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fitz\OneDrive - University of Virginia\Desktop\Degree Work\Dissertation\Ch 3 Kh Saturation Cases\Appenices\Appedix 3b - HANPP Calculations\"/>
    </mc:Choice>
  </mc:AlternateContent>
  <xr:revisionPtr revIDLastSave="0" documentId="13_ncr:1_{7C4F83C0-578D-40B6-970C-0FAE779D2EE8}" xr6:coauthVersionLast="47" xr6:coauthVersionMax="47" xr10:uidLastSave="{00000000-0000-0000-0000-000000000000}"/>
  <bookViews>
    <workbookView xWindow="-110" yWindow="-110" windowWidth="25820" windowHeight="15620" xr2:uid="{363C7F21-BB7B-462E-ADCF-075F585AC89B}"/>
  </bookViews>
  <sheets>
    <sheet name="CAR Summary" sheetId="21" r:id="rId1"/>
    <sheet name="definitions" sheetId="36" r:id="rId2"/>
    <sheet name="CAR Graphs" sheetId="75" r:id="rId3"/>
    <sheet name="CAR - HANPP, Wood" sheetId="43" r:id="rId4"/>
    <sheet name="CAR FAO - Data, Forest" sheetId="55" r:id="rId5"/>
    <sheet name="CAR - HANPPh Total Grazing" sheetId="42" r:id="rId6"/>
    <sheet name="CAR - HANPP, Crops Residue" sheetId="56" r:id="rId7"/>
    <sheet name="CAR - HANPP, Fodder Crops" sheetId="61" r:id="rId8"/>
    <sheet name="CAR - HANPP, Grazing Demand" sheetId="58" r:id="rId9"/>
    <sheet name="CAR FAO - Data, Crops" sheetId="64" r:id="rId10"/>
    <sheet name="CAR FAO - Data, Livestock" sheetId="63" r:id="rId11"/>
    <sheet name="CAR HANPP - Perm Crops" sheetId="49" r:id="rId12"/>
    <sheet name="CAR FAO - Data, Perm Crops" sheetId="67" r:id="rId13"/>
    <sheet name="CAR HANPP - Harvest, Ann Crops" sheetId="29" r:id="rId14"/>
    <sheet name="CARFAO - Data, Land Use" sheetId="50" r:id="rId15"/>
    <sheet name="CAR - Output LPJmL NPPo" sheetId="53" r:id="rId16"/>
    <sheet name="CAR - HANPP, Infrastructure" sheetId="46" r:id="rId17"/>
    <sheet name="CAR FAO - Data, Land Cover" sheetId="52" r:id="rId18"/>
    <sheet name="CAR - HANPP Burning" sheetId="45" r:id="rId19"/>
    <sheet name="CAR FAO - Data, Burned Biomass" sheetId="51" r:id="rId20"/>
    <sheet name="car raw lpjml output" sheetId="69" r:id="rId21"/>
  </sheets>
  <externalReferences>
    <externalReference r:id="rId22"/>
    <externalReference r:id="rId2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31" i="75" l="1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E27" i="75"/>
  <c r="AK56" i="75"/>
  <c r="AC56" i="75"/>
  <c r="U56" i="75"/>
  <c r="N56" i="75"/>
  <c r="F56" i="75"/>
  <c r="AZ55" i="75"/>
  <c r="AZ56" i="75" s="1"/>
  <c r="AY55" i="75"/>
  <c r="AY56" i="75" s="1"/>
  <c r="AX55" i="75"/>
  <c r="AX56" i="75" s="1"/>
  <c r="AW55" i="75"/>
  <c r="AW56" i="75" s="1"/>
  <c r="AV55" i="75"/>
  <c r="AV56" i="75" s="1"/>
  <c r="AU55" i="75"/>
  <c r="AU56" i="75" s="1"/>
  <c r="AT55" i="75"/>
  <c r="AT56" i="75" s="1"/>
  <c r="AS55" i="75"/>
  <c r="AS56" i="75" s="1"/>
  <c r="AR55" i="75"/>
  <c r="AR56" i="75" s="1"/>
  <c r="AQ55" i="75"/>
  <c r="AQ56" i="75" s="1"/>
  <c r="AP55" i="75"/>
  <c r="AP56" i="75" s="1"/>
  <c r="AO55" i="75"/>
  <c r="AO56" i="75" s="1"/>
  <c r="AN55" i="75"/>
  <c r="AN56" i="75" s="1"/>
  <c r="AM55" i="75"/>
  <c r="AM56" i="75" s="1"/>
  <c r="AL55" i="75"/>
  <c r="AL56" i="75" s="1"/>
  <c r="AK55" i="75"/>
  <c r="AJ55" i="75"/>
  <c r="AJ56" i="75" s="1"/>
  <c r="AI55" i="75"/>
  <c r="AI56" i="75" s="1"/>
  <c r="AH55" i="75"/>
  <c r="AH56" i="75" s="1"/>
  <c r="AG55" i="75"/>
  <c r="AG56" i="75" s="1"/>
  <c r="AF55" i="75"/>
  <c r="AF56" i="75" s="1"/>
  <c r="AE55" i="75"/>
  <c r="AE56" i="75" s="1"/>
  <c r="AD55" i="75"/>
  <c r="AD56" i="75" s="1"/>
  <c r="AC55" i="75"/>
  <c r="AB55" i="75"/>
  <c r="AB56" i="75" s="1"/>
  <c r="AA55" i="75"/>
  <c r="AA56" i="75" s="1"/>
  <c r="Z55" i="75"/>
  <c r="Z56" i="75" s="1"/>
  <c r="Y55" i="75"/>
  <c r="Y56" i="75" s="1"/>
  <c r="X55" i="75"/>
  <c r="X56" i="75" s="1"/>
  <c r="W55" i="75"/>
  <c r="W56" i="75" s="1"/>
  <c r="V55" i="75"/>
  <c r="V56" i="75" s="1"/>
  <c r="U55" i="75"/>
  <c r="T55" i="75"/>
  <c r="T56" i="75" s="1"/>
  <c r="S55" i="75"/>
  <c r="S56" i="75" s="1"/>
  <c r="R55" i="75"/>
  <c r="R56" i="75" s="1"/>
  <c r="Q55" i="75"/>
  <c r="Q56" i="75" s="1"/>
  <c r="P55" i="75"/>
  <c r="P56" i="75" s="1"/>
  <c r="O55" i="75"/>
  <c r="O56" i="75" s="1"/>
  <c r="N55" i="75"/>
  <c r="M55" i="75"/>
  <c r="M56" i="75" s="1"/>
  <c r="L55" i="75"/>
  <c r="L56" i="75" s="1"/>
  <c r="K55" i="75"/>
  <c r="K56" i="75" s="1"/>
  <c r="J55" i="75"/>
  <c r="J56" i="75" s="1"/>
  <c r="I55" i="75"/>
  <c r="I56" i="75" s="1"/>
  <c r="H55" i="75"/>
  <c r="H56" i="75" s="1"/>
  <c r="G55" i="75"/>
  <c r="G56" i="75" s="1"/>
  <c r="F55" i="75"/>
  <c r="E55" i="75"/>
  <c r="E56" i="75" s="1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AZ30" i="75"/>
  <c r="AY30" i="75"/>
  <c r="AX30" i="75"/>
  <c r="AW30" i="75"/>
  <c r="AV30" i="75"/>
  <c r="AU30" i="75"/>
  <c r="AT30" i="75"/>
  <c r="AS30" i="75"/>
  <c r="AR30" i="75"/>
  <c r="AR33" i="75" s="1"/>
  <c r="AQ30" i="75"/>
  <c r="AQ33" i="75" s="1"/>
  <c r="AP30" i="75"/>
  <c r="AP33" i="75" s="1"/>
  <c r="AO30" i="75"/>
  <c r="AO33" i="75" s="1"/>
  <c r="AN30" i="75"/>
  <c r="AN33" i="75" s="1"/>
  <c r="AM30" i="75"/>
  <c r="AM33" i="75" s="1"/>
  <c r="AL30" i="75"/>
  <c r="AL33" i="75" s="1"/>
  <c r="AK30" i="75"/>
  <c r="AK33" i="75" s="1"/>
  <c r="AJ30" i="75"/>
  <c r="AJ33" i="75" s="1"/>
  <c r="AI30" i="75"/>
  <c r="AI33" i="75" s="1"/>
  <c r="AH30" i="75"/>
  <c r="AH33" i="75" s="1"/>
  <c r="AG30" i="75"/>
  <c r="AG33" i="75" s="1"/>
  <c r="AF30" i="75"/>
  <c r="AF33" i="75" s="1"/>
  <c r="AE30" i="75"/>
  <c r="AE33" i="75" s="1"/>
  <c r="AD30" i="75"/>
  <c r="AD33" i="75" s="1"/>
  <c r="AC30" i="75"/>
  <c r="AC33" i="75" s="1"/>
  <c r="AB30" i="75"/>
  <c r="AB33" i="75" s="1"/>
  <c r="AA30" i="75"/>
  <c r="AA33" i="75" s="1"/>
  <c r="Z30" i="75"/>
  <c r="Z33" i="75" s="1"/>
  <c r="Y30" i="75"/>
  <c r="Y33" i="75" s="1"/>
  <c r="X30" i="75"/>
  <c r="X33" i="75" s="1"/>
  <c r="W30" i="75"/>
  <c r="W33" i="75" s="1"/>
  <c r="V30" i="75"/>
  <c r="V33" i="75" s="1"/>
  <c r="U30" i="75"/>
  <c r="U33" i="75" s="1"/>
  <c r="T30" i="75"/>
  <c r="T33" i="75" s="1"/>
  <c r="S30" i="75"/>
  <c r="S33" i="75" s="1"/>
  <c r="R30" i="75"/>
  <c r="R33" i="75" s="1"/>
  <c r="Q30" i="75"/>
  <c r="Q33" i="75" s="1"/>
  <c r="P30" i="75"/>
  <c r="P33" i="75" s="1"/>
  <c r="O30" i="75"/>
  <c r="O33" i="75" s="1"/>
  <c r="N30" i="75"/>
  <c r="N33" i="75" s="1"/>
  <c r="M30" i="75"/>
  <c r="M33" i="75" s="1"/>
  <c r="L30" i="75"/>
  <c r="L33" i="75" s="1"/>
  <c r="K30" i="75"/>
  <c r="K33" i="75" s="1"/>
  <c r="J30" i="75"/>
  <c r="J33" i="75" s="1"/>
  <c r="I30" i="75"/>
  <c r="I33" i="75" s="1"/>
  <c r="H30" i="75"/>
  <c r="H33" i="75" s="1"/>
  <c r="G30" i="75"/>
  <c r="G33" i="75" s="1"/>
  <c r="F30" i="75"/>
  <c r="F33" i="75" s="1"/>
  <c r="E30" i="75"/>
  <c r="E33" i="75" s="1"/>
  <c r="AZ22" i="75"/>
  <c r="AY22" i="75"/>
  <c r="AX22" i="75"/>
  <c r="AW22" i="75"/>
  <c r="AV22" i="75"/>
  <c r="AU22" i="75"/>
  <c r="AT22" i="75"/>
  <c r="AS22" i="75"/>
  <c r="AR22" i="75"/>
  <c r="AQ22" i="75"/>
  <c r="AP22" i="75"/>
  <c r="AO22" i="75"/>
  <c r="AN22" i="75"/>
  <c r="AM22" i="75"/>
  <c r="AL22" i="75"/>
  <c r="AK22" i="75"/>
  <c r="AJ22" i="75"/>
  <c r="AI22" i="75"/>
  <c r="AH22" i="75"/>
  <c r="AG22" i="75"/>
  <c r="AF22" i="75"/>
  <c r="AE22" i="75"/>
  <c r="AD22" i="75"/>
  <c r="AC22" i="75"/>
  <c r="AB22" i="75"/>
  <c r="AA22" i="75"/>
  <c r="Z22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E22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AZ18" i="75"/>
  <c r="AY18" i="75"/>
  <c r="AX18" i="75"/>
  <c r="AW18" i="75"/>
  <c r="AV18" i="75"/>
  <c r="AU18" i="75"/>
  <c r="AT18" i="75"/>
  <c r="AS18" i="75"/>
  <c r="AR18" i="75"/>
  <c r="AR24" i="75" s="1"/>
  <c r="AQ18" i="75"/>
  <c r="AQ24" i="75" s="1"/>
  <c r="AP18" i="75"/>
  <c r="AP24" i="75" s="1"/>
  <c r="AO18" i="75"/>
  <c r="AO24" i="75" s="1"/>
  <c r="AN18" i="75"/>
  <c r="AN24" i="75" s="1"/>
  <c r="AM18" i="75"/>
  <c r="AM24" i="75" s="1"/>
  <c r="AL18" i="75"/>
  <c r="AL24" i="75" s="1"/>
  <c r="AK18" i="75"/>
  <c r="AK24" i="75" s="1"/>
  <c r="AJ18" i="75"/>
  <c r="AJ24" i="75" s="1"/>
  <c r="AI18" i="75"/>
  <c r="AI24" i="75" s="1"/>
  <c r="AH18" i="75"/>
  <c r="AH24" i="75" s="1"/>
  <c r="AG18" i="75"/>
  <c r="AG24" i="75" s="1"/>
  <c r="AF18" i="75"/>
  <c r="AF24" i="75" s="1"/>
  <c r="AE18" i="75"/>
  <c r="AE24" i="75" s="1"/>
  <c r="AD18" i="75"/>
  <c r="AD24" i="75" s="1"/>
  <c r="AC18" i="75"/>
  <c r="AC24" i="75" s="1"/>
  <c r="AB18" i="75"/>
  <c r="AB24" i="75" s="1"/>
  <c r="AA18" i="75"/>
  <c r="AA24" i="75" s="1"/>
  <c r="Z18" i="75"/>
  <c r="Z24" i="75" s="1"/>
  <c r="Y18" i="75"/>
  <c r="X18" i="75"/>
  <c r="W18" i="75"/>
  <c r="V18" i="75"/>
  <c r="U18" i="75"/>
  <c r="T18" i="75"/>
  <c r="S18" i="75"/>
  <c r="R18" i="75"/>
  <c r="Q18" i="75"/>
  <c r="P18" i="75"/>
  <c r="O18" i="75"/>
  <c r="N18" i="75"/>
  <c r="M18" i="75"/>
  <c r="L18" i="75"/>
  <c r="K18" i="75"/>
  <c r="J18" i="75"/>
  <c r="I18" i="75"/>
  <c r="H18" i="75"/>
  <c r="G18" i="75"/>
  <c r="F18" i="75"/>
  <c r="E18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AZ6" i="75"/>
  <c r="AZ14" i="75" s="1"/>
  <c r="AY6" i="75"/>
  <c r="AY14" i="75" s="1"/>
  <c r="AX6" i="75"/>
  <c r="AX14" i="75" s="1"/>
  <c r="AW6" i="75"/>
  <c r="AW14" i="75" s="1"/>
  <c r="AV6" i="75"/>
  <c r="AV14" i="75" s="1"/>
  <c r="AU6" i="75"/>
  <c r="AU14" i="75" s="1"/>
  <c r="AT6" i="75"/>
  <c r="AT14" i="75" s="1"/>
  <c r="AS6" i="75"/>
  <c r="AS14" i="75" s="1"/>
  <c r="AR6" i="75"/>
  <c r="AR14" i="75" s="1"/>
  <c r="AR26" i="75" s="1"/>
  <c r="AR35" i="75" s="1"/>
  <c r="AQ6" i="75"/>
  <c r="AQ14" i="75" s="1"/>
  <c r="AP6" i="75"/>
  <c r="AP14" i="75" s="1"/>
  <c r="AP26" i="75" s="1"/>
  <c r="AP35" i="75" s="1"/>
  <c r="AO6" i="75"/>
  <c r="AO14" i="75" s="1"/>
  <c r="AN6" i="75"/>
  <c r="AN14" i="75" s="1"/>
  <c r="AN26" i="75" s="1"/>
  <c r="AN28" i="75" s="1"/>
  <c r="AM6" i="75"/>
  <c r="AM14" i="75" s="1"/>
  <c r="AM26" i="75" s="1"/>
  <c r="AM28" i="75" s="1"/>
  <c r="AL6" i="75"/>
  <c r="AL14" i="75" s="1"/>
  <c r="AL26" i="75" s="1"/>
  <c r="AL28" i="75" s="1"/>
  <c r="AK6" i="75"/>
  <c r="AK14" i="75" s="1"/>
  <c r="AK26" i="75" s="1"/>
  <c r="AK28" i="75" s="1"/>
  <c r="AJ6" i="75"/>
  <c r="AJ14" i="75" s="1"/>
  <c r="AJ26" i="75" s="1"/>
  <c r="AJ35" i="75" s="1"/>
  <c r="AI6" i="75"/>
  <c r="AI14" i="75" s="1"/>
  <c r="AH6" i="75"/>
  <c r="AH14" i="75" s="1"/>
  <c r="AH26" i="75" s="1"/>
  <c r="AH35" i="75" s="1"/>
  <c r="AG6" i="75"/>
  <c r="AG14" i="75" s="1"/>
  <c r="AF6" i="75"/>
  <c r="AF14" i="75" s="1"/>
  <c r="AF26" i="75" s="1"/>
  <c r="AF28" i="75" s="1"/>
  <c r="AE6" i="75"/>
  <c r="AE14" i="75" s="1"/>
  <c r="AE26" i="75" s="1"/>
  <c r="AE28" i="75" s="1"/>
  <c r="AD6" i="75"/>
  <c r="AD14" i="75" s="1"/>
  <c r="AD26" i="75" s="1"/>
  <c r="AD28" i="75" s="1"/>
  <c r="AC6" i="75"/>
  <c r="AC14" i="75" s="1"/>
  <c r="AC26" i="75" s="1"/>
  <c r="AC28" i="75" s="1"/>
  <c r="AB6" i="75"/>
  <c r="AB14" i="75" s="1"/>
  <c r="AB26" i="75" s="1"/>
  <c r="AB35" i="75" s="1"/>
  <c r="AA6" i="75"/>
  <c r="AA14" i="75" s="1"/>
  <c r="Z6" i="75"/>
  <c r="Z14" i="75" s="1"/>
  <c r="Z26" i="75" s="1"/>
  <c r="Z35" i="75" s="1"/>
  <c r="Y6" i="75"/>
  <c r="Y14" i="75" s="1"/>
  <c r="X6" i="75"/>
  <c r="X14" i="75" s="1"/>
  <c r="W6" i="75"/>
  <c r="W14" i="75" s="1"/>
  <c r="V6" i="75"/>
  <c r="V14" i="75" s="1"/>
  <c r="U6" i="75"/>
  <c r="U14" i="75" s="1"/>
  <c r="T6" i="75"/>
  <c r="T14" i="75" s="1"/>
  <c r="S6" i="75"/>
  <c r="S14" i="75" s="1"/>
  <c r="R6" i="75"/>
  <c r="R14" i="75" s="1"/>
  <c r="Q6" i="75"/>
  <c r="Q14" i="75" s="1"/>
  <c r="P6" i="75"/>
  <c r="P14" i="75" s="1"/>
  <c r="O6" i="75"/>
  <c r="O14" i="75" s="1"/>
  <c r="N6" i="75"/>
  <c r="N14" i="75" s="1"/>
  <c r="M6" i="75"/>
  <c r="M14" i="75" s="1"/>
  <c r="L6" i="75"/>
  <c r="L14" i="75" s="1"/>
  <c r="K6" i="75"/>
  <c r="K14" i="75" s="1"/>
  <c r="J6" i="75"/>
  <c r="J14" i="75" s="1"/>
  <c r="I6" i="75"/>
  <c r="I14" i="75" s="1"/>
  <c r="H6" i="75"/>
  <c r="H14" i="75" s="1"/>
  <c r="G6" i="75"/>
  <c r="G14" i="75" s="1"/>
  <c r="F6" i="75"/>
  <c r="F14" i="75" s="1"/>
  <c r="E6" i="75"/>
  <c r="E14" i="75" s="1"/>
  <c r="AS3" i="75"/>
  <c r="AT3" i="75" s="1"/>
  <c r="AU3" i="75" s="1"/>
  <c r="AV3" i="75" s="1"/>
  <c r="AW3" i="75" s="1"/>
  <c r="AX3" i="75" s="1"/>
  <c r="AY3" i="75" s="1"/>
  <c r="AZ3" i="75" s="1"/>
  <c r="F3" i="75"/>
  <c r="G3" i="75" s="1"/>
  <c r="H3" i="75" s="1"/>
  <c r="I3" i="75" s="1"/>
  <c r="J3" i="75" s="1"/>
  <c r="K3" i="75" s="1"/>
  <c r="L3" i="75" s="1"/>
  <c r="M3" i="75" s="1"/>
  <c r="N3" i="75" s="1"/>
  <c r="O3" i="75" s="1"/>
  <c r="P3" i="75" s="1"/>
  <c r="Q3" i="75" s="1"/>
  <c r="R3" i="75" s="1"/>
  <c r="S3" i="75" s="1"/>
  <c r="T3" i="75" s="1"/>
  <c r="U3" i="75" s="1"/>
  <c r="V3" i="75" s="1"/>
  <c r="W3" i="75" s="1"/>
  <c r="X3" i="75" s="1"/>
  <c r="Z32" i="21"/>
  <c r="Z26" i="21"/>
  <c r="Z24" i="21"/>
  <c r="F24" i="56"/>
  <c r="F23" i="56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42" i="21"/>
  <c r="BN43" i="56"/>
  <c r="BM43" i="56"/>
  <c r="BL43" i="56"/>
  <c r="BK43" i="56"/>
  <c r="BJ43" i="56"/>
  <c r="BI43" i="56"/>
  <c r="BH43" i="56"/>
  <c r="BG43" i="56"/>
  <c r="BF43" i="56"/>
  <c r="BE43" i="56"/>
  <c r="BD43" i="56"/>
  <c r="BC43" i="56"/>
  <c r="BB43" i="56"/>
  <c r="BA43" i="56"/>
  <c r="AZ43" i="56"/>
  <c r="AY43" i="56"/>
  <c r="AX43" i="56"/>
  <c r="AW43" i="56"/>
  <c r="AV43" i="56"/>
  <c r="AU43" i="56"/>
  <c r="AT43" i="56"/>
  <c r="AS43" i="56"/>
  <c r="AR43" i="56"/>
  <c r="AQ43" i="56"/>
  <c r="AP43" i="56"/>
  <c r="AO43" i="56"/>
  <c r="AN43" i="56"/>
  <c r="AM43" i="56"/>
  <c r="AL43" i="56"/>
  <c r="AK43" i="56"/>
  <c r="AJ43" i="56"/>
  <c r="AI43" i="56"/>
  <c r="AH43" i="56"/>
  <c r="AG43" i="56"/>
  <c r="AF43" i="56"/>
  <c r="AE43" i="56"/>
  <c r="AD43" i="56"/>
  <c r="AC43" i="56"/>
  <c r="AB43" i="56"/>
  <c r="AA43" i="56"/>
  <c r="Z43" i="56"/>
  <c r="Y43" i="56"/>
  <c r="X43" i="56"/>
  <c r="W43" i="56"/>
  <c r="V43" i="56"/>
  <c r="U43" i="56"/>
  <c r="T43" i="56"/>
  <c r="S43" i="56"/>
  <c r="R43" i="56"/>
  <c r="Q43" i="56"/>
  <c r="P43" i="56"/>
  <c r="O43" i="56"/>
  <c r="N43" i="56"/>
  <c r="M43" i="56"/>
  <c r="L43" i="56"/>
  <c r="K43" i="56"/>
  <c r="J43" i="56"/>
  <c r="I43" i="56"/>
  <c r="BN37" i="56"/>
  <c r="BM37" i="56"/>
  <c r="BL37" i="56"/>
  <c r="BK37" i="56"/>
  <c r="BJ37" i="56"/>
  <c r="BI37" i="56"/>
  <c r="BH37" i="56"/>
  <c r="BG37" i="56"/>
  <c r="BF37" i="56"/>
  <c r="BE37" i="56"/>
  <c r="BD37" i="56"/>
  <c r="BC37" i="56"/>
  <c r="BB37" i="56"/>
  <c r="BA37" i="56"/>
  <c r="AZ37" i="56"/>
  <c r="AY37" i="56"/>
  <c r="AX37" i="56"/>
  <c r="AW37" i="56"/>
  <c r="AV37" i="56"/>
  <c r="AU37" i="56"/>
  <c r="AT37" i="56"/>
  <c r="AS37" i="56"/>
  <c r="AR37" i="56"/>
  <c r="AQ37" i="56"/>
  <c r="AP37" i="56"/>
  <c r="AO37" i="56"/>
  <c r="AN37" i="56"/>
  <c r="AM37" i="56"/>
  <c r="AL37" i="56"/>
  <c r="AK37" i="56"/>
  <c r="AJ37" i="56"/>
  <c r="AI37" i="56"/>
  <c r="AH37" i="56"/>
  <c r="AG37" i="56"/>
  <c r="AF37" i="56"/>
  <c r="AE37" i="56"/>
  <c r="AD37" i="56"/>
  <c r="AC37" i="56"/>
  <c r="AB37" i="56"/>
  <c r="AA37" i="56"/>
  <c r="Z37" i="56"/>
  <c r="Y37" i="56"/>
  <c r="X37" i="56"/>
  <c r="W37" i="56"/>
  <c r="V37" i="56"/>
  <c r="U37" i="56"/>
  <c r="T37" i="56"/>
  <c r="S37" i="56"/>
  <c r="R37" i="56"/>
  <c r="Q37" i="56"/>
  <c r="P37" i="56"/>
  <c r="O37" i="56"/>
  <c r="N37" i="56"/>
  <c r="M37" i="56"/>
  <c r="L37" i="56"/>
  <c r="K37" i="56"/>
  <c r="J37" i="56"/>
  <c r="I37" i="56"/>
  <c r="Z28" i="75" l="1"/>
  <c r="AH28" i="75"/>
  <c r="AP28" i="75"/>
  <c r="AB28" i="75"/>
  <c r="AJ28" i="75"/>
  <c r="AR28" i="75"/>
  <c r="AK35" i="75"/>
  <c r="AD35" i="75"/>
  <c r="AL35" i="75"/>
  <c r="AA26" i="75"/>
  <c r="AC35" i="75"/>
  <c r="AE35" i="75"/>
  <c r="AM35" i="75"/>
  <c r="AQ26" i="75"/>
  <c r="AF35" i="75"/>
  <c r="AN35" i="75"/>
  <c r="AI26" i="75"/>
  <c r="AG26" i="75"/>
  <c r="AO26" i="75"/>
  <c r="H43" i="56"/>
  <c r="F44" i="56"/>
  <c r="H37" i="56"/>
  <c r="F54" i="56"/>
  <c r="BH31" i="61"/>
  <c r="BG31" i="61"/>
  <c r="BF31" i="61"/>
  <c r="BE31" i="61"/>
  <c r="BD31" i="61"/>
  <c r="BC31" i="61"/>
  <c r="BB31" i="61"/>
  <c r="BA31" i="61"/>
  <c r="AZ31" i="61"/>
  <c r="AY31" i="61"/>
  <c r="AX31" i="61"/>
  <c r="AW31" i="61"/>
  <c r="AV31" i="61"/>
  <c r="AU31" i="61"/>
  <c r="AT31" i="61"/>
  <c r="AS31" i="61"/>
  <c r="AR31" i="61"/>
  <c r="AQ31" i="61"/>
  <c r="AP31" i="61"/>
  <c r="AO31" i="61"/>
  <c r="AN31" i="61"/>
  <c r="AM31" i="61"/>
  <c r="AL31" i="61"/>
  <c r="AK31" i="61"/>
  <c r="AJ31" i="61"/>
  <c r="AI31" i="61"/>
  <c r="AH31" i="61"/>
  <c r="AG31" i="61"/>
  <c r="AF31" i="61"/>
  <c r="AE31" i="61"/>
  <c r="AD31" i="61"/>
  <c r="AC31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BH30" i="61"/>
  <c r="BG30" i="61"/>
  <c r="BF30" i="61"/>
  <c r="BE30" i="61"/>
  <c r="BD30" i="61"/>
  <c r="BC30" i="61"/>
  <c r="BB30" i="61"/>
  <c r="BA30" i="61"/>
  <c r="AZ30" i="61"/>
  <c r="AY30" i="61"/>
  <c r="AX30" i="61"/>
  <c r="AW30" i="61"/>
  <c r="AV30" i="61"/>
  <c r="AU30" i="61"/>
  <c r="AT30" i="61"/>
  <c r="AS30" i="61"/>
  <c r="AR30" i="61"/>
  <c r="AQ30" i="61"/>
  <c r="AP30" i="61"/>
  <c r="AO30" i="61"/>
  <c r="AN30" i="61"/>
  <c r="AM30" i="61"/>
  <c r="AL30" i="61"/>
  <c r="AK30" i="61"/>
  <c r="AJ30" i="61"/>
  <c r="AI30" i="61"/>
  <c r="AH30" i="61"/>
  <c r="AG30" i="61"/>
  <c r="AF30" i="61"/>
  <c r="AE30" i="61"/>
  <c r="AD30" i="61"/>
  <c r="AC30" i="61"/>
  <c r="AB30" i="61"/>
  <c r="AA30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L30" i="61"/>
  <c r="K30" i="61"/>
  <c r="J30" i="61"/>
  <c r="I30" i="61"/>
  <c r="BH29" i="61"/>
  <c r="BG29" i="61"/>
  <c r="BF29" i="61"/>
  <c r="BE29" i="61"/>
  <c r="BD29" i="61"/>
  <c r="BC29" i="61"/>
  <c r="BB29" i="61"/>
  <c r="BA29" i="61"/>
  <c r="AZ29" i="61"/>
  <c r="AY29" i="61"/>
  <c r="AX29" i="61"/>
  <c r="AW29" i="61"/>
  <c r="AV29" i="61"/>
  <c r="AU29" i="61"/>
  <c r="AT29" i="61"/>
  <c r="AS29" i="61"/>
  <c r="AR29" i="61"/>
  <c r="AQ29" i="61"/>
  <c r="AP29" i="61"/>
  <c r="AO29" i="61"/>
  <c r="AN29" i="61"/>
  <c r="AM29" i="61"/>
  <c r="AL29" i="61"/>
  <c r="AK29" i="61"/>
  <c r="AJ29" i="61"/>
  <c r="AI29" i="61"/>
  <c r="AH29" i="61"/>
  <c r="AG29" i="61"/>
  <c r="AF29" i="61"/>
  <c r="AE29" i="61"/>
  <c r="AD29" i="61"/>
  <c r="AC29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BH28" i="61"/>
  <c r="BG28" i="61"/>
  <c r="BF28" i="61"/>
  <c r="BE28" i="61"/>
  <c r="BD28" i="61"/>
  <c r="BC28" i="61"/>
  <c r="BB28" i="61"/>
  <c r="BA28" i="61"/>
  <c r="AZ28" i="61"/>
  <c r="AY28" i="61"/>
  <c r="AX28" i="61"/>
  <c r="AW28" i="61"/>
  <c r="AV28" i="61"/>
  <c r="AU28" i="61"/>
  <c r="AT28" i="61"/>
  <c r="AS28" i="61"/>
  <c r="AR28" i="61"/>
  <c r="AQ28" i="61"/>
  <c r="AP28" i="61"/>
  <c r="AO28" i="61"/>
  <c r="AN28" i="61"/>
  <c r="AM28" i="61"/>
  <c r="AL28" i="61"/>
  <c r="AK28" i="61"/>
  <c r="AJ28" i="61"/>
  <c r="AI28" i="61"/>
  <c r="AH28" i="61"/>
  <c r="AG28" i="61"/>
  <c r="AF28" i="61"/>
  <c r="AE28" i="61"/>
  <c r="AD28" i="61"/>
  <c r="AC28" i="61"/>
  <c r="AB28" i="61"/>
  <c r="AA28" i="61"/>
  <c r="Z28" i="61"/>
  <c r="Y28" i="61"/>
  <c r="X28" i="61"/>
  <c r="W28" i="61"/>
  <c r="V28" i="61"/>
  <c r="U28" i="61"/>
  <c r="T28" i="61"/>
  <c r="S28" i="61"/>
  <c r="R28" i="61"/>
  <c r="Q28" i="61"/>
  <c r="P28" i="61"/>
  <c r="O28" i="61"/>
  <c r="N28" i="61"/>
  <c r="M28" i="61"/>
  <c r="L28" i="61"/>
  <c r="K28" i="61"/>
  <c r="J28" i="61"/>
  <c r="I28" i="61"/>
  <c r="BH27" i="61"/>
  <c r="BG27" i="61"/>
  <c r="BF27" i="61"/>
  <c r="BE27" i="61"/>
  <c r="BD27" i="61"/>
  <c r="BC27" i="61"/>
  <c r="BB27" i="61"/>
  <c r="BA27" i="61"/>
  <c r="AZ27" i="61"/>
  <c r="AY27" i="61"/>
  <c r="AX27" i="61"/>
  <c r="AW27" i="61"/>
  <c r="AV27" i="61"/>
  <c r="AU27" i="61"/>
  <c r="AT27" i="61"/>
  <c r="AS27" i="61"/>
  <c r="AR27" i="61"/>
  <c r="AQ27" i="61"/>
  <c r="AP27" i="61"/>
  <c r="AO27" i="61"/>
  <c r="AN27" i="61"/>
  <c r="AM27" i="61"/>
  <c r="AL27" i="61"/>
  <c r="AK27" i="61"/>
  <c r="AJ27" i="61"/>
  <c r="AI27" i="61"/>
  <c r="AH27" i="61"/>
  <c r="AG27" i="61"/>
  <c r="AF27" i="61"/>
  <c r="AE27" i="61"/>
  <c r="AD27" i="61"/>
  <c r="AC27" i="61"/>
  <c r="AB27" i="61"/>
  <c r="AA27" i="61"/>
  <c r="Z27" i="61"/>
  <c r="Y27" i="61"/>
  <c r="X27" i="61"/>
  <c r="W27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BH25" i="61"/>
  <c r="BG25" i="61"/>
  <c r="BF25" i="61"/>
  <c r="BE25" i="61"/>
  <c r="BD25" i="61"/>
  <c r="BC25" i="61"/>
  <c r="BB25" i="61"/>
  <c r="BA25" i="61"/>
  <c r="AZ25" i="61"/>
  <c r="AY25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AI25" i="61"/>
  <c r="AH25" i="61"/>
  <c r="AG25" i="61"/>
  <c r="AF25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BH24" i="61"/>
  <c r="BG24" i="61"/>
  <c r="BF24" i="61"/>
  <c r="BE24" i="61"/>
  <c r="BD24" i="61"/>
  <c r="BC24" i="61"/>
  <c r="BB24" i="61"/>
  <c r="BA24" i="61"/>
  <c r="AZ24" i="61"/>
  <c r="AY24" i="61"/>
  <c r="AX24" i="61"/>
  <c r="AW24" i="61"/>
  <c r="AV24" i="61"/>
  <c r="AU24" i="61"/>
  <c r="AT24" i="61"/>
  <c r="AS24" i="61"/>
  <c r="AR24" i="61"/>
  <c r="AQ24" i="61"/>
  <c r="AP24" i="61"/>
  <c r="AO24" i="61"/>
  <c r="AN24" i="61"/>
  <c r="AM24" i="61"/>
  <c r="AL24" i="61"/>
  <c r="AK24" i="61"/>
  <c r="AJ24" i="61"/>
  <c r="AI24" i="61"/>
  <c r="AH24" i="61"/>
  <c r="AG24" i="61"/>
  <c r="AF24" i="61"/>
  <c r="AE24" i="61"/>
  <c r="AD24" i="61"/>
  <c r="AC24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BH23" i="61"/>
  <c r="BG23" i="61"/>
  <c r="BF23" i="61"/>
  <c r="BE23" i="61"/>
  <c r="BD23" i="61"/>
  <c r="BC23" i="61"/>
  <c r="BB23" i="61"/>
  <c r="BA23" i="61"/>
  <c r="AZ23" i="61"/>
  <c r="AY23" i="61"/>
  <c r="AX23" i="61"/>
  <c r="AW23" i="61"/>
  <c r="AV23" i="61"/>
  <c r="AU23" i="61"/>
  <c r="AT23" i="61"/>
  <c r="AS23" i="61"/>
  <c r="AR23" i="61"/>
  <c r="AQ23" i="61"/>
  <c r="AP23" i="61"/>
  <c r="AO23" i="61"/>
  <c r="AN23" i="61"/>
  <c r="AM23" i="61"/>
  <c r="AL23" i="61"/>
  <c r="AK23" i="61"/>
  <c r="AJ23" i="61"/>
  <c r="AI23" i="61"/>
  <c r="AH23" i="61"/>
  <c r="AG23" i="61"/>
  <c r="AF23" i="61"/>
  <c r="AE23" i="61"/>
  <c r="AD23" i="61"/>
  <c r="AC23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AO225" i="53"/>
  <c r="AN225" i="53"/>
  <c r="AM225" i="53"/>
  <c r="AL225" i="53"/>
  <c r="AK225" i="53"/>
  <c r="AJ225" i="53"/>
  <c r="AI225" i="53"/>
  <c r="AH225" i="53"/>
  <c r="AG225" i="53"/>
  <c r="AF225" i="53"/>
  <c r="AE225" i="53"/>
  <c r="AD225" i="53"/>
  <c r="AC225" i="53"/>
  <c r="AB225" i="53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O225" i="53"/>
  <c r="N225" i="53"/>
  <c r="M225" i="53"/>
  <c r="L225" i="53"/>
  <c r="K225" i="53"/>
  <c r="J225" i="53"/>
  <c r="I225" i="53"/>
  <c r="H225" i="53"/>
  <c r="G225" i="53"/>
  <c r="F225" i="53"/>
  <c r="E225" i="53"/>
  <c r="D225" i="53"/>
  <c r="C225" i="53"/>
  <c r="B225" i="53"/>
  <c r="BM21" i="49"/>
  <c r="BL21" i="49"/>
  <c r="BK21" i="49"/>
  <c r="BJ21" i="49"/>
  <c r="BI21" i="49"/>
  <c r="BH21" i="49"/>
  <c r="BG21" i="49"/>
  <c r="BF21" i="49"/>
  <c r="BE21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J21" i="49"/>
  <c r="AI21" i="49"/>
  <c r="AH21" i="49"/>
  <c r="AG21" i="49"/>
  <c r="AF21" i="49"/>
  <c r="AE21" i="49"/>
  <c r="AD21" i="49"/>
  <c r="AC21" i="49"/>
  <c r="AB21" i="49"/>
  <c r="AA21" i="49"/>
  <c r="Z21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BM20" i="49"/>
  <c r="BL20" i="49"/>
  <c r="BK20" i="49"/>
  <c r="BJ20" i="49"/>
  <c r="BI20" i="49"/>
  <c r="BH20" i="49"/>
  <c r="BG20" i="49"/>
  <c r="BF20" i="49"/>
  <c r="BE20" i="49"/>
  <c r="BD20" i="49"/>
  <c r="BC20" i="49"/>
  <c r="BB20" i="49"/>
  <c r="BA20" i="49"/>
  <c r="AZ20" i="49"/>
  <c r="AY20" i="49"/>
  <c r="AX20" i="49"/>
  <c r="AW20" i="49"/>
  <c r="AV20" i="49"/>
  <c r="AU20" i="49"/>
  <c r="AT20" i="49"/>
  <c r="AS20" i="49"/>
  <c r="AR20" i="49"/>
  <c r="AQ20" i="49"/>
  <c r="AP20" i="49"/>
  <c r="AO20" i="49"/>
  <c r="AN20" i="49"/>
  <c r="AM20" i="49"/>
  <c r="AL20" i="49"/>
  <c r="AK20" i="49"/>
  <c r="AJ20" i="49"/>
  <c r="AI20" i="49"/>
  <c r="AH20" i="49"/>
  <c r="AG20" i="49"/>
  <c r="AF20" i="49"/>
  <c r="AE20" i="49"/>
  <c r="AD20" i="49"/>
  <c r="AC20" i="49"/>
  <c r="AB20" i="49"/>
  <c r="AA20" i="49"/>
  <c r="Z20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BM19" i="49"/>
  <c r="BL19" i="49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N19" i="49"/>
  <c r="AM19" i="49"/>
  <c r="AL19" i="49"/>
  <c r="AK19" i="49"/>
  <c r="AJ19" i="49"/>
  <c r="AI19" i="49"/>
  <c r="AH19" i="49"/>
  <c r="AG19" i="49"/>
  <c r="AF19" i="49"/>
  <c r="AE19" i="49"/>
  <c r="AD19" i="49"/>
  <c r="AC19" i="49"/>
  <c r="AB19" i="49"/>
  <c r="AA19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BI18" i="49"/>
  <c r="BA18" i="49"/>
  <c r="AS18" i="49"/>
  <c r="AK18" i="49"/>
  <c r="AC18" i="49"/>
  <c r="U18" i="49"/>
  <c r="M18" i="49"/>
  <c r="BM17" i="49"/>
  <c r="BL17" i="49"/>
  <c r="BK17" i="49"/>
  <c r="BJ17" i="49"/>
  <c r="BI17" i="49"/>
  <c r="BH17" i="49"/>
  <c r="BG17" i="49"/>
  <c r="BF17" i="49"/>
  <c r="BE17" i="49"/>
  <c r="BD17" i="49"/>
  <c r="BC17" i="49"/>
  <c r="BB17" i="49"/>
  <c r="BA17" i="49"/>
  <c r="AZ17" i="49"/>
  <c r="AY17" i="49"/>
  <c r="AX17" i="49"/>
  <c r="AW17" i="49"/>
  <c r="AV17" i="49"/>
  <c r="AU17" i="49"/>
  <c r="AT17" i="49"/>
  <c r="AS17" i="49"/>
  <c r="AR17" i="49"/>
  <c r="AQ17" i="49"/>
  <c r="AP17" i="49"/>
  <c r="AO17" i="49"/>
  <c r="AN17" i="49"/>
  <c r="AM17" i="49"/>
  <c r="AL17" i="49"/>
  <c r="AK17" i="49"/>
  <c r="AJ17" i="49"/>
  <c r="AI17" i="49"/>
  <c r="AH17" i="49"/>
  <c r="AG17" i="49"/>
  <c r="AF17" i="49"/>
  <c r="AE17" i="49"/>
  <c r="AD17" i="49"/>
  <c r="AC17" i="49"/>
  <c r="AB17" i="49"/>
  <c r="AA17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BM16" i="49"/>
  <c r="BL16" i="49"/>
  <c r="BK16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R16" i="49"/>
  <c r="AQ16" i="49"/>
  <c r="AP16" i="49"/>
  <c r="AO16" i="49"/>
  <c r="AN16" i="49"/>
  <c r="AM16" i="49"/>
  <c r="AL16" i="49"/>
  <c r="AK16" i="49"/>
  <c r="AJ16" i="49"/>
  <c r="AI16" i="49"/>
  <c r="AH16" i="49"/>
  <c r="AG16" i="49"/>
  <c r="AF16" i="49"/>
  <c r="AE16" i="49"/>
  <c r="AD16" i="49"/>
  <c r="AC16" i="49"/>
  <c r="AB16" i="49"/>
  <c r="AA16" i="49"/>
  <c r="Z16" i="49"/>
  <c r="Y16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L16" i="49"/>
  <c r="K16" i="49"/>
  <c r="J16" i="49"/>
  <c r="I16" i="49"/>
  <c r="H16" i="49"/>
  <c r="BM15" i="49"/>
  <c r="BL15" i="49"/>
  <c r="BK15" i="49"/>
  <c r="BJ15" i="49"/>
  <c r="BI15" i="49"/>
  <c r="BH15" i="49"/>
  <c r="BG15" i="49"/>
  <c r="BF15" i="49"/>
  <c r="BE15" i="49"/>
  <c r="BD15" i="49"/>
  <c r="BC15" i="49"/>
  <c r="BB15" i="49"/>
  <c r="BA15" i="49"/>
  <c r="AZ15" i="49"/>
  <c r="AY15" i="49"/>
  <c r="AX15" i="49"/>
  <c r="AW15" i="49"/>
  <c r="AV15" i="49"/>
  <c r="AU15" i="49"/>
  <c r="AT15" i="49"/>
  <c r="AS15" i="49"/>
  <c r="AR15" i="49"/>
  <c r="AQ15" i="49"/>
  <c r="AP15" i="49"/>
  <c r="AO15" i="49"/>
  <c r="AN15" i="49"/>
  <c r="AM15" i="49"/>
  <c r="AL15" i="49"/>
  <c r="AK15" i="49"/>
  <c r="AJ15" i="49"/>
  <c r="AI15" i="49"/>
  <c r="AH15" i="49"/>
  <c r="AG15" i="49"/>
  <c r="AF15" i="49"/>
  <c r="AE15" i="49"/>
  <c r="AD15" i="49"/>
  <c r="AC15" i="49"/>
  <c r="AB15" i="49"/>
  <c r="AA15" i="49"/>
  <c r="Z15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BM14" i="49"/>
  <c r="BL14" i="49"/>
  <c r="BK14" i="49"/>
  <c r="BJ14" i="49"/>
  <c r="BI14" i="49"/>
  <c r="BH14" i="49"/>
  <c r="BG14" i="49"/>
  <c r="BF14" i="49"/>
  <c r="BE14" i="49"/>
  <c r="BD14" i="49"/>
  <c r="BC14" i="49"/>
  <c r="BB14" i="49"/>
  <c r="BA14" i="49"/>
  <c r="AZ14" i="49"/>
  <c r="AY14" i="49"/>
  <c r="AX14" i="49"/>
  <c r="AW14" i="49"/>
  <c r="AV14" i="49"/>
  <c r="AU14" i="49"/>
  <c r="AT14" i="49"/>
  <c r="AS14" i="49"/>
  <c r="AR14" i="49"/>
  <c r="AQ14" i="49"/>
  <c r="AP14" i="49"/>
  <c r="AO14" i="49"/>
  <c r="AN14" i="49"/>
  <c r="AM14" i="49"/>
  <c r="AL14" i="49"/>
  <c r="AK14" i="49"/>
  <c r="AJ14" i="49"/>
  <c r="AI14" i="49"/>
  <c r="AH14" i="49"/>
  <c r="AG14" i="49"/>
  <c r="AF14" i="49"/>
  <c r="AE14" i="49"/>
  <c r="AD14" i="49"/>
  <c r="AC14" i="49"/>
  <c r="AB14" i="49"/>
  <c r="AA14" i="49"/>
  <c r="Z14" i="49"/>
  <c r="Y14" i="49"/>
  <c r="X14" i="49"/>
  <c r="W14" i="49"/>
  <c r="V14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I14" i="49"/>
  <c r="H14" i="49"/>
  <c r="BM13" i="49"/>
  <c r="BL13" i="49"/>
  <c r="BK13" i="49"/>
  <c r="BJ13" i="49"/>
  <c r="BI13" i="49"/>
  <c r="BH13" i="49"/>
  <c r="BG13" i="49"/>
  <c r="BF13" i="49"/>
  <c r="BE13" i="49"/>
  <c r="BD13" i="49"/>
  <c r="BC13" i="49"/>
  <c r="BB13" i="49"/>
  <c r="BA13" i="49"/>
  <c r="AZ13" i="49"/>
  <c r="AY13" i="49"/>
  <c r="AX13" i="49"/>
  <c r="AW13" i="49"/>
  <c r="AV13" i="49"/>
  <c r="AU13" i="49"/>
  <c r="AT13" i="49"/>
  <c r="AS13" i="49"/>
  <c r="AR13" i="49"/>
  <c r="AQ13" i="49"/>
  <c r="AP13" i="49"/>
  <c r="AO13" i="49"/>
  <c r="AN13" i="49"/>
  <c r="AM13" i="49"/>
  <c r="AL13" i="49"/>
  <c r="AK13" i="49"/>
  <c r="AJ13" i="49"/>
  <c r="AI13" i="49"/>
  <c r="AH13" i="49"/>
  <c r="AG13" i="49"/>
  <c r="AF13" i="49"/>
  <c r="AE13" i="49"/>
  <c r="AD13" i="49"/>
  <c r="AC13" i="49"/>
  <c r="AB13" i="49"/>
  <c r="AA13" i="49"/>
  <c r="Z13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BM12" i="49"/>
  <c r="BL12" i="49"/>
  <c r="BK12" i="49"/>
  <c r="BJ12" i="49"/>
  <c r="BI12" i="49"/>
  <c r="BH12" i="49"/>
  <c r="BG12" i="49"/>
  <c r="BF12" i="49"/>
  <c r="BE12" i="49"/>
  <c r="BD12" i="49"/>
  <c r="BC12" i="49"/>
  <c r="BB12" i="49"/>
  <c r="BA12" i="49"/>
  <c r="AZ12" i="49"/>
  <c r="AY12" i="49"/>
  <c r="AX12" i="49"/>
  <c r="AW12" i="49"/>
  <c r="AV12" i="49"/>
  <c r="AU12" i="49"/>
  <c r="AT12" i="49"/>
  <c r="AS12" i="49"/>
  <c r="AR12" i="49"/>
  <c r="AQ12" i="49"/>
  <c r="AP12" i="49"/>
  <c r="AO12" i="49"/>
  <c r="AN12" i="49"/>
  <c r="AM12" i="49"/>
  <c r="AL12" i="49"/>
  <c r="AK12" i="49"/>
  <c r="AJ12" i="49"/>
  <c r="AI12" i="49"/>
  <c r="AH12" i="49"/>
  <c r="AG12" i="49"/>
  <c r="AF12" i="49"/>
  <c r="AE12" i="49"/>
  <c r="AD12" i="49"/>
  <c r="AC12" i="49"/>
  <c r="AB12" i="49"/>
  <c r="AA12" i="49"/>
  <c r="Z12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BM11" i="49"/>
  <c r="BL11" i="49"/>
  <c r="BK11" i="49"/>
  <c r="BJ11" i="49"/>
  <c r="BI11" i="49"/>
  <c r="BH11" i="49"/>
  <c r="BG11" i="49"/>
  <c r="BF11" i="49"/>
  <c r="BE11" i="49"/>
  <c r="BD11" i="49"/>
  <c r="BC11" i="49"/>
  <c r="BB11" i="49"/>
  <c r="BA11" i="49"/>
  <c r="AZ11" i="49"/>
  <c r="AY11" i="49"/>
  <c r="AX11" i="49"/>
  <c r="AW11" i="49"/>
  <c r="AV11" i="49"/>
  <c r="AU11" i="49"/>
  <c r="AT11" i="49"/>
  <c r="AS11" i="49"/>
  <c r="AR11" i="49"/>
  <c r="AQ11" i="49"/>
  <c r="AP11" i="49"/>
  <c r="AO11" i="49"/>
  <c r="AN11" i="49"/>
  <c r="AM11" i="49"/>
  <c r="AL11" i="49"/>
  <c r="AK11" i="49"/>
  <c r="AJ11" i="49"/>
  <c r="AI11" i="49"/>
  <c r="AH11" i="49"/>
  <c r="AG11" i="49"/>
  <c r="AF11" i="49"/>
  <c r="AE11" i="49"/>
  <c r="AD11" i="49"/>
  <c r="AC11" i="49"/>
  <c r="AB11" i="49"/>
  <c r="AA11" i="49"/>
  <c r="Z11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H11" i="49"/>
  <c r="BM10" i="49"/>
  <c r="BL10" i="49"/>
  <c r="BK10" i="49"/>
  <c r="BJ10" i="49"/>
  <c r="BI10" i="49"/>
  <c r="BH10" i="49"/>
  <c r="BG10" i="49"/>
  <c r="BF10" i="49"/>
  <c r="BE10" i="49"/>
  <c r="BD10" i="49"/>
  <c r="BC10" i="49"/>
  <c r="BB10" i="49"/>
  <c r="BA10" i="49"/>
  <c r="AZ10" i="49"/>
  <c r="AY10" i="49"/>
  <c r="AX10" i="49"/>
  <c r="AW10" i="49"/>
  <c r="AV10" i="49"/>
  <c r="AU10" i="49"/>
  <c r="AT10" i="49"/>
  <c r="AS10" i="49"/>
  <c r="AR10" i="49"/>
  <c r="AQ10" i="49"/>
  <c r="AP10" i="49"/>
  <c r="AO10" i="49"/>
  <c r="AN10" i="49"/>
  <c r="AM10" i="49"/>
  <c r="AL10" i="49"/>
  <c r="AK10" i="49"/>
  <c r="AJ10" i="49"/>
  <c r="AI10" i="49"/>
  <c r="AH10" i="49"/>
  <c r="AG10" i="49"/>
  <c r="AF10" i="49"/>
  <c r="AE10" i="49"/>
  <c r="AD10" i="49"/>
  <c r="AC10" i="49"/>
  <c r="AB10" i="49"/>
  <c r="AA10" i="49"/>
  <c r="Z10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G9" i="49"/>
  <c r="AF9" i="49"/>
  <c r="AE9" i="49"/>
  <c r="AD9" i="49"/>
  <c r="AC9" i="49"/>
  <c r="AB9" i="49"/>
  <c r="AA9" i="49"/>
  <c r="Z9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21" i="49"/>
  <c r="G20" i="49"/>
  <c r="G19" i="49"/>
  <c r="G17" i="49"/>
  <c r="G16" i="49"/>
  <c r="G15" i="49"/>
  <c r="G14" i="49"/>
  <c r="G13" i="49"/>
  <c r="G12" i="49"/>
  <c r="G11" i="49"/>
  <c r="G10" i="49"/>
  <c r="G9" i="49"/>
  <c r="D21" i="49"/>
  <c r="D20" i="49"/>
  <c r="D19" i="49"/>
  <c r="D74" i="49"/>
  <c r="D73" i="49"/>
  <c r="D70" i="49"/>
  <c r="D64" i="49"/>
  <c r="D63" i="49"/>
  <c r="D62" i="49"/>
  <c r="D61" i="49"/>
  <c r="D60" i="49"/>
  <c r="D59" i="49"/>
  <c r="D58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18" i="49"/>
  <c r="BH18" i="49" s="1"/>
  <c r="D16" i="49"/>
  <c r="D15" i="49"/>
  <c r="D14" i="49"/>
  <c r="D13" i="49"/>
  <c r="D12" i="49"/>
  <c r="D11" i="49"/>
  <c r="D10" i="49"/>
  <c r="D9" i="49"/>
  <c r="AQ35" i="75" l="1"/>
  <c r="AQ28" i="75"/>
  <c r="AO35" i="75"/>
  <c r="AO28" i="75"/>
  <c r="AG35" i="75"/>
  <c r="AG28" i="75"/>
  <c r="AA35" i="75"/>
  <c r="AA28" i="75"/>
  <c r="AI35" i="75"/>
  <c r="AI28" i="75"/>
  <c r="H44" i="56"/>
  <c r="BH44" i="56"/>
  <c r="BH45" i="56" s="1"/>
  <c r="AZ44" i="56"/>
  <c r="AZ45" i="56" s="1"/>
  <c r="AR44" i="56"/>
  <c r="AR45" i="56" s="1"/>
  <c r="AJ44" i="56"/>
  <c r="AJ45" i="56" s="1"/>
  <c r="AB44" i="56"/>
  <c r="AB45" i="56" s="1"/>
  <c r="T44" i="56"/>
  <c r="T45" i="56" s="1"/>
  <c r="L44" i="56"/>
  <c r="L45" i="56" s="1"/>
  <c r="BG44" i="56"/>
  <c r="BG45" i="56" s="1"/>
  <c r="AY44" i="56"/>
  <c r="AY45" i="56" s="1"/>
  <c r="AQ44" i="56"/>
  <c r="AQ45" i="56" s="1"/>
  <c r="AI44" i="56"/>
  <c r="AI45" i="56" s="1"/>
  <c r="AA44" i="56"/>
  <c r="AA45" i="56" s="1"/>
  <c r="S44" i="56"/>
  <c r="S45" i="56" s="1"/>
  <c r="K44" i="56"/>
  <c r="K45" i="56" s="1"/>
  <c r="BN44" i="56"/>
  <c r="BN45" i="56" s="1"/>
  <c r="BF44" i="56"/>
  <c r="BF45" i="56" s="1"/>
  <c r="AX44" i="56"/>
  <c r="AX45" i="56" s="1"/>
  <c r="AP44" i="56"/>
  <c r="AP45" i="56" s="1"/>
  <c r="AH44" i="56"/>
  <c r="AH45" i="56" s="1"/>
  <c r="Z44" i="56"/>
  <c r="Z45" i="56" s="1"/>
  <c r="R44" i="56"/>
  <c r="R45" i="56" s="1"/>
  <c r="J44" i="56"/>
  <c r="J45" i="56" s="1"/>
  <c r="BM44" i="56"/>
  <c r="BM45" i="56" s="1"/>
  <c r="BE44" i="56"/>
  <c r="BE45" i="56" s="1"/>
  <c r="AW44" i="56"/>
  <c r="AW45" i="56" s="1"/>
  <c r="AO44" i="56"/>
  <c r="AO45" i="56" s="1"/>
  <c r="AG44" i="56"/>
  <c r="AG45" i="56" s="1"/>
  <c r="Y44" i="56"/>
  <c r="Y45" i="56" s="1"/>
  <c r="Q44" i="56"/>
  <c r="Q45" i="56" s="1"/>
  <c r="I44" i="56"/>
  <c r="I45" i="56" s="1"/>
  <c r="BL44" i="56"/>
  <c r="BL45" i="56" s="1"/>
  <c r="BD44" i="56"/>
  <c r="BD45" i="56" s="1"/>
  <c r="AV44" i="56"/>
  <c r="AV45" i="56" s="1"/>
  <c r="AN44" i="56"/>
  <c r="AN45" i="56" s="1"/>
  <c r="AF44" i="56"/>
  <c r="AF45" i="56" s="1"/>
  <c r="X44" i="56"/>
  <c r="X45" i="56" s="1"/>
  <c r="P44" i="56"/>
  <c r="P45" i="56" s="1"/>
  <c r="BK44" i="56"/>
  <c r="BK45" i="56" s="1"/>
  <c r="BC44" i="56"/>
  <c r="BC45" i="56" s="1"/>
  <c r="AU44" i="56"/>
  <c r="AU45" i="56" s="1"/>
  <c r="AM44" i="56"/>
  <c r="AM45" i="56" s="1"/>
  <c r="AE44" i="56"/>
  <c r="AE45" i="56" s="1"/>
  <c r="W44" i="56"/>
  <c r="W45" i="56" s="1"/>
  <c r="O44" i="56"/>
  <c r="O45" i="56" s="1"/>
  <c r="AL44" i="56"/>
  <c r="AL45" i="56" s="1"/>
  <c r="AK44" i="56"/>
  <c r="AK45" i="56" s="1"/>
  <c r="BJ44" i="56"/>
  <c r="BJ45" i="56" s="1"/>
  <c r="AD44" i="56"/>
  <c r="AD45" i="56" s="1"/>
  <c r="BI44" i="56"/>
  <c r="BI45" i="56" s="1"/>
  <c r="AC44" i="56"/>
  <c r="AC45" i="56" s="1"/>
  <c r="BB44" i="56"/>
  <c r="BB45" i="56" s="1"/>
  <c r="V44" i="56"/>
  <c r="V45" i="56" s="1"/>
  <c r="BA44" i="56"/>
  <c r="BA45" i="56" s="1"/>
  <c r="U44" i="56"/>
  <c r="U45" i="56" s="1"/>
  <c r="AS44" i="56"/>
  <c r="AS45" i="56" s="1"/>
  <c r="AT44" i="56"/>
  <c r="AT45" i="56" s="1"/>
  <c r="N44" i="56"/>
  <c r="N45" i="56" s="1"/>
  <c r="M44" i="56"/>
  <c r="M45" i="56" s="1"/>
  <c r="BN54" i="56"/>
  <c r="BF54" i="56"/>
  <c r="AX54" i="56"/>
  <c r="AP54" i="56"/>
  <c r="AH54" i="56"/>
  <c r="Z54" i="56"/>
  <c r="R54" i="56"/>
  <c r="J54" i="56"/>
  <c r="BM54" i="56"/>
  <c r="BE54" i="56"/>
  <c r="AW54" i="56"/>
  <c r="AO54" i="56"/>
  <c r="AG54" i="56"/>
  <c r="Y54" i="56"/>
  <c r="Q54" i="56"/>
  <c r="I54" i="56"/>
  <c r="BL54" i="56"/>
  <c r="BD54" i="56"/>
  <c r="AV54" i="56"/>
  <c r="AN54" i="56"/>
  <c r="AF54" i="56"/>
  <c r="X54" i="56"/>
  <c r="P54" i="56"/>
  <c r="BK54" i="56"/>
  <c r="BC54" i="56"/>
  <c r="AU54" i="56"/>
  <c r="AM54" i="56"/>
  <c r="AE54" i="56"/>
  <c r="W54" i="56"/>
  <c r="O54" i="56"/>
  <c r="BJ54" i="56"/>
  <c r="BB54" i="56"/>
  <c r="AT54" i="56"/>
  <c r="AL54" i="56"/>
  <c r="AD54" i="56"/>
  <c r="V54" i="56"/>
  <c r="N54" i="56"/>
  <c r="BI54" i="56"/>
  <c r="BA54" i="56"/>
  <c r="AS54" i="56"/>
  <c r="AK54" i="56"/>
  <c r="AC54" i="56"/>
  <c r="U54" i="56"/>
  <c r="M54" i="56"/>
  <c r="AZ54" i="56"/>
  <c r="T54" i="56"/>
  <c r="AY54" i="56"/>
  <c r="S54" i="56"/>
  <c r="AR54" i="56"/>
  <c r="L54" i="56"/>
  <c r="AQ54" i="56"/>
  <c r="K54" i="56"/>
  <c r="AJ54" i="56"/>
  <c r="AA54" i="56"/>
  <c r="AI54" i="56"/>
  <c r="BH54" i="56"/>
  <c r="AB54" i="56"/>
  <c r="BG54" i="56"/>
  <c r="H54" i="56"/>
  <c r="N18" i="49"/>
  <c r="V18" i="49"/>
  <c r="AD18" i="49"/>
  <c r="AL18" i="49"/>
  <c r="AT18" i="49"/>
  <c r="BB18" i="49"/>
  <c r="BJ18" i="49"/>
  <c r="O18" i="49"/>
  <c r="W18" i="49"/>
  <c r="AE18" i="49"/>
  <c r="AM18" i="49"/>
  <c r="AU18" i="49"/>
  <c r="BC18" i="49"/>
  <c r="BK18" i="49"/>
  <c r="H18" i="49"/>
  <c r="P18" i="49"/>
  <c r="X18" i="49"/>
  <c r="AF18" i="49"/>
  <c r="AN18" i="49"/>
  <c r="AV18" i="49"/>
  <c r="BD18" i="49"/>
  <c r="BL18" i="49"/>
  <c r="I18" i="49"/>
  <c r="Q18" i="49"/>
  <c r="Y18" i="49"/>
  <c r="AG18" i="49"/>
  <c r="AO18" i="49"/>
  <c r="AW18" i="49"/>
  <c r="BE18" i="49"/>
  <c r="BM18" i="49"/>
  <c r="G18" i="49"/>
  <c r="J18" i="49"/>
  <c r="R18" i="49"/>
  <c r="Z18" i="49"/>
  <c r="AH18" i="49"/>
  <c r="AP18" i="49"/>
  <c r="AX18" i="49"/>
  <c r="BF18" i="49"/>
  <c r="K18" i="49"/>
  <c r="S18" i="49"/>
  <c r="AA18" i="49"/>
  <c r="AI18" i="49"/>
  <c r="AQ18" i="49"/>
  <c r="AY18" i="49"/>
  <c r="BG18" i="49"/>
  <c r="L18" i="49"/>
  <c r="T18" i="49"/>
  <c r="AB18" i="49"/>
  <c r="AJ18" i="49"/>
  <c r="AR18" i="49"/>
  <c r="AZ18" i="49"/>
  <c r="H45" i="56"/>
  <c r="G23" i="49" l="1"/>
  <c r="G26" i="49" s="1"/>
  <c r="M23" i="49"/>
  <c r="M26" i="49" s="1"/>
  <c r="BH23" i="49"/>
  <c r="BH26" i="49" s="1"/>
  <c r="AV10" i="21" s="1"/>
  <c r="BE23" i="49"/>
  <c r="BE26" i="49" s="1"/>
  <c r="AS10" i="21" s="1"/>
  <c r="W23" i="49"/>
  <c r="W26" i="49" s="1"/>
  <c r="K10" i="21" s="1"/>
  <c r="BA23" i="49"/>
  <c r="BA26" i="49" s="1"/>
  <c r="AO10" i="21" s="1"/>
  <c r="AW23" i="49"/>
  <c r="AW26" i="49" s="1"/>
  <c r="AK10" i="21" s="1"/>
  <c r="U23" i="49"/>
  <c r="U26" i="49" s="1"/>
  <c r="I10" i="21" s="1"/>
  <c r="AS23" i="49"/>
  <c r="AS26" i="49" s="1"/>
  <c r="AG10" i="21" s="1"/>
  <c r="AZ23" i="49"/>
  <c r="AZ26" i="49" s="1"/>
  <c r="AN10" i="21" s="1"/>
  <c r="BI23" i="49"/>
  <c r="BI26" i="49" s="1"/>
  <c r="AW10" i="21" s="1"/>
  <c r="AK23" i="49"/>
  <c r="AK26" i="49" s="1"/>
  <c r="Y10" i="21" s="1"/>
  <c r="AC23" i="49"/>
  <c r="AC26" i="49" s="1"/>
  <c r="Q10" i="21" s="1"/>
  <c r="Z23" i="49"/>
  <c r="Z26" i="49" s="1"/>
  <c r="N10" i="21" s="1"/>
  <c r="AN23" i="49"/>
  <c r="AN26" i="49" s="1"/>
  <c r="AB10" i="21" s="1"/>
  <c r="AR23" i="49"/>
  <c r="AR26" i="49" s="1"/>
  <c r="AF10" i="21" s="1"/>
  <c r="AF23" i="49"/>
  <c r="AF26" i="49" s="1"/>
  <c r="T10" i="21" s="1"/>
  <c r="AJ23" i="49"/>
  <c r="AJ26" i="49" s="1"/>
  <c r="X10" i="21" s="1"/>
  <c r="AA23" i="49"/>
  <c r="AA26" i="49" s="1"/>
  <c r="O10" i="21" s="1"/>
  <c r="J23" i="49"/>
  <c r="J26" i="49" s="1"/>
  <c r="AO23" i="49"/>
  <c r="AO26" i="49" s="1"/>
  <c r="AC10" i="21" s="1"/>
  <c r="X23" i="49"/>
  <c r="X26" i="49" s="1"/>
  <c r="L10" i="21" s="1"/>
  <c r="R23" i="49"/>
  <c r="R26" i="49" s="1"/>
  <c r="F10" i="21" s="1"/>
  <c r="O23" i="49"/>
  <c r="O26" i="49" s="1"/>
  <c r="AB23" i="49"/>
  <c r="AB26" i="49" s="1"/>
  <c r="P10" i="21" s="1"/>
  <c r="S23" i="49"/>
  <c r="S26" i="49" s="1"/>
  <c r="G10" i="21" s="1"/>
  <c r="AG23" i="49"/>
  <c r="AG26" i="49" s="1"/>
  <c r="U10" i="21" s="1"/>
  <c r="P23" i="49"/>
  <c r="P26" i="49" s="1"/>
  <c r="BK23" i="49"/>
  <c r="BK26" i="49" s="1"/>
  <c r="AY10" i="21" s="1"/>
  <c r="T23" i="49"/>
  <c r="T26" i="49" s="1"/>
  <c r="H10" i="21" s="1"/>
  <c r="K23" i="49"/>
  <c r="K26" i="49" s="1"/>
  <c r="BF23" i="49"/>
  <c r="BF26" i="49" s="1"/>
  <c r="AT10" i="21" s="1"/>
  <c r="Y23" i="49"/>
  <c r="Y26" i="49" s="1"/>
  <c r="M10" i="21" s="1"/>
  <c r="H23" i="49"/>
  <c r="H26" i="49" s="1"/>
  <c r="BC23" i="49"/>
  <c r="BC26" i="49" s="1"/>
  <c r="AQ10" i="21" s="1"/>
  <c r="AQ23" i="49"/>
  <c r="AQ26" i="49" s="1"/>
  <c r="AE10" i="21" s="1"/>
  <c r="L23" i="49"/>
  <c r="L26" i="49" s="1"/>
  <c r="AX23" i="49"/>
  <c r="AX26" i="49" s="1"/>
  <c r="AL10" i="21" s="1"/>
  <c r="Q23" i="49"/>
  <c r="Q26" i="49" s="1"/>
  <c r="E10" i="21" s="1"/>
  <c r="BL23" i="49"/>
  <c r="BL26" i="49" s="1"/>
  <c r="AZ10" i="21" s="1"/>
  <c r="AL23" i="49"/>
  <c r="AL26" i="49" s="1"/>
  <c r="Z10" i="21" s="1"/>
  <c r="AU23" i="49"/>
  <c r="AU26" i="49" s="1"/>
  <c r="AI10" i="21" s="1"/>
  <c r="BG23" i="49"/>
  <c r="BG26" i="49" s="1"/>
  <c r="AU10" i="21" s="1"/>
  <c r="AD23" i="49"/>
  <c r="AD26" i="49" s="1"/>
  <c r="R10" i="21" s="1"/>
  <c r="AP23" i="49"/>
  <c r="AP26" i="49" s="1"/>
  <c r="AD10" i="21" s="1"/>
  <c r="I23" i="49"/>
  <c r="I26" i="49" s="1"/>
  <c r="BJ23" i="49"/>
  <c r="BJ26" i="49" s="1"/>
  <c r="AX10" i="21" s="1"/>
  <c r="BD23" i="49"/>
  <c r="BD26" i="49" s="1"/>
  <c r="AR10" i="21" s="1"/>
  <c r="AM23" i="49"/>
  <c r="AM26" i="49" s="1"/>
  <c r="AA10" i="21" s="1"/>
  <c r="AT23" i="49"/>
  <c r="AT26" i="49" s="1"/>
  <c r="AH10" i="21" s="1"/>
  <c r="AI23" i="49"/>
  <c r="AI26" i="49" s="1"/>
  <c r="W10" i="21" s="1"/>
  <c r="BB23" i="49"/>
  <c r="BB26" i="49" s="1"/>
  <c r="AP10" i="21" s="1"/>
  <c r="AY23" i="49"/>
  <c r="AY26" i="49" s="1"/>
  <c r="AM10" i="21" s="1"/>
  <c r="AH23" i="49"/>
  <c r="AH26" i="49" s="1"/>
  <c r="V10" i="21" s="1"/>
  <c r="BM23" i="49"/>
  <c r="BM26" i="49" s="1"/>
  <c r="N23" i="49"/>
  <c r="N26" i="49" s="1"/>
  <c r="AV23" i="49"/>
  <c r="AV26" i="49" s="1"/>
  <c r="AJ10" i="21" s="1"/>
  <c r="AE23" i="49"/>
  <c r="AE26" i="49" s="1"/>
  <c r="S10" i="21" s="1"/>
  <c r="V23" i="49"/>
  <c r="V26" i="49" s="1"/>
  <c r="J10" i="21" s="1"/>
  <c r="BN22" i="58" l="1"/>
  <c r="BM22" i="58"/>
  <c r="BL22" i="58"/>
  <c r="BK22" i="58"/>
  <c r="BJ22" i="58"/>
  <c r="BI22" i="58"/>
  <c r="BH22" i="58"/>
  <c r="BG22" i="58"/>
  <c r="BF22" i="58"/>
  <c r="BE22" i="58"/>
  <c r="BD22" i="58"/>
  <c r="BC22" i="58"/>
  <c r="BB22" i="58"/>
  <c r="BA22" i="58"/>
  <c r="AZ22" i="58"/>
  <c r="AY22" i="58"/>
  <c r="AX22" i="58"/>
  <c r="AW22" i="58"/>
  <c r="AV22" i="58"/>
  <c r="AU22" i="58"/>
  <c r="AT22" i="58"/>
  <c r="AS22" i="58"/>
  <c r="AR22" i="58"/>
  <c r="AQ22" i="58"/>
  <c r="AP22" i="58"/>
  <c r="AO22" i="58"/>
  <c r="AN22" i="58"/>
  <c r="AM22" i="58"/>
  <c r="AL22" i="58"/>
  <c r="AK22" i="58"/>
  <c r="AJ22" i="58"/>
  <c r="AI22" i="58"/>
  <c r="AH22" i="58"/>
  <c r="AG22" i="58"/>
  <c r="AF22" i="58"/>
  <c r="AE22" i="58"/>
  <c r="AD22" i="58"/>
  <c r="AC22" i="58"/>
  <c r="AB22" i="58"/>
  <c r="AA22" i="58"/>
  <c r="Z22" i="58"/>
  <c r="Y22" i="58"/>
  <c r="X22" i="58"/>
  <c r="W22" i="58"/>
  <c r="V22" i="58"/>
  <c r="U22" i="58"/>
  <c r="T22" i="58"/>
  <c r="S22" i="58"/>
  <c r="R22" i="58"/>
  <c r="Q22" i="58"/>
  <c r="P22" i="58"/>
  <c r="O22" i="58"/>
  <c r="N22" i="58"/>
  <c r="M22" i="58"/>
  <c r="L22" i="58"/>
  <c r="K22" i="58"/>
  <c r="J22" i="58"/>
  <c r="I22" i="58"/>
  <c r="BN20" i="58"/>
  <c r="BM20" i="58"/>
  <c r="BL20" i="58"/>
  <c r="BK20" i="58"/>
  <c r="BJ20" i="58"/>
  <c r="BI20" i="58"/>
  <c r="BH20" i="58"/>
  <c r="BG20" i="58"/>
  <c r="BF20" i="58"/>
  <c r="BE20" i="58"/>
  <c r="BD20" i="58"/>
  <c r="BC20" i="58"/>
  <c r="BB20" i="58"/>
  <c r="BA20" i="58"/>
  <c r="AZ20" i="58"/>
  <c r="AY20" i="58"/>
  <c r="AX20" i="58"/>
  <c r="AW20" i="58"/>
  <c r="AV20" i="58"/>
  <c r="AU20" i="58"/>
  <c r="AT20" i="58"/>
  <c r="AS20" i="58"/>
  <c r="AR20" i="58"/>
  <c r="AQ20" i="58"/>
  <c r="AP20" i="58"/>
  <c r="AO20" i="58"/>
  <c r="AN20" i="58"/>
  <c r="AM20" i="58"/>
  <c r="AL20" i="58"/>
  <c r="AK20" i="58"/>
  <c r="AJ20" i="58"/>
  <c r="AI20" i="58"/>
  <c r="AH20" i="58"/>
  <c r="AG20" i="58"/>
  <c r="AF20" i="58"/>
  <c r="AE20" i="58"/>
  <c r="AD20" i="58"/>
  <c r="AC20" i="58"/>
  <c r="AB20" i="58"/>
  <c r="AA20" i="58"/>
  <c r="Z20" i="58"/>
  <c r="Y20" i="58"/>
  <c r="X20" i="58"/>
  <c r="W20" i="58"/>
  <c r="V20" i="58"/>
  <c r="U20" i="58"/>
  <c r="T20" i="58"/>
  <c r="S20" i="58"/>
  <c r="R20" i="58"/>
  <c r="Q20" i="58"/>
  <c r="P20" i="58"/>
  <c r="O20" i="58"/>
  <c r="N20" i="58"/>
  <c r="M20" i="58"/>
  <c r="L20" i="58"/>
  <c r="K20" i="58"/>
  <c r="J20" i="58"/>
  <c r="I20" i="58"/>
  <c r="BN19" i="58"/>
  <c r="BM19" i="58"/>
  <c r="BL19" i="58"/>
  <c r="BK19" i="58"/>
  <c r="BJ19" i="58"/>
  <c r="BI19" i="58"/>
  <c r="BH19" i="58"/>
  <c r="BG19" i="58"/>
  <c r="BF19" i="58"/>
  <c r="BE19" i="58"/>
  <c r="BD19" i="58"/>
  <c r="BC19" i="58"/>
  <c r="BB19" i="58"/>
  <c r="BA19" i="58"/>
  <c r="AZ19" i="58"/>
  <c r="AY19" i="58"/>
  <c r="AX19" i="58"/>
  <c r="AW19" i="58"/>
  <c r="AV19" i="58"/>
  <c r="AU19" i="58"/>
  <c r="AT19" i="58"/>
  <c r="AS19" i="58"/>
  <c r="AR19" i="58"/>
  <c r="AQ19" i="58"/>
  <c r="AP19" i="58"/>
  <c r="AO19" i="58"/>
  <c r="AN19" i="58"/>
  <c r="AM19" i="58"/>
  <c r="AL19" i="58"/>
  <c r="AK19" i="58"/>
  <c r="AJ19" i="58"/>
  <c r="AI19" i="58"/>
  <c r="AH19" i="58"/>
  <c r="AG19" i="58"/>
  <c r="AF19" i="58"/>
  <c r="AE19" i="58"/>
  <c r="AD19" i="58"/>
  <c r="AC19" i="58"/>
  <c r="AB19" i="58"/>
  <c r="AA19" i="58"/>
  <c r="Z19" i="58"/>
  <c r="Y19" i="58"/>
  <c r="X19" i="58"/>
  <c r="W19" i="58"/>
  <c r="V19" i="58"/>
  <c r="U19" i="58"/>
  <c r="T19" i="58"/>
  <c r="S19" i="58"/>
  <c r="R19" i="58"/>
  <c r="Q19" i="58"/>
  <c r="P19" i="58"/>
  <c r="O19" i="58"/>
  <c r="N19" i="58"/>
  <c r="M19" i="58"/>
  <c r="L19" i="58"/>
  <c r="K19" i="58"/>
  <c r="J19" i="58"/>
  <c r="I19" i="58"/>
  <c r="H22" i="58"/>
  <c r="H19" i="58"/>
  <c r="BN12" i="58"/>
  <c r="BM12" i="58"/>
  <c r="BL12" i="58"/>
  <c r="BK12" i="58"/>
  <c r="BJ12" i="58"/>
  <c r="BI12" i="58"/>
  <c r="BH12" i="58"/>
  <c r="BG12" i="58"/>
  <c r="BF12" i="58"/>
  <c r="BE12" i="58"/>
  <c r="BD12" i="58"/>
  <c r="BC12" i="58"/>
  <c r="BB12" i="58"/>
  <c r="BA12" i="58"/>
  <c r="AZ12" i="58"/>
  <c r="AY12" i="58"/>
  <c r="AX12" i="58"/>
  <c r="AW12" i="58"/>
  <c r="AV12" i="58"/>
  <c r="AU12" i="58"/>
  <c r="AT12" i="58"/>
  <c r="AS12" i="58"/>
  <c r="AR12" i="58"/>
  <c r="AQ12" i="58"/>
  <c r="AP12" i="58"/>
  <c r="AO12" i="58"/>
  <c r="AN12" i="58"/>
  <c r="AM12" i="58"/>
  <c r="AL12" i="58"/>
  <c r="AK12" i="58"/>
  <c r="AJ12" i="58"/>
  <c r="AI12" i="58"/>
  <c r="AH12" i="58"/>
  <c r="AG12" i="58"/>
  <c r="AF12" i="58"/>
  <c r="AE12" i="58"/>
  <c r="AD12" i="58"/>
  <c r="AC12" i="58"/>
  <c r="AB12" i="58"/>
  <c r="AA12" i="58"/>
  <c r="Z12" i="58"/>
  <c r="Y12" i="58"/>
  <c r="X12" i="58"/>
  <c r="W12" i="58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BN11" i="58"/>
  <c r="BM11" i="58"/>
  <c r="BL11" i="58"/>
  <c r="BK11" i="58"/>
  <c r="BJ11" i="58"/>
  <c r="BI11" i="58"/>
  <c r="BH11" i="58"/>
  <c r="BG11" i="58"/>
  <c r="BF11" i="58"/>
  <c r="BE11" i="58"/>
  <c r="BD11" i="58"/>
  <c r="BC11" i="58"/>
  <c r="BB11" i="58"/>
  <c r="BA11" i="58"/>
  <c r="AZ11" i="58"/>
  <c r="AY11" i="58"/>
  <c r="AX11" i="58"/>
  <c r="AW11" i="58"/>
  <c r="AV11" i="58"/>
  <c r="AU11" i="58"/>
  <c r="AT11" i="58"/>
  <c r="AS11" i="58"/>
  <c r="AR11" i="58"/>
  <c r="AQ11" i="58"/>
  <c r="AP11" i="58"/>
  <c r="AO11" i="58"/>
  <c r="AN11" i="58"/>
  <c r="AM11" i="58"/>
  <c r="AL11" i="58"/>
  <c r="AK11" i="58"/>
  <c r="AJ11" i="58"/>
  <c r="AI11" i="58"/>
  <c r="AH11" i="58"/>
  <c r="AG11" i="58"/>
  <c r="AF11" i="58"/>
  <c r="AE11" i="58"/>
  <c r="AD11" i="58"/>
  <c r="AC11" i="58"/>
  <c r="AB11" i="58"/>
  <c r="AA11" i="58"/>
  <c r="Z11" i="58"/>
  <c r="Y11" i="58"/>
  <c r="X11" i="58"/>
  <c r="W11" i="58"/>
  <c r="V11" i="58"/>
  <c r="U11" i="58"/>
  <c r="T11" i="58"/>
  <c r="S11" i="58"/>
  <c r="R11" i="58"/>
  <c r="Q11" i="58"/>
  <c r="P11" i="58"/>
  <c r="O11" i="58"/>
  <c r="N11" i="58"/>
  <c r="M11" i="58"/>
  <c r="L11" i="58"/>
  <c r="K11" i="58"/>
  <c r="J11" i="58"/>
  <c r="I11" i="58"/>
  <c r="BN10" i="58"/>
  <c r="BM10" i="58"/>
  <c r="BL10" i="58"/>
  <c r="BK10" i="58"/>
  <c r="BJ10" i="58"/>
  <c r="BI10" i="58"/>
  <c r="BH10" i="58"/>
  <c r="BG10" i="58"/>
  <c r="BF10" i="58"/>
  <c r="BE10" i="58"/>
  <c r="BD10" i="58"/>
  <c r="BC10" i="58"/>
  <c r="BB10" i="58"/>
  <c r="BA10" i="58"/>
  <c r="AZ10" i="58"/>
  <c r="AY10" i="58"/>
  <c r="AX10" i="58"/>
  <c r="AW10" i="58"/>
  <c r="AV10" i="58"/>
  <c r="AU10" i="58"/>
  <c r="AT10" i="58"/>
  <c r="AS10" i="58"/>
  <c r="AR10" i="58"/>
  <c r="AQ10" i="58"/>
  <c r="AP10" i="58"/>
  <c r="AO10" i="58"/>
  <c r="AN10" i="58"/>
  <c r="AM10" i="58"/>
  <c r="AL10" i="58"/>
  <c r="AK10" i="58"/>
  <c r="AJ10" i="58"/>
  <c r="AI10" i="58"/>
  <c r="AH10" i="58"/>
  <c r="AG10" i="58"/>
  <c r="AF10" i="58"/>
  <c r="AE10" i="58"/>
  <c r="AD10" i="58"/>
  <c r="AC10" i="58"/>
  <c r="AB10" i="58"/>
  <c r="AA10" i="58"/>
  <c r="Z10" i="58"/>
  <c r="Y10" i="58"/>
  <c r="X10" i="58"/>
  <c r="W10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2" i="58"/>
  <c r="H11" i="58"/>
  <c r="H10" i="58"/>
  <c r="BK9" i="63"/>
  <c r="BJ9" i="63"/>
  <c r="BI9" i="63"/>
  <c r="BH9" i="63"/>
  <c r="BG9" i="63"/>
  <c r="BF9" i="63"/>
  <c r="BE9" i="63"/>
  <c r="BD9" i="63"/>
  <c r="BC9" i="63"/>
  <c r="BB9" i="63"/>
  <c r="BA9" i="63"/>
  <c r="AZ9" i="63"/>
  <c r="AY9" i="63"/>
  <c r="AX9" i="63"/>
  <c r="AW9" i="63"/>
  <c r="AV9" i="63"/>
  <c r="AU9" i="63"/>
  <c r="AT9" i="63"/>
  <c r="AS9" i="63"/>
  <c r="AR9" i="63"/>
  <c r="AQ9" i="63"/>
  <c r="AP9" i="63"/>
  <c r="AO9" i="63"/>
  <c r="AN9" i="63"/>
  <c r="AM9" i="63"/>
  <c r="AL9" i="63"/>
  <c r="AK9" i="63"/>
  <c r="AJ9" i="63"/>
  <c r="AI9" i="63"/>
  <c r="AH9" i="63"/>
  <c r="AG9" i="63"/>
  <c r="AF9" i="63"/>
  <c r="AE9" i="63"/>
  <c r="AD9" i="63"/>
  <c r="AC9" i="63"/>
  <c r="AB9" i="63"/>
  <c r="AA9" i="63"/>
  <c r="Z9" i="63"/>
  <c r="Y9" i="63"/>
  <c r="X9" i="63"/>
  <c r="W9" i="63"/>
  <c r="V9" i="63"/>
  <c r="U9" i="63"/>
  <c r="T9" i="63"/>
  <c r="S9" i="63"/>
  <c r="R9" i="63"/>
  <c r="Q9" i="63"/>
  <c r="P9" i="63"/>
  <c r="O9" i="63"/>
  <c r="N9" i="63"/>
  <c r="M9" i="63"/>
  <c r="L9" i="63"/>
  <c r="K9" i="63"/>
  <c r="J9" i="63"/>
  <c r="I9" i="63"/>
  <c r="H9" i="63"/>
  <c r="G9" i="63"/>
  <c r="F9" i="63"/>
  <c r="E9" i="63"/>
  <c r="H20" i="58" s="1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6" i="43"/>
  <c r="I45" i="43"/>
  <c r="O2" i="52"/>
  <c r="N2" i="52"/>
  <c r="M2" i="52"/>
  <c r="L2" i="52"/>
  <c r="K2" i="52"/>
  <c r="J2" i="52"/>
  <c r="I2" i="52"/>
  <c r="H2" i="52"/>
  <c r="P2" i="52"/>
  <c r="D2" i="52"/>
  <c r="H3" i="52"/>
  <c r="I3" i="52"/>
  <c r="J3" i="52"/>
  <c r="K3" i="52"/>
  <c r="L3" i="52"/>
  <c r="M3" i="52"/>
  <c r="N3" i="52"/>
  <c r="O3" i="52"/>
  <c r="P3" i="52"/>
  <c r="W11" i="29"/>
  <c r="G11" i="29"/>
  <c r="AO10" i="29"/>
  <c r="AO11" i="29" s="1"/>
  <c r="AN10" i="29"/>
  <c r="AN11" i="29" s="1"/>
  <c r="AM10" i="29"/>
  <c r="AM11" i="29" s="1"/>
  <c r="AL10" i="29"/>
  <c r="AL11" i="29" s="1"/>
  <c r="AK10" i="29"/>
  <c r="AK11" i="29" s="1"/>
  <c r="AJ10" i="29"/>
  <c r="AJ11" i="29" s="1"/>
  <c r="AJ13" i="29" s="1"/>
  <c r="AJ15" i="29" s="1"/>
  <c r="AI10" i="29"/>
  <c r="AI11" i="29" s="1"/>
  <c r="AH10" i="29"/>
  <c r="AH11" i="29" s="1"/>
  <c r="AG10" i="29"/>
  <c r="AG11" i="29" s="1"/>
  <c r="AF10" i="29"/>
  <c r="AF11" i="29" s="1"/>
  <c r="AE10" i="29"/>
  <c r="AE11" i="29" s="1"/>
  <c r="AD10" i="29"/>
  <c r="AD11" i="29" s="1"/>
  <c r="AC10" i="29"/>
  <c r="AC11" i="29" s="1"/>
  <c r="AB10" i="29"/>
  <c r="AB11" i="29" s="1"/>
  <c r="AA10" i="29"/>
  <c r="AA11" i="29" s="1"/>
  <c r="Z10" i="29"/>
  <c r="Z11" i="29" s="1"/>
  <c r="Y10" i="29"/>
  <c r="Y11" i="29" s="1"/>
  <c r="X10" i="29"/>
  <c r="X11" i="29" s="1"/>
  <c r="W10" i="29"/>
  <c r="V10" i="29"/>
  <c r="V11" i="29" s="1"/>
  <c r="U10" i="29"/>
  <c r="U11" i="29" s="1"/>
  <c r="T10" i="29"/>
  <c r="T11" i="29" s="1"/>
  <c r="S10" i="29"/>
  <c r="S11" i="29" s="1"/>
  <c r="R10" i="29"/>
  <c r="R11" i="29" s="1"/>
  <c r="Q10" i="29"/>
  <c r="Q11" i="29" s="1"/>
  <c r="P10" i="29"/>
  <c r="P11" i="29" s="1"/>
  <c r="O10" i="29"/>
  <c r="O11" i="29" s="1"/>
  <c r="N10" i="29"/>
  <c r="N11" i="29" s="1"/>
  <c r="M10" i="29"/>
  <c r="M11" i="29" s="1"/>
  <c r="L10" i="29"/>
  <c r="L11" i="29" s="1"/>
  <c r="K10" i="29"/>
  <c r="K11" i="29" s="1"/>
  <c r="J10" i="29"/>
  <c r="J11" i="29" s="1"/>
  <c r="I10" i="29"/>
  <c r="I11" i="29" s="1"/>
  <c r="H10" i="29"/>
  <c r="H11" i="29" s="1"/>
  <c r="G10" i="29"/>
  <c r="F10" i="29"/>
  <c r="F11" i="29" s="1"/>
  <c r="E10" i="29"/>
  <c r="E11" i="29" s="1"/>
  <c r="D10" i="29"/>
  <c r="D11" i="29" s="1"/>
  <c r="C10" i="29"/>
  <c r="C11" i="29" s="1"/>
  <c r="AO8" i="29"/>
  <c r="AN8" i="29"/>
  <c r="AM8" i="29"/>
  <c r="AL8" i="29"/>
  <c r="AK8" i="29"/>
  <c r="AK13" i="29" s="1"/>
  <c r="AK15" i="29" s="1"/>
  <c r="AJ8" i="29"/>
  <c r="AI8" i="29"/>
  <c r="AH8" i="29"/>
  <c r="AG8" i="29"/>
  <c r="AF8" i="29"/>
  <c r="AE8" i="29"/>
  <c r="AD8" i="29"/>
  <c r="AC8" i="29"/>
  <c r="AC13" i="29" s="1"/>
  <c r="AC15" i="29" s="1"/>
  <c r="AB8" i="29"/>
  <c r="AA8" i="29"/>
  <c r="Z8" i="29"/>
  <c r="Y8" i="29"/>
  <c r="X8" i="29"/>
  <c r="W8" i="29"/>
  <c r="V8" i="29"/>
  <c r="U8" i="29"/>
  <c r="U13" i="29" s="1"/>
  <c r="U15" i="29" s="1"/>
  <c r="T8" i="29"/>
  <c r="S8" i="29"/>
  <c r="R8" i="29"/>
  <c r="Q8" i="29"/>
  <c r="P8" i="29"/>
  <c r="O8" i="29"/>
  <c r="N8" i="29"/>
  <c r="M8" i="29"/>
  <c r="M13" i="29" s="1"/>
  <c r="M15" i="29" s="1"/>
  <c r="L8" i="29"/>
  <c r="K8" i="29"/>
  <c r="J8" i="29"/>
  <c r="I8" i="29"/>
  <c r="H8" i="29"/>
  <c r="G8" i="29"/>
  <c r="F8" i="29"/>
  <c r="E8" i="29"/>
  <c r="E13" i="29" s="1"/>
  <c r="E15" i="29" s="1"/>
  <c r="D8" i="29"/>
  <c r="C8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AX6" i="29"/>
  <c r="AP10" i="29"/>
  <c r="AP11" i="29" s="1"/>
  <c r="AQ10" i="29"/>
  <c r="AR10" i="29"/>
  <c r="AR11" i="29" s="1"/>
  <c r="AS10" i="29"/>
  <c r="AS11" i="29" s="1"/>
  <c r="AT10" i="29"/>
  <c r="AU10" i="29"/>
  <c r="AU11" i="29" s="1"/>
  <c r="AV10" i="29"/>
  <c r="AW10" i="29"/>
  <c r="AX10" i="29"/>
  <c r="AX11" i="29" s="1"/>
  <c r="AQ11" i="29"/>
  <c r="AT11" i="29"/>
  <c r="AV11" i="29"/>
  <c r="AW11" i="29"/>
  <c r="B6" i="29"/>
  <c r="AZ41" i="45"/>
  <c r="AY41" i="45"/>
  <c r="AX41" i="45"/>
  <c r="AW41" i="45"/>
  <c r="AV41" i="45"/>
  <c r="AU41" i="45"/>
  <c r="AT41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AB41" i="45"/>
  <c r="AA41" i="45"/>
  <c r="Z41" i="45"/>
  <c r="Y41" i="45"/>
  <c r="AZ40" i="45"/>
  <c r="AY40" i="45"/>
  <c r="AX40" i="45"/>
  <c r="AW40" i="45"/>
  <c r="AV40" i="45"/>
  <c r="AU40" i="45"/>
  <c r="AT40" i="45"/>
  <c r="AS40" i="45"/>
  <c r="AR40" i="45"/>
  <c r="AQ40" i="45"/>
  <c r="AP40" i="45"/>
  <c r="AO40" i="45"/>
  <c r="AN40" i="45"/>
  <c r="AM40" i="45"/>
  <c r="AL40" i="45"/>
  <c r="AK40" i="45"/>
  <c r="AJ40" i="45"/>
  <c r="AI40" i="45"/>
  <c r="AH40" i="45"/>
  <c r="AG40" i="45"/>
  <c r="AF40" i="45"/>
  <c r="AE40" i="45"/>
  <c r="AD40" i="45"/>
  <c r="AC40" i="45"/>
  <c r="AB40" i="45"/>
  <c r="AA40" i="45"/>
  <c r="Z40" i="45"/>
  <c r="Y40" i="45"/>
  <c r="I13" i="29" l="1"/>
  <c r="I15" i="29" s="1"/>
  <c r="Q13" i="29"/>
  <c r="Q15" i="29" s="1"/>
  <c r="Y13" i="29"/>
  <c r="Y15" i="29" s="1"/>
  <c r="AG13" i="29"/>
  <c r="AG15" i="29" s="1"/>
  <c r="AO13" i="29"/>
  <c r="AO15" i="29" s="1"/>
  <c r="J13" i="29"/>
  <c r="J15" i="29" s="1"/>
  <c r="R13" i="29"/>
  <c r="R15" i="29" s="1"/>
  <c r="Z13" i="29"/>
  <c r="Z15" i="29" s="1"/>
  <c r="AH13" i="29"/>
  <c r="AH15" i="29" s="1"/>
  <c r="C13" i="29"/>
  <c r="C15" i="29" s="1"/>
  <c r="K13" i="29"/>
  <c r="K15" i="29" s="1"/>
  <c r="S13" i="29"/>
  <c r="S15" i="29" s="1"/>
  <c r="AA13" i="29"/>
  <c r="AA15" i="29" s="1"/>
  <c r="AI13" i="29"/>
  <c r="AI15" i="29" s="1"/>
  <c r="D13" i="29"/>
  <c r="D15" i="29" s="1"/>
  <c r="L13" i="29"/>
  <c r="L15" i="29" s="1"/>
  <c r="T13" i="29"/>
  <c r="T15" i="29" s="1"/>
  <c r="AB13" i="29"/>
  <c r="AB15" i="29" s="1"/>
  <c r="G13" i="29"/>
  <c r="G15" i="29" s="1"/>
  <c r="O13" i="29"/>
  <c r="O15" i="29" s="1"/>
  <c r="W13" i="29"/>
  <c r="W15" i="29" s="1"/>
  <c r="AE13" i="29"/>
  <c r="AE15" i="29" s="1"/>
  <c r="AM13" i="29"/>
  <c r="AM15" i="29" s="1"/>
  <c r="H13" i="29"/>
  <c r="H15" i="29" s="1"/>
  <c r="P13" i="29"/>
  <c r="P15" i="29" s="1"/>
  <c r="X13" i="29"/>
  <c r="X15" i="29" s="1"/>
  <c r="AF13" i="29"/>
  <c r="AF15" i="29" s="1"/>
  <c r="AN13" i="29"/>
  <c r="AN15" i="29" s="1"/>
  <c r="F13" i="29"/>
  <c r="F15" i="29" s="1"/>
  <c r="N13" i="29"/>
  <c r="N15" i="29" s="1"/>
  <c r="V13" i="29"/>
  <c r="V15" i="29" s="1"/>
  <c r="AD13" i="29"/>
  <c r="AD15" i="29" s="1"/>
  <c r="AL13" i="29"/>
  <c r="AL15" i="29" s="1"/>
  <c r="X41" i="45"/>
  <c r="X40" i="45"/>
  <c r="D21" i="51"/>
  <c r="B8" i="29"/>
  <c r="AI4" i="29"/>
  <c r="X42" i="45" l="1"/>
  <c r="X44" i="45" s="1"/>
  <c r="AO2" i="69"/>
  <c r="B2" i="69"/>
  <c r="C2" i="69" s="1"/>
  <c r="D2" i="69" s="1"/>
  <c r="E2" i="69" s="1"/>
  <c r="F2" i="69" s="1"/>
  <c r="G2" i="69" s="1"/>
  <c r="H2" i="69" s="1"/>
  <c r="I2" i="69" s="1"/>
  <c r="J2" i="69" s="1"/>
  <c r="K2" i="69" s="1"/>
  <c r="L2" i="69" s="1"/>
  <c r="M2" i="69" s="1"/>
  <c r="N2" i="69" s="1"/>
  <c r="O2" i="69" s="1"/>
  <c r="P2" i="69" s="1"/>
  <c r="Q2" i="69" s="1"/>
  <c r="R2" i="69" s="1"/>
  <c r="S2" i="69" s="1"/>
  <c r="T2" i="69" s="1"/>
  <c r="AZ8" i="46" l="1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23" i="29"/>
  <c r="B22" i="29"/>
  <c r="B21" i="29"/>
  <c r="B18" i="29"/>
  <c r="B10" i="29"/>
  <c r="AO4" i="29"/>
  <c r="AN4" i="29"/>
  <c r="AM4" i="29"/>
  <c r="AL4" i="29"/>
  <c r="AK4" i="29"/>
  <c r="AJ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C222" i="53"/>
  <c r="B218" i="53"/>
  <c r="B222" i="53"/>
  <c r="G18" i="21" l="1"/>
  <c r="O18" i="21"/>
  <c r="W18" i="21"/>
  <c r="AE18" i="21"/>
  <c r="AM18" i="21"/>
  <c r="F18" i="21"/>
  <c r="N18" i="21"/>
  <c r="V18" i="21"/>
  <c r="AD18" i="21"/>
  <c r="AL18" i="21"/>
  <c r="J18" i="21"/>
  <c r="Z18" i="21"/>
  <c r="AP18" i="21"/>
  <c r="H18" i="21"/>
  <c r="P18" i="21"/>
  <c r="X18" i="21"/>
  <c r="AF18" i="21"/>
  <c r="AN18" i="21"/>
  <c r="K18" i="21"/>
  <c r="AA18" i="21"/>
  <c r="AQ18" i="21"/>
  <c r="R18" i="21"/>
  <c r="AH18" i="21"/>
  <c r="S18" i="21"/>
  <c r="AI18" i="21"/>
  <c r="I18" i="21"/>
  <c r="Q18" i="21"/>
  <c r="Y18" i="21"/>
  <c r="AG18" i="21"/>
  <c r="AO18" i="21"/>
  <c r="T18" i="21"/>
  <c r="AR18" i="21"/>
  <c r="AB18" i="21"/>
  <c r="U18" i="21"/>
  <c r="AK18" i="21"/>
  <c r="L18" i="21"/>
  <c r="AJ18" i="21"/>
  <c r="M18" i="21"/>
  <c r="AC18" i="21"/>
  <c r="F25" i="61"/>
  <c r="F24" i="61"/>
  <c r="F23" i="61"/>
  <c r="F29" i="61"/>
  <c r="F28" i="61"/>
  <c r="F31" i="61"/>
  <c r="F30" i="61"/>
  <c r="H30" i="61" s="1"/>
  <c r="BN78" i="56"/>
  <c r="BM78" i="56"/>
  <c r="BL78" i="56"/>
  <c r="BK78" i="56"/>
  <c r="BJ78" i="56"/>
  <c r="BI78" i="56"/>
  <c r="BH78" i="56"/>
  <c r="BG78" i="56"/>
  <c r="BF78" i="56"/>
  <c r="BE78" i="56"/>
  <c r="BD78" i="56"/>
  <c r="BC78" i="56"/>
  <c r="BB78" i="56"/>
  <c r="BA78" i="56"/>
  <c r="AZ78" i="56"/>
  <c r="AY78" i="56"/>
  <c r="AX78" i="56"/>
  <c r="AW78" i="56"/>
  <c r="AV78" i="56"/>
  <c r="AU78" i="56"/>
  <c r="AT78" i="56"/>
  <c r="AS78" i="56"/>
  <c r="AR78" i="56"/>
  <c r="AQ78" i="56"/>
  <c r="AP78" i="56"/>
  <c r="AO78" i="56"/>
  <c r="AN78" i="56"/>
  <c r="AM78" i="56"/>
  <c r="AL78" i="56"/>
  <c r="AK78" i="56"/>
  <c r="AJ78" i="56"/>
  <c r="AI78" i="56"/>
  <c r="AH78" i="56"/>
  <c r="AG78" i="56"/>
  <c r="AF78" i="56"/>
  <c r="AE78" i="56"/>
  <c r="AD78" i="56"/>
  <c r="AC78" i="56"/>
  <c r="AB78" i="56"/>
  <c r="AA78" i="56"/>
  <c r="Z78" i="56"/>
  <c r="Y78" i="56"/>
  <c r="X78" i="56"/>
  <c r="W78" i="56"/>
  <c r="V78" i="56"/>
  <c r="U78" i="56"/>
  <c r="T78" i="56"/>
  <c r="S78" i="56"/>
  <c r="R78" i="56"/>
  <c r="Q78" i="56"/>
  <c r="P78" i="56"/>
  <c r="O78" i="56"/>
  <c r="N78" i="56"/>
  <c r="M78" i="56"/>
  <c r="L78" i="56"/>
  <c r="K78" i="56"/>
  <c r="J78" i="56"/>
  <c r="I78" i="56"/>
  <c r="F42" i="56"/>
  <c r="F58" i="56"/>
  <c r="F53" i="56"/>
  <c r="F52" i="56"/>
  <c r="F41" i="56"/>
  <c r="F9" i="56"/>
  <c r="BH53" i="56" l="1"/>
  <c r="AZ53" i="56"/>
  <c r="AR53" i="56"/>
  <c r="AJ53" i="56"/>
  <c r="AB53" i="56"/>
  <c r="T53" i="56"/>
  <c r="L53" i="56"/>
  <c r="BG53" i="56"/>
  <c r="AY53" i="56"/>
  <c r="AQ53" i="56"/>
  <c r="AI53" i="56"/>
  <c r="AA53" i="56"/>
  <c r="S53" i="56"/>
  <c r="K53" i="56"/>
  <c r="BN53" i="56"/>
  <c r="BF53" i="56"/>
  <c r="AX53" i="56"/>
  <c r="AP53" i="56"/>
  <c r="AH53" i="56"/>
  <c r="Z53" i="56"/>
  <c r="R53" i="56"/>
  <c r="J53" i="56"/>
  <c r="BM53" i="56"/>
  <c r="BE53" i="56"/>
  <c r="AW53" i="56"/>
  <c r="AO53" i="56"/>
  <c r="AG53" i="56"/>
  <c r="Y53" i="56"/>
  <c r="Q53" i="56"/>
  <c r="I53" i="56"/>
  <c r="BL53" i="56"/>
  <c r="BD53" i="56"/>
  <c r="AV53" i="56"/>
  <c r="AN53" i="56"/>
  <c r="AF53" i="56"/>
  <c r="X53" i="56"/>
  <c r="P53" i="56"/>
  <c r="BK53" i="56"/>
  <c r="BC53" i="56"/>
  <c r="AU53" i="56"/>
  <c r="AM53" i="56"/>
  <c r="AE53" i="56"/>
  <c r="W53" i="56"/>
  <c r="O53" i="56"/>
  <c r="AT53" i="56"/>
  <c r="N53" i="56"/>
  <c r="AS53" i="56"/>
  <c r="M53" i="56"/>
  <c r="AL53" i="56"/>
  <c r="AK53" i="56"/>
  <c r="BJ53" i="56"/>
  <c r="AD53" i="56"/>
  <c r="BI53" i="56"/>
  <c r="AC53" i="56"/>
  <c r="BB53" i="56"/>
  <c r="V53" i="56"/>
  <c r="BA53" i="56"/>
  <c r="U53" i="56"/>
  <c r="H53" i="56"/>
  <c r="BL58" i="56"/>
  <c r="BL76" i="56" s="1"/>
  <c r="BD58" i="56"/>
  <c r="BD76" i="56" s="1"/>
  <c r="AV58" i="56"/>
  <c r="AV76" i="56" s="1"/>
  <c r="AN58" i="56"/>
  <c r="AN76" i="56" s="1"/>
  <c r="AF58" i="56"/>
  <c r="AF76" i="56" s="1"/>
  <c r="X58" i="56"/>
  <c r="X76" i="56" s="1"/>
  <c r="P58" i="56"/>
  <c r="P76" i="56" s="1"/>
  <c r="BK58" i="56"/>
  <c r="BK76" i="56" s="1"/>
  <c r="BC58" i="56"/>
  <c r="BC76" i="56" s="1"/>
  <c r="AU58" i="56"/>
  <c r="AU76" i="56" s="1"/>
  <c r="AM58" i="56"/>
  <c r="AM76" i="56" s="1"/>
  <c r="AE58" i="56"/>
  <c r="AE76" i="56" s="1"/>
  <c r="W58" i="56"/>
  <c r="W76" i="56" s="1"/>
  <c r="O58" i="56"/>
  <c r="O76" i="56" s="1"/>
  <c r="BJ58" i="56"/>
  <c r="BJ76" i="56" s="1"/>
  <c r="BB58" i="56"/>
  <c r="BB76" i="56" s="1"/>
  <c r="AT58" i="56"/>
  <c r="AT76" i="56" s="1"/>
  <c r="AL58" i="56"/>
  <c r="AL76" i="56" s="1"/>
  <c r="AD58" i="56"/>
  <c r="AD76" i="56" s="1"/>
  <c r="V58" i="56"/>
  <c r="V76" i="56" s="1"/>
  <c r="N58" i="56"/>
  <c r="N76" i="56" s="1"/>
  <c r="BI58" i="56"/>
  <c r="BI76" i="56" s="1"/>
  <c r="BA58" i="56"/>
  <c r="BA76" i="56" s="1"/>
  <c r="AS58" i="56"/>
  <c r="AS76" i="56" s="1"/>
  <c r="AK58" i="56"/>
  <c r="AK76" i="56" s="1"/>
  <c r="AC58" i="56"/>
  <c r="AC76" i="56" s="1"/>
  <c r="U58" i="56"/>
  <c r="U76" i="56" s="1"/>
  <c r="M58" i="56"/>
  <c r="M76" i="56" s="1"/>
  <c r="BH58" i="56"/>
  <c r="BH76" i="56" s="1"/>
  <c r="AZ58" i="56"/>
  <c r="AZ76" i="56" s="1"/>
  <c r="AR58" i="56"/>
  <c r="AR76" i="56" s="1"/>
  <c r="AJ58" i="56"/>
  <c r="AJ76" i="56" s="1"/>
  <c r="AB58" i="56"/>
  <c r="AB76" i="56" s="1"/>
  <c r="T58" i="56"/>
  <c r="T76" i="56" s="1"/>
  <c r="L58" i="56"/>
  <c r="L76" i="56" s="1"/>
  <c r="BG58" i="56"/>
  <c r="BG76" i="56" s="1"/>
  <c r="AY58" i="56"/>
  <c r="AY76" i="56" s="1"/>
  <c r="AQ58" i="56"/>
  <c r="AQ76" i="56" s="1"/>
  <c r="AI58" i="56"/>
  <c r="AI76" i="56" s="1"/>
  <c r="AA58" i="56"/>
  <c r="AA76" i="56" s="1"/>
  <c r="S58" i="56"/>
  <c r="S76" i="56" s="1"/>
  <c r="K58" i="56"/>
  <c r="K76" i="56" s="1"/>
  <c r="BF58" i="56"/>
  <c r="BF76" i="56" s="1"/>
  <c r="Z58" i="56"/>
  <c r="Z76" i="56" s="1"/>
  <c r="BE58" i="56"/>
  <c r="BE76" i="56" s="1"/>
  <c r="Y58" i="56"/>
  <c r="Y76" i="56" s="1"/>
  <c r="AX58" i="56"/>
  <c r="AX76" i="56" s="1"/>
  <c r="R58" i="56"/>
  <c r="R76" i="56" s="1"/>
  <c r="AW58" i="56"/>
  <c r="AW76" i="56" s="1"/>
  <c r="Q58" i="56"/>
  <c r="Q76" i="56" s="1"/>
  <c r="AP58" i="56"/>
  <c r="AP76" i="56" s="1"/>
  <c r="J58" i="56"/>
  <c r="J76" i="56" s="1"/>
  <c r="AO58" i="56"/>
  <c r="AO76" i="56" s="1"/>
  <c r="I58" i="56"/>
  <c r="I76" i="56" s="1"/>
  <c r="AG58" i="56"/>
  <c r="AG76" i="56" s="1"/>
  <c r="BN58" i="56"/>
  <c r="BN76" i="56" s="1"/>
  <c r="AH58" i="56"/>
  <c r="AH76" i="56" s="1"/>
  <c r="BM58" i="56"/>
  <c r="BM76" i="56" s="1"/>
  <c r="H58" i="56"/>
  <c r="BM9" i="56"/>
  <c r="BE9" i="56"/>
  <c r="AW9" i="56"/>
  <c r="AO9" i="56"/>
  <c r="AG9" i="56"/>
  <c r="Y9" i="56"/>
  <c r="Q9" i="56"/>
  <c r="I9" i="56"/>
  <c r="AU9" i="56"/>
  <c r="N9" i="56"/>
  <c r="AH9" i="56"/>
  <c r="BL9" i="56"/>
  <c r="BD9" i="56"/>
  <c r="AV9" i="56"/>
  <c r="AN9" i="56"/>
  <c r="AF9" i="56"/>
  <c r="X9" i="56"/>
  <c r="P9" i="56"/>
  <c r="AM9" i="56"/>
  <c r="BJ9" i="56"/>
  <c r="AD9" i="56"/>
  <c r="BK9" i="56"/>
  <c r="BC9" i="56"/>
  <c r="AE9" i="56"/>
  <c r="W9" i="56"/>
  <c r="O9" i="56"/>
  <c r="AL9" i="56"/>
  <c r="BN9" i="56"/>
  <c r="BB9" i="56"/>
  <c r="AT9" i="56"/>
  <c r="V9" i="56"/>
  <c r="BI9" i="56"/>
  <c r="BA9" i="56"/>
  <c r="AS9" i="56"/>
  <c r="AK9" i="56"/>
  <c r="AC9" i="56"/>
  <c r="U9" i="56"/>
  <c r="M9" i="56"/>
  <c r="BF9" i="56"/>
  <c r="J9" i="56"/>
  <c r="BH9" i="56"/>
  <c r="AZ9" i="56"/>
  <c r="AR9" i="56"/>
  <c r="AJ9" i="56"/>
  <c r="AB9" i="56"/>
  <c r="T9" i="56"/>
  <c r="L9" i="56"/>
  <c r="AX9" i="56"/>
  <c r="Z9" i="56"/>
  <c r="BG9" i="56"/>
  <c r="AY9" i="56"/>
  <c r="AQ9" i="56"/>
  <c r="AI9" i="56"/>
  <c r="AA9" i="56"/>
  <c r="S9" i="56"/>
  <c r="K9" i="56"/>
  <c r="AP9" i="56"/>
  <c r="R9" i="56"/>
  <c r="H9" i="56"/>
  <c r="H23" i="61"/>
  <c r="H25" i="61"/>
  <c r="H24" i="61"/>
  <c r="H28" i="61"/>
  <c r="H29" i="61"/>
  <c r="H31" i="61"/>
  <c r="G78" i="56"/>
  <c r="G77" i="56"/>
  <c r="G76" i="56"/>
  <c r="G75" i="56"/>
  <c r="G74" i="56"/>
  <c r="G73" i="56"/>
  <c r="G72" i="56"/>
  <c r="G71" i="56"/>
  <c r="G70" i="56"/>
  <c r="G69" i="56"/>
  <c r="G68" i="56"/>
  <c r="E7" i="56"/>
  <c r="E50" i="56"/>
  <c r="F50" i="56" s="1"/>
  <c r="E60" i="56"/>
  <c r="F60" i="56" s="1"/>
  <c r="F55" i="56"/>
  <c r="F48" i="56"/>
  <c r="F36" i="56"/>
  <c r="F35" i="56"/>
  <c r="F31" i="56"/>
  <c r="F29" i="56"/>
  <c r="F20" i="56"/>
  <c r="F19" i="56"/>
  <c r="F15" i="56"/>
  <c r="F13" i="56"/>
  <c r="F11" i="56"/>
  <c r="F10" i="56"/>
  <c r="F8" i="56"/>
  <c r="F7" i="56"/>
  <c r="F12" i="56"/>
  <c r="F51" i="56"/>
  <c r="F49" i="56"/>
  <c r="F40" i="56"/>
  <c r="F30" i="56"/>
  <c r="F25" i="56"/>
  <c r="F22" i="56"/>
  <c r="F21" i="56"/>
  <c r="F6" i="56"/>
  <c r="F14" i="56"/>
  <c r="F27" i="61"/>
  <c r="H27" i="61" s="1"/>
  <c r="H78" i="56"/>
  <c r="H76" i="56"/>
  <c r="BL13" i="58"/>
  <c r="BD13" i="58"/>
  <c r="AV13" i="58"/>
  <c r="AN13" i="58"/>
  <c r="AF13" i="58"/>
  <c r="X13" i="58"/>
  <c r="P13" i="58"/>
  <c r="BN48" i="56" l="1"/>
  <c r="BF48" i="56"/>
  <c r="AX48" i="56"/>
  <c r="AP48" i="56"/>
  <c r="AH48" i="56"/>
  <c r="Z48" i="56"/>
  <c r="R48" i="56"/>
  <c r="J48" i="56"/>
  <c r="J56" i="56" s="1"/>
  <c r="BM48" i="56"/>
  <c r="BE48" i="56"/>
  <c r="AW48" i="56"/>
  <c r="AO48" i="56"/>
  <c r="AG48" i="56"/>
  <c r="Y48" i="56"/>
  <c r="Q48" i="56"/>
  <c r="I48" i="56"/>
  <c r="I56" i="56" s="1"/>
  <c r="BL48" i="56"/>
  <c r="BD48" i="56"/>
  <c r="AV48" i="56"/>
  <c r="AN48" i="56"/>
  <c r="AF48" i="56"/>
  <c r="X48" i="56"/>
  <c r="P48" i="56"/>
  <c r="BK48" i="56"/>
  <c r="BK56" i="56" s="1"/>
  <c r="BC48" i="56"/>
  <c r="AU48" i="56"/>
  <c r="AM48" i="56"/>
  <c r="AE48" i="56"/>
  <c r="W48" i="56"/>
  <c r="O48" i="56"/>
  <c r="BJ48" i="56"/>
  <c r="BB48" i="56"/>
  <c r="AT48" i="56"/>
  <c r="AL48" i="56"/>
  <c r="AD48" i="56"/>
  <c r="V48" i="56"/>
  <c r="N48" i="56"/>
  <c r="BI48" i="56"/>
  <c r="BA48" i="56"/>
  <c r="AS48" i="56"/>
  <c r="AK48" i="56"/>
  <c r="AC48" i="56"/>
  <c r="U48" i="56"/>
  <c r="M48" i="56"/>
  <c r="BH48" i="56"/>
  <c r="AB48" i="56"/>
  <c r="BG48" i="56"/>
  <c r="AA48" i="56"/>
  <c r="AA56" i="56" s="1"/>
  <c r="AZ48" i="56"/>
  <c r="T48" i="56"/>
  <c r="AY48" i="56"/>
  <c r="S48" i="56"/>
  <c r="AR48" i="56"/>
  <c r="L48" i="56"/>
  <c r="AI48" i="56"/>
  <c r="AQ48" i="56"/>
  <c r="AQ56" i="56" s="1"/>
  <c r="K48" i="56"/>
  <c r="AJ48" i="56"/>
  <c r="H48" i="56"/>
  <c r="BJ50" i="56"/>
  <c r="BB50" i="56"/>
  <c r="AT50" i="56"/>
  <c r="AL50" i="56"/>
  <c r="AD50" i="56"/>
  <c r="V50" i="56"/>
  <c r="N50" i="56"/>
  <c r="BI50" i="56"/>
  <c r="BA50" i="56"/>
  <c r="AS50" i="56"/>
  <c r="AK50" i="56"/>
  <c r="AC50" i="56"/>
  <c r="U50" i="56"/>
  <c r="M50" i="56"/>
  <c r="BH50" i="56"/>
  <c r="AZ50" i="56"/>
  <c r="AR50" i="56"/>
  <c r="AJ50" i="56"/>
  <c r="AB50" i="56"/>
  <c r="T50" i="56"/>
  <c r="L50" i="56"/>
  <c r="BG50" i="56"/>
  <c r="AY50" i="56"/>
  <c r="AQ50" i="56"/>
  <c r="AI50" i="56"/>
  <c r="AA50" i="56"/>
  <c r="S50" i="56"/>
  <c r="K50" i="56"/>
  <c r="BN50" i="56"/>
  <c r="BF50" i="56"/>
  <c r="AX50" i="56"/>
  <c r="AP50" i="56"/>
  <c r="AH50" i="56"/>
  <c r="Z50" i="56"/>
  <c r="R50" i="56"/>
  <c r="J50" i="56"/>
  <c r="BM50" i="56"/>
  <c r="BE50" i="56"/>
  <c r="AW50" i="56"/>
  <c r="AO50" i="56"/>
  <c r="AG50" i="56"/>
  <c r="Y50" i="56"/>
  <c r="Q50" i="56"/>
  <c r="I50" i="56"/>
  <c r="AN50" i="56"/>
  <c r="AM50" i="56"/>
  <c r="BL50" i="56"/>
  <c r="AF50" i="56"/>
  <c r="BK50" i="56"/>
  <c r="AE50" i="56"/>
  <c r="BD50" i="56"/>
  <c r="X50" i="56"/>
  <c r="O50" i="56"/>
  <c r="BC50" i="56"/>
  <c r="W50" i="56"/>
  <c r="AU50" i="56"/>
  <c r="AV50" i="56"/>
  <c r="P50" i="56"/>
  <c r="H50" i="56"/>
  <c r="BL49" i="56"/>
  <c r="BD49" i="56"/>
  <c r="AV49" i="56"/>
  <c r="AN49" i="56"/>
  <c r="AF49" i="56"/>
  <c r="X49" i="56"/>
  <c r="P49" i="56"/>
  <c r="BK49" i="56"/>
  <c r="BC49" i="56"/>
  <c r="AU49" i="56"/>
  <c r="AM49" i="56"/>
  <c r="AE49" i="56"/>
  <c r="W49" i="56"/>
  <c r="O49" i="56"/>
  <c r="BJ49" i="56"/>
  <c r="BB49" i="56"/>
  <c r="AT49" i="56"/>
  <c r="AT56" i="56" s="1"/>
  <c r="AL49" i="56"/>
  <c r="AL56" i="56" s="1"/>
  <c r="AD49" i="56"/>
  <c r="V49" i="56"/>
  <c r="V56" i="56" s="1"/>
  <c r="N49" i="56"/>
  <c r="N56" i="56" s="1"/>
  <c r="BI49" i="56"/>
  <c r="BI56" i="56" s="1"/>
  <c r="BA49" i="56"/>
  <c r="BA56" i="56" s="1"/>
  <c r="AS49" i="56"/>
  <c r="AK49" i="56"/>
  <c r="AK56" i="56" s="1"/>
  <c r="AC49" i="56"/>
  <c r="AC56" i="56" s="1"/>
  <c r="U49" i="56"/>
  <c r="M49" i="56"/>
  <c r="M56" i="56" s="1"/>
  <c r="BH49" i="56"/>
  <c r="AZ49" i="56"/>
  <c r="AR49" i="56"/>
  <c r="AJ49" i="56"/>
  <c r="AB49" i="56"/>
  <c r="T49" i="56"/>
  <c r="L49" i="56"/>
  <c r="BG49" i="56"/>
  <c r="AY49" i="56"/>
  <c r="AQ49" i="56"/>
  <c r="AI49" i="56"/>
  <c r="AA49" i="56"/>
  <c r="S49" i="56"/>
  <c r="K49" i="56"/>
  <c r="BN49" i="56"/>
  <c r="AH49" i="56"/>
  <c r="BM49" i="56"/>
  <c r="AG49" i="56"/>
  <c r="BF49" i="56"/>
  <c r="Z49" i="56"/>
  <c r="BE49" i="56"/>
  <c r="Y49" i="56"/>
  <c r="AX49" i="56"/>
  <c r="R49" i="56"/>
  <c r="AW49" i="56"/>
  <c r="Q49" i="56"/>
  <c r="I49" i="56"/>
  <c r="AP49" i="56"/>
  <c r="J49" i="56"/>
  <c r="AO49" i="56"/>
  <c r="H49" i="56"/>
  <c r="H20" i="56"/>
  <c r="BN20" i="56"/>
  <c r="BF20" i="56"/>
  <c r="AX20" i="56"/>
  <c r="AP20" i="56"/>
  <c r="AH20" i="56"/>
  <c r="Z20" i="56"/>
  <c r="BL20" i="56"/>
  <c r="BD20" i="56"/>
  <c r="AV20" i="56"/>
  <c r="AN20" i="56"/>
  <c r="AF20" i="56"/>
  <c r="X20" i="56"/>
  <c r="P20" i="56"/>
  <c r="BK20" i="56"/>
  <c r="BC20" i="56"/>
  <c r="AU20" i="56"/>
  <c r="AM20" i="56"/>
  <c r="AE20" i="56"/>
  <c r="W20" i="56"/>
  <c r="O20" i="56"/>
  <c r="BJ20" i="56"/>
  <c r="BB20" i="56"/>
  <c r="BB26" i="56" s="1"/>
  <c r="BB69" i="56" s="1"/>
  <c r="AT20" i="56"/>
  <c r="AL20" i="56"/>
  <c r="AD20" i="56"/>
  <c r="V20" i="56"/>
  <c r="N20" i="56"/>
  <c r="BI20" i="56"/>
  <c r="AS20" i="56"/>
  <c r="AC20" i="56"/>
  <c r="AC26" i="56" s="1"/>
  <c r="AC69" i="56" s="1"/>
  <c r="Q20" i="56"/>
  <c r="BH20" i="56"/>
  <c r="AR20" i="56"/>
  <c r="AB20" i="56"/>
  <c r="AB26" i="56" s="1"/>
  <c r="M20" i="56"/>
  <c r="BG20" i="56"/>
  <c r="AQ20" i="56"/>
  <c r="AA20" i="56"/>
  <c r="AA26" i="56" s="1"/>
  <c r="AA69" i="56" s="1"/>
  <c r="L20" i="56"/>
  <c r="BE20" i="56"/>
  <c r="AO20" i="56"/>
  <c r="Y20" i="56"/>
  <c r="K20" i="56"/>
  <c r="BA20" i="56"/>
  <c r="AK20" i="56"/>
  <c r="AK26" i="56" s="1"/>
  <c r="U20" i="56"/>
  <c r="U26" i="56" s="1"/>
  <c r="U69" i="56" s="1"/>
  <c r="J20" i="56"/>
  <c r="BM20" i="56"/>
  <c r="R20" i="56"/>
  <c r="R26" i="56" s="1"/>
  <c r="AZ20" i="56"/>
  <c r="AJ20" i="56"/>
  <c r="T20" i="56"/>
  <c r="I20" i="56"/>
  <c r="I26" i="56" s="1"/>
  <c r="AG20" i="56"/>
  <c r="AG26" i="56" s="1"/>
  <c r="AY20" i="56"/>
  <c r="AI20" i="56"/>
  <c r="S20" i="56"/>
  <c r="AW20" i="56"/>
  <c r="AW26" i="56" s="1"/>
  <c r="H21" i="56"/>
  <c r="BL21" i="56"/>
  <c r="BL26" i="56" s="1"/>
  <c r="BD21" i="56"/>
  <c r="BD26" i="56" s="1"/>
  <c r="AV21" i="56"/>
  <c r="AV26" i="56" s="1"/>
  <c r="AV69" i="56" s="1"/>
  <c r="AN21" i="56"/>
  <c r="AN26" i="56" s="1"/>
  <c r="AF21" i="56"/>
  <c r="AF26" i="56" s="1"/>
  <c r="X21" i="56"/>
  <c r="X26" i="56" s="1"/>
  <c r="P21" i="56"/>
  <c r="P26" i="56" s="1"/>
  <c r="BK21" i="56"/>
  <c r="BC21" i="56"/>
  <c r="BC26" i="56" s="1"/>
  <c r="AU21" i="56"/>
  <c r="AU26" i="56" s="1"/>
  <c r="BJ21" i="56"/>
  <c r="BB21" i="56"/>
  <c r="AT21" i="56"/>
  <c r="AL21" i="56"/>
  <c r="AD21" i="56"/>
  <c r="V21" i="56"/>
  <c r="N21" i="56"/>
  <c r="BI21" i="56"/>
  <c r="BA21" i="56"/>
  <c r="AS21" i="56"/>
  <c r="AK21" i="56"/>
  <c r="AC21" i="56"/>
  <c r="U21" i="56"/>
  <c r="M21" i="56"/>
  <c r="BH21" i="56"/>
  <c r="AZ21" i="56"/>
  <c r="AR21" i="56"/>
  <c r="AJ21" i="56"/>
  <c r="AB21" i="56"/>
  <c r="T21" i="56"/>
  <c r="L21" i="56"/>
  <c r="BE21" i="56"/>
  <c r="AI21" i="56"/>
  <c r="S21" i="56"/>
  <c r="AY21" i="56"/>
  <c r="AH21" i="56"/>
  <c r="R21" i="56"/>
  <c r="AX21" i="56"/>
  <c r="AG21" i="56"/>
  <c r="Q21" i="56"/>
  <c r="AW21" i="56"/>
  <c r="AE21" i="56"/>
  <c r="AE26" i="56" s="1"/>
  <c r="O21" i="56"/>
  <c r="O26" i="56" s="1"/>
  <c r="O69" i="56" s="1"/>
  <c r="AM21" i="56"/>
  <c r="AM26" i="56" s="1"/>
  <c r="BN21" i="56"/>
  <c r="AQ21" i="56"/>
  <c r="AA21" i="56"/>
  <c r="K21" i="56"/>
  <c r="BM21" i="56"/>
  <c r="AP21" i="56"/>
  <c r="Z21" i="56"/>
  <c r="J21" i="56"/>
  <c r="W21" i="56"/>
  <c r="W26" i="56" s="1"/>
  <c r="BG21" i="56"/>
  <c r="AO21" i="56"/>
  <c r="Y21" i="56"/>
  <c r="I21" i="56"/>
  <c r="BF21" i="56"/>
  <c r="H7" i="56"/>
  <c r="H16" i="56" s="1"/>
  <c r="BI7" i="56"/>
  <c r="BA7" i="56"/>
  <c r="AS7" i="56"/>
  <c r="AK7" i="56"/>
  <c r="AC7" i="56"/>
  <c r="U7" i="56"/>
  <c r="M7" i="56"/>
  <c r="L7" i="56"/>
  <c r="L16" i="56" s="1"/>
  <c r="AQ7" i="56"/>
  <c r="S7" i="56"/>
  <c r="AX7" i="56"/>
  <c r="Z7" i="56"/>
  <c r="V7" i="56"/>
  <c r="BH7" i="56"/>
  <c r="AZ7" i="56"/>
  <c r="AR7" i="56"/>
  <c r="AR16" i="56" s="1"/>
  <c r="AJ7" i="56"/>
  <c r="AB7" i="56"/>
  <c r="T7" i="56"/>
  <c r="BG7" i="56"/>
  <c r="AI7" i="56"/>
  <c r="K7" i="56"/>
  <c r="BN7" i="56"/>
  <c r="AH7" i="56"/>
  <c r="AH16" i="56" s="1"/>
  <c r="BB7" i="56"/>
  <c r="AY7" i="56"/>
  <c r="AA7" i="56"/>
  <c r="AP7" i="56"/>
  <c r="R7" i="56"/>
  <c r="AL7" i="56"/>
  <c r="BF7" i="56"/>
  <c r="J7" i="56"/>
  <c r="J16" i="56" s="1"/>
  <c r="BM7" i="56"/>
  <c r="BE7" i="56"/>
  <c r="AW7" i="56"/>
  <c r="AO7" i="56"/>
  <c r="AG7" i="56"/>
  <c r="Y7" i="56"/>
  <c r="Q7" i="56"/>
  <c r="I7" i="56"/>
  <c r="N7" i="56"/>
  <c r="BL7" i="56"/>
  <c r="BD7" i="56"/>
  <c r="AV7" i="56"/>
  <c r="AN7" i="56"/>
  <c r="AF7" i="56"/>
  <c r="X7" i="56"/>
  <c r="P7" i="56"/>
  <c r="P16" i="56" s="1"/>
  <c r="BJ7" i="56"/>
  <c r="AD7" i="56"/>
  <c r="BK7" i="56"/>
  <c r="BC7" i="56"/>
  <c r="AU7" i="56"/>
  <c r="AM7" i="56"/>
  <c r="AE7" i="56"/>
  <c r="W7" i="56"/>
  <c r="O7" i="56"/>
  <c r="AT7" i="56"/>
  <c r="BM29" i="56"/>
  <c r="BM32" i="56" s="1"/>
  <c r="BE29" i="56"/>
  <c r="BE32" i="56" s="1"/>
  <c r="AW29" i="56"/>
  <c r="AW32" i="56" s="1"/>
  <c r="AO29" i="56"/>
  <c r="AO32" i="56" s="1"/>
  <c r="AG29" i="56"/>
  <c r="AG32" i="56" s="1"/>
  <c r="Y29" i="56"/>
  <c r="Y32" i="56" s="1"/>
  <c r="Q29" i="56"/>
  <c r="Q32" i="56" s="1"/>
  <c r="I29" i="56"/>
  <c r="I32" i="56" s="1"/>
  <c r="BL29" i="56"/>
  <c r="BL32" i="56" s="1"/>
  <c r="BD29" i="56"/>
  <c r="BD32" i="56" s="1"/>
  <c r="AV29" i="56"/>
  <c r="AV32" i="56" s="1"/>
  <c r="AN29" i="56"/>
  <c r="AN32" i="56" s="1"/>
  <c r="AF29" i="56"/>
  <c r="AF32" i="56" s="1"/>
  <c r="X29" i="56"/>
  <c r="X32" i="56" s="1"/>
  <c r="P29" i="56"/>
  <c r="P32" i="56" s="1"/>
  <c r="BK29" i="56"/>
  <c r="BK32" i="56" s="1"/>
  <c r="BC29" i="56"/>
  <c r="BC32" i="56" s="1"/>
  <c r="AU29" i="56"/>
  <c r="AU32" i="56" s="1"/>
  <c r="AM29" i="56"/>
  <c r="AM32" i="56" s="1"/>
  <c r="AE29" i="56"/>
  <c r="AE32" i="56" s="1"/>
  <c r="W29" i="56"/>
  <c r="W32" i="56" s="1"/>
  <c r="O29" i="56"/>
  <c r="O32" i="56" s="1"/>
  <c r="BJ29" i="56"/>
  <c r="BJ32" i="56" s="1"/>
  <c r="BB29" i="56"/>
  <c r="BB32" i="56" s="1"/>
  <c r="AT29" i="56"/>
  <c r="AT32" i="56" s="1"/>
  <c r="AL29" i="56"/>
  <c r="AL32" i="56" s="1"/>
  <c r="AD29" i="56"/>
  <c r="AD32" i="56" s="1"/>
  <c r="V29" i="56"/>
  <c r="V32" i="56" s="1"/>
  <c r="N29" i="56"/>
  <c r="N32" i="56" s="1"/>
  <c r="BI29" i="56"/>
  <c r="BI32" i="56" s="1"/>
  <c r="BA29" i="56"/>
  <c r="BA32" i="56" s="1"/>
  <c r="AS29" i="56"/>
  <c r="AS32" i="56" s="1"/>
  <c r="AK29" i="56"/>
  <c r="AK32" i="56" s="1"/>
  <c r="AC29" i="56"/>
  <c r="AC32" i="56" s="1"/>
  <c r="U29" i="56"/>
  <c r="U32" i="56" s="1"/>
  <c r="M29" i="56"/>
  <c r="M32" i="56" s="1"/>
  <c r="BH29" i="56"/>
  <c r="BH32" i="56" s="1"/>
  <c r="AZ29" i="56"/>
  <c r="AZ32" i="56" s="1"/>
  <c r="AR29" i="56"/>
  <c r="AR32" i="56" s="1"/>
  <c r="AJ29" i="56"/>
  <c r="AJ32" i="56" s="1"/>
  <c r="AB29" i="56"/>
  <c r="AB32" i="56" s="1"/>
  <c r="T29" i="56"/>
  <c r="T32" i="56" s="1"/>
  <c r="L29" i="56"/>
  <c r="L32" i="56" s="1"/>
  <c r="AI29" i="56"/>
  <c r="AI32" i="56" s="1"/>
  <c r="AP29" i="56"/>
  <c r="AP32" i="56" s="1"/>
  <c r="BN29" i="56"/>
  <c r="BN32" i="56" s="1"/>
  <c r="AH29" i="56"/>
  <c r="AH32" i="56" s="1"/>
  <c r="BG29" i="56"/>
  <c r="BG32" i="56" s="1"/>
  <c r="AA29" i="56"/>
  <c r="AA32" i="56" s="1"/>
  <c r="BF29" i="56"/>
  <c r="BF32" i="56" s="1"/>
  <c r="Z29" i="56"/>
  <c r="Z32" i="56" s="1"/>
  <c r="AY29" i="56"/>
  <c r="AY32" i="56" s="1"/>
  <c r="S29" i="56"/>
  <c r="S32" i="56" s="1"/>
  <c r="J29" i="56"/>
  <c r="J32" i="56" s="1"/>
  <c r="AX29" i="56"/>
  <c r="AX32" i="56" s="1"/>
  <c r="R29" i="56"/>
  <c r="R32" i="56" s="1"/>
  <c r="H29" i="56"/>
  <c r="AQ29" i="56"/>
  <c r="AQ32" i="56" s="1"/>
  <c r="K29" i="56"/>
  <c r="K32" i="56" s="1"/>
  <c r="H8" i="56"/>
  <c r="BG8" i="56"/>
  <c r="AY8" i="56"/>
  <c r="AQ8" i="56"/>
  <c r="AI8" i="56"/>
  <c r="AA8" i="56"/>
  <c r="S8" i="56"/>
  <c r="K8" i="56"/>
  <c r="BE8" i="56"/>
  <c r="Q8" i="56"/>
  <c r="X8" i="56"/>
  <c r="BN8" i="56"/>
  <c r="BF8" i="56"/>
  <c r="AX8" i="56"/>
  <c r="AP8" i="56"/>
  <c r="AH8" i="56"/>
  <c r="Z8" i="56"/>
  <c r="R8" i="56"/>
  <c r="J8" i="56"/>
  <c r="AW8" i="56"/>
  <c r="AG8" i="56"/>
  <c r="BL8" i="56"/>
  <c r="AN8" i="56"/>
  <c r="BH8" i="56"/>
  <c r="BM8" i="56"/>
  <c r="AO8" i="56"/>
  <c r="Y8" i="56"/>
  <c r="I8" i="56"/>
  <c r="BD8" i="56"/>
  <c r="AF8" i="56"/>
  <c r="P8" i="56"/>
  <c r="AB8" i="56"/>
  <c r="AV8" i="56"/>
  <c r="AR8" i="56"/>
  <c r="BK8" i="56"/>
  <c r="BC8" i="56"/>
  <c r="AU8" i="56"/>
  <c r="AM8" i="56"/>
  <c r="AE8" i="56"/>
  <c r="W8" i="56"/>
  <c r="O8" i="56"/>
  <c r="L8" i="56"/>
  <c r="BJ8" i="56"/>
  <c r="BB8" i="56"/>
  <c r="AT8" i="56"/>
  <c r="AL8" i="56"/>
  <c r="AD8" i="56"/>
  <c r="V8" i="56"/>
  <c r="N8" i="56"/>
  <c r="AZ8" i="56"/>
  <c r="T8" i="56"/>
  <c r="BI8" i="56"/>
  <c r="BA8" i="56"/>
  <c r="AS8" i="56"/>
  <c r="AK8" i="56"/>
  <c r="AC8" i="56"/>
  <c r="U8" i="56"/>
  <c r="M8" i="56"/>
  <c r="AJ8" i="56"/>
  <c r="H10" i="56"/>
  <c r="BN10" i="56"/>
  <c r="BK10" i="56"/>
  <c r="BC10" i="56"/>
  <c r="AU10" i="56"/>
  <c r="AM10" i="56"/>
  <c r="AE10" i="56"/>
  <c r="W10" i="56"/>
  <c r="O10" i="56"/>
  <c r="T10" i="56"/>
  <c r="BJ10" i="56"/>
  <c r="BB10" i="56"/>
  <c r="AT10" i="56"/>
  <c r="AL10" i="56"/>
  <c r="AD10" i="56"/>
  <c r="V10" i="56"/>
  <c r="N10" i="56"/>
  <c r="AF10" i="56"/>
  <c r="BI10" i="56"/>
  <c r="BA10" i="56"/>
  <c r="AS10" i="56"/>
  <c r="AK10" i="56"/>
  <c r="AC10" i="56"/>
  <c r="U10" i="56"/>
  <c r="M10" i="56"/>
  <c r="AB10" i="56"/>
  <c r="BH10" i="56"/>
  <c r="AZ10" i="56"/>
  <c r="AR10" i="56"/>
  <c r="AJ10" i="56"/>
  <c r="L10" i="56"/>
  <c r="BG10" i="56"/>
  <c r="AY10" i="56"/>
  <c r="AQ10" i="56"/>
  <c r="AI10" i="56"/>
  <c r="AA10" i="56"/>
  <c r="S10" i="56"/>
  <c r="K10" i="56"/>
  <c r="AN10" i="56"/>
  <c r="BF10" i="56"/>
  <c r="AX10" i="56"/>
  <c r="AP10" i="56"/>
  <c r="AH10" i="56"/>
  <c r="Z10" i="56"/>
  <c r="R10" i="56"/>
  <c r="J10" i="56"/>
  <c r="BD10" i="56"/>
  <c r="X10" i="56"/>
  <c r="BM10" i="56"/>
  <c r="BE10" i="56"/>
  <c r="AW10" i="56"/>
  <c r="AO10" i="56"/>
  <c r="AG10" i="56"/>
  <c r="Y10" i="56"/>
  <c r="Q10" i="56"/>
  <c r="I10" i="56"/>
  <c r="BL10" i="56"/>
  <c r="AV10" i="56"/>
  <c r="P10" i="56"/>
  <c r="H32" i="56"/>
  <c r="H26" i="56"/>
  <c r="AK69" i="56"/>
  <c r="AB69" i="56"/>
  <c r="H69" i="56"/>
  <c r="BL69" i="56"/>
  <c r="BD69" i="56"/>
  <c r="AN69" i="56"/>
  <c r="AF69" i="56"/>
  <c r="X69" i="56"/>
  <c r="P69" i="56"/>
  <c r="AG69" i="56"/>
  <c r="AE69" i="56"/>
  <c r="R69" i="56"/>
  <c r="BC69" i="56"/>
  <c r="AM69" i="56"/>
  <c r="AW69" i="56"/>
  <c r="W69" i="56"/>
  <c r="AU69" i="56"/>
  <c r="I69" i="56"/>
  <c r="AT70" i="56"/>
  <c r="AL70" i="56"/>
  <c r="AD70" i="56"/>
  <c r="H70" i="56"/>
  <c r="BG70" i="56"/>
  <c r="AQ70" i="56"/>
  <c r="AA70" i="56"/>
  <c r="K70" i="56"/>
  <c r="AR70" i="56"/>
  <c r="L70" i="56"/>
  <c r="BF70" i="56"/>
  <c r="AP70" i="56"/>
  <c r="Z70" i="56"/>
  <c r="BE70" i="56"/>
  <c r="AO70" i="56"/>
  <c r="AJ70" i="56"/>
  <c r="T70" i="56"/>
  <c r="AX70" i="56"/>
  <c r="AG70" i="56"/>
  <c r="Q70" i="56"/>
  <c r="AW70" i="56"/>
  <c r="H77" i="56"/>
  <c r="BK77" i="56"/>
  <c r="BC77" i="56"/>
  <c r="AU77" i="56"/>
  <c r="AM77" i="56"/>
  <c r="AE77" i="56"/>
  <c r="W77" i="56"/>
  <c r="O77" i="56"/>
  <c r="BJ77" i="56"/>
  <c r="BB77" i="56"/>
  <c r="AT77" i="56"/>
  <c r="AL77" i="56"/>
  <c r="AD77" i="56"/>
  <c r="V77" i="56"/>
  <c r="N77" i="56"/>
  <c r="BI77" i="56"/>
  <c r="BA77" i="56"/>
  <c r="AS77" i="56"/>
  <c r="AK77" i="56"/>
  <c r="AC77" i="56"/>
  <c r="U77" i="56"/>
  <c r="M77" i="56"/>
  <c r="BH77" i="56"/>
  <c r="AZ77" i="56"/>
  <c r="AR77" i="56"/>
  <c r="AJ77" i="56"/>
  <c r="AB77" i="56"/>
  <c r="T77" i="56"/>
  <c r="L77" i="56"/>
  <c r="BG77" i="56"/>
  <c r="AY77" i="56"/>
  <c r="AQ77" i="56"/>
  <c r="AI77" i="56"/>
  <c r="AA77" i="56"/>
  <c r="S77" i="56"/>
  <c r="K77" i="56"/>
  <c r="BN77" i="56"/>
  <c r="BF77" i="56"/>
  <c r="AX77" i="56"/>
  <c r="AP77" i="56"/>
  <c r="AH77" i="56"/>
  <c r="Z77" i="56"/>
  <c r="R77" i="56"/>
  <c r="J77" i="56"/>
  <c r="AV77" i="56"/>
  <c r="P77" i="56"/>
  <c r="AO77" i="56"/>
  <c r="I77" i="56"/>
  <c r="AN77" i="56"/>
  <c r="BM77" i="56"/>
  <c r="AG77" i="56"/>
  <c r="BL77" i="56"/>
  <c r="AF77" i="56"/>
  <c r="BE77" i="56"/>
  <c r="Y77" i="56"/>
  <c r="X77" i="56"/>
  <c r="Q77" i="56"/>
  <c r="AW77" i="56"/>
  <c r="BD77" i="56"/>
  <c r="BH72" i="56"/>
  <c r="AZ72" i="56"/>
  <c r="AR72" i="56"/>
  <c r="AJ72" i="56"/>
  <c r="AB72" i="56"/>
  <c r="T72" i="56"/>
  <c r="L72" i="56"/>
  <c r="H72" i="56"/>
  <c r="BG72" i="56"/>
  <c r="AY72" i="56"/>
  <c r="AQ72" i="56"/>
  <c r="AI72" i="56"/>
  <c r="AA72" i="56"/>
  <c r="S72" i="56"/>
  <c r="K72" i="56"/>
  <c r="BN72" i="56"/>
  <c r="BF72" i="56"/>
  <c r="AX72" i="56"/>
  <c r="AP72" i="56"/>
  <c r="AH72" i="56"/>
  <c r="Z72" i="56"/>
  <c r="R72" i="56"/>
  <c r="J72" i="56"/>
  <c r="BK72" i="56"/>
  <c r="BC72" i="56"/>
  <c r="AU72" i="56"/>
  <c r="AM72" i="56"/>
  <c r="AE72" i="56"/>
  <c r="W72" i="56"/>
  <c r="O72" i="56"/>
  <c r="BE72" i="56"/>
  <c r="AO72" i="56"/>
  <c r="Y72" i="56"/>
  <c r="I72" i="56"/>
  <c r="BD72" i="56"/>
  <c r="AN72" i="56"/>
  <c r="X72" i="56"/>
  <c r="BB72" i="56"/>
  <c r="AL72" i="56"/>
  <c r="V72" i="56"/>
  <c r="BA72" i="56"/>
  <c r="AK72" i="56"/>
  <c r="U72" i="56"/>
  <c r="BM72" i="56"/>
  <c r="AW72" i="56"/>
  <c r="AG72" i="56"/>
  <c r="Q72" i="56"/>
  <c r="BL72" i="56"/>
  <c r="AV72" i="56"/>
  <c r="AF72" i="56"/>
  <c r="P72" i="56"/>
  <c r="BJ72" i="56"/>
  <c r="AT72" i="56"/>
  <c r="AD72" i="56"/>
  <c r="N72" i="56"/>
  <c r="AS72" i="56"/>
  <c r="M72" i="56"/>
  <c r="AC72" i="56"/>
  <c r="BI72" i="56"/>
  <c r="BJ74" i="56"/>
  <c r="BB74" i="56"/>
  <c r="AT74" i="56"/>
  <c r="AL74" i="56"/>
  <c r="AD74" i="56"/>
  <c r="V74" i="56"/>
  <c r="N74" i="56"/>
  <c r="H74" i="56"/>
  <c r="BI74" i="56"/>
  <c r="BA74" i="56"/>
  <c r="AS74" i="56"/>
  <c r="AK74" i="56"/>
  <c r="AC74" i="56"/>
  <c r="U74" i="56"/>
  <c r="M74" i="56"/>
  <c r="BN74" i="56"/>
  <c r="BF74" i="56"/>
  <c r="AX74" i="56"/>
  <c r="AP74" i="56"/>
  <c r="AH74" i="56"/>
  <c r="Z74" i="56"/>
  <c r="R74" i="56"/>
  <c r="J74" i="56"/>
  <c r="BM74" i="56"/>
  <c r="BE74" i="56"/>
  <c r="AW74" i="56"/>
  <c r="AO74" i="56"/>
  <c r="AG74" i="56"/>
  <c r="Y74" i="56"/>
  <c r="Q74" i="56"/>
  <c r="BK74" i="56"/>
  <c r="AU74" i="56"/>
  <c r="AE74" i="56"/>
  <c r="O74" i="56"/>
  <c r="BH74" i="56"/>
  <c r="AR74" i="56"/>
  <c r="AB74" i="56"/>
  <c r="L74" i="56"/>
  <c r="BG74" i="56"/>
  <c r="AQ74" i="56"/>
  <c r="AA74" i="56"/>
  <c r="K74" i="56"/>
  <c r="BC74" i="56"/>
  <c r="AM74" i="56"/>
  <c r="W74" i="56"/>
  <c r="I74" i="56"/>
  <c r="AZ74" i="56"/>
  <c r="AJ74" i="56"/>
  <c r="T74" i="56"/>
  <c r="AY74" i="56"/>
  <c r="AV74" i="56"/>
  <c r="AN74" i="56"/>
  <c r="AI74" i="56"/>
  <c r="AF74" i="56"/>
  <c r="P74" i="56"/>
  <c r="X74" i="56"/>
  <c r="BD74" i="56"/>
  <c r="BL74" i="56"/>
  <c r="S74" i="56"/>
  <c r="BJ70" i="56"/>
  <c r="H56" i="56"/>
  <c r="BF33" i="61"/>
  <c r="BF35" i="61" s="1"/>
  <c r="BH33" i="61"/>
  <c r="BH35" i="61" s="1"/>
  <c r="AZ33" i="61"/>
  <c r="AZ35" i="61" s="1"/>
  <c r="BC33" i="61"/>
  <c r="BC35" i="61" s="1"/>
  <c r="AT33" i="61"/>
  <c r="AT35" i="61" s="1"/>
  <c r="AL33" i="61"/>
  <c r="AL35" i="61" s="1"/>
  <c r="AD33" i="61"/>
  <c r="AD35" i="61" s="1"/>
  <c r="V33" i="61"/>
  <c r="V35" i="61" s="1"/>
  <c r="N33" i="61"/>
  <c r="N35" i="61" s="1"/>
  <c r="BE33" i="61"/>
  <c r="BE35" i="61" s="1"/>
  <c r="BD33" i="61"/>
  <c r="BD35" i="61" s="1"/>
  <c r="BB33" i="61"/>
  <c r="BB35" i="61" s="1"/>
  <c r="AS33" i="61"/>
  <c r="AS35" i="61" s="1"/>
  <c r="AK33" i="61"/>
  <c r="AK35" i="61" s="1"/>
  <c r="AC33" i="61"/>
  <c r="AC35" i="61" s="1"/>
  <c r="U33" i="61"/>
  <c r="U35" i="61" s="1"/>
  <c r="M33" i="61"/>
  <c r="M35" i="61" s="1"/>
  <c r="H33" i="61"/>
  <c r="H35" i="61" s="1"/>
  <c r="H46" i="42" s="1"/>
  <c r="AF33" i="61"/>
  <c r="AF35" i="61" s="1"/>
  <c r="AM33" i="61"/>
  <c r="AM35" i="61" s="1"/>
  <c r="O33" i="61"/>
  <c r="O35" i="61" s="1"/>
  <c r="BA33" i="61"/>
  <c r="BA35" i="61" s="1"/>
  <c r="AR33" i="61"/>
  <c r="AR35" i="61" s="1"/>
  <c r="AJ33" i="61"/>
  <c r="AJ35" i="61" s="1"/>
  <c r="AB33" i="61"/>
  <c r="AB35" i="61" s="1"/>
  <c r="T33" i="61"/>
  <c r="T35" i="61" s="1"/>
  <c r="L33" i="61"/>
  <c r="L35" i="61" s="1"/>
  <c r="AV33" i="61"/>
  <c r="AV35" i="61" s="1"/>
  <c r="AY33" i="61"/>
  <c r="AY35" i="61" s="1"/>
  <c r="AQ33" i="61"/>
  <c r="AQ35" i="61" s="1"/>
  <c r="AI33" i="61"/>
  <c r="AI35" i="61" s="1"/>
  <c r="AA33" i="61"/>
  <c r="AA35" i="61" s="1"/>
  <c r="S33" i="61"/>
  <c r="S35" i="61" s="1"/>
  <c r="K33" i="61"/>
  <c r="K35" i="61" s="1"/>
  <c r="P33" i="61"/>
  <c r="P35" i="61" s="1"/>
  <c r="AX33" i="61"/>
  <c r="AX35" i="61" s="1"/>
  <c r="AP33" i="61"/>
  <c r="AP35" i="61" s="1"/>
  <c r="AH33" i="61"/>
  <c r="AH35" i="61" s="1"/>
  <c r="Z33" i="61"/>
  <c r="Z35" i="61" s="1"/>
  <c r="R33" i="61"/>
  <c r="R35" i="61" s="1"/>
  <c r="J33" i="61"/>
  <c r="J35" i="61" s="1"/>
  <c r="X33" i="61"/>
  <c r="X35" i="61" s="1"/>
  <c r="AU33" i="61"/>
  <c r="AU35" i="61" s="1"/>
  <c r="BG33" i="61"/>
  <c r="BG35" i="61" s="1"/>
  <c r="AW33" i="61"/>
  <c r="AW35" i="61" s="1"/>
  <c r="AO33" i="61"/>
  <c r="AO35" i="61" s="1"/>
  <c r="AG33" i="61"/>
  <c r="AG35" i="61" s="1"/>
  <c r="Y33" i="61"/>
  <c r="Y35" i="61" s="1"/>
  <c r="Q33" i="61"/>
  <c r="Q35" i="61" s="1"/>
  <c r="I33" i="61"/>
  <c r="I35" i="61" s="1"/>
  <c r="I46" i="42" s="1"/>
  <c r="AN33" i="61"/>
  <c r="AN35" i="61" s="1"/>
  <c r="AE33" i="61"/>
  <c r="AE35" i="61" s="1"/>
  <c r="W33" i="61"/>
  <c r="W35" i="61" s="1"/>
  <c r="AL29" i="58"/>
  <c r="AD29" i="58"/>
  <c r="AI29" i="58"/>
  <c r="N29" i="58"/>
  <c r="V29" i="58"/>
  <c r="AT29" i="58"/>
  <c r="BB29" i="58"/>
  <c r="BJ29" i="58"/>
  <c r="K29" i="58"/>
  <c r="AA29" i="58"/>
  <c r="S29" i="58"/>
  <c r="H13" i="58"/>
  <c r="BG29" i="58"/>
  <c r="AQ29" i="58"/>
  <c r="AY29" i="58"/>
  <c r="K13" i="58"/>
  <c r="S13" i="58"/>
  <c r="AA13" i="58"/>
  <c r="AI13" i="58"/>
  <c r="AQ13" i="58"/>
  <c r="H29" i="58"/>
  <c r="P29" i="58"/>
  <c r="P31" i="58" s="1"/>
  <c r="P39" i="42" s="1"/>
  <c r="X29" i="58"/>
  <c r="X31" i="58" s="1"/>
  <c r="X39" i="42" s="1"/>
  <c r="AF29" i="58"/>
  <c r="AF31" i="58" s="1"/>
  <c r="AF39" i="42" s="1"/>
  <c r="AN29" i="58"/>
  <c r="AN31" i="58" s="1"/>
  <c r="AN39" i="42" s="1"/>
  <c r="AV29" i="58"/>
  <c r="AV31" i="58" s="1"/>
  <c r="AV39" i="42" s="1"/>
  <c r="BD29" i="58"/>
  <c r="BD31" i="58" s="1"/>
  <c r="BD39" i="42" s="1"/>
  <c r="O13" i="58"/>
  <c r="W13" i="58"/>
  <c r="AE13" i="58"/>
  <c r="AM13" i="58"/>
  <c r="AU13" i="58"/>
  <c r="BC13" i="58"/>
  <c r="BK13" i="58"/>
  <c r="I13" i="58"/>
  <c r="Q13" i="58"/>
  <c r="Y13" i="58"/>
  <c r="AG13" i="58"/>
  <c r="AO13" i="58"/>
  <c r="AW13" i="58"/>
  <c r="BE13" i="58"/>
  <c r="BM13" i="58"/>
  <c r="BL29" i="58"/>
  <c r="BL31" i="58" s="1"/>
  <c r="BL39" i="42" s="1"/>
  <c r="J13" i="58"/>
  <c r="R13" i="58"/>
  <c r="Z13" i="58"/>
  <c r="AH13" i="58"/>
  <c r="AP13" i="58"/>
  <c r="AX13" i="58"/>
  <c r="BF13" i="58"/>
  <c r="BN13" i="58"/>
  <c r="L13" i="58"/>
  <c r="T13" i="58"/>
  <c r="AB13" i="58"/>
  <c r="AJ13" i="58"/>
  <c r="AR13" i="58"/>
  <c r="AZ13" i="58"/>
  <c r="BH13" i="58"/>
  <c r="I29" i="58"/>
  <c r="Q29" i="58"/>
  <c r="Y29" i="58"/>
  <c r="AG29" i="58"/>
  <c r="AO29" i="58"/>
  <c r="AW29" i="58"/>
  <c r="BE29" i="58"/>
  <c r="BM29" i="58"/>
  <c r="BK29" i="58"/>
  <c r="AY13" i="58"/>
  <c r="BG13" i="58"/>
  <c r="BG31" i="58" s="1"/>
  <c r="BG39" i="42" s="1"/>
  <c r="J29" i="58"/>
  <c r="R29" i="58"/>
  <c r="Z29" i="58"/>
  <c r="AH29" i="58"/>
  <c r="AP29" i="58"/>
  <c r="AX29" i="58"/>
  <c r="BF29" i="58"/>
  <c r="BN29" i="58"/>
  <c r="AC13" i="58"/>
  <c r="AS13" i="58"/>
  <c r="BI13" i="58"/>
  <c r="T29" i="58"/>
  <c r="AB29" i="58"/>
  <c r="AJ29" i="58"/>
  <c r="AR29" i="58"/>
  <c r="AZ29" i="58"/>
  <c r="BH29" i="58"/>
  <c r="M13" i="58"/>
  <c r="U13" i="58"/>
  <c r="AK13" i="58"/>
  <c r="BA13" i="58"/>
  <c r="L29" i="58"/>
  <c r="N13" i="58"/>
  <c r="V13" i="58"/>
  <c r="AD13" i="58"/>
  <c r="AL13" i="58"/>
  <c r="AT13" i="58"/>
  <c r="BB13" i="58"/>
  <c r="BJ13" i="58"/>
  <c r="M29" i="58"/>
  <c r="U29" i="58"/>
  <c r="AC29" i="58"/>
  <c r="AK29" i="58"/>
  <c r="AS29" i="58"/>
  <c r="BA29" i="58"/>
  <c r="BI29" i="58"/>
  <c r="O29" i="58"/>
  <c r="W29" i="58"/>
  <c r="AE29" i="58"/>
  <c r="AM29" i="58"/>
  <c r="AU29" i="58"/>
  <c r="BC29" i="58"/>
  <c r="I16" i="56" l="1"/>
  <c r="I68" i="56" s="1"/>
  <c r="AE16" i="56"/>
  <c r="AE68" i="56" s="1"/>
  <c r="X16" i="56"/>
  <c r="Q16" i="56"/>
  <c r="BF16" i="56"/>
  <c r="BN16" i="56"/>
  <c r="AZ16" i="56"/>
  <c r="M16" i="56"/>
  <c r="AQ26" i="56"/>
  <c r="AQ69" i="56" s="1"/>
  <c r="AS26" i="56"/>
  <c r="AS69" i="56" s="1"/>
  <c r="BJ26" i="56"/>
  <c r="BJ69" i="56" s="1"/>
  <c r="AH26" i="56"/>
  <c r="AH69" i="56" s="1"/>
  <c r="AI56" i="56"/>
  <c r="BG56" i="56"/>
  <c r="BJ56" i="56"/>
  <c r="P56" i="56"/>
  <c r="P75" i="56" s="1"/>
  <c r="Q56" i="56"/>
  <c r="R56" i="56"/>
  <c r="R75" i="56" s="1"/>
  <c r="AM16" i="56"/>
  <c r="AF16" i="56"/>
  <c r="Y16" i="56"/>
  <c r="AL16" i="56"/>
  <c r="K16" i="56"/>
  <c r="BH16" i="56"/>
  <c r="U16" i="56"/>
  <c r="T26" i="56"/>
  <c r="T69" i="56" s="1"/>
  <c r="BA26" i="56"/>
  <c r="BA69" i="56" s="1"/>
  <c r="BG26" i="56"/>
  <c r="BG69" i="56" s="1"/>
  <c r="BI26" i="56"/>
  <c r="BI69" i="56" s="1"/>
  <c r="AP26" i="56"/>
  <c r="AP69" i="56" s="1"/>
  <c r="AS56" i="56"/>
  <c r="BB56" i="56"/>
  <c r="L56" i="56"/>
  <c r="AB56" i="56"/>
  <c r="AB75" i="56" s="1"/>
  <c r="O56" i="56"/>
  <c r="X56" i="56"/>
  <c r="Y56" i="56"/>
  <c r="Z56" i="56"/>
  <c r="AU16" i="56"/>
  <c r="AN16" i="56"/>
  <c r="AN68" i="56" s="1"/>
  <c r="AG16" i="56"/>
  <c r="AG68" i="56" s="1"/>
  <c r="R16" i="56"/>
  <c r="R68" i="56" s="1"/>
  <c r="AI16" i="56"/>
  <c r="V16" i="56"/>
  <c r="AC16" i="56"/>
  <c r="BK26" i="56"/>
  <c r="BK69" i="56" s="1"/>
  <c r="AJ26" i="56"/>
  <c r="AJ69" i="56" s="1"/>
  <c r="K26" i="56"/>
  <c r="K69" i="56" s="1"/>
  <c r="M26" i="56"/>
  <c r="M69" i="56" s="1"/>
  <c r="N26" i="56"/>
  <c r="N69" i="56" s="1"/>
  <c r="AX26" i="56"/>
  <c r="AX69" i="56" s="1"/>
  <c r="AR56" i="56"/>
  <c r="BH56" i="56"/>
  <c r="W56" i="56"/>
  <c r="AF56" i="56"/>
  <c r="AG56" i="56"/>
  <c r="AG75" i="56" s="1"/>
  <c r="AH56" i="56"/>
  <c r="AH75" i="56" s="1"/>
  <c r="BC16" i="56"/>
  <c r="BC68" i="56" s="1"/>
  <c r="AV16" i="56"/>
  <c r="AO16" i="56"/>
  <c r="AP16" i="56"/>
  <c r="BG16" i="56"/>
  <c r="Z16" i="56"/>
  <c r="AK16" i="56"/>
  <c r="AK68" i="56" s="1"/>
  <c r="AZ26" i="56"/>
  <c r="AZ69" i="56" s="1"/>
  <c r="Y26" i="56"/>
  <c r="Y69" i="56" s="1"/>
  <c r="V26" i="56"/>
  <c r="V69" i="56" s="1"/>
  <c r="BF26" i="56"/>
  <c r="BF69" i="56" s="1"/>
  <c r="S56" i="56"/>
  <c r="AE56" i="56"/>
  <c r="AN56" i="56"/>
  <c r="AO56" i="56"/>
  <c r="AO75" i="56" s="1"/>
  <c r="AP56" i="56"/>
  <c r="AP75" i="56" s="1"/>
  <c r="W16" i="56"/>
  <c r="W68" i="56" s="1"/>
  <c r="Z26" i="56"/>
  <c r="Z69" i="56" s="1"/>
  <c r="BK16" i="56"/>
  <c r="BD16" i="56"/>
  <c r="AW16" i="56"/>
  <c r="AA16" i="56"/>
  <c r="T16" i="56"/>
  <c r="T68" i="56" s="1"/>
  <c r="AX16" i="56"/>
  <c r="AX68" i="56" s="1"/>
  <c r="AS16" i="56"/>
  <c r="S26" i="56"/>
  <c r="S69" i="56" s="1"/>
  <c r="AO26" i="56"/>
  <c r="AO69" i="56" s="1"/>
  <c r="AR26" i="56"/>
  <c r="AR69" i="56" s="1"/>
  <c r="AD26" i="56"/>
  <c r="AD69" i="56" s="1"/>
  <c r="BN26" i="56"/>
  <c r="BN69" i="56" s="1"/>
  <c r="AY56" i="56"/>
  <c r="AY75" i="56" s="1"/>
  <c r="AM56" i="56"/>
  <c r="AV56" i="56"/>
  <c r="AV75" i="56" s="1"/>
  <c r="AW56" i="56"/>
  <c r="AX56" i="56"/>
  <c r="AT16" i="56"/>
  <c r="AD16" i="56"/>
  <c r="BL16" i="56"/>
  <c r="BE16" i="56"/>
  <c r="AY16" i="56"/>
  <c r="AY68" i="56" s="1"/>
  <c r="AB16" i="56"/>
  <c r="S16" i="56"/>
  <c r="BA16" i="56"/>
  <c r="AI26" i="56"/>
  <c r="AI69" i="56" s="1"/>
  <c r="BM26" i="56"/>
  <c r="BM69" i="56" s="1"/>
  <c r="BE26" i="56"/>
  <c r="BE69" i="56" s="1"/>
  <c r="BH26" i="56"/>
  <c r="BH69" i="56" s="1"/>
  <c r="AL26" i="56"/>
  <c r="AL69" i="56" s="1"/>
  <c r="AJ56" i="56"/>
  <c r="AJ75" i="56" s="1"/>
  <c r="T56" i="56"/>
  <c r="AU56" i="56"/>
  <c r="BD56" i="56"/>
  <c r="BE56" i="56"/>
  <c r="BF56" i="56"/>
  <c r="O16" i="56"/>
  <c r="O68" i="56" s="1"/>
  <c r="BJ16" i="56"/>
  <c r="BJ68" i="56" s="1"/>
  <c r="N16" i="56"/>
  <c r="BM16" i="56"/>
  <c r="BB16" i="56"/>
  <c r="AJ16" i="56"/>
  <c r="AQ16" i="56"/>
  <c r="BI16" i="56"/>
  <c r="AY26" i="56"/>
  <c r="AY69" i="56" s="1"/>
  <c r="J26" i="56"/>
  <c r="J69" i="56" s="1"/>
  <c r="L26" i="56"/>
  <c r="L69" i="56" s="1"/>
  <c r="Q26" i="56"/>
  <c r="Q69" i="56" s="1"/>
  <c r="AT26" i="56"/>
  <c r="AT69" i="56" s="1"/>
  <c r="U56" i="56"/>
  <c r="AD56" i="56"/>
  <c r="K56" i="56"/>
  <c r="AZ56" i="56"/>
  <c r="BC56" i="56"/>
  <c r="BC75" i="56" s="1"/>
  <c r="BL56" i="56"/>
  <c r="BL75" i="56" s="1"/>
  <c r="BM56" i="56"/>
  <c r="BN56" i="56"/>
  <c r="AR73" i="56"/>
  <c r="BJ73" i="56"/>
  <c r="I73" i="56"/>
  <c r="H73" i="56"/>
  <c r="AM73" i="56"/>
  <c r="AZ73" i="56"/>
  <c r="AS73" i="56"/>
  <c r="R73" i="56"/>
  <c r="BI75" i="56"/>
  <c r="BH75" i="56"/>
  <c r="W75" i="56"/>
  <c r="N75" i="56"/>
  <c r="AX75" i="56"/>
  <c r="S75" i="56"/>
  <c r="O75" i="56"/>
  <c r="AC75" i="56"/>
  <c r="AL75" i="56"/>
  <c r="I75" i="56"/>
  <c r="J75" i="56"/>
  <c r="H75" i="56"/>
  <c r="V73" i="56"/>
  <c r="L73" i="56"/>
  <c r="BC73" i="56"/>
  <c r="AD73" i="56"/>
  <c r="AN73" i="56"/>
  <c r="AP73" i="56"/>
  <c r="Y70" i="56"/>
  <c r="AI68" i="56"/>
  <c r="AJ68" i="56"/>
  <c r="AS68" i="56"/>
  <c r="BB68" i="56"/>
  <c r="BK68" i="56"/>
  <c r="AO68" i="56"/>
  <c r="J68" i="56"/>
  <c r="H68" i="56"/>
  <c r="Q73" i="56"/>
  <c r="AZ75" i="56"/>
  <c r="AQ75" i="56"/>
  <c r="AK75" i="56"/>
  <c r="AT75" i="56"/>
  <c r="AV73" i="56"/>
  <c r="AO73" i="56"/>
  <c r="S70" i="56"/>
  <c r="BK75" i="56"/>
  <c r="Q75" i="56"/>
  <c r="AQ73" i="56"/>
  <c r="AB73" i="56"/>
  <c r="M73" i="56"/>
  <c r="AL73" i="56"/>
  <c r="AW73" i="56"/>
  <c r="AX73" i="56"/>
  <c r="AR68" i="56"/>
  <c r="BA68" i="56"/>
  <c r="AW68" i="56"/>
  <c r="AM70" i="56"/>
  <c r="AV70" i="56"/>
  <c r="V70" i="56"/>
  <c r="AN70" i="56"/>
  <c r="BN70" i="56"/>
  <c r="AU31" i="58"/>
  <c r="AU39" i="42" s="1"/>
  <c r="BG75" i="56"/>
  <c r="AS75" i="56"/>
  <c r="BB75" i="56"/>
  <c r="X75" i="56"/>
  <c r="Y75" i="56"/>
  <c r="Z75" i="56"/>
  <c r="AJ73" i="56"/>
  <c r="BK73" i="56"/>
  <c r="AY73" i="56"/>
  <c r="U73" i="56"/>
  <c r="AT73" i="56"/>
  <c r="BD73" i="56"/>
  <c r="BE73" i="56"/>
  <c r="BF73" i="56"/>
  <c r="S68" i="56"/>
  <c r="AZ68" i="56"/>
  <c r="BI68" i="56"/>
  <c r="X68" i="56"/>
  <c r="BE68" i="56"/>
  <c r="Z68" i="56"/>
  <c r="BM70" i="56"/>
  <c r="BH70" i="56"/>
  <c r="AI70" i="56"/>
  <c r="AU70" i="56"/>
  <c r="BD70" i="56"/>
  <c r="AE70" i="56"/>
  <c r="L75" i="56"/>
  <c r="AR75" i="56"/>
  <c r="BA75" i="56"/>
  <c r="BJ75" i="56"/>
  <c r="AF75" i="56"/>
  <c r="S73" i="56"/>
  <c r="W73" i="56"/>
  <c r="N73" i="56"/>
  <c r="AC73" i="56"/>
  <c r="BB73" i="56"/>
  <c r="BL73" i="56"/>
  <c r="BM73" i="56"/>
  <c r="BN73" i="56"/>
  <c r="K68" i="56"/>
  <c r="BH68" i="56"/>
  <c r="N68" i="56"/>
  <c r="AV68" i="56"/>
  <c r="BM68" i="56"/>
  <c r="AH68" i="56"/>
  <c r="AZ70" i="56"/>
  <c r="J70" i="56"/>
  <c r="M70" i="56"/>
  <c r="BC70" i="56"/>
  <c r="BL70" i="56"/>
  <c r="AN75" i="56"/>
  <c r="T73" i="56"/>
  <c r="AE73" i="56"/>
  <c r="AK73" i="56"/>
  <c r="J73" i="56"/>
  <c r="AA68" i="56"/>
  <c r="M68" i="56"/>
  <c r="V68" i="56"/>
  <c r="P68" i="56"/>
  <c r="AP68" i="56"/>
  <c r="U70" i="56"/>
  <c r="AC70" i="56"/>
  <c r="AY70" i="56"/>
  <c r="BB70" i="56"/>
  <c r="BK70" i="56"/>
  <c r="AW75" i="56"/>
  <c r="K73" i="56"/>
  <c r="P73" i="56"/>
  <c r="L68" i="56"/>
  <c r="U68" i="56"/>
  <c r="AD68" i="56"/>
  <c r="AM68" i="56"/>
  <c r="Q68" i="56"/>
  <c r="AF68" i="56"/>
  <c r="R70" i="56"/>
  <c r="AK70" i="56"/>
  <c r="AS70" i="56"/>
  <c r="P70" i="56"/>
  <c r="AB70" i="56"/>
  <c r="AE75" i="56"/>
  <c r="T75" i="56"/>
  <c r="K75" i="56"/>
  <c r="M75" i="56"/>
  <c r="V75" i="56"/>
  <c r="AM75" i="56"/>
  <c r="BD75" i="56"/>
  <c r="BE75" i="56"/>
  <c r="BF75" i="56"/>
  <c r="BH73" i="56"/>
  <c r="AA73" i="56"/>
  <c r="O73" i="56"/>
  <c r="BA73" i="56"/>
  <c r="X73" i="56"/>
  <c r="Y73" i="56"/>
  <c r="Z73" i="56"/>
  <c r="AQ68" i="56"/>
  <c r="AC68" i="56"/>
  <c r="AL68" i="56"/>
  <c r="AU68" i="56"/>
  <c r="Y68" i="56"/>
  <c r="BD68" i="56"/>
  <c r="BF68" i="56"/>
  <c r="AH70" i="56"/>
  <c r="BA70" i="56"/>
  <c r="BI70" i="56"/>
  <c r="O70" i="56"/>
  <c r="X70" i="56"/>
  <c r="AI31" i="58"/>
  <c r="AI39" i="42" s="1"/>
  <c r="AA75" i="56"/>
  <c r="AI75" i="56"/>
  <c r="U75" i="56"/>
  <c r="AD75" i="56"/>
  <c r="AU75" i="56"/>
  <c r="BM75" i="56"/>
  <c r="BN75" i="56"/>
  <c r="BG73" i="56"/>
  <c r="AU73" i="56"/>
  <c r="AI73" i="56"/>
  <c r="BI73" i="56"/>
  <c r="AF73" i="56"/>
  <c r="AG73" i="56"/>
  <c r="AH73" i="56"/>
  <c r="BG68" i="56"/>
  <c r="AB68" i="56"/>
  <c r="AT68" i="56"/>
  <c r="BL68" i="56"/>
  <c r="BN68" i="56"/>
  <c r="N70" i="56"/>
  <c r="W70" i="56"/>
  <c r="AF70" i="56"/>
  <c r="I70" i="56"/>
  <c r="AA31" i="58"/>
  <c r="AA39" i="42" s="1"/>
  <c r="AD31" i="58"/>
  <c r="AD39" i="42" s="1"/>
  <c r="V31" i="58"/>
  <c r="V39" i="42" s="1"/>
  <c r="AL31" i="58"/>
  <c r="AL39" i="42" s="1"/>
  <c r="R31" i="58"/>
  <c r="R39" i="42" s="1"/>
  <c r="BJ31" i="58"/>
  <c r="BJ39" i="42" s="1"/>
  <c r="AY31" i="58"/>
  <c r="AY39" i="42" s="1"/>
  <c r="BB31" i="58"/>
  <c r="BB39" i="42" s="1"/>
  <c r="AZ31" i="58"/>
  <c r="AZ39" i="42" s="1"/>
  <c r="AX31" i="58"/>
  <c r="AX39" i="42" s="1"/>
  <c r="BC31" i="58"/>
  <c r="BC39" i="42" s="1"/>
  <c r="AT31" i="58"/>
  <c r="AT39" i="42" s="1"/>
  <c r="AC31" i="58"/>
  <c r="AC39" i="42" s="1"/>
  <c r="AB31" i="58"/>
  <c r="AB39" i="42" s="1"/>
  <c r="Z31" i="58"/>
  <c r="Z39" i="42" s="1"/>
  <c r="AE31" i="58"/>
  <c r="AE39" i="42" s="1"/>
  <c r="T31" i="58"/>
  <c r="T39" i="42" s="1"/>
  <c r="W31" i="58"/>
  <c r="W39" i="42" s="1"/>
  <c r="L31" i="58"/>
  <c r="L39" i="42" s="1"/>
  <c r="BA31" i="58"/>
  <c r="BA39" i="42" s="1"/>
  <c r="BK31" i="58"/>
  <c r="BK39" i="42" s="1"/>
  <c r="J31" i="58"/>
  <c r="J39" i="42" s="1"/>
  <c r="Q31" i="58"/>
  <c r="Q39" i="42" s="1"/>
  <c r="O31" i="58"/>
  <c r="O39" i="42" s="1"/>
  <c r="AQ31" i="58"/>
  <c r="AQ39" i="42" s="1"/>
  <c r="H31" i="58"/>
  <c r="H39" i="42" s="1"/>
  <c r="BN31" i="58"/>
  <c r="BN39" i="42" s="1"/>
  <c r="I31" i="58"/>
  <c r="I39" i="42" s="1"/>
  <c r="BF31" i="58"/>
  <c r="BF39" i="42" s="1"/>
  <c r="AK31" i="58"/>
  <c r="AK39" i="42" s="1"/>
  <c r="S31" i="58"/>
  <c r="S39" i="42" s="1"/>
  <c r="U31" i="58"/>
  <c r="U39" i="42" s="1"/>
  <c r="BI31" i="58"/>
  <c r="BI39" i="42" s="1"/>
  <c r="AR31" i="58"/>
  <c r="AR39" i="42" s="1"/>
  <c r="AP31" i="58"/>
  <c r="AP39" i="42" s="1"/>
  <c r="AW31" i="58"/>
  <c r="AW39" i="42" s="1"/>
  <c r="K31" i="58"/>
  <c r="K39" i="42" s="1"/>
  <c r="AG31" i="58"/>
  <c r="AG39" i="42" s="1"/>
  <c r="Y31" i="58"/>
  <c r="Y39" i="42" s="1"/>
  <c r="N31" i="58"/>
  <c r="N39" i="42" s="1"/>
  <c r="BH31" i="58"/>
  <c r="BH39" i="42" s="1"/>
  <c r="BM31" i="58"/>
  <c r="BM39" i="42" s="1"/>
  <c r="BE31" i="58"/>
  <c r="BE39" i="42" s="1"/>
  <c r="M31" i="58"/>
  <c r="M39" i="42" s="1"/>
  <c r="AS31" i="58"/>
  <c r="AS39" i="42" s="1"/>
  <c r="AJ31" i="58"/>
  <c r="AJ39" i="42" s="1"/>
  <c r="AH31" i="58"/>
  <c r="AH39" i="42" s="1"/>
  <c r="AO31" i="58"/>
  <c r="AO39" i="42" s="1"/>
  <c r="AM31" i="58"/>
  <c r="AM39" i="42" s="1"/>
  <c r="K46" i="42"/>
  <c r="J46" i="42"/>
  <c r="AJ79" i="56" l="1"/>
  <c r="AJ44" i="42" s="1"/>
  <c r="AX79" i="56"/>
  <c r="AX44" i="42" s="1"/>
  <c r="AQ79" i="56"/>
  <c r="AQ44" i="42" s="1"/>
  <c r="BB79" i="56"/>
  <c r="BB44" i="42" s="1"/>
  <c r="BL79" i="56"/>
  <c r="BL44" i="42" s="1"/>
  <c r="T79" i="56"/>
  <c r="T44" i="42" s="1"/>
  <c r="AC79" i="56"/>
  <c r="AC44" i="42" s="1"/>
  <c r="K79" i="56"/>
  <c r="K44" i="42" s="1"/>
  <c r="K50" i="42" s="1"/>
  <c r="U79" i="56"/>
  <c r="U44" i="42" s="1"/>
  <c r="L79" i="56"/>
  <c r="L44" i="42" s="1"/>
  <c r="AR79" i="56"/>
  <c r="AR44" i="42" s="1"/>
  <c r="AV79" i="56"/>
  <c r="AV44" i="42" s="1"/>
  <c r="AT79" i="56"/>
  <c r="AT44" i="42" s="1"/>
  <c r="BN79" i="56"/>
  <c r="BN44" i="42" s="1"/>
  <c r="Q79" i="56"/>
  <c r="Q44" i="42" s="1"/>
  <c r="AO79" i="56"/>
  <c r="AO44" i="42" s="1"/>
  <c r="AS79" i="56"/>
  <c r="AS44" i="42" s="1"/>
  <c r="BK79" i="56"/>
  <c r="BK44" i="42" s="1"/>
  <c r="AI79" i="56"/>
  <c r="AI44" i="42" s="1"/>
  <c r="BD79" i="56"/>
  <c r="BD44" i="42" s="1"/>
  <c r="AK79" i="56"/>
  <c r="AK44" i="42" s="1"/>
  <c r="AE79" i="56"/>
  <c r="AE44" i="42" s="1"/>
  <c r="AP79" i="56"/>
  <c r="AP44" i="42" s="1"/>
  <c r="AB79" i="56"/>
  <c r="AB44" i="42" s="1"/>
  <c r="AL79" i="56"/>
  <c r="AL44" i="42" s="1"/>
  <c r="R79" i="56"/>
  <c r="R44" i="42" s="1"/>
  <c r="Z79" i="56"/>
  <c r="Z44" i="42" s="1"/>
  <c r="AW79" i="56"/>
  <c r="AW44" i="42" s="1"/>
  <c r="Y79" i="56"/>
  <c r="Y44" i="42" s="1"/>
  <c r="BG79" i="56"/>
  <c r="BG44" i="42" s="1"/>
  <c r="AU79" i="56"/>
  <c r="AU44" i="42" s="1"/>
  <c r="P79" i="56"/>
  <c r="P44" i="42" s="1"/>
  <c r="AH79" i="56"/>
  <c r="AH44" i="42" s="1"/>
  <c r="BE79" i="56"/>
  <c r="BE44" i="42" s="1"/>
  <c r="AN79" i="56"/>
  <c r="AN44" i="42" s="1"/>
  <c r="I79" i="56"/>
  <c r="I44" i="42" s="1"/>
  <c r="I50" i="42" s="1"/>
  <c r="I52" i="42" s="1"/>
  <c r="BM79" i="56"/>
  <c r="BM44" i="42" s="1"/>
  <c r="X79" i="56"/>
  <c r="X44" i="42" s="1"/>
  <c r="BJ79" i="56"/>
  <c r="BJ44" i="42" s="1"/>
  <c r="AF79" i="56"/>
  <c r="AF44" i="42" s="1"/>
  <c r="O79" i="56"/>
  <c r="O44" i="42" s="1"/>
  <c r="BA79" i="56"/>
  <c r="BA44" i="42" s="1"/>
  <c r="AG79" i="56"/>
  <c r="AG44" i="42" s="1"/>
  <c r="V79" i="56"/>
  <c r="V44" i="42" s="1"/>
  <c r="W79" i="56"/>
  <c r="W44" i="42" s="1"/>
  <c r="BI79" i="56"/>
  <c r="BI44" i="42" s="1"/>
  <c r="BC79" i="56"/>
  <c r="BC44" i="42" s="1"/>
  <c r="AM79" i="56"/>
  <c r="AM44" i="42" s="1"/>
  <c r="M79" i="56"/>
  <c r="M44" i="42" s="1"/>
  <c r="J79" i="56"/>
  <c r="J44" i="42" s="1"/>
  <c r="J50" i="42" s="1"/>
  <c r="N79" i="56"/>
  <c r="N44" i="42" s="1"/>
  <c r="AZ79" i="56"/>
  <c r="AZ44" i="42" s="1"/>
  <c r="AY79" i="56"/>
  <c r="AY44" i="42" s="1"/>
  <c r="BF79" i="56"/>
  <c r="BF44" i="42" s="1"/>
  <c r="AD79" i="56"/>
  <c r="AD44" i="42" s="1"/>
  <c r="AA79" i="56"/>
  <c r="AA44" i="42" s="1"/>
  <c r="BH79" i="56"/>
  <c r="BH44" i="42" s="1"/>
  <c r="S79" i="56"/>
  <c r="S44" i="42" s="1"/>
  <c r="N46" i="42"/>
  <c r="M46" i="42"/>
  <c r="M50" i="42" l="1"/>
  <c r="M52" i="42" s="1"/>
  <c r="N50" i="42"/>
  <c r="N52" i="42" s="1"/>
  <c r="O46" i="42"/>
  <c r="O50" i="42" s="1"/>
  <c r="O52" i="42" s="1"/>
  <c r="L46" i="42"/>
  <c r="L50" i="42" s="1"/>
  <c r="P46" i="42"/>
  <c r="P50" i="42" s="1"/>
  <c r="P52" i="42" s="1"/>
  <c r="Q46" i="42" l="1"/>
  <c r="Q50" i="42" s="1"/>
  <c r="Q52" i="42" s="1"/>
  <c r="R46" i="42"/>
  <c r="R50" i="42" s="1"/>
  <c r="R52" i="42" s="1"/>
  <c r="S46" i="42" l="1"/>
  <c r="S50" i="42" s="1"/>
  <c r="S52" i="42" s="1"/>
  <c r="T46" i="42"/>
  <c r="T50" i="42" s="1"/>
  <c r="T52" i="42" s="1"/>
  <c r="U46" i="42" l="1"/>
  <c r="U50" i="42" s="1"/>
  <c r="U52" i="42" s="1"/>
  <c r="V46" i="42"/>
  <c r="V50" i="42" s="1"/>
  <c r="V52" i="42" s="1"/>
  <c r="W46" i="42" l="1"/>
  <c r="W50" i="42" s="1"/>
  <c r="W52" i="42" s="1"/>
  <c r="X46" i="42"/>
  <c r="X50" i="42" s="1"/>
  <c r="X52" i="42" s="1"/>
  <c r="Y46" i="42" l="1"/>
  <c r="Y50" i="42" s="1"/>
  <c r="Y52" i="42" s="1"/>
  <c r="Z46" i="42"/>
  <c r="Z50" i="42" s="1"/>
  <c r="Z52" i="42" s="1"/>
  <c r="AA46" i="42" l="1"/>
  <c r="AA50" i="42" s="1"/>
  <c r="AA52" i="42" s="1"/>
  <c r="AB46" i="42"/>
  <c r="AB50" i="42" s="1"/>
  <c r="AB52" i="42" s="1"/>
  <c r="AC46" i="42" l="1"/>
  <c r="AC50" i="42" s="1"/>
  <c r="AC52" i="42" s="1"/>
  <c r="AD46" i="42"/>
  <c r="AD50" i="42" s="1"/>
  <c r="AD52" i="42" s="1"/>
  <c r="AE46" i="42" l="1"/>
  <c r="AE50" i="42" s="1"/>
  <c r="AE52" i="42" s="1"/>
  <c r="AF46" i="42"/>
  <c r="AF50" i="42" s="1"/>
  <c r="AF52" i="42" s="1"/>
  <c r="AG46" i="42" l="1"/>
  <c r="AG50" i="42" s="1"/>
  <c r="AG52" i="42" s="1"/>
  <c r="AH46" i="42"/>
  <c r="AH50" i="42" s="1"/>
  <c r="AH52" i="42" s="1"/>
  <c r="AI46" i="42" l="1"/>
  <c r="AI50" i="42" s="1"/>
  <c r="AI52" i="42" s="1"/>
  <c r="AJ46" i="42"/>
  <c r="AJ50" i="42" s="1"/>
  <c r="AJ52" i="42" s="1"/>
  <c r="AK46" i="42" l="1"/>
  <c r="AK50" i="42" s="1"/>
  <c r="AK52" i="42" s="1"/>
  <c r="AL46" i="42"/>
  <c r="AL50" i="42" s="1"/>
  <c r="AL52" i="42" s="1"/>
  <c r="AM46" i="42"/>
  <c r="AM50" i="42" s="1"/>
  <c r="AM52" i="42" s="1"/>
  <c r="AN46" i="42" l="1"/>
  <c r="AN50" i="42" s="1"/>
  <c r="AN52" i="42" s="1"/>
  <c r="AO46" i="42"/>
  <c r="AO50" i="42" s="1"/>
  <c r="AO52" i="42" s="1"/>
  <c r="AP46" i="42" l="1"/>
  <c r="AP50" i="42" s="1"/>
  <c r="AP52" i="42" s="1"/>
  <c r="AQ46" i="42"/>
  <c r="AQ50" i="42" s="1"/>
  <c r="AQ52" i="42" s="1"/>
  <c r="AR46" i="42" l="1"/>
  <c r="AR50" i="42" s="1"/>
  <c r="AR52" i="42" s="1"/>
  <c r="AS46" i="42"/>
  <c r="AS50" i="42" s="1"/>
  <c r="AS52" i="42" s="1"/>
  <c r="AT46" i="42" l="1"/>
  <c r="AT50" i="42" s="1"/>
  <c r="AT52" i="42" s="1"/>
  <c r="AU46" i="42"/>
  <c r="AU50" i="42" s="1"/>
  <c r="AU52" i="42" s="1"/>
  <c r="AV46" i="42" l="1"/>
  <c r="AV50" i="42" s="1"/>
  <c r="AV52" i="42" s="1"/>
  <c r="AW46" i="42"/>
  <c r="AW50" i="42" s="1"/>
  <c r="AW52" i="42" s="1"/>
  <c r="AX46" i="42" l="1"/>
  <c r="AX50" i="42" s="1"/>
  <c r="AX52" i="42" s="1"/>
  <c r="AY46" i="42"/>
  <c r="AY50" i="42" s="1"/>
  <c r="AY52" i="42" s="1"/>
  <c r="AZ46" i="42" l="1"/>
  <c r="AZ50" i="42" s="1"/>
  <c r="AZ52" i="42" s="1"/>
  <c r="BA46" i="42"/>
  <c r="BA50" i="42" s="1"/>
  <c r="BA52" i="42" s="1"/>
  <c r="BB46" i="42" l="1"/>
  <c r="BB50" i="42" s="1"/>
  <c r="BB52" i="42" s="1"/>
  <c r="BC46" i="42"/>
  <c r="BC50" i="42" s="1"/>
  <c r="BC52" i="42" s="1"/>
  <c r="E42" i="43"/>
  <c r="BD46" i="42" l="1"/>
  <c r="BD50" i="42" s="1"/>
  <c r="BD52" i="42" s="1"/>
  <c r="BE46" i="42"/>
  <c r="BE50" i="42" s="1"/>
  <c r="BE52" i="42" s="1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9" i="29"/>
  <c r="B28" i="29"/>
  <c r="BF46" i="42" l="1"/>
  <c r="BF50" i="42" s="1"/>
  <c r="BF52" i="42" s="1"/>
  <c r="BG46" i="42"/>
  <c r="BG50" i="42" s="1"/>
  <c r="BG52" i="42" s="1"/>
  <c r="BH222" i="53"/>
  <c r="BG222" i="53"/>
  <c r="BF222" i="53"/>
  <c r="BE222" i="53"/>
  <c r="BD222" i="53"/>
  <c r="BC222" i="53"/>
  <c r="BB222" i="53"/>
  <c r="BA222" i="53"/>
  <c r="AZ222" i="53"/>
  <c r="AY222" i="53"/>
  <c r="AX222" i="53"/>
  <c r="AW222" i="53"/>
  <c r="AV222" i="53"/>
  <c r="AU222" i="53"/>
  <c r="AT222" i="53"/>
  <c r="AS222" i="53"/>
  <c r="AR222" i="53"/>
  <c r="AQ222" i="53"/>
  <c r="AP222" i="53"/>
  <c r="AO222" i="53"/>
  <c r="AN222" i="53"/>
  <c r="AM222" i="53"/>
  <c r="AL222" i="53"/>
  <c r="AK222" i="53"/>
  <c r="AJ222" i="53"/>
  <c r="AI222" i="53"/>
  <c r="AH222" i="53"/>
  <c r="AG222" i="53"/>
  <c r="AF222" i="53"/>
  <c r="AE222" i="53"/>
  <c r="AD222" i="53"/>
  <c r="AC222" i="53"/>
  <c r="AB222" i="53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O222" i="53"/>
  <c r="N222" i="53"/>
  <c r="M222" i="53"/>
  <c r="L222" i="53"/>
  <c r="K222" i="53"/>
  <c r="J222" i="53"/>
  <c r="I222" i="53"/>
  <c r="H222" i="53"/>
  <c r="G222" i="53"/>
  <c r="F222" i="53"/>
  <c r="E222" i="53"/>
  <c r="D222" i="53"/>
  <c r="BH46" i="42" l="1"/>
  <c r="BH50" i="42" s="1"/>
  <c r="BH52" i="42" s="1"/>
  <c r="B4" i="29"/>
  <c r="AO223" i="53"/>
  <c r="AN223" i="53"/>
  <c r="AM223" i="53"/>
  <c r="AL223" i="53"/>
  <c r="AK223" i="53"/>
  <c r="AJ223" i="53"/>
  <c r="AI223" i="53"/>
  <c r="AH223" i="53"/>
  <c r="AG223" i="53"/>
  <c r="AF223" i="53"/>
  <c r="AE223" i="53"/>
  <c r="AD223" i="53"/>
  <c r="AC223" i="53"/>
  <c r="AB223" i="53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O223" i="53"/>
  <c r="N223" i="53"/>
  <c r="M223" i="53"/>
  <c r="L223" i="53"/>
  <c r="K223" i="53"/>
  <c r="J223" i="53"/>
  <c r="I223" i="53"/>
  <c r="H223" i="53"/>
  <c r="G223" i="53"/>
  <c r="F223" i="53"/>
  <c r="E223" i="53"/>
  <c r="D223" i="53"/>
  <c r="C223" i="53"/>
  <c r="AO221" i="53"/>
  <c r="AN221" i="53"/>
  <c r="AM221" i="53"/>
  <c r="AL221" i="53"/>
  <c r="AK221" i="53"/>
  <c r="AJ221" i="53"/>
  <c r="AI221" i="53"/>
  <c r="AH221" i="53"/>
  <c r="AG221" i="53"/>
  <c r="AF221" i="53"/>
  <c r="AE221" i="53"/>
  <c r="AD221" i="53"/>
  <c r="AC221" i="53"/>
  <c r="AB221" i="53"/>
  <c r="AA221" i="53"/>
  <c r="Z221" i="53"/>
  <c r="Y221" i="53"/>
  <c r="X221" i="53"/>
  <c r="W221" i="53"/>
  <c r="V221" i="53"/>
  <c r="U221" i="53"/>
  <c r="T221" i="53"/>
  <c r="AR9" i="46" s="1"/>
  <c r="AR10" i="46" s="1"/>
  <c r="S221" i="53"/>
  <c r="R221" i="53"/>
  <c r="AP9" i="46" s="1"/>
  <c r="AP10" i="46" s="1"/>
  <c r="Q221" i="53"/>
  <c r="AO9" i="46" s="1"/>
  <c r="AO10" i="46" s="1"/>
  <c r="P221" i="53"/>
  <c r="AN9" i="46" s="1"/>
  <c r="AN10" i="46" s="1"/>
  <c r="O221" i="53"/>
  <c r="AM9" i="46" s="1"/>
  <c r="AM10" i="46" s="1"/>
  <c r="N221" i="53"/>
  <c r="AL9" i="46" s="1"/>
  <c r="AL10" i="46" s="1"/>
  <c r="M221" i="53"/>
  <c r="AK9" i="46" s="1"/>
  <c r="AK10" i="46" s="1"/>
  <c r="L221" i="53"/>
  <c r="AJ9" i="46" s="1"/>
  <c r="AJ10" i="46" s="1"/>
  <c r="K221" i="53"/>
  <c r="J221" i="53"/>
  <c r="AH9" i="46" s="1"/>
  <c r="AH10" i="46" s="1"/>
  <c r="I221" i="53"/>
  <c r="AG9" i="46" s="1"/>
  <c r="AG10" i="46" s="1"/>
  <c r="H221" i="53"/>
  <c r="AF9" i="46" s="1"/>
  <c r="AF10" i="46" s="1"/>
  <c r="G221" i="53"/>
  <c r="AE9" i="46" s="1"/>
  <c r="AE10" i="46" s="1"/>
  <c r="F221" i="53"/>
  <c r="AD9" i="46" s="1"/>
  <c r="AD10" i="46" s="1"/>
  <c r="E221" i="53"/>
  <c r="AC9" i="46" s="1"/>
  <c r="AC10" i="46" s="1"/>
  <c r="D221" i="53"/>
  <c r="AB9" i="46" s="1"/>
  <c r="AB10" i="46" s="1"/>
  <c r="C221" i="53"/>
  <c r="AA9" i="46" s="1"/>
  <c r="AA10" i="46" s="1"/>
  <c r="AO218" i="53"/>
  <c r="AN218" i="53"/>
  <c r="AM218" i="53"/>
  <c r="AL218" i="53"/>
  <c r="AK218" i="53"/>
  <c r="AJ218" i="53"/>
  <c r="AI218" i="53"/>
  <c r="AH218" i="53"/>
  <c r="AG218" i="53"/>
  <c r="AF218" i="53"/>
  <c r="AE218" i="53"/>
  <c r="AD218" i="53"/>
  <c r="AC218" i="53"/>
  <c r="AB218" i="53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O218" i="53"/>
  <c r="N218" i="53"/>
  <c r="M218" i="53"/>
  <c r="L218" i="53"/>
  <c r="K218" i="53"/>
  <c r="J218" i="53"/>
  <c r="I218" i="53"/>
  <c r="H218" i="53"/>
  <c r="G218" i="53"/>
  <c r="F218" i="53"/>
  <c r="E218" i="53"/>
  <c r="D218" i="53"/>
  <c r="C218" i="53"/>
  <c r="B221" i="53"/>
  <c r="Z9" i="46" s="1"/>
  <c r="AA224" i="53" l="1"/>
  <c r="AI224" i="53"/>
  <c r="K224" i="53"/>
  <c r="AI9" i="46"/>
  <c r="AI10" i="46" s="1"/>
  <c r="J224" i="53"/>
  <c r="R224" i="53"/>
  <c r="Z224" i="53"/>
  <c r="S224" i="53"/>
  <c r="AQ9" i="46"/>
  <c r="AQ10" i="46" s="1"/>
  <c r="C224" i="53"/>
  <c r="AH224" i="53"/>
  <c r="H224" i="53"/>
  <c r="P224" i="53"/>
  <c r="X224" i="53"/>
  <c r="AF224" i="53"/>
  <c r="AN224" i="53"/>
  <c r="E224" i="53"/>
  <c r="M224" i="53"/>
  <c r="U224" i="53"/>
  <c r="AC224" i="53"/>
  <c r="AK224" i="53"/>
  <c r="G224" i="53"/>
  <c r="O224" i="53"/>
  <c r="W224" i="53"/>
  <c r="AE224" i="53"/>
  <c r="AM224" i="53"/>
  <c r="AG224" i="53"/>
  <c r="AO224" i="53"/>
  <c r="D224" i="53"/>
  <c r="L224" i="53"/>
  <c r="T224" i="53"/>
  <c r="AB224" i="53"/>
  <c r="AJ224" i="53"/>
  <c r="I224" i="53"/>
  <c r="Q224" i="53"/>
  <c r="Y224" i="53"/>
  <c r="V224" i="53"/>
  <c r="N224" i="53"/>
  <c r="AL224" i="53"/>
  <c r="F224" i="53"/>
  <c r="AD224" i="53"/>
  <c r="H79" i="56" l="1"/>
  <c r="H44" i="42" s="1"/>
  <c r="H50" i="42" s="1"/>
  <c r="H52" i="42" s="1"/>
  <c r="E40" i="21"/>
  <c r="E38" i="21"/>
  <c r="AO12" i="21" l="1"/>
  <c r="Y12" i="21"/>
  <c r="W12" i="21"/>
  <c r="AE12" i="21"/>
  <c r="AX12" i="21"/>
  <c r="AQ12" i="21"/>
  <c r="P12" i="21"/>
  <c r="AN12" i="21"/>
  <c r="M12" i="21"/>
  <c r="L12" i="21"/>
  <c r="AF12" i="21"/>
  <c r="K12" i="21"/>
  <c r="T12" i="21"/>
  <c r="AJ12" i="21"/>
  <c r="O12" i="21"/>
  <c r="AM12" i="21"/>
  <c r="AP12" i="21"/>
  <c r="AZ12" i="21"/>
  <c r="AI12" i="21"/>
  <c r="R12" i="21"/>
  <c r="E12" i="21"/>
  <c r="AK12" i="21"/>
  <c r="AR12" i="21"/>
  <c r="J12" i="21"/>
  <c r="U12" i="21"/>
  <c r="AB12" i="21"/>
  <c r="Q12" i="21"/>
  <c r="AU12" i="21"/>
  <c r="AD12" i="21"/>
  <c r="N12" i="21"/>
  <c r="AG12" i="21"/>
  <c r="X12" i="21"/>
  <c r="I12" i="21"/>
  <c r="AA12" i="21"/>
  <c r="AT12" i="21"/>
  <c r="AL12" i="21"/>
  <c r="V12" i="21"/>
  <c r="S12" i="21"/>
  <c r="F12" i="21"/>
  <c r="AH12" i="21"/>
  <c r="AV12" i="21"/>
  <c r="AY12" i="21"/>
  <c r="Z12" i="21"/>
  <c r="AS12" i="21"/>
  <c r="AW12" i="21"/>
  <c r="AC12" i="21"/>
  <c r="G12" i="21"/>
  <c r="H12" i="21"/>
  <c r="AT29" i="21" l="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AZ20" i="21"/>
  <c r="AY20" i="21"/>
  <c r="AX20" i="21"/>
  <c r="AW20" i="21"/>
  <c r="AV20" i="21"/>
  <c r="AU20" i="21"/>
  <c r="AT20" i="21"/>
  <c r="AS20" i="21"/>
  <c r="AM42" i="45"/>
  <c r="AM44" i="45" s="1"/>
  <c r="AE42" i="45"/>
  <c r="AE44" i="45" s="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Y20" i="21"/>
  <c r="X20" i="21"/>
  <c r="W20" i="21"/>
  <c r="AZ29" i="21"/>
  <c r="AY29" i="21"/>
  <c r="AX29" i="21"/>
  <c r="AW29" i="21"/>
  <c r="AV29" i="21"/>
  <c r="AU29" i="21"/>
  <c r="AS29" i="21"/>
  <c r="AW38" i="43"/>
  <c r="AX38" i="43" s="1"/>
  <c r="AY38" i="43" s="1"/>
  <c r="AZ38" i="43" s="1"/>
  <c r="BA38" i="43" s="1"/>
  <c r="BB38" i="43" s="1"/>
  <c r="BC38" i="43" s="1"/>
  <c r="BD38" i="43" s="1"/>
  <c r="J38" i="43"/>
  <c r="K38" i="43" s="1"/>
  <c r="L38" i="43" s="1"/>
  <c r="M38" i="43" s="1"/>
  <c r="N38" i="43" s="1"/>
  <c r="O38" i="43" s="1"/>
  <c r="P38" i="43" s="1"/>
  <c r="Q38" i="43" s="1"/>
  <c r="R38" i="43" s="1"/>
  <c r="S38" i="43" s="1"/>
  <c r="T38" i="43" s="1"/>
  <c r="U38" i="43" s="1"/>
  <c r="V38" i="43" s="1"/>
  <c r="W38" i="43" s="1"/>
  <c r="X38" i="43" s="1"/>
  <c r="Y38" i="43" s="1"/>
  <c r="Z38" i="43" s="1"/>
  <c r="AA38" i="43" s="1"/>
  <c r="AB38" i="43" s="1"/>
  <c r="B20" i="29"/>
  <c r="B223" i="53"/>
  <c r="AP11" i="53"/>
  <c r="AQ11" i="53" s="1"/>
  <c r="AR11" i="53" s="1"/>
  <c r="AS11" i="53" s="1"/>
  <c r="AT11" i="53" s="1"/>
  <c r="AU11" i="53" s="1"/>
  <c r="AV11" i="53" s="1"/>
  <c r="AW11" i="53" s="1"/>
  <c r="C11" i="53"/>
  <c r="D11" i="53" s="1"/>
  <c r="E11" i="53" s="1"/>
  <c r="F11" i="53" s="1"/>
  <c r="G11" i="53" s="1"/>
  <c r="H11" i="53" s="1"/>
  <c r="I11" i="53" s="1"/>
  <c r="J11" i="53" s="1"/>
  <c r="K11" i="53" s="1"/>
  <c r="L11" i="53" s="1"/>
  <c r="M11" i="53" s="1"/>
  <c r="N11" i="53" s="1"/>
  <c r="O11" i="53" s="1"/>
  <c r="P11" i="53" s="1"/>
  <c r="Q11" i="53" s="1"/>
  <c r="R11" i="53" s="1"/>
  <c r="S11" i="53" s="1"/>
  <c r="T11" i="53" s="1"/>
  <c r="U11" i="53" s="1"/>
  <c r="AF42" i="45" l="1"/>
  <c r="AF44" i="45" s="1"/>
  <c r="AF46" i="45" s="1"/>
  <c r="AF22" i="21" s="1"/>
  <c r="AN42" i="45"/>
  <c r="AN44" i="45" s="1"/>
  <c r="AV42" i="45"/>
  <c r="AV44" i="45" s="1"/>
  <c r="AW42" i="45"/>
  <c r="AW44" i="45" s="1"/>
  <c r="AW46" i="45" s="1"/>
  <c r="AW22" i="21" s="1"/>
  <c r="AG42" i="45"/>
  <c r="AG44" i="45" s="1"/>
  <c r="AG46" i="45" s="1"/>
  <c r="AG22" i="21" s="1"/>
  <c r="Y42" i="45"/>
  <c r="Y44" i="45" s="1"/>
  <c r="Y46" i="45" s="1"/>
  <c r="Y22" i="21" s="1"/>
  <c r="AO42" i="45"/>
  <c r="AO44" i="45" s="1"/>
  <c r="AO46" i="45" s="1"/>
  <c r="AO22" i="21" s="1"/>
  <c r="AA42" i="45"/>
  <c r="AA44" i="45" s="1"/>
  <c r="AA46" i="45" s="1"/>
  <c r="AA22" i="21" s="1"/>
  <c r="AI42" i="45"/>
  <c r="AI44" i="45" s="1"/>
  <c r="AI46" i="45" s="1"/>
  <c r="AI22" i="21" s="1"/>
  <c r="AY42" i="45"/>
  <c r="AY44" i="45" s="1"/>
  <c r="AY46" i="45" s="1"/>
  <c r="AY22" i="21" s="1"/>
  <c r="AQ42" i="45"/>
  <c r="AQ44" i="45" s="1"/>
  <c r="AQ46" i="45" s="1"/>
  <c r="AQ22" i="21" s="1"/>
  <c r="Z18" i="46"/>
  <c r="Z20" i="21" s="1"/>
  <c r="Z10" i="46"/>
  <c r="AB42" i="45"/>
  <c r="AB44" i="45" s="1"/>
  <c r="AB46" i="45" s="1"/>
  <c r="AB22" i="21" s="1"/>
  <c r="AD42" i="45"/>
  <c r="AD44" i="45" s="1"/>
  <c r="AD46" i="45" s="1"/>
  <c r="AD22" i="21" s="1"/>
  <c r="AL42" i="45"/>
  <c r="AL44" i="45" s="1"/>
  <c r="AL46" i="45" s="1"/>
  <c r="AL22" i="21" s="1"/>
  <c r="AT42" i="45"/>
  <c r="AT44" i="45" s="1"/>
  <c r="AT46" i="45" s="1"/>
  <c r="AT22" i="21" s="1"/>
  <c r="AU42" i="45"/>
  <c r="AU44" i="45" s="1"/>
  <c r="AU46" i="45" s="1"/>
  <c r="AU22" i="21" s="1"/>
  <c r="AJ42" i="45"/>
  <c r="AJ44" i="45" s="1"/>
  <c r="AJ46" i="45" s="1"/>
  <c r="AJ22" i="21" s="1"/>
  <c r="AR42" i="45"/>
  <c r="AR44" i="45" s="1"/>
  <c r="AR46" i="45" s="1"/>
  <c r="AR22" i="21" s="1"/>
  <c r="AZ42" i="45"/>
  <c r="AZ44" i="45" s="1"/>
  <c r="AZ46" i="45" s="1"/>
  <c r="AZ22" i="21" s="1"/>
  <c r="AC42" i="45"/>
  <c r="AC44" i="45" s="1"/>
  <c r="AC46" i="45" s="1"/>
  <c r="AC22" i="21" s="1"/>
  <c r="AK42" i="45"/>
  <c r="AK44" i="45" s="1"/>
  <c r="AK46" i="45" s="1"/>
  <c r="AK22" i="21" s="1"/>
  <c r="AS42" i="45"/>
  <c r="AS44" i="45" s="1"/>
  <c r="AS46" i="45" s="1"/>
  <c r="AS22" i="21" s="1"/>
  <c r="AB18" i="46"/>
  <c r="AB20" i="21" s="1"/>
  <c r="Z42" i="45"/>
  <c r="Z44" i="45" s="1"/>
  <c r="Z46" i="45" s="1"/>
  <c r="Z22" i="21" s="1"/>
  <c r="AH42" i="45"/>
  <c r="AH44" i="45" s="1"/>
  <c r="AH46" i="45" s="1"/>
  <c r="AH22" i="21" s="1"/>
  <c r="AP42" i="45"/>
  <c r="AP44" i="45" s="1"/>
  <c r="AP46" i="45" s="1"/>
  <c r="AP22" i="21" s="1"/>
  <c r="AX42" i="45"/>
  <c r="AX44" i="45" s="1"/>
  <c r="AX46" i="45" s="1"/>
  <c r="AX22" i="21" s="1"/>
  <c r="AN18" i="46"/>
  <c r="AN20" i="21" s="1"/>
  <c r="AN24" i="21" s="1"/>
  <c r="AF18" i="46"/>
  <c r="AF20" i="21" s="1"/>
  <c r="AF24" i="21" s="1"/>
  <c r="AP18" i="46"/>
  <c r="AP20" i="21" s="1"/>
  <c r="AG18" i="46"/>
  <c r="AG20" i="21" s="1"/>
  <c r="AQ18" i="46"/>
  <c r="AQ20" i="21" s="1"/>
  <c r="AO18" i="46"/>
  <c r="AO20" i="21" s="1"/>
  <c r="AO24" i="21" s="1"/>
  <c r="AH18" i="46"/>
  <c r="AH20" i="21" s="1"/>
  <c r="AI18" i="46"/>
  <c r="AI20" i="21" s="1"/>
  <c r="AA18" i="46"/>
  <c r="AA20" i="21" s="1"/>
  <c r="AA24" i="21" s="1"/>
  <c r="AB29" i="21"/>
  <c r="U29" i="21"/>
  <c r="H29" i="21"/>
  <c r="P29" i="21"/>
  <c r="X29" i="21"/>
  <c r="AF29" i="21"/>
  <c r="AN29" i="21"/>
  <c r="I29" i="21"/>
  <c r="Q29" i="21"/>
  <c r="Y29" i="21"/>
  <c r="AG29" i="21"/>
  <c r="AO29" i="21"/>
  <c r="L29" i="21"/>
  <c r="T29" i="21"/>
  <c r="AJ29" i="21"/>
  <c r="AR29" i="21"/>
  <c r="AC29" i="21"/>
  <c r="AK29" i="21"/>
  <c r="AJ18" i="46"/>
  <c r="AJ20" i="21" s="1"/>
  <c r="AJ24" i="21" s="1"/>
  <c r="AR18" i="46"/>
  <c r="AR20" i="21" s="1"/>
  <c r="AR24" i="21" s="1"/>
  <c r="F29" i="21"/>
  <c r="N29" i="21"/>
  <c r="V29" i="21"/>
  <c r="AD29" i="21"/>
  <c r="AL29" i="21"/>
  <c r="M29" i="21"/>
  <c r="B224" i="53"/>
  <c r="AC18" i="46"/>
  <c r="AC20" i="21" s="1"/>
  <c r="AK18" i="46"/>
  <c r="AK20" i="21" s="1"/>
  <c r="G29" i="21"/>
  <c r="O29" i="21"/>
  <c r="W29" i="21"/>
  <c r="AE29" i="21"/>
  <c r="AM29" i="21"/>
  <c r="AD18" i="46"/>
  <c r="AD20" i="21" s="1"/>
  <c r="AL18" i="46"/>
  <c r="AL20" i="21" s="1"/>
  <c r="AL24" i="21" s="1"/>
  <c r="J29" i="21"/>
  <c r="R29" i="21"/>
  <c r="Z29" i="21"/>
  <c r="AH29" i="21"/>
  <c r="AP29" i="21"/>
  <c r="K29" i="21"/>
  <c r="S29" i="21"/>
  <c r="AA29" i="21"/>
  <c r="AI29" i="21"/>
  <c r="AQ29" i="21"/>
  <c r="AE18" i="46"/>
  <c r="AE20" i="21" s="1"/>
  <c r="AM18" i="46"/>
  <c r="AM20" i="21" s="1"/>
  <c r="AM24" i="21" s="1"/>
  <c r="AE46" i="45"/>
  <c r="AE22" i="21" s="1"/>
  <c r="AM46" i="45"/>
  <c r="AM22" i="21" s="1"/>
  <c r="AN46" i="45"/>
  <c r="AN22" i="21" s="1"/>
  <c r="AV46" i="45"/>
  <c r="AV22" i="21" s="1"/>
  <c r="E13" i="46"/>
  <c r="AS7" i="46"/>
  <c r="AT7" i="46" s="1"/>
  <c r="AU7" i="46" s="1"/>
  <c r="AV7" i="46" s="1"/>
  <c r="AW7" i="46" s="1"/>
  <c r="AX7" i="46" s="1"/>
  <c r="AY7" i="46" s="1"/>
  <c r="AZ7" i="46" s="1"/>
  <c r="F7" i="46"/>
  <c r="G7" i="46" s="1"/>
  <c r="H7" i="46" s="1"/>
  <c r="I7" i="46" s="1"/>
  <c r="J7" i="46" s="1"/>
  <c r="K7" i="46" s="1"/>
  <c r="L7" i="46" s="1"/>
  <c r="M7" i="46" s="1"/>
  <c r="N7" i="46" s="1"/>
  <c r="O7" i="46" s="1"/>
  <c r="P7" i="46" s="1"/>
  <c r="Q7" i="46" s="1"/>
  <c r="R7" i="46" s="1"/>
  <c r="S7" i="46" s="1"/>
  <c r="T7" i="46" s="1"/>
  <c r="U7" i="46" s="1"/>
  <c r="V7" i="46" s="1"/>
  <c r="W7" i="46" s="1"/>
  <c r="X7" i="46" s="1"/>
  <c r="AS38" i="45"/>
  <c r="AT38" i="45" s="1"/>
  <c r="AU38" i="45" s="1"/>
  <c r="AV38" i="45" s="1"/>
  <c r="AW38" i="45" s="1"/>
  <c r="AX38" i="45" s="1"/>
  <c r="AY38" i="45" s="1"/>
  <c r="AZ38" i="45" s="1"/>
  <c r="F38" i="45"/>
  <c r="G38" i="45" s="1"/>
  <c r="H38" i="45" s="1"/>
  <c r="I38" i="45" s="1"/>
  <c r="J38" i="45" s="1"/>
  <c r="K38" i="45" s="1"/>
  <c r="L38" i="45" s="1"/>
  <c r="M38" i="45" s="1"/>
  <c r="N38" i="45" s="1"/>
  <c r="O38" i="45" s="1"/>
  <c r="P38" i="45" s="1"/>
  <c r="Q38" i="45" s="1"/>
  <c r="R38" i="45" s="1"/>
  <c r="S38" i="45" s="1"/>
  <c r="T38" i="45" s="1"/>
  <c r="U38" i="45" s="1"/>
  <c r="V38" i="45" s="1"/>
  <c r="W38" i="45" s="1"/>
  <c r="X38" i="45" s="1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AC28" i="45"/>
  <c r="AB28" i="45"/>
  <c r="AA28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AC27" i="45"/>
  <c r="AB27" i="45"/>
  <c r="AA27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AC26" i="45"/>
  <c r="AB26" i="45"/>
  <c r="AA26" i="45"/>
  <c r="Z26" i="45"/>
  <c r="Y26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AC25" i="45"/>
  <c r="AB25" i="45"/>
  <c r="AA25" i="45"/>
  <c r="Z25" i="45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AC24" i="45"/>
  <c r="AB24" i="45"/>
  <c r="AA24" i="45"/>
  <c r="Z24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AC23" i="45"/>
  <c r="AB23" i="45"/>
  <c r="AA23" i="45"/>
  <c r="Z23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AC22" i="45"/>
  <c r="AB22" i="45"/>
  <c r="AA22" i="45"/>
  <c r="Z22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AC21" i="45"/>
  <c r="AB21" i="45"/>
  <c r="AA21" i="45"/>
  <c r="Z21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AS3" i="21"/>
  <c r="AT3" i="21" s="1"/>
  <c r="AU3" i="21" s="1"/>
  <c r="AV3" i="21" s="1"/>
  <c r="AW3" i="21" s="1"/>
  <c r="AX3" i="21" s="1"/>
  <c r="AY3" i="21" s="1"/>
  <c r="AZ3" i="21" s="1"/>
  <c r="F3" i="21"/>
  <c r="G3" i="21" s="1"/>
  <c r="H3" i="21" s="1"/>
  <c r="I3" i="21" s="1"/>
  <c r="J3" i="21" s="1"/>
  <c r="K3" i="21" s="1"/>
  <c r="L3" i="21" s="1"/>
  <c r="M3" i="21" s="1"/>
  <c r="N3" i="21" s="1"/>
  <c r="O3" i="21" s="1"/>
  <c r="P3" i="21" s="1"/>
  <c r="Q3" i="21" s="1"/>
  <c r="R3" i="21" s="1"/>
  <c r="S3" i="21" s="1"/>
  <c r="T3" i="21" s="1"/>
  <c r="U3" i="21" s="1"/>
  <c r="V3" i="21" s="1"/>
  <c r="W3" i="21" s="1"/>
  <c r="X3" i="21" s="1"/>
  <c r="AI24" i="21" l="1"/>
  <c r="AC24" i="21"/>
  <c r="AD24" i="21"/>
  <c r="AH24" i="21"/>
  <c r="AE24" i="21"/>
  <c r="AQ24" i="21"/>
  <c r="AG24" i="21"/>
  <c r="AB24" i="21"/>
  <c r="AK24" i="21"/>
  <c r="AP24" i="21"/>
  <c r="E29" i="21"/>
  <c r="X46" i="45"/>
  <c r="X22" i="21" s="1"/>
  <c r="P33" i="45"/>
  <c r="X33" i="45"/>
  <c r="Q33" i="45"/>
  <c r="Y33" i="45"/>
  <c r="Z33" i="45"/>
  <c r="R33" i="45"/>
  <c r="K33" i="45"/>
  <c r="S33" i="45"/>
  <c r="AA33" i="45"/>
  <c r="J33" i="45"/>
  <c r="L33" i="45"/>
  <c r="T33" i="45"/>
  <c r="AB33" i="45"/>
  <c r="AC33" i="45"/>
  <c r="V33" i="45"/>
  <c r="M33" i="45"/>
  <c r="U33" i="45"/>
  <c r="N33" i="45"/>
  <c r="O33" i="45"/>
  <c r="W33" i="45"/>
  <c r="B11" i="29"/>
  <c r="B13" i="29" l="1"/>
  <c r="B15" i="29" s="1"/>
  <c r="E18" i="21" s="1"/>
  <c r="E15" i="46" l="1"/>
  <c r="E16" i="46" s="1"/>
  <c r="AZ18" i="21"/>
  <c r="AY18" i="21"/>
  <c r="AX18" i="21"/>
  <c r="AW18" i="21"/>
  <c r="AV18" i="21"/>
  <c r="AU18" i="21"/>
  <c r="AT18" i="21"/>
  <c r="AS18" i="21"/>
  <c r="AP2" i="29"/>
  <c r="AQ2" i="29" s="1"/>
  <c r="AR2" i="29" s="1"/>
  <c r="AS2" i="29" s="1"/>
  <c r="AT2" i="29" s="1"/>
  <c r="AU2" i="29" s="1"/>
  <c r="AV2" i="29" s="1"/>
  <c r="AW2" i="29" s="1"/>
  <c r="C2" i="29"/>
  <c r="D2" i="29" s="1"/>
  <c r="E2" i="29" s="1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AB30" i="43" l="1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E43" i="43"/>
  <c r="AR48" i="43" l="1"/>
  <c r="AJ48" i="43"/>
  <c r="AB48" i="43"/>
  <c r="L48" i="43"/>
  <c r="R48" i="43"/>
  <c r="Y48" i="43"/>
  <c r="M48" i="43"/>
  <c r="AY48" i="43"/>
  <c r="AQ48" i="43"/>
  <c r="AA48" i="43"/>
  <c r="K48" i="43"/>
  <c r="BE48" i="43"/>
  <c r="AG48" i="43"/>
  <c r="Q48" i="43"/>
  <c r="U48" i="43"/>
  <c r="BF48" i="43"/>
  <c r="AX48" i="43"/>
  <c r="AH48" i="43"/>
  <c r="J48" i="43"/>
  <c r="AW48" i="43"/>
  <c r="AS48" i="43"/>
  <c r="BD48" i="43"/>
  <c r="AV48" i="43"/>
  <c r="AF48" i="43"/>
  <c r="X48" i="43"/>
  <c r="P48" i="43"/>
  <c r="N48" i="43"/>
  <c r="BC48" i="43"/>
  <c r="AM48" i="43"/>
  <c r="AE48" i="43"/>
  <c r="W48" i="43"/>
  <c r="BB48" i="43"/>
  <c r="V48" i="43"/>
  <c r="BA48" i="43"/>
  <c r="AD48" i="43"/>
  <c r="AN48" i="43"/>
  <c r="AK48" i="43"/>
  <c r="AL48" i="43"/>
  <c r="AU48" i="43"/>
  <c r="AO48" i="43"/>
  <c r="AT48" i="43"/>
  <c r="S48" i="43"/>
  <c r="AP48" i="43"/>
  <c r="T33" i="43"/>
  <c r="O48" i="43"/>
  <c r="Z48" i="43"/>
  <c r="AC48" i="43"/>
  <c r="T48" i="43"/>
  <c r="AZ48" i="43"/>
  <c r="AI48" i="43"/>
  <c r="I33" i="42"/>
  <c r="Y33" i="42"/>
  <c r="AA33" i="42"/>
  <c r="J33" i="42"/>
  <c r="R33" i="42"/>
  <c r="L33" i="42"/>
  <c r="T33" i="42"/>
  <c r="AB33" i="42"/>
  <c r="S33" i="42"/>
  <c r="Z33" i="42"/>
  <c r="K33" i="42"/>
  <c r="W33" i="42"/>
  <c r="Q33" i="42"/>
  <c r="M33" i="42"/>
  <c r="U33" i="42"/>
  <c r="N33" i="42"/>
  <c r="V33" i="42"/>
  <c r="O33" i="42"/>
  <c r="P33" i="42"/>
  <c r="X33" i="42"/>
  <c r="AB33" i="43"/>
  <c r="M33" i="43"/>
  <c r="U33" i="43"/>
  <c r="N33" i="43"/>
  <c r="V33" i="43"/>
  <c r="O33" i="43"/>
  <c r="W33" i="43"/>
  <c r="L33" i="43"/>
  <c r="I33" i="43"/>
  <c r="X33" i="43"/>
  <c r="Q33" i="43"/>
  <c r="J33" i="43"/>
  <c r="R33" i="43"/>
  <c r="Z33" i="43"/>
  <c r="P33" i="43"/>
  <c r="Y33" i="43"/>
  <c r="K33" i="43"/>
  <c r="S33" i="43"/>
  <c r="AA33" i="43"/>
  <c r="T6" i="21" l="1"/>
  <c r="T14" i="21" s="1"/>
  <c r="AF6" i="21"/>
  <c r="AF14" i="21" s="1"/>
  <c r="AF26" i="21" s="1"/>
  <c r="AF32" i="21" s="1"/>
  <c r="AI6" i="21"/>
  <c r="AI14" i="21" s="1"/>
  <c r="AI26" i="21" s="1"/>
  <c r="AI32" i="21" s="1"/>
  <c r="AN6" i="21"/>
  <c r="AN14" i="21" s="1"/>
  <c r="AN26" i="21" s="1"/>
  <c r="AN32" i="21" s="1"/>
  <c r="AU6" i="21"/>
  <c r="AU14" i="21" s="1"/>
  <c r="AX6" i="21"/>
  <c r="AX14" i="21" s="1"/>
  <c r="S6" i="21"/>
  <c r="S14" i="21" s="1"/>
  <c r="X6" i="21"/>
  <c r="X14" i="21" s="1"/>
  <c r="AA6" i="21"/>
  <c r="AA14" i="21" s="1"/>
  <c r="AA26" i="21" s="1"/>
  <c r="AA32" i="21" s="1"/>
  <c r="Z6" i="21"/>
  <c r="Z14" i="21" s="1"/>
  <c r="AM6" i="21"/>
  <c r="AM14" i="21" s="1"/>
  <c r="AM26" i="21" s="1"/>
  <c r="AM32" i="21" s="1"/>
  <c r="AD6" i="21"/>
  <c r="AD14" i="21" s="1"/>
  <c r="AD26" i="21" s="1"/>
  <c r="AD32" i="21" s="1"/>
  <c r="AV6" i="21"/>
  <c r="AV14" i="21" s="1"/>
  <c r="I6" i="21"/>
  <c r="I14" i="21" s="1"/>
  <c r="P6" i="21"/>
  <c r="P14" i="21" s="1"/>
  <c r="O6" i="21"/>
  <c r="O14" i="21" s="1"/>
  <c r="AH6" i="21"/>
  <c r="AH14" i="21" s="1"/>
  <c r="AH26" i="21" s="1"/>
  <c r="AH32" i="21" s="1"/>
  <c r="AS6" i="21"/>
  <c r="AS14" i="21" s="1"/>
  <c r="AE6" i="21"/>
  <c r="AE14" i="21" s="1"/>
  <c r="AE26" i="21" s="1"/>
  <c r="AE32" i="21" s="1"/>
  <c r="F6" i="21"/>
  <c r="F14" i="21" s="1"/>
  <c r="AB6" i="21"/>
  <c r="AB14" i="21" s="1"/>
  <c r="AB26" i="21" s="1"/>
  <c r="AB32" i="21" s="1"/>
  <c r="AJ6" i="21"/>
  <c r="AJ14" i="21" s="1"/>
  <c r="AJ26" i="21" s="1"/>
  <c r="AJ32" i="21" s="1"/>
  <c r="AR6" i="21"/>
  <c r="AR14" i="21" s="1"/>
  <c r="AR26" i="21" s="1"/>
  <c r="AR32" i="21" s="1"/>
  <c r="G6" i="21"/>
  <c r="G14" i="21" s="1"/>
  <c r="V6" i="21"/>
  <c r="V14" i="21" s="1"/>
  <c r="AP6" i="21"/>
  <c r="AP14" i="21" s="1"/>
  <c r="AP26" i="21" s="1"/>
  <c r="AP32" i="21" s="1"/>
  <c r="R6" i="21"/>
  <c r="R14" i="21" s="1"/>
  <c r="AZ6" i="21"/>
  <c r="AZ14" i="21" s="1"/>
  <c r="N6" i="21"/>
  <c r="N14" i="21" s="1"/>
  <c r="L6" i="21"/>
  <c r="L14" i="21" s="1"/>
  <c r="AL6" i="21"/>
  <c r="AL14" i="21" s="1"/>
  <c r="AL26" i="21" s="1"/>
  <c r="AL32" i="21" s="1"/>
  <c r="Y6" i="21"/>
  <c r="Y14" i="21" s="1"/>
  <c r="AY6" i="21"/>
  <c r="AY14" i="21" s="1"/>
  <c r="AT6" i="21"/>
  <c r="AT14" i="21" s="1"/>
  <c r="K6" i="21"/>
  <c r="K14" i="21" s="1"/>
  <c r="AK6" i="21"/>
  <c r="AK14" i="21" s="1"/>
  <c r="AK26" i="21" s="1"/>
  <c r="AK32" i="21" s="1"/>
  <c r="J6" i="21"/>
  <c r="J14" i="21" s="1"/>
  <c r="AO6" i="21"/>
  <c r="AO14" i="21" s="1"/>
  <c r="AO26" i="21" s="1"/>
  <c r="AO32" i="21" s="1"/>
  <c r="Q6" i="21"/>
  <c r="Q14" i="21" s="1"/>
  <c r="W6" i="21"/>
  <c r="W14" i="21" s="1"/>
  <c r="H6" i="21"/>
  <c r="H14" i="21" s="1"/>
  <c r="M6" i="21"/>
  <c r="M14" i="21" s="1"/>
  <c r="AG6" i="21"/>
  <c r="AG14" i="21" s="1"/>
  <c r="AG26" i="21" s="1"/>
  <c r="AG32" i="21" s="1"/>
  <c r="AC6" i="21"/>
  <c r="AC14" i="21" s="1"/>
  <c r="AC26" i="21" s="1"/>
  <c r="AC32" i="21" s="1"/>
  <c r="AW6" i="21"/>
  <c r="AW14" i="21" s="1"/>
  <c r="U6" i="21"/>
  <c r="U14" i="21" s="1"/>
  <c r="AQ6" i="21"/>
  <c r="AQ14" i="21" s="1"/>
  <c r="AQ26" i="21" s="1"/>
  <c r="AQ32" i="21" s="1"/>
  <c r="I48" i="43"/>
  <c r="E6" i="21" l="1"/>
  <c r="E14" i="21" s="1"/>
</calcChain>
</file>

<file path=xl/sharedStrings.xml><?xml version="1.0" encoding="utf-8"?>
<sst xmlns="http://schemas.openxmlformats.org/spreadsheetml/2006/main" count="2437" uniqueCount="534">
  <si>
    <t>tonnes</t>
  </si>
  <si>
    <t>Sorghum</t>
  </si>
  <si>
    <t>Roots and Tubers, Total</t>
  </si>
  <si>
    <t>Maize</t>
  </si>
  <si>
    <t>Fruit Primary</t>
  </si>
  <si>
    <t>Botswana</t>
  </si>
  <si>
    <t>Production</t>
  </si>
  <si>
    <t>Cereals nes</t>
  </si>
  <si>
    <t>Millet</t>
  </si>
  <si>
    <t>Wheat</t>
  </si>
  <si>
    <t>Oilcrops</t>
  </si>
  <si>
    <t>Y1991</t>
  </si>
  <si>
    <t>Y1992</t>
  </si>
  <si>
    <t>Y1993</t>
  </si>
  <si>
    <t>Y1994</t>
  </si>
  <si>
    <t>Y1995</t>
  </si>
  <si>
    <t>Y1996</t>
  </si>
  <si>
    <t>Y1997</t>
  </si>
  <si>
    <t>Y1998</t>
  </si>
  <si>
    <t>Y1999</t>
  </si>
  <si>
    <t>Y2000</t>
  </si>
  <si>
    <t>Y2001</t>
  </si>
  <si>
    <t>Y2002</t>
  </si>
  <si>
    <t>Y2003</t>
  </si>
  <si>
    <t>Y2004</t>
  </si>
  <si>
    <t>Y2005</t>
  </si>
  <si>
    <t>Y2006</t>
  </si>
  <si>
    <t>Y2007</t>
  </si>
  <si>
    <t>Y2008</t>
  </si>
  <si>
    <t>Y2009</t>
  </si>
  <si>
    <t>Y2010</t>
  </si>
  <si>
    <t>Cattle</t>
  </si>
  <si>
    <t>Pigs</t>
  </si>
  <si>
    <t>Poultry</t>
  </si>
  <si>
    <t>Eggs</t>
  </si>
  <si>
    <t>Asses</t>
  </si>
  <si>
    <t>Stocks</t>
  </si>
  <si>
    <t>Mules</t>
  </si>
  <si>
    <t>A</t>
  </si>
  <si>
    <t>Sheep and Goats</t>
  </si>
  <si>
    <t>Roundwood</t>
  </si>
  <si>
    <t>Wood fuel</t>
  </si>
  <si>
    <t>Area Code</t>
  </si>
  <si>
    <t>Area</t>
  </si>
  <si>
    <t>Item Code</t>
  </si>
  <si>
    <t>Item</t>
  </si>
  <si>
    <t>Element Code</t>
  </si>
  <si>
    <t>Element</t>
  </si>
  <si>
    <t>Unit</t>
  </si>
  <si>
    <t>B</t>
  </si>
  <si>
    <t>C</t>
  </si>
  <si>
    <t>D</t>
  </si>
  <si>
    <t>E</t>
  </si>
  <si>
    <t>m^2</t>
  </si>
  <si>
    <t>Definition</t>
  </si>
  <si>
    <t>Country:</t>
  </si>
  <si>
    <t>Name</t>
  </si>
  <si>
    <t>Human-Appropriated Net Primary Productivity (HANPP)</t>
  </si>
  <si>
    <t>Source or Calculation</t>
  </si>
  <si>
    <t>Potential Net Primary Production (NPPo)</t>
  </si>
  <si>
    <t>Expected net primary production per yer in landscape without human intervention.</t>
  </si>
  <si>
    <t>HANPP Key Parameters (units are Pg C)</t>
  </si>
  <si>
    <t>Dynamic Global Vegetation Model output  (LPJmL4) 'Potential Natural Vegetation' (PNV) output.</t>
  </si>
  <si>
    <t xml:space="preserve">Horses </t>
  </si>
  <si>
    <t>NPPact = NPPo - HANPPluc</t>
  </si>
  <si>
    <t>Σ NPP [(surface converted for settlement and infrastructure), (surface used for agricultural crop cultivation), (surface converted by anthropogenic fires), (forest surface converted to pasture)]</t>
  </si>
  <si>
    <t>NPP-land use change (NPPluc)</t>
  </si>
  <si>
    <t>NPP-harvest (NPPh)</t>
  </si>
  <si>
    <t>Actual NPP (NPPact)</t>
  </si>
  <si>
    <t>Difference between NPPo of an ecosystem or territorial unit and the NPP of the same territory after human use, including anthropogenic fires, excluding the effects of harvest and livestock feeding.</t>
  </si>
  <si>
    <t>Difference between NPPo and NPP of human-occupied territory after harvest removals and livestock grazing.</t>
  </si>
  <si>
    <t>HANPP = NPPluc + NPPh</t>
  </si>
  <si>
    <t xml:space="preserve">All living biomass killed by humans in harvesting of organic material for consumption or other use, including above- and belowground residue killed colaterally but not subsequently used. </t>
  </si>
  <si>
    <t>Total net primary production per year in landscape inhabited by humans, including cropland weed growth and herbivory.</t>
  </si>
  <si>
    <t>Worksheet: Human-Appropriated Net Primary Production (HANPP)</t>
  </si>
  <si>
    <t>Conditions:</t>
  </si>
  <si>
    <t>Landlocked; low management intensity (low level fertilizer input, pest management; little or no irrigation)</t>
  </si>
  <si>
    <t>Projection: EPSG:4326 - WGS 84</t>
  </si>
  <si>
    <t>Σ NPP [(crops), (felled trees), (grazed pasture), (associated organic material discarded and roots left in ground)]</t>
  </si>
  <si>
    <t>Biomass burned (dry matter)</t>
  </si>
  <si>
    <t>Feed</t>
  </si>
  <si>
    <t>Oats</t>
  </si>
  <si>
    <t>Eggs, hen, in shell</t>
  </si>
  <si>
    <t>Meat, pig</t>
  </si>
  <si>
    <t>Meat, chicken</t>
  </si>
  <si>
    <t>Residue</t>
  </si>
  <si>
    <t>Carbon</t>
  </si>
  <si>
    <t>Artificial surfaces (including urban and associated areas)</t>
  </si>
  <si>
    <t>Area from CCI_LC</t>
  </si>
  <si>
    <t>1000 ha</t>
  </si>
  <si>
    <t>Production (MT OM)</t>
  </si>
  <si>
    <t>Roots</t>
  </si>
  <si>
    <t>Water</t>
  </si>
  <si>
    <t>Total Annual Crop Carbon (MT C)</t>
  </si>
  <si>
    <t>Cropland</t>
  </si>
  <si>
    <t>Anthropogenic Fires</t>
  </si>
  <si>
    <t>HANPP (MT C)</t>
  </si>
  <si>
    <t>HANPP Intensity (%)</t>
  </si>
  <si>
    <t>CROPS</t>
  </si>
  <si>
    <t>WOOD</t>
  </si>
  <si>
    <t>Production * (1+[residue factor] + [belowground factor]) * (1 - water fraction) * (carbon fraction)</t>
  </si>
  <si>
    <t>Total Crop Plant Carbon (MT C)</t>
  </si>
  <si>
    <t>Total Wood Harvest Carbon (MT C)</t>
  </si>
  <si>
    <t>Production (m^3 OM)</t>
  </si>
  <si>
    <t>Type</t>
  </si>
  <si>
    <t>Total Annual Wood Harvest Carbon (MT C)</t>
  </si>
  <si>
    <t>Sheep &amp; Goats</t>
  </si>
  <si>
    <t>Daily Demand</t>
  </si>
  <si>
    <t>Unit Factor</t>
  </si>
  <si>
    <t>Days</t>
  </si>
  <si>
    <t>10^-3</t>
  </si>
  <si>
    <t>Source</t>
  </si>
  <si>
    <t>(Feed Demand) - (Feed Supply)</t>
  </si>
  <si>
    <t>Net Primary Productivity Displaced by Land Use Conversion (NPPluc)</t>
  </si>
  <si>
    <t>Human Appropriation of Net Primary Productivity (HANPP)</t>
  </si>
  <si>
    <t>Settlement</t>
  </si>
  <si>
    <t>NPP Displaced by Infrastructure and Human Settlement</t>
  </si>
  <si>
    <t>Tobacco, unmanufactured</t>
  </si>
  <si>
    <t>Wood fuel, coniferous</t>
  </si>
  <si>
    <t>m3</t>
  </si>
  <si>
    <t>Wood fuel, non-coniferous</t>
  </si>
  <si>
    <t>Industrial roundwood, coniferous</t>
  </si>
  <si>
    <t>Industrial roundwood, non-coniferous</t>
  </si>
  <si>
    <t>Brans</t>
  </si>
  <si>
    <t>Cottonseed Cake</t>
  </si>
  <si>
    <t>Groundnut Cake</t>
  </si>
  <si>
    <t>Wood Harvest</t>
  </si>
  <si>
    <t>Grazed NPP</t>
  </si>
  <si>
    <t>Extracted Net Primary Productivity (NPPh)</t>
  </si>
  <si>
    <t>3-year average</t>
  </si>
  <si>
    <t>gC/m^2*/year</t>
  </si>
  <si>
    <t>4th Interquartile Range Total (G m^-2)</t>
  </si>
  <si>
    <t>4th Interquartile Range Mean (G m^-2)</t>
  </si>
  <si>
    <t>Crop Harvest NPP</t>
  </si>
  <si>
    <t>Pre-harvest NPP</t>
  </si>
  <si>
    <t>Subtotal Actual Cropland NPP (Ng C)</t>
  </si>
  <si>
    <t>Cropland  NPPluc (= Ag Displaced NPPo - NPPcropland - NPPpreh)</t>
  </si>
  <si>
    <t>Value</t>
  </si>
  <si>
    <t>Mean, GC/m^2</t>
  </si>
  <si>
    <t>NPPo Calculation</t>
  </si>
  <si>
    <t>Total, G C/m^2</t>
  </si>
  <si>
    <t>Forest Land Converted to Pasture</t>
  </si>
  <si>
    <t>Arable Land, m^2</t>
  </si>
  <si>
    <t>Y1961</t>
  </si>
  <si>
    <t>Y1962</t>
  </si>
  <si>
    <t>Y1963</t>
  </si>
  <si>
    <t>Y1964</t>
  </si>
  <si>
    <t>Y1965</t>
  </si>
  <si>
    <t>Y1966</t>
  </si>
  <si>
    <t>Y1967</t>
  </si>
  <si>
    <t>Y1968</t>
  </si>
  <si>
    <t>Y1969</t>
  </si>
  <si>
    <t>Y1970</t>
  </si>
  <si>
    <t>Y1971</t>
  </si>
  <si>
    <t>Y1972</t>
  </si>
  <si>
    <t>Y1973</t>
  </si>
  <si>
    <t>Y1974</t>
  </si>
  <si>
    <t>Y1975</t>
  </si>
  <si>
    <t>Y1976</t>
  </si>
  <si>
    <t>Y1977</t>
  </si>
  <si>
    <t>Y1978</t>
  </si>
  <si>
    <t>Y1979</t>
  </si>
  <si>
    <t>Y1980</t>
  </si>
  <si>
    <t>Y1981</t>
  </si>
  <si>
    <t>Y1982</t>
  </si>
  <si>
    <t>Y1983</t>
  </si>
  <si>
    <t>Y1984</t>
  </si>
  <si>
    <t>Y1985</t>
  </si>
  <si>
    <t>Y1986</t>
  </si>
  <si>
    <t>Y1987</t>
  </si>
  <si>
    <t>Y1988</t>
  </si>
  <si>
    <t>Y1989</t>
  </si>
  <si>
    <t>Y1990</t>
  </si>
  <si>
    <t>Y2011</t>
  </si>
  <si>
    <t>Y2012</t>
  </si>
  <si>
    <t>Y2013</t>
  </si>
  <si>
    <t>Y2014</t>
  </si>
  <si>
    <t>Y2015</t>
  </si>
  <si>
    <t>Y2016</t>
  </si>
  <si>
    <t>Y2017</t>
  </si>
  <si>
    <t>Y2018</t>
  </si>
  <si>
    <t>Y2019</t>
  </si>
  <si>
    <t>Country area</t>
  </si>
  <si>
    <t>Land area</t>
  </si>
  <si>
    <t>Agriculture</t>
  </si>
  <si>
    <t>Agricultural land</t>
  </si>
  <si>
    <t>Arable land</t>
  </si>
  <si>
    <t>Land under permanent crops</t>
  </si>
  <si>
    <t>Land under perm. meadows and pastures</t>
  </si>
  <si>
    <t>Forest land</t>
  </si>
  <si>
    <t>Naturally regenerating forest</t>
  </si>
  <si>
    <t>Planted Forest</t>
  </si>
  <si>
    <t>Other land</t>
  </si>
  <si>
    <t>Land area equipped for irrigation</t>
  </si>
  <si>
    <t>Primary Forest</t>
  </si>
  <si>
    <t>Arable Land</t>
  </si>
  <si>
    <t>Forest fires</t>
  </si>
  <si>
    <t>FAO TIER 1</t>
  </si>
  <si>
    <t>Savanna fires</t>
  </si>
  <si>
    <t>Grassland</t>
  </si>
  <si>
    <t>Savanna</t>
  </si>
  <si>
    <t>Forest</t>
  </si>
  <si>
    <t>Source Code</t>
  </si>
  <si>
    <t>Anthropogenic Fraction</t>
  </si>
  <si>
    <t>Carbon Fraction</t>
  </si>
  <si>
    <t>ND</t>
  </si>
  <si>
    <t>Infrastructure &amp; Settlement</t>
  </si>
  <si>
    <t>Area from MODIS</t>
  </si>
  <si>
    <t>Herbaceous crops</t>
  </si>
  <si>
    <t>Woody crops</t>
  </si>
  <si>
    <t>Multiple or layered crops</t>
  </si>
  <si>
    <t>Tree-covered areas</t>
  </si>
  <si>
    <t>Mangroves</t>
  </si>
  <si>
    <t>Shrub-covered areas</t>
  </si>
  <si>
    <t>Shrubs and/or herbaceous vegetation, aquatic or regularly flooded</t>
  </si>
  <si>
    <t>Sparsely natural vegetated areas</t>
  </si>
  <si>
    <t>Terrestrial barren land</t>
  </si>
  <si>
    <t>Permanent snow and glaciers</t>
  </si>
  <si>
    <t>Inland water bodies</t>
  </si>
  <si>
    <t>Coastal water bodies and intertidal areas</t>
  </si>
  <si>
    <t>Permanent Crops</t>
  </si>
  <si>
    <t>Average NPPo</t>
  </si>
  <si>
    <t>Estimated NPPo Displacement</t>
  </si>
  <si>
    <t>NPP Displacement</t>
  </si>
  <si>
    <t>GC*m^-2</t>
  </si>
  <si>
    <t xml:space="preserve">GC </t>
  </si>
  <si>
    <t>Fraction Displaced</t>
  </si>
  <si>
    <t>Total NPP Displaced (MT C)</t>
  </si>
  <si>
    <t>Forest Converted to Pasture</t>
  </si>
  <si>
    <t>NPP-potential (MT C)</t>
  </si>
  <si>
    <t>Cereals</t>
  </si>
  <si>
    <t>Livestock</t>
  </si>
  <si>
    <t>Cropland (FA0)</t>
  </si>
  <si>
    <t>Land under Permanent Meadows and Pastures (FAO)</t>
  </si>
  <si>
    <t>Agricultural Land (FAO)</t>
  </si>
  <si>
    <t>Total NPPh</t>
  </si>
  <si>
    <t>Total NPPluc</t>
  </si>
  <si>
    <t>Roundwood, coniferous</t>
  </si>
  <si>
    <t>Roundwood, non-coniferous</t>
  </si>
  <si>
    <t>Sawlogs and veneer logs</t>
  </si>
  <si>
    <t>Sawlogs and veneer logs, non-coniferous</t>
  </si>
  <si>
    <t>Other industrial roundwood</t>
  </si>
  <si>
    <t>Other industrial roundwood, non-coniferous (production)</t>
  </si>
  <si>
    <t>Wood charcoal</t>
  </si>
  <si>
    <t>Sawnwood</t>
  </si>
  <si>
    <t>Sawnwood, coniferous</t>
  </si>
  <si>
    <t>Sawnwood, non-coniferous all</t>
  </si>
  <si>
    <t>Veneer sheets</t>
  </si>
  <si>
    <t>Wood-based panels</t>
  </si>
  <si>
    <t>Plywood</t>
  </si>
  <si>
    <t>Y2020</t>
  </si>
  <si>
    <t>Recovery Rate</t>
  </si>
  <si>
    <r>
      <t xml:space="preserve">Felling [=Production/(Recovery Rate)] * (1+[bark factor]+[belowground biomass factor]) * (density </t>
    </r>
    <r>
      <rPr>
        <sz val="8"/>
        <color theme="1"/>
        <rFont val="Arial"/>
        <family val="2"/>
      </rPr>
      <t>MT*m^-3</t>
    </r>
    <r>
      <rPr>
        <sz val="11"/>
        <color theme="1"/>
        <rFont val="Calibri"/>
        <family val="2"/>
        <scheme val="minor"/>
      </rPr>
      <t>) * (carbon fraction)</t>
    </r>
  </si>
  <si>
    <t>Density (DM * m^-3)</t>
  </si>
  <si>
    <t>Harvested NPPo (MT C)</t>
  </si>
  <si>
    <t>NPPo displaced by land use conversion (MT C)</t>
  </si>
  <si>
    <t>NA</t>
  </si>
  <si>
    <t>Percent Water</t>
  </si>
  <si>
    <t>Dry Mass Fraction</t>
  </si>
  <si>
    <t>Apples</t>
  </si>
  <si>
    <t>Bananas</t>
  </si>
  <si>
    <t>Cherries</t>
  </si>
  <si>
    <t>Cherries, sour</t>
  </si>
  <si>
    <t>Figs</t>
  </si>
  <si>
    <t>Mangoes, mangosteens, guavas</t>
  </si>
  <si>
    <t>Papayas</t>
  </si>
  <si>
    <t>Peaches and nectarines</t>
  </si>
  <si>
    <t>Pears</t>
  </si>
  <si>
    <t>Plantains and others</t>
  </si>
  <si>
    <t>Plums and sloes</t>
  </si>
  <si>
    <t>Grapes</t>
  </si>
  <si>
    <t>Avocados</t>
  </si>
  <si>
    <t>Quinces</t>
  </si>
  <si>
    <t>Pineapples</t>
  </si>
  <si>
    <t>Fruit, fresh nes</t>
  </si>
  <si>
    <t>Citrus Fruits</t>
  </si>
  <si>
    <t>Grapefruit (inc. pomelos)</t>
  </si>
  <si>
    <t>Oranges</t>
  </si>
  <si>
    <t>Lemons and limes</t>
  </si>
  <si>
    <t>Tangerines, mandarins, clementines, satsumas</t>
  </si>
  <si>
    <t>Citrus Fruit, Total</t>
  </si>
  <si>
    <t>Nuts and shrub beans</t>
  </si>
  <si>
    <t>Chestnut</t>
  </si>
  <si>
    <t>Cocoa, beans</t>
  </si>
  <si>
    <t>Coffee, green</t>
  </si>
  <si>
    <t>Sesame seed</t>
  </si>
  <si>
    <t>Honey, natural</t>
  </si>
  <si>
    <t>Seed cotton</t>
  </si>
  <si>
    <t>Groundnuts, with shell</t>
  </si>
  <si>
    <t>Non-food</t>
  </si>
  <si>
    <t>Rubber, natural</t>
  </si>
  <si>
    <t>Strawberries</t>
  </si>
  <si>
    <t>Watermelons</t>
  </si>
  <si>
    <t>USDA FoodData Center</t>
  </si>
  <si>
    <t>Assumed</t>
  </si>
  <si>
    <t>USDA FoodData Center (limes)</t>
  </si>
  <si>
    <t>Brazil nuts, with shell (assume 1-to-1 shell-to-meat ratio</t>
  </si>
  <si>
    <t>Cooperative Extension Service, College of Tropical Agriculture and Human Resources, University of Hawaii: Engineers Handbook 2008</t>
  </si>
  <si>
    <t>echo cocoa</t>
  </si>
  <si>
    <t>Tea - assume like lettuce</t>
  </si>
  <si>
    <t>FAOSTAT Definitions</t>
  </si>
  <si>
    <t>tons</t>
  </si>
  <si>
    <t>Oil Crops</t>
  </si>
  <si>
    <t xml:space="preserve">Total Harvested Dry Mass </t>
  </si>
  <si>
    <t>Artiifical N Fertilizer per Hectare</t>
  </si>
  <si>
    <t>Total Irrigated Ag Land</t>
  </si>
  <si>
    <t>Land</t>
  </si>
  <si>
    <t>Arable</t>
  </si>
  <si>
    <t>Agricultural</t>
  </si>
  <si>
    <t>Total Population - Both sexes</t>
  </si>
  <si>
    <t>1000 persons</t>
  </si>
  <si>
    <t>kg/ha</t>
  </si>
  <si>
    <t>Pesticides (total)</t>
  </si>
  <si>
    <t>Non-tree fruits</t>
  </si>
  <si>
    <t>Harvested Organic Matter</t>
  </si>
  <si>
    <t>Trial - mean 4th quartile of 4th overall quartile</t>
  </si>
  <si>
    <t>4th Quartile of 4th Quartile Lower Boundary</t>
  </si>
  <si>
    <t>Mean of 4th Quartile of 4th Quartile Simulated NPPo</t>
  </si>
  <si>
    <t>Barley</t>
  </si>
  <si>
    <t>Beans, dry</t>
  </si>
  <si>
    <t>Beans, green</t>
  </si>
  <si>
    <t>Broad beans, horse beans, dry</t>
  </si>
  <si>
    <t>Cassava</t>
  </si>
  <si>
    <t>Chick peas</t>
  </si>
  <si>
    <t>Cotton lint</t>
  </si>
  <si>
    <t>Linseed</t>
  </si>
  <si>
    <t>Oil, cottonseed</t>
  </si>
  <si>
    <t>Oil, groundnut</t>
  </si>
  <si>
    <t>Oil, soybean</t>
  </si>
  <si>
    <t>Oil, sunflower</t>
  </si>
  <si>
    <t>Onions, dry</t>
  </si>
  <si>
    <t>Peas, dry</t>
  </si>
  <si>
    <t>Pepper (piper spp.)</t>
  </si>
  <si>
    <t>Potatoes</t>
  </si>
  <si>
    <t>Pumpkins, squash and gourds</t>
  </si>
  <si>
    <t>Quinoa</t>
  </si>
  <si>
    <t>Rice, paddy</t>
  </si>
  <si>
    <t>Rice, paddy (rice milled equivalent)</t>
  </si>
  <si>
    <t>Roots and tubers nes</t>
  </si>
  <si>
    <t>Rye</t>
  </si>
  <si>
    <t>Soybeans</t>
  </si>
  <si>
    <t>Sugar cane</t>
  </si>
  <si>
    <t>Sunflower seed</t>
  </si>
  <si>
    <t>Sweet potatoes</t>
  </si>
  <si>
    <t>Vegetables, fresh nes</t>
  </si>
  <si>
    <t>Wheat and Other Cereals</t>
  </si>
  <si>
    <t>Sugar Cane</t>
  </si>
  <si>
    <t>Sugar Beet</t>
  </si>
  <si>
    <t>Oil Palm Fruit</t>
  </si>
  <si>
    <t>Demand Source</t>
  </si>
  <si>
    <t>Crop</t>
  </si>
  <si>
    <t>Net Import Quantity * (DM factor) * (carbon conversion)</t>
  </si>
  <si>
    <t>Sum of Subtotals: (Fodder Crops), (Fodder from Residues), (Net Imported Fodder)</t>
  </si>
  <si>
    <t>Cattle &amp; Buffaloes</t>
  </si>
  <si>
    <t>Camels</t>
  </si>
  <si>
    <t>Rabbits</t>
  </si>
  <si>
    <t>Other Rodents</t>
  </si>
  <si>
    <t xml:space="preserve">Other Camelids </t>
  </si>
  <si>
    <t>Other Live Animals</t>
  </si>
  <si>
    <t>Sugar Crops nes</t>
  </si>
  <si>
    <t>Beans, Dry</t>
  </si>
  <si>
    <t>Other oil crops</t>
  </si>
  <si>
    <t>Sunflower Seed</t>
  </si>
  <si>
    <t>Kg DM/head/day</t>
  </si>
  <si>
    <t>1/1000 MT/Kg</t>
  </si>
  <si>
    <t>GC</t>
  </si>
  <si>
    <t>Production * (demand Kg DM/head/day) * (unit conversion MT/Kg DM) * (days/year) * (carbon fraction MT C)</t>
  </si>
  <si>
    <t>Production * demand (MT DM)/(MT OM)) carbon fraction (MT C)</t>
  </si>
  <si>
    <t>Carbon Demand - Live Stock and Stock-Production Correlated Animal Feed Demand Computation, MT C</t>
  </si>
  <si>
    <t>Carbon Demand - Computation for Production Units (Pigs, Poultry, Eggs), MT C</t>
  </si>
  <si>
    <t>Water Content</t>
  </si>
  <si>
    <t>Dry Mass Ratio</t>
  </si>
  <si>
    <t>Recovery Ratio (DM)</t>
  </si>
  <si>
    <t>Feed Fraction (DM)</t>
  </si>
  <si>
    <t>Carbon Fraction (DM to C)</t>
  </si>
  <si>
    <t>Other Pulses</t>
  </si>
  <si>
    <t>Other Pulses, Total</t>
  </si>
  <si>
    <t>Soyabean Cake</t>
  </si>
  <si>
    <t>Water %</t>
  </si>
  <si>
    <t>Dry %</t>
  </si>
  <si>
    <t xml:space="preserve">C/DM Ratio </t>
  </si>
  <si>
    <t>Efficiency Factor (1)</t>
  </si>
  <si>
    <t>(1) Efficiency Factor: (Annual Input)/(Kg Fresh Weight Product)</t>
  </si>
  <si>
    <t>(1) Tot. Convers. Fact. = (Residue Rat.)*(Recovery Rat.)*(Feed Fract.)*(Carbon Fract.)</t>
  </si>
  <si>
    <t>INPUT TRENDS</t>
  </si>
  <si>
    <t>NPPo, G C: (territory) * (mean NPPo)</t>
  </si>
  <si>
    <t>NPPo, MT C: (NPPo) * 10^-6 MT/G</t>
  </si>
  <si>
    <t>4th Quartile Lower Boundary</t>
  </si>
  <si>
    <t>FAO Arable Land  (1000 Ha)</t>
  </si>
  <si>
    <t>Uganda</t>
  </si>
  <si>
    <t>Carbon stock in living biomass</t>
  </si>
  <si>
    <t>million tonnes</t>
  </si>
  <si>
    <t>Land Area, m^2</t>
  </si>
  <si>
    <t>Proportion of agricultural land to total land area</t>
  </si>
  <si>
    <t>Proportion of arable land to total land area (FAO)</t>
  </si>
  <si>
    <t>Coniferous Industrial Wood Harvest</t>
  </si>
  <si>
    <t>Coniferous Fuel Wood Harvest</t>
  </si>
  <si>
    <t>Deciduous Industrial Wood Harvest</t>
  </si>
  <si>
    <t>Deciduous Fuel Wood Harvest</t>
  </si>
  <si>
    <t>Bark Ratio</t>
  </si>
  <si>
    <t>Below-ground Ratio</t>
  </si>
  <si>
    <t>Castor oil seed</t>
  </si>
  <si>
    <t>Chillies and peppers, dry</t>
  </si>
  <si>
    <t>Cow peas, dry</t>
  </si>
  <si>
    <t>Ginger</t>
  </si>
  <si>
    <t>Oilseeds nes</t>
  </si>
  <si>
    <t>Pigeon peas</t>
  </si>
  <si>
    <t>Sisal</t>
  </si>
  <si>
    <t>Vanilla</t>
  </si>
  <si>
    <t>Oil, sesame</t>
  </si>
  <si>
    <t>Goats</t>
  </si>
  <si>
    <t>Sheep</t>
  </si>
  <si>
    <t>Livestock and Meat Production</t>
  </si>
  <si>
    <t>Feed Demand Estimation (MT C)</t>
  </si>
  <si>
    <t>Sum of annual food consumption per production unit (poultry, pigs, eggs) or head of stock (other animals)</t>
  </si>
  <si>
    <t>Subtotal Demand from Livestock Production</t>
  </si>
  <si>
    <t>Subtotal Demand from Livestock</t>
  </si>
  <si>
    <t>Total Fodder Demand</t>
  </si>
  <si>
    <t>Roots and Tubers</t>
  </si>
  <si>
    <t>SugarBeets</t>
  </si>
  <si>
    <t>Sugar Crops, nes</t>
  </si>
  <si>
    <t>Pulses</t>
  </si>
  <si>
    <t>Other Oilcrops</t>
  </si>
  <si>
    <t>Rape Seed</t>
  </si>
  <si>
    <t>Market Fodder Crops</t>
  </si>
  <si>
    <t>Non-Market Fodder Crops</t>
  </si>
  <si>
    <t>Total Carbon Content, MT C (0.5 * [dry mass])</t>
  </si>
  <si>
    <t>Total Dry Mass, MT C (dry% * [fresh mass])</t>
  </si>
  <si>
    <t>Total Feed Supply, MT C</t>
  </si>
  <si>
    <t>Total Annual Grazed NPP, MT C</t>
  </si>
  <si>
    <t>GRAZED NPP</t>
  </si>
  <si>
    <t>Roots-tubers</t>
  </si>
  <si>
    <t>Discard</t>
  </si>
  <si>
    <t>FAO PRODUCTION DATA PROCESSED FOR CROP RESIDUE FODDER ESTIMATION, MT DM (production * [1-(water content)])</t>
  </si>
  <si>
    <t>Cow peas</t>
  </si>
  <si>
    <t>Oil seeds, nes</t>
  </si>
  <si>
    <t xml:space="preserve">Sugar Crops </t>
  </si>
  <si>
    <t>Harvest Factor</t>
  </si>
  <si>
    <t>Har</t>
  </si>
  <si>
    <r>
      <t xml:space="preserve">Fodder Fraction of Recovered Residue from Non-fodder Crops, MT C </t>
    </r>
    <r>
      <rPr>
        <sz val="11"/>
        <color theme="1"/>
        <rFont val="Arial"/>
        <family val="2"/>
      </rPr>
      <t>([residue dry mass] * [recovered residue feed factor] * [carbon fraction])</t>
    </r>
  </si>
  <si>
    <r>
      <t xml:space="preserve">Dry Mass of Recovered Residue from Non-fodder Crops, MT C </t>
    </r>
    <r>
      <rPr>
        <sz val="11"/>
        <color theme="1"/>
        <rFont val="Arial"/>
        <family val="2"/>
      </rPr>
      <t>([production] * [dry mass fraction] * [harvest factor])</t>
    </r>
  </si>
  <si>
    <t xml:space="preserve">Com-pound Ratio </t>
  </si>
  <si>
    <t>Sesameseed Cake</t>
  </si>
  <si>
    <t>Oilseed Cakes, Other</t>
  </si>
  <si>
    <t>Sorghum and products</t>
  </si>
  <si>
    <t>adapted from podded pea</t>
  </si>
  <si>
    <t>Palm Oil</t>
  </si>
  <si>
    <t>Total Permanent Crop NPPh Carbon Mass * 0.5</t>
  </si>
  <si>
    <t>C : DM ratio</t>
  </si>
  <si>
    <t>Permanent Crop NPPh Conversion to Carbon Mass, MT C</t>
  </si>
  <si>
    <t>head</t>
  </si>
  <si>
    <t>Arable Land Area, 1000 Hectares (1 hectare = 10,000 m^2)</t>
  </si>
  <si>
    <t>Arable Land Displacement of NPPo, G C (arable land x mean 4th IQ)</t>
  </si>
  <si>
    <t>Arable Land Displacement of NPPo, MT C (G C * 10^-6)</t>
  </si>
  <si>
    <t>([artificial surfaces, ha] * 10^7)</t>
  </si>
  <si>
    <t>Artificial Surfaces, m^2</t>
  </si>
  <si>
    <t>Estimated NPPo Displacement, G C</t>
  </si>
  <si>
    <t>Estimated NPPo Displacement, MT C</t>
  </si>
  <si>
    <t>([GC] * 10^-6 )</t>
  </si>
  <si>
    <t>ref: land use</t>
  </si>
  <si>
    <t>ref: NPPo LPJmL</t>
  </si>
  <si>
    <t>([artificial surfaces, m^2] * [average NPPo])</t>
  </si>
  <si>
    <t>Total Dry Mass, Cereals</t>
  </si>
  <si>
    <t>Total Dry Mass, Roots and Tubers</t>
  </si>
  <si>
    <t>Total Dry Mass, Sugar Crops</t>
  </si>
  <si>
    <t>Total Dry Mass, Beans, Dry</t>
  </si>
  <si>
    <t>Total Dry Mass, Other Pulses</t>
  </si>
  <si>
    <t>Total Dry Mass, Other Oilcrops</t>
  </si>
  <si>
    <t>Feed from Crop Residue, MT C</t>
  </si>
  <si>
    <t xml:space="preserve">Fodder Crops, MT C </t>
  </si>
  <si>
    <t>(reference sheet: 'grazed npp - market &amp; non')</t>
  </si>
  <si>
    <t xml:space="preserve">Fodder From Crop Residues, MT C </t>
  </si>
  <si>
    <t>(reference sheet: 'grazed npp - residue supply')</t>
  </si>
  <si>
    <t xml:space="preserve">Feed Supply Estimation, MT C </t>
  </si>
  <si>
    <t>([crop residue fodder]+[total fodder crops])</t>
  </si>
  <si>
    <t xml:space="preserve">Fodder Demand, MT C </t>
  </si>
  <si>
    <t>(reference sheet: 'grazed npp - livestock demand')</t>
  </si>
  <si>
    <t>Trivial in period</t>
  </si>
  <si>
    <t>Net Imported Feed, MT C (1)</t>
  </si>
  <si>
    <t>(1) Feed imports beging in 1997 and become large after 2013; mainly gluten and vegetable. Suggests meeting feed deman from domestic npp not sustained (see changing proportions of arable and permanent corpland.</t>
  </si>
  <si>
    <t>Analyzed file: C:/Users/ifitz/OneDrive - University of Virginia/Desktop/HANPP Calculation/Africa/Central African Republic/CAR NPP/CAR NPPo 2011.tif (band 1)</t>
  </si>
  <si>
    <t>Extent: 14.5000000000000000,2.5000000000000000 : 27.0000000000000000,11.0000000000000000</t>
  </si>
  <si>
    <t>Width in pixels: 25 (units per pixel 0.5)</t>
  </si>
  <si>
    <t>Height in pixels: 17 (units per pixel 0.5)</t>
  </si>
  <si>
    <t>Total pixel count: 425</t>
  </si>
  <si>
    <t>NODATA pixel count: 221</t>
  </si>
  <si>
    <t>LPJmL4: (PNV NPP) - (Standard NPP) Global Scenarios Masked with Central African Republic Shapefile</t>
  </si>
  <si>
    <t>Central African Republic</t>
  </si>
  <si>
    <t>Y2030</t>
  </si>
  <si>
    <t>Y2050</t>
  </si>
  <si>
    <t>Humid tropical forest</t>
  </si>
  <si>
    <t>Other forest</t>
  </si>
  <si>
    <t>Closed shrubland</t>
  </si>
  <si>
    <t>Open shrubland</t>
  </si>
  <si>
    <t>Woody savanna</t>
  </si>
  <si>
    <t>Fires in organic soils</t>
  </si>
  <si>
    <t>Closed and open shrubland</t>
  </si>
  <si>
    <t>Savanna and woody savanna</t>
  </si>
  <si>
    <t>Total Estimated NPPo Extracted by Anthropogenic Burning, MT C</t>
  </si>
  <si>
    <t>Total Dry Biomass Burned Anthropogenically, MT C</t>
  </si>
  <si>
    <t>Industrial roundwood</t>
  </si>
  <si>
    <t>Melonseed</t>
  </si>
  <si>
    <t>Oil palm fruit</t>
  </si>
  <si>
    <t>Palm kernels</t>
  </si>
  <si>
    <t>Pulses nes</t>
  </si>
  <si>
    <t>Taro (cocoyam)</t>
  </si>
  <si>
    <t>Yams</t>
  </si>
  <si>
    <t>PERMANENT</t>
  </si>
  <si>
    <t>Bastfibres, other</t>
  </si>
  <si>
    <t>harvest factor</t>
  </si>
  <si>
    <t>Conversion to Dry Mass (Production Mass * Dry Mass Fraction)</t>
  </si>
  <si>
    <t>C * DM^-1</t>
  </si>
  <si>
    <t>Grapefruit</t>
  </si>
  <si>
    <t>Cocoa</t>
  </si>
  <si>
    <t>brans</t>
  </si>
  <si>
    <t xml:space="preserve">Oilcrops </t>
  </si>
  <si>
    <t>assumed</t>
  </si>
  <si>
    <t>Estimation of Carbon Content and Dry Mass</t>
  </si>
  <si>
    <t>Taro</t>
  </si>
  <si>
    <t>Pulses, nes</t>
  </si>
  <si>
    <t>Melon seeds</t>
  </si>
  <si>
    <t>echoing sunflower</t>
  </si>
  <si>
    <t>estimate, various sources</t>
  </si>
  <si>
    <t>CAR</t>
  </si>
  <si>
    <t>Add:</t>
  </si>
  <si>
    <t>Ag Inputs</t>
  </si>
  <si>
    <t>"Food Dependency"</t>
  </si>
  <si>
    <t>Climat Inputs</t>
  </si>
  <si>
    <t>Population</t>
  </si>
  <si>
    <t>Human</t>
  </si>
  <si>
    <t>HANPP Components - multi-bar</t>
  </si>
  <si>
    <t>persons</t>
  </si>
  <si>
    <t>NPPo per Capita</t>
  </si>
  <si>
    <t>HANPP per Capita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</si>
</sst>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#,##0.000"/>
    <numFmt numFmtId="166" formatCode="0.0000%"/>
    <numFmt numFmtId="167" formatCode="0.0000"/>
  </numFmts>
  <fonts count="6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u/>
      <sz val="14"/>
      <color theme="1"/>
      <name val="Arial"/>
      <family val="2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u/>
      <sz val="18"/>
      <color theme="1"/>
      <name val="Arial"/>
      <family val="2"/>
    </font>
    <font>
      <b/>
      <u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0"/>
      <name val="Arial"/>
      <family val="2"/>
    </font>
    <font>
      <b/>
      <sz val="11"/>
      <color theme="1"/>
      <name val="Times New Roman"/>
      <family val="1"/>
    </font>
    <font>
      <b/>
      <sz val="12"/>
      <name val="Calibri"/>
      <family val="2"/>
      <scheme val="minor"/>
    </font>
    <font>
      <sz val="11"/>
      <color indexed="0"/>
      <name val="Arial"/>
      <family val="2"/>
    </font>
    <font>
      <sz val="11"/>
      <color rgb="FF00B050"/>
      <name val="Calibri"/>
      <family val="2"/>
      <scheme val="minor"/>
    </font>
    <font>
      <b/>
      <sz val="12"/>
      <color rgb="FF00B050"/>
      <name val="Arial"/>
      <family val="2"/>
    </font>
    <font>
      <sz val="11"/>
      <color rgb="FF00B050"/>
      <name val="Arial"/>
      <family val="2"/>
    </font>
    <font>
      <b/>
      <sz val="12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43">
    <xf numFmtId="0" fontId="0" fillId="0" borderId="0"/>
    <xf numFmtId="0" fontId="18" fillId="0" borderId="0" applyNumberFormat="0" applyFill="0" applyBorder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5" applyNumberFormat="0" applyAlignment="0" applyProtection="0"/>
    <xf numFmtId="0" fontId="26" fillId="7" borderId="6" applyNumberFormat="0" applyAlignment="0" applyProtection="0"/>
    <xf numFmtId="0" fontId="27" fillId="7" borderId="5" applyNumberFormat="0" applyAlignment="0" applyProtection="0"/>
    <xf numFmtId="0" fontId="28" fillId="0" borderId="7" applyNumberFormat="0" applyFill="0" applyAlignment="0" applyProtection="0"/>
    <xf numFmtId="0" fontId="29" fillId="8" borderId="8" applyNumberFormat="0" applyAlignment="0" applyProtection="0"/>
    <xf numFmtId="0" fontId="2" fillId="0" borderId="0" applyNumberFormat="0" applyFill="0" applyBorder="0" applyAlignment="0" applyProtection="0"/>
    <xf numFmtId="0" fontId="17" fillId="9" borderId="9" applyNumberFormat="0" applyFont="0" applyAlignment="0" applyProtection="0"/>
    <xf numFmtId="0" fontId="30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31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1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52" fillId="0" borderId="0">
      <alignment vertical="top"/>
      <protection locked="0"/>
    </xf>
  </cellStyleXfs>
  <cellXfs count="303">
    <xf numFmtId="0" fontId="0" fillId="0" borderId="0" xfId="0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0" fontId="14" fillId="0" borderId="0" xfId="0" applyFont="1" applyAlignment="1">
      <alignment vertical="center" wrapText="1"/>
    </xf>
    <xf numFmtId="2" fontId="0" fillId="0" borderId="0" xfId="0" applyNumberFormat="1"/>
    <xf numFmtId="2" fontId="14" fillId="0" borderId="0" xfId="0" applyNumberFormat="1" applyFont="1" applyAlignment="1">
      <alignment vertical="center" wrapText="1"/>
    </xf>
    <xf numFmtId="0" fontId="0" fillId="0" borderId="1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6" fillId="0" borderId="0" xfId="0" applyFont="1" applyAlignment="1">
      <alignment horizontal="center" wrapText="1"/>
    </xf>
    <xf numFmtId="0" fontId="1" fillId="0" borderId="0" xfId="0" applyFont="1"/>
    <xf numFmtId="3" fontId="0" fillId="0" borderId="0" xfId="0" applyNumberFormat="1"/>
    <xf numFmtId="0" fontId="1" fillId="0" borderId="0" xfId="0" applyFont="1" applyFill="1"/>
    <xf numFmtId="0" fontId="32" fillId="0" borderId="0" xfId="0" applyFont="1"/>
    <xf numFmtId="0" fontId="0" fillId="0" borderId="0" xfId="0" applyFont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0" fillId="36" borderId="0" xfId="0" applyFill="1"/>
    <xf numFmtId="0" fontId="33" fillId="0" borderId="0" xfId="0" applyFont="1"/>
    <xf numFmtId="0" fontId="1" fillId="2" borderId="0" xfId="0" applyFont="1" applyFill="1"/>
    <xf numFmtId="0" fontId="11" fillId="0" borderId="0" xfId="0" applyFont="1"/>
    <xf numFmtId="4" fontId="0" fillId="36" borderId="0" xfId="0" applyNumberFormat="1" applyFill="1" applyAlignment="1">
      <alignment horizontal="center" wrapText="1"/>
    </xf>
    <xf numFmtId="4" fontId="4" fillId="36" borderId="0" xfId="0" applyNumberFormat="1" applyFont="1" applyFill="1" applyAlignment="1">
      <alignment horizontal="center" wrapText="1"/>
    </xf>
    <xf numFmtId="0" fontId="0" fillId="0" borderId="0" xfId="0"/>
    <xf numFmtId="3" fontId="0" fillId="0" borderId="0" xfId="0" applyNumberFormat="1" applyFill="1"/>
    <xf numFmtId="0" fontId="0" fillId="0" borderId="0" xfId="0" applyAlignment="1">
      <alignment horizontal="left"/>
    </xf>
    <xf numFmtId="1" fontId="0" fillId="0" borderId="0" xfId="0" applyNumberFormat="1"/>
    <xf numFmtId="0" fontId="36" fillId="0" borderId="1" xfId="0" applyFont="1" applyBorder="1"/>
    <xf numFmtId="0" fontId="7" fillId="0" borderId="1" xfId="0" applyFont="1" applyBorder="1"/>
    <xf numFmtId="3" fontId="36" fillId="0" borderId="1" xfId="0" applyNumberFormat="1" applyFont="1" applyBorder="1"/>
    <xf numFmtId="0" fontId="36" fillId="0" borderId="0" xfId="0" applyFont="1"/>
    <xf numFmtId="0" fontId="35" fillId="0" borderId="1" xfId="0" applyFont="1" applyBorder="1"/>
    <xf numFmtId="0" fontId="34" fillId="0" borderId="1" xfId="0" applyFont="1" applyBorder="1"/>
    <xf numFmtId="3" fontId="35" fillId="0" borderId="1" xfId="0" applyNumberFormat="1" applyFont="1" applyBorder="1"/>
    <xf numFmtId="0" fontId="35" fillId="0" borderId="0" xfId="0" applyFont="1"/>
    <xf numFmtId="0" fontId="0" fillId="36" borderId="0" xfId="0" applyFill="1" applyAlignment="1">
      <alignment horizontal="center"/>
    </xf>
    <xf numFmtId="0" fontId="0" fillId="35" borderId="0" xfId="0" applyFill="1"/>
    <xf numFmtId="3" fontId="15" fillId="0" borderId="0" xfId="0" applyNumberFormat="1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/>
    <xf numFmtId="0" fontId="15" fillId="0" borderId="0" xfId="0" applyFont="1"/>
    <xf numFmtId="2" fontId="0" fillId="0" borderId="0" xfId="0" applyNumberFormat="1" applyAlignment="1">
      <alignment horizontal="center"/>
    </xf>
    <xf numFmtId="3" fontId="1" fillId="0" borderId="0" xfId="0" applyNumberFormat="1" applyFont="1"/>
    <xf numFmtId="0" fontId="38" fillId="0" borderId="0" xfId="0" applyFont="1"/>
    <xf numFmtId="3" fontId="11" fillId="0" borderId="0" xfId="0" applyNumberFormat="1" applyFont="1"/>
    <xf numFmtId="0" fontId="7" fillId="0" borderId="0" xfId="0" applyFont="1"/>
    <xf numFmtId="0" fontId="2" fillId="0" borderId="0" xfId="0" applyFont="1"/>
    <xf numFmtId="4" fontId="10" fillId="0" borderId="0" xfId="0" applyNumberFormat="1" applyFont="1" applyAlignment="1">
      <alignment horizontal="right" wrapText="1"/>
    </xf>
    <xf numFmtId="9" fontId="0" fillId="0" borderId="0" xfId="0" applyNumberFormat="1" applyAlignment="1">
      <alignment horizontal="center" wrapText="1"/>
    </xf>
    <xf numFmtId="0" fontId="4" fillId="0" borderId="0" xfId="0" applyFont="1"/>
    <xf numFmtId="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4" fillId="0" borderId="0" xfId="0" applyFont="1" applyFill="1"/>
    <xf numFmtId="3" fontId="0" fillId="2" borderId="0" xfId="0" applyNumberFormat="1" applyFill="1"/>
    <xf numFmtId="2" fontId="13" fillId="0" borderId="0" xfId="0" applyNumberFormat="1" applyFont="1" applyAlignment="1">
      <alignment vertical="center" wrapText="1"/>
    </xf>
    <xf numFmtId="11" fontId="14" fillId="0" borderId="0" xfId="0" applyNumberFormat="1" applyFont="1" applyAlignment="1">
      <alignment vertical="center" wrapText="1"/>
    </xf>
    <xf numFmtId="0" fontId="0" fillId="0" borderId="0" xfId="0" applyAlignment="1"/>
    <xf numFmtId="0" fontId="13" fillId="0" borderId="0" xfId="0" applyFont="1" applyAlignment="1">
      <alignment vertical="center"/>
    </xf>
    <xf numFmtId="0" fontId="39" fillId="0" borderId="0" xfId="0" applyFont="1"/>
    <xf numFmtId="0" fontId="40" fillId="0" borderId="0" xfId="0" applyFont="1"/>
    <xf numFmtId="0" fontId="41" fillId="0" borderId="0" xfId="0" applyFont="1"/>
    <xf numFmtId="0" fontId="14" fillId="0" borderId="0" xfId="0" applyFont="1" applyAlignment="1">
      <alignment horizontal="center" vertical="center" wrapText="1"/>
    </xf>
    <xf numFmtId="3" fontId="14" fillId="0" borderId="0" xfId="0" applyNumberFormat="1" applyFont="1" applyAlignment="1">
      <alignment vertical="center" wrapText="1"/>
    </xf>
    <xf numFmtId="0" fontId="0" fillId="0" borderId="0" xfId="0" applyAlignment="1">
      <alignment wrapText="1"/>
    </xf>
    <xf numFmtId="0" fontId="36" fillId="0" borderId="0" xfId="0" applyFont="1" applyAlignment="1"/>
    <xf numFmtId="3" fontId="0" fillId="0" borderId="0" xfId="0" applyNumberFormat="1" applyAlignment="1"/>
    <xf numFmtId="0" fontId="15" fillId="0" borderId="0" xfId="0" applyFont="1" applyAlignment="1"/>
    <xf numFmtId="3" fontId="1" fillId="0" borderId="0" xfId="0" applyNumberFormat="1" applyFont="1" applyAlignment="1"/>
    <xf numFmtId="3" fontId="4" fillId="0" borderId="0" xfId="0" applyNumberFormat="1" applyFont="1" applyAlignment="1"/>
    <xf numFmtId="0" fontId="42" fillId="0" borderId="0" xfId="0" applyFont="1" applyAlignment="1">
      <alignment horizontal="left"/>
    </xf>
    <xf numFmtId="0" fontId="35" fillId="0" borderId="0" xfId="0" applyFont="1" applyBorder="1"/>
    <xf numFmtId="3" fontId="35" fillId="0" borderId="0" xfId="0" applyNumberFormat="1" applyFont="1" applyBorder="1"/>
    <xf numFmtId="3" fontId="34" fillId="0" borderId="0" xfId="0" applyNumberFormat="1" applyFont="1"/>
    <xf numFmtId="3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38" borderId="0" xfId="0" applyFill="1"/>
    <xf numFmtId="3" fontId="0" fillId="0" borderId="0" xfId="0" applyNumberFormat="1" applyAlignment="1">
      <alignment horizontal="right"/>
    </xf>
    <xf numFmtId="3" fontId="35" fillId="0" borderId="0" xfId="0" applyNumberFormat="1" applyFont="1"/>
    <xf numFmtId="0" fontId="0" fillId="0" borderId="11" xfId="0" applyBorder="1" applyAlignment="1"/>
    <xf numFmtId="10" fontId="0" fillId="0" borderId="11" xfId="0" applyNumberFormat="1" applyBorder="1" applyAlignment="1">
      <alignment wrapText="1"/>
    </xf>
    <xf numFmtId="0" fontId="0" fillId="39" borderId="0" xfId="0" applyFill="1"/>
    <xf numFmtId="3" fontId="0" fillId="39" borderId="0" xfId="0" applyNumberFormat="1" applyFill="1"/>
    <xf numFmtId="3" fontId="0" fillId="39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3" fontId="0" fillId="39" borderId="0" xfId="0" applyNumberFormat="1" applyFill="1" applyAlignment="1">
      <alignment wrapText="1"/>
    </xf>
    <xf numFmtId="3" fontId="35" fillId="0" borderId="1" xfId="0" applyNumberFormat="1" applyFont="1" applyBorder="1" applyAlignment="1">
      <alignment horizontal="center"/>
    </xf>
    <xf numFmtId="3" fontId="0" fillId="40" borderId="0" xfId="0" applyNumberFormat="1" applyFill="1" applyAlignment="1"/>
    <xf numFmtId="3" fontId="14" fillId="40" borderId="0" xfId="0" applyNumberFormat="1" applyFont="1" applyFill="1" applyAlignment="1">
      <alignment vertical="center" wrapText="1"/>
    </xf>
    <xf numFmtId="3" fontId="14" fillId="40" borderId="0" xfId="0" applyNumberFormat="1" applyFont="1" applyFill="1" applyAlignment="1">
      <alignment horizontal="center" vertical="center" wrapText="1"/>
    </xf>
    <xf numFmtId="10" fontId="1" fillId="0" borderId="0" xfId="0" applyNumberFormat="1" applyFont="1"/>
    <xf numFmtId="10" fontId="0" fillId="0" borderId="0" xfId="0" applyNumberFormat="1" applyAlignment="1">
      <alignment horizontal="center"/>
    </xf>
    <xf numFmtId="3" fontId="14" fillId="0" borderId="0" xfId="0" applyNumberFormat="1" applyFont="1" applyAlignment="1">
      <alignment horizontal="center" vertical="center" wrapText="1"/>
    </xf>
    <xf numFmtId="0" fontId="0" fillId="0" borderId="0" xfId="0" applyFont="1"/>
    <xf numFmtId="2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9" fontId="1" fillId="0" borderId="0" xfId="0" applyNumberFormat="1" applyFont="1" applyAlignment="1">
      <alignment horizontal="center" wrapText="1"/>
    </xf>
    <xf numFmtId="3" fontId="16" fillId="0" borderId="0" xfId="0" applyNumberFormat="1" applyFont="1"/>
    <xf numFmtId="0" fontId="0" fillId="0" borderId="0" xfId="0" applyBorder="1"/>
    <xf numFmtId="3" fontId="16" fillId="0" borderId="0" xfId="0" applyNumberFormat="1" applyFont="1" applyAlignment="1">
      <alignment horizontal="center"/>
    </xf>
    <xf numFmtId="0" fontId="34" fillId="0" borderId="0" xfId="0" applyFont="1"/>
    <xf numFmtId="1" fontId="0" fillId="0" borderId="0" xfId="0" applyNumberFormat="1" applyAlignment="1">
      <alignment horizontal="center"/>
    </xf>
    <xf numFmtId="0" fontId="6" fillId="0" borderId="0" xfId="0" applyFont="1"/>
    <xf numFmtId="0" fontId="11" fillId="2" borderId="0" xfId="0" applyFont="1" applyFill="1"/>
    <xf numFmtId="0" fontId="6" fillId="2" borderId="0" xfId="0" applyFont="1" applyFill="1"/>
    <xf numFmtId="0" fontId="43" fillId="0" borderId="0" xfId="0" applyFont="1"/>
    <xf numFmtId="3" fontId="6" fillId="0" borderId="0" xfId="0" applyNumberFormat="1" applyFont="1"/>
    <xf numFmtId="1" fontId="6" fillId="0" borderId="0" xfId="0" applyNumberFormat="1" applyFont="1"/>
    <xf numFmtId="0" fontId="6" fillId="0" borderId="0" xfId="0" applyFont="1" applyAlignment="1">
      <alignment vertical="top"/>
    </xf>
    <xf numFmtId="0" fontId="44" fillId="0" borderId="0" xfId="0" applyFont="1"/>
    <xf numFmtId="4" fontId="6" fillId="0" borderId="0" xfId="0" applyNumberFormat="1" applyFont="1" applyFill="1" applyAlignment="1">
      <alignment horizontal="center" wrapText="1"/>
    </xf>
    <xf numFmtId="0" fontId="46" fillId="0" borderId="0" xfId="0" applyFont="1"/>
    <xf numFmtId="0" fontId="6" fillId="0" borderId="0" xfId="0" applyFont="1" applyFill="1" applyAlignment="1">
      <alignment horizontal="center"/>
    </xf>
    <xf numFmtId="0" fontId="0" fillId="41" borderId="0" xfId="0" applyFill="1"/>
    <xf numFmtId="3" fontId="0" fillId="0" borderId="0" xfId="0" applyNumberFormat="1" applyFill="1" applyAlignment="1">
      <alignment horizontal="center" wrapText="1"/>
    </xf>
    <xf numFmtId="0" fontId="6" fillId="0" borderId="0" xfId="0" applyFont="1" applyFill="1"/>
    <xf numFmtId="0" fontId="11" fillId="0" borderId="0" xfId="0" applyFont="1" applyFill="1"/>
    <xf numFmtId="3" fontId="1" fillId="0" borderId="0" xfId="0" applyNumberFormat="1" applyFont="1" applyFill="1"/>
    <xf numFmtId="0" fontId="45" fillId="0" borderId="0" xfId="0" applyFont="1"/>
    <xf numFmtId="3" fontId="46" fillId="0" borderId="0" xfId="0" applyNumberFormat="1" applyFont="1"/>
    <xf numFmtId="3" fontId="15" fillId="0" borderId="0" xfId="0" applyNumberFormat="1" applyFont="1" applyAlignment="1">
      <alignment horizontal="center"/>
    </xf>
    <xf numFmtId="0" fontId="47" fillId="0" borderId="0" xfId="0" applyFont="1" applyFill="1"/>
    <xf numFmtId="164" fontId="0" fillId="34" borderId="0" xfId="0" applyNumberFormat="1" applyFill="1" applyAlignment="1">
      <alignment horizontal="center" wrapText="1"/>
    </xf>
    <xf numFmtId="164" fontId="0" fillId="34" borderId="0" xfId="0" applyNumberFormat="1" applyFill="1" applyAlignment="1">
      <alignment horizontal="center" vertical="top" wrapText="1"/>
    </xf>
    <xf numFmtId="3" fontId="0" fillId="34" borderId="0" xfId="0" applyNumberForma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3" fontId="48" fillId="0" borderId="0" xfId="0" applyNumberFormat="1" applyFont="1"/>
    <xf numFmtId="1" fontId="48" fillId="0" borderId="0" xfId="0" applyNumberFormat="1" applyFont="1"/>
    <xf numFmtId="3" fontId="37" fillId="0" borderId="0" xfId="0" applyNumberFormat="1" applyFont="1"/>
    <xf numFmtId="3" fontId="37" fillId="0" borderId="0" xfId="0" applyNumberFormat="1" applyFont="1" applyAlignment="1">
      <alignment horizontal="center"/>
    </xf>
    <xf numFmtId="1" fontId="37" fillId="0" borderId="0" xfId="0" applyNumberFormat="1" applyFont="1"/>
    <xf numFmtId="3" fontId="1" fillId="0" borderId="0" xfId="0" applyNumberFormat="1" applyFont="1" applyAlignment="1">
      <alignment horizontal="center"/>
    </xf>
    <xf numFmtId="0" fontId="0" fillId="42" borderId="0" xfId="0" applyFill="1"/>
    <xf numFmtId="0" fontId="0" fillId="43" borderId="0" xfId="0" applyFill="1"/>
    <xf numFmtId="0" fontId="49" fillId="0" borderId="0" xfId="0" applyFont="1"/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36" borderId="0" xfId="0" applyFill="1" applyAlignment="1">
      <alignment wrapText="1"/>
    </xf>
    <xf numFmtId="0" fontId="51" fillId="0" borderId="0" xfId="0" applyFont="1"/>
    <xf numFmtId="3" fontId="1" fillId="0" borderId="0" xfId="0" applyNumberFormat="1" applyFont="1" applyFill="1" applyAlignment="1"/>
    <xf numFmtId="4" fontId="4" fillId="0" borderId="0" xfId="0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Fill="1" applyAlignment="1">
      <alignment horizontal="center" wrapText="1"/>
    </xf>
    <xf numFmtId="4" fontId="11" fillId="0" borderId="0" xfId="0" applyNumberFormat="1" applyFont="1" applyFill="1" applyAlignment="1">
      <alignment horizontal="center" wrapText="1"/>
    </xf>
    <xf numFmtId="4" fontId="1" fillId="0" borderId="0" xfId="0" applyNumberFormat="1" applyFont="1" applyFill="1" applyAlignment="1">
      <alignment horizontal="center" wrapText="1"/>
    </xf>
    <xf numFmtId="4" fontId="49" fillId="0" borderId="0" xfId="0" applyNumberFormat="1" applyFont="1" applyFill="1" applyAlignment="1">
      <alignment horizontal="center" vertical="top" wrapText="1"/>
    </xf>
    <xf numFmtId="9" fontId="1" fillId="0" borderId="0" xfId="0" applyNumberFormat="1" applyFont="1" applyFill="1" applyAlignment="1">
      <alignment horizontal="center" wrapText="1"/>
    </xf>
    <xf numFmtId="3" fontId="1" fillId="2" borderId="0" xfId="0" applyNumberFormat="1" applyFont="1" applyFill="1"/>
    <xf numFmtId="3" fontId="50" fillId="2" borderId="0" xfId="0" applyNumberFormat="1" applyFont="1" applyFill="1"/>
    <xf numFmtId="0" fontId="34" fillId="0" borderId="0" xfId="0" applyFont="1" applyFill="1"/>
    <xf numFmtId="0" fontId="50" fillId="0" borderId="0" xfId="0" applyFont="1" applyFill="1"/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left" wrapText="1"/>
    </xf>
    <xf numFmtId="0" fontId="0" fillId="0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3" fontId="34" fillId="0" borderId="0" xfId="0" applyNumberFormat="1" applyFont="1" applyAlignment="1">
      <alignment horizontal="center"/>
    </xf>
    <xf numFmtId="0" fontId="0" fillId="0" borderId="12" xfId="0" applyBorder="1"/>
    <xf numFmtId="3" fontId="53" fillId="0" borderId="0" xfId="0" applyNumberFormat="1" applyFont="1" applyAlignment="1">
      <alignment vertical="center" wrapText="1"/>
    </xf>
    <xf numFmtId="0" fontId="46" fillId="0" borderId="0" xfId="0" applyFont="1" applyFill="1" applyAlignment="1">
      <alignment horizontal="left"/>
    </xf>
    <xf numFmtId="3" fontId="32" fillId="0" borderId="0" xfId="0" applyNumberFormat="1" applyFont="1"/>
    <xf numFmtId="0" fontId="47" fillId="0" borderId="0" xfId="0" applyFont="1"/>
    <xf numFmtId="0" fontId="54" fillId="0" borderId="0" xfId="0" applyFont="1"/>
    <xf numFmtId="0" fontId="0" fillId="0" borderId="0" xfId="0" applyFont="1" applyFill="1"/>
    <xf numFmtId="0" fontId="0" fillId="0" borderId="0" xfId="0" applyFont="1" applyFill="1" applyAlignment="1">
      <alignment wrapText="1"/>
    </xf>
    <xf numFmtId="3" fontId="0" fillId="0" borderId="0" xfId="0" applyNumberFormat="1" applyFont="1" applyFill="1"/>
    <xf numFmtId="0" fontId="6" fillId="0" borderId="0" xfId="0" applyFont="1" applyFill="1" applyAlignment="1"/>
    <xf numFmtId="0" fontId="33" fillId="0" borderId="0" xfId="0" applyFont="1" applyBorder="1"/>
    <xf numFmtId="0" fontId="6" fillId="0" borderId="0" xfId="0" applyFont="1" applyBorder="1"/>
    <xf numFmtId="0" fontId="35" fillId="0" borderId="0" xfId="0" applyFont="1" applyFill="1"/>
    <xf numFmtId="1" fontId="55" fillId="0" borderId="0" xfId="42" applyNumberFormat="1" applyFont="1" applyAlignment="1" applyProtection="1"/>
    <xf numFmtId="1" fontId="55" fillId="0" borderId="0" xfId="42" applyNumberFormat="1" applyFont="1">
      <alignment vertical="top"/>
      <protection locked="0"/>
    </xf>
    <xf numFmtId="3" fontId="55" fillId="0" borderId="0" xfId="42" applyNumberFormat="1" applyFont="1" applyAlignment="1" applyProtection="1"/>
    <xf numFmtId="3" fontId="55" fillId="0" borderId="0" xfId="42" applyNumberFormat="1" applyFont="1">
      <alignment vertical="top"/>
      <protection locked="0"/>
    </xf>
    <xf numFmtId="3" fontId="47" fillId="0" borderId="0" xfId="42" applyNumberFormat="1" applyFont="1" applyAlignment="1" applyProtection="1"/>
    <xf numFmtId="10" fontId="6" fillId="0" borderId="0" xfId="0" applyNumberFormat="1" applyFont="1" applyAlignment="1">
      <alignment horizontal="center"/>
    </xf>
    <xf numFmtId="4" fontId="11" fillId="0" borderId="0" xfId="0" applyNumberFormat="1" applyFont="1"/>
    <xf numFmtId="3" fontId="7" fillId="0" borderId="1" xfId="0" applyNumberFormat="1" applyFont="1" applyBorder="1"/>
    <xf numFmtId="0" fontId="0" fillId="0" borderId="0" xfId="0" applyAlignment="1" applyProtection="1">
      <alignment vertical="top"/>
      <protection locked="0"/>
    </xf>
    <xf numFmtId="3" fontId="0" fillId="0" borderId="0" xfId="0" applyNumberFormat="1" applyAlignment="1" applyProtection="1">
      <alignment vertical="top"/>
      <protection locked="0"/>
    </xf>
    <xf numFmtId="3" fontId="0" fillId="44" borderId="0" xfId="0" applyNumberFormat="1" applyFill="1" applyAlignment="1" applyProtection="1">
      <alignment vertical="top"/>
      <protection locked="0"/>
    </xf>
    <xf numFmtId="3" fontId="0" fillId="44" borderId="0" xfId="0" applyNumberFormat="1" applyFill="1"/>
    <xf numFmtId="167" fontId="0" fillId="0" borderId="0" xfId="0" applyNumberFormat="1" applyAlignment="1">
      <alignment wrapText="1"/>
    </xf>
    <xf numFmtId="167" fontId="1" fillId="0" borderId="0" xfId="0" applyNumberFormat="1" applyFont="1" applyFill="1" applyAlignment="1">
      <alignment wrapText="1"/>
    </xf>
    <xf numFmtId="167" fontId="0" fillId="0" borderId="0" xfId="0" applyNumberFormat="1" applyFill="1" applyAlignment="1">
      <alignment wrapText="1"/>
    </xf>
    <xf numFmtId="167" fontId="0" fillId="0" borderId="0" xfId="0" applyNumberFormat="1" applyFont="1" applyFill="1" applyAlignment="1">
      <alignment wrapText="1"/>
    </xf>
    <xf numFmtId="167" fontId="0" fillId="0" borderId="0" xfId="0" applyNumberFormat="1"/>
    <xf numFmtId="167" fontId="0" fillId="0" borderId="0" xfId="0" applyNumberFormat="1" applyAlignment="1">
      <alignment horizontal="center" wrapText="1"/>
    </xf>
    <xf numFmtId="167" fontId="1" fillId="0" borderId="0" xfId="0" applyNumberFormat="1" applyFont="1" applyFill="1" applyAlignment="1">
      <alignment horizontal="center"/>
    </xf>
    <xf numFmtId="0" fontId="0" fillId="38" borderId="0" xfId="0" applyFill="1" applyAlignment="1">
      <alignment wrapText="1"/>
    </xf>
    <xf numFmtId="167" fontId="0" fillId="38" borderId="0" xfId="0" applyNumberFormat="1" applyFill="1" applyAlignment="1">
      <alignment wrapText="1"/>
    </xf>
    <xf numFmtId="3" fontId="0" fillId="38" borderId="0" xfId="0" applyNumberFormat="1" applyFill="1"/>
    <xf numFmtId="0" fontId="4" fillId="38" borderId="0" xfId="0" applyFont="1" applyFill="1"/>
    <xf numFmtId="2" fontId="0" fillId="0" borderId="0" xfId="0" applyNumberFormat="1" applyAlignment="1" applyProtection="1">
      <alignment vertical="top"/>
      <protection locked="0"/>
    </xf>
    <xf numFmtId="166" fontId="6" fillId="0" borderId="0" xfId="0" applyNumberFormat="1" applyFont="1" applyFill="1" applyAlignment="1">
      <alignment horizontal="center" wrapText="1"/>
    </xf>
    <xf numFmtId="1" fontId="55" fillId="0" borderId="0" xfId="42" applyNumberFormat="1" applyFont="1" applyAlignment="1" applyProtection="1">
      <alignment horizontal="center"/>
    </xf>
    <xf numFmtId="3" fontId="55" fillId="0" borderId="0" xfId="42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166" fontId="55" fillId="0" borderId="0" xfId="42" applyNumberFormat="1" applyFont="1" applyAlignment="1">
      <alignment horizontal="center" vertical="top"/>
      <protection locked="0"/>
    </xf>
    <xf numFmtId="3" fontId="11" fillId="0" borderId="0" xfId="0" applyNumberFormat="1" applyFont="1" applyAlignment="1">
      <alignment horizontal="center"/>
    </xf>
    <xf numFmtId="0" fontId="1" fillId="38" borderId="0" xfId="0" applyFont="1" applyFill="1"/>
    <xf numFmtId="0" fontId="0" fillId="38" borderId="0" xfId="0" applyFont="1" applyFill="1"/>
    <xf numFmtId="10" fontId="0" fillId="0" borderId="0" xfId="0" applyNumberFormat="1" applyFill="1" applyAlignment="1">
      <alignment horizontal="center"/>
    </xf>
    <xf numFmtId="3" fontId="0" fillId="43" borderId="0" xfId="0" applyNumberFormat="1" applyFill="1"/>
    <xf numFmtId="0" fontId="56" fillId="0" borderId="0" xfId="0" applyFont="1"/>
    <xf numFmtId="0" fontId="55" fillId="0" borderId="0" xfId="42" applyFont="1" applyAlignment="1" applyProtection="1"/>
    <xf numFmtId="0" fontId="55" fillId="0" borderId="0" xfId="42" applyFont="1">
      <alignment vertical="top"/>
      <protection locked="0"/>
    </xf>
    <xf numFmtId="0" fontId="6" fillId="38" borderId="0" xfId="0" applyFont="1" applyFill="1"/>
    <xf numFmtId="3" fontId="50" fillId="0" borderId="0" xfId="0" applyNumberFormat="1" applyFont="1" applyFill="1"/>
    <xf numFmtId="3" fontId="0" fillId="0" borderId="0" xfId="0" applyNumberFormat="1" applyFill="1" applyAlignment="1">
      <alignment wrapText="1"/>
    </xf>
    <xf numFmtId="3" fontId="0" fillId="0" borderId="0" xfId="0" applyNumberFormat="1" applyFill="1" applyAlignment="1">
      <alignment horizontal="center"/>
    </xf>
    <xf numFmtId="3" fontId="15" fillId="0" borderId="0" xfId="0" applyNumberFormat="1" applyFont="1" applyFill="1"/>
    <xf numFmtId="3" fontId="46" fillId="0" borderId="0" xfId="0" applyNumberFormat="1" applyFont="1" applyFill="1"/>
    <xf numFmtId="167" fontId="0" fillId="36" borderId="0" xfId="0" applyNumberFormat="1" applyFill="1" applyAlignment="1">
      <alignment wrapText="1"/>
    </xf>
    <xf numFmtId="0" fontId="57" fillId="0" borderId="0" xfId="0" applyFont="1" applyFill="1"/>
    <xf numFmtId="0" fontId="58" fillId="0" borderId="0" xfId="0" applyFont="1" applyFill="1" applyAlignment="1">
      <alignment horizontal="left"/>
    </xf>
    <xf numFmtId="3" fontId="0" fillId="0" borderId="0" xfId="0" applyNumberFormat="1" applyFont="1" applyFill="1" applyAlignment="1">
      <alignment horizontal="center"/>
    </xf>
    <xf numFmtId="0" fontId="6" fillId="0" borderId="0" xfId="0" applyFont="1" applyAlignment="1">
      <alignment wrapText="1"/>
    </xf>
    <xf numFmtId="3" fontId="1" fillId="2" borderId="0" xfId="0" applyNumberFormat="1" applyFont="1" applyFill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0" fillId="42" borderId="0" xfId="0" applyNumberFormat="1" applyFill="1"/>
    <xf numFmtId="0" fontId="0" fillId="45" borderId="0" xfId="0" applyFill="1"/>
    <xf numFmtId="3" fontId="0" fillId="45" borderId="0" xfId="0" applyNumberFormat="1" applyFill="1"/>
    <xf numFmtId="0" fontId="0" fillId="40" borderId="0" xfId="0" applyFill="1"/>
    <xf numFmtId="3" fontId="0" fillId="40" borderId="0" xfId="0" applyNumberFormat="1" applyFill="1"/>
    <xf numFmtId="9" fontId="0" fillId="37" borderId="0" xfId="0" applyNumberFormat="1" applyFill="1" applyAlignment="1">
      <alignment horizontal="center"/>
    </xf>
    <xf numFmtId="3" fontId="11" fillId="0" borderId="1" xfId="0" applyNumberFormat="1" applyFont="1" applyBorder="1"/>
    <xf numFmtId="3" fontId="11" fillId="0" borderId="1" xfId="0" applyNumberFormat="1" applyFont="1" applyBorder="1" applyAlignment="1">
      <alignment horizontal="center"/>
    </xf>
    <xf numFmtId="3" fontId="11" fillId="0" borderId="1" xfId="0" applyNumberFormat="1" applyFont="1" applyBorder="1" applyAlignment="1">
      <alignment horizontal="right"/>
    </xf>
    <xf numFmtId="4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2" fillId="44" borderId="0" xfId="0" applyFont="1" applyFill="1" applyAlignment="1"/>
    <xf numFmtId="0" fontId="0" fillId="44" borderId="0" xfId="0" applyFill="1" applyAlignment="1">
      <alignment wrapText="1"/>
    </xf>
    <xf numFmtId="0" fontId="0" fillId="44" borderId="0" xfId="0" applyFill="1"/>
    <xf numFmtId="165" fontId="14" fillId="44" borderId="0" xfId="0" applyNumberFormat="1" applyFont="1" applyFill="1" applyAlignment="1">
      <alignment vertical="center" wrapText="1"/>
    </xf>
    <xf numFmtId="165" fontId="14" fillId="44" borderId="0" xfId="0" applyNumberFormat="1" applyFont="1" applyFill="1" applyAlignment="1">
      <alignment horizontal="center" vertical="center" wrapText="1"/>
    </xf>
    <xf numFmtId="0" fontId="0" fillId="44" borderId="0" xfId="0" applyFill="1" applyAlignment="1"/>
    <xf numFmtId="4" fontId="0" fillId="44" borderId="0" xfId="0" applyNumberFormat="1" applyFill="1" applyAlignment="1">
      <alignment wrapText="1"/>
    </xf>
    <xf numFmtId="4" fontId="0" fillId="44" borderId="0" xfId="0" applyNumberFormat="1" applyFill="1" applyAlignment="1">
      <alignment horizontal="center" wrapText="1"/>
    </xf>
    <xf numFmtId="0" fontId="0" fillId="37" borderId="0" xfId="0" applyFill="1"/>
    <xf numFmtId="0" fontId="55" fillId="38" borderId="0" xfId="42" applyFont="1" applyFill="1">
      <alignment vertical="top"/>
      <protection locked="0"/>
    </xf>
    <xf numFmtId="3" fontId="6" fillId="38" borderId="0" xfId="0" applyNumberFormat="1" applyFont="1" applyFill="1"/>
    <xf numFmtId="0" fontId="59" fillId="0" borderId="0" xfId="0" applyFont="1"/>
    <xf numFmtId="0" fontId="45" fillId="0" borderId="0" xfId="0" applyFont="1" applyFill="1"/>
    <xf numFmtId="0" fontId="45" fillId="0" borderId="0" xfId="0" applyFont="1" applyFill="1" applyAlignment="1">
      <alignment horizontal="left"/>
    </xf>
    <xf numFmtId="0" fontId="45" fillId="0" borderId="0" xfId="0" applyFont="1" applyFill="1" applyAlignment="1">
      <alignment horizontal="center"/>
    </xf>
    <xf numFmtId="0" fontId="0" fillId="46" borderId="0" xfId="0" applyFill="1"/>
    <xf numFmtId="3" fontId="16" fillId="46" borderId="0" xfId="0" applyNumberFormat="1" applyFont="1" applyFill="1"/>
    <xf numFmtId="3" fontId="1" fillId="46" borderId="0" xfId="0" applyNumberFormat="1" applyFont="1" applyFill="1"/>
    <xf numFmtId="3" fontId="0" fillId="46" borderId="0" xfId="0" applyNumberFormat="1" applyFill="1"/>
    <xf numFmtId="9" fontId="4" fillId="0" borderId="0" xfId="0" applyNumberFormat="1" applyFont="1" applyAlignment="1">
      <alignment horizontal="center" wrapText="1"/>
    </xf>
    <xf numFmtId="2" fontId="4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9" fontId="15" fillId="0" borderId="0" xfId="0" applyNumberFormat="1" applyFont="1" applyAlignment="1">
      <alignment horizontal="center" wrapText="1"/>
    </xf>
    <xf numFmtId="2" fontId="15" fillId="0" borderId="0" xfId="0" applyNumberFormat="1" applyFont="1" applyAlignment="1">
      <alignment horizontal="center"/>
    </xf>
    <xf numFmtId="3" fontId="15" fillId="46" borderId="0" xfId="0" applyNumberFormat="1" applyFont="1" applyFill="1"/>
    <xf numFmtId="10" fontId="0" fillId="37" borderId="0" xfId="0" applyNumberFormat="1" applyFill="1" applyAlignment="1">
      <alignment horizontal="center"/>
    </xf>
    <xf numFmtId="10" fontId="0" fillId="35" borderId="0" xfId="0" applyNumberFormat="1" applyFill="1" applyAlignment="1">
      <alignment horizontal="center"/>
    </xf>
    <xf numFmtId="9" fontId="0" fillId="35" borderId="0" xfId="0" applyNumberFormat="1" applyFill="1" applyAlignment="1">
      <alignment horizontal="center" wrapText="1"/>
    </xf>
    <xf numFmtId="2" fontId="0" fillId="35" borderId="0" xfId="0" applyNumberFormat="1" applyFill="1" applyAlignment="1">
      <alignment horizontal="center"/>
    </xf>
    <xf numFmtId="3" fontId="0" fillId="35" borderId="0" xfId="0" applyNumberFormat="1" applyFill="1"/>
    <xf numFmtId="0" fontId="45" fillId="38" borderId="0" xfId="0" applyFont="1" applyFill="1"/>
    <xf numFmtId="4" fontId="6" fillId="38" borderId="0" xfId="0" applyNumberFormat="1" applyFont="1" applyFill="1" applyAlignment="1">
      <alignment horizontal="left"/>
    </xf>
    <xf numFmtId="4" fontId="0" fillId="38" borderId="0" xfId="0" applyNumberFormat="1" applyFont="1" applyFill="1" applyAlignment="1">
      <alignment horizontal="center"/>
    </xf>
    <xf numFmtId="4" fontId="4" fillId="38" borderId="0" xfId="0" applyNumberFormat="1" applyFont="1" applyFill="1" applyAlignment="1">
      <alignment horizontal="center" vertical="top"/>
    </xf>
    <xf numFmtId="9" fontId="0" fillId="38" borderId="0" xfId="0" applyNumberFormat="1" applyFont="1" applyFill="1" applyAlignment="1">
      <alignment horizontal="center"/>
    </xf>
    <xf numFmtId="0" fontId="0" fillId="38" borderId="0" xfId="0" applyFont="1" applyFill="1" applyAlignment="1">
      <alignment horizontal="center"/>
    </xf>
    <xf numFmtId="2" fontId="1" fillId="0" borderId="0" xfId="0" applyNumberFormat="1" applyFont="1"/>
    <xf numFmtId="0" fontId="1" fillId="0" borderId="0" xfId="0" applyFont="1" applyAlignment="1" applyProtection="1">
      <alignment vertical="top"/>
      <protection locked="0"/>
    </xf>
    <xf numFmtId="0" fontId="1" fillId="38" borderId="0" xfId="0" applyFont="1" applyFill="1" applyAlignment="1">
      <alignment wrapText="1"/>
    </xf>
    <xf numFmtId="3" fontId="1" fillId="37" borderId="0" xfId="0" applyNumberFormat="1" applyFont="1" applyFill="1"/>
    <xf numFmtId="3" fontId="0" fillId="37" borderId="0" xfId="0" applyNumberFormat="1" applyFill="1"/>
    <xf numFmtId="0" fontId="0" fillId="37" borderId="0" xfId="0" applyFill="1" applyAlignment="1">
      <alignment horizontal="center"/>
    </xf>
    <xf numFmtId="3" fontId="36" fillId="46" borderId="1" xfId="0" applyNumberFormat="1" applyFont="1" applyFill="1" applyBorder="1"/>
    <xf numFmtId="0" fontId="0" fillId="46" borderId="0" xfId="0" applyFill="1" applyBorder="1"/>
    <xf numFmtId="3" fontId="50" fillId="46" borderId="0" xfId="0" applyNumberFormat="1" applyFont="1" applyFill="1"/>
    <xf numFmtId="0" fontId="51" fillId="46" borderId="0" xfId="0" applyFont="1" applyFill="1"/>
    <xf numFmtId="3" fontId="0" fillId="46" borderId="0" xfId="0" applyNumberFormat="1" applyFont="1" applyFill="1"/>
    <xf numFmtId="0" fontId="0" fillId="46" borderId="0" xfId="0" applyFont="1" applyFill="1" applyAlignment="1">
      <alignment horizontal="center"/>
    </xf>
    <xf numFmtId="0" fontId="0" fillId="46" borderId="0" xfId="0" applyFont="1" applyFill="1"/>
    <xf numFmtId="0" fontId="0" fillId="46" borderId="0" xfId="0" applyFill="1" applyAlignment="1">
      <alignment horizontal="center"/>
    </xf>
    <xf numFmtId="3" fontId="7" fillId="46" borderId="1" xfId="0" applyNumberFormat="1" applyFont="1" applyFill="1" applyBorder="1"/>
    <xf numFmtId="2" fontId="0" fillId="2" borderId="0" xfId="0" applyNumberFormat="1" applyFill="1"/>
    <xf numFmtId="0" fontId="0" fillId="2" borderId="0" xfId="0" applyFill="1" applyAlignment="1" applyProtection="1">
      <alignment vertical="top"/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C03A13FB-5873-4227-B89C-E800C226FDC4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Human</a:t>
            </a:r>
            <a:r>
              <a:rPr lang="en-US" baseline="0"/>
              <a:t>-Appropriated Net Primary Productivity (HANPP)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Central African Republic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51648216566165"/>
          <c:y val="0.29270700136841871"/>
          <c:w val="0.72838948036959383"/>
          <c:h val="0.53861946743836508"/>
        </c:manualLayout>
      </c:layout>
      <c:scatterChart>
        <c:scatterStyle val="lineMarker"/>
        <c:varyColors val="0"/>
        <c:ser>
          <c:idx val="0"/>
          <c:order val="0"/>
          <c:tx>
            <c:v>HANPP (MT C)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'CAR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Summary'!$Z$26:$AR$26</c:f>
              <c:numCache>
                <c:formatCode>#,##0</c:formatCode>
                <c:ptCount val="19"/>
                <c:pt idx="0">
                  <c:v>122943709.28836936</c:v>
                </c:pt>
                <c:pt idx="1">
                  <c:v>122062397.87571168</c:v>
                </c:pt>
                <c:pt idx="2">
                  <c:v>122645051.50011116</c:v>
                </c:pt>
                <c:pt idx="3">
                  <c:v>79249999.512031406</c:v>
                </c:pt>
                <c:pt idx="4">
                  <c:v>83395222.215876415</c:v>
                </c:pt>
                <c:pt idx="5">
                  <c:v>95632533.896983638</c:v>
                </c:pt>
                <c:pt idx="6">
                  <c:v>87387318.730901092</c:v>
                </c:pt>
                <c:pt idx="7">
                  <c:v>90952864.507604912</c:v>
                </c:pt>
                <c:pt idx="8">
                  <c:v>133870500.41665773</c:v>
                </c:pt>
                <c:pt idx="9">
                  <c:v>119220252.1473684</c:v>
                </c:pt>
                <c:pt idx="10">
                  <c:v>169462904.90496835</c:v>
                </c:pt>
                <c:pt idx="11">
                  <c:v>126708424.84050378</c:v>
                </c:pt>
                <c:pt idx="12">
                  <c:v>148356555.53455821</c:v>
                </c:pt>
                <c:pt idx="13">
                  <c:v>147188080.491079</c:v>
                </c:pt>
                <c:pt idx="14">
                  <c:v>153777922.47329077</c:v>
                </c:pt>
                <c:pt idx="15">
                  <c:v>152956756.48900843</c:v>
                </c:pt>
                <c:pt idx="16">
                  <c:v>113222652.10191721</c:v>
                </c:pt>
                <c:pt idx="17">
                  <c:v>139749100.25459626</c:v>
                </c:pt>
                <c:pt idx="18">
                  <c:v>145263326.75959983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B7-4534-AB85-2A983F8C7F4C}"/>
            </c:ext>
          </c:extLst>
        </c:ser>
        <c:ser>
          <c:idx val="2"/>
          <c:order val="2"/>
          <c:tx>
            <c:v>Potential NPP (MT C)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'CAR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Summary'!$Z$29:$AR$29</c:f>
              <c:numCache>
                <c:formatCode>#,##0</c:formatCode>
                <c:ptCount val="19"/>
                <c:pt idx="0">
                  <c:v>431598519.31500006</c:v>
                </c:pt>
                <c:pt idx="1">
                  <c:v>476810071.28558815</c:v>
                </c:pt>
                <c:pt idx="2">
                  <c:v>457231141.35264719</c:v>
                </c:pt>
                <c:pt idx="3">
                  <c:v>468603476.34617645</c:v>
                </c:pt>
                <c:pt idx="4">
                  <c:v>512475337.3111763</c:v>
                </c:pt>
                <c:pt idx="5">
                  <c:v>427470375.93705893</c:v>
                </c:pt>
                <c:pt idx="6">
                  <c:v>434520219.16941166</c:v>
                </c:pt>
                <c:pt idx="7">
                  <c:v>488937839.76705879</c:v>
                </c:pt>
                <c:pt idx="8">
                  <c:v>424943101.82205886</c:v>
                </c:pt>
                <c:pt idx="9">
                  <c:v>475156352.55264705</c:v>
                </c:pt>
                <c:pt idx="10">
                  <c:v>472642332.03176486</c:v>
                </c:pt>
                <c:pt idx="11">
                  <c:v>472642332.03176486</c:v>
                </c:pt>
                <c:pt idx="12">
                  <c:v>463183431.24705887</c:v>
                </c:pt>
                <c:pt idx="13">
                  <c:v>414080733.98117661</c:v>
                </c:pt>
                <c:pt idx="14">
                  <c:v>482213937.2276473</c:v>
                </c:pt>
                <c:pt idx="15">
                  <c:v>478789984.17882335</c:v>
                </c:pt>
                <c:pt idx="16">
                  <c:v>465696541.72852933</c:v>
                </c:pt>
                <c:pt idx="17">
                  <c:v>421647702.52852958</c:v>
                </c:pt>
                <c:pt idx="18">
                  <c:v>477064357.06323498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B7-4534-AB85-2A983F8C7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244512"/>
        <c:axId val="645235776"/>
      </c:scatterChart>
      <c:scatterChart>
        <c:scatterStyle val="lineMarker"/>
        <c:varyColors val="0"/>
        <c:ser>
          <c:idx val="1"/>
          <c:order val="1"/>
          <c:tx>
            <c:strRef>
              <c:f>'CAR Summary'!$B$32</c:f>
              <c:strCache>
                <c:ptCount val="1"/>
                <c:pt idx="0">
                  <c:v>HANPP Intensity (%)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'CAR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Summary'!$Z$32:$AR$32</c:f>
              <c:numCache>
                <c:formatCode>0.00%</c:formatCode>
                <c:ptCount val="19"/>
                <c:pt idx="0">
                  <c:v>0.28485665215788075</c:v>
                </c:pt>
                <c:pt idx="1">
                  <c:v>0.25599794389116776</c:v>
                </c:pt>
                <c:pt idx="2">
                  <c:v>0.26823424830007175</c:v>
                </c:pt>
                <c:pt idx="3">
                  <c:v>0.16911952965002378</c:v>
                </c:pt>
                <c:pt idx="4">
                  <c:v>0.16273021576692701</c:v>
                </c:pt>
                <c:pt idx="5">
                  <c:v>0.22371733640570371</c:v>
                </c:pt>
                <c:pt idx="6">
                  <c:v>0.20111220347339082</c:v>
                </c:pt>
                <c:pt idx="7">
                  <c:v>0.18602132440994329</c:v>
                </c:pt>
                <c:pt idx="8">
                  <c:v>0.31503158856480229</c:v>
                </c:pt>
                <c:pt idx="9">
                  <c:v>0.25090741501590019</c:v>
                </c:pt>
                <c:pt idx="10">
                  <c:v>0.35854364583995674</c:v>
                </c:pt>
                <c:pt idx="11">
                  <c:v>0.26808522270067864</c:v>
                </c:pt>
                <c:pt idx="12">
                  <c:v>0.32029763054159388</c:v>
                </c:pt>
                <c:pt idx="13">
                  <c:v>0.35545744685085956</c:v>
                </c:pt>
                <c:pt idx="14">
                  <c:v>0.31889978825040494</c:v>
                </c:pt>
                <c:pt idx="15">
                  <c:v>0.31946523850398795</c:v>
                </c:pt>
                <c:pt idx="16">
                  <c:v>0.24312538736420039</c:v>
                </c:pt>
                <c:pt idx="17">
                  <c:v>0.33143569718642196</c:v>
                </c:pt>
                <c:pt idx="18">
                  <c:v>0.30449419372645598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B7-4534-AB85-2A983F8C7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292640"/>
        <c:axId val="672292224"/>
      </c:scatterChart>
      <c:valAx>
        <c:axId val="64524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35776"/>
        <c:crosses val="autoZero"/>
        <c:crossBetween val="midCat"/>
      </c:valAx>
      <c:valAx>
        <c:axId val="6452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Carbon (metric tons)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44512"/>
        <c:crosses val="autoZero"/>
        <c:crossBetween val="midCat"/>
      </c:valAx>
      <c:valAx>
        <c:axId val="6722922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HANPP Intensity</a:t>
                </a:r>
                <a:r>
                  <a:rPr lang="en-US" baseline="0"/>
                  <a:t> (% Potential NPP)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92640"/>
        <c:crosses val="max"/>
        <c:crossBetween val="midCat"/>
      </c:valAx>
      <c:valAx>
        <c:axId val="67229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29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Central African Republic: NPPo</a:t>
            </a:r>
            <a:r>
              <a:rPr lang="en-US" baseline="0"/>
              <a:t> and HANPP Per Capita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59094662650183"/>
          <c:y val="0.3002495069999021"/>
          <c:w val="0.74957931587945892"/>
          <c:h val="0.56587768003244709"/>
        </c:manualLayout>
      </c:layout>
      <c:lineChart>
        <c:grouping val="standard"/>
        <c:varyColors val="0"/>
        <c:ser>
          <c:idx val="0"/>
          <c:order val="0"/>
          <c:tx>
            <c:strRef>
              <c:f>'CAR Graphs'!$B$55</c:f>
              <c:strCache>
                <c:ptCount val="1"/>
                <c:pt idx="0">
                  <c:v>Population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'[1]LAO Graphs'!$X$1:$AR$1</c:f>
              <c:numCache>
                <c:formatCode>General</c:formatCode>
                <c:ptCount val="2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</c:numCache>
            </c:numRef>
          </c:cat>
          <c:val>
            <c:numRef>
              <c:f>'CAR Graphs'!$Z$55:$AR$55</c:f>
              <c:numCache>
                <c:formatCode>#,##0</c:formatCode>
                <c:ptCount val="19"/>
                <c:pt idx="0">
                  <c:v>2959236</c:v>
                </c:pt>
                <c:pt idx="1">
                  <c:v>3046149</c:v>
                </c:pt>
                <c:pt idx="2">
                  <c:v>3135015</c:v>
                </c:pt>
                <c:pt idx="3">
                  <c:v>3222656</c:v>
                </c:pt>
                <c:pt idx="4">
                  <c:v>3308233</c:v>
                </c:pt>
                <c:pt idx="5">
                  <c:v>3392436</c:v>
                </c:pt>
                <c:pt idx="6">
                  <c:v>3475492</c:v>
                </c:pt>
                <c:pt idx="7">
                  <c:v>3558014</c:v>
                </c:pt>
                <c:pt idx="8">
                  <c:v>3640427</c:v>
                </c:pt>
                <c:pt idx="9">
                  <c:v>3722018</c:v>
                </c:pt>
                <c:pt idx="10">
                  <c:v>3802128</c:v>
                </c:pt>
                <c:pt idx="11">
                  <c:v>3881181</c:v>
                </c:pt>
                <c:pt idx="12">
                  <c:v>3959875</c:v>
                </c:pt>
                <c:pt idx="13">
                  <c:v>4038382</c:v>
                </c:pt>
                <c:pt idx="14">
                  <c:v>4118069.0000000005</c:v>
                </c:pt>
                <c:pt idx="15">
                  <c:v>4198010</c:v>
                </c:pt>
                <c:pt idx="16">
                  <c:v>4273366</c:v>
                </c:pt>
                <c:pt idx="17">
                  <c:v>4337625</c:v>
                </c:pt>
                <c:pt idx="18">
                  <c:v>4386768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2-4998-BD79-F841DAA53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857776"/>
        <c:axId val="215866512"/>
      </c:lineChart>
      <c:lineChart>
        <c:grouping val="standard"/>
        <c:varyColors val="0"/>
        <c:ser>
          <c:idx val="1"/>
          <c:order val="1"/>
          <c:tx>
            <c:v>NPPo per capita (MT C)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3296002512241363"/>
                  <c:y val="-0.346409980279996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cat>
          <c:val>
            <c:numRef>
              <c:f>'CAR Graphs'!$Z$33:$AR$33</c:f>
              <c:numCache>
                <c:formatCode>0.00</c:formatCode>
                <c:ptCount val="19"/>
                <c:pt idx="0">
                  <c:v>145.84795511915917</c:v>
                </c:pt>
                <c:pt idx="1">
                  <c:v>156.52880777847312</c:v>
                </c:pt>
                <c:pt idx="2">
                  <c:v>145.84655618957078</c:v>
                </c:pt>
                <c:pt idx="3">
                  <c:v>145.40909000097324</c:v>
                </c:pt>
                <c:pt idx="4">
                  <c:v>154.90908207226525</c:v>
                </c:pt>
                <c:pt idx="5">
                  <c:v>126.00690947067503</c:v>
                </c:pt>
                <c:pt idx="6">
                  <c:v>125.02408843680597</c:v>
                </c:pt>
                <c:pt idx="7">
                  <c:v>137.41875095687055</c:v>
                </c:pt>
                <c:pt idx="8">
                  <c:v>116.72891719077428</c:v>
                </c:pt>
                <c:pt idx="9">
                  <c:v>127.66094966565102</c:v>
                </c:pt>
                <c:pt idx="10">
                  <c:v>124.30994749039613</c:v>
                </c:pt>
                <c:pt idx="11">
                  <c:v>121.77796707542494</c:v>
                </c:pt>
                <c:pt idx="12">
                  <c:v>116.96920515093504</c:v>
                </c:pt>
                <c:pt idx="13">
                  <c:v>102.5362964625874</c:v>
                </c:pt>
                <c:pt idx="14">
                  <c:v>117.09709993388825</c:v>
                </c:pt>
                <c:pt idx="15">
                  <c:v>114.05165404056288</c:v>
                </c:pt>
                <c:pt idx="16">
                  <c:v>108.97651680865373</c:v>
                </c:pt>
                <c:pt idx="17">
                  <c:v>97.207043607626204</c:v>
                </c:pt>
                <c:pt idx="18">
                  <c:v>108.75076071112832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2-4998-BD79-F841DAA53AB0}"/>
            </c:ext>
          </c:extLst>
        </c:ser>
        <c:ser>
          <c:idx val="2"/>
          <c:order val="2"/>
          <c:tx>
            <c:v>HANPP Per Capita (MT C)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8312250665860269"/>
                  <c:y val="-0.544563013104711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cat>
          <c:val>
            <c:numRef>
              <c:f>'CAR Graphs'!$Z$28:$AR$28</c:f>
              <c:numCache>
                <c:formatCode>0.00</c:formatCode>
                <c:ptCount val="19"/>
                <c:pt idx="0">
                  <c:v>41.545760219316527</c:v>
                </c:pt>
                <c:pt idx="1">
                  <c:v>40.071052951024946</c:v>
                </c:pt>
                <c:pt idx="2">
                  <c:v>39.12104136666369</c:v>
                </c:pt>
                <c:pt idx="3">
                  <c:v>24.591516907802571</c:v>
                </c:pt>
                <c:pt idx="4">
                  <c:v>25.20838834987633</c:v>
                </c:pt>
                <c:pt idx="5">
                  <c:v>28.189930155494057</c:v>
                </c:pt>
                <c:pt idx="6">
                  <c:v>25.143869912778133</c:v>
                </c:pt>
                <c:pt idx="7">
                  <c:v>25.562818051757219</c:v>
                </c:pt>
                <c:pt idx="8">
                  <c:v>36.773296214058881</c:v>
                </c:pt>
                <c:pt idx="9">
                  <c:v>32.031078879083445</c:v>
                </c:pt>
                <c:pt idx="10">
                  <c:v>44.570541787380215</c:v>
                </c:pt>
                <c:pt idx="11">
                  <c:v>32.646873423451211</c:v>
                </c:pt>
                <c:pt idx="12">
                  <c:v>37.464959256178091</c:v>
                </c:pt>
                <c:pt idx="13">
                  <c:v>36.447290150134137</c:v>
                </c:pt>
                <c:pt idx="14">
                  <c:v>37.342240373653468</c:v>
                </c:pt>
                <c:pt idx="15">
                  <c:v>36.435538859842744</c:v>
                </c:pt>
                <c:pt idx="16">
                  <c:v>26.494957862705231</c:v>
                </c:pt>
                <c:pt idx="17">
                  <c:v>32.217884269524511</c:v>
                </c:pt>
                <c:pt idx="18">
                  <c:v>33.113975199873764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42-4998-BD79-F841DAA53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73584"/>
        <c:axId val="868075248"/>
      </c:lineChart>
      <c:catAx>
        <c:axId val="21585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66512"/>
        <c:crosses val="autoZero"/>
        <c:auto val="1"/>
        <c:lblAlgn val="ctr"/>
        <c:lblOffset val="100"/>
        <c:tickMarkSkip val="1"/>
        <c:noMultiLvlLbl val="0"/>
      </c:catAx>
      <c:valAx>
        <c:axId val="21586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Persons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57776"/>
        <c:crosses val="autoZero"/>
        <c:crossBetween val="between"/>
      </c:valAx>
      <c:valAx>
        <c:axId val="8680752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(metric tons)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073584"/>
        <c:crosses val="max"/>
        <c:crossBetween val="between"/>
      </c:valAx>
      <c:catAx>
        <c:axId val="86807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807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2702933274404215"/>
          <c:y val="0.11399644760213146"/>
          <c:w val="0.45055071587248041"/>
          <c:h val="5.99471336065229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Laos: Selected HANPP Factors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319832239071007"/>
          <c:y val="0.3332428194834508"/>
          <c:w val="0.69815918596228876"/>
          <c:h val="0.4380382156825583"/>
        </c:manualLayout>
      </c:layout>
      <c:scatterChart>
        <c:scatterStyle val="smoothMarker"/>
        <c:varyColors val="0"/>
        <c:ser>
          <c:idx val="0"/>
          <c:order val="0"/>
          <c:tx>
            <c:v>Wood Harvest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42739608402065471"/>
                  <c:y val="-0.404241630627681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'[1]LAO Summary'!$Z$6:$AR$6</c:f>
              <c:numCache>
                <c:formatCode>General</c:formatCode>
                <c:ptCount val="19"/>
                <c:pt idx="0">
                  <c:v>3655320.7555072461</c:v>
                </c:pt>
                <c:pt idx="1">
                  <c:v>3902175.9068115945</c:v>
                </c:pt>
                <c:pt idx="2">
                  <c:v>3913915.0797584536</c:v>
                </c:pt>
                <c:pt idx="3">
                  <c:v>4140932.4636714971</c:v>
                </c:pt>
                <c:pt idx="4">
                  <c:v>4043001.797004831</c:v>
                </c:pt>
                <c:pt idx="5">
                  <c:v>3985842.3064251207</c:v>
                </c:pt>
                <c:pt idx="6">
                  <c:v>3904823.4186473419</c:v>
                </c:pt>
                <c:pt idx="7">
                  <c:v>4149334.3475362323</c:v>
                </c:pt>
                <c:pt idx="8">
                  <c:v>3983788.2521739127</c:v>
                </c:pt>
                <c:pt idx="9">
                  <c:v>3994187.3495652173</c:v>
                </c:pt>
                <c:pt idx="10">
                  <c:v>3924097.1486956514</c:v>
                </c:pt>
                <c:pt idx="11">
                  <c:v>3867741.2469565216</c:v>
                </c:pt>
                <c:pt idx="12">
                  <c:v>3922011.1660869564</c:v>
                </c:pt>
                <c:pt idx="13">
                  <c:v>3926902.5582608692</c:v>
                </c:pt>
                <c:pt idx="14">
                  <c:v>3995081.0034782607</c:v>
                </c:pt>
                <c:pt idx="15">
                  <c:v>3991634.3913043477</c:v>
                </c:pt>
                <c:pt idx="16">
                  <c:v>4038331.9565217393</c:v>
                </c:pt>
                <c:pt idx="17">
                  <c:v>3958280.0034782607</c:v>
                </c:pt>
                <c:pt idx="18">
                  <c:v>4442165.744782608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DE-4681-84BD-3B54949D7966}"/>
            </c:ext>
          </c:extLst>
        </c:ser>
        <c:ser>
          <c:idx val="1"/>
          <c:order val="1"/>
          <c:tx>
            <c:v>Grazing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7309341339750931"/>
                  <c:y val="-0.423718534089146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'[1]LAO Summary'!$Z$12:$AR$12</c:f>
              <c:numCache>
                <c:formatCode>General</c:formatCode>
                <c:ptCount val="19"/>
                <c:pt idx="0">
                  <c:v>3408917.4455129993</c:v>
                </c:pt>
                <c:pt idx="1">
                  <c:v>3548579.0883994997</c:v>
                </c:pt>
                <c:pt idx="2">
                  <c:v>3637811.9826717498</c:v>
                </c:pt>
                <c:pt idx="3">
                  <c:v>3841262.3045265004</c:v>
                </c:pt>
                <c:pt idx="4">
                  <c:v>3950358.6262340005</c:v>
                </c:pt>
                <c:pt idx="5">
                  <c:v>3985991.0668125004</c:v>
                </c:pt>
                <c:pt idx="6">
                  <c:v>3562500.4818694992</c:v>
                </c:pt>
                <c:pt idx="7">
                  <c:v>3095219.0181</c:v>
                </c:pt>
                <c:pt idx="8">
                  <c:v>3356569.469943</c:v>
                </c:pt>
                <c:pt idx="9">
                  <c:v>3494354.6847719997</c:v>
                </c:pt>
                <c:pt idx="10">
                  <c:v>3538932.3247087505</c:v>
                </c:pt>
                <c:pt idx="11">
                  <c:v>3655301.43648325</c:v>
                </c:pt>
                <c:pt idx="12">
                  <c:v>3710489.2671307498</c:v>
                </c:pt>
                <c:pt idx="13">
                  <c:v>3602624.7584075001</c:v>
                </c:pt>
                <c:pt idx="14">
                  <c:v>3672154.14</c:v>
                </c:pt>
                <c:pt idx="15">
                  <c:v>3704386.9145787498</c:v>
                </c:pt>
                <c:pt idx="16">
                  <c:v>3663187.1517324997</c:v>
                </c:pt>
                <c:pt idx="17">
                  <c:v>3738357.8948464999</c:v>
                </c:pt>
                <c:pt idx="18">
                  <c:v>3890371.4017699999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DE-4681-84BD-3B54949D7966}"/>
            </c:ext>
          </c:extLst>
        </c:ser>
        <c:ser>
          <c:idx val="2"/>
          <c:order val="2"/>
          <c:tx>
            <c:v>Anthropogenic Fire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8.0435874669968918E-2"/>
                  <c:y val="-0.3387432588431916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'[1]LAO Summary'!$Z$22:$AR$22</c:f>
              <c:numCache>
                <c:formatCode>General</c:formatCode>
                <c:ptCount val="19"/>
                <c:pt idx="0">
                  <c:v>6815028.9669900006</c:v>
                </c:pt>
                <c:pt idx="1">
                  <c:v>6815028.9669900006</c:v>
                </c:pt>
                <c:pt idx="2">
                  <c:v>6815028.9669900006</c:v>
                </c:pt>
                <c:pt idx="3">
                  <c:v>6815028.9669900006</c:v>
                </c:pt>
                <c:pt idx="4">
                  <c:v>4414129.3752600001</c:v>
                </c:pt>
                <c:pt idx="5">
                  <c:v>3283252.5258999998</c:v>
                </c:pt>
                <c:pt idx="6">
                  <c:v>7126899.4808599995</c:v>
                </c:pt>
                <c:pt idx="7">
                  <c:v>5090543.3125299998</c:v>
                </c:pt>
                <c:pt idx="8">
                  <c:v>3432588.5853799996</c:v>
                </c:pt>
                <c:pt idx="9">
                  <c:v>1278343.949725</c:v>
                </c:pt>
                <c:pt idx="10">
                  <c:v>4137725.3285249998</c:v>
                </c:pt>
                <c:pt idx="11">
                  <c:v>5219536.0400099996</c:v>
                </c:pt>
                <c:pt idx="12">
                  <c:v>18606129.195464998</c:v>
                </c:pt>
                <c:pt idx="13">
                  <c:v>9755445.5506800003</c:v>
                </c:pt>
                <c:pt idx="14">
                  <c:v>4766995.1346449992</c:v>
                </c:pt>
                <c:pt idx="15">
                  <c:v>19839106.894059997</c:v>
                </c:pt>
                <c:pt idx="16">
                  <c:v>3322446.070915</c:v>
                </c:pt>
                <c:pt idx="17">
                  <c:v>5385269.5644800002</c:v>
                </c:pt>
                <c:pt idx="18">
                  <c:v>15597805.842220001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6DE-4681-84BD-3B54949D7966}"/>
            </c:ext>
          </c:extLst>
        </c:ser>
        <c:ser>
          <c:idx val="3"/>
          <c:order val="3"/>
          <c:tx>
            <c:v>Annual Crops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0650774550807261"/>
                  <c:y val="-0.307013215251813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'[1]LAO Summary'!$Z$18:$AR$18</c:f>
              <c:numCache>
                <c:formatCode>General</c:formatCode>
                <c:ptCount val="19"/>
                <c:pt idx="0">
                  <c:v>5584291.71948718</c:v>
                </c:pt>
                <c:pt idx="1">
                  <c:v>6119101.1402564114</c:v>
                </c:pt>
                <c:pt idx="2">
                  <c:v>6263450.7292307699</c:v>
                </c:pt>
                <c:pt idx="3">
                  <c:v>6336089.3261538446</c:v>
                </c:pt>
                <c:pt idx="4">
                  <c:v>6167330.2605128204</c:v>
                </c:pt>
                <c:pt idx="5">
                  <c:v>7513527.254871794</c:v>
                </c:pt>
                <c:pt idx="6">
                  <c:v>7546557.5887179505</c:v>
                </c:pt>
                <c:pt idx="7">
                  <c:v>6828012.5764102573</c:v>
                </c:pt>
                <c:pt idx="8">
                  <c:v>7419042.2974358965</c:v>
                </c:pt>
                <c:pt idx="9">
                  <c:v>8331495.6461538449</c:v>
                </c:pt>
                <c:pt idx="10">
                  <c:v>8718008.3307692297</c:v>
                </c:pt>
                <c:pt idx="11">
                  <c:v>8449102.6307692304</c:v>
                </c:pt>
                <c:pt idx="12">
                  <c:v>8807790.9499999993</c:v>
                </c:pt>
                <c:pt idx="13">
                  <c:v>9156567.7435897458</c:v>
                </c:pt>
                <c:pt idx="14">
                  <c:v>9080710.461538462</c:v>
                </c:pt>
                <c:pt idx="15">
                  <c:v>11006097.24102564</c:v>
                </c:pt>
                <c:pt idx="16">
                  <c:v>10101242.792307694</c:v>
                </c:pt>
                <c:pt idx="17">
                  <c:v>10243508.492307693</c:v>
                </c:pt>
                <c:pt idx="18">
                  <c:v>11001374.461538462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6DE-4681-84BD-3B54949D7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778048"/>
        <c:axId val="241775136"/>
      </c:scatterChart>
      <c:valAx>
        <c:axId val="241778048"/>
        <c:scaling>
          <c:orientation val="minMax"/>
          <c:max val="2012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75136"/>
        <c:crosses val="autoZero"/>
        <c:crossBetween val="midCat"/>
      </c:valAx>
      <c:valAx>
        <c:axId val="24177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 Appropriated (MT)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78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18338956517675647"/>
          <c:y val="0.14919037199124729"/>
          <c:w val="0.7088885254328372"/>
          <c:h val="7.3851720394906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</a:t>
            </a:r>
            <a:r>
              <a:rPr lang="en-US" baseline="0"/>
              <a:t>: Selected Agricultural Inputs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87766159565985"/>
          <c:y val="0.34657957801041467"/>
          <c:w val="0.69043569053024878"/>
          <c:h val="0.53938283756197136"/>
        </c:manualLayout>
      </c:layout>
      <c:lineChart>
        <c:grouping val="standard"/>
        <c:varyColors val="0"/>
        <c:ser>
          <c:idx val="0"/>
          <c:order val="0"/>
          <c:tx>
            <c:v>Agricultural Land (1000 Hectares)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'[1]LAO Summary'!$Z$46:$AT$46</c:f>
              <c:numCache>
                <c:formatCode>General</c:formatCode>
                <c:ptCount val="21"/>
                <c:pt idx="0">
                  <c:v>1664</c:v>
                </c:pt>
                <c:pt idx="1">
                  <c:v>1665</c:v>
                </c:pt>
                <c:pt idx="2">
                  <c:v>1690</c:v>
                </c:pt>
                <c:pt idx="3">
                  <c:v>1700</c:v>
                </c:pt>
                <c:pt idx="4">
                  <c:v>1700</c:v>
                </c:pt>
                <c:pt idx="5">
                  <c:v>1756</c:v>
                </c:pt>
                <c:pt idx="6">
                  <c:v>1765</c:v>
                </c:pt>
                <c:pt idx="7">
                  <c:v>1773</c:v>
                </c:pt>
                <c:pt idx="8">
                  <c:v>1806</c:v>
                </c:pt>
                <c:pt idx="9">
                  <c:v>1841</c:v>
                </c:pt>
                <c:pt idx="10">
                  <c:v>1876</c:v>
                </c:pt>
                <c:pt idx="11">
                  <c:v>1911</c:v>
                </c:pt>
                <c:pt idx="12">
                  <c:v>1946</c:v>
                </c:pt>
                <c:pt idx="13">
                  <c:v>1985</c:v>
                </c:pt>
                <c:pt idx="14">
                  <c:v>2025</c:v>
                </c:pt>
                <c:pt idx="15">
                  <c:v>2063</c:v>
                </c:pt>
                <c:pt idx="16">
                  <c:v>2104</c:v>
                </c:pt>
                <c:pt idx="17">
                  <c:v>2168</c:v>
                </c:pt>
                <c:pt idx="18">
                  <c:v>2220</c:v>
                </c:pt>
                <c:pt idx="19">
                  <c:v>2276.5</c:v>
                </c:pt>
                <c:pt idx="20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B-4FFC-A8E9-F56FA05D7402}"/>
            </c:ext>
          </c:extLst>
        </c:ser>
        <c:ser>
          <c:idx val="1"/>
          <c:order val="1"/>
          <c:tx>
            <c:v>Arable Land (1000 Hectares)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'[1]LAO Summary'!$X$40:$AT$40</c:f>
              <c:numCache>
                <c:formatCode>General</c:formatCode>
                <c:ptCount val="23"/>
                <c:pt idx="0">
                  <c:v>799</c:v>
                </c:pt>
                <c:pt idx="1">
                  <c:v>799</c:v>
                </c:pt>
                <c:pt idx="2">
                  <c:v>799</c:v>
                </c:pt>
                <c:pt idx="3">
                  <c:v>799</c:v>
                </c:pt>
                <c:pt idx="4">
                  <c:v>822</c:v>
                </c:pt>
                <c:pt idx="5">
                  <c:v>828</c:v>
                </c:pt>
                <c:pt idx="6">
                  <c:v>824</c:v>
                </c:pt>
                <c:pt idx="7">
                  <c:v>854</c:v>
                </c:pt>
                <c:pt idx="8">
                  <c:v>862</c:v>
                </c:pt>
                <c:pt idx="9">
                  <c:v>877</c:v>
                </c:pt>
                <c:pt idx="10">
                  <c:v>920</c:v>
                </c:pt>
                <c:pt idx="11">
                  <c:v>970</c:v>
                </c:pt>
                <c:pt idx="12">
                  <c:v>1015</c:v>
                </c:pt>
                <c:pt idx="13">
                  <c:v>1060</c:v>
                </c:pt>
                <c:pt idx="14">
                  <c:v>1105</c:v>
                </c:pt>
                <c:pt idx="15">
                  <c:v>1150</c:v>
                </c:pt>
                <c:pt idx="16">
                  <c:v>1200</c:v>
                </c:pt>
                <c:pt idx="17">
                  <c:v>1240</c:v>
                </c:pt>
                <c:pt idx="18">
                  <c:v>1290</c:v>
                </c:pt>
                <c:pt idx="19">
                  <c:v>1360</c:v>
                </c:pt>
                <c:pt idx="20">
                  <c:v>1400</c:v>
                </c:pt>
                <c:pt idx="21">
                  <c:v>1428</c:v>
                </c:pt>
                <c:pt idx="22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B-4FFC-A8E9-F56FA05D7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110960"/>
        <c:axId val="788108048"/>
      </c:lineChart>
      <c:lineChart>
        <c:grouping val="standard"/>
        <c:varyColors val="0"/>
        <c:ser>
          <c:idx val="2"/>
          <c:order val="2"/>
          <c:tx>
            <c:v>Agricultural Land (percent total land)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506172727091252"/>
                  <c:y val="-0.2240195318834573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'[1]fao lao land use'!$AM$6:$BE$6</c:f>
              <c:numCache>
                <c:formatCode>General</c:formatCode>
                <c:ptCount val="19"/>
                <c:pt idx="0">
                  <c:v>7.2097053726169841E-2</c:v>
                </c:pt>
                <c:pt idx="1">
                  <c:v>7.2140381282495669E-2</c:v>
                </c:pt>
                <c:pt idx="2">
                  <c:v>7.3223570190641254E-2</c:v>
                </c:pt>
                <c:pt idx="3">
                  <c:v>7.3656845753899483E-2</c:v>
                </c:pt>
                <c:pt idx="4">
                  <c:v>7.3656845753899483E-2</c:v>
                </c:pt>
                <c:pt idx="5">
                  <c:v>7.6083188908145583E-2</c:v>
                </c:pt>
                <c:pt idx="6">
                  <c:v>7.6473136915077983E-2</c:v>
                </c:pt>
                <c:pt idx="7">
                  <c:v>7.6819757365684582E-2</c:v>
                </c:pt>
                <c:pt idx="8">
                  <c:v>7.8249566724436739E-2</c:v>
                </c:pt>
                <c:pt idx="9">
                  <c:v>7.9766031195840553E-2</c:v>
                </c:pt>
                <c:pt idx="10">
                  <c:v>8.1282495667244367E-2</c:v>
                </c:pt>
                <c:pt idx="11">
                  <c:v>8.2798960138648181E-2</c:v>
                </c:pt>
                <c:pt idx="12">
                  <c:v>8.4315424610051995E-2</c:v>
                </c:pt>
                <c:pt idx="13">
                  <c:v>8.6005199306759095E-2</c:v>
                </c:pt>
                <c:pt idx="14">
                  <c:v>8.7738301559792023E-2</c:v>
                </c:pt>
                <c:pt idx="15">
                  <c:v>8.9384748700173308E-2</c:v>
                </c:pt>
                <c:pt idx="16">
                  <c:v>9.1161178509532065E-2</c:v>
                </c:pt>
                <c:pt idx="17">
                  <c:v>9.393414211438475E-2</c:v>
                </c:pt>
                <c:pt idx="18">
                  <c:v>9.618717504332755E-2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8B-4FFC-A8E9-F56FA05D7402}"/>
            </c:ext>
          </c:extLst>
        </c:ser>
        <c:ser>
          <c:idx val="3"/>
          <c:order val="3"/>
          <c:tx>
            <c:v>Arable Land (percent total land)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'[1]fao lao land use'!$AM$10:$BE$10</c:f>
              <c:numCache>
                <c:formatCode>General</c:formatCode>
                <c:ptCount val="19"/>
                <c:pt idx="0">
                  <c:v>3.4618717504332756E-2</c:v>
                </c:pt>
                <c:pt idx="1">
                  <c:v>3.4618717504332756E-2</c:v>
                </c:pt>
                <c:pt idx="2">
                  <c:v>3.5615251299826692E-2</c:v>
                </c:pt>
                <c:pt idx="3">
                  <c:v>3.5875216637781628E-2</c:v>
                </c:pt>
                <c:pt idx="4">
                  <c:v>3.5701906412478335E-2</c:v>
                </c:pt>
                <c:pt idx="5">
                  <c:v>3.7001733102253034E-2</c:v>
                </c:pt>
                <c:pt idx="6">
                  <c:v>3.734835355285962E-2</c:v>
                </c:pt>
                <c:pt idx="7">
                  <c:v>3.799826689774697E-2</c:v>
                </c:pt>
                <c:pt idx="8">
                  <c:v>3.9861351819757362E-2</c:v>
                </c:pt>
                <c:pt idx="9">
                  <c:v>4.2027729636048526E-2</c:v>
                </c:pt>
                <c:pt idx="10">
                  <c:v>4.3977469670710569E-2</c:v>
                </c:pt>
                <c:pt idx="11">
                  <c:v>4.5927209705372618E-2</c:v>
                </c:pt>
                <c:pt idx="12">
                  <c:v>4.7876949740034661E-2</c:v>
                </c:pt>
                <c:pt idx="13">
                  <c:v>4.982668977469671E-2</c:v>
                </c:pt>
                <c:pt idx="14">
                  <c:v>5.1993067590987867E-2</c:v>
                </c:pt>
                <c:pt idx="15">
                  <c:v>5.3726169844020795E-2</c:v>
                </c:pt>
                <c:pt idx="16">
                  <c:v>5.5892547660311959E-2</c:v>
                </c:pt>
                <c:pt idx="17">
                  <c:v>5.8925476603119586E-2</c:v>
                </c:pt>
                <c:pt idx="18">
                  <c:v>6.0658578856152515E-2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8B-4FFC-A8E9-F56FA05D7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01744"/>
        <c:axId val="840605072"/>
      </c:lineChart>
      <c:dateAx>
        <c:axId val="78811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108048"/>
        <c:crosses val="autoZero"/>
        <c:auto val="0"/>
        <c:lblOffset val="100"/>
        <c:baseTimeUnit val="days"/>
        <c:majorUnit val="1"/>
        <c:majorTimeUnit val="years"/>
        <c:minorUnit val="1"/>
      </c:dateAx>
      <c:valAx>
        <c:axId val="78810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Hectares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110960"/>
        <c:crosses val="autoZero"/>
        <c:crossBetween val="between"/>
      </c:valAx>
      <c:valAx>
        <c:axId val="8406050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Total Land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601744"/>
        <c:crosses val="max"/>
        <c:crossBetween val="between"/>
      </c:valAx>
      <c:catAx>
        <c:axId val="84060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840605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</a:t>
            </a:r>
            <a:r>
              <a:rPr lang="en-US" baseline="0"/>
              <a:t>: Agricultural Inputs per capita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87766159565985"/>
          <c:y val="0.34657957801041467"/>
          <c:w val="0.69043569053024878"/>
          <c:h val="0.53938283756197136"/>
        </c:manualLayout>
      </c:layout>
      <c:lineChart>
        <c:grouping val="standard"/>
        <c:varyColors val="0"/>
        <c:ser>
          <c:idx val="0"/>
          <c:order val="0"/>
          <c:tx>
            <c:v>Agricultural Land per capita (1000 Hectares)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'[1]LAO Graphs'!$Z$20:$AR$20</c:f>
              <c:numCache>
                <c:formatCode>General</c:formatCode>
                <c:ptCount val="19"/>
                <c:pt idx="0">
                  <c:v>0.49042145593869729</c:v>
                </c:pt>
                <c:pt idx="1">
                  <c:v>0.47817346352670881</c:v>
                </c:pt>
                <c:pt idx="2">
                  <c:v>0.47246295778585407</c:v>
                </c:pt>
                <c:pt idx="3">
                  <c:v>0.46220772158781948</c:v>
                </c:pt>
                <c:pt idx="4">
                  <c:v>0.44949762030671603</c:v>
                </c:pt>
                <c:pt idx="5">
                  <c:v>0.45129786687226936</c:v>
                </c:pt>
                <c:pt idx="6">
                  <c:v>0.44069912609238454</c:v>
                </c:pt>
                <c:pt idx="7">
                  <c:v>0.4300266796022314</c:v>
                </c:pt>
                <c:pt idx="8">
                  <c:v>0.4254416961130742</c:v>
                </c:pt>
                <c:pt idx="9">
                  <c:v>0.42128146453089244</c:v>
                </c:pt>
                <c:pt idx="10">
                  <c:v>0.41707425522454422</c:v>
                </c:pt>
                <c:pt idx="11">
                  <c:v>0.41309987029831385</c:v>
                </c:pt>
                <c:pt idx="12">
                  <c:v>0.40959797937276365</c:v>
                </c:pt>
                <c:pt idx="13">
                  <c:v>0.40751385752412234</c:v>
                </c:pt>
                <c:pt idx="14">
                  <c:v>0.40605574493683577</c:v>
                </c:pt>
                <c:pt idx="15">
                  <c:v>0.40474789091622521</c:v>
                </c:pt>
                <c:pt idx="16">
                  <c:v>0.40453758892520669</c:v>
                </c:pt>
                <c:pt idx="17">
                  <c:v>0.40921102302755757</c:v>
                </c:pt>
                <c:pt idx="18">
                  <c:v>0.41202672605790647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3-4066-9A3C-8DC0FD8E2CE7}"/>
            </c:ext>
          </c:extLst>
        </c:ser>
        <c:ser>
          <c:idx val="1"/>
          <c:order val="1"/>
          <c:tx>
            <c:v>Arable Land per capita (1000 Hectares)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'[1]LAO Graphs'!$Z$23:$AR$23</c:f>
              <c:numCache>
                <c:formatCode>General</c:formatCode>
                <c:ptCount val="19"/>
                <c:pt idx="0">
                  <c:v>0.23430592396109637</c:v>
                </c:pt>
                <c:pt idx="1">
                  <c:v>0.22831705916140149</c:v>
                </c:pt>
                <c:pt idx="2">
                  <c:v>0.22337154039698071</c:v>
                </c:pt>
                <c:pt idx="3">
                  <c:v>0.21723762914627515</c:v>
                </c:pt>
                <c:pt idx="4">
                  <c:v>0.21126388154415654</c:v>
                </c:pt>
                <c:pt idx="5">
                  <c:v>0.20534566949370342</c:v>
                </c:pt>
                <c:pt idx="6">
                  <c:v>0.20524344569288389</c:v>
                </c:pt>
                <c:pt idx="7">
                  <c:v>0.20082464225078825</c:v>
                </c:pt>
                <c:pt idx="8">
                  <c:v>0.19411071849234393</c:v>
                </c:pt>
                <c:pt idx="9">
                  <c:v>0.1954233409610984</c:v>
                </c:pt>
                <c:pt idx="10">
                  <c:v>0.19164072921298356</c:v>
                </c:pt>
                <c:pt idx="11">
                  <c:v>0.18958063121487245</c:v>
                </c:pt>
                <c:pt idx="12">
                  <c:v>0.19364344348558199</c:v>
                </c:pt>
                <c:pt idx="13">
                  <c:v>0.1991377540546089</c:v>
                </c:pt>
                <c:pt idx="14">
                  <c:v>0.20352917585722879</c:v>
                </c:pt>
                <c:pt idx="15">
                  <c:v>0.20796546988424564</c:v>
                </c:pt>
                <c:pt idx="16">
                  <c:v>0.21245914247260142</c:v>
                </c:pt>
                <c:pt idx="17">
                  <c:v>0.21706304265760665</c:v>
                </c:pt>
                <c:pt idx="18">
                  <c:v>0.22271714922048999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A3-4066-9A3C-8DC0FD8E2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110960"/>
        <c:axId val="788108048"/>
      </c:lineChart>
      <c:dateAx>
        <c:axId val="78811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108048"/>
        <c:crosses val="autoZero"/>
        <c:auto val="0"/>
        <c:lblOffset val="100"/>
        <c:baseTimeUnit val="days"/>
        <c:majorUnit val="1"/>
        <c:majorTimeUnit val="years"/>
        <c:minorUnit val="1"/>
      </c:dateAx>
      <c:valAx>
        <c:axId val="78810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Hectares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11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Central African Republic: HANPP</a:t>
            </a:r>
            <a:r>
              <a:rPr lang="en-US" baseline="0"/>
              <a:t> Component Streams</a:t>
            </a:r>
            <a:endParaRPr lang="en-US"/>
          </a:p>
        </c:rich>
      </c:tx>
      <c:layout>
        <c:manualLayout>
          <c:xMode val="edge"/>
          <c:yMode val="edge"/>
          <c:x val="0.35690839085150555"/>
          <c:y val="8.98282900406950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'[2]Bol Graphs'!$C$5</c:f>
              <c:strCache>
                <c:ptCount val="1"/>
                <c:pt idx="0">
                  <c:v>Wood Harvest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Graphs'!$Z$6:$AR$6</c:f>
              <c:numCache>
                <c:formatCode>#,##0</c:formatCode>
                <c:ptCount val="19"/>
                <c:pt idx="0">
                  <c:v>1698449.4444444445</c:v>
                </c:pt>
                <c:pt idx="1">
                  <c:v>1708040.9259259261</c:v>
                </c:pt>
                <c:pt idx="2">
                  <c:v>1807237.0370370371</c:v>
                </c:pt>
                <c:pt idx="3">
                  <c:v>1850651.111111111</c:v>
                </c:pt>
                <c:pt idx="4">
                  <c:v>1834244.6296296297</c:v>
                </c:pt>
                <c:pt idx="5">
                  <c:v>1837525.9259259258</c:v>
                </c:pt>
                <c:pt idx="6">
                  <c:v>1840554.8148148146</c:v>
                </c:pt>
                <c:pt idx="7">
                  <c:v>1901889.8148148146</c:v>
                </c:pt>
                <c:pt idx="8">
                  <c:v>1864028.7037037036</c:v>
                </c:pt>
                <c:pt idx="9">
                  <c:v>1829196.4814814813</c:v>
                </c:pt>
                <c:pt idx="10">
                  <c:v>2007143.7037037036</c:v>
                </c:pt>
                <c:pt idx="11">
                  <c:v>1974583.1481481481</c:v>
                </c:pt>
                <c:pt idx="12">
                  <c:v>1952118.8888888888</c:v>
                </c:pt>
                <c:pt idx="13">
                  <c:v>1977107.222222222</c:v>
                </c:pt>
                <c:pt idx="14">
                  <c:v>1766851.8518518519</c:v>
                </c:pt>
                <c:pt idx="15">
                  <c:v>1930411.8518518517</c:v>
                </c:pt>
                <c:pt idx="16">
                  <c:v>1985689.0740740742</c:v>
                </c:pt>
                <c:pt idx="17">
                  <c:v>1661597.9629629629</c:v>
                </c:pt>
                <c:pt idx="18">
                  <c:v>1732776.8518518517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46-4084-A050-24571A8CA1CD}"/>
            </c:ext>
          </c:extLst>
        </c:ser>
        <c:ser>
          <c:idx val="1"/>
          <c:order val="1"/>
          <c:tx>
            <c:strRef>
              <c:f>'[2]Bol Graphs'!$C$9</c:f>
              <c:strCache>
                <c:ptCount val="1"/>
                <c:pt idx="0">
                  <c:v>Permanent Crops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Graphs'!$Z$10:$AR$10</c:f>
              <c:numCache>
                <c:formatCode>#,##0</c:formatCode>
                <c:ptCount val="19"/>
                <c:pt idx="0">
                  <c:v>32881.74</c:v>
                </c:pt>
                <c:pt idx="1">
                  <c:v>33685.21</c:v>
                </c:pt>
                <c:pt idx="2">
                  <c:v>36830.914499999999</c:v>
                </c:pt>
                <c:pt idx="3">
                  <c:v>35220.702499999999</c:v>
                </c:pt>
                <c:pt idx="4">
                  <c:v>39970.740999999995</c:v>
                </c:pt>
                <c:pt idx="5">
                  <c:v>39741.33</c:v>
                </c:pt>
                <c:pt idx="6">
                  <c:v>39501.202999999994</c:v>
                </c:pt>
                <c:pt idx="7">
                  <c:v>38738.280000000006</c:v>
                </c:pt>
                <c:pt idx="8">
                  <c:v>40664.512499999997</c:v>
                </c:pt>
                <c:pt idx="9">
                  <c:v>39557.244000000006</c:v>
                </c:pt>
                <c:pt idx="10">
                  <c:v>40005.725000000006</c:v>
                </c:pt>
                <c:pt idx="11">
                  <c:v>35539.530000000006</c:v>
                </c:pt>
                <c:pt idx="12">
                  <c:v>35516.555</c:v>
                </c:pt>
                <c:pt idx="13">
                  <c:v>35128.914999999994</c:v>
                </c:pt>
                <c:pt idx="14">
                  <c:v>34995.748499999994</c:v>
                </c:pt>
                <c:pt idx="15">
                  <c:v>36061.663</c:v>
                </c:pt>
                <c:pt idx="16">
                  <c:v>36240.160000000003</c:v>
                </c:pt>
                <c:pt idx="17">
                  <c:v>37854.54</c:v>
                </c:pt>
                <c:pt idx="18">
                  <c:v>39468.115000000005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46-4084-A050-24571A8CA1CD}"/>
            </c:ext>
          </c:extLst>
        </c:ser>
        <c:ser>
          <c:idx val="2"/>
          <c:order val="2"/>
          <c:tx>
            <c:strRef>
              <c:f>'[1]LAO Graphs'!$C$11</c:f>
              <c:strCache>
                <c:ptCount val="1"/>
                <c:pt idx="0">
                  <c:v>Grazed NPP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Graphs'!$Z$12:$AR$12</c:f>
              <c:numCache>
                <c:formatCode>#,##0</c:formatCode>
                <c:ptCount val="19"/>
                <c:pt idx="0">
                  <c:v>4933661.7998700002</c:v>
                </c:pt>
                <c:pt idx="1">
                  <c:v>4970445.2318174997</c:v>
                </c:pt>
                <c:pt idx="2">
                  <c:v>5096020.0046649994</c:v>
                </c:pt>
                <c:pt idx="3">
                  <c:v>5243923.0492437501</c:v>
                </c:pt>
                <c:pt idx="4">
                  <c:v>5374112.0572375013</c:v>
                </c:pt>
                <c:pt idx="5">
                  <c:v>5509884.1221787501</c:v>
                </c:pt>
                <c:pt idx="6">
                  <c:v>5656644.9602574995</c:v>
                </c:pt>
                <c:pt idx="7">
                  <c:v>5817163.2098787501</c:v>
                </c:pt>
                <c:pt idx="8">
                  <c:v>5983373.4791249996</c:v>
                </c:pt>
                <c:pt idx="9">
                  <c:v>6130044.1207512496</c:v>
                </c:pt>
                <c:pt idx="10">
                  <c:v>6306846.2665000008</c:v>
                </c:pt>
                <c:pt idx="11">
                  <c:v>6487027.4662250001</c:v>
                </c:pt>
                <c:pt idx="12">
                  <c:v>6644470.5712749995</c:v>
                </c:pt>
                <c:pt idx="13">
                  <c:v>6827053.6061500004</c:v>
                </c:pt>
                <c:pt idx="14">
                  <c:v>7053705.6321999999</c:v>
                </c:pt>
                <c:pt idx="15">
                  <c:v>7559905.2845362499</c:v>
                </c:pt>
                <c:pt idx="16">
                  <c:v>7496947.8893200001</c:v>
                </c:pt>
                <c:pt idx="17">
                  <c:v>7708291.8670800002</c:v>
                </c:pt>
                <c:pt idx="18">
                  <c:v>7959895.0203799997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46-4084-A050-24571A8CA1CD}"/>
            </c:ext>
          </c:extLst>
        </c:ser>
        <c:ser>
          <c:idx val="3"/>
          <c:order val="3"/>
          <c:tx>
            <c:strRef>
              <c:f>'[1]LAO Graphs'!$C$22</c:f>
              <c:strCache>
                <c:ptCount val="1"/>
                <c:pt idx="0">
                  <c:v>Arable Land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Graphs'!$Z$18:$AR$18</c:f>
              <c:numCache>
                <c:formatCode>#,##0</c:formatCode>
                <c:ptCount val="19"/>
                <c:pt idx="0">
                  <c:v>17220043.91960784</c:v>
                </c:pt>
                <c:pt idx="1">
                  <c:v>16288046.919607844</c:v>
                </c:pt>
                <c:pt idx="2">
                  <c:v>16638576.168627456</c:v>
                </c:pt>
                <c:pt idx="3">
                  <c:v>18985158.721568629</c:v>
                </c:pt>
                <c:pt idx="4">
                  <c:v>16768901.878431374</c:v>
                </c:pt>
                <c:pt idx="5">
                  <c:v>16518061.292156866</c:v>
                </c:pt>
                <c:pt idx="6">
                  <c:v>19150816.676470585</c:v>
                </c:pt>
                <c:pt idx="7">
                  <c:v>16535741.605882354</c:v>
                </c:pt>
                <c:pt idx="8">
                  <c:v>17965407.649019603</c:v>
                </c:pt>
                <c:pt idx="9">
                  <c:v>18423508.664705887</c:v>
                </c:pt>
                <c:pt idx="10">
                  <c:v>18232591.476470593</c:v>
                </c:pt>
                <c:pt idx="11">
                  <c:v>15940013.803921569</c:v>
                </c:pt>
                <c:pt idx="12">
                  <c:v>14570051.364705883</c:v>
                </c:pt>
                <c:pt idx="13">
                  <c:v>17819263.886274509</c:v>
                </c:pt>
                <c:pt idx="14">
                  <c:v>17487026.874509804</c:v>
                </c:pt>
                <c:pt idx="15">
                  <c:v>17458831.845098037</c:v>
                </c:pt>
                <c:pt idx="16">
                  <c:v>16771559.235294117</c:v>
                </c:pt>
                <c:pt idx="17">
                  <c:v>16824387.882352941</c:v>
                </c:pt>
                <c:pt idx="18">
                  <c:v>15215673.176470596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146-4084-A050-24571A8CA1CD}"/>
            </c:ext>
          </c:extLst>
        </c:ser>
        <c:ser>
          <c:idx val="5"/>
          <c:order val="4"/>
          <c:tx>
            <c:strRef>
              <c:f>'[1]LAO Graphs'!$C$25</c:f>
              <c:strCache>
                <c:ptCount val="1"/>
                <c:pt idx="0">
                  <c:v>Infrastructure &amp; Settlement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Graphs'!$Z$20:$AR$20</c:f>
              <c:numCache>
                <c:formatCode>#,##0</c:formatCode>
                <c:ptCount val="19"/>
                <c:pt idx="0">
                  <c:v>56476.353012058833</c:v>
                </c:pt>
                <c:pt idx="1">
                  <c:v>59983.556925392222</c:v>
                </c:pt>
                <c:pt idx="2">
                  <c:v>64191.343846666699</c:v>
                </c:pt>
                <c:pt idx="3">
                  <c:v>65534.943027916634</c:v>
                </c:pt>
                <c:pt idx="4">
                  <c:v>63945.980367906879</c:v>
                </c:pt>
                <c:pt idx="5">
                  <c:v>71159.46317209804</c:v>
                </c:pt>
                <c:pt idx="6">
                  <c:v>62061.817358186301</c:v>
                </c:pt>
                <c:pt idx="7">
                  <c:v>64841.316768975543</c:v>
                </c:pt>
                <c:pt idx="8">
                  <c:v>65225.946614411776</c:v>
                </c:pt>
                <c:pt idx="9">
                  <c:v>67242.408314784319</c:v>
                </c:pt>
                <c:pt idx="10">
                  <c:v>64099.219974034306</c:v>
                </c:pt>
                <c:pt idx="11">
                  <c:v>66684.937999058864</c:v>
                </c:pt>
                <c:pt idx="12">
                  <c:v>63786.569523421538</c:v>
                </c:pt>
                <c:pt idx="13">
                  <c:v>78345.231892250013</c:v>
                </c:pt>
                <c:pt idx="14">
                  <c:v>80857.625549117613</c:v>
                </c:pt>
                <c:pt idx="15">
                  <c:v>74382.083272274511</c:v>
                </c:pt>
                <c:pt idx="16">
                  <c:v>78197.665049019575</c:v>
                </c:pt>
                <c:pt idx="17">
                  <c:v>80255.575755372585</c:v>
                </c:pt>
                <c:pt idx="18">
                  <c:v>85009.438597397108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146-4084-A050-24571A8CA1CD}"/>
            </c:ext>
          </c:extLst>
        </c:ser>
        <c:ser>
          <c:idx val="6"/>
          <c:order val="5"/>
          <c:tx>
            <c:strRef>
              <c:f>'[1]LAO Graphs'!$C$27</c:f>
              <c:strCache>
                <c:ptCount val="1"/>
                <c:pt idx="0">
                  <c:v>Anthropogenic Fires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Graphs'!$Z$22:$AR$22</c:f>
              <c:numCache>
                <c:formatCode>#,##0</c:formatCode>
                <c:ptCount val="19"/>
                <c:pt idx="0">
                  <c:v>99002196.031435013</c:v>
                </c:pt>
                <c:pt idx="1">
                  <c:v>99002196.031435013</c:v>
                </c:pt>
                <c:pt idx="2">
                  <c:v>99002196.031435013</c:v>
                </c:pt>
                <c:pt idx="3">
                  <c:v>53069510.984580003</c:v>
                </c:pt>
                <c:pt idx="4">
                  <c:v>59314046.929210007</c:v>
                </c:pt>
                <c:pt idx="5">
                  <c:v>71656161.763549998</c:v>
                </c:pt>
                <c:pt idx="6">
                  <c:v>60637739.259000003</c:v>
                </c:pt>
                <c:pt idx="7">
                  <c:v>66594490.280260012</c:v>
                </c:pt>
                <c:pt idx="8">
                  <c:v>107951800.12569502</c:v>
                </c:pt>
                <c:pt idx="9">
                  <c:v>92730703.228115007</c:v>
                </c:pt>
                <c:pt idx="10">
                  <c:v>142812218.51332003</c:v>
                </c:pt>
                <c:pt idx="11">
                  <c:v>102204575.95421001</c:v>
                </c:pt>
                <c:pt idx="12">
                  <c:v>125090611.58516501</c:v>
                </c:pt>
                <c:pt idx="13">
                  <c:v>120451181.62954</c:v>
                </c:pt>
                <c:pt idx="14">
                  <c:v>127354484.74068001</c:v>
                </c:pt>
                <c:pt idx="15">
                  <c:v>125897163.76125002</c:v>
                </c:pt>
                <c:pt idx="16">
                  <c:v>86854018.07818</c:v>
                </c:pt>
                <c:pt idx="17">
                  <c:v>113436712.42644501</c:v>
                </c:pt>
                <c:pt idx="18">
                  <c:v>120230504.1573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146-4084-A050-24571A8CA1CD}"/>
            </c:ext>
          </c:extLst>
        </c:ser>
        <c:ser>
          <c:idx val="4"/>
          <c:order val="8"/>
          <c:tx>
            <c:strRef>
              <c:f>'[1]LAO Summary'!$B$26</c:f>
              <c:strCache>
                <c:ptCount val="1"/>
                <c:pt idx="0">
                  <c:v>HANPP (MT C)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3996958051482984"/>
                  <c:y val="4.62815508606717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'CAR Graphs'!$Z$26:$AR$26</c:f>
              <c:numCache>
                <c:formatCode>#,##0</c:formatCode>
                <c:ptCount val="19"/>
                <c:pt idx="0">
                  <c:v>122943709.28836936</c:v>
                </c:pt>
                <c:pt idx="1">
                  <c:v>122062397.87571168</c:v>
                </c:pt>
                <c:pt idx="2">
                  <c:v>122645051.50011116</c:v>
                </c:pt>
                <c:pt idx="3">
                  <c:v>79249999.512031406</c:v>
                </c:pt>
                <c:pt idx="4">
                  <c:v>83395222.215876415</c:v>
                </c:pt>
                <c:pt idx="5">
                  <c:v>95632533.896983638</c:v>
                </c:pt>
                <c:pt idx="6">
                  <c:v>87387318.730901092</c:v>
                </c:pt>
                <c:pt idx="7">
                  <c:v>90952864.507604912</c:v>
                </c:pt>
                <c:pt idx="8">
                  <c:v>133870500.41665773</c:v>
                </c:pt>
                <c:pt idx="9">
                  <c:v>119220252.1473684</c:v>
                </c:pt>
                <c:pt idx="10">
                  <c:v>169462904.90496835</c:v>
                </c:pt>
                <c:pt idx="11">
                  <c:v>126708424.84050378</c:v>
                </c:pt>
                <c:pt idx="12">
                  <c:v>148356555.53455821</c:v>
                </c:pt>
                <c:pt idx="13">
                  <c:v>147188080.491079</c:v>
                </c:pt>
                <c:pt idx="14">
                  <c:v>153777922.47329077</c:v>
                </c:pt>
                <c:pt idx="15">
                  <c:v>152956756.48900843</c:v>
                </c:pt>
                <c:pt idx="16">
                  <c:v>113222652.10191721</c:v>
                </c:pt>
                <c:pt idx="17">
                  <c:v>139749100.25459626</c:v>
                </c:pt>
                <c:pt idx="18">
                  <c:v>145263326.75959983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C146-4084-A050-24571A8CA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267648"/>
        <c:axId val="512268064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6"/>
                <c:tx>
                  <c:strRef>
                    <c:extLst>
                      <c:ext uri="{02D57815-91ED-43cb-92C2-25804820EDAC}">
                        <c15:formulaRef>
                          <c15:sqref>'[1]LAO Graphs'!$B$13</c15:sqref>
                        </c15:formulaRef>
                      </c:ext>
                    </c:extLst>
                    <c:strCache>
                      <c:ptCount val="1"/>
                      <c:pt idx="0">
                        <c:v>Total NPPh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'[1]LAO Graphs'!$Z$1:$AR$1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'[2]BOL Sum'!$Z$14:$AR$14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17763403.404904857</c:v>
                      </c:pt>
                      <c:pt idx="1">
                        <c:v>18100524.295164</c:v>
                      </c:pt>
                      <c:pt idx="2">
                        <c:v>18426283.053091712</c:v>
                      </c:pt>
                      <c:pt idx="3">
                        <c:v>18862549.674309287</c:v>
                      </c:pt>
                      <c:pt idx="4">
                        <c:v>19471046.608592287</c:v>
                      </c:pt>
                      <c:pt idx="5">
                        <c:v>20000364.357011858</c:v>
                      </c:pt>
                      <c:pt idx="6">
                        <c:v>20178603.605358429</c:v>
                      </c:pt>
                      <c:pt idx="7">
                        <c:v>20830617.056674708</c:v>
                      </c:pt>
                      <c:pt idx="8">
                        <c:v>21954648.821419284</c:v>
                      </c:pt>
                      <c:pt idx="9">
                        <c:v>21528170.327266574</c:v>
                      </c:pt>
                      <c:pt idx="10">
                        <c:v>22233305.169719711</c:v>
                      </c:pt>
                      <c:pt idx="11">
                        <c:v>22788984.865669284</c:v>
                      </c:pt>
                      <c:pt idx="12">
                        <c:v>23275208.773718856</c:v>
                      </c:pt>
                      <c:pt idx="13">
                        <c:v>23740328.16915714</c:v>
                      </c:pt>
                      <c:pt idx="14">
                        <c:v>24424995.136898503</c:v>
                      </c:pt>
                      <c:pt idx="15">
                        <c:v>24890181.697365783</c:v>
                      </c:pt>
                      <c:pt idx="16">
                        <c:v>25220781.395853072</c:v>
                      </c:pt>
                      <c:pt idx="17">
                        <c:v>26104824.794571787</c:v>
                      </c:pt>
                      <c:pt idx="18">
                        <c:v>26365999.111568883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C146-4084-A050-24571A8CA1CD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'[1]LAO Graphs'!$B$29</c15:sqref>
                        </c15:formulaRef>
                      </c:ext>
                    </c:extLst>
                    <c:strCache>
                      <c:ptCount val="1"/>
                      <c:pt idx="0">
                        <c:v>Total NPPluc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'[1]LAO Graphs'!$Z$1:$AR$1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'[2]BOL Sum'!$Z$24:$AR$24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47896394.322596744</c:v>
                      </c:pt>
                      <c:pt idx="1">
                        <c:v>45532534.377028257</c:v>
                      </c:pt>
                      <c:pt idx="2">
                        <c:v>47426805.296984583</c:v>
                      </c:pt>
                      <c:pt idx="3">
                        <c:v>46553780.369414158</c:v>
                      </c:pt>
                      <c:pt idx="4">
                        <c:v>43562618.840332128</c:v>
                      </c:pt>
                      <c:pt idx="5">
                        <c:v>45791782.4251251</c:v>
                      </c:pt>
                      <c:pt idx="6">
                        <c:v>48913360.320225663</c:v>
                      </c:pt>
                      <c:pt idx="7">
                        <c:v>61064109.554107368</c:v>
                      </c:pt>
                      <c:pt idx="8">
                        <c:v>39797790.258310959</c:v>
                      </c:pt>
                      <c:pt idx="9">
                        <c:v>42083134.44821921</c:v>
                      </c:pt>
                      <c:pt idx="10">
                        <c:v>61128583.24315986</c:v>
                      </c:pt>
                      <c:pt idx="11">
                        <c:v>45776825.512022018</c:v>
                      </c:pt>
                      <c:pt idx="12">
                        <c:v>89006653.373730063</c:v>
                      </c:pt>
                      <c:pt idx="13">
                        <c:v>67489505.99534592</c:v>
                      </c:pt>
                      <c:pt idx="14">
                        <c:v>107673120.67760757</c:v>
                      </c:pt>
                      <c:pt idx="15">
                        <c:v>84926630.82516475</c:v>
                      </c:pt>
                      <c:pt idx="16">
                        <c:v>60806013.275225297</c:v>
                      </c:pt>
                      <c:pt idx="17">
                        <c:v>51243374.811114781</c:v>
                      </c:pt>
                      <c:pt idx="18">
                        <c:v>126778574.89456263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146-4084-A050-24571A8CA1CD}"/>
                  </c:ext>
                </c:extLst>
              </c15:ser>
            </c15:filteredScatterSeries>
          </c:ext>
        </c:extLst>
      </c:scatterChart>
      <c:valAx>
        <c:axId val="51226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8064"/>
        <c:crosses val="autoZero"/>
        <c:crossBetween val="midCat"/>
      </c:valAx>
      <c:valAx>
        <c:axId val="51226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(MT)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Misc</a:t>
            </a:r>
            <a:r>
              <a:rPr lang="en-US" baseline="0"/>
              <a:t> CAR Land Use Statistics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Arable Land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'CAR HANPP - Harvest,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'CAR HANPP - Harvest, Ann Crops'!$B$10:$AW$10</c:f>
              <c:numCache>
                <c:formatCode>#,##0</c:formatCode>
                <c:ptCount val="48"/>
                <c:pt idx="0">
                  <c:v>1780</c:v>
                </c:pt>
                <c:pt idx="1">
                  <c:v>1800</c:v>
                </c:pt>
                <c:pt idx="2">
                  <c:v>1810</c:v>
                </c:pt>
                <c:pt idx="3">
                  <c:v>1820</c:v>
                </c:pt>
                <c:pt idx="4">
                  <c:v>1830</c:v>
                </c:pt>
                <c:pt idx="5">
                  <c:v>1840</c:v>
                </c:pt>
                <c:pt idx="6">
                  <c:v>1850</c:v>
                </c:pt>
                <c:pt idx="7">
                  <c:v>1860</c:v>
                </c:pt>
                <c:pt idx="8">
                  <c:v>1870</c:v>
                </c:pt>
                <c:pt idx="9">
                  <c:v>1870</c:v>
                </c:pt>
                <c:pt idx="10">
                  <c:v>1880</c:v>
                </c:pt>
                <c:pt idx="11">
                  <c:v>1890</c:v>
                </c:pt>
                <c:pt idx="12">
                  <c:v>1900</c:v>
                </c:pt>
                <c:pt idx="13">
                  <c:v>1900</c:v>
                </c:pt>
                <c:pt idx="14">
                  <c:v>1920</c:v>
                </c:pt>
                <c:pt idx="15">
                  <c:v>1920</c:v>
                </c:pt>
                <c:pt idx="16">
                  <c:v>1920</c:v>
                </c:pt>
                <c:pt idx="17">
                  <c:v>1920</c:v>
                </c:pt>
                <c:pt idx="18">
                  <c:v>1920</c:v>
                </c:pt>
                <c:pt idx="19">
                  <c:v>1920</c:v>
                </c:pt>
                <c:pt idx="20">
                  <c:v>1930</c:v>
                </c:pt>
                <c:pt idx="21">
                  <c:v>1930</c:v>
                </c:pt>
                <c:pt idx="22">
                  <c:v>1930</c:v>
                </c:pt>
                <c:pt idx="23">
                  <c:v>1930</c:v>
                </c:pt>
                <c:pt idx="24">
                  <c:v>1930</c:v>
                </c:pt>
                <c:pt idx="25">
                  <c:v>1930</c:v>
                </c:pt>
                <c:pt idx="26">
                  <c:v>1930</c:v>
                </c:pt>
                <c:pt idx="27">
                  <c:v>1930</c:v>
                </c:pt>
                <c:pt idx="28">
                  <c:v>1930</c:v>
                </c:pt>
                <c:pt idx="29">
                  <c:v>1930</c:v>
                </c:pt>
                <c:pt idx="30">
                  <c:v>1930</c:v>
                </c:pt>
                <c:pt idx="31">
                  <c:v>1910</c:v>
                </c:pt>
                <c:pt idx="32">
                  <c:v>1930</c:v>
                </c:pt>
                <c:pt idx="33">
                  <c:v>1930</c:v>
                </c:pt>
                <c:pt idx="34">
                  <c:v>1930</c:v>
                </c:pt>
                <c:pt idx="35">
                  <c:v>1930</c:v>
                </c:pt>
                <c:pt idx="36">
                  <c:v>1930</c:v>
                </c:pt>
                <c:pt idx="37">
                  <c:v>1950</c:v>
                </c:pt>
                <c:pt idx="38">
                  <c:v>1800</c:v>
                </c:pt>
                <c:pt idx="39">
                  <c:v>1800</c:v>
                </c:pt>
                <c:pt idx="40">
                  <c:v>1800</c:v>
                </c:pt>
                <c:pt idx="41">
                  <c:v>1800</c:v>
                </c:pt>
                <c:pt idx="42">
                  <c:v>1800</c:v>
                </c:pt>
                <c:pt idx="43">
                  <c:v>1800</c:v>
                </c:pt>
                <c:pt idx="44">
                  <c:v>1800</c:v>
                </c:pt>
                <c:pt idx="45">
                  <c:v>1800</c:v>
                </c:pt>
                <c:pt idx="46">
                  <c:v>1800</c:v>
                </c:pt>
                <c:pt idx="47">
                  <c:v>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0-4820-9FCB-A771FE9BABDE}"/>
            </c:ext>
          </c:extLst>
        </c:ser>
        <c:ser>
          <c:idx val="1"/>
          <c:order val="1"/>
          <c:tx>
            <c:v>Permanent Cropland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'CAR HANPP - Harvest,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'CAR HANPP - Harvest, Ann Crops'!$B$21:$AX$21</c:f>
              <c:numCache>
                <c:formatCode>#,##0</c:formatCode>
                <c:ptCount val="49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  <c:pt idx="24">
                  <c:v>2990</c:v>
                </c:pt>
                <c:pt idx="25">
                  <c:v>3000</c:v>
                </c:pt>
                <c:pt idx="26">
                  <c:v>3100</c:v>
                </c:pt>
                <c:pt idx="27">
                  <c:v>3125</c:v>
                </c:pt>
                <c:pt idx="28">
                  <c:v>3125</c:v>
                </c:pt>
                <c:pt idx="29">
                  <c:v>3125</c:v>
                </c:pt>
                <c:pt idx="30">
                  <c:v>3125</c:v>
                </c:pt>
                <c:pt idx="31">
                  <c:v>3125</c:v>
                </c:pt>
                <c:pt idx="32">
                  <c:v>3200</c:v>
                </c:pt>
                <c:pt idx="33">
                  <c:v>3200</c:v>
                </c:pt>
                <c:pt idx="34">
                  <c:v>3200</c:v>
                </c:pt>
                <c:pt idx="35">
                  <c:v>3200</c:v>
                </c:pt>
                <c:pt idx="36">
                  <c:v>3200</c:v>
                </c:pt>
                <c:pt idx="37">
                  <c:v>3200</c:v>
                </c:pt>
                <c:pt idx="38">
                  <c:v>3200</c:v>
                </c:pt>
                <c:pt idx="39">
                  <c:v>3200</c:v>
                </c:pt>
                <c:pt idx="40">
                  <c:v>3200</c:v>
                </c:pt>
                <c:pt idx="41">
                  <c:v>3200</c:v>
                </c:pt>
                <c:pt idx="42">
                  <c:v>3200</c:v>
                </c:pt>
                <c:pt idx="43">
                  <c:v>3200</c:v>
                </c:pt>
                <c:pt idx="44">
                  <c:v>3200</c:v>
                </c:pt>
                <c:pt idx="45">
                  <c:v>3200</c:v>
                </c:pt>
                <c:pt idx="46">
                  <c:v>3200</c:v>
                </c:pt>
                <c:pt idx="47">
                  <c:v>3200</c:v>
                </c:pt>
                <c:pt idx="48">
                  <c:v>3200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D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11392"/>
        <c:axId val="41054720"/>
      </c:lineChart>
      <c:lineChart>
        <c:grouping val="standard"/>
        <c:varyColors val="0"/>
        <c:ser>
          <c:idx val="2"/>
          <c:order val="2"/>
          <c:tx>
            <c:v>Percent Agricultural Land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'CAR HANPP - Harvest,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'CAR HANPP - Harvest, Ann Crops'!$B$23:$AX$23</c:f>
              <c:numCache>
                <c:formatCode>0.00%</c:formatCode>
                <c:ptCount val="49"/>
                <c:pt idx="0">
                  <c:v>7.769109762753218E-2</c:v>
                </c:pt>
                <c:pt idx="1">
                  <c:v>7.7851616424283288E-2</c:v>
                </c:pt>
                <c:pt idx="2">
                  <c:v>7.8012135221034382E-2</c:v>
                </c:pt>
                <c:pt idx="3">
                  <c:v>7.8172654017785489E-2</c:v>
                </c:pt>
                <c:pt idx="4">
                  <c:v>7.8493691611287678E-2</c:v>
                </c:pt>
                <c:pt idx="5">
                  <c:v>7.8654210408038785E-2</c:v>
                </c:pt>
                <c:pt idx="6">
                  <c:v>7.881472920478988E-2</c:v>
                </c:pt>
                <c:pt idx="7">
                  <c:v>7.8975248001540974E-2</c:v>
                </c:pt>
                <c:pt idx="8">
                  <c:v>7.9135766798292081E-2</c:v>
                </c:pt>
                <c:pt idx="9">
                  <c:v>7.9376544993418729E-2</c:v>
                </c:pt>
                <c:pt idx="10">
                  <c:v>7.9376544993418729E-2</c:v>
                </c:pt>
                <c:pt idx="11">
                  <c:v>7.9617323188545377E-2</c:v>
                </c:pt>
                <c:pt idx="12">
                  <c:v>7.9777841985296472E-2</c:v>
                </c:pt>
                <c:pt idx="13">
                  <c:v>7.9970464541397793E-2</c:v>
                </c:pt>
                <c:pt idx="14">
                  <c:v>7.9986516421072906E-2</c:v>
                </c:pt>
                <c:pt idx="15">
                  <c:v>8.0323605894250222E-2</c:v>
                </c:pt>
                <c:pt idx="16">
                  <c:v>8.0339657773925321E-2</c:v>
                </c:pt>
                <c:pt idx="17">
                  <c:v>8.0355709653600435E-2</c:v>
                </c:pt>
                <c:pt idx="18">
                  <c:v>8.0355709653600435E-2</c:v>
                </c:pt>
                <c:pt idx="19">
                  <c:v>8.0355709653600435E-2</c:v>
                </c:pt>
                <c:pt idx="20">
                  <c:v>8.0387813412950662E-2</c:v>
                </c:pt>
                <c:pt idx="21">
                  <c:v>8.0580435969051969E-2</c:v>
                </c:pt>
                <c:pt idx="22">
                  <c:v>8.0580435969051969E-2</c:v>
                </c:pt>
                <c:pt idx="23">
                  <c:v>8.0580435969051969E-2</c:v>
                </c:pt>
                <c:pt idx="24">
                  <c:v>8.0419917172300875E-2</c:v>
                </c:pt>
                <c:pt idx="25">
                  <c:v>8.0612539728402197E-2</c:v>
                </c:pt>
                <c:pt idx="26">
                  <c:v>8.2233779575588306E-2</c:v>
                </c:pt>
                <c:pt idx="27">
                  <c:v>8.2651128447141162E-2</c:v>
                </c:pt>
                <c:pt idx="28">
                  <c:v>8.2651128447141162E-2</c:v>
                </c:pt>
                <c:pt idx="29">
                  <c:v>8.2651128447141162E-2</c:v>
                </c:pt>
                <c:pt idx="30">
                  <c:v>8.2651128447141162E-2</c:v>
                </c:pt>
                <c:pt idx="31">
                  <c:v>8.2651128447141162E-2</c:v>
                </c:pt>
                <c:pt idx="32">
                  <c:v>8.3389514912196219E-2</c:v>
                </c:pt>
                <c:pt idx="33">
                  <c:v>8.3710552505698421E-2</c:v>
                </c:pt>
                <c:pt idx="34">
                  <c:v>8.3710552505698421E-2</c:v>
                </c:pt>
                <c:pt idx="35">
                  <c:v>8.3630293107322867E-2</c:v>
                </c:pt>
                <c:pt idx="36">
                  <c:v>8.3630293107322867E-2</c:v>
                </c:pt>
                <c:pt idx="37">
                  <c:v>8.3630293107322867E-2</c:v>
                </c:pt>
                <c:pt idx="38">
                  <c:v>8.3951330700825069E-2</c:v>
                </c:pt>
                <c:pt idx="39">
                  <c:v>8.1543548749558575E-2</c:v>
                </c:pt>
                <c:pt idx="40">
                  <c:v>8.1543548749558575E-2</c:v>
                </c:pt>
                <c:pt idx="41">
                  <c:v>8.1543548749558575E-2</c:v>
                </c:pt>
                <c:pt idx="42">
                  <c:v>8.1543548749558575E-2</c:v>
                </c:pt>
                <c:pt idx="43">
                  <c:v>8.1543548749558575E-2</c:v>
                </c:pt>
                <c:pt idx="44">
                  <c:v>8.1543548749558575E-2</c:v>
                </c:pt>
                <c:pt idx="45">
                  <c:v>8.1543548749558575E-2</c:v>
                </c:pt>
                <c:pt idx="46">
                  <c:v>8.1543548749558575E-2</c:v>
                </c:pt>
                <c:pt idx="47">
                  <c:v>8.1543548749558575E-2</c:v>
                </c:pt>
                <c:pt idx="48">
                  <c:v>8.1543548749558575E-2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F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6512"/>
        <c:axId val="17184448"/>
      </c:lineChart>
      <c:catAx>
        <c:axId val="33311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54720"/>
        <c:crosses val="autoZero"/>
        <c:auto val="1"/>
        <c:lblAlgn val="ctr"/>
        <c:lblOffset val="100"/>
        <c:noMultiLvlLbl val="0"/>
      </c:catAx>
      <c:valAx>
        <c:axId val="410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Hectares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11392"/>
        <c:crosses val="autoZero"/>
        <c:crossBetween val="between"/>
      </c:valAx>
      <c:valAx>
        <c:axId val="171844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96512"/>
        <c:crosses val="max"/>
        <c:crossBetween val="between"/>
      </c:valAx>
      <c:catAx>
        <c:axId val="1719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84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Interannual Increase in Artificial Surfaces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792213473315836"/>
                  <c:y val="0.3468055555555555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yVal>
            <c:numRef>
              <c:f>'CAR - HANPP, Infrastructure'!$Z$8:$AR$8</c:f>
              <c:numCache>
                <c:formatCode>#,##0</c:formatCode>
                <c:ptCount val="19"/>
                <c:pt idx="0">
                  <c:v>84635000</c:v>
                </c:pt>
                <c:pt idx="1">
                  <c:v>86146000</c:v>
                </c:pt>
                <c:pt idx="2">
                  <c:v>87890000</c:v>
                </c:pt>
                <c:pt idx="3">
                  <c:v>88355000</c:v>
                </c:pt>
                <c:pt idx="4">
                  <c:v>89459000</c:v>
                </c:pt>
                <c:pt idx="5">
                  <c:v>90506000</c:v>
                </c:pt>
                <c:pt idx="6">
                  <c:v>91610000</c:v>
                </c:pt>
                <c:pt idx="7">
                  <c:v>93120999.999999985</c:v>
                </c:pt>
                <c:pt idx="8">
                  <c:v>95155999.999999985</c:v>
                </c:pt>
                <c:pt idx="9">
                  <c:v>97015999.999999985</c:v>
                </c:pt>
                <c:pt idx="10">
                  <c:v>98411000.000000015</c:v>
                </c:pt>
                <c:pt idx="11">
                  <c:v>101376000.00000001</c:v>
                </c:pt>
                <c:pt idx="12">
                  <c:v>104398000</c:v>
                </c:pt>
                <c:pt idx="13">
                  <c:v>106607000</c:v>
                </c:pt>
                <c:pt idx="14">
                  <c:v>108059999.99999999</c:v>
                </c:pt>
                <c:pt idx="15">
                  <c:v>109804000</c:v>
                </c:pt>
                <c:pt idx="16">
                  <c:v>111489999.99999999</c:v>
                </c:pt>
                <c:pt idx="17">
                  <c:v>112304000</c:v>
                </c:pt>
                <c:pt idx="18">
                  <c:v>113583000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BC-4473-81E8-85DEEA33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6835407"/>
        <c:axId val="746837071"/>
      </c:scatterChart>
      <c:valAx>
        <c:axId val="7468354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837071"/>
        <c:crosses val="autoZero"/>
        <c:crossBetween val="midCat"/>
      </c:valAx>
      <c:valAx>
        <c:axId val="746837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8354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692038495188102E-2"/>
          <c:y val="2.5428331875182269E-2"/>
          <c:w val="0.61273797025371823"/>
          <c:h val="0.8416746864975212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5590551181102362E-3"/>
                  <c:y val="0.440135972586760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strRef>
              <c:f>'CAR FAO - Data, Land Cover'!$H$1:$AH$1</c:f>
              <c:strCache>
                <c:ptCount val="27"/>
                <c:pt idx="0">
                  <c:v>Y1992</c:v>
                </c:pt>
                <c:pt idx="1">
                  <c:v>Y1993</c:v>
                </c:pt>
                <c:pt idx="2">
                  <c:v>Y1994</c:v>
                </c:pt>
                <c:pt idx="3">
                  <c:v>Y1995</c:v>
                </c:pt>
                <c:pt idx="4">
                  <c:v>Y1996</c:v>
                </c:pt>
                <c:pt idx="5">
                  <c:v>Y1997</c:v>
                </c:pt>
                <c:pt idx="6">
                  <c:v>Y1998</c:v>
                </c:pt>
                <c:pt idx="7">
                  <c:v>Y1999</c:v>
                </c:pt>
                <c:pt idx="8">
                  <c:v>Y2000</c:v>
                </c:pt>
                <c:pt idx="9">
                  <c:v>Y2001</c:v>
                </c:pt>
                <c:pt idx="10">
                  <c:v>Y2002</c:v>
                </c:pt>
                <c:pt idx="11">
                  <c:v>Y2003</c:v>
                </c:pt>
                <c:pt idx="12">
                  <c:v>Y2004</c:v>
                </c:pt>
                <c:pt idx="13">
                  <c:v>Y2005</c:v>
                </c:pt>
                <c:pt idx="14">
                  <c:v>Y2006</c:v>
                </c:pt>
                <c:pt idx="15">
                  <c:v>Y2007</c:v>
                </c:pt>
                <c:pt idx="16">
                  <c:v>Y2008</c:v>
                </c:pt>
                <c:pt idx="17">
                  <c:v>Y2009</c:v>
                </c:pt>
                <c:pt idx="18">
                  <c:v>Y2010</c:v>
                </c:pt>
                <c:pt idx="19">
                  <c:v>Y2011</c:v>
                </c:pt>
                <c:pt idx="20">
                  <c:v>Y2012</c:v>
                </c:pt>
                <c:pt idx="21">
                  <c:v>Y2013</c:v>
                </c:pt>
                <c:pt idx="22">
                  <c:v>Y2014</c:v>
                </c:pt>
                <c:pt idx="23">
                  <c:v>Y2015</c:v>
                </c:pt>
                <c:pt idx="24">
                  <c:v>Y2016</c:v>
                </c:pt>
                <c:pt idx="25">
                  <c:v>Y2017</c:v>
                </c:pt>
                <c:pt idx="26">
                  <c:v>Y2018</c:v>
                </c:pt>
              </c:strCache>
            </c:strRef>
          </c:xVal>
          <c:yVal>
            <c:numRef>
              <c:f>'CAR FAO - Data, Land Cover'!$H$3:$AH$3</c:f>
              <c:numCache>
                <c:formatCode>General</c:formatCode>
                <c:ptCount val="27"/>
                <c:pt idx="0">
                  <c:v>27.357300000000002</c:v>
                </c:pt>
                <c:pt idx="1">
                  <c:v>27.4406</c:v>
                </c:pt>
                <c:pt idx="2">
                  <c:v>27.523900000000001</c:v>
                </c:pt>
                <c:pt idx="3">
                  <c:v>27.607200000000002</c:v>
                </c:pt>
                <c:pt idx="4">
                  <c:v>27.6905</c:v>
                </c:pt>
                <c:pt idx="5">
                  <c:v>27.773800000000001</c:v>
                </c:pt>
                <c:pt idx="6">
                  <c:v>27.857100000000003</c:v>
                </c:pt>
                <c:pt idx="7">
                  <c:v>27.9404</c:v>
                </c:pt>
                <c:pt idx="8">
                  <c:v>28.023700000000002</c:v>
                </c:pt>
                <c:pt idx="9">
                  <c:v>28.077400000000001</c:v>
                </c:pt>
                <c:pt idx="10">
                  <c:v>28.098800000000001</c:v>
                </c:pt>
                <c:pt idx="11">
                  <c:v>28.1418</c:v>
                </c:pt>
                <c:pt idx="12">
                  <c:v>28.206099999999999</c:v>
                </c:pt>
                <c:pt idx="13">
                  <c:v>28.3779</c:v>
                </c:pt>
                <c:pt idx="14">
                  <c:v>28.571100000000001</c:v>
                </c:pt>
                <c:pt idx="15">
                  <c:v>28.6784</c:v>
                </c:pt>
                <c:pt idx="16">
                  <c:v>28.850100000000001</c:v>
                </c:pt>
                <c:pt idx="17">
                  <c:v>28.936</c:v>
                </c:pt>
                <c:pt idx="18">
                  <c:v>29.021899999999999</c:v>
                </c:pt>
                <c:pt idx="19">
                  <c:v>29.107700000000001</c:v>
                </c:pt>
                <c:pt idx="20">
                  <c:v>29.129200000000001</c:v>
                </c:pt>
                <c:pt idx="21">
                  <c:v>29.129200000000001</c:v>
                </c:pt>
                <c:pt idx="22">
                  <c:v>29.129200000000001</c:v>
                </c:pt>
                <c:pt idx="23">
                  <c:v>29.215</c:v>
                </c:pt>
                <c:pt idx="24">
                  <c:v>29.257999999999999</c:v>
                </c:pt>
                <c:pt idx="25">
                  <c:v>29.322399999999998</c:v>
                </c:pt>
                <c:pt idx="26">
                  <c:v>29.4297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ED-4030-8C1F-C33F453C6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255343"/>
        <c:axId val="1556256175"/>
      </c:scatterChart>
      <c:valAx>
        <c:axId val="1556255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6175"/>
        <c:crosses val="autoZero"/>
        <c:crossBetween val="midCat"/>
      </c:valAx>
      <c:valAx>
        <c:axId val="1556256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53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1663700</xdr:colOff>
      <xdr:row>58</xdr:row>
      <xdr:rowOff>120650</xdr:rowOff>
    </xdr:from>
    <xdr:to>
      <xdr:col>11</xdr:col>
      <xdr:colOff>1085850</xdr:colOff>
      <xdr:row>76</xdr:row>
      <xdr:rowOff>149225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60D1A5-8C16-4184-9AC5-703528CE9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82</xdr:row>
      <xdr:rowOff>0</xdr:rowOff>
    </xdr:from>
    <xdr:to>
      <xdr:col>11</xdr:col>
      <xdr:colOff>952500</xdr:colOff>
      <xdr:row>101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3885D-9180-4D11-9925-6CBF3870C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104</xdr:row>
      <xdr:rowOff>0</xdr:rowOff>
    </xdr:from>
    <xdr:to>
      <xdr:col>11</xdr:col>
      <xdr:colOff>914400</xdr:colOff>
      <xdr:row>119</xdr:row>
      <xdr:rowOff>158750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2CC20DC-BA74-4C57-A14B-BB091D144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124</xdr:row>
      <xdr:rowOff>0</xdr:rowOff>
    </xdr:from>
    <xdr:to>
      <xdr:col>11</xdr:col>
      <xdr:colOff>920749</xdr:colOff>
      <xdr:row>139</xdr:row>
      <xdr:rowOff>12700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38F514C-5F19-4930-B2D0-D79AF0BB2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142</xdr:row>
      <xdr:rowOff>0</xdr:rowOff>
    </xdr:from>
    <xdr:to>
      <xdr:col>11</xdr:col>
      <xdr:colOff>920749</xdr:colOff>
      <xdr:row>157</xdr:row>
      <xdr:rowOff>12700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145CCA7-277D-46FA-8624-CBB6D4A7D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59</xdr:row>
      <xdr:rowOff>0</xdr:rowOff>
    </xdr:from>
    <xdr:to>
      <xdr:col>20</xdr:col>
      <xdr:colOff>19424</xdr:colOff>
      <xdr:row>89</xdr:row>
      <xdr:rowOff>130734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F475F3D-4757-45C1-A252-34CD5F75F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30</xdr:row>
      <xdr:rowOff>104774</xdr:rowOff>
    </xdr:from>
    <xdr:to>
      <xdr:col>6</xdr:col>
      <xdr:colOff>133350</xdr:colOff>
      <xdr:row>47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71AF0D-8E50-49CE-8ED2-F5E889FF9C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984250</xdr:colOff>
      <xdr:row>18</xdr:row>
      <xdr:rowOff>152400</xdr:rowOff>
    </xdr:from>
    <xdr:to>
      <xdr:col>28</xdr:col>
      <xdr:colOff>368300</xdr:colOff>
      <xdr:row>33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913590-947B-41B6-A025-AD7C6A7522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30</xdr:row>
      <xdr:rowOff>41275</xdr:rowOff>
    </xdr:from>
    <xdr:to>
      <xdr:col>15</xdr:col>
      <xdr:colOff>3175</xdr:colOff>
      <xdr:row>45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9B56A3-16FF-4B9C-BDCE-2891FC5E7D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sia\Laos\LAO%20Computation%2012%2029%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mericas\Bolivia\BOL%20HANPP%20Computation%2012%2029%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LAO Graphs"/>
      <sheetName val="lao fd sec annual"/>
      <sheetName val="lao fd sec biannual"/>
      <sheetName val="LAO Summary"/>
      <sheetName val="LAO NPP Wood"/>
      <sheetName val="lao mon forest"/>
      <sheetName val="LAO NPP Net Grazing Demand"/>
      <sheetName val="lao graze crops"/>
      <sheetName val="lao graze residue feed"/>
      <sheetName val="fao lao ag"/>
      <sheetName val="lao graze demand"/>
      <sheetName val="fao lao livestock"/>
      <sheetName val="LAO NPPh Perm "/>
      <sheetName val="fao lao perm crops"/>
      <sheetName val="LAO NPPluc Arable"/>
      <sheetName val="lao NPPo LPJmL"/>
      <sheetName val="fao lao land use"/>
      <sheetName val="LAO Infr &amp; Settle"/>
      <sheetName val="fao lao land cover"/>
      <sheetName val="LAO fire - anthro"/>
      <sheetName val="fao lao fires"/>
      <sheetName val="crop water content"/>
      <sheetName val="residue feed template"/>
      <sheetName val="lao raw lpjml output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 refreshError="1"/>
      <sheetData sheetId="1">
        <row r="1">
          <cell r="X1">
            <v>1990</v>
          </cell>
          <cell r="Y1">
            <v>1991</v>
          </cell>
          <cell r="Z1">
            <v>1992</v>
          </cell>
          <cell r="AA1">
            <v>1993</v>
          </cell>
          <cell r="AB1">
            <v>1994</v>
          </cell>
          <cell r="AC1">
            <v>1995</v>
          </cell>
          <cell r="AD1">
            <v>1996</v>
          </cell>
          <cell r="AE1">
            <v>1997</v>
          </cell>
          <cell r="AF1">
            <v>1998</v>
          </cell>
          <cell r="AG1">
            <v>1999</v>
          </cell>
          <cell r="AH1">
            <v>2000</v>
          </cell>
          <cell r="AI1">
            <v>2001</v>
          </cell>
          <cell r="AJ1">
            <v>2002</v>
          </cell>
          <cell r="AK1">
            <v>2003</v>
          </cell>
          <cell r="AL1">
            <v>2004</v>
          </cell>
          <cell r="AM1">
            <v>2005</v>
          </cell>
          <cell r="AN1">
            <v>2006</v>
          </cell>
          <cell r="AO1">
            <v>2007</v>
          </cell>
          <cell r="AP1">
            <v>2008</v>
          </cell>
          <cell r="AQ1">
            <v>2009</v>
          </cell>
          <cell r="AR1">
            <v>2010</v>
          </cell>
          <cell r="AS1">
            <v>2011</v>
          </cell>
          <cell r="AT1">
            <v>2012</v>
          </cell>
        </row>
        <row r="11">
          <cell r="C11" t="str">
            <v>Grazed NPP</v>
          </cell>
        </row>
        <row r="13">
          <cell r="B13" t="str">
            <v>Total NPPh</v>
          </cell>
        </row>
        <row r="20">
          <cell r="Z20">
            <v>0.49042145593869729</v>
          </cell>
          <cell r="AA20">
            <v>0.47817346352670881</v>
          </cell>
          <cell r="AB20">
            <v>0.47246295778585407</v>
          </cell>
          <cell r="AC20">
            <v>0.46220772158781948</v>
          </cell>
          <cell r="AD20">
            <v>0.44949762030671603</v>
          </cell>
          <cell r="AE20">
            <v>0.45129786687226936</v>
          </cell>
          <cell r="AF20">
            <v>0.44069912609238454</v>
          </cell>
          <cell r="AG20">
            <v>0.4300266796022314</v>
          </cell>
          <cell r="AH20">
            <v>0.4254416961130742</v>
          </cell>
          <cell r="AI20">
            <v>0.42128146453089244</v>
          </cell>
          <cell r="AJ20">
            <v>0.41707425522454422</v>
          </cell>
          <cell r="AK20">
            <v>0.41309987029831385</v>
          </cell>
          <cell r="AL20">
            <v>0.40959797937276365</v>
          </cell>
          <cell r="AM20">
            <v>0.40751385752412234</v>
          </cell>
          <cell r="AN20">
            <v>0.40605574493683577</v>
          </cell>
          <cell r="AO20">
            <v>0.40474789091622521</v>
          </cell>
          <cell r="AP20">
            <v>0.40453758892520669</v>
          </cell>
          <cell r="AQ20">
            <v>0.40921102302755757</v>
          </cell>
          <cell r="AR20">
            <v>0.41202672605790647</v>
          </cell>
        </row>
        <row r="22">
          <cell r="C22" t="str">
            <v>Arable Land</v>
          </cell>
        </row>
        <row r="23">
          <cell r="Z23">
            <v>0.23430592396109637</v>
          </cell>
          <cell r="AA23">
            <v>0.22831705916140149</v>
          </cell>
          <cell r="AB23">
            <v>0.22337154039698071</v>
          </cell>
          <cell r="AC23">
            <v>0.21723762914627515</v>
          </cell>
          <cell r="AD23">
            <v>0.21126388154415654</v>
          </cell>
          <cell r="AE23">
            <v>0.20534566949370342</v>
          </cell>
          <cell r="AF23">
            <v>0.20524344569288389</v>
          </cell>
          <cell r="AG23">
            <v>0.20082464225078825</v>
          </cell>
          <cell r="AH23">
            <v>0.19411071849234393</v>
          </cell>
          <cell r="AI23">
            <v>0.1954233409610984</v>
          </cell>
          <cell r="AJ23">
            <v>0.19164072921298356</v>
          </cell>
          <cell r="AK23">
            <v>0.18958063121487245</v>
          </cell>
          <cell r="AL23">
            <v>0.19364344348558199</v>
          </cell>
          <cell r="AM23">
            <v>0.1991377540546089</v>
          </cell>
          <cell r="AN23">
            <v>0.20352917585722879</v>
          </cell>
          <cell r="AO23">
            <v>0.20796546988424564</v>
          </cell>
          <cell r="AP23">
            <v>0.21245914247260142</v>
          </cell>
          <cell r="AQ23">
            <v>0.21706304265760665</v>
          </cell>
          <cell r="AR23">
            <v>0.22271714922048999</v>
          </cell>
        </row>
        <row r="25">
          <cell r="C25" t="str">
            <v>Infrastructure &amp; Settlement</v>
          </cell>
        </row>
        <row r="27">
          <cell r="C27" t="str">
            <v>Anthropogenic Fires</v>
          </cell>
        </row>
        <row r="29">
          <cell r="B29" t="str">
            <v>Total NPPluc</v>
          </cell>
        </row>
      </sheetData>
      <sheetData sheetId="2" refreshError="1"/>
      <sheetData sheetId="3" refreshError="1"/>
      <sheetData sheetId="4">
        <row r="3">
          <cell r="Z3">
            <v>1992</v>
          </cell>
          <cell r="AA3">
            <v>1993</v>
          </cell>
          <cell r="AB3">
            <v>1994</v>
          </cell>
          <cell r="AC3">
            <v>1995</v>
          </cell>
          <cell r="AD3">
            <v>1996</v>
          </cell>
          <cell r="AE3">
            <v>1997</v>
          </cell>
          <cell r="AF3">
            <v>1998</v>
          </cell>
          <cell r="AG3">
            <v>1999</v>
          </cell>
          <cell r="AH3">
            <v>2000</v>
          </cell>
          <cell r="AI3">
            <v>2001</v>
          </cell>
          <cell r="AJ3">
            <v>2002</v>
          </cell>
          <cell r="AK3">
            <v>2003</v>
          </cell>
          <cell r="AL3">
            <v>2004</v>
          </cell>
          <cell r="AM3">
            <v>2005</v>
          </cell>
          <cell r="AN3">
            <v>2006</v>
          </cell>
          <cell r="AO3">
            <v>2007</v>
          </cell>
          <cell r="AP3">
            <v>2008</v>
          </cell>
          <cell r="AQ3">
            <v>2009</v>
          </cell>
          <cell r="AR3">
            <v>2010</v>
          </cell>
        </row>
        <row r="6">
          <cell r="Z6">
            <v>3655320.7555072461</v>
          </cell>
          <cell r="AA6">
            <v>3902175.9068115945</v>
          </cell>
          <cell r="AB6">
            <v>3913915.0797584536</v>
          </cell>
          <cell r="AC6">
            <v>4140932.4636714971</v>
          </cell>
          <cell r="AD6">
            <v>4043001.797004831</v>
          </cell>
          <cell r="AE6">
            <v>3985842.3064251207</v>
          </cell>
          <cell r="AF6">
            <v>3904823.4186473419</v>
          </cell>
          <cell r="AG6">
            <v>4149334.3475362323</v>
          </cell>
          <cell r="AH6">
            <v>3983788.2521739127</v>
          </cell>
          <cell r="AI6">
            <v>3994187.3495652173</v>
          </cell>
          <cell r="AJ6">
            <v>3924097.1486956514</v>
          </cell>
          <cell r="AK6">
            <v>3867741.2469565216</v>
          </cell>
          <cell r="AL6">
            <v>3922011.1660869564</v>
          </cell>
          <cell r="AM6">
            <v>3926902.5582608692</v>
          </cell>
          <cell r="AN6">
            <v>3995081.0034782607</v>
          </cell>
          <cell r="AO6">
            <v>3991634.3913043477</v>
          </cell>
          <cell r="AP6">
            <v>4038331.9565217393</v>
          </cell>
          <cell r="AQ6">
            <v>3958280.0034782607</v>
          </cell>
          <cell r="AR6">
            <v>4442165.744782608</v>
          </cell>
        </row>
        <row r="12">
          <cell r="Z12">
            <v>3408917.4455129993</v>
          </cell>
          <cell r="AA12">
            <v>3548579.0883994997</v>
          </cell>
          <cell r="AB12">
            <v>3637811.9826717498</v>
          </cell>
          <cell r="AC12">
            <v>3841262.3045265004</v>
          </cell>
          <cell r="AD12">
            <v>3950358.6262340005</v>
          </cell>
          <cell r="AE12">
            <v>3985991.0668125004</v>
          </cell>
          <cell r="AF12">
            <v>3562500.4818694992</v>
          </cell>
          <cell r="AG12">
            <v>3095219.0181</v>
          </cell>
          <cell r="AH12">
            <v>3356569.469943</v>
          </cell>
          <cell r="AI12">
            <v>3494354.6847719997</v>
          </cell>
          <cell r="AJ12">
            <v>3538932.3247087505</v>
          </cell>
          <cell r="AK12">
            <v>3655301.43648325</v>
          </cell>
          <cell r="AL12">
            <v>3710489.2671307498</v>
          </cell>
          <cell r="AM12">
            <v>3602624.7584075001</v>
          </cell>
          <cell r="AN12">
            <v>3672154.14</v>
          </cell>
          <cell r="AO12">
            <v>3704386.9145787498</v>
          </cell>
          <cell r="AP12">
            <v>3663187.1517324997</v>
          </cell>
          <cell r="AQ12">
            <v>3738357.8948464999</v>
          </cell>
          <cell r="AR12">
            <v>3890371.4017699999</v>
          </cell>
        </row>
        <row r="18">
          <cell r="Z18">
            <v>5584291.71948718</v>
          </cell>
          <cell r="AA18">
            <v>6119101.1402564114</v>
          </cell>
          <cell r="AB18">
            <v>6263450.7292307699</v>
          </cell>
          <cell r="AC18">
            <v>6336089.3261538446</v>
          </cell>
          <cell r="AD18">
            <v>6167330.2605128204</v>
          </cell>
          <cell r="AE18">
            <v>7513527.254871794</v>
          </cell>
          <cell r="AF18">
            <v>7546557.5887179505</v>
          </cell>
          <cell r="AG18">
            <v>6828012.5764102573</v>
          </cell>
          <cell r="AH18">
            <v>7419042.2974358965</v>
          </cell>
          <cell r="AI18">
            <v>8331495.6461538449</v>
          </cell>
          <cell r="AJ18">
            <v>8718008.3307692297</v>
          </cell>
          <cell r="AK18">
            <v>8449102.6307692304</v>
          </cell>
          <cell r="AL18">
            <v>8807790.9499999993</v>
          </cell>
          <cell r="AM18">
            <v>9156567.7435897458</v>
          </cell>
          <cell r="AN18">
            <v>9080710.461538462</v>
          </cell>
          <cell r="AO18">
            <v>11006097.24102564</v>
          </cell>
          <cell r="AP18">
            <v>10101242.792307694</v>
          </cell>
          <cell r="AQ18">
            <v>10243508.492307693</v>
          </cell>
          <cell r="AR18">
            <v>11001374.461538462</v>
          </cell>
        </row>
        <row r="22">
          <cell r="Z22">
            <v>6815028.9669900006</v>
          </cell>
          <cell r="AA22">
            <v>6815028.9669900006</v>
          </cell>
          <cell r="AB22">
            <v>6815028.9669900006</v>
          </cell>
          <cell r="AC22">
            <v>6815028.9669900006</v>
          </cell>
          <cell r="AD22">
            <v>4414129.3752600001</v>
          </cell>
          <cell r="AE22">
            <v>3283252.5258999998</v>
          </cell>
          <cell r="AF22">
            <v>7126899.4808599995</v>
          </cell>
          <cell r="AG22">
            <v>5090543.3125299998</v>
          </cell>
          <cell r="AH22">
            <v>3432588.5853799996</v>
          </cell>
          <cell r="AI22">
            <v>1278343.949725</v>
          </cell>
          <cell r="AJ22">
            <v>4137725.3285249998</v>
          </cell>
          <cell r="AK22">
            <v>5219536.0400099996</v>
          </cell>
          <cell r="AL22">
            <v>18606129.195464998</v>
          </cell>
          <cell r="AM22">
            <v>9755445.5506800003</v>
          </cell>
          <cell r="AN22">
            <v>4766995.1346449992</v>
          </cell>
          <cell r="AO22">
            <v>19839106.894059997</v>
          </cell>
          <cell r="AP22">
            <v>3322446.070915</v>
          </cell>
          <cell r="AQ22">
            <v>5385269.5644800002</v>
          </cell>
          <cell r="AR22">
            <v>15597805.842220001</v>
          </cell>
        </row>
        <row r="26">
          <cell r="B26" t="str">
            <v>HANPP (MT C)</v>
          </cell>
        </row>
        <row r="40">
          <cell r="X40">
            <v>799</v>
          </cell>
          <cell r="Y40">
            <v>799</v>
          </cell>
          <cell r="Z40">
            <v>799</v>
          </cell>
          <cell r="AA40">
            <v>799</v>
          </cell>
          <cell r="AB40">
            <v>822</v>
          </cell>
          <cell r="AC40">
            <v>828</v>
          </cell>
          <cell r="AD40">
            <v>824</v>
          </cell>
          <cell r="AE40">
            <v>854</v>
          </cell>
          <cell r="AF40">
            <v>862</v>
          </cell>
          <cell r="AG40">
            <v>877</v>
          </cell>
          <cell r="AH40">
            <v>920</v>
          </cell>
          <cell r="AI40">
            <v>970</v>
          </cell>
          <cell r="AJ40">
            <v>1015</v>
          </cell>
          <cell r="AK40">
            <v>1060</v>
          </cell>
          <cell r="AL40">
            <v>1105</v>
          </cell>
          <cell r="AM40">
            <v>1150</v>
          </cell>
          <cell r="AN40">
            <v>1200</v>
          </cell>
          <cell r="AO40">
            <v>1240</v>
          </cell>
          <cell r="AP40">
            <v>1290</v>
          </cell>
          <cell r="AQ40">
            <v>1360</v>
          </cell>
          <cell r="AR40">
            <v>1400</v>
          </cell>
          <cell r="AS40">
            <v>1428</v>
          </cell>
          <cell r="AT40">
            <v>1450</v>
          </cell>
        </row>
        <row r="46">
          <cell r="Z46">
            <v>1664</v>
          </cell>
          <cell r="AA46">
            <v>1665</v>
          </cell>
          <cell r="AB46">
            <v>1690</v>
          </cell>
          <cell r="AC46">
            <v>1700</v>
          </cell>
          <cell r="AD46">
            <v>1700</v>
          </cell>
          <cell r="AE46">
            <v>1756</v>
          </cell>
          <cell r="AF46">
            <v>1765</v>
          </cell>
          <cell r="AG46">
            <v>1773</v>
          </cell>
          <cell r="AH46">
            <v>1806</v>
          </cell>
          <cell r="AI46">
            <v>1841</v>
          </cell>
          <cell r="AJ46">
            <v>1876</v>
          </cell>
          <cell r="AK46">
            <v>1911</v>
          </cell>
          <cell r="AL46">
            <v>1946</v>
          </cell>
          <cell r="AM46">
            <v>1985</v>
          </cell>
          <cell r="AN46">
            <v>2025</v>
          </cell>
          <cell r="AO46">
            <v>2063</v>
          </cell>
          <cell r="AP46">
            <v>2104</v>
          </cell>
          <cell r="AQ46">
            <v>2168</v>
          </cell>
          <cell r="AR46">
            <v>2220</v>
          </cell>
          <cell r="AS46">
            <v>2276.5</v>
          </cell>
          <cell r="AT46">
            <v>2299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AM6">
            <v>7.2097053726169841E-2</v>
          </cell>
          <cell r="AN6">
            <v>7.2140381282495669E-2</v>
          </cell>
          <cell r="AO6">
            <v>7.3223570190641254E-2</v>
          </cell>
          <cell r="AP6">
            <v>7.3656845753899483E-2</v>
          </cell>
          <cell r="AQ6">
            <v>7.3656845753899483E-2</v>
          </cell>
          <cell r="AR6">
            <v>7.6083188908145583E-2</v>
          </cell>
          <cell r="AS6">
            <v>7.6473136915077983E-2</v>
          </cell>
          <cell r="AT6">
            <v>7.6819757365684582E-2</v>
          </cell>
          <cell r="AU6">
            <v>7.8249566724436739E-2</v>
          </cell>
          <cell r="AV6">
            <v>7.9766031195840553E-2</v>
          </cell>
          <cell r="AW6">
            <v>8.1282495667244367E-2</v>
          </cell>
          <cell r="AX6">
            <v>8.2798960138648181E-2</v>
          </cell>
          <cell r="AY6">
            <v>8.4315424610051995E-2</v>
          </cell>
          <cell r="AZ6">
            <v>8.6005199306759095E-2</v>
          </cell>
          <cell r="BA6">
            <v>8.7738301559792023E-2</v>
          </cell>
          <cell r="BB6">
            <v>8.9384748700173308E-2</v>
          </cell>
          <cell r="BC6">
            <v>9.1161178509532065E-2</v>
          </cell>
          <cell r="BD6">
            <v>9.393414211438475E-2</v>
          </cell>
          <cell r="BE6">
            <v>9.618717504332755E-2</v>
          </cell>
        </row>
        <row r="10">
          <cell r="AM10">
            <v>3.4618717504332756E-2</v>
          </cell>
          <cell r="AN10">
            <v>3.4618717504332756E-2</v>
          </cell>
          <cell r="AO10">
            <v>3.5615251299826692E-2</v>
          </cell>
          <cell r="AP10">
            <v>3.5875216637781628E-2</v>
          </cell>
          <cell r="AQ10">
            <v>3.5701906412478335E-2</v>
          </cell>
          <cell r="AR10">
            <v>3.7001733102253034E-2</v>
          </cell>
          <cell r="AS10">
            <v>3.734835355285962E-2</v>
          </cell>
          <cell r="AT10">
            <v>3.799826689774697E-2</v>
          </cell>
          <cell r="AU10">
            <v>3.9861351819757362E-2</v>
          </cell>
          <cell r="AV10">
            <v>4.2027729636048526E-2</v>
          </cell>
          <cell r="AW10">
            <v>4.3977469670710569E-2</v>
          </cell>
          <cell r="AX10">
            <v>4.5927209705372618E-2</v>
          </cell>
          <cell r="AY10">
            <v>4.7876949740034661E-2</v>
          </cell>
          <cell r="AZ10">
            <v>4.982668977469671E-2</v>
          </cell>
          <cell r="BA10">
            <v>5.1993067590987867E-2</v>
          </cell>
          <cell r="BB10">
            <v>5.3726169844020795E-2</v>
          </cell>
          <cell r="BC10">
            <v>5.5892547660311959E-2</v>
          </cell>
          <cell r="BD10">
            <v>5.8925476603119586E-2</v>
          </cell>
          <cell r="BE10">
            <v>6.0658578856152515E-2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Mass Leakage"/>
      <sheetName val="Bol Graphs"/>
      <sheetName val="BOL Sum"/>
      <sheetName val="BOL NPP Wood"/>
      <sheetName val="fao bol forest"/>
      <sheetName val="BOL NPP graze "/>
      <sheetName val="bol graze residue"/>
      <sheetName val="bol graze crop"/>
      <sheetName val="bol graze demand"/>
      <sheetName val="BOL NPPh Perm"/>
      <sheetName val="fao bol perm crop"/>
      <sheetName val="BOL Arable"/>
      <sheetName val="fao bol land use"/>
      <sheetName val="bol LPJmL"/>
      <sheetName val="BOL Infr &amp; Settle"/>
      <sheetName val="fao bol land cover"/>
      <sheetName val="BOL NPP fire"/>
      <sheetName val="fao bol fire"/>
      <sheetName val="archive LPJmL raw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 refreshError="1"/>
      <sheetData sheetId="1" refreshError="1"/>
      <sheetData sheetId="2">
        <row r="1">
          <cell r="G1">
            <v>1992</v>
          </cell>
        </row>
        <row r="5">
          <cell r="C5" t="str">
            <v>Wood Harvest</v>
          </cell>
        </row>
        <row r="9">
          <cell r="C9" t="str">
            <v>Permanent Crops</v>
          </cell>
        </row>
      </sheetData>
      <sheetData sheetId="3">
        <row r="3">
          <cell r="Z3">
            <v>1992</v>
          </cell>
        </row>
        <row r="14">
          <cell r="Z14">
            <v>17763403.404904857</v>
          </cell>
          <cell r="AA14">
            <v>18100524.295164</v>
          </cell>
          <cell r="AB14">
            <v>18426283.053091712</v>
          </cell>
          <cell r="AC14">
            <v>18862549.674309287</v>
          </cell>
          <cell r="AD14">
            <v>19471046.608592287</v>
          </cell>
          <cell r="AE14">
            <v>20000364.357011858</v>
          </cell>
          <cell r="AF14">
            <v>20178603.605358429</v>
          </cell>
          <cell r="AG14">
            <v>20830617.056674708</v>
          </cell>
          <cell r="AH14">
            <v>21954648.821419284</v>
          </cell>
          <cell r="AI14">
            <v>21528170.327266574</v>
          </cell>
          <cell r="AJ14">
            <v>22233305.169719711</v>
          </cell>
          <cell r="AK14">
            <v>22788984.865669284</v>
          </cell>
          <cell r="AL14">
            <v>23275208.773718856</v>
          </cell>
          <cell r="AM14">
            <v>23740328.16915714</v>
          </cell>
          <cell r="AN14">
            <v>24424995.136898503</v>
          </cell>
          <cell r="AO14">
            <v>24890181.697365783</v>
          </cell>
          <cell r="AP14">
            <v>25220781.395853072</v>
          </cell>
          <cell r="AQ14">
            <v>26104824.794571787</v>
          </cell>
          <cell r="AR14">
            <v>26365999.111568883</v>
          </cell>
        </row>
        <row r="24">
          <cell r="Z24">
            <v>47896394.322596744</v>
          </cell>
          <cell r="AA24">
            <v>45532534.377028257</v>
          </cell>
          <cell r="AB24">
            <v>47426805.296984583</v>
          </cell>
          <cell r="AC24">
            <v>46553780.369414158</v>
          </cell>
          <cell r="AD24">
            <v>43562618.840332128</v>
          </cell>
          <cell r="AE24">
            <v>45791782.4251251</v>
          </cell>
          <cell r="AF24">
            <v>48913360.320225663</v>
          </cell>
          <cell r="AG24">
            <v>61064109.554107368</v>
          </cell>
          <cell r="AH24">
            <v>39797790.258310959</v>
          </cell>
          <cell r="AI24">
            <v>42083134.44821921</v>
          </cell>
          <cell r="AJ24">
            <v>61128583.24315986</v>
          </cell>
          <cell r="AK24">
            <v>45776825.512022018</v>
          </cell>
          <cell r="AL24">
            <v>89006653.373730063</v>
          </cell>
          <cell r="AM24">
            <v>67489505.99534592</v>
          </cell>
          <cell r="AN24">
            <v>107673120.67760757</v>
          </cell>
          <cell r="AO24">
            <v>84926630.82516475</v>
          </cell>
          <cell r="AP24">
            <v>60806013.275225297</v>
          </cell>
          <cell r="AQ24">
            <v>51243374.811114781</v>
          </cell>
          <cell r="AR24">
            <v>126778574.89456263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5F779-D1C8-4BCF-A126-59CBE0343C02}">
  <sheetPr>
    <tabColor rgb="FFC00000"/>
  </sheetPr>
  <dimension ref="A1:EF57"/>
  <sheetViews>
    <sheetView tabSelected="1" zoomScale="85" zoomScaleNormal="85" workbookViewId="0">
      <pane xSplit="3" ySplit="3" topLeftCell="D4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A58" sqref="A58:B67"/>
    </sheetView>
  </sheetViews>
  <sheetFormatPr defaultRowHeight="14.5" x14ac:dyDescent="0.35"/>
  <cols>
    <col min="1" max="1" width="8.7265625" style="29"/>
    <col min="3" max="3" width="23.90625" bestFit="1" customWidth="1"/>
    <col min="4" max="4" width="23.90625" style="54" customWidth="1"/>
    <col min="5" max="55" width="15.6328125" customWidth="1"/>
  </cols>
  <sheetData>
    <row r="1" spans="1:52" s="78" customFormat="1" ht="21" x14ac:dyDescent="0.5">
      <c r="A1" s="76" t="s">
        <v>114</v>
      </c>
      <c r="B1" s="77"/>
    </row>
    <row r="3" spans="1:52" s="56" customFormat="1" x14ac:dyDescent="0.35">
      <c r="A3" s="172"/>
      <c r="E3" s="31">
        <v>1971</v>
      </c>
      <c r="F3" s="31">
        <f>E3+1</f>
        <v>1972</v>
      </c>
      <c r="G3" s="31">
        <f t="shared" ref="G3:X3" si="0">F3+1</f>
        <v>1973</v>
      </c>
      <c r="H3" s="31">
        <f t="shared" si="0"/>
        <v>1974</v>
      </c>
      <c r="I3" s="31">
        <f t="shared" si="0"/>
        <v>1975</v>
      </c>
      <c r="J3" s="31">
        <f t="shared" si="0"/>
        <v>1976</v>
      </c>
      <c r="K3" s="31">
        <f t="shared" si="0"/>
        <v>1977</v>
      </c>
      <c r="L3" s="31">
        <f t="shared" si="0"/>
        <v>1978</v>
      </c>
      <c r="M3" s="31">
        <f t="shared" si="0"/>
        <v>1979</v>
      </c>
      <c r="N3" s="31">
        <f t="shared" si="0"/>
        <v>1980</v>
      </c>
      <c r="O3" s="31">
        <f t="shared" si="0"/>
        <v>1981</v>
      </c>
      <c r="P3" s="31">
        <f t="shared" si="0"/>
        <v>1982</v>
      </c>
      <c r="Q3" s="31">
        <f t="shared" si="0"/>
        <v>1983</v>
      </c>
      <c r="R3" s="31">
        <f t="shared" si="0"/>
        <v>1984</v>
      </c>
      <c r="S3" s="31">
        <f t="shared" si="0"/>
        <v>1985</v>
      </c>
      <c r="T3" s="31">
        <f t="shared" si="0"/>
        <v>1986</v>
      </c>
      <c r="U3" s="31">
        <f t="shared" si="0"/>
        <v>1987</v>
      </c>
      <c r="V3" s="31">
        <f t="shared" si="0"/>
        <v>1988</v>
      </c>
      <c r="W3" s="31">
        <f t="shared" si="0"/>
        <v>1989</v>
      </c>
      <c r="X3" s="31">
        <f t="shared" si="0"/>
        <v>1990</v>
      </c>
      <c r="Y3" s="31">
        <v>1991</v>
      </c>
      <c r="Z3" s="31">
        <v>1992</v>
      </c>
      <c r="AA3" s="31">
        <v>1993</v>
      </c>
      <c r="AB3" s="31">
        <v>1994</v>
      </c>
      <c r="AC3" s="31">
        <v>1995</v>
      </c>
      <c r="AD3" s="31">
        <v>1996</v>
      </c>
      <c r="AE3" s="31">
        <v>1997</v>
      </c>
      <c r="AF3" s="31">
        <v>1998</v>
      </c>
      <c r="AG3" s="31">
        <v>1999</v>
      </c>
      <c r="AH3" s="31">
        <v>2000</v>
      </c>
      <c r="AI3" s="31">
        <v>2001</v>
      </c>
      <c r="AJ3" s="31">
        <v>2002</v>
      </c>
      <c r="AK3" s="31">
        <v>2003</v>
      </c>
      <c r="AL3" s="31">
        <v>2004</v>
      </c>
      <c r="AM3" s="31">
        <v>2005</v>
      </c>
      <c r="AN3" s="31">
        <v>2006</v>
      </c>
      <c r="AO3" s="31">
        <v>2007</v>
      </c>
      <c r="AP3" s="31">
        <v>2008</v>
      </c>
      <c r="AQ3" s="31">
        <v>2009</v>
      </c>
      <c r="AR3" s="31">
        <v>2010</v>
      </c>
      <c r="AS3" s="31">
        <f t="shared" ref="AS3:AZ3" si="1">AR3+1</f>
        <v>2011</v>
      </c>
      <c r="AT3" s="31">
        <f t="shared" si="1"/>
        <v>2012</v>
      </c>
      <c r="AU3" s="31">
        <f t="shared" si="1"/>
        <v>2013</v>
      </c>
      <c r="AV3" s="31">
        <f t="shared" si="1"/>
        <v>2014</v>
      </c>
      <c r="AW3" s="31">
        <f t="shared" si="1"/>
        <v>2015</v>
      </c>
      <c r="AX3" s="31">
        <f t="shared" si="1"/>
        <v>2016</v>
      </c>
      <c r="AY3" s="31">
        <f t="shared" si="1"/>
        <v>2017</v>
      </c>
      <c r="AZ3" s="31">
        <f t="shared" si="1"/>
        <v>2018</v>
      </c>
    </row>
    <row r="4" spans="1:52" x14ac:dyDescent="0.35">
      <c r="A4" s="29" t="s">
        <v>38</v>
      </c>
      <c r="B4" s="25" t="s">
        <v>254</v>
      </c>
    </row>
    <row r="6" spans="1:52" x14ac:dyDescent="0.35">
      <c r="C6" s="222" t="s">
        <v>126</v>
      </c>
      <c r="E6" s="26">
        <f>'CAR - HANPP, Wood'!I48</f>
        <v>952837.96296296292</v>
      </c>
      <c r="F6" s="26">
        <f>'CAR - HANPP, Wood'!J48</f>
        <v>988932.22222222213</v>
      </c>
      <c r="G6" s="26">
        <f>'CAR - HANPP, Wood'!K48</f>
        <v>998776.11111111101</v>
      </c>
      <c r="H6" s="26">
        <f>'CAR - HANPP, Wood'!L48</f>
        <v>1027550.5555555555</v>
      </c>
      <c r="I6" s="26">
        <f>'CAR - HANPP, Wood'!M48</f>
        <v>1078789.2592592593</v>
      </c>
      <c r="J6" s="26">
        <f>'CAR - HANPP, Wood'!N48</f>
        <v>1098477.0370370371</v>
      </c>
      <c r="K6" s="26">
        <f>'CAR - HANPP, Wood'!O48</f>
        <v>1116397.9629629629</v>
      </c>
      <c r="L6" s="26">
        <f>'CAR - HANPP, Wood'!P48</f>
        <v>1162336.111111111</v>
      </c>
      <c r="M6" s="26">
        <f>'CAR - HANPP, Wood'!Q48</f>
        <v>1284501.2962962962</v>
      </c>
      <c r="N6" s="26">
        <f>'CAR - HANPP, Wood'!R48</f>
        <v>1353913.3333333333</v>
      </c>
      <c r="O6" s="26">
        <f>'CAR - HANPP, Wood'!S48</f>
        <v>1445284.8148148148</v>
      </c>
      <c r="P6" s="26">
        <f>'CAR - HANPP, Wood'!T48</f>
        <v>1506872.2222222222</v>
      </c>
      <c r="Q6" s="26">
        <f>'CAR - HANPP, Wood'!U48</f>
        <v>1618688.7037037036</v>
      </c>
      <c r="R6" s="26">
        <f>'CAR - HANPP, Wood'!V48</f>
        <v>1478855</v>
      </c>
      <c r="S6" s="26">
        <f>'CAR - HANPP, Wood'!W48</f>
        <v>1498542.777777778</v>
      </c>
      <c r="T6" s="26">
        <f>'CAR - HANPP, Wood'!X48</f>
        <v>1525802.7777777778</v>
      </c>
      <c r="U6" s="26">
        <f>'CAR - HANPP, Wood'!Y48</f>
        <v>1554577.2222222222</v>
      </c>
      <c r="V6" s="26">
        <f>'CAR - HANPP, Wood'!Z48</f>
        <v>1621717.5925925926</v>
      </c>
      <c r="W6" s="26">
        <f>'CAR - HANPP, Wood'!AA48</f>
        <v>1597738.8888888888</v>
      </c>
      <c r="X6" s="26">
        <f>'CAR - HANPP, Wood'!AB48</f>
        <v>1652763.7037037034</v>
      </c>
      <c r="Y6" s="26">
        <f>'CAR - HANPP, Wood'!AC48</f>
        <v>1696177.7777777778</v>
      </c>
      <c r="Z6" s="26">
        <f>'CAR - HANPP, Wood'!AD48</f>
        <v>1698449.4444444445</v>
      </c>
      <c r="AA6" s="26">
        <f>'CAR - HANPP, Wood'!AE48</f>
        <v>1708040.9259259261</v>
      </c>
      <c r="AB6" s="26">
        <f>'CAR - HANPP, Wood'!AF48</f>
        <v>1807237.0370370371</v>
      </c>
      <c r="AC6" s="26">
        <f>'CAR - HANPP, Wood'!AG48</f>
        <v>1850651.111111111</v>
      </c>
      <c r="AD6" s="26">
        <f>'CAR - HANPP, Wood'!AH48</f>
        <v>1834244.6296296297</v>
      </c>
      <c r="AE6" s="26">
        <f>'CAR - HANPP, Wood'!AI48</f>
        <v>1837525.9259259258</v>
      </c>
      <c r="AF6" s="26">
        <f>'CAR - HANPP, Wood'!AJ48</f>
        <v>1840554.8148148146</v>
      </c>
      <c r="AG6" s="26">
        <f>'CAR - HANPP, Wood'!AK48</f>
        <v>1901889.8148148146</v>
      </c>
      <c r="AH6" s="26">
        <f>'CAR - HANPP, Wood'!AL48</f>
        <v>1864028.7037037036</v>
      </c>
      <c r="AI6" s="26">
        <f>'CAR - HANPP, Wood'!AM48</f>
        <v>1829196.4814814813</v>
      </c>
      <c r="AJ6" s="26">
        <f>'CAR - HANPP, Wood'!AN48</f>
        <v>2007143.7037037036</v>
      </c>
      <c r="AK6" s="26">
        <f>'CAR - HANPP, Wood'!AO48</f>
        <v>1974583.1481481481</v>
      </c>
      <c r="AL6" s="26">
        <f>'CAR - HANPP, Wood'!AP48</f>
        <v>1952118.8888888888</v>
      </c>
      <c r="AM6" s="26">
        <f>'CAR - HANPP, Wood'!AQ48</f>
        <v>1977107.222222222</v>
      </c>
      <c r="AN6" s="26">
        <f>'CAR - HANPP, Wood'!AR48</f>
        <v>1766851.8518518519</v>
      </c>
      <c r="AO6" s="26">
        <f>'CAR - HANPP, Wood'!AS48</f>
        <v>1930411.8518518517</v>
      </c>
      <c r="AP6" s="26">
        <f>'CAR - HANPP, Wood'!AT48</f>
        <v>1985689.0740740742</v>
      </c>
      <c r="AQ6" s="26">
        <f>'CAR - HANPP, Wood'!AU48</f>
        <v>1661597.9629629629</v>
      </c>
      <c r="AR6" s="26">
        <f>'CAR - HANPP, Wood'!AV48</f>
        <v>1732776.8518518517</v>
      </c>
      <c r="AS6" s="26">
        <f>'CAR - HANPP, Wood'!AW48</f>
        <v>1765337.4074074074</v>
      </c>
      <c r="AT6" s="26">
        <f>'CAR - HANPP, Wood'!AX48</f>
        <v>1705516.8518518517</v>
      </c>
      <c r="AU6" s="26">
        <f>'CAR - HANPP, Wood'!AY48</f>
        <v>1602534.6296296297</v>
      </c>
      <c r="AV6" s="26">
        <f>'CAR - HANPP, Wood'!AZ48</f>
        <v>1639638.5185185187</v>
      </c>
      <c r="AW6" s="26">
        <f>'CAR - HANPP, Wood'!BA48</f>
        <v>1586937.3662962965</v>
      </c>
      <c r="AX6" s="26">
        <f>'CAR - HANPP, Wood'!BB48</f>
        <v>1717527.1535185184</v>
      </c>
      <c r="AY6" s="26">
        <f>'CAR - HANPP, Wood'!BC48</f>
        <v>1650238.1151851853</v>
      </c>
      <c r="AZ6" s="26">
        <f>'CAR - HANPP, Wood'!BD48</f>
        <v>1663220.6901851853</v>
      </c>
    </row>
    <row r="8" spans="1:52" s="54" customFormat="1" x14ac:dyDescent="0.35">
      <c r="A8" s="29"/>
      <c r="C8" s="95" t="s">
        <v>228</v>
      </c>
      <c r="D8" s="95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</row>
    <row r="10" spans="1:52" s="54" customFormat="1" x14ac:dyDescent="0.35">
      <c r="A10" s="29"/>
      <c r="C10" s="222" t="s">
        <v>220</v>
      </c>
      <c r="E10" s="26">
        <f>'CAR HANPP - Perm Crops'!Q26</f>
        <v>22196.399999999998</v>
      </c>
      <c r="F10" s="26">
        <f>'CAR HANPP - Perm Crops'!R26</f>
        <v>23811.159999999996</v>
      </c>
      <c r="G10" s="26">
        <f>'CAR HANPP - Perm Crops'!S26</f>
        <v>25148.239999999998</v>
      </c>
      <c r="H10" s="26">
        <f>'CAR HANPP - Perm Crops'!T26</f>
        <v>27097.350000000002</v>
      </c>
      <c r="I10" s="26">
        <f>'CAR HANPP - Perm Crops'!U26</f>
        <v>28078.45</v>
      </c>
      <c r="J10" s="26">
        <f>'CAR HANPP - Perm Crops'!V26</f>
        <v>28569.1</v>
      </c>
      <c r="K10" s="26">
        <f>'CAR HANPP - Perm Crops'!W26</f>
        <v>29523.4</v>
      </c>
      <c r="L10" s="26">
        <f>'CAR HANPP - Perm Crops'!X26</f>
        <v>29859.97</v>
      </c>
      <c r="M10" s="26">
        <f>'CAR HANPP - Perm Crops'!Y26</f>
        <v>30540.219999999998</v>
      </c>
      <c r="N10" s="26">
        <f>'CAR HANPP - Perm Crops'!Z26</f>
        <v>31311.32</v>
      </c>
      <c r="O10" s="26">
        <f>'CAR HANPP - Perm Crops'!AA26</f>
        <v>31614.45</v>
      </c>
      <c r="P10" s="26">
        <f>'CAR HANPP - Perm Crops'!AB26</f>
        <v>32146.35</v>
      </c>
      <c r="Q10" s="26">
        <f>'CAR HANPP - Perm Crops'!AC26</f>
        <v>31802.649999999998</v>
      </c>
      <c r="R10" s="26">
        <f>'CAR HANPP - Perm Crops'!AD26</f>
        <v>33583.279999999999</v>
      </c>
      <c r="S10" s="26">
        <f>'CAR HANPP - Perm Crops'!AE26</f>
        <v>31485.279999999999</v>
      </c>
      <c r="T10" s="26">
        <f>'CAR HANPP - Perm Crops'!AF26</f>
        <v>34790.410000000003</v>
      </c>
      <c r="U10" s="26">
        <f>'CAR HANPP - Perm Crops'!AG26</f>
        <v>35909.65</v>
      </c>
      <c r="V10" s="26">
        <f>'CAR HANPP - Perm Crops'!AH26</f>
        <v>37653.18</v>
      </c>
      <c r="W10" s="26">
        <f>'CAR HANPP - Perm Crops'!AI26</f>
        <v>36560.310000000005</v>
      </c>
      <c r="X10" s="26">
        <f>'CAR HANPP - Perm Crops'!AJ26</f>
        <v>34116.78</v>
      </c>
      <c r="Y10" s="26">
        <f>'CAR HANPP - Perm Crops'!AK26</f>
        <v>36060.046499999997</v>
      </c>
      <c r="Z10" s="26">
        <f>'CAR HANPP - Perm Crops'!AL26</f>
        <v>32881.74</v>
      </c>
      <c r="AA10" s="26">
        <f>'CAR HANPP - Perm Crops'!AM26</f>
        <v>33685.21</v>
      </c>
      <c r="AB10" s="26">
        <f>'CAR HANPP - Perm Crops'!AN26</f>
        <v>36830.914499999999</v>
      </c>
      <c r="AC10" s="26">
        <f>'CAR HANPP - Perm Crops'!AO26</f>
        <v>35220.702499999999</v>
      </c>
      <c r="AD10" s="26">
        <f>'CAR HANPP - Perm Crops'!AP26</f>
        <v>39970.740999999995</v>
      </c>
      <c r="AE10" s="26">
        <f>'CAR HANPP - Perm Crops'!AQ26</f>
        <v>39741.33</v>
      </c>
      <c r="AF10" s="26">
        <f>'CAR HANPP - Perm Crops'!AR26</f>
        <v>39501.202999999994</v>
      </c>
      <c r="AG10" s="26">
        <f>'CAR HANPP - Perm Crops'!AS26</f>
        <v>38738.280000000006</v>
      </c>
      <c r="AH10" s="26">
        <f>'CAR HANPP - Perm Crops'!AT26</f>
        <v>40664.512499999997</v>
      </c>
      <c r="AI10" s="26">
        <f>'CAR HANPP - Perm Crops'!AU26</f>
        <v>39557.244000000006</v>
      </c>
      <c r="AJ10" s="26">
        <f>'CAR HANPP - Perm Crops'!AV26</f>
        <v>40005.725000000006</v>
      </c>
      <c r="AK10" s="26">
        <f>'CAR HANPP - Perm Crops'!AW26</f>
        <v>35539.530000000006</v>
      </c>
      <c r="AL10" s="26">
        <f>'CAR HANPP - Perm Crops'!AX26</f>
        <v>35516.555</v>
      </c>
      <c r="AM10" s="26">
        <f>'CAR HANPP - Perm Crops'!AY26</f>
        <v>35128.914999999994</v>
      </c>
      <c r="AN10" s="26">
        <f>'CAR HANPP - Perm Crops'!AZ26</f>
        <v>34995.748499999994</v>
      </c>
      <c r="AO10" s="26">
        <f>'CAR HANPP - Perm Crops'!BA26</f>
        <v>36061.663</v>
      </c>
      <c r="AP10" s="26">
        <f>'CAR HANPP - Perm Crops'!BB26</f>
        <v>36240.160000000003</v>
      </c>
      <c r="AQ10" s="26">
        <f>'CAR HANPP - Perm Crops'!BC26</f>
        <v>37854.54</v>
      </c>
      <c r="AR10" s="26">
        <f>'CAR HANPP - Perm Crops'!BD26</f>
        <v>39468.115000000005</v>
      </c>
      <c r="AS10" s="26">
        <f>'CAR HANPP - Perm Crops'!BE26</f>
        <v>39158.772499999999</v>
      </c>
      <c r="AT10" s="26">
        <f>'CAR HANPP - Perm Crops'!BF26</f>
        <v>40660.120000000003</v>
      </c>
      <c r="AU10" s="26">
        <f>'CAR HANPP - Perm Crops'!BG26</f>
        <v>39056.736999999994</v>
      </c>
      <c r="AV10" s="26">
        <f>'CAR HANPP - Perm Crops'!BH26</f>
        <v>42385.4355</v>
      </c>
      <c r="AW10" s="26">
        <f>'CAR HANPP - Perm Crops'!BI26</f>
        <v>42581.500500000002</v>
      </c>
      <c r="AX10" s="26">
        <f>'CAR HANPP - Perm Crops'!BJ26</f>
        <v>43585.497000000003</v>
      </c>
      <c r="AY10" s="26">
        <f>'CAR HANPP - Perm Crops'!BK26</f>
        <v>42782.644500000009</v>
      </c>
      <c r="AZ10" s="26">
        <f>'CAR HANPP - Perm Crops'!BL26</f>
        <v>44192.756999999998</v>
      </c>
    </row>
    <row r="11" spans="1:52" s="54" customFormat="1" x14ac:dyDescent="0.35">
      <c r="A11" s="29"/>
    </row>
    <row r="12" spans="1:52" x14ac:dyDescent="0.35">
      <c r="C12" s="222" t="s">
        <v>127</v>
      </c>
      <c r="D12" s="64"/>
      <c r="E12" s="26">
        <f>'CAR - HANPPh Total Grazing'!R52</f>
        <v>1183709.01397</v>
      </c>
      <c r="F12" s="26">
        <f>'CAR - HANPPh Total Grazing'!S52</f>
        <v>1246629.7750500001</v>
      </c>
      <c r="G12" s="26">
        <f>'CAR - HANPPh Total Grazing'!T52</f>
        <v>1334545.2657749997</v>
      </c>
      <c r="H12" s="26">
        <f>'CAR - HANPPh Total Grazing'!U52</f>
        <v>1402577.65937375</v>
      </c>
      <c r="I12" s="26">
        <f>'CAR - HANPPh Total Grazing'!V52</f>
        <v>1416239.8088487501</v>
      </c>
      <c r="J12" s="26">
        <f>'CAR - HANPPh Total Grazing'!W52</f>
        <v>1483690.357725</v>
      </c>
      <c r="K12" s="26">
        <f>'CAR - HANPPh Total Grazing'!X52</f>
        <v>1678984.1294</v>
      </c>
      <c r="L12" s="26">
        <f>'CAR - HANPPh Total Grazing'!Y52</f>
        <v>1983132.08517625</v>
      </c>
      <c r="M12" s="26">
        <f>'CAR - HANPPh Total Grazing'!Z52</f>
        <v>2707916.2918762499</v>
      </c>
      <c r="N12" s="26">
        <f>'CAR - HANPPh Total Grazing'!AA52</f>
        <v>2941230.6652325001</v>
      </c>
      <c r="O12" s="26">
        <f>'CAR - HANPPh Total Grazing'!AB52</f>
        <v>3027318.7214637501</v>
      </c>
      <c r="P12" s="26">
        <f>'CAR - HANPPh Total Grazing'!AC52</f>
        <v>3251597.443825</v>
      </c>
      <c r="Q12" s="26">
        <f>'CAR - HANPPh Total Grazing'!AD52</f>
        <v>3740880.9047099994</v>
      </c>
      <c r="R12" s="26">
        <f>'CAR - HANPPh Total Grazing'!AE52</f>
        <v>3603877.4710750002</v>
      </c>
      <c r="S12" s="26">
        <f>'CAR - HANPPh Total Grazing'!AF52</f>
        <v>3751644.1456399998</v>
      </c>
      <c r="T12" s="26">
        <f>'CAR - HANPPh Total Grazing'!AG52</f>
        <v>3879569.4583900003</v>
      </c>
      <c r="U12" s="26">
        <f>'CAR - HANPPh Total Grazing'!AH52</f>
        <v>3943723.7698712507</v>
      </c>
      <c r="V12" s="26">
        <f>'CAR - HANPPh Total Grazing'!AI52</f>
        <v>4076289.5621824996</v>
      </c>
      <c r="W12" s="26">
        <f>'CAR - HANPPh Total Grazing'!AJ52</f>
        <v>4286997.78156</v>
      </c>
      <c r="X12" s="26">
        <f>'CAR - HANPPh Total Grazing'!AK52</f>
        <v>4470733.2064549997</v>
      </c>
      <c r="Y12" s="26">
        <f>'CAR - HANPPh Total Grazing'!AL52</f>
        <v>4893378.4808574999</v>
      </c>
      <c r="Z12" s="26">
        <f>'CAR - HANPPh Total Grazing'!AM52</f>
        <v>4933661.7998700002</v>
      </c>
      <c r="AA12" s="26">
        <f>'CAR - HANPPh Total Grazing'!AN52</f>
        <v>4970445.2318174997</v>
      </c>
      <c r="AB12" s="26">
        <f>'CAR - HANPPh Total Grazing'!AO52</f>
        <v>5096020.0046649994</v>
      </c>
      <c r="AC12" s="26">
        <f>'CAR - HANPPh Total Grazing'!AP52</f>
        <v>5243923.0492437501</v>
      </c>
      <c r="AD12" s="26">
        <f>'CAR - HANPPh Total Grazing'!AQ52</f>
        <v>5374112.0572375013</v>
      </c>
      <c r="AE12" s="26">
        <f>'CAR - HANPPh Total Grazing'!AR52</f>
        <v>5509884.1221787501</v>
      </c>
      <c r="AF12" s="26">
        <f>'CAR - HANPPh Total Grazing'!AS52</f>
        <v>5656644.9602574995</v>
      </c>
      <c r="AG12" s="26">
        <f>'CAR - HANPPh Total Grazing'!AT52</f>
        <v>5817163.2098787501</v>
      </c>
      <c r="AH12" s="26">
        <f>'CAR - HANPPh Total Grazing'!AU52</f>
        <v>5983373.4791249996</v>
      </c>
      <c r="AI12" s="26">
        <f>'CAR - HANPPh Total Grazing'!AV52</f>
        <v>6130044.1207512496</v>
      </c>
      <c r="AJ12" s="26">
        <f>'CAR - HANPPh Total Grazing'!AW52</f>
        <v>6306846.2665000008</v>
      </c>
      <c r="AK12" s="26">
        <f>'CAR - HANPPh Total Grazing'!AX52</f>
        <v>6487027.4662250001</v>
      </c>
      <c r="AL12" s="26">
        <f>'CAR - HANPPh Total Grazing'!AY52</f>
        <v>6644470.5712749995</v>
      </c>
      <c r="AM12" s="26">
        <f>'CAR - HANPPh Total Grazing'!AZ52</f>
        <v>6827053.6061500004</v>
      </c>
      <c r="AN12" s="26">
        <f>'CAR - HANPPh Total Grazing'!BA52</f>
        <v>7053705.6321999999</v>
      </c>
      <c r="AO12" s="26">
        <f>'CAR - HANPPh Total Grazing'!BB52</f>
        <v>7559905.2845362499</v>
      </c>
      <c r="AP12" s="26">
        <f>'CAR - HANPPh Total Grazing'!BC52</f>
        <v>7496947.8893200001</v>
      </c>
      <c r="AQ12" s="26">
        <f>'CAR - HANPPh Total Grazing'!BD52</f>
        <v>7708291.8670800002</v>
      </c>
      <c r="AR12" s="26">
        <f>'CAR - HANPPh Total Grazing'!BE52</f>
        <v>7959895.0203799997</v>
      </c>
      <c r="AS12" s="26">
        <f>'CAR - HANPPh Total Grazing'!BF52</f>
        <v>8670465.2188587505</v>
      </c>
      <c r="AT12" s="26">
        <f>'CAR - HANPPh Total Grazing'!BG52</f>
        <v>8799431.8286649995</v>
      </c>
      <c r="AU12" s="26">
        <f>'CAR - HANPPh Total Grazing'!BH52</f>
        <v>8903225.8652299996</v>
      </c>
      <c r="AV12" s="26" t="str">
        <f>'CAR - HANPPh Total Grazing'!BI52</f>
        <v>NA</v>
      </c>
      <c r="AW12" s="26" t="str">
        <f>'CAR - HANPPh Total Grazing'!BJ52</f>
        <v>NA</v>
      </c>
      <c r="AX12" s="26" t="str">
        <f>'CAR - HANPPh Total Grazing'!BK52</f>
        <v>NA</v>
      </c>
      <c r="AY12" s="26" t="str">
        <f>'CAR - HANPPh Total Grazing'!BL52</f>
        <v>NA</v>
      </c>
      <c r="AZ12" s="26" t="str">
        <f>'CAR - HANPPh Total Grazing'!BM52</f>
        <v>NA</v>
      </c>
    </row>
    <row r="13" spans="1:52" s="54" customFormat="1" x14ac:dyDescent="0.35">
      <c r="A13" s="29"/>
    </row>
    <row r="14" spans="1:52" s="39" customFormat="1" x14ac:dyDescent="0.35">
      <c r="A14" s="29"/>
      <c r="B14" s="25" t="s">
        <v>235</v>
      </c>
      <c r="D14" s="54"/>
      <c r="E14" s="26">
        <f>E6+E8+E12+E10</f>
        <v>2158743.3769329628</v>
      </c>
      <c r="F14" s="26">
        <f t="shared" ref="F14:AZ14" si="2">F6+F8+F12+F10</f>
        <v>2259373.1572722225</v>
      </c>
      <c r="G14" s="26">
        <f t="shared" si="2"/>
        <v>2358469.616886111</v>
      </c>
      <c r="H14" s="26">
        <f t="shared" si="2"/>
        <v>2457225.5649293056</v>
      </c>
      <c r="I14" s="26">
        <f t="shared" si="2"/>
        <v>2523107.5181080094</v>
      </c>
      <c r="J14" s="26">
        <f t="shared" si="2"/>
        <v>2610736.4947620374</v>
      </c>
      <c r="K14" s="26">
        <f t="shared" si="2"/>
        <v>2824905.4923629626</v>
      </c>
      <c r="L14" s="26">
        <f t="shared" si="2"/>
        <v>3175328.1662873612</v>
      </c>
      <c r="M14" s="26">
        <f t="shared" si="2"/>
        <v>4022957.8081725463</v>
      </c>
      <c r="N14" s="26">
        <f t="shared" si="2"/>
        <v>4326455.3185658334</v>
      </c>
      <c r="O14" s="26">
        <f t="shared" si="2"/>
        <v>4504217.9862785647</v>
      </c>
      <c r="P14" s="26">
        <f t="shared" si="2"/>
        <v>4790616.0160472216</v>
      </c>
      <c r="Q14" s="26">
        <f t="shared" si="2"/>
        <v>5391372.2584137032</v>
      </c>
      <c r="R14" s="26">
        <f t="shared" si="2"/>
        <v>5116315.7510750005</v>
      </c>
      <c r="S14" s="26">
        <f t="shared" si="2"/>
        <v>5281672.203417778</v>
      </c>
      <c r="T14" s="26">
        <f t="shared" si="2"/>
        <v>5440162.6461677784</v>
      </c>
      <c r="U14" s="26">
        <f t="shared" si="2"/>
        <v>5534210.6420934731</v>
      </c>
      <c r="V14" s="26">
        <f t="shared" si="2"/>
        <v>5735660.3347750921</v>
      </c>
      <c r="W14" s="26">
        <f t="shared" si="2"/>
        <v>5921296.9804488886</v>
      </c>
      <c r="X14" s="26">
        <f t="shared" si="2"/>
        <v>6157613.6901587034</v>
      </c>
      <c r="Y14" s="26">
        <f t="shared" si="2"/>
        <v>6625616.305135278</v>
      </c>
      <c r="Z14" s="26">
        <f t="shared" si="2"/>
        <v>6664992.9843144454</v>
      </c>
      <c r="AA14" s="26">
        <f t="shared" si="2"/>
        <v>6712171.367743426</v>
      </c>
      <c r="AB14" s="26">
        <f t="shared" si="2"/>
        <v>6940087.9562020367</v>
      </c>
      <c r="AC14" s="26">
        <f t="shared" si="2"/>
        <v>7129794.8628548607</v>
      </c>
      <c r="AD14" s="26">
        <f t="shared" si="2"/>
        <v>7248327.4278671313</v>
      </c>
      <c r="AE14" s="26">
        <f t="shared" si="2"/>
        <v>7387151.3781046756</v>
      </c>
      <c r="AF14" s="26">
        <f t="shared" si="2"/>
        <v>7536700.9780723136</v>
      </c>
      <c r="AG14" s="26">
        <f t="shared" si="2"/>
        <v>7757791.3046935648</v>
      </c>
      <c r="AH14" s="26">
        <f t="shared" si="2"/>
        <v>7888066.6953287032</v>
      </c>
      <c r="AI14" s="26">
        <f t="shared" si="2"/>
        <v>7998797.8462327309</v>
      </c>
      <c r="AJ14" s="26">
        <f t="shared" si="2"/>
        <v>8353995.6952037038</v>
      </c>
      <c r="AK14" s="26">
        <f t="shared" si="2"/>
        <v>8497150.1443731468</v>
      </c>
      <c r="AL14" s="26">
        <f t="shared" si="2"/>
        <v>8632106.0151638873</v>
      </c>
      <c r="AM14" s="26">
        <f t="shared" si="2"/>
        <v>8839289.7433722205</v>
      </c>
      <c r="AN14" s="26">
        <f t="shared" si="2"/>
        <v>8855553.2325518522</v>
      </c>
      <c r="AO14" s="26">
        <f t="shared" si="2"/>
        <v>9526378.7993881013</v>
      </c>
      <c r="AP14" s="26">
        <f t="shared" si="2"/>
        <v>9518877.1233940739</v>
      </c>
      <c r="AQ14" s="26">
        <f t="shared" si="2"/>
        <v>9407744.370042963</v>
      </c>
      <c r="AR14" s="26">
        <f t="shared" si="2"/>
        <v>9732139.9872318525</v>
      </c>
      <c r="AS14" s="26">
        <f t="shared" si="2"/>
        <v>10474961.398766158</v>
      </c>
      <c r="AT14" s="26">
        <f t="shared" si="2"/>
        <v>10545608.800516849</v>
      </c>
      <c r="AU14" s="26">
        <f t="shared" si="2"/>
        <v>10544817.231859628</v>
      </c>
      <c r="AV14" s="26" t="e">
        <f t="shared" si="2"/>
        <v>#VALUE!</v>
      </c>
      <c r="AW14" s="26" t="e">
        <f t="shared" si="2"/>
        <v>#VALUE!</v>
      </c>
      <c r="AX14" s="26" t="e">
        <f t="shared" si="2"/>
        <v>#VALUE!</v>
      </c>
      <c r="AY14" s="26" t="e">
        <f t="shared" si="2"/>
        <v>#VALUE!</v>
      </c>
      <c r="AZ14" s="26" t="e">
        <f t="shared" si="2"/>
        <v>#VALUE!</v>
      </c>
    </row>
    <row r="15" spans="1:52" s="39" customFormat="1" x14ac:dyDescent="0.35">
      <c r="A15" s="29"/>
      <c r="D15" s="54"/>
    </row>
    <row r="16" spans="1:52" x14ac:dyDescent="0.35">
      <c r="A16" s="29" t="s">
        <v>49</v>
      </c>
      <c r="B16" s="25" t="s">
        <v>255</v>
      </c>
    </row>
    <row r="18" spans="1:52" x14ac:dyDescent="0.35">
      <c r="C18" s="222" t="s">
        <v>195</v>
      </c>
      <c r="E18" s="26">
        <f>'CAR HANPP - Harvest, Ann Crops'!B15</f>
        <v>14579895.886274509</v>
      </c>
      <c r="F18" s="26">
        <f>'CAR HANPP - Harvest, Ann Crops'!C15</f>
        <v>15736712.823529409</v>
      </c>
      <c r="G18" s="26">
        <f>'CAR HANPP - Harvest, Ann Crops'!D15</f>
        <v>15310885.823529417</v>
      </c>
      <c r="H18" s="26">
        <f>'CAR HANPP - Harvest, Ann Crops'!E15</f>
        <v>16209806.090196075</v>
      </c>
      <c r="I18" s="26">
        <f>'CAR HANPP - Harvest, Ann Crops'!F15</f>
        <v>16948190.123529419</v>
      </c>
      <c r="J18" s="26">
        <f>'CAR HANPP - Harvest, Ann Crops'!G15</f>
        <v>15053326.823529415</v>
      </c>
      <c r="K18" s="26">
        <f>'CAR HANPP - Harvest, Ann Crops'!H15</f>
        <v>14803820.431372551</v>
      </c>
      <c r="L18" s="26">
        <f>'CAR HANPP - Harvest, Ann Crops'!I15</f>
        <v>14982924.741176471</v>
      </c>
      <c r="M18" s="26">
        <f>'CAR HANPP - Harvest, Ann Crops'!J15</f>
        <v>15284008.666666668</v>
      </c>
      <c r="N18" s="26">
        <f>'CAR HANPP - Harvest, Ann Crops'!K15</f>
        <v>14401538.433333334</v>
      </c>
      <c r="O18" s="26">
        <f>'CAR HANPP - Harvest, Ann Crops'!L15</f>
        <v>14649233.890196079</v>
      </c>
      <c r="P18" s="26">
        <f>'CAR HANPP - Harvest, Ann Crops'!M15</f>
        <v>13562845.30588235</v>
      </c>
      <c r="Q18" s="26">
        <f>'CAR HANPP - Harvest, Ann Crops'!N15</f>
        <v>16858262.62745098</v>
      </c>
      <c r="R18" s="26">
        <f>'CAR HANPP - Harvest, Ann Crops'!O15</f>
        <v>16953745.450980395</v>
      </c>
      <c r="S18" s="26">
        <f>'CAR HANPP - Harvest, Ann Crops'!P15</f>
        <v>16666146.635294117</v>
      </c>
      <c r="T18" s="26">
        <f>'CAR HANPP - Harvest, Ann Crops'!Q15</f>
        <v>16315126.964705884</v>
      </c>
      <c r="U18" s="26">
        <f>'CAR HANPP - Harvest, Ann Crops'!R15</f>
        <v>15874229.458823536</v>
      </c>
      <c r="V18" s="26">
        <f>'CAR HANPP - Harvest, Ann Crops'!S15</f>
        <v>16668623.81176471</v>
      </c>
      <c r="W18" s="26">
        <f>'CAR HANPP - Harvest, Ann Crops'!T15</f>
        <v>16045123.011764703</v>
      </c>
      <c r="X18" s="26">
        <f>'CAR HANPP - Harvest, Ann Crops'!U15</f>
        <v>17255077.647058826</v>
      </c>
      <c r="Y18" s="26">
        <f>'CAR HANPP - Harvest, Ann Crops'!V15</f>
        <v>14970624.756862745</v>
      </c>
      <c r="Z18" s="26">
        <f>'CAR HANPP - Harvest, Ann Crops'!W15</f>
        <v>17220043.91960784</v>
      </c>
      <c r="AA18" s="26">
        <f>'CAR HANPP - Harvest, Ann Crops'!X15</f>
        <v>16288046.919607844</v>
      </c>
      <c r="AB18" s="26">
        <f>'CAR HANPP - Harvest, Ann Crops'!Y15</f>
        <v>16638576.168627456</v>
      </c>
      <c r="AC18" s="26">
        <f>'CAR HANPP - Harvest, Ann Crops'!Z15</f>
        <v>18985158.721568629</v>
      </c>
      <c r="AD18" s="26">
        <f>'CAR HANPP - Harvest, Ann Crops'!AA15</f>
        <v>16768901.878431374</v>
      </c>
      <c r="AE18" s="26">
        <f>'CAR HANPP - Harvest, Ann Crops'!AB15</f>
        <v>16518061.292156866</v>
      </c>
      <c r="AF18" s="26">
        <f>'CAR HANPP - Harvest, Ann Crops'!AC15</f>
        <v>19150816.676470585</v>
      </c>
      <c r="AG18" s="26">
        <f>'CAR HANPP - Harvest, Ann Crops'!AD15</f>
        <v>16535741.605882354</v>
      </c>
      <c r="AH18" s="26">
        <f>'CAR HANPP - Harvest, Ann Crops'!AE15</f>
        <v>17965407.649019603</v>
      </c>
      <c r="AI18" s="26">
        <f>'CAR HANPP - Harvest, Ann Crops'!AF15</f>
        <v>18423508.664705887</v>
      </c>
      <c r="AJ18" s="26">
        <f>'CAR HANPP - Harvest, Ann Crops'!AG15</f>
        <v>18232591.476470593</v>
      </c>
      <c r="AK18" s="26">
        <f>'CAR HANPP - Harvest, Ann Crops'!AH15</f>
        <v>15940013.803921569</v>
      </c>
      <c r="AL18" s="26">
        <f>'CAR HANPP - Harvest, Ann Crops'!AI15</f>
        <v>14570051.364705883</v>
      </c>
      <c r="AM18" s="26">
        <f>'CAR HANPP - Harvest, Ann Crops'!AJ15</f>
        <v>17819263.886274509</v>
      </c>
      <c r="AN18" s="26">
        <f>'CAR HANPP - Harvest, Ann Crops'!AK15</f>
        <v>17487026.874509804</v>
      </c>
      <c r="AO18" s="26">
        <f>'CAR HANPP - Harvest, Ann Crops'!AL15</f>
        <v>17458831.845098037</v>
      </c>
      <c r="AP18" s="26">
        <f>'CAR HANPP - Harvest, Ann Crops'!AM15</f>
        <v>16771559.235294117</v>
      </c>
      <c r="AQ18" s="26">
        <f>'CAR HANPP - Harvest, Ann Crops'!AN15</f>
        <v>16824387.882352941</v>
      </c>
      <c r="AR18" s="26">
        <f>'CAR HANPP - Harvest, Ann Crops'!AO15</f>
        <v>15215673.176470596</v>
      </c>
      <c r="AS18" s="26" t="str">
        <f>'CAR HANPP - Harvest, Ann Crops'!AP15</f>
        <v>NA</v>
      </c>
      <c r="AT18" s="26" t="str">
        <f>'CAR HANPP - Harvest, Ann Crops'!AQ15</f>
        <v>NA</v>
      </c>
      <c r="AU18" s="26" t="str">
        <f>'CAR HANPP - Harvest, Ann Crops'!AR15</f>
        <v>NA</v>
      </c>
      <c r="AV18" s="26" t="str">
        <f>'CAR HANPP - Harvest, Ann Crops'!AS15</f>
        <v>NA</v>
      </c>
      <c r="AW18" s="26" t="str">
        <f>'CAR HANPP - Harvest, Ann Crops'!AT15</f>
        <v>NA</v>
      </c>
      <c r="AX18" s="26" t="str">
        <f>'CAR HANPP - Harvest, Ann Crops'!AU15</f>
        <v>NA</v>
      </c>
      <c r="AY18" s="26" t="str">
        <f>'CAR HANPP - Harvest, Ann Crops'!AV15</f>
        <v>NA</v>
      </c>
      <c r="AZ18" s="26" t="str">
        <f>'CAR HANPP - Harvest, Ann Crops'!AW15</f>
        <v>NA</v>
      </c>
    </row>
    <row r="19" spans="1:52" x14ac:dyDescent="0.35">
      <c r="C19" s="67"/>
    </row>
    <row r="20" spans="1:52" x14ac:dyDescent="0.35">
      <c r="C20" s="222" t="s">
        <v>206</v>
      </c>
      <c r="E20" s="69" t="str">
        <f>'CAR - HANPP, Infrastructure'!E18</f>
        <v>NA</v>
      </c>
      <c r="F20" s="69" t="str">
        <f>'CAR - HANPP, Infrastructure'!F18</f>
        <v>NA</v>
      </c>
      <c r="G20" s="69" t="str">
        <f>'CAR - HANPP, Infrastructure'!G18</f>
        <v>NA</v>
      </c>
      <c r="H20" s="69" t="str">
        <f>'CAR - HANPP, Infrastructure'!H18</f>
        <v>NA</v>
      </c>
      <c r="I20" s="69" t="str">
        <f>'CAR - HANPP, Infrastructure'!I18</f>
        <v>NA</v>
      </c>
      <c r="J20" s="69" t="str">
        <f>'CAR - HANPP, Infrastructure'!J18</f>
        <v>NA</v>
      </c>
      <c r="K20" s="69" t="str">
        <f>'CAR - HANPP, Infrastructure'!K18</f>
        <v>NA</v>
      </c>
      <c r="L20" s="69" t="str">
        <f>'CAR - HANPP, Infrastructure'!L18</f>
        <v>NA</v>
      </c>
      <c r="M20" s="69" t="str">
        <f>'CAR - HANPP, Infrastructure'!M18</f>
        <v>NA</v>
      </c>
      <c r="N20" s="69" t="str">
        <f>'CAR - HANPP, Infrastructure'!N18</f>
        <v>NA</v>
      </c>
      <c r="O20" s="69" t="str">
        <f>'CAR - HANPP, Infrastructure'!O18</f>
        <v>NA</v>
      </c>
      <c r="P20" s="69" t="str">
        <f>'CAR - HANPP, Infrastructure'!P18</f>
        <v>NA</v>
      </c>
      <c r="Q20" s="69" t="str">
        <f>'CAR - HANPP, Infrastructure'!Q18</f>
        <v>NA</v>
      </c>
      <c r="R20" s="69" t="str">
        <f>'CAR - HANPP, Infrastructure'!R18</f>
        <v>NA</v>
      </c>
      <c r="S20" s="69" t="str">
        <f>'CAR - HANPP, Infrastructure'!S18</f>
        <v>NA</v>
      </c>
      <c r="T20" s="69" t="str">
        <f>'CAR - HANPP, Infrastructure'!T18</f>
        <v>NA</v>
      </c>
      <c r="U20" s="69" t="str">
        <f>'CAR - HANPP, Infrastructure'!U18</f>
        <v>NA</v>
      </c>
      <c r="V20" s="69" t="str">
        <f>'CAR - HANPP, Infrastructure'!V18</f>
        <v>NA</v>
      </c>
      <c r="W20" s="69" t="str">
        <f>'CAR - HANPP, Infrastructure'!W18</f>
        <v>NA</v>
      </c>
      <c r="X20" s="69" t="str">
        <f>'CAR - HANPP, Infrastructure'!X18</f>
        <v>NA</v>
      </c>
      <c r="Y20" s="69" t="str">
        <f>'CAR - HANPP, Infrastructure'!Y18</f>
        <v>NA</v>
      </c>
      <c r="Z20" s="96">
        <f>'CAR - HANPP, Infrastructure'!Z18</f>
        <v>56476.353012058833</v>
      </c>
      <c r="AA20" s="96">
        <f>'CAR - HANPP, Infrastructure'!AA18</f>
        <v>59983.556925392222</v>
      </c>
      <c r="AB20" s="96">
        <f>'CAR - HANPP, Infrastructure'!AB18</f>
        <v>64191.343846666699</v>
      </c>
      <c r="AC20" s="96">
        <f>'CAR - HANPP, Infrastructure'!AC18</f>
        <v>65534.943027916634</v>
      </c>
      <c r="AD20" s="96">
        <f>'CAR - HANPP, Infrastructure'!AD18</f>
        <v>63945.980367906879</v>
      </c>
      <c r="AE20" s="96">
        <f>'CAR - HANPP, Infrastructure'!AE18</f>
        <v>71159.46317209804</v>
      </c>
      <c r="AF20" s="96">
        <f>'CAR - HANPP, Infrastructure'!AF18</f>
        <v>62061.817358186301</v>
      </c>
      <c r="AG20" s="96">
        <f>'CAR - HANPP, Infrastructure'!AG18</f>
        <v>64841.316768975543</v>
      </c>
      <c r="AH20" s="96">
        <f>'CAR - HANPP, Infrastructure'!AH18</f>
        <v>65225.946614411776</v>
      </c>
      <c r="AI20" s="96">
        <f>'CAR - HANPP, Infrastructure'!AI18</f>
        <v>67242.408314784319</v>
      </c>
      <c r="AJ20" s="96">
        <f>'CAR - HANPP, Infrastructure'!AJ18</f>
        <v>64099.219974034306</v>
      </c>
      <c r="AK20" s="96">
        <f>'CAR - HANPP, Infrastructure'!AK18</f>
        <v>66684.937999058864</v>
      </c>
      <c r="AL20" s="96">
        <f>'CAR - HANPP, Infrastructure'!AL18</f>
        <v>63786.569523421538</v>
      </c>
      <c r="AM20" s="96">
        <f>'CAR - HANPP, Infrastructure'!AM18</f>
        <v>78345.231892250013</v>
      </c>
      <c r="AN20" s="96">
        <f>'CAR - HANPP, Infrastructure'!AN18</f>
        <v>80857.625549117613</v>
      </c>
      <c r="AO20" s="96">
        <f>'CAR - HANPP, Infrastructure'!AO18</f>
        <v>74382.083272274511</v>
      </c>
      <c r="AP20" s="96">
        <f>'CAR - HANPP, Infrastructure'!AP18</f>
        <v>78197.665049019575</v>
      </c>
      <c r="AQ20" s="96">
        <f>'CAR - HANPP, Infrastructure'!AQ18</f>
        <v>80255.575755372585</v>
      </c>
      <c r="AR20" s="96">
        <f>'CAR - HANPP, Infrastructure'!AR18</f>
        <v>85009.438597397108</v>
      </c>
      <c r="AS20" s="69" t="str">
        <f>'CAR - HANPP, Infrastructure'!AS18</f>
        <v>NA</v>
      </c>
      <c r="AT20" s="69" t="str">
        <f>'CAR - HANPP, Infrastructure'!AT18</f>
        <v>NA</v>
      </c>
      <c r="AU20" s="69" t="str">
        <f>'CAR - HANPP, Infrastructure'!AU18</f>
        <v>NA</v>
      </c>
      <c r="AV20" s="69" t="str">
        <f>'CAR - HANPP, Infrastructure'!AV18</f>
        <v>NA</v>
      </c>
      <c r="AW20" s="69" t="str">
        <f>'CAR - HANPP, Infrastructure'!AW18</f>
        <v>NA</v>
      </c>
      <c r="AX20" s="69" t="str">
        <f>'CAR - HANPP, Infrastructure'!AX18</f>
        <v>NA</v>
      </c>
      <c r="AY20" s="69" t="str">
        <f>'CAR - HANPP, Infrastructure'!AY18</f>
        <v>NA</v>
      </c>
      <c r="AZ20" s="69" t="str">
        <f>'CAR - HANPP, Infrastructure'!AZ18</f>
        <v>NA</v>
      </c>
    </row>
    <row r="22" spans="1:52" x14ac:dyDescent="0.35">
      <c r="C22" s="222" t="s">
        <v>95</v>
      </c>
      <c r="E22" s="69" t="str">
        <f>'CAR - HANPP Burning'!E46</f>
        <v>NA</v>
      </c>
      <c r="F22" s="69" t="str">
        <f>'CAR - HANPP Burning'!F46</f>
        <v>NA</v>
      </c>
      <c r="G22" s="69" t="str">
        <f>'CAR - HANPP Burning'!G46</f>
        <v>NA</v>
      </c>
      <c r="H22" s="69" t="str">
        <f>'CAR - HANPP Burning'!H46</f>
        <v>NA</v>
      </c>
      <c r="I22" s="69" t="str">
        <f>'CAR - HANPP Burning'!I46</f>
        <v>NA</v>
      </c>
      <c r="J22" s="69" t="str">
        <f>'CAR - HANPP Burning'!J46</f>
        <v>NA</v>
      </c>
      <c r="K22" s="69" t="str">
        <f>'CAR - HANPP Burning'!K46</f>
        <v>NA</v>
      </c>
      <c r="L22" s="69" t="str">
        <f>'CAR - HANPP Burning'!L46</f>
        <v>NA</v>
      </c>
      <c r="M22" s="69" t="str">
        <f>'CAR - HANPP Burning'!M46</f>
        <v>NA</v>
      </c>
      <c r="N22" s="69" t="str">
        <f>'CAR - HANPP Burning'!N46</f>
        <v>NA</v>
      </c>
      <c r="O22" s="69" t="str">
        <f>'CAR - HANPP Burning'!O46</f>
        <v>NA</v>
      </c>
      <c r="P22" s="69" t="str">
        <f>'CAR - HANPP Burning'!P46</f>
        <v>NA</v>
      </c>
      <c r="Q22" s="69" t="str">
        <f>'CAR - HANPP Burning'!Q46</f>
        <v>NA</v>
      </c>
      <c r="R22" s="69" t="str">
        <f>'CAR - HANPP Burning'!R46</f>
        <v>NA</v>
      </c>
      <c r="S22" s="69" t="str">
        <f>'CAR - HANPP Burning'!S46</f>
        <v>NA</v>
      </c>
      <c r="T22" s="69" t="str">
        <f>'CAR - HANPP Burning'!T46</f>
        <v>NA</v>
      </c>
      <c r="U22" s="69" t="str">
        <f>'CAR - HANPP Burning'!U46</f>
        <v>NA</v>
      </c>
      <c r="V22" s="69" t="str">
        <f>'CAR - HANPP Burning'!V46</f>
        <v>NA</v>
      </c>
      <c r="W22" s="69" t="str">
        <f>'CAR - HANPP Burning'!W46</f>
        <v>NA</v>
      </c>
      <c r="X22" s="26">
        <f>'CAR - HANPP Burning'!X46</f>
        <v>99002196.031435013</v>
      </c>
      <c r="Y22" s="26">
        <f>'CAR - HANPP Burning'!Y46</f>
        <v>99002196.031435013</v>
      </c>
      <c r="Z22" s="26">
        <f>'CAR - HANPP Burning'!Z46</f>
        <v>99002196.031435013</v>
      </c>
      <c r="AA22" s="26">
        <f>'CAR - HANPP Burning'!AA46</f>
        <v>99002196.031435013</v>
      </c>
      <c r="AB22" s="26">
        <f>'CAR - HANPP Burning'!AB46</f>
        <v>99002196.031435013</v>
      </c>
      <c r="AC22" s="26">
        <f>'CAR - HANPP Burning'!AC46</f>
        <v>53069510.984580003</v>
      </c>
      <c r="AD22" s="26">
        <f>'CAR - HANPP Burning'!AD46</f>
        <v>59314046.929210007</v>
      </c>
      <c r="AE22" s="26">
        <f>'CAR - HANPP Burning'!AE46</f>
        <v>71656161.763549998</v>
      </c>
      <c r="AF22" s="26">
        <f>'CAR - HANPP Burning'!AF46</f>
        <v>60637739.259000003</v>
      </c>
      <c r="AG22" s="26">
        <f>'CAR - HANPP Burning'!AG46</f>
        <v>66594490.280260012</v>
      </c>
      <c r="AH22" s="26">
        <f>'CAR - HANPP Burning'!AH46</f>
        <v>107951800.12569502</v>
      </c>
      <c r="AI22" s="26">
        <f>'CAR - HANPP Burning'!AI46</f>
        <v>92730703.228115007</v>
      </c>
      <c r="AJ22" s="26">
        <f>'CAR - HANPP Burning'!AJ46</f>
        <v>142812218.51332003</v>
      </c>
      <c r="AK22" s="26">
        <f>'CAR - HANPP Burning'!AK46</f>
        <v>102204575.95421001</v>
      </c>
      <c r="AL22" s="26">
        <f>'CAR - HANPP Burning'!AL46</f>
        <v>125090611.58516501</v>
      </c>
      <c r="AM22" s="26">
        <f>'CAR - HANPP Burning'!AM46</f>
        <v>120451181.62954</v>
      </c>
      <c r="AN22" s="26">
        <f>'CAR - HANPP Burning'!AN46</f>
        <v>127354484.74068001</v>
      </c>
      <c r="AO22" s="26">
        <f>'CAR - HANPP Burning'!AO46</f>
        <v>125897163.76125002</v>
      </c>
      <c r="AP22" s="26">
        <f>'CAR - HANPP Burning'!AP46</f>
        <v>86854018.07818</v>
      </c>
      <c r="AQ22" s="26">
        <f>'CAR - HANPP Burning'!AQ46</f>
        <v>113436712.42644501</v>
      </c>
      <c r="AR22" s="26">
        <f>'CAR - HANPP Burning'!AR46</f>
        <v>120230504.1573</v>
      </c>
      <c r="AS22" s="26">
        <f>'CAR - HANPP Burning'!AS46</f>
        <v>103554695.45492001</v>
      </c>
      <c r="AT22" s="26">
        <f>'CAR - HANPP Burning'!AT46</f>
        <v>97957718.901920006</v>
      </c>
      <c r="AU22" s="26">
        <f>'CAR - HANPP Burning'!AU46</f>
        <v>87113627.476445004</v>
      </c>
      <c r="AV22" s="26">
        <f>'CAR - HANPP Burning'!AV46</f>
        <v>93753368.608904988</v>
      </c>
      <c r="AW22" s="26">
        <f>'CAR - HANPP Burning'!AW46</f>
        <v>118733075.28135499</v>
      </c>
      <c r="AX22" s="26">
        <f>'CAR - HANPP Burning'!AX46</f>
        <v>100978220.31235</v>
      </c>
      <c r="AY22" s="26">
        <f>'CAR - HANPP Burning'!AY46</f>
        <v>100308021.23097</v>
      </c>
      <c r="AZ22" s="26">
        <f>'CAR - HANPP Burning'!AZ46</f>
        <v>75399644.482280001</v>
      </c>
    </row>
    <row r="24" spans="1:52" x14ac:dyDescent="0.35">
      <c r="B24" s="25" t="s">
        <v>236</v>
      </c>
      <c r="E24" s="69" t="s">
        <v>256</v>
      </c>
      <c r="F24" s="69" t="s">
        <v>256</v>
      </c>
      <c r="G24" s="69" t="s">
        <v>256</v>
      </c>
      <c r="H24" s="69" t="s">
        <v>256</v>
      </c>
      <c r="I24" s="69" t="s">
        <v>256</v>
      </c>
      <c r="J24" s="69" t="s">
        <v>256</v>
      </c>
      <c r="K24" s="69" t="s">
        <v>256</v>
      </c>
      <c r="L24" s="69" t="s">
        <v>256</v>
      </c>
      <c r="M24" s="69" t="s">
        <v>256</v>
      </c>
      <c r="N24" s="69" t="s">
        <v>256</v>
      </c>
      <c r="O24" s="69" t="s">
        <v>256</v>
      </c>
      <c r="P24" s="69" t="s">
        <v>256</v>
      </c>
      <c r="Q24" s="69" t="s">
        <v>256</v>
      </c>
      <c r="R24" s="69" t="s">
        <v>256</v>
      </c>
      <c r="S24" s="69" t="s">
        <v>256</v>
      </c>
      <c r="T24" s="69" t="s">
        <v>256</v>
      </c>
      <c r="U24" s="69" t="s">
        <v>256</v>
      </c>
      <c r="V24" s="69" t="s">
        <v>256</v>
      </c>
      <c r="W24" s="69" t="s">
        <v>256</v>
      </c>
      <c r="X24" s="69" t="s">
        <v>256</v>
      </c>
      <c r="Y24" s="69" t="s">
        <v>256</v>
      </c>
      <c r="Z24" s="26">
        <f>SUM(Z18:Z22)</f>
        <v>116278716.30405492</v>
      </c>
      <c r="AA24" s="26">
        <f>SUM(AA18:AA22)</f>
        <v>115350226.50796825</v>
      </c>
      <c r="AB24" s="26">
        <f t="shared" ref="AB24:AR24" si="3">SUM(AB18:AB22)</f>
        <v>115704963.54390913</v>
      </c>
      <c r="AC24" s="26">
        <f t="shared" si="3"/>
        <v>72120204.649176553</v>
      </c>
      <c r="AD24" s="26">
        <f t="shared" si="3"/>
        <v>76146894.788009286</v>
      </c>
      <c r="AE24" s="26">
        <f t="shared" si="3"/>
        <v>88245382.518878967</v>
      </c>
      <c r="AF24" s="26">
        <f t="shared" si="3"/>
        <v>79850617.752828777</v>
      </c>
      <c r="AG24" s="26">
        <f t="shared" si="3"/>
        <v>83195073.202911347</v>
      </c>
      <c r="AH24" s="26">
        <f t="shared" si="3"/>
        <v>125982433.72132903</v>
      </c>
      <c r="AI24" s="26">
        <f t="shared" si="3"/>
        <v>111221454.30113567</v>
      </c>
      <c r="AJ24" s="26">
        <f t="shared" si="3"/>
        <v>161108909.20976466</v>
      </c>
      <c r="AK24" s="26">
        <f t="shared" si="3"/>
        <v>118211274.69613063</v>
      </c>
      <c r="AL24" s="26">
        <f t="shared" si="3"/>
        <v>139724449.51939431</v>
      </c>
      <c r="AM24" s="26">
        <f t="shared" si="3"/>
        <v>138348790.74770677</v>
      </c>
      <c r="AN24" s="26">
        <f t="shared" si="3"/>
        <v>144922369.24073893</v>
      </c>
      <c r="AO24" s="26">
        <f t="shared" si="3"/>
        <v>143430377.68962032</v>
      </c>
      <c r="AP24" s="26">
        <f t="shared" si="3"/>
        <v>103703774.97852314</v>
      </c>
      <c r="AQ24" s="26">
        <f t="shared" si="3"/>
        <v>130341355.88455331</v>
      </c>
      <c r="AR24" s="26">
        <f t="shared" si="3"/>
        <v>135531186.77236798</v>
      </c>
      <c r="AS24" s="69" t="s">
        <v>256</v>
      </c>
      <c r="AT24" s="69" t="s">
        <v>256</v>
      </c>
      <c r="AU24" s="69" t="s">
        <v>256</v>
      </c>
      <c r="AV24" s="69" t="s">
        <v>256</v>
      </c>
      <c r="AW24" s="69" t="s">
        <v>256</v>
      </c>
      <c r="AX24" s="69" t="s">
        <v>256</v>
      </c>
      <c r="AY24" s="69" t="s">
        <v>256</v>
      </c>
      <c r="AZ24" s="69" t="s">
        <v>256</v>
      </c>
    </row>
    <row r="26" spans="1:52" s="119" customFormat="1" ht="15.5" x14ac:dyDescent="0.35">
      <c r="A26" s="173" t="s">
        <v>50</v>
      </c>
      <c r="B26" s="119" t="s">
        <v>96</v>
      </c>
      <c r="E26" s="174" t="s">
        <v>256</v>
      </c>
      <c r="F26" s="174" t="s">
        <v>256</v>
      </c>
      <c r="G26" s="174" t="s">
        <v>256</v>
      </c>
      <c r="H26" s="174" t="s">
        <v>256</v>
      </c>
      <c r="I26" s="174" t="s">
        <v>256</v>
      </c>
      <c r="J26" s="174" t="s">
        <v>256</v>
      </c>
      <c r="K26" s="174" t="s">
        <v>256</v>
      </c>
      <c r="L26" s="174" t="s">
        <v>256</v>
      </c>
      <c r="M26" s="174" t="s">
        <v>256</v>
      </c>
      <c r="N26" s="174" t="s">
        <v>256</v>
      </c>
      <c r="O26" s="174" t="s">
        <v>256</v>
      </c>
      <c r="P26" s="174" t="s">
        <v>256</v>
      </c>
      <c r="Q26" s="174" t="s">
        <v>256</v>
      </c>
      <c r="R26" s="174" t="s">
        <v>256</v>
      </c>
      <c r="S26" s="174" t="s">
        <v>256</v>
      </c>
      <c r="T26" s="174" t="s">
        <v>256</v>
      </c>
      <c r="U26" s="174" t="s">
        <v>256</v>
      </c>
      <c r="V26" s="174" t="s">
        <v>256</v>
      </c>
      <c r="W26" s="174" t="s">
        <v>256</v>
      </c>
      <c r="X26" s="174" t="s">
        <v>256</v>
      </c>
      <c r="Y26" s="174" t="s">
        <v>256</v>
      </c>
      <c r="Z26" s="90">
        <f t="shared" ref="Z26:AQ26" si="4">Z14+Z24</f>
        <v>122943709.28836936</v>
      </c>
      <c r="AA26" s="90">
        <f t="shared" si="4"/>
        <v>122062397.87571168</v>
      </c>
      <c r="AB26" s="90">
        <f t="shared" si="4"/>
        <v>122645051.50011116</v>
      </c>
      <c r="AC26" s="90">
        <f t="shared" si="4"/>
        <v>79249999.512031406</v>
      </c>
      <c r="AD26" s="90">
        <f t="shared" si="4"/>
        <v>83395222.215876415</v>
      </c>
      <c r="AE26" s="90">
        <f t="shared" si="4"/>
        <v>95632533.896983638</v>
      </c>
      <c r="AF26" s="90">
        <f t="shared" si="4"/>
        <v>87387318.730901092</v>
      </c>
      <c r="AG26" s="90">
        <f t="shared" si="4"/>
        <v>90952864.507604912</v>
      </c>
      <c r="AH26" s="90">
        <f t="shared" si="4"/>
        <v>133870500.41665773</v>
      </c>
      <c r="AI26" s="90">
        <f t="shared" si="4"/>
        <v>119220252.1473684</v>
      </c>
      <c r="AJ26" s="90">
        <f t="shared" si="4"/>
        <v>169462904.90496835</v>
      </c>
      <c r="AK26" s="90">
        <f t="shared" si="4"/>
        <v>126708424.84050378</v>
      </c>
      <c r="AL26" s="90">
        <f t="shared" si="4"/>
        <v>148356555.53455821</v>
      </c>
      <c r="AM26" s="90">
        <f t="shared" si="4"/>
        <v>147188080.491079</v>
      </c>
      <c r="AN26" s="90">
        <f t="shared" si="4"/>
        <v>153777922.47329077</v>
      </c>
      <c r="AO26" s="90">
        <f t="shared" si="4"/>
        <v>152956756.48900843</v>
      </c>
      <c r="AP26" s="90">
        <f t="shared" si="4"/>
        <v>113222652.10191721</v>
      </c>
      <c r="AQ26" s="90">
        <f t="shared" si="4"/>
        <v>139749100.25459626</v>
      </c>
      <c r="AR26" s="90">
        <f>AR14+AR24</f>
        <v>145263326.75959983</v>
      </c>
      <c r="AS26" s="174" t="s">
        <v>256</v>
      </c>
      <c r="AT26" s="174" t="s">
        <v>256</v>
      </c>
      <c r="AU26" s="174" t="s">
        <v>256</v>
      </c>
      <c r="AV26" s="174" t="s">
        <v>256</v>
      </c>
      <c r="AW26" s="174" t="s">
        <v>256</v>
      </c>
      <c r="AX26" s="174" t="s">
        <v>256</v>
      </c>
      <c r="AY26" s="174" t="s">
        <v>256</v>
      </c>
      <c r="AZ26" s="174" t="s">
        <v>256</v>
      </c>
    </row>
    <row r="27" spans="1:52" s="39" customFormat="1" x14ac:dyDescent="0.35">
      <c r="A27" s="29"/>
      <c r="D27" s="54"/>
    </row>
    <row r="28" spans="1:52" s="39" customFormat="1" x14ac:dyDescent="0.35">
      <c r="A28" s="29"/>
      <c r="D28" s="54"/>
    </row>
    <row r="29" spans="1:52" s="57" customFormat="1" x14ac:dyDescent="0.35">
      <c r="A29" s="32" t="s">
        <v>51</v>
      </c>
      <c r="B29" s="57" t="s">
        <v>229</v>
      </c>
      <c r="E29" s="60">
        <f>'CAR - Output LPJmL NPPo'!B225</f>
        <v>11210524.37647059</v>
      </c>
      <c r="F29" s="60">
        <f>'CAR - Output LPJmL NPPo'!C225</f>
        <v>11767489.05392158</v>
      </c>
      <c r="G29" s="60">
        <f>'CAR - Output LPJmL NPPo'!D225</f>
        <v>454999697.2305885</v>
      </c>
      <c r="H29" s="60">
        <f>'CAR - Output LPJmL NPPo'!E225</f>
        <v>462078646.45499974</v>
      </c>
      <c r="I29" s="60">
        <f>'CAR - Output LPJmL NPPo'!F225</f>
        <v>445310889.34147066</v>
      </c>
      <c r="J29" s="60">
        <f>'CAR - Output LPJmL NPPo'!G225</f>
        <v>489811972.32176471</v>
      </c>
      <c r="K29" s="60">
        <f>'CAR - Output LPJmL NPPo'!H225</f>
        <v>422042036.6532355</v>
      </c>
      <c r="L29" s="60">
        <f>'CAR - Output LPJmL NPPo'!I225</f>
        <v>433788764.30382395</v>
      </c>
      <c r="M29" s="60">
        <f>'CAR - Output LPJmL NPPo'!J225</f>
        <v>427029932.13088244</v>
      </c>
      <c r="N29" s="60">
        <f>'CAR - Output LPJmL NPPo'!K225</f>
        <v>431791411.02441192</v>
      </c>
      <c r="O29" s="60">
        <f>'CAR - Output LPJmL NPPo'!L225</f>
        <v>405773054.42911756</v>
      </c>
      <c r="P29" s="60">
        <f>'CAR - Output LPJmL NPPo'!M225</f>
        <v>409795046.90117663</v>
      </c>
      <c r="Q29" s="60">
        <f>'CAR - Output LPJmL NPPo'!N225</f>
        <v>380637149.0038234</v>
      </c>
      <c r="R29" s="60">
        <f>'CAR - Output LPJmL NPPo'!O225</f>
        <v>457826527.0032354</v>
      </c>
      <c r="S29" s="60">
        <f>'CAR - Output LPJmL NPPo'!P225</f>
        <v>466154761.84147048</v>
      </c>
      <c r="T29" s="60">
        <f>'CAR - Output LPJmL NPPo'!Q225</f>
        <v>422011495.36411762</v>
      </c>
      <c r="U29" s="60">
        <f>'CAR - Output LPJmL NPPo'!R225</f>
        <v>436950232.05882335</v>
      </c>
      <c r="V29" s="60">
        <f>'CAR - Output LPJmL NPPo'!S225</f>
        <v>445198911.74029434</v>
      </c>
      <c r="W29" s="60">
        <f>'CAR - Output LPJmL NPPo'!T225</f>
        <v>466259740.07911789</v>
      </c>
      <c r="X29" s="60">
        <f>'CAR - Output LPJmL NPPo'!U225</f>
        <v>445048364.34794152</v>
      </c>
      <c r="Y29" s="60">
        <f>'CAR - Output LPJmL NPPo'!V225</f>
        <v>464835192.47911751</v>
      </c>
      <c r="Z29" s="60">
        <f>'CAR - Output LPJmL NPPo'!W225</f>
        <v>431598519.31500006</v>
      </c>
      <c r="AA29" s="60">
        <f>'CAR - Output LPJmL NPPo'!X225</f>
        <v>476810071.28558815</v>
      </c>
      <c r="AB29" s="60">
        <f>'CAR - Output LPJmL NPPo'!Y225</f>
        <v>457231141.35264719</v>
      </c>
      <c r="AC29" s="60">
        <f>'CAR - Output LPJmL NPPo'!Z225</f>
        <v>468603476.34617645</v>
      </c>
      <c r="AD29" s="60">
        <f>'CAR - Output LPJmL NPPo'!AA225</f>
        <v>512475337.3111763</v>
      </c>
      <c r="AE29" s="60">
        <f>'CAR - Output LPJmL NPPo'!AB225</f>
        <v>427470375.93705893</v>
      </c>
      <c r="AF29" s="60">
        <f>'CAR - Output LPJmL NPPo'!AC225</f>
        <v>434520219.16941166</v>
      </c>
      <c r="AG29" s="60">
        <f>'CAR - Output LPJmL NPPo'!AD225</f>
        <v>488937839.76705879</v>
      </c>
      <c r="AH29" s="60">
        <f>'CAR - Output LPJmL NPPo'!AE225</f>
        <v>424943101.82205886</v>
      </c>
      <c r="AI29" s="60">
        <f>'CAR - Output LPJmL NPPo'!AF225</f>
        <v>475156352.55264705</v>
      </c>
      <c r="AJ29" s="60">
        <f>'CAR - Output LPJmL NPPo'!AG225</f>
        <v>472642332.03176486</v>
      </c>
      <c r="AK29" s="60">
        <f>'CAR - Output LPJmL NPPo'!AH225</f>
        <v>472642332.03176486</v>
      </c>
      <c r="AL29" s="60">
        <f>'CAR - Output LPJmL NPPo'!AI225</f>
        <v>463183431.24705887</v>
      </c>
      <c r="AM29" s="60">
        <f>'CAR - Output LPJmL NPPo'!AJ225</f>
        <v>414080733.98117661</v>
      </c>
      <c r="AN29" s="60">
        <f>'CAR - Output LPJmL NPPo'!AK225</f>
        <v>482213937.2276473</v>
      </c>
      <c r="AO29" s="60">
        <f>'CAR - Output LPJmL NPPo'!AL225</f>
        <v>478789984.17882335</v>
      </c>
      <c r="AP29" s="60">
        <f>'CAR - Output LPJmL NPPo'!AM225</f>
        <v>465696541.72852933</v>
      </c>
      <c r="AQ29" s="60">
        <f>'CAR - Output LPJmL NPPo'!AN225</f>
        <v>421647702.52852958</v>
      </c>
      <c r="AR29" s="60">
        <f>'CAR - Output LPJmL NPPo'!AO225</f>
        <v>477064357.06323498</v>
      </c>
      <c r="AS29" s="150" t="str">
        <f>'CAR - Output LPJmL NPPo'!AP225</f>
        <v>NA</v>
      </c>
      <c r="AT29" s="150" t="str">
        <f>'CAR - Output LPJmL NPPo'!AQ225</f>
        <v>NA</v>
      </c>
      <c r="AU29" s="150" t="str">
        <f>'CAR - Output LPJmL NPPo'!AR225</f>
        <v>NA</v>
      </c>
      <c r="AV29" s="150" t="str">
        <f>'CAR - Output LPJmL NPPo'!AS225</f>
        <v>NA</v>
      </c>
      <c r="AW29" s="150" t="str">
        <f>'CAR - Output LPJmL NPPo'!AT225</f>
        <v>NA</v>
      </c>
      <c r="AX29" s="150" t="str">
        <f>'CAR - Output LPJmL NPPo'!AU225</f>
        <v>NA</v>
      </c>
      <c r="AY29" s="150" t="str">
        <f>'CAR - Output LPJmL NPPo'!AV225</f>
        <v>NA</v>
      </c>
      <c r="AZ29" s="150" t="str">
        <f>'CAR - Output LPJmL NPPo'!AW225</f>
        <v>NA</v>
      </c>
    </row>
    <row r="30" spans="1:52" x14ac:dyDescent="0.35">
      <c r="B30" t="s">
        <v>129</v>
      </c>
    </row>
    <row r="32" spans="1:52" s="109" customFormat="1" x14ac:dyDescent="0.35">
      <c r="A32" s="114" t="s">
        <v>52</v>
      </c>
      <c r="B32" s="109" t="s">
        <v>97</v>
      </c>
      <c r="E32" s="114" t="s">
        <v>256</v>
      </c>
      <c r="F32" s="114" t="s">
        <v>256</v>
      </c>
      <c r="G32" s="114" t="s">
        <v>256</v>
      </c>
      <c r="H32" s="114" t="s">
        <v>256</v>
      </c>
      <c r="I32" s="114" t="s">
        <v>256</v>
      </c>
      <c r="J32" s="114" t="s">
        <v>256</v>
      </c>
      <c r="K32" s="114" t="s">
        <v>256</v>
      </c>
      <c r="L32" s="114" t="s">
        <v>256</v>
      </c>
      <c r="M32" s="114" t="s">
        <v>256</v>
      </c>
      <c r="N32" s="114" t="s">
        <v>256</v>
      </c>
      <c r="O32" s="114" t="s">
        <v>256</v>
      </c>
      <c r="P32" s="114" t="s">
        <v>256</v>
      </c>
      <c r="Q32" s="114" t="s">
        <v>256</v>
      </c>
      <c r="R32" s="114" t="s">
        <v>256</v>
      </c>
      <c r="S32" s="114" t="s">
        <v>256</v>
      </c>
      <c r="T32" s="114" t="s">
        <v>256</v>
      </c>
      <c r="U32" s="114" t="s">
        <v>256</v>
      </c>
      <c r="V32" s="114" t="s">
        <v>256</v>
      </c>
      <c r="W32" s="114" t="s">
        <v>256</v>
      </c>
      <c r="X32" s="114" t="s">
        <v>256</v>
      </c>
      <c r="Y32" s="114" t="s">
        <v>256</v>
      </c>
      <c r="Z32" s="109">
        <f t="shared" ref="Z32:AR32" si="5">Z26/Z29</f>
        <v>0.28485665215788075</v>
      </c>
      <c r="AA32" s="109">
        <f t="shared" si="5"/>
        <v>0.25599794389116776</v>
      </c>
      <c r="AB32" s="109">
        <f t="shared" si="5"/>
        <v>0.26823424830007175</v>
      </c>
      <c r="AC32" s="109">
        <f t="shared" si="5"/>
        <v>0.16911952965002378</v>
      </c>
      <c r="AD32" s="109">
        <f t="shared" si="5"/>
        <v>0.16273021576692701</v>
      </c>
      <c r="AE32" s="109">
        <f t="shared" si="5"/>
        <v>0.22371733640570371</v>
      </c>
      <c r="AF32" s="109">
        <f t="shared" si="5"/>
        <v>0.20111220347339082</v>
      </c>
      <c r="AG32" s="109">
        <f t="shared" si="5"/>
        <v>0.18602132440994329</v>
      </c>
      <c r="AH32" s="109">
        <f t="shared" si="5"/>
        <v>0.31503158856480229</v>
      </c>
      <c r="AI32" s="109">
        <f t="shared" si="5"/>
        <v>0.25090741501590019</v>
      </c>
      <c r="AJ32" s="109">
        <f t="shared" si="5"/>
        <v>0.35854364583995674</v>
      </c>
      <c r="AK32" s="109">
        <f t="shared" si="5"/>
        <v>0.26808522270067864</v>
      </c>
      <c r="AL32" s="109">
        <f t="shared" si="5"/>
        <v>0.32029763054159388</v>
      </c>
      <c r="AM32" s="109">
        <f t="shared" si="5"/>
        <v>0.35545744685085956</v>
      </c>
      <c r="AN32" s="109">
        <f t="shared" si="5"/>
        <v>0.31889978825040494</v>
      </c>
      <c r="AO32" s="109">
        <f t="shared" si="5"/>
        <v>0.31946523850398795</v>
      </c>
      <c r="AP32" s="109">
        <f t="shared" si="5"/>
        <v>0.24312538736420039</v>
      </c>
      <c r="AQ32" s="109">
        <f t="shared" si="5"/>
        <v>0.33143569718642196</v>
      </c>
      <c r="AR32" s="109">
        <f t="shared" si="5"/>
        <v>0.30449419372645598</v>
      </c>
      <c r="AS32" s="114" t="s">
        <v>256</v>
      </c>
      <c r="AT32" s="114" t="s">
        <v>256</v>
      </c>
      <c r="AU32" s="114" t="s">
        <v>256</v>
      </c>
      <c r="AV32" s="114" t="s">
        <v>256</v>
      </c>
      <c r="AW32" s="114" t="s">
        <v>256</v>
      </c>
      <c r="AX32" s="114" t="s">
        <v>256</v>
      </c>
      <c r="AY32" s="114" t="s">
        <v>256</v>
      </c>
      <c r="AZ32" s="114" t="s">
        <v>256</v>
      </c>
    </row>
    <row r="33" spans="1:136" x14ac:dyDescent="0.35">
      <c r="B33" t="s">
        <v>129</v>
      </c>
    </row>
    <row r="34" spans="1:136" ht="15" thickBot="1" x14ac:dyDescent="0.4"/>
    <row r="35" spans="1:136" s="54" customFormat="1" ht="15" thickTop="1" x14ac:dyDescent="0.35">
      <c r="A35" s="29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</row>
    <row r="36" spans="1:136" x14ac:dyDescent="0.35">
      <c r="B36" s="57" t="s">
        <v>384</v>
      </c>
    </row>
    <row r="37" spans="1:136" s="54" customFormat="1" x14ac:dyDescent="0.35">
      <c r="A37" s="29"/>
      <c r="B37" s="57" t="s">
        <v>306</v>
      </c>
    </row>
    <row r="38" spans="1:136" s="54" customFormat="1" x14ac:dyDescent="0.35">
      <c r="A38" s="29"/>
      <c r="C38" s="54" t="s">
        <v>307</v>
      </c>
      <c r="E38" s="26">
        <f>'CARFAO - Data, Land Use'!R7</f>
        <v>1780</v>
      </c>
      <c r="F38" s="26">
        <f>'CARFAO - Data, Land Use'!S7</f>
        <v>1790</v>
      </c>
      <c r="G38" s="26">
        <f>'CARFAO - Data, Land Use'!T7</f>
        <v>1800</v>
      </c>
      <c r="H38" s="26">
        <f>'CARFAO - Data, Land Use'!U7</f>
        <v>1810</v>
      </c>
      <c r="I38" s="26">
        <f>'CARFAO - Data, Land Use'!V7</f>
        <v>1820</v>
      </c>
      <c r="J38" s="26">
        <f>'CARFAO - Data, Land Use'!W7</f>
        <v>1830</v>
      </c>
      <c r="K38" s="26">
        <f>'CARFAO - Data, Land Use'!X7</f>
        <v>1840</v>
      </c>
      <c r="L38" s="26">
        <f>'CARFAO - Data, Land Use'!Y7</f>
        <v>1850</v>
      </c>
      <c r="M38" s="26">
        <f>'CARFAO - Data, Land Use'!Z7</f>
        <v>1860</v>
      </c>
      <c r="N38" s="26">
        <f>'CARFAO - Data, Land Use'!AA7</f>
        <v>1870</v>
      </c>
      <c r="O38" s="26">
        <f>'CARFAO - Data, Land Use'!AB7</f>
        <v>1870</v>
      </c>
      <c r="P38" s="26">
        <f>'CARFAO - Data, Land Use'!AC7</f>
        <v>1880</v>
      </c>
      <c r="Q38" s="26">
        <f>'CARFAO - Data, Land Use'!AD7</f>
        <v>1890</v>
      </c>
      <c r="R38" s="26">
        <f>'CARFAO - Data, Land Use'!AE7</f>
        <v>1900</v>
      </c>
      <c r="S38" s="26">
        <f>'CARFAO - Data, Land Use'!AF7</f>
        <v>1900</v>
      </c>
      <c r="T38" s="26">
        <f>'CARFAO - Data, Land Use'!AG7</f>
        <v>1920</v>
      </c>
      <c r="U38" s="26">
        <f>'CARFAO - Data, Land Use'!AH7</f>
        <v>1920</v>
      </c>
      <c r="V38" s="26">
        <f>'CARFAO - Data, Land Use'!AI7</f>
        <v>1920</v>
      </c>
      <c r="W38" s="26">
        <f>'CARFAO - Data, Land Use'!AJ7</f>
        <v>1920</v>
      </c>
      <c r="X38" s="26">
        <f>'CARFAO - Data, Land Use'!AK7</f>
        <v>1920</v>
      </c>
      <c r="Y38" s="26">
        <f>'CARFAO - Data, Land Use'!AL7</f>
        <v>1920</v>
      </c>
      <c r="Z38" s="26">
        <f>'CARFAO - Data, Land Use'!AM7</f>
        <v>1930</v>
      </c>
      <c r="AA38" s="26">
        <f>'CARFAO - Data, Land Use'!AN7</f>
        <v>1930</v>
      </c>
      <c r="AB38" s="26">
        <f>'CARFAO - Data, Land Use'!AO7</f>
        <v>1930</v>
      </c>
      <c r="AC38" s="26">
        <f>'CARFAO - Data, Land Use'!AP7</f>
        <v>1930</v>
      </c>
      <c r="AD38" s="26">
        <f>'CARFAO - Data, Land Use'!AQ7</f>
        <v>1930</v>
      </c>
      <c r="AE38" s="26">
        <f>'CARFAO - Data, Land Use'!AR7</f>
        <v>1930</v>
      </c>
      <c r="AF38" s="26">
        <f>'CARFAO - Data, Land Use'!AS7</f>
        <v>1930</v>
      </c>
      <c r="AG38" s="26">
        <f>'CARFAO - Data, Land Use'!AT7</f>
        <v>1930</v>
      </c>
      <c r="AH38" s="26">
        <f>'CARFAO - Data, Land Use'!AU7</f>
        <v>1930</v>
      </c>
      <c r="AI38" s="26">
        <f>'CARFAO - Data, Land Use'!AV7</f>
        <v>1930</v>
      </c>
      <c r="AJ38" s="26">
        <f>'CARFAO - Data, Land Use'!AW7</f>
        <v>1930</v>
      </c>
      <c r="AK38" s="26">
        <f>'CARFAO - Data, Land Use'!AX7</f>
        <v>1910</v>
      </c>
      <c r="AL38" s="26">
        <f>'CARFAO - Data, Land Use'!AY7</f>
        <v>1930</v>
      </c>
      <c r="AM38" s="26">
        <f>'CARFAO - Data, Land Use'!AZ7</f>
        <v>1930</v>
      </c>
      <c r="AN38" s="26">
        <f>'CARFAO - Data, Land Use'!BA7</f>
        <v>1930</v>
      </c>
      <c r="AO38" s="26">
        <f>'CARFAO - Data, Land Use'!BB7</f>
        <v>1930</v>
      </c>
      <c r="AP38" s="26">
        <f>'CARFAO - Data, Land Use'!BC7</f>
        <v>1930</v>
      </c>
      <c r="AQ38" s="26">
        <f>'CARFAO - Data, Land Use'!BD7</f>
        <v>1950</v>
      </c>
      <c r="AR38" s="26">
        <f>'CARFAO - Data, Land Use'!BE7</f>
        <v>1800</v>
      </c>
      <c r="AS38" s="26">
        <f>'CARFAO - Data, Land Use'!BF7</f>
        <v>1800</v>
      </c>
      <c r="AT38" s="26">
        <f>'CARFAO - Data, Land Use'!BG7</f>
        <v>1800</v>
      </c>
      <c r="AU38" s="26">
        <f>'CARFAO - Data, Land Use'!BH7</f>
        <v>1800</v>
      </c>
      <c r="AV38" s="26">
        <f>'CARFAO - Data, Land Use'!BI7</f>
        <v>1800</v>
      </c>
      <c r="AW38" s="26">
        <f>'CARFAO - Data, Land Use'!BJ7</f>
        <v>1800</v>
      </c>
      <c r="AX38" s="26">
        <f>'CARFAO - Data, Land Use'!BK7</f>
        <v>1800</v>
      </c>
      <c r="AY38" s="26">
        <f>'CARFAO - Data, Land Use'!BL7</f>
        <v>1800</v>
      </c>
      <c r="AZ38" s="26">
        <f>'CARFAO - Data, Land Use'!BM7</f>
        <v>1800</v>
      </c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</row>
    <row r="39" spans="1:136" s="54" customFormat="1" x14ac:dyDescent="0.35">
      <c r="A39" s="29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</row>
    <row r="40" spans="1:136" x14ac:dyDescent="0.35">
      <c r="C40" t="s">
        <v>94</v>
      </c>
      <c r="E40" s="26">
        <f>'CARFAO - Data, Land Use'!R6</f>
        <v>1840</v>
      </c>
      <c r="F40" s="26">
        <f>'CARFAO - Data, Land Use'!S6</f>
        <v>1850</v>
      </c>
      <c r="G40" s="26">
        <f>'CARFAO - Data, Land Use'!T6</f>
        <v>1860</v>
      </c>
      <c r="H40" s="26">
        <f>'CARFAO - Data, Land Use'!U6</f>
        <v>1870</v>
      </c>
      <c r="I40" s="26">
        <f>'CARFAO - Data, Land Use'!V6</f>
        <v>1890</v>
      </c>
      <c r="J40" s="26">
        <f>'CARFAO - Data, Land Use'!W6</f>
        <v>1900</v>
      </c>
      <c r="K40" s="26">
        <f>'CARFAO - Data, Land Use'!X6</f>
        <v>1910</v>
      </c>
      <c r="L40" s="26">
        <f>'CARFAO - Data, Land Use'!Y6</f>
        <v>1920</v>
      </c>
      <c r="M40" s="26">
        <f>'CARFAO - Data, Land Use'!Z6</f>
        <v>1930</v>
      </c>
      <c r="N40" s="26">
        <f>'CARFAO - Data, Land Use'!AA6</f>
        <v>1945</v>
      </c>
      <c r="O40" s="26">
        <f>'CARFAO - Data, Land Use'!AB6</f>
        <v>1945</v>
      </c>
      <c r="P40" s="26">
        <f>'CARFAO - Data, Land Use'!AC6</f>
        <v>1960</v>
      </c>
      <c r="Q40" s="26">
        <f>'CARFAO - Data, Land Use'!AD6</f>
        <v>1970</v>
      </c>
      <c r="R40" s="26">
        <f>'CARFAO - Data, Land Use'!AE6</f>
        <v>1982</v>
      </c>
      <c r="S40" s="26">
        <f>'CARFAO - Data, Land Use'!AF6</f>
        <v>1983</v>
      </c>
      <c r="T40" s="26">
        <f>'CARFAO - Data, Land Use'!AG6</f>
        <v>2004</v>
      </c>
      <c r="U40" s="26">
        <f>'CARFAO - Data, Land Use'!AH6</f>
        <v>2005</v>
      </c>
      <c r="V40" s="26">
        <f>'CARFAO - Data, Land Use'!AI6</f>
        <v>2006</v>
      </c>
      <c r="W40" s="26">
        <f>'CARFAO - Data, Land Use'!AJ6</f>
        <v>2006</v>
      </c>
      <c r="X40" s="26">
        <f>'CARFAO - Data, Land Use'!AK6</f>
        <v>2006</v>
      </c>
      <c r="Y40" s="26">
        <f>'CARFAO - Data, Land Use'!AL6</f>
        <v>2008</v>
      </c>
      <c r="Z40" s="26">
        <f>'CARFAO - Data, Land Use'!AM6</f>
        <v>2020</v>
      </c>
      <c r="AA40" s="26">
        <f>'CARFAO - Data, Land Use'!AN6</f>
        <v>2020</v>
      </c>
      <c r="AB40" s="26">
        <f>'CARFAO - Data, Land Use'!AO6</f>
        <v>2020</v>
      </c>
      <c r="AC40" s="26">
        <f>'CARFAO - Data, Land Use'!AP6</f>
        <v>2020</v>
      </c>
      <c r="AD40" s="26">
        <f>'CARFAO - Data, Land Use'!AQ6</f>
        <v>2022</v>
      </c>
      <c r="AE40" s="26">
        <f>'CARFAO - Data, Land Use'!AR6</f>
        <v>2023</v>
      </c>
      <c r="AF40" s="26">
        <f>'CARFAO - Data, Land Use'!AS6</f>
        <v>2024</v>
      </c>
      <c r="AG40" s="26">
        <f>'CARFAO - Data, Land Use'!AT6</f>
        <v>2024</v>
      </c>
      <c r="AH40" s="26">
        <f>'CARFAO - Data, Land Use'!AU6</f>
        <v>2024</v>
      </c>
      <c r="AI40" s="26">
        <f>'CARFAO - Data, Land Use'!AV6</f>
        <v>2024</v>
      </c>
      <c r="AJ40" s="26">
        <f>'CARFAO - Data, Land Use'!AW6</f>
        <v>2024</v>
      </c>
      <c r="AK40" s="26">
        <f>'CARFAO - Data, Land Use'!AX6</f>
        <v>1995</v>
      </c>
      <c r="AL40" s="26">
        <f>'CARFAO - Data, Land Use'!AY6</f>
        <v>2015</v>
      </c>
      <c r="AM40" s="26">
        <f>'CARFAO - Data, Land Use'!AZ6</f>
        <v>2015</v>
      </c>
      <c r="AN40" s="26">
        <f>'CARFAO - Data, Land Use'!BA6</f>
        <v>2010</v>
      </c>
      <c r="AO40" s="26">
        <f>'CARFAO - Data, Land Use'!BB6</f>
        <v>2010</v>
      </c>
      <c r="AP40" s="26">
        <f>'CARFAO - Data, Land Use'!BC6</f>
        <v>2010</v>
      </c>
      <c r="AQ40" s="26">
        <f>'CARFAO - Data, Land Use'!BD6</f>
        <v>2030</v>
      </c>
      <c r="AR40" s="26">
        <f>'CARFAO - Data, Land Use'!BE6</f>
        <v>1880</v>
      </c>
      <c r="AS40" s="26">
        <f>'CARFAO - Data, Land Use'!BF6</f>
        <v>1880</v>
      </c>
      <c r="AT40" s="26">
        <f>'CARFAO - Data, Land Use'!BG6</f>
        <v>1880</v>
      </c>
      <c r="AU40" s="26">
        <f>'CARFAO - Data, Land Use'!BH6</f>
        <v>1880</v>
      </c>
      <c r="AV40" s="26">
        <f>'CARFAO - Data, Land Use'!BI6</f>
        <v>1880</v>
      </c>
      <c r="AW40" s="26">
        <f>'CARFAO - Data, Land Use'!BJ6</f>
        <v>1880</v>
      </c>
      <c r="AX40" s="26">
        <f>'CARFAO - Data, Land Use'!BK6</f>
        <v>1880</v>
      </c>
      <c r="AY40" s="26">
        <f>'CARFAO - Data, Land Use'!BL6</f>
        <v>1880</v>
      </c>
      <c r="AZ40" s="26">
        <f>'CARFAO - Data, Land Use'!BM6</f>
        <v>1880</v>
      </c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</row>
    <row r="41" spans="1:136" x14ac:dyDescent="0.35"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</row>
    <row r="42" spans="1:136" x14ac:dyDescent="0.35">
      <c r="C42" t="s">
        <v>308</v>
      </c>
      <c r="E42" s="26">
        <f>'CARFAO - Data, Land Use'!R5</f>
        <v>4840</v>
      </c>
      <c r="F42" s="26">
        <f>'CARFAO - Data, Land Use'!S5</f>
        <v>4850</v>
      </c>
      <c r="G42" s="26">
        <f>'CARFAO - Data, Land Use'!T5</f>
        <v>4860</v>
      </c>
      <c r="H42" s="26">
        <f>'CARFAO - Data, Land Use'!U5</f>
        <v>4870</v>
      </c>
      <c r="I42" s="26">
        <f>'CARFAO - Data, Land Use'!V5</f>
        <v>4890</v>
      </c>
      <c r="J42" s="26">
        <f>'CARFAO - Data, Land Use'!W5</f>
        <v>4900</v>
      </c>
      <c r="K42" s="26">
        <f>'CARFAO - Data, Land Use'!X5</f>
        <v>4910</v>
      </c>
      <c r="L42" s="26">
        <f>'CARFAO - Data, Land Use'!Y5</f>
        <v>4920</v>
      </c>
      <c r="M42" s="26">
        <f>'CARFAO - Data, Land Use'!Z5</f>
        <v>4930</v>
      </c>
      <c r="N42" s="26">
        <f>'CARFAO - Data, Land Use'!AA5</f>
        <v>4945</v>
      </c>
      <c r="O42" s="26">
        <f>'CARFAO - Data, Land Use'!AB5</f>
        <v>4945</v>
      </c>
      <c r="P42" s="26">
        <f>'CARFAO - Data, Land Use'!AC5</f>
        <v>4960</v>
      </c>
      <c r="Q42" s="26">
        <f>'CARFAO - Data, Land Use'!AD5</f>
        <v>4970</v>
      </c>
      <c r="R42" s="26">
        <f>'CARFAO - Data, Land Use'!AE5</f>
        <v>4982</v>
      </c>
      <c r="S42" s="26">
        <f>'CARFAO - Data, Land Use'!AF5</f>
        <v>4983</v>
      </c>
      <c r="T42" s="26">
        <f>'CARFAO - Data, Land Use'!AG5</f>
        <v>5004</v>
      </c>
      <c r="U42" s="26">
        <f>'CARFAO - Data, Land Use'!AH5</f>
        <v>5005</v>
      </c>
      <c r="V42" s="26">
        <f>'CARFAO - Data, Land Use'!AI5</f>
        <v>5006</v>
      </c>
      <c r="W42" s="26">
        <f>'CARFAO - Data, Land Use'!AJ5</f>
        <v>5006</v>
      </c>
      <c r="X42" s="26">
        <f>'CARFAO - Data, Land Use'!AK5</f>
        <v>5006</v>
      </c>
      <c r="Y42" s="26">
        <f>'CARFAO - Data, Land Use'!AL5</f>
        <v>5008</v>
      </c>
      <c r="Z42" s="26">
        <f>'CARFAO - Data, Land Use'!AM5</f>
        <v>5020</v>
      </c>
      <c r="AA42" s="26">
        <f>'CARFAO - Data, Land Use'!AN5</f>
        <v>5020</v>
      </c>
      <c r="AB42" s="26">
        <f>'CARFAO - Data, Land Use'!AO5</f>
        <v>5020</v>
      </c>
      <c r="AC42" s="26">
        <f>'CARFAO - Data, Land Use'!AP5</f>
        <v>5010</v>
      </c>
      <c r="AD42" s="26">
        <f>'CARFAO - Data, Land Use'!AQ5</f>
        <v>5022</v>
      </c>
      <c r="AE42" s="26">
        <f>'CARFAO - Data, Land Use'!AR5</f>
        <v>5123</v>
      </c>
      <c r="AF42" s="26">
        <f>'CARFAO - Data, Land Use'!AS5</f>
        <v>5149</v>
      </c>
      <c r="AG42" s="26">
        <f>'CARFAO - Data, Land Use'!AT5</f>
        <v>5149</v>
      </c>
      <c r="AH42" s="26">
        <f>'CARFAO - Data, Land Use'!AU5</f>
        <v>5149</v>
      </c>
      <c r="AI42" s="26">
        <f>'CARFAO - Data, Land Use'!AV5</f>
        <v>5149</v>
      </c>
      <c r="AJ42" s="26">
        <f>'CARFAO - Data, Land Use'!AW5</f>
        <v>5149</v>
      </c>
      <c r="AK42" s="26">
        <f>'CARFAO - Data, Land Use'!AX5</f>
        <v>5195</v>
      </c>
      <c r="AL42" s="26">
        <f>'CARFAO - Data, Land Use'!AY5</f>
        <v>5215</v>
      </c>
      <c r="AM42" s="26">
        <f>'CARFAO - Data, Land Use'!AZ5</f>
        <v>5215</v>
      </c>
      <c r="AN42" s="26">
        <f>'CARFAO - Data, Land Use'!BA5</f>
        <v>5210</v>
      </c>
      <c r="AO42" s="26">
        <f>'CARFAO - Data, Land Use'!BB5</f>
        <v>5210</v>
      </c>
      <c r="AP42" s="26">
        <f>'CARFAO - Data, Land Use'!BC5</f>
        <v>5210</v>
      </c>
      <c r="AQ42" s="26">
        <f>'CARFAO - Data, Land Use'!BD5</f>
        <v>5230</v>
      </c>
      <c r="AR42" s="26">
        <f>'CARFAO - Data, Land Use'!BE5</f>
        <v>5080</v>
      </c>
      <c r="AS42" s="26">
        <f>'CARFAO - Data, Land Use'!BF5</f>
        <v>5080</v>
      </c>
      <c r="AT42" s="26">
        <f>'CARFAO - Data, Land Use'!BG5</f>
        <v>5080</v>
      </c>
      <c r="AU42" s="26">
        <f>'CARFAO - Data, Land Use'!BH5</f>
        <v>5080</v>
      </c>
      <c r="AV42" s="26">
        <f>'CARFAO - Data, Land Use'!BI5</f>
        <v>5080</v>
      </c>
      <c r="AW42" s="26">
        <f>'CARFAO - Data, Land Use'!BJ5</f>
        <v>5080</v>
      </c>
      <c r="AX42" s="26">
        <f>'CARFAO - Data, Land Use'!BK5</f>
        <v>5080</v>
      </c>
      <c r="AY42" s="26">
        <f>'CARFAO - Data, Land Use'!BL5</f>
        <v>5080</v>
      </c>
      <c r="AZ42" s="26">
        <f>'CARFAO - Data, Land Use'!BM5</f>
        <v>5080</v>
      </c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</row>
    <row r="43" spans="1:136" x14ac:dyDescent="0.35"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</row>
    <row r="44" spans="1:136" x14ac:dyDescent="0.35">
      <c r="B44" t="s">
        <v>305</v>
      </c>
      <c r="E44" s="26">
        <f>'CARFAO - Data, Land Use'!R15</f>
        <v>0</v>
      </c>
      <c r="F44" s="26">
        <f>'CARFAO - Data, Land Use'!S15</f>
        <v>0</v>
      </c>
      <c r="G44" s="26">
        <f>'CARFAO - Data, Land Use'!T15</f>
        <v>0</v>
      </c>
      <c r="H44" s="26">
        <f>'CARFAO - Data, Land Use'!U15</f>
        <v>0</v>
      </c>
      <c r="I44" s="26">
        <f>'CARFAO - Data, Land Use'!V15</f>
        <v>0</v>
      </c>
      <c r="J44" s="26">
        <f>'CARFAO - Data, Land Use'!W15</f>
        <v>0</v>
      </c>
      <c r="K44" s="26">
        <f>'CARFAO - Data, Land Use'!X15</f>
        <v>0</v>
      </c>
      <c r="L44" s="26">
        <f>'CARFAO - Data, Land Use'!Y15</f>
        <v>0</v>
      </c>
      <c r="M44" s="26">
        <f>'CARFAO - Data, Land Use'!Z15</f>
        <v>0</v>
      </c>
      <c r="N44" s="26">
        <f>'CARFAO - Data, Land Use'!AA15</f>
        <v>0.1</v>
      </c>
      <c r="O44" s="26">
        <f>'CARFAO - Data, Land Use'!AB15</f>
        <v>0.1</v>
      </c>
      <c r="P44" s="26">
        <f>'CARFAO - Data, Land Use'!AC15</f>
        <v>0.1</v>
      </c>
      <c r="Q44" s="26">
        <f>'CARFAO - Data, Land Use'!AD15</f>
        <v>0.1</v>
      </c>
      <c r="R44" s="26">
        <f>'CARFAO - Data, Land Use'!AE15</f>
        <v>0.1</v>
      </c>
      <c r="S44" s="26">
        <f>'CARFAO - Data, Land Use'!AF15</f>
        <v>0.1</v>
      </c>
      <c r="T44" s="26">
        <f>'CARFAO - Data, Land Use'!AG15</f>
        <v>0.1</v>
      </c>
      <c r="U44" s="26">
        <f>'CARFAO - Data, Land Use'!AH15</f>
        <v>0.1</v>
      </c>
      <c r="V44" s="26">
        <f>'CARFAO - Data, Land Use'!AI15</f>
        <v>0.1</v>
      </c>
      <c r="W44" s="26">
        <f>'CARFAO - Data, Land Use'!AJ15</f>
        <v>0.1</v>
      </c>
      <c r="X44" s="26">
        <f>'CARFAO - Data, Land Use'!AK15</f>
        <v>0.5</v>
      </c>
      <c r="Y44" s="26">
        <f>'CARFAO - Data, Land Use'!AL15</f>
        <v>0.5</v>
      </c>
      <c r="Z44" s="26">
        <f>'CARFAO - Data, Land Use'!AM15</f>
        <v>0.5</v>
      </c>
      <c r="AA44" s="26">
        <f>'CARFAO - Data, Land Use'!AN15</f>
        <v>1</v>
      </c>
      <c r="AB44" s="26">
        <f>'CARFAO - Data, Land Use'!AO15</f>
        <v>1</v>
      </c>
      <c r="AC44" s="26">
        <f>'CARFAO - Data, Land Use'!AP15</f>
        <v>1</v>
      </c>
      <c r="AD44" s="26">
        <f>'CARFAO - Data, Land Use'!AQ15</f>
        <v>1</v>
      </c>
      <c r="AE44" s="26">
        <f>'CARFAO - Data, Land Use'!AR15</f>
        <v>1</v>
      </c>
      <c r="AF44" s="26">
        <f>'CARFAO - Data, Land Use'!AS15</f>
        <v>1</v>
      </c>
      <c r="AG44" s="26">
        <f>'CARFAO - Data, Land Use'!AT15</f>
        <v>1</v>
      </c>
      <c r="AH44" s="26">
        <f>'CARFAO - Data, Land Use'!AU15</f>
        <v>1</v>
      </c>
      <c r="AI44" s="26">
        <f>'CARFAO - Data, Land Use'!AV15</f>
        <v>1</v>
      </c>
      <c r="AJ44" s="26">
        <f>'CARFAO - Data, Land Use'!AW15</f>
        <v>1</v>
      </c>
      <c r="AK44" s="26">
        <f>'CARFAO - Data, Land Use'!AX15</f>
        <v>1</v>
      </c>
      <c r="AL44" s="26">
        <f>'CARFAO - Data, Land Use'!AY15</f>
        <v>1</v>
      </c>
      <c r="AM44" s="26">
        <f>'CARFAO - Data, Land Use'!AZ15</f>
        <v>1</v>
      </c>
      <c r="AN44" s="26">
        <f>'CARFAO - Data, Land Use'!BA15</f>
        <v>1</v>
      </c>
      <c r="AO44" s="26">
        <f>'CARFAO - Data, Land Use'!BB15</f>
        <v>1</v>
      </c>
      <c r="AP44" s="26">
        <f>'CARFAO - Data, Land Use'!BC15</f>
        <v>1</v>
      </c>
      <c r="AQ44" s="26">
        <f>'CARFAO - Data, Land Use'!BD15</f>
        <v>1</v>
      </c>
      <c r="AR44" s="26">
        <f>'CARFAO - Data, Land Use'!BE15</f>
        <v>1</v>
      </c>
      <c r="AS44" s="26">
        <f>'CARFAO - Data, Land Use'!BF15</f>
        <v>1</v>
      </c>
      <c r="AT44" s="26">
        <f>'CARFAO - Data, Land Use'!BG15</f>
        <v>1</v>
      </c>
      <c r="AU44" s="26">
        <f>'CARFAO - Data, Land Use'!BH15</f>
        <v>1</v>
      </c>
      <c r="AV44" s="26">
        <f>'CARFAO - Data, Land Use'!BI15</f>
        <v>1</v>
      </c>
      <c r="AW44" s="26">
        <f>'CARFAO - Data, Land Use'!BJ15</f>
        <v>1</v>
      </c>
      <c r="AX44" s="26">
        <f>'CARFAO - Data, Land Use'!BK15</f>
        <v>1</v>
      </c>
      <c r="AY44" s="26">
        <f>'CARFAO - Data, Land Use'!BL15</f>
        <v>1</v>
      </c>
      <c r="AZ44" s="26">
        <f>'CARFAO - Data, Land Use'!BM15</f>
        <v>1</v>
      </c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</row>
    <row r="45" spans="1:136" x14ac:dyDescent="0.35"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</row>
    <row r="46" spans="1:136" s="258" customFormat="1" x14ac:dyDescent="0.35">
      <c r="B46" s="258" t="s">
        <v>304</v>
      </c>
    </row>
    <row r="47" spans="1:136" x14ac:dyDescent="0.35"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</row>
    <row r="48" spans="1:136" x14ac:dyDescent="0.35"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</row>
    <row r="49" spans="1:136" s="258" customFormat="1" x14ac:dyDescent="0.35">
      <c r="A49" s="258">
        <v>19</v>
      </c>
      <c r="B49" s="258" t="s">
        <v>523</v>
      </c>
      <c r="C49" s="258" t="s">
        <v>312</v>
      </c>
      <c r="D49" s="258" t="s">
        <v>311</v>
      </c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</row>
    <row r="50" spans="1:136" s="54" customFormat="1" x14ac:dyDescent="0.35"/>
    <row r="51" spans="1:136" s="56" customFormat="1" x14ac:dyDescent="0.35">
      <c r="B51" s="56" t="s">
        <v>309</v>
      </c>
      <c r="C51" s="56" t="s">
        <v>310</v>
      </c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</row>
    <row r="52" spans="1:136" x14ac:dyDescent="0.35"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</row>
    <row r="53" spans="1:136" x14ac:dyDescent="0.35"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</row>
    <row r="54" spans="1:136" x14ac:dyDescent="0.35"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</row>
    <row r="55" spans="1:136" x14ac:dyDescent="0.35"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</row>
    <row r="56" spans="1:136" x14ac:dyDescent="0.35"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</row>
    <row r="57" spans="1:136" x14ac:dyDescent="0.35"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</row>
  </sheetData>
  <pageMargins left="0.7" right="0.7" top="0.75" bottom="0.75" header="0.3" footer="0.3"/>
  <pageSetup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B7666-5148-4859-A989-993546C02CAF}">
  <sheetPr>
    <tabColor theme="9" tint="0.59999389629810485"/>
  </sheetPr>
  <dimension ref="A1:BJ102"/>
  <sheetViews>
    <sheetView zoomScaleNormal="100" workbookViewId="0">
      <pane xSplit="3" ySplit="1" topLeftCell="T2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A58" sqref="A58:B67"/>
    </sheetView>
  </sheetViews>
  <sheetFormatPr defaultRowHeight="14.5" x14ac:dyDescent="0.35"/>
  <cols>
    <col min="1" max="1" width="8.7265625" style="54"/>
    <col min="2" max="2" width="9.90625" style="54" bestFit="1" customWidth="1"/>
    <col min="3" max="3" width="35.7265625" style="54" bestFit="1" customWidth="1"/>
    <col min="4" max="258" width="8.7265625" style="54"/>
    <col min="259" max="259" width="35.7265625" style="54" bestFit="1" customWidth="1"/>
    <col min="260" max="514" width="8.7265625" style="54"/>
    <col min="515" max="515" width="35.7265625" style="54" bestFit="1" customWidth="1"/>
    <col min="516" max="770" width="8.7265625" style="54"/>
    <col min="771" max="771" width="35.7265625" style="54" bestFit="1" customWidth="1"/>
    <col min="772" max="1026" width="8.7265625" style="54"/>
    <col min="1027" max="1027" width="35.7265625" style="54" bestFit="1" customWidth="1"/>
    <col min="1028" max="1282" width="8.7265625" style="54"/>
    <col min="1283" max="1283" width="35.7265625" style="54" bestFit="1" customWidth="1"/>
    <col min="1284" max="1538" width="8.7265625" style="54"/>
    <col min="1539" max="1539" width="35.7265625" style="54" bestFit="1" customWidth="1"/>
    <col min="1540" max="1794" width="8.7265625" style="54"/>
    <col min="1795" max="1795" width="35.7265625" style="54" bestFit="1" customWidth="1"/>
    <col min="1796" max="2050" width="8.7265625" style="54"/>
    <col min="2051" max="2051" width="35.7265625" style="54" bestFit="1" customWidth="1"/>
    <col min="2052" max="2306" width="8.7265625" style="54"/>
    <col min="2307" max="2307" width="35.7265625" style="54" bestFit="1" customWidth="1"/>
    <col min="2308" max="2562" width="8.7265625" style="54"/>
    <col min="2563" max="2563" width="35.7265625" style="54" bestFit="1" customWidth="1"/>
    <col min="2564" max="2818" width="8.7265625" style="54"/>
    <col min="2819" max="2819" width="35.7265625" style="54" bestFit="1" customWidth="1"/>
    <col min="2820" max="3074" width="8.7265625" style="54"/>
    <col min="3075" max="3075" width="35.7265625" style="54" bestFit="1" customWidth="1"/>
    <col min="3076" max="3330" width="8.7265625" style="54"/>
    <col min="3331" max="3331" width="35.7265625" style="54" bestFit="1" customWidth="1"/>
    <col min="3332" max="3586" width="8.7265625" style="54"/>
    <col min="3587" max="3587" width="35.7265625" style="54" bestFit="1" customWidth="1"/>
    <col min="3588" max="3842" width="8.7265625" style="54"/>
    <col min="3843" max="3843" width="35.7265625" style="54" bestFit="1" customWidth="1"/>
    <col min="3844" max="4098" width="8.7265625" style="54"/>
    <col min="4099" max="4099" width="35.7265625" style="54" bestFit="1" customWidth="1"/>
    <col min="4100" max="4354" width="8.7265625" style="54"/>
    <col min="4355" max="4355" width="35.7265625" style="54" bestFit="1" customWidth="1"/>
    <col min="4356" max="4610" width="8.7265625" style="54"/>
    <col min="4611" max="4611" width="35.7265625" style="54" bestFit="1" customWidth="1"/>
    <col min="4612" max="4866" width="8.7265625" style="54"/>
    <col min="4867" max="4867" width="35.7265625" style="54" bestFit="1" customWidth="1"/>
    <col min="4868" max="5122" width="8.7265625" style="54"/>
    <col min="5123" max="5123" width="35.7265625" style="54" bestFit="1" customWidth="1"/>
    <col min="5124" max="5378" width="8.7265625" style="54"/>
    <col min="5379" max="5379" width="35.7265625" style="54" bestFit="1" customWidth="1"/>
    <col min="5380" max="5634" width="8.7265625" style="54"/>
    <col min="5635" max="5635" width="35.7265625" style="54" bestFit="1" customWidth="1"/>
    <col min="5636" max="5890" width="8.7265625" style="54"/>
    <col min="5891" max="5891" width="35.7265625" style="54" bestFit="1" customWidth="1"/>
    <col min="5892" max="6146" width="8.7265625" style="54"/>
    <col min="6147" max="6147" width="35.7265625" style="54" bestFit="1" customWidth="1"/>
    <col min="6148" max="6402" width="8.7265625" style="54"/>
    <col min="6403" max="6403" width="35.7265625" style="54" bestFit="1" customWidth="1"/>
    <col min="6404" max="6658" width="8.7265625" style="54"/>
    <col min="6659" max="6659" width="35.7265625" style="54" bestFit="1" customWidth="1"/>
    <col min="6660" max="6914" width="8.7265625" style="54"/>
    <col min="6915" max="6915" width="35.7265625" style="54" bestFit="1" customWidth="1"/>
    <col min="6916" max="7170" width="8.7265625" style="54"/>
    <col min="7171" max="7171" width="35.7265625" style="54" bestFit="1" customWidth="1"/>
    <col min="7172" max="7426" width="8.7265625" style="54"/>
    <col min="7427" max="7427" width="35.7265625" style="54" bestFit="1" customWidth="1"/>
    <col min="7428" max="7682" width="8.7265625" style="54"/>
    <col min="7683" max="7683" width="35.7265625" style="54" bestFit="1" customWidth="1"/>
    <col min="7684" max="7938" width="8.7265625" style="54"/>
    <col min="7939" max="7939" width="35.7265625" style="54" bestFit="1" customWidth="1"/>
    <col min="7940" max="8194" width="8.7265625" style="54"/>
    <col min="8195" max="8195" width="35.7265625" style="54" bestFit="1" customWidth="1"/>
    <col min="8196" max="8450" width="8.7265625" style="54"/>
    <col min="8451" max="8451" width="35.7265625" style="54" bestFit="1" customWidth="1"/>
    <col min="8452" max="8706" width="8.7265625" style="54"/>
    <col min="8707" max="8707" width="35.7265625" style="54" bestFit="1" customWidth="1"/>
    <col min="8708" max="8962" width="8.7265625" style="54"/>
    <col min="8963" max="8963" width="35.7265625" style="54" bestFit="1" customWidth="1"/>
    <col min="8964" max="9218" width="8.7265625" style="54"/>
    <col min="9219" max="9219" width="35.7265625" style="54" bestFit="1" customWidth="1"/>
    <col min="9220" max="9474" width="8.7265625" style="54"/>
    <col min="9475" max="9475" width="35.7265625" style="54" bestFit="1" customWidth="1"/>
    <col min="9476" max="9730" width="8.7265625" style="54"/>
    <col min="9731" max="9731" width="35.7265625" style="54" bestFit="1" customWidth="1"/>
    <col min="9732" max="9986" width="8.7265625" style="54"/>
    <col min="9987" max="9987" width="35.7265625" style="54" bestFit="1" customWidth="1"/>
    <col min="9988" max="10242" width="8.7265625" style="54"/>
    <col min="10243" max="10243" width="35.7265625" style="54" bestFit="1" customWidth="1"/>
    <col min="10244" max="10498" width="8.7265625" style="54"/>
    <col min="10499" max="10499" width="35.7265625" style="54" bestFit="1" customWidth="1"/>
    <col min="10500" max="10754" width="8.7265625" style="54"/>
    <col min="10755" max="10755" width="35.7265625" style="54" bestFit="1" customWidth="1"/>
    <col min="10756" max="11010" width="8.7265625" style="54"/>
    <col min="11011" max="11011" width="35.7265625" style="54" bestFit="1" customWidth="1"/>
    <col min="11012" max="11266" width="8.7265625" style="54"/>
    <col min="11267" max="11267" width="35.7265625" style="54" bestFit="1" customWidth="1"/>
    <col min="11268" max="11522" width="8.7265625" style="54"/>
    <col min="11523" max="11523" width="35.7265625" style="54" bestFit="1" customWidth="1"/>
    <col min="11524" max="11778" width="8.7265625" style="54"/>
    <col min="11779" max="11779" width="35.7265625" style="54" bestFit="1" customWidth="1"/>
    <col min="11780" max="12034" width="8.7265625" style="54"/>
    <col min="12035" max="12035" width="35.7265625" style="54" bestFit="1" customWidth="1"/>
    <col min="12036" max="12290" width="8.7265625" style="54"/>
    <col min="12291" max="12291" width="35.7265625" style="54" bestFit="1" customWidth="1"/>
    <col min="12292" max="12546" width="8.7265625" style="54"/>
    <col min="12547" max="12547" width="35.7265625" style="54" bestFit="1" customWidth="1"/>
    <col min="12548" max="12802" width="8.7265625" style="54"/>
    <col min="12803" max="12803" width="35.7265625" style="54" bestFit="1" customWidth="1"/>
    <col min="12804" max="13058" width="8.7265625" style="54"/>
    <col min="13059" max="13059" width="35.7265625" style="54" bestFit="1" customWidth="1"/>
    <col min="13060" max="13314" width="8.7265625" style="54"/>
    <col min="13315" max="13315" width="35.7265625" style="54" bestFit="1" customWidth="1"/>
    <col min="13316" max="13570" width="8.7265625" style="54"/>
    <col min="13571" max="13571" width="35.7265625" style="54" bestFit="1" customWidth="1"/>
    <col min="13572" max="13826" width="8.7265625" style="54"/>
    <col min="13827" max="13827" width="35.7265625" style="54" bestFit="1" customWidth="1"/>
    <col min="13828" max="14082" width="8.7265625" style="54"/>
    <col min="14083" max="14083" width="35.7265625" style="54" bestFit="1" customWidth="1"/>
    <col min="14084" max="14338" width="8.7265625" style="54"/>
    <col min="14339" max="14339" width="35.7265625" style="54" bestFit="1" customWidth="1"/>
    <col min="14340" max="14594" width="8.7265625" style="54"/>
    <col min="14595" max="14595" width="35.7265625" style="54" bestFit="1" customWidth="1"/>
    <col min="14596" max="14850" width="8.7265625" style="54"/>
    <col min="14851" max="14851" width="35.7265625" style="54" bestFit="1" customWidth="1"/>
    <col min="14852" max="15106" width="8.7265625" style="54"/>
    <col min="15107" max="15107" width="35.7265625" style="54" bestFit="1" customWidth="1"/>
    <col min="15108" max="15362" width="8.7265625" style="54"/>
    <col min="15363" max="15363" width="35.7265625" style="54" bestFit="1" customWidth="1"/>
    <col min="15364" max="15618" width="8.7265625" style="54"/>
    <col min="15619" max="15619" width="35.7265625" style="54" bestFit="1" customWidth="1"/>
    <col min="15620" max="15874" width="8.7265625" style="54"/>
    <col min="15875" max="15875" width="35.7265625" style="54" bestFit="1" customWidth="1"/>
    <col min="15876" max="16130" width="8.7265625" style="54"/>
    <col min="16131" max="16131" width="35.7265625" style="54" bestFit="1" customWidth="1"/>
    <col min="16132" max="16384" width="8.7265625" style="54"/>
  </cols>
  <sheetData>
    <row r="1" spans="1:62" s="57" customFormat="1" x14ac:dyDescent="0.35">
      <c r="C1" s="286"/>
      <c r="D1" s="287">
        <v>1961</v>
      </c>
      <c r="E1" s="287">
        <v>1962</v>
      </c>
      <c r="F1" s="287">
        <v>1963</v>
      </c>
      <c r="G1" s="287">
        <v>1964</v>
      </c>
      <c r="H1" s="287">
        <v>1965</v>
      </c>
      <c r="I1" s="287">
        <v>1966</v>
      </c>
      <c r="J1" s="287">
        <v>1967</v>
      </c>
      <c r="K1" s="287">
        <v>1968</v>
      </c>
      <c r="L1" s="287">
        <v>1969</v>
      </c>
      <c r="M1" s="287">
        <v>1970</v>
      </c>
      <c r="N1" s="287">
        <v>1971</v>
      </c>
      <c r="O1" s="287">
        <v>1972</v>
      </c>
      <c r="P1" s="287">
        <v>1973</v>
      </c>
      <c r="Q1" s="287">
        <v>1974</v>
      </c>
      <c r="R1" s="287">
        <v>1975</v>
      </c>
      <c r="S1" s="287">
        <v>1976</v>
      </c>
      <c r="T1" s="287">
        <v>1977</v>
      </c>
      <c r="U1" s="287">
        <v>1978</v>
      </c>
      <c r="V1" s="287">
        <v>1979</v>
      </c>
      <c r="W1" s="287">
        <v>1980</v>
      </c>
      <c r="X1" s="287">
        <v>1981</v>
      </c>
      <c r="Y1" s="287">
        <v>1982</v>
      </c>
      <c r="Z1" s="287">
        <v>1983</v>
      </c>
      <c r="AA1" s="287">
        <v>1984</v>
      </c>
      <c r="AB1" s="287">
        <v>1985</v>
      </c>
      <c r="AC1" s="287">
        <v>1986</v>
      </c>
      <c r="AD1" s="287">
        <v>1987</v>
      </c>
      <c r="AE1" s="287">
        <v>1988</v>
      </c>
      <c r="AF1" s="287">
        <v>1989</v>
      </c>
      <c r="AG1" s="287">
        <v>1990</v>
      </c>
      <c r="AH1" s="287">
        <v>1991</v>
      </c>
      <c r="AI1" s="287">
        <v>1992</v>
      </c>
      <c r="AJ1" s="287">
        <v>1993</v>
      </c>
      <c r="AK1" s="287">
        <v>1994</v>
      </c>
      <c r="AL1" s="287">
        <v>1995</v>
      </c>
      <c r="AM1" s="287">
        <v>1996</v>
      </c>
      <c r="AN1" s="287">
        <v>1997</v>
      </c>
      <c r="AO1" s="287">
        <v>1998</v>
      </c>
      <c r="AP1" s="287">
        <v>1999</v>
      </c>
      <c r="AQ1" s="287">
        <v>2000</v>
      </c>
      <c r="AR1" s="287">
        <v>2001</v>
      </c>
      <c r="AS1" s="287">
        <v>2002</v>
      </c>
      <c r="AT1" s="287">
        <v>2003</v>
      </c>
      <c r="AU1" s="287">
        <v>2004</v>
      </c>
      <c r="AV1" s="287">
        <v>2005</v>
      </c>
      <c r="AW1" s="287">
        <v>2006</v>
      </c>
      <c r="AX1" s="287">
        <v>2007</v>
      </c>
      <c r="AY1" s="287">
        <v>2008</v>
      </c>
      <c r="AZ1" s="287">
        <v>2009</v>
      </c>
      <c r="BA1" s="287">
        <v>2010</v>
      </c>
      <c r="BB1" s="287">
        <v>2011</v>
      </c>
      <c r="BC1" s="287">
        <v>2012</v>
      </c>
      <c r="BD1" s="287">
        <v>2013</v>
      </c>
      <c r="BE1" s="287">
        <v>2014</v>
      </c>
      <c r="BF1" s="287">
        <v>2015</v>
      </c>
      <c r="BG1" s="287">
        <v>2016</v>
      </c>
      <c r="BH1" s="287">
        <v>2017</v>
      </c>
      <c r="BI1" s="287">
        <v>2018</v>
      </c>
      <c r="BJ1" s="287">
        <v>2019</v>
      </c>
    </row>
    <row r="2" spans="1:62" x14ac:dyDescent="0.35">
      <c r="C2" s="18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  <c r="AV2" s="196"/>
      <c r="AW2" s="196"/>
      <c r="AX2" s="196"/>
      <c r="AY2" s="196"/>
      <c r="AZ2" s="196"/>
      <c r="BA2" s="196"/>
      <c r="BB2" s="196"/>
      <c r="BC2" s="196"/>
      <c r="BD2" s="196"/>
      <c r="BE2" s="196"/>
      <c r="BF2" s="196"/>
      <c r="BG2" s="196"/>
      <c r="BH2" s="196"/>
      <c r="BI2" s="196"/>
      <c r="BJ2" s="196"/>
    </row>
    <row r="3" spans="1:62" x14ac:dyDescent="0.35">
      <c r="A3" s="54" t="s">
        <v>487</v>
      </c>
      <c r="B3" s="54" t="s">
        <v>6</v>
      </c>
      <c r="C3" s="54" t="s">
        <v>336</v>
      </c>
      <c r="D3" s="26">
        <v>3000</v>
      </c>
      <c r="E3" s="26">
        <v>3300</v>
      </c>
      <c r="F3" s="26">
        <v>4300</v>
      </c>
      <c r="G3" s="26">
        <v>6000</v>
      </c>
      <c r="H3" s="26">
        <v>6500</v>
      </c>
      <c r="I3" s="26">
        <v>6500</v>
      </c>
      <c r="J3" s="26">
        <v>7600</v>
      </c>
      <c r="K3" s="26">
        <v>9800</v>
      </c>
      <c r="L3" s="26">
        <v>12320</v>
      </c>
      <c r="M3" s="26">
        <v>7000</v>
      </c>
      <c r="N3" s="26">
        <v>7080</v>
      </c>
      <c r="O3" s="26">
        <v>6500</v>
      </c>
      <c r="P3" s="26">
        <v>6050</v>
      </c>
      <c r="Q3" s="26">
        <v>12608</v>
      </c>
      <c r="R3" s="26">
        <v>11672</v>
      </c>
      <c r="S3" s="26">
        <v>12000</v>
      </c>
      <c r="T3" s="26">
        <v>18000</v>
      </c>
      <c r="U3" s="26">
        <v>12565</v>
      </c>
      <c r="V3" s="26">
        <v>12442</v>
      </c>
      <c r="W3" s="26">
        <v>13005</v>
      </c>
      <c r="X3" s="26">
        <v>15000</v>
      </c>
      <c r="Y3" s="26">
        <v>15000</v>
      </c>
      <c r="Z3" s="26">
        <v>12000</v>
      </c>
      <c r="AA3" s="26">
        <v>17000</v>
      </c>
      <c r="AB3" s="26">
        <v>12730</v>
      </c>
      <c r="AC3" s="26">
        <v>8982</v>
      </c>
      <c r="AD3" s="26">
        <v>11421</v>
      </c>
      <c r="AE3" s="26">
        <v>14103</v>
      </c>
      <c r="AF3" s="26">
        <v>14746</v>
      </c>
      <c r="AG3" s="26">
        <v>7821</v>
      </c>
      <c r="AH3" s="26">
        <v>7664</v>
      </c>
      <c r="AI3" s="26">
        <v>8000</v>
      </c>
      <c r="AJ3" s="26">
        <v>7800</v>
      </c>
      <c r="AK3" s="26">
        <v>8034</v>
      </c>
      <c r="AL3" s="26">
        <v>10000</v>
      </c>
      <c r="AM3" s="26">
        <v>15000</v>
      </c>
      <c r="AN3" s="26">
        <v>17000</v>
      </c>
      <c r="AO3" s="26">
        <v>18500</v>
      </c>
      <c r="AP3" s="26">
        <v>21000</v>
      </c>
      <c r="AQ3" s="26">
        <v>23100</v>
      </c>
      <c r="AR3" s="26">
        <v>25300</v>
      </c>
      <c r="AS3" s="26">
        <v>27400</v>
      </c>
      <c r="AT3" s="26">
        <v>29700</v>
      </c>
      <c r="AU3" s="26">
        <v>31900</v>
      </c>
      <c r="AV3" s="26">
        <v>46200</v>
      </c>
      <c r="AW3" s="26">
        <v>40000</v>
      </c>
      <c r="AX3" s="26">
        <v>37595</v>
      </c>
      <c r="AY3" s="26">
        <v>37971</v>
      </c>
      <c r="AZ3" s="26">
        <v>39110</v>
      </c>
      <c r="BA3" s="26">
        <v>39000</v>
      </c>
      <c r="BB3" s="26">
        <v>40000</v>
      </c>
      <c r="BC3" s="26">
        <v>42000</v>
      </c>
      <c r="BD3" s="26">
        <v>10000</v>
      </c>
      <c r="BE3" s="26">
        <v>12822</v>
      </c>
      <c r="BF3" s="26">
        <v>10180</v>
      </c>
      <c r="BG3" s="26">
        <v>11608</v>
      </c>
      <c r="BH3" s="26">
        <v>12000</v>
      </c>
      <c r="BI3" s="26">
        <v>12000</v>
      </c>
      <c r="BJ3" s="26">
        <v>9776</v>
      </c>
    </row>
    <row r="4" spans="1:62" x14ac:dyDescent="0.35">
      <c r="A4" s="54" t="s">
        <v>487</v>
      </c>
      <c r="B4" s="54" t="s">
        <v>6</v>
      </c>
      <c r="C4" s="54" t="s">
        <v>3</v>
      </c>
      <c r="D4" s="26">
        <v>40000</v>
      </c>
      <c r="E4" s="26">
        <v>30000</v>
      </c>
      <c r="F4" s="26">
        <v>30000</v>
      </c>
      <c r="G4" s="26">
        <v>28000</v>
      </c>
      <c r="H4" s="26">
        <v>32000</v>
      </c>
      <c r="I4" s="26">
        <v>36000</v>
      </c>
      <c r="J4" s="26">
        <v>40000</v>
      </c>
      <c r="K4" s="26">
        <v>50000</v>
      </c>
      <c r="L4" s="26">
        <v>47156</v>
      </c>
      <c r="M4" s="26">
        <v>42188</v>
      </c>
      <c r="N4" s="26">
        <v>43397</v>
      </c>
      <c r="O4" s="26">
        <v>44400</v>
      </c>
      <c r="P4" s="26">
        <v>45600</v>
      </c>
      <c r="Q4" s="26">
        <v>45754</v>
      </c>
      <c r="R4" s="26">
        <v>41000</v>
      </c>
      <c r="S4" s="26">
        <v>42000</v>
      </c>
      <c r="T4" s="26">
        <v>33000</v>
      </c>
      <c r="U4" s="26">
        <v>39353</v>
      </c>
      <c r="V4" s="26">
        <v>33703</v>
      </c>
      <c r="W4" s="26">
        <v>40857</v>
      </c>
      <c r="X4" s="26">
        <v>46073</v>
      </c>
      <c r="Y4" s="26">
        <v>48200</v>
      </c>
      <c r="Z4" s="26">
        <v>39676</v>
      </c>
      <c r="AA4" s="26">
        <v>42100</v>
      </c>
      <c r="AB4" s="26">
        <v>45592</v>
      </c>
      <c r="AC4" s="26">
        <v>94189</v>
      </c>
      <c r="AD4" s="26">
        <v>65993</v>
      </c>
      <c r="AE4" s="26">
        <v>69993</v>
      </c>
      <c r="AF4" s="26">
        <v>61699</v>
      </c>
      <c r="AG4" s="26">
        <v>51100</v>
      </c>
      <c r="AH4" s="26">
        <v>57640</v>
      </c>
      <c r="AI4" s="26">
        <v>58947</v>
      </c>
      <c r="AJ4" s="26">
        <v>58030</v>
      </c>
      <c r="AK4" s="26">
        <v>62672</v>
      </c>
      <c r="AL4" s="26">
        <v>70818</v>
      </c>
      <c r="AM4" s="26">
        <v>75800</v>
      </c>
      <c r="AN4" s="26">
        <v>82600</v>
      </c>
      <c r="AO4" s="26">
        <v>88000</v>
      </c>
      <c r="AP4" s="26">
        <v>95000</v>
      </c>
      <c r="AQ4" s="26">
        <v>100700</v>
      </c>
      <c r="AR4" s="26">
        <v>107000</v>
      </c>
      <c r="AS4" s="26">
        <v>113000</v>
      </c>
      <c r="AT4" s="26">
        <v>119000</v>
      </c>
      <c r="AU4" s="26">
        <v>125000</v>
      </c>
      <c r="AV4" s="26">
        <v>131000</v>
      </c>
      <c r="AW4" s="26">
        <v>131000</v>
      </c>
      <c r="AX4" s="26">
        <v>139776</v>
      </c>
      <c r="AY4" s="26">
        <v>146765</v>
      </c>
      <c r="AZ4" s="26">
        <v>151168</v>
      </c>
      <c r="BA4" s="26">
        <v>150000</v>
      </c>
      <c r="BB4" s="26">
        <v>160000</v>
      </c>
      <c r="BC4" s="26">
        <v>161500</v>
      </c>
      <c r="BD4" s="26">
        <v>123888</v>
      </c>
      <c r="BE4" s="26">
        <v>79595</v>
      </c>
      <c r="BF4" s="26">
        <v>80455</v>
      </c>
      <c r="BG4" s="26">
        <v>92355</v>
      </c>
      <c r="BH4" s="26">
        <v>90000</v>
      </c>
      <c r="BI4" s="26">
        <v>90000</v>
      </c>
      <c r="BJ4" s="26">
        <v>90000</v>
      </c>
    </row>
    <row r="5" spans="1:62" x14ac:dyDescent="0.35">
      <c r="A5" s="54" t="s">
        <v>487</v>
      </c>
      <c r="B5" s="54" t="s">
        <v>6</v>
      </c>
      <c r="C5" s="54" t="s">
        <v>8</v>
      </c>
      <c r="D5" s="26">
        <v>5000</v>
      </c>
      <c r="E5" s="26">
        <v>11000</v>
      </c>
      <c r="F5" s="26">
        <v>11000</v>
      </c>
      <c r="G5" s="26">
        <v>11000</v>
      </c>
      <c r="H5" s="26">
        <v>11000</v>
      </c>
      <c r="I5" s="26">
        <v>9000</v>
      </c>
      <c r="J5" s="26">
        <v>9000</v>
      </c>
      <c r="K5" s="26">
        <v>7000</v>
      </c>
      <c r="L5" s="26">
        <v>9000</v>
      </c>
      <c r="M5" s="26">
        <v>9000</v>
      </c>
      <c r="N5" s="26">
        <v>10000</v>
      </c>
      <c r="O5" s="26">
        <v>10000</v>
      </c>
      <c r="P5" s="26">
        <v>11000</v>
      </c>
      <c r="Q5" s="26">
        <v>9000</v>
      </c>
      <c r="R5" s="26">
        <v>9000</v>
      </c>
      <c r="S5" s="26">
        <v>9000</v>
      </c>
      <c r="T5" s="26">
        <v>9000</v>
      </c>
      <c r="U5" s="26">
        <v>9000</v>
      </c>
      <c r="V5" s="26">
        <v>10000</v>
      </c>
      <c r="W5" s="26">
        <v>10000</v>
      </c>
      <c r="X5" s="26">
        <v>12000</v>
      </c>
      <c r="Y5" s="26">
        <v>12000</v>
      </c>
      <c r="Z5" s="26">
        <v>11000</v>
      </c>
      <c r="AA5" s="26">
        <v>11000</v>
      </c>
      <c r="AB5" s="26">
        <v>12000</v>
      </c>
      <c r="AC5" s="26">
        <v>13058</v>
      </c>
      <c r="AD5" s="26">
        <v>10000</v>
      </c>
      <c r="AE5" s="26">
        <v>10000</v>
      </c>
      <c r="AF5" s="26">
        <v>10000</v>
      </c>
      <c r="AG5" s="26">
        <v>10000</v>
      </c>
      <c r="AH5" s="26">
        <v>8000</v>
      </c>
      <c r="AI5" s="26">
        <v>6400</v>
      </c>
      <c r="AJ5" s="26">
        <v>8000</v>
      </c>
      <c r="AK5" s="26">
        <v>9000</v>
      </c>
      <c r="AL5" s="26">
        <v>10000</v>
      </c>
      <c r="AM5" s="26">
        <v>10000</v>
      </c>
      <c r="AN5" s="26">
        <v>11000</v>
      </c>
      <c r="AO5" s="26">
        <v>12000</v>
      </c>
      <c r="AP5" s="26">
        <v>9000</v>
      </c>
      <c r="AQ5" s="26">
        <v>8360</v>
      </c>
      <c r="AR5" s="26">
        <v>10060</v>
      </c>
      <c r="AS5" s="26">
        <v>10580</v>
      </c>
      <c r="AT5" s="26">
        <v>10620</v>
      </c>
      <c r="AU5" s="26">
        <v>10000</v>
      </c>
      <c r="AV5" s="26">
        <v>10238</v>
      </c>
      <c r="AW5" s="26">
        <v>11000</v>
      </c>
      <c r="AX5" s="26">
        <v>10000</v>
      </c>
      <c r="AY5" s="26">
        <v>10000</v>
      </c>
      <c r="AZ5" s="26">
        <v>10000</v>
      </c>
      <c r="BA5" s="26">
        <v>10000</v>
      </c>
      <c r="BB5" s="26">
        <v>10000</v>
      </c>
      <c r="BC5" s="26">
        <v>10000</v>
      </c>
      <c r="BD5" s="26">
        <v>10000</v>
      </c>
      <c r="BE5" s="26">
        <v>10000</v>
      </c>
      <c r="BF5" s="26">
        <v>10000</v>
      </c>
      <c r="BG5" s="26">
        <v>10000</v>
      </c>
      <c r="BH5" s="26">
        <v>10000</v>
      </c>
      <c r="BI5" s="26">
        <v>10000</v>
      </c>
      <c r="BJ5" s="26">
        <v>10000</v>
      </c>
    </row>
    <row r="6" spans="1:62" x14ac:dyDescent="0.35">
      <c r="A6" s="54" t="s">
        <v>487</v>
      </c>
      <c r="B6" s="54" t="s">
        <v>6</v>
      </c>
      <c r="C6" s="54" t="s">
        <v>1</v>
      </c>
      <c r="D6" s="26">
        <v>20000</v>
      </c>
      <c r="E6" s="26">
        <v>39000</v>
      </c>
      <c r="F6" s="26">
        <v>39000</v>
      </c>
      <c r="G6" s="26">
        <v>42000</v>
      </c>
      <c r="H6" s="26">
        <v>39000</v>
      </c>
      <c r="I6" s="26">
        <v>34000</v>
      </c>
      <c r="J6" s="26">
        <v>33000</v>
      </c>
      <c r="K6" s="26">
        <v>26000</v>
      </c>
      <c r="L6" s="26">
        <v>31000</v>
      </c>
      <c r="M6" s="26">
        <v>34000</v>
      </c>
      <c r="N6" s="26">
        <v>35000</v>
      </c>
      <c r="O6" s="26">
        <v>39000</v>
      </c>
      <c r="P6" s="26">
        <v>41000</v>
      </c>
      <c r="Q6" s="26">
        <v>34000</v>
      </c>
      <c r="R6" s="26">
        <v>33000</v>
      </c>
      <c r="S6" s="26">
        <v>33000</v>
      </c>
      <c r="T6" s="26">
        <v>33000</v>
      </c>
      <c r="U6" s="26">
        <v>32000</v>
      </c>
      <c r="V6" s="26">
        <v>37000</v>
      </c>
      <c r="W6" s="26">
        <v>36000</v>
      </c>
      <c r="X6" s="26">
        <v>43000</v>
      </c>
      <c r="Y6" s="26">
        <v>45000</v>
      </c>
      <c r="Z6" s="26">
        <v>40000</v>
      </c>
      <c r="AA6" s="26">
        <v>32000</v>
      </c>
      <c r="AB6" s="26">
        <v>40450</v>
      </c>
      <c r="AC6" s="26">
        <v>61660</v>
      </c>
      <c r="AD6" s="26">
        <v>38900</v>
      </c>
      <c r="AE6" s="26">
        <v>49062</v>
      </c>
      <c r="AF6" s="26">
        <v>37135</v>
      </c>
      <c r="AG6" s="26">
        <v>20221</v>
      </c>
      <c r="AH6" s="26">
        <v>18200</v>
      </c>
      <c r="AI6" s="26">
        <v>20600</v>
      </c>
      <c r="AJ6" s="26">
        <v>19807</v>
      </c>
      <c r="AK6" s="26">
        <v>21000</v>
      </c>
      <c r="AL6" s="26">
        <v>22000</v>
      </c>
      <c r="AM6" s="26">
        <v>25600</v>
      </c>
      <c r="AN6" s="26">
        <v>27800</v>
      </c>
      <c r="AO6" s="26">
        <v>29000</v>
      </c>
      <c r="AP6" s="26">
        <v>36000</v>
      </c>
      <c r="AQ6" s="26">
        <v>33440</v>
      </c>
      <c r="AR6" s="26">
        <v>40240</v>
      </c>
      <c r="AS6" s="26">
        <v>42320</v>
      </c>
      <c r="AT6" s="26">
        <v>42480</v>
      </c>
      <c r="AU6" s="26">
        <v>43000</v>
      </c>
      <c r="AV6" s="26">
        <v>43556</v>
      </c>
      <c r="AW6" s="26">
        <v>45000</v>
      </c>
      <c r="AX6" s="26">
        <v>49199</v>
      </c>
      <c r="AY6" s="26">
        <v>40791</v>
      </c>
      <c r="AZ6" s="26">
        <v>50389</v>
      </c>
      <c r="BA6" s="26">
        <v>50000</v>
      </c>
      <c r="BB6" s="26">
        <v>48000</v>
      </c>
      <c r="BC6" s="26">
        <v>45600</v>
      </c>
      <c r="BD6" s="26">
        <v>39404</v>
      </c>
      <c r="BE6" s="26">
        <v>30722</v>
      </c>
      <c r="BF6" s="26">
        <v>30871</v>
      </c>
      <c r="BG6" s="26">
        <v>28973</v>
      </c>
      <c r="BH6" s="26">
        <v>30000</v>
      </c>
      <c r="BI6" s="26">
        <v>30000</v>
      </c>
      <c r="BJ6" s="26">
        <v>30000</v>
      </c>
    </row>
    <row r="7" spans="1:62" x14ac:dyDescent="0.35"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</row>
    <row r="8" spans="1:62" x14ac:dyDescent="0.35">
      <c r="A8" s="54" t="s">
        <v>487</v>
      </c>
      <c r="B8" s="54" t="s">
        <v>6</v>
      </c>
      <c r="C8" s="54" t="s">
        <v>333</v>
      </c>
      <c r="D8" s="26">
        <v>180</v>
      </c>
      <c r="E8" s="26">
        <v>350</v>
      </c>
      <c r="F8" s="26">
        <v>500</v>
      </c>
      <c r="G8" s="26">
        <v>520</v>
      </c>
      <c r="H8" s="26">
        <v>420</v>
      </c>
      <c r="I8" s="26">
        <v>400</v>
      </c>
      <c r="J8" s="26">
        <v>400</v>
      </c>
      <c r="K8" s="26">
        <v>350</v>
      </c>
      <c r="L8" s="26">
        <v>400</v>
      </c>
      <c r="M8" s="26">
        <v>400</v>
      </c>
      <c r="N8" s="26">
        <v>500</v>
      </c>
      <c r="O8" s="26">
        <v>400</v>
      </c>
      <c r="P8" s="26">
        <v>500</v>
      </c>
      <c r="Q8" s="26">
        <v>600</v>
      </c>
      <c r="R8" s="26">
        <v>700</v>
      </c>
      <c r="S8" s="26">
        <v>800</v>
      </c>
      <c r="T8" s="26">
        <v>900</v>
      </c>
      <c r="U8" s="26">
        <v>400</v>
      </c>
      <c r="V8" s="26">
        <v>400</v>
      </c>
      <c r="W8" s="26">
        <v>430</v>
      </c>
      <c r="X8" s="26">
        <v>450</v>
      </c>
      <c r="Y8" s="26">
        <v>460</v>
      </c>
      <c r="Z8" s="26">
        <v>460</v>
      </c>
      <c r="AA8" s="26">
        <v>500</v>
      </c>
      <c r="AB8" s="26">
        <v>600</v>
      </c>
      <c r="AC8" s="26">
        <v>600</v>
      </c>
      <c r="AD8" s="26">
        <v>700</v>
      </c>
      <c r="AE8" s="26">
        <v>700</v>
      </c>
      <c r="AF8" s="26">
        <v>800</v>
      </c>
      <c r="AG8" s="26">
        <v>848</v>
      </c>
      <c r="AH8" s="26">
        <v>900</v>
      </c>
      <c r="AI8" s="26">
        <v>911</v>
      </c>
      <c r="AJ8" s="26">
        <v>930</v>
      </c>
      <c r="AK8" s="26">
        <v>935</v>
      </c>
      <c r="AL8" s="26">
        <v>943</v>
      </c>
      <c r="AM8" s="26">
        <v>950</v>
      </c>
      <c r="AN8" s="26">
        <v>960</v>
      </c>
      <c r="AO8" s="26">
        <v>970</v>
      </c>
      <c r="AP8" s="26">
        <v>987</v>
      </c>
      <c r="AQ8" s="26">
        <v>1000</v>
      </c>
      <c r="AR8" s="26">
        <v>1020</v>
      </c>
      <c r="AS8" s="26">
        <v>1037</v>
      </c>
      <c r="AT8" s="26">
        <v>1055</v>
      </c>
      <c r="AU8" s="26">
        <v>1075</v>
      </c>
      <c r="AV8" s="26">
        <v>1094</v>
      </c>
      <c r="AW8" s="26">
        <v>1101</v>
      </c>
      <c r="AX8" s="26">
        <v>1124</v>
      </c>
      <c r="AY8" s="26">
        <v>1149</v>
      </c>
      <c r="AZ8" s="26">
        <v>1175</v>
      </c>
      <c r="BA8" s="26">
        <v>1200</v>
      </c>
      <c r="BB8" s="26">
        <v>1250</v>
      </c>
      <c r="BC8" s="26">
        <v>1300</v>
      </c>
      <c r="BD8" s="26">
        <v>1300</v>
      </c>
      <c r="BE8" s="26">
        <v>1313</v>
      </c>
      <c r="BF8" s="26">
        <v>1353</v>
      </c>
      <c r="BG8" s="26">
        <v>1384</v>
      </c>
      <c r="BH8" s="26">
        <v>1412</v>
      </c>
      <c r="BI8" s="26">
        <v>1440</v>
      </c>
      <c r="BJ8" s="26">
        <v>1468</v>
      </c>
    </row>
    <row r="9" spans="1:62" x14ac:dyDescent="0.35">
      <c r="A9" s="54" t="s">
        <v>487</v>
      </c>
      <c r="B9" s="54" t="s">
        <v>6</v>
      </c>
      <c r="C9" s="54" t="s">
        <v>322</v>
      </c>
      <c r="D9" s="26">
        <v>720000</v>
      </c>
      <c r="E9" s="26">
        <v>630000</v>
      </c>
      <c r="F9" s="26">
        <v>620000</v>
      </c>
      <c r="G9" s="26">
        <v>610000</v>
      </c>
      <c r="H9" s="26">
        <v>780000</v>
      </c>
      <c r="I9" s="26">
        <v>578400</v>
      </c>
      <c r="J9" s="26">
        <v>628800</v>
      </c>
      <c r="K9" s="26">
        <v>670300</v>
      </c>
      <c r="L9" s="26">
        <v>715900</v>
      </c>
      <c r="M9" s="26">
        <v>763800</v>
      </c>
      <c r="N9" s="26">
        <v>820000</v>
      </c>
      <c r="O9" s="26">
        <v>873100</v>
      </c>
      <c r="P9" s="26">
        <v>944700</v>
      </c>
      <c r="Q9" s="26">
        <v>898200</v>
      </c>
      <c r="R9" s="26">
        <v>849700</v>
      </c>
      <c r="S9" s="26">
        <v>850000</v>
      </c>
      <c r="T9" s="26">
        <v>900000</v>
      </c>
      <c r="U9" s="26">
        <v>940000</v>
      </c>
      <c r="V9" s="26">
        <v>940000</v>
      </c>
      <c r="W9" s="26">
        <v>920000</v>
      </c>
      <c r="X9" s="26">
        <v>900000</v>
      </c>
      <c r="Y9" s="26">
        <v>850000</v>
      </c>
      <c r="Z9" s="26">
        <v>760000</v>
      </c>
      <c r="AA9" s="26">
        <v>675000</v>
      </c>
      <c r="AB9" s="26">
        <v>579800</v>
      </c>
      <c r="AC9" s="26">
        <v>606619</v>
      </c>
      <c r="AD9" s="26">
        <v>528868</v>
      </c>
      <c r="AE9" s="26">
        <v>533157</v>
      </c>
      <c r="AF9" s="26">
        <v>516470</v>
      </c>
      <c r="AG9" s="26">
        <v>547297</v>
      </c>
      <c r="AH9" s="26">
        <v>585607</v>
      </c>
      <c r="AI9" s="26">
        <v>580000</v>
      </c>
      <c r="AJ9" s="26">
        <v>575000</v>
      </c>
      <c r="AK9" s="26">
        <v>517500</v>
      </c>
      <c r="AL9" s="26">
        <v>491600</v>
      </c>
      <c r="AM9" s="26">
        <v>526100</v>
      </c>
      <c r="AN9" s="26">
        <v>578700</v>
      </c>
      <c r="AO9" s="26">
        <v>607600</v>
      </c>
      <c r="AP9" s="26">
        <v>559000</v>
      </c>
      <c r="AQ9" s="26">
        <v>560400</v>
      </c>
      <c r="AR9" s="26">
        <v>561700</v>
      </c>
      <c r="AS9" s="26">
        <v>563000</v>
      </c>
      <c r="AT9" s="26">
        <v>564300</v>
      </c>
      <c r="AU9" s="26">
        <v>565600</v>
      </c>
      <c r="AV9" s="26">
        <v>578200</v>
      </c>
      <c r="AW9" s="26">
        <v>572000</v>
      </c>
      <c r="AX9" s="26">
        <v>597843</v>
      </c>
      <c r="AY9" s="26">
        <v>621757</v>
      </c>
      <c r="AZ9" s="26">
        <v>642897</v>
      </c>
      <c r="BA9" s="26">
        <v>678958</v>
      </c>
      <c r="BB9" s="26">
        <v>706111</v>
      </c>
      <c r="BC9" s="26">
        <v>684226</v>
      </c>
      <c r="BD9" s="26">
        <v>671904</v>
      </c>
      <c r="BE9" s="26">
        <v>710000</v>
      </c>
      <c r="BF9" s="26">
        <v>710000</v>
      </c>
      <c r="BG9" s="26">
        <v>710884</v>
      </c>
      <c r="BH9" s="26">
        <v>716626</v>
      </c>
      <c r="BI9" s="26">
        <v>724332</v>
      </c>
      <c r="BJ9" s="26">
        <v>730362</v>
      </c>
    </row>
    <row r="10" spans="1:62" x14ac:dyDescent="0.35">
      <c r="A10" s="54" t="s">
        <v>487</v>
      </c>
      <c r="B10" s="54" t="s">
        <v>6</v>
      </c>
      <c r="C10" s="54" t="s">
        <v>505</v>
      </c>
      <c r="D10" s="26">
        <v>40000</v>
      </c>
      <c r="E10" s="26">
        <v>40000</v>
      </c>
      <c r="F10" s="26">
        <v>40000</v>
      </c>
      <c r="G10" s="26">
        <v>40000</v>
      </c>
      <c r="H10" s="26">
        <v>40000</v>
      </c>
      <c r="I10" s="26">
        <v>40000</v>
      </c>
      <c r="J10" s="26">
        <v>40000</v>
      </c>
      <c r="K10" s="26">
        <v>42000</v>
      </c>
      <c r="L10" s="26">
        <v>47000</v>
      </c>
      <c r="M10" s="26">
        <v>40000</v>
      </c>
      <c r="N10" s="26">
        <v>35000</v>
      </c>
      <c r="O10" s="26">
        <v>30000</v>
      </c>
      <c r="P10" s="26">
        <v>30000</v>
      </c>
      <c r="Q10" s="26">
        <v>30000</v>
      </c>
      <c r="R10" s="26">
        <v>30000</v>
      </c>
      <c r="S10" s="26">
        <v>30000</v>
      </c>
      <c r="T10" s="26">
        <v>30000</v>
      </c>
      <c r="U10" s="26">
        <v>30000</v>
      </c>
      <c r="V10" s="26">
        <v>32000</v>
      </c>
      <c r="W10" s="26">
        <v>32000</v>
      </c>
      <c r="X10" s="26">
        <v>32000</v>
      </c>
      <c r="Y10" s="26">
        <v>33000</v>
      </c>
      <c r="Z10" s="26">
        <v>33000</v>
      </c>
      <c r="AA10" s="26">
        <v>35000</v>
      </c>
      <c r="AB10" s="26">
        <v>35000</v>
      </c>
      <c r="AC10" s="26">
        <v>35000</v>
      </c>
      <c r="AD10" s="26">
        <v>37000</v>
      </c>
      <c r="AE10" s="26">
        <v>37000</v>
      </c>
      <c r="AF10" s="26">
        <v>37000</v>
      </c>
      <c r="AG10" s="26">
        <v>50000</v>
      </c>
      <c r="AH10" s="26">
        <v>58011</v>
      </c>
      <c r="AI10" s="26">
        <v>60000</v>
      </c>
      <c r="AJ10" s="26">
        <v>66747</v>
      </c>
      <c r="AK10" s="26">
        <v>70000</v>
      </c>
      <c r="AL10" s="26">
        <v>90000</v>
      </c>
      <c r="AM10" s="26">
        <v>89745</v>
      </c>
      <c r="AN10" s="26">
        <v>100000</v>
      </c>
      <c r="AO10" s="26">
        <v>110000</v>
      </c>
      <c r="AP10" s="26">
        <v>100000</v>
      </c>
      <c r="AQ10" s="26">
        <v>105000</v>
      </c>
      <c r="AR10" s="26">
        <v>102071</v>
      </c>
      <c r="AS10" s="26">
        <v>100000</v>
      </c>
      <c r="AT10" s="26">
        <v>80000</v>
      </c>
      <c r="AU10" s="26">
        <v>100000</v>
      </c>
      <c r="AV10" s="26">
        <v>104660</v>
      </c>
      <c r="AW10" s="26">
        <v>106497</v>
      </c>
      <c r="AX10" s="26">
        <v>108606</v>
      </c>
      <c r="AY10" s="26">
        <v>109568</v>
      </c>
      <c r="AZ10" s="26">
        <v>111027</v>
      </c>
      <c r="BA10" s="26">
        <v>118000</v>
      </c>
      <c r="BB10" s="26">
        <v>120411</v>
      </c>
      <c r="BC10" s="26">
        <v>125000</v>
      </c>
      <c r="BD10" s="26">
        <v>130000</v>
      </c>
      <c r="BE10" s="26">
        <v>131843</v>
      </c>
      <c r="BF10" s="26">
        <v>132571</v>
      </c>
      <c r="BG10" s="26">
        <v>134234</v>
      </c>
      <c r="BH10" s="26">
        <v>136475</v>
      </c>
      <c r="BI10" s="26">
        <v>138716</v>
      </c>
      <c r="BJ10" s="26">
        <v>140957</v>
      </c>
    </row>
    <row r="11" spans="1:62" x14ac:dyDescent="0.35">
      <c r="A11" s="54" t="s">
        <v>487</v>
      </c>
      <c r="B11" s="54" t="s">
        <v>6</v>
      </c>
      <c r="C11" s="54" t="s">
        <v>506</v>
      </c>
      <c r="D11" s="26">
        <v>100000</v>
      </c>
      <c r="E11" s="26">
        <v>120000</v>
      </c>
      <c r="F11" s="26">
        <v>130000</v>
      </c>
      <c r="G11" s="26">
        <v>120000</v>
      </c>
      <c r="H11" s="26">
        <v>100000</v>
      </c>
      <c r="I11" s="26">
        <v>140000</v>
      </c>
      <c r="J11" s="26">
        <v>130000</v>
      </c>
      <c r="K11" s="26">
        <v>130000</v>
      </c>
      <c r="L11" s="26">
        <v>120000</v>
      </c>
      <c r="M11" s="26">
        <v>125000</v>
      </c>
      <c r="N11" s="26">
        <v>125000</v>
      </c>
      <c r="O11" s="26">
        <v>130000</v>
      </c>
      <c r="P11" s="26">
        <v>130000</v>
      </c>
      <c r="Q11" s="26">
        <v>140000</v>
      </c>
      <c r="R11" s="26">
        <v>140000</v>
      </c>
      <c r="S11" s="26">
        <v>170000</v>
      </c>
      <c r="T11" s="26">
        <v>160000</v>
      </c>
      <c r="U11" s="26">
        <v>160000</v>
      </c>
      <c r="V11" s="26">
        <v>150000</v>
      </c>
      <c r="W11" s="26">
        <v>150000</v>
      </c>
      <c r="X11" s="26">
        <v>160000</v>
      </c>
      <c r="Y11" s="26">
        <v>160000</v>
      </c>
      <c r="Z11" s="26">
        <v>170000</v>
      </c>
      <c r="AA11" s="26">
        <v>180000</v>
      </c>
      <c r="AB11" s="26">
        <v>200000</v>
      </c>
      <c r="AC11" s="26">
        <v>180000</v>
      </c>
      <c r="AD11" s="26">
        <v>180000</v>
      </c>
      <c r="AE11" s="26">
        <v>190000</v>
      </c>
      <c r="AF11" s="26">
        <v>200000</v>
      </c>
      <c r="AG11" s="26">
        <v>230000</v>
      </c>
      <c r="AH11" s="26">
        <v>244437</v>
      </c>
      <c r="AI11" s="26">
        <v>260000</v>
      </c>
      <c r="AJ11" s="26">
        <v>268514</v>
      </c>
      <c r="AK11" s="26">
        <v>280000</v>
      </c>
      <c r="AL11" s="26">
        <v>320000</v>
      </c>
      <c r="AM11" s="26">
        <v>350000</v>
      </c>
      <c r="AN11" s="26">
        <v>380000</v>
      </c>
      <c r="AO11" s="26">
        <v>390000</v>
      </c>
      <c r="AP11" s="26">
        <v>360000</v>
      </c>
      <c r="AQ11" s="26">
        <v>380000</v>
      </c>
      <c r="AR11" s="26">
        <v>366841</v>
      </c>
      <c r="AS11" s="26">
        <v>350000</v>
      </c>
      <c r="AT11" s="26">
        <v>330000</v>
      </c>
      <c r="AU11" s="26">
        <v>350000</v>
      </c>
      <c r="AV11" s="26">
        <v>360908</v>
      </c>
      <c r="AW11" s="26">
        <v>370000</v>
      </c>
      <c r="AX11" s="26">
        <v>379197</v>
      </c>
      <c r="AY11" s="26">
        <v>390096</v>
      </c>
      <c r="AZ11" s="26">
        <v>395064</v>
      </c>
      <c r="BA11" s="26">
        <v>435000</v>
      </c>
      <c r="BB11" s="26">
        <v>444918</v>
      </c>
      <c r="BC11" s="26">
        <v>460000</v>
      </c>
      <c r="BD11" s="26">
        <v>470000</v>
      </c>
      <c r="BE11" s="26">
        <v>478335</v>
      </c>
      <c r="BF11" s="26">
        <v>479611</v>
      </c>
      <c r="BG11" s="26">
        <v>487614</v>
      </c>
      <c r="BH11" s="26">
        <v>495516</v>
      </c>
      <c r="BI11" s="26">
        <v>503419</v>
      </c>
      <c r="BJ11" s="26">
        <v>511321</v>
      </c>
    </row>
    <row r="12" spans="1:62" x14ac:dyDescent="0.35">
      <c r="A12" s="54" t="s">
        <v>487</v>
      </c>
      <c r="B12" s="54" t="s">
        <v>6</v>
      </c>
      <c r="C12" s="54" t="s">
        <v>334</v>
      </c>
      <c r="D12" s="26">
        <v>3500</v>
      </c>
      <c r="E12" s="26">
        <v>3500</v>
      </c>
      <c r="F12" s="26">
        <v>3500</v>
      </c>
      <c r="G12" s="26">
        <v>3500</v>
      </c>
      <c r="H12" s="26">
        <v>4000</v>
      </c>
      <c r="I12" s="26">
        <v>4000</v>
      </c>
      <c r="J12" s="26">
        <v>4500</v>
      </c>
      <c r="K12" s="26">
        <v>5200</v>
      </c>
      <c r="L12" s="26">
        <v>5500</v>
      </c>
      <c r="M12" s="26">
        <v>6000</v>
      </c>
      <c r="N12" s="26">
        <v>6500</v>
      </c>
      <c r="O12" s="26">
        <v>7000</v>
      </c>
      <c r="P12" s="26">
        <v>7500</v>
      </c>
      <c r="Q12" s="26">
        <v>8000</v>
      </c>
      <c r="R12" s="26">
        <v>8500</v>
      </c>
      <c r="S12" s="26">
        <v>9000</v>
      </c>
      <c r="T12" s="26">
        <v>9500</v>
      </c>
      <c r="U12" s="26">
        <v>10000</v>
      </c>
      <c r="V12" s="26">
        <v>10500</v>
      </c>
      <c r="W12" s="26">
        <v>11000</v>
      </c>
      <c r="X12" s="26">
        <v>11500</v>
      </c>
      <c r="Y12" s="26">
        <v>12000</v>
      </c>
      <c r="Z12" s="26">
        <v>12500</v>
      </c>
      <c r="AA12" s="26">
        <v>13000</v>
      </c>
      <c r="AB12" s="26">
        <v>13500</v>
      </c>
      <c r="AC12" s="26">
        <v>14000</v>
      </c>
      <c r="AD12" s="26">
        <v>14500</v>
      </c>
      <c r="AE12" s="26">
        <v>15000</v>
      </c>
      <c r="AF12" s="26">
        <v>15500</v>
      </c>
      <c r="AG12" s="26">
        <v>16000</v>
      </c>
      <c r="AH12" s="26">
        <v>16500</v>
      </c>
      <c r="AI12" s="26">
        <v>17000</v>
      </c>
      <c r="AJ12" s="26">
        <v>17500</v>
      </c>
      <c r="AK12" s="26">
        <v>18000</v>
      </c>
      <c r="AL12" s="26">
        <v>19000</v>
      </c>
      <c r="AM12" s="26">
        <v>20000</v>
      </c>
      <c r="AN12" s="26">
        <v>21000</v>
      </c>
      <c r="AO12" s="26">
        <v>22000</v>
      </c>
      <c r="AP12" s="26">
        <v>23000</v>
      </c>
      <c r="AQ12" s="26">
        <v>24000</v>
      </c>
      <c r="AR12" s="26">
        <v>25000</v>
      </c>
      <c r="AS12" s="26">
        <v>26000</v>
      </c>
      <c r="AT12" s="26">
        <v>27000</v>
      </c>
      <c r="AU12" s="26">
        <v>28000</v>
      </c>
      <c r="AV12" s="26">
        <v>29000</v>
      </c>
      <c r="AW12" s="26">
        <v>30000</v>
      </c>
      <c r="AX12" s="26">
        <v>31628</v>
      </c>
      <c r="AY12" s="26">
        <v>32261</v>
      </c>
      <c r="AZ12" s="26">
        <v>32906</v>
      </c>
      <c r="BA12" s="26">
        <v>20700</v>
      </c>
      <c r="BB12" s="26">
        <v>21102</v>
      </c>
      <c r="BC12" s="26">
        <v>20047</v>
      </c>
      <c r="BD12" s="26">
        <v>21465</v>
      </c>
      <c r="BE12" s="26">
        <v>22527</v>
      </c>
      <c r="BF12" s="26">
        <v>21825</v>
      </c>
      <c r="BG12" s="26">
        <v>21083</v>
      </c>
      <c r="BH12" s="26">
        <v>20715</v>
      </c>
      <c r="BI12" s="26">
        <v>20347</v>
      </c>
      <c r="BJ12" s="26">
        <v>19978</v>
      </c>
    </row>
    <row r="13" spans="1:62" x14ac:dyDescent="0.35"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</row>
    <row r="14" spans="1:62" x14ac:dyDescent="0.35">
      <c r="A14" s="54" t="s">
        <v>487</v>
      </c>
      <c r="B14" s="54" t="s">
        <v>6</v>
      </c>
      <c r="C14" s="54" t="s">
        <v>341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>
        <v>44000</v>
      </c>
      <c r="AF14" s="26">
        <v>50000</v>
      </c>
      <c r="AG14" s="26">
        <v>60000</v>
      </c>
      <c r="AH14" s="26">
        <v>40000</v>
      </c>
      <c r="AI14" s="26">
        <v>28230</v>
      </c>
      <c r="AJ14" s="26">
        <v>71856</v>
      </c>
      <c r="AK14" s="26">
        <v>72253</v>
      </c>
      <c r="AL14" s="26">
        <v>74433</v>
      </c>
      <c r="AM14" s="26">
        <v>78690</v>
      </c>
      <c r="AN14" s="26">
        <v>78506</v>
      </c>
      <c r="AO14" s="26">
        <v>90700</v>
      </c>
      <c r="AP14" s="26">
        <v>91000</v>
      </c>
      <c r="AQ14" s="26">
        <v>90000</v>
      </c>
      <c r="AR14" s="26">
        <v>90000</v>
      </c>
      <c r="AS14" s="26">
        <v>90000</v>
      </c>
      <c r="AT14" s="26">
        <v>90000</v>
      </c>
      <c r="AU14" s="26">
        <v>90000</v>
      </c>
      <c r="AV14" s="26">
        <v>90000</v>
      </c>
      <c r="AW14" s="26">
        <v>93000</v>
      </c>
      <c r="AX14" s="26">
        <v>95000</v>
      </c>
      <c r="AY14" s="26">
        <v>95000</v>
      </c>
      <c r="AZ14" s="26">
        <v>95000</v>
      </c>
      <c r="BA14" s="26">
        <v>96944</v>
      </c>
      <c r="BB14" s="26">
        <v>100028</v>
      </c>
      <c r="BC14" s="26">
        <v>98978</v>
      </c>
      <c r="BD14" s="26">
        <v>99851</v>
      </c>
      <c r="BE14" s="26">
        <v>122000</v>
      </c>
      <c r="BF14" s="26">
        <v>126000</v>
      </c>
      <c r="BG14" s="26">
        <v>130000</v>
      </c>
      <c r="BH14" s="26">
        <v>115000</v>
      </c>
      <c r="BI14" s="26">
        <v>115000</v>
      </c>
      <c r="BJ14" s="26">
        <v>120382</v>
      </c>
    </row>
    <row r="15" spans="1:62" x14ac:dyDescent="0.35"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</row>
    <row r="16" spans="1:62" x14ac:dyDescent="0.35">
      <c r="A16" s="54" t="s">
        <v>487</v>
      </c>
      <c r="B16" s="54" t="s">
        <v>6</v>
      </c>
      <c r="C16" s="54" t="s">
        <v>504</v>
      </c>
      <c r="D16" s="26">
        <v>4000</v>
      </c>
      <c r="E16" s="26">
        <v>4000</v>
      </c>
      <c r="F16" s="26">
        <v>4000</v>
      </c>
      <c r="G16" s="26">
        <v>4000</v>
      </c>
      <c r="H16" s="26">
        <v>4000</v>
      </c>
      <c r="I16" s="26">
        <v>4000</v>
      </c>
      <c r="J16" s="26">
        <v>4000</v>
      </c>
      <c r="K16" s="26">
        <v>4000</v>
      </c>
      <c r="L16" s="26">
        <v>4500</v>
      </c>
      <c r="M16" s="26">
        <v>4800</v>
      </c>
      <c r="N16" s="26">
        <v>5000</v>
      </c>
      <c r="O16" s="26">
        <v>5000</v>
      </c>
      <c r="P16" s="26">
        <v>5100</v>
      </c>
      <c r="Q16" s="26">
        <v>5300</v>
      </c>
      <c r="R16" s="26">
        <v>5400</v>
      </c>
      <c r="S16" s="26">
        <v>5500</v>
      </c>
      <c r="T16" s="26">
        <v>5600</v>
      </c>
      <c r="U16" s="26">
        <v>5700</v>
      </c>
      <c r="V16" s="26">
        <v>5800</v>
      </c>
      <c r="W16" s="26">
        <v>5900</v>
      </c>
      <c r="X16" s="26">
        <v>8000</v>
      </c>
      <c r="Y16" s="26">
        <v>10000</v>
      </c>
      <c r="Z16" s="26">
        <v>10000</v>
      </c>
      <c r="AA16" s="26">
        <v>11000</v>
      </c>
      <c r="AB16" s="26">
        <v>12000</v>
      </c>
      <c r="AC16" s="26">
        <v>12000</v>
      </c>
      <c r="AD16" s="26">
        <v>13000</v>
      </c>
      <c r="AE16" s="26">
        <v>13000</v>
      </c>
      <c r="AF16" s="26">
        <v>15000</v>
      </c>
      <c r="AG16" s="26">
        <v>15353</v>
      </c>
      <c r="AH16" s="26">
        <v>18000</v>
      </c>
      <c r="AI16" s="26">
        <v>19000</v>
      </c>
      <c r="AJ16" s="26">
        <v>21000</v>
      </c>
      <c r="AK16" s="26">
        <v>20000</v>
      </c>
      <c r="AL16" s="26">
        <v>21000</v>
      </c>
      <c r="AM16" s="26">
        <v>21389</v>
      </c>
      <c r="AN16" s="26">
        <v>22000</v>
      </c>
      <c r="AO16" s="26">
        <v>22374</v>
      </c>
      <c r="AP16" s="26">
        <v>23000</v>
      </c>
      <c r="AQ16" s="26">
        <v>23258</v>
      </c>
      <c r="AR16" s="26">
        <v>23619</v>
      </c>
      <c r="AS16" s="26">
        <v>23944</v>
      </c>
      <c r="AT16" s="26">
        <v>24000</v>
      </c>
      <c r="AU16" s="26">
        <v>24482</v>
      </c>
      <c r="AV16" s="26">
        <v>26000</v>
      </c>
      <c r="AW16" s="26">
        <v>26700</v>
      </c>
      <c r="AX16" s="26">
        <v>27900</v>
      </c>
      <c r="AY16" s="26">
        <v>29000</v>
      </c>
      <c r="AZ16" s="26">
        <v>31299</v>
      </c>
      <c r="BA16" s="26">
        <v>31300</v>
      </c>
      <c r="BB16" s="26">
        <v>34000</v>
      </c>
      <c r="BC16" s="26">
        <v>36500</v>
      </c>
      <c r="BD16" s="26">
        <v>37000</v>
      </c>
      <c r="BE16" s="26">
        <v>45000</v>
      </c>
      <c r="BF16" s="26">
        <v>45000</v>
      </c>
      <c r="BG16" s="26">
        <v>45000</v>
      </c>
      <c r="BH16" s="26">
        <v>45000</v>
      </c>
      <c r="BI16" s="26">
        <v>45000</v>
      </c>
      <c r="BJ16" s="26">
        <v>45835</v>
      </c>
    </row>
    <row r="17" spans="1:62" x14ac:dyDescent="0.35">
      <c r="A17" s="54" t="s">
        <v>487</v>
      </c>
      <c r="B17" s="54" t="s">
        <v>6</v>
      </c>
      <c r="C17" s="54" t="s">
        <v>320</v>
      </c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</row>
    <row r="18" spans="1:62" x14ac:dyDescent="0.35"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</row>
    <row r="19" spans="1:62" x14ac:dyDescent="0.35">
      <c r="A19" s="54" t="s">
        <v>487</v>
      </c>
      <c r="B19" s="54" t="s">
        <v>6</v>
      </c>
      <c r="C19" s="54" t="s">
        <v>287</v>
      </c>
      <c r="D19" s="26">
        <v>27300</v>
      </c>
      <c r="E19" s="26">
        <v>32700</v>
      </c>
      <c r="F19" s="26">
        <v>27100</v>
      </c>
      <c r="G19" s="26">
        <v>28800</v>
      </c>
      <c r="H19" s="26">
        <v>24200</v>
      </c>
      <c r="I19" s="26">
        <v>39800</v>
      </c>
      <c r="J19" s="26">
        <v>48600</v>
      </c>
      <c r="K19" s="26">
        <v>58000</v>
      </c>
      <c r="L19" s="26">
        <v>59100</v>
      </c>
      <c r="M19" s="26">
        <v>51800</v>
      </c>
      <c r="N19" s="26">
        <v>44700</v>
      </c>
      <c r="O19" s="26">
        <v>50000</v>
      </c>
      <c r="P19" s="26">
        <v>44400</v>
      </c>
      <c r="Q19" s="26">
        <v>46300</v>
      </c>
      <c r="R19" s="26">
        <v>33100</v>
      </c>
      <c r="S19" s="26">
        <v>40500</v>
      </c>
      <c r="T19" s="26">
        <v>28000</v>
      </c>
      <c r="U19" s="26">
        <v>32000</v>
      </c>
      <c r="V19" s="26">
        <v>33600</v>
      </c>
      <c r="W19" s="26">
        <v>28400</v>
      </c>
      <c r="X19" s="26">
        <v>22800</v>
      </c>
      <c r="Y19" s="26">
        <v>38000</v>
      </c>
      <c r="Z19" s="26">
        <v>35000</v>
      </c>
      <c r="AA19" s="26">
        <v>45660</v>
      </c>
      <c r="AB19" s="26">
        <v>52314</v>
      </c>
      <c r="AC19" s="26">
        <v>34400</v>
      </c>
      <c r="AD19" s="26">
        <v>26850</v>
      </c>
      <c r="AE19" s="26">
        <v>27400</v>
      </c>
      <c r="AF19" s="26">
        <v>26500</v>
      </c>
      <c r="AG19" s="26">
        <v>37200</v>
      </c>
      <c r="AH19" s="26">
        <v>21600</v>
      </c>
      <c r="AI19" s="26">
        <v>24000</v>
      </c>
      <c r="AJ19" s="26">
        <v>15966</v>
      </c>
      <c r="AK19" s="26">
        <v>27500</v>
      </c>
      <c r="AL19" s="26">
        <v>32317</v>
      </c>
      <c r="AM19" s="26">
        <v>42410</v>
      </c>
      <c r="AN19" s="26">
        <v>46037</v>
      </c>
      <c r="AO19" s="26">
        <v>38594</v>
      </c>
      <c r="AP19" s="26">
        <v>21297</v>
      </c>
      <c r="AQ19" s="26">
        <v>25500</v>
      </c>
      <c r="AR19" s="26">
        <v>32859</v>
      </c>
      <c r="AS19" s="26">
        <v>12000</v>
      </c>
      <c r="AT19" s="26">
        <v>1000</v>
      </c>
      <c r="AU19" s="26">
        <v>1500</v>
      </c>
      <c r="AV19" s="26">
        <v>1500</v>
      </c>
      <c r="AW19" s="26">
        <v>3700</v>
      </c>
      <c r="AX19" s="26">
        <v>3671</v>
      </c>
      <c r="AY19" s="26">
        <v>2261</v>
      </c>
      <c r="AZ19" s="26">
        <v>7468</v>
      </c>
      <c r="BA19" s="26">
        <v>10456</v>
      </c>
      <c r="BB19" s="26">
        <v>10113</v>
      </c>
      <c r="BC19" s="26">
        <v>20760</v>
      </c>
      <c r="BD19" s="26">
        <v>21000</v>
      </c>
      <c r="BE19" s="26">
        <v>22000</v>
      </c>
      <c r="BF19" s="26">
        <v>21925</v>
      </c>
      <c r="BG19" s="26">
        <v>19215</v>
      </c>
      <c r="BH19" s="26">
        <v>20276</v>
      </c>
      <c r="BI19" s="26">
        <v>20738</v>
      </c>
      <c r="BJ19" s="26">
        <v>21200</v>
      </c>
    </row>
    <row r="20" spans="1:62" x14ac:dyDescent="0.35">
      <c r="A20" s="54" t="s">
        <v>487</v>
      </c>
      <c r="B20" s="54" t="s">
        <v>6</v>
      </c>
      <c r="C20" s="54" t="s">
        <v>285</v>
      </c>
      <c r="D20" s="26">
        <v>4500</v>
      </c>
      <c r="E20" s="26">
        <v>9000</v>
      </c>
      <c r="F20" s="26">
        <v>9000</v>
      </c>
      <c r="G20" s="26">
        <v>8300</v>
      </c>
      <c r="H20" s="26">
        <v>7500</v>
      </c>
      <c r="I20" s="26">
        <v>9300</v>
      </c>
      <c r="J20" s="26">
        <v>13000</v>
      </c>
      <c r="K20" s="26">
        <v>14000</v>
      </c>
      <c r="L20" s="26">
        <v>14000</v>
      </c>
      <c r="M20" s="26">
        <v>13000</v>
      </c>
      <c r="N20" s="26">
        <v>12000</v>
      </c>
      <c r="O20" s="26">
        <v>12000</v>
      </c>
      <c r="P20" s="26">
        <v>11000</v>
      </c>
      <c r="Q20" s="26">
        <v>12851</v>
      </c>
      <c r="R20" s="26">
        <v>12407</v>
      </c>
      <c r="S20" s="26">
        <v>13000</v>
      </c>
      <c r="T20" s="26">
        <v>10800</v>
      </c>
      <c r="U20" s="26">
        <v>7599</v>
      </c>
      <c r="V20" s="26">
        <v>10465</v>
      </c>
      <c r="W20" s="26">
        <v>11316</v>
      </c>
      <c r="X20" s="26">
        <v>11055</v>
      </c>
      <c r="Y20" s="26">
        <v>10900</v>
      </c>
      <c r="Z20" s="26">
        <v>8000</v>
      </c>
      <c r="AA20" s="26">
        <v>9000</v>
      </c>
      <c r="AB20" s="26">
        <v>11066</v>
      </c>
      <c r="AC20" s="26">
        <v>15684</v>
      </c>
      <c r="AD20" s="26">
        <v>16377</v>
      </c>
      <c r="AE20" s="26">
        <v>17984</v>
      </c>
      <c r="AF20" s="26">
        <v>17180</v>
      </c>
      <c r="AG20" s="26">
        <v>21034</v>
      </c>
      <c r="AH20" s="26">
        <v>23558</v>
      </c>
      <c r="AI20" s="26">
        <v>24000</v>
      </c>
      <c r="AJ20" s="26">
        <v>24500</v>
      </c>
      <c r="AK20" s="26">
        <v>27000</v>
      </c>
      <c r="AL20" s="26">
        <v>28600</v>
      </c>
      <c r="AM20" s="26">
        <v>30600</v>
      </c>
      <c r="AN20" s="26">
        <v>32000</v>
      </c>
      <c r="AO20" s="26">
        <v>33000</v>
      </c>
      <c r="AP20" s="26">
        <v>36000</v>
      </c>
      <c r="AQ20" s="26">
        <v>37400</v>
      </c>
      <c r="AR20" s="26">
        <v>39400</v>
      </c>
      <c r="AS20" s="26">
        <v>41100</v>
      </c>
      <c r="AT20" s="26">
        <v>42800</v>
      </c>
      <c r="AU20" s="26">
        <v>44500</v>
      </c>
      <c r="AV20" s="26">
        <v>34100</v>
      </c>
      <c r="AW20" s="26">
        <v>42000</v>
      </c>
      <c r="AX20" s="26">
        <v>48066</v>
      </c>
      <c r="AY20" s="26">
        <v>49027</v>
      </c>
      <c r="AZ20" s="26">
        <v>50008</v>
      </c>
      <c r="BA20" s="26">
        <v>29024</v>
      </c>
      <c r="BB20" s="26">
        <v>29604</v>
      </c>
      <c r="BC20" s="26">
        <v>28124</v>
      </c>
      <c r="BD20" s="26">
        <v>28000</v>
      </c>
      <c r="BE20" s="26">
        <v>12822</v>
      </c>
      <c r="BF20" s="26">
        <v>10180</v>
      </c>
      <c r="BG20" s="26">
        <v>11608</v>
      </c>
      <c r="BH20" s="26">
        <v>11500</v>
      </c>
      <c r="BI20" s="26">
        <v>10455</v>
      </c>
      <c r="BJ20" s="26">
        <v>6792</v>
      </c>
    </row>
    <row r="21" spans="1:62" x14ac:dyDescent="0.35">
      <c r="A21" s="54" t="s">
        <v>487</v>
      </c>
      <c r="B21" s="54" t="s">
        <v>6</v>
      </c>
      <c r="C21" s="54" t="s">
        <v>288</v>
      </c>
      <c r="D21" s="26">
        <v>63000</v>
      </c>
      <c r="E21" s="26">
        <v>62000</v>
      </c>
      <c r="F21" s="26">
        <v>61000</v>
      </c>
      <c r="G21" s="26">
        <v>61000</v>
      </c>
      <c r="H21" s="26">
        <v>60500</v>
      </c>
      <c r="I21" s="26">
        <v>60000</v>
      </c>
      <c r="J21" s="26">
        <v>74300</v>
      </c>
      <c r="K21" s="26">
        <v>68100</v>
      </c>
      <c r="L21" s="26">
        <v>66000</v>
      </c>
      <c r="M21" s="26">
        <v>68000</v>
      </c>
      <c r="N21" s="26">
        <v>71000</v>
      </c>
      <c r="O21" s="26">
        <v>72500</v>
      </c>
      <c r="P21" s="26">
        <v>74000</v>
      </c>
      <c r="Q21" s="26">
        <v>112520</v>
      </c>
      <c r="R21" s="26">
        <v>132552</v>
      </c>
      <c r="S21" s="26">
        <v>115000</v>
      </c>
      <c r="T21" s="26">
        <v>120000</v>
      </c>
      <c r="U21" s="26">
        <v>87679</v>
      </c>
      <c r="V21" s="26">
        <v>121898</v>
      </c>
      <c r="W21" s="26">
        <v>123490</v>
      </c>
      <c r="X21" s="26">
        <v>124619</v>
      </c>
      <c r="Y21" s="26">
        <v>126560</v>
      </c>
      <c r="Z21" s="26">
        <v>125000</v>
      </c>
      <c r="AA21" s="26">
        <v>81000</v>
      </c>
      <c r="AB21" s="26">
        <v>60055</v>
      </c>
      <c r="AC21" s="26">
        <v>111289</v>
      </c>
      <c r="AD21" s="26">
        <v>87758</v>
      </c>
      <c r="AE21" s="26">
        <v>97430</v>
      </c>
      <c r="AF21" s="26">
        <v>103294</v>
      </c>
      <c r="AG21" s="26">
        <v>79520</v>
      </c>
      <c r="AH21" s="26">
        <v>62980</v>
      </c>
      <c r="AI21" s="26">
        <v>71250</v>
      </c>
      <c r="AJ21" s="26">
        <v>72000</v>
      </c>
      <c r="AK21" s="26">
        <v>79200</v>
      </c>
      <c r="AL21" s="26">
        <v>85536</v>
      </c>
      <c r="AM21" s="26">
        <v>90600</v>
      </c>
      <c r="AN21" s="26">
        <v>97800</v>
      </c>
      <c r="AO21" s="26">
        <v>101700</v>
      </c>
      <c r="AP21" s="26">
        <v>110000</v>
      </c>
      <c r="AQ21" s="26">
        <v>104500</v>
      </c>
      <c r="AR21" s="26">
        <v>121900</v>
      </c>
      <c r="AS21" s="26">
        <v>127800</v>
      </c>
      <c r="AT21" s="26">
        <v>133600</v>
      </c>
      <c r="AU21" s="26">
        <v>139500</v>
      </c>
      <c r="AV21" s="26">
        <v>145400</v>
      </c>
      <c r="AW21" s="26">
        <v>146100</v>
      </c>
      <c r="AX21" s="26">
        <v>156374</v>
      </c>
      <c r="AY21" s="26">
        <v>159501</v>
      </c>
      <c r="AZ21" s="26">
        <v>162691</v>
      </c>
      <c r="BA21" s="26">
        <v>140000</v>
      </c>
      <c r="BB21" s="26">
        <v>160000</v>
      </c>
      <c r="BC21" s="26">
        <v>149264</v>
      </c>
      <c r="BD21" s="26">
        <v>162000</v>
      </c>
      <c r="BE21" s="26">
        <v>122356</v>
      </c>
      <c r="BF21" s="26">
        <v>116395</v>
      </c>
      <c r="BG21" s="26">
        <v>135136</v>
      </c>
      <c r="BH21" s="26">
        <v>150000</v>
      </c>
      <c r="BI21" s="26">
        <v>155555</v>
      </c>
      <c r="BJ21" s="26">
        <v>143614</v>
      </c>
    </row>
    <row r="22" spans="1:62" x14ac:dyDescent="0.35">
      <c r="A22" s="54" t="s">
        <v>487</v>
      </c>
      <c r="B22" s="54" t="s">
        <v>6</v>
      </c>
      <c r="C22" s="54" t="s">
        <v>405</v>
      </c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>
        <v>5000</v>
      </c>
      <c r="AB22" s="26">
        <v>10000</v>
      </c>
      <c r="AC22" s="26">
        <v>13148</v>
      </c>
      <c r="AD22" s="26">
        <v>11809</v>
      </c>
      <c r="AE22" s="26">
        <v>13193</v>
      </c>
      <c r="AF22" s="26">
        <v>16266</v>
      </c>
      <c r="AG22" s="26">
        <v>12826</v>
      </c>
      <c r="AH22" s="26">
        <v>11000</v>
      </c>
      <c r="AI22" s="26">
        <v>12000</v>
      </c>
      <c r="AJ22" s="26">
        <v>11089</v>
      </c>
      <c r="AK22" s="26">
        <v>13127</v>
      </c>
      <c r="AL22" s="26">
        <v>14114</v>
      </c>
      <c r="AM22" s="26">
        <v>16102</v>
      </c>
      <c r="AN22" s="26">
        <v>12500</v>
      </c>
      <c r="AO22" s="26">
        <v>13000</v>
      </c>
      <c r="AP22" s="26">
        <v>13500</v>
      </c>
      <c r="AQ22" s="26">
        <v>14000</v>
      </c>
      <c r="AR22" s="26">
        <v>15953</v>
      </c>
      <c r="AS22" s="26">
        <v>13000</v>
      </c>
      <c r="AT22" s="26">
        <v>11933</v>
      </c>
      <c r="AU22" s="26">
        <v>12924</v>
      </c>
      <c r="AV22" s="26">
        <v>12933</v>
      </c>
      <c r="AW22" s="26">
        <v>15000</v>
      </c>
      <c r="AX22" s="26">
        <v>15932</v>
      </c>
      <c r="AY22" s="26">
        <v>15938</v>
      </c>
      <c r="AZ22" s="26">
        <v>16445</v>
      </c>
      <c r="BA22" s="26">
        <v>15459</v>
      </c>
      <c r="BB22" s="26">
        <v>16972</v>
      </c>
      <c r="BC22" s="26">
        <v>18000</v>
      </c>
      <c r="BD22" s="26">
        <v>18200</v>
      </c>
      <c r="BE22" s="26">
        <v>17730</v>
      </c>
      <c r="BF22" s="26">
        <v>17835</v>
      </c>
      <c r="BG22" s="26">
        <v>18124</v>
      </c>
      <c r="BH22" s="26">
        <v>18357</v>
      </c>
      <c r="BI22" s="26">
        <v>18591</v>
      </c>
      <c r="BJ22" s="26">
        <v>18824</v>
      </c>
    </row>
    <row r="23" spans="1:62" x14ac:dyDescent="0.35">
      <c r="A23" s="54" t="s">
        <v>487</v>
      </c>
      <c r="B23" s="54" t="s">
        <v>6</v>
      </c>
      <c r="C23" s="54" t="s">
        <v>501</v>
      </c>
      <c r="D23" s="26">
        <v>7000</v>
      </c>
      <c r="E23" s="26">
        <v>7200</v>
      </c>
      <c r="F23" s="26">
        <v>7400</v>
      </c>
      <c r="G23" s="26">
        <v>7600</v>
      </c>
      <c r="H23" s="26">
        <v>7800</v>
      </c>
      <c r="I23" s="26">
        <v>8000</v>
      </c>
      <c r="J23" s="26">
        <v>8500</v>
      </c>
      <c r="K23" s="26">
        <v>8600</v>
      </c>
      <c r="L23" s="26">
        <v>9000</v>
      </c>
      <c r="M23" s="26">
        <v>9000</v>
      </c>
      <c r="N23" s="26">
        <v>9000</v>
      </c>
      <c r="O23" s="26">
        <v>9000</v>
      </c>
      <c r="P23" s="26">
        <v>9500</v>
      </c>
      <c r="Q23" s="26">
        <v>9500</v>
      </c>
      <c r="R23" s="26">
        <v>10000</v>
      </c>
      <c r="S23" s="26">
        <v>10000</v>
      </c>
      <c r="T23" s="26">
        <v>10300</v>
      </c>
      <c r="U23" s="26">
        <v>10600</v>
      </c>
      <c r="V23" s="26">
        <v>10800</v>
      </c>
      <c r="W23" s="26">
        <v>11000</v>
      </c>
      <c r="X23" s="26">
        <v>12000</v>
      </c>
      <c r="Y23" s="26">
        <v>12000</v>
      </c>
      <c r="Z23" s="26">
        <v>13000</v>
      </c>
      <c r="AA23" s="26">
        <v>14000</v>
      </c>
      <c r="AB23" s="26">
        <v>14000</v>
      </c>
      <c r="AC23" s="26">
        <v>13148</v>
      </c>
      <c r="AD23" s="26">
        <v>11809</v>
      </c>
      <c r="AE23" s="26">
        <v>13190</v>
      </c>
      <c r="AF23" s="26">
        <v>16266</v>
      </c>
      <c r="AG23" s="26">
        <v>12800</v>
      </c>
      <c r="AH23" s="26">
        <v>12900</v>
      </c>
      <c r="AI23" s="26">
        <v>13000</v>
      </c>
      <c r="AJ23" s="26">
        <v>12900</v>
      </c>
      <c r="AK23" s="26">
        <v>14200</v>
      </c>
      <c r="AL23" s="26">
        <v>15700</v>
      </c>
      <c r="AM23" s="26">
        <v>16800</v>
      </c>
      <c r="AN23" s="26">
        <v>18000</v>
      </c>
      <c r="AO23" s="26">
        <v>19200</v>
      </c>
      <c r="AP23" s="26">
        <v>23000</v>
      </c>
      <c r="AQ23" s="26">
        <v>24200</v>
      </c>
      <c r="AR23" s="26">
        <v>25500</v>
      </c>
      <c r="AS23" s="26">
        <v>26800</v>
      </c>
      <c r="AT23" s="26">
        <v>27900</v>
      </c>
      <c r="AU23" s="26">
        <v>28000</v>
      </c>
      <c r="AV23" s="26">
        <v>28992</v>
      </c>
      <c r="AW23" s="26">
        <v>30000</v>
      </c>
      <c r="AX23" s="26">
        <v>31074</v>
      </c>
      <c r="AY23" s="26">
        <v>32256</v>
      </c>
      <c r="AZ23" s="26">
        <v>33333</v>
      </c>
      <c r="BA23" s="26">
        <v>34376</v>
      </c>
      <c r="BB23" s="26">
        <v>35394</v>
      </c>
      <c r="BC23" s="26">
        <v>36475</v>
      </c>
      <c r="BD23" s="26">
        <v>36901</v>
      </c>
      <c r="BE23" s="26">
        <v>37454</v>
      </c>
      <c r="BF23" s="26">
        <v>39326</v>
      </c>
      <c r="BG23" s="26">
        <v>40130</v>
      </c>
      <c r="BH23" s="26">
        <v>41025</v>
      </c>
      <c r="BI23" s="26">
        <v>41919</v>
      </c>
      <c r="BJ23" s="26">
        <v>42813</v>
      </c>
    </row>
    <row r="24" spans="1:62" x14ac:dyDescent="0.35"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</row>
    <row r="25" spans="1:62" s="258" customFormat="1" x14ac:dyDescent="0.35">
      <c r="A25" s="258" t="s">
        <v>487</v>
      </c>
      <c r="B25" s="258" t="s">
        <v>6</v>
      </c>
      <c r="C25" s="258" t="s">
        <v>503</v>
      </c>
      <c r="D25" s="290">
        <v>969</v>
      </c>
      <c r="E25" s="290">
        <v>912</v>
      </c>
      <c r="F25" s="290">
        <v>1229</v>
      </c>
      <c r="G25" s="290">
        <v>1104</v>
      </c>
      <c r="H25" s="290">
        <v>1400</v>
      </c>
      <c r="I25" s="290">
        <v>1285</v>
      </c>
      <c r="J25" s="290">
        <v>1000</v>
      </c>
      <c r="K25" s="290">
        <v>1200</v>
      </c>
      <c r="L25" s="290">
        <v>1800</v>
      </c>
      <c r="M25" s="290">
        <v>1800</v>
      </c>
      <c r="N25" s="290">
        <v>1800</v>
      </c>
      <c r="O25" s="290">
        <v>2400</v>
      </c>
      <c r="P25" s="290">
        <v>2400</v>
      </c>
      <c r="Q25" s="290">
        <v>2400</v>
      </c>
      <c r="R25" s="290">
        <v>4000</v>
      </c>
      <c r="S25" s="290">
        <v>4000</v>
      </c>
      <c r="T25" s="290">
        <v>3600</v>
      </c>
      <c r="U25" s="290">
        <v>3200</v>
      </c>
      <c r="V25" s="290">
        <v>3500</v>
      </c>
      <c r="W25" s="290">
        <v>3500</v>
      </c>
      <c r="X25" s="290">
        <v>3500</v>
      </c>
      <c r="Y25" s="290">
        <v>3500</v>
      </c>
      <c r="Z25" s="290">
        <v>4500</v>
      </c>
      <c r="AA25" s="290">
        <v>4500</v>
      </c>
      <c r="AB25" s="290">
        <v>4800</v>
      </c>
      <c r="AC25" s="290">
        <v>4800</v>
      </c>
      <c r="AD25" s="290">
        <v>4800</v>
      </c>
      <c r="AE25" s="290">
        <v>5600</v>
      </c>
      <c r="AF25" s="290">
        <v>5600</v>
      </c>
      <c r="AG25" s="290">
        <v>5355</v>
      </c>
      <c r="AH25" s="290">
        <v>4900</v>
      </c>
      <c r="AI25" s="290">
        <v>5361</v>
      </c>
      <c r="AJ25" s="290">
        <v>4938</v>
      </c>
      <c r="AK25" s="290">
        <v>5000</v>
      </c>
      <c r="AL25" s="290">
        <v>5482</v>
      </c>
      <c r="AM25" s="290">
        <v>2100</v>
      </c>
      <c r="AN25" s="290">
        <v>2700</v>
      </c>
      <c r="AO25" s="290">
        <v>2700</v>
      </c>
      <c r="AP25" s="290">
        <v>2680</v>
      </c>
      <c r="AQ25" s="290">
        <v>2300</v>
      </c>
      <c r="AR25" s="290">
        <v>2645</v>
      </c>
      <c r="AS25" s="290">
        <v>2200</v>
      </c>
      <c r="AT25" s="290">
        <v>2000</v>
      </c>
      <c r="AU25" s="290">
        <v>2091</v>
      </c>
      <c r="AV25" s="290">
        <v>2040</v>
      </c>
      <c r="AW25" s="290">
        <v>1750</v>
      </c>
      <c r="AX25" s="290">
        <v>1450</v>
      </c>
      <c r="AY25" s="290">
        <v>1100</v>
      </c>
      <c r="AZ25" s="290">
        <v>715</v>
      </c>
      <c r="BA25" s="290">
        <v>365</v>
      </c>
      <c r="BB25" s="290">
        <v>390</v>
      </c>
      <c r="BC25" s="290">
        <v>430</v>
      </c>
      <c r="BD25" s="290">
        <v>450</v>
      </c>
      <c r="BE25" s="290">
        <v>259</v>
      </c>
      <c r="BF25" s="290">
        <v>458</v>
      </c>
      <c r="BG25" s="290">
        <v>466</v>
      </c>
      <c r="BH25" s="290">
        <v>450</v>
      </c>
      <c r="BI25" s="290">
        <v>430</v>
      </c>
      <c r="BJ25" s="290"/>
    </row>
    <row r="26" spans="1:62" x14ac:dyDescent="0.35"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</row>
    <row r="27" spans="1:62" x14ac:dyDescent="0.35">
      <c r="A27" s="54" t="s">
        <v>487</v>
      </c>
      <c r="B27" s="54" t="s">
        <v>6</v>
      </c>
      <c r="C27" s="54" t="s">
        <v>502</v>
      </c>
      <c r="D27" s="26">
        <v>25000</v>
      </c>
      <c r="E27" s="26">
        <v>25000</v>
      </c>
      <c r="F27" s="26">
        <v>25000</v>
      </c>
      <c r="G27" s="26">
        <v>25000</v>
      </c>
      <c r="H27" s="26">
        <v>25000</v>
      </c>
      <c r="I27" s="26">
        <v>40000</v>
      </c>
      <c r="J27" s="26">
        <v>40000</v>
      </c>
      <c r="K27" s="26">
        <v>40000</v>
      </c>
      <c r="L27" s="26">
        <v>60000</v>
      </c>
      <c r="M27" s="26">
        <v>60000</v>
      </c>
      <c r="N27" s="26">
        <v>60000</v>
      </c>
      <c r="O27" s="26">
        <v>80000</v>
      </c>
      <c r="P27" s="26">
        <v>80000</v>
      </c>
      <c r="Q27" s="26">
        <v>80000</v>
      </c>
      <c r="R27" s="26">
        <v>100000</v>
      </c>
      <c r="S27" s="26">
        <v>100000</v>
      </c>
      <c r="T27" s="26">
        <v>90000</v>
      </c>
      <c r="U27" s="26">
        <v>80000</v>
      </c>
      <c r="V27" s="26">
        <v>70000</v>
      </c>
      <c r="W27" s="26">
        <v>70000</v>
      </c>
      <c r="X27" s="26">
        <v>70000</v>
      </c>
      <c r="Y27" s="26">
        <v>70000</v>
      </c>
      <c r="Z27" s="26">
        <v>75000</v>
      </c>
      <c r="AA27" s="26">
        <v>75000</v>
      </c>
      <c r="AB27" s="26">
        <v>80000</v>
      </c>
      <c r="AC27" s="26">
        <v>80000</v>
      </c>
      <c r="AD27" s="26">
        <v>80000</v>
      </c>
      <c r="AE27" s="26">
        <v>80000</v>
      </c>
      <c r="AF27" s="26">
        <v>80000</v>
      </c>
      <c r="AG27" s="26">
        <v>80000</v>
      </c>
      <c r="AH27" s="26">
        <v>70000</v>
      </c>
      <c r="AI27" s="26">
        <v>60000</v>
      </c>
      <c r="AJ27" s="26">
        <v>50000</v>
      </c>
      <c r="AK27" s="26">
        <v>50000</v>
      </c>
      <c r="AL27" s="26">
        <v>40000</v>
      </c>
      <c r="AM27" s="26">
        <v>40000</v>
      </c>
      <c r="AN27" s="26">
        <v>40000</v>
      </c>
      <c r="AO27" s="26">
        <v>40000</v>
      </c>
      <c r="AP27" s="26">
        <v>35000</v>
      </c>
      <c r="AQ27" s="26">
        <v>30000</v>
      </c>
      <c r="AR27" s="26">
        <v>30000</v>
      </c>
      <c r="AS27" s="26">
        <v>30000</v>
      </c>
      <c r="AT27" s="26">
        <v>28000</v>
      </c>
      <c r="AU27" s="26">
        <v>28000</v>
      </c>
      <c r="AV27" s="26">
        <v>26250</v>
      </c>
      <c r="AW27" s="26">
        <v>22500</v>
      </c>
      <c r="AX27" s="26">
        <v>18750</v>
      </c>
      <c r="AY27" s="26">
        <v>14414</v>
      </c>
      <c r="AZ27" s="26">
        <v>9200</v>
      </c>
      <c r="BA27" s="26">
        <v>4721</v>
      </c>
      <c r="BB27" s="26">
        <v>5000</v>
      </c>
      <c r="BC27" s="26">
        <v>5500</v>
      </c>
      <c r="BD27" s="26">
        <v>5800</v>
      </c>
      <c r="BE27" s="26">
        <v>5820</v>
      </c>
      <c r="BF27" s="26">
        <v>5900</v>
      </c>
      <c r="BG27" s="26">
        <v>6000</v>
      </c>
      <c r="BH27" s="26">
        <v>5800</v>
      </c>
      <c r="BI27" s="26">
        <v>5440</v>
      </c>
      <c r="BJ27" s="26">
        <v>1699</v>
      </c>
    </row>
    <row r="28" spans="1:62" x14ac:dyDescent="0.35"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</row>
    <row r="29" spans="1:62" x14ac:dyDescent="0.35"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</row>
    <row r="31" spans="1:62" s="26" customFormat="1" x14ac:dyDescent="0.35">
      <c r="A31" s="197"/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</row>
    <row r="32" spans="1:62" s="199" customFormat="1" x14ac:dyDescent="0.35">
      <c r="A32" s="198"/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</row>
    <row r="33" spans="1:62" s="26" customFormat="1" x14ac:dyDescent="0.35">
      <c r="A33" s="197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</row>
    <row r="34" spans="1:62" s="26" customFormat="1" x14ac:dyDescent="0.35">
      <c r="A34" s="197"/>
      <c r="B34" s="197"/>
      <c r="C34" s="197" t="s">
        <v>230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</row>
    <row r="35" spans="1:62" s="26" customFormat="1" x14ac:dyDescent="0.35">
      <c r="A35" s="197" t="s">
        <v>389</v>
      </c>
      <c r="B35" s="197" t="s">
        <v>6</v>
      </c>
      <c r="C35" s="197" t="s">
        <v>9</v>
      </c>
      <c r="I35" s="197">
        <v>885</v>
      </c>
      <c r="J35" s="197">
        <v>1329</v>
      </c>
      <c r="K35" s="197">
        <v>5000</v>
      </c>
      <c r="L35" s="197">
        <v>5000</v>
      </c>
      <c r="M35" s="197">
        <v>7920</v>
      </c>
      <c r="N35" s="197">
        <v>7000</v>
      </c>
      <c r="O35" s="197">
        <v>6900</v>
      </c>
      <c r="P35" s="197">
        <v>6900</v>
      </c>
      <c r="Q35" s="197">
        <v>8000</v>
      </c>
      <c r="R35" s="197">
        <v>14000</v>
      </c>
      <c r="S35" s="197">
        <v>12000</v>
      </c>
      <c r="T35" s="197">
        <v>13000</v>
      </c>
      <c r="U35" s="197">
        <v>13900</v>
      </c>
      <c r="V35" s="197">
        <v>5000</v>
      </c>
      <c r="W35" s="197">
        <v>17000</v>
      </c>
      <c r="X35" s="197">
        <v>8000</v>
      </c>
      <c r="Y35" s="197">
        <v>10000</v>
      </c>
      <c r="Z35" s="197">
        <v>12000</v>
      </c>
      <c r="AA35" s="197">
        <v>7000</v>
      </c>
      <c r="AB35" s="197">
        <v>8000</v>
      </c>
      <c r="AC35" s="197">
        <v>8333</v>
      </c>
      <c r="AD35" s="197">
        <v>10000</v>
      </c>
      <c r="AE35" s="197">
        <v>13000</v>
      </c>
      <c r="AF35" s="197">
        <v>10761</v>
      </c>
      <c r="AG35" s="197">
        <v>4000</v>
      </c>
      <c r="AH35" s="197">
        <v>9000</v>
      </c>
      <c r="AI35" s="197">
        <v>8800</v>
      </c>
      <c r="AJ35" s="197">
        <v>9000</v>
      </c>
      <c r="AK35" s="197">
        <v>9000</v>
      </c>
      <c r="AL35" s="197">
        <v>9000</v>
      </c>
      <c r="AM35" s="197">
        <v>9000</v>
      </c>
      <c r="AN35" s="197">
        <v>9000</v>
      </c>
      <c r="AO35" s="197">
        <v>9000</v>
      </c>
      <c r="AP35" s="197">
        <v>11000</v>
      </c>
      <c r="AQ35" s="197">
        <v>12000</v>
      </c>
      <c r="AR35" s="197">
        <v>14000</v>
      </c>
      <c r="AS35" s="197">
        <v>14000</v>
      </c>
      <c r="AT35" s="197">
        <v>15000</v>
      </c>
      <c r="AU35" s="197">
        <v>15000</v>
      </c>
      <c r="AV35" s="197">
        <v>15000</v>
      </c>
      <c r="AW35" s="197">
        <v>18000</v>
      </c>
      <c r="AX35" s="197">
        <v>19000</v>
      </c>
      <c r="AY35" s="197">
        <v>19000</v>
      </c>
      <c r="AZ35" s="197">
        <v>20000</v>
      </c>
      <c r="BA35" s="197">
        <v>20000</v>
      </c>
      <c r="BB35" s="197">
        <v>23000</v>
      </c>
      <c r="BC35" s="197">
        <v>20000</v>
      </c>
      <c r="BD35" s="197">
        <v>20000</v>
      </c>
      <c r="BE35" s="197">
        <v>22076</v>
      </c>
      <c r="BF35" s="197">
        <v>22078</v>
      </c>
      <c r="BG35" s="197">
        <v>22100</v>
      </c>
      <c r="BH35" s="197">
        <v>22100</v>
      </c>
      <c r="BI35" s="197">
        <v>23206</v>
      </c>
      <c r="BJ35" s="197">
        <v>23583</v>
      </c>
    </row>
    <row r="36" spans="1:62" s="26" customFormat="1" x14ac:dyDescent="0.35">
      <c r="A36" s="197" t="s">
        <v>389</v>
      </c>
      <c r="B36" s="197" t="s">
        <v>6</v>
      </c>
      <c r="C36" s="197" t="s">
        <v>336</v>
      </c>
      <c r="D36" s="197">
        <v>3200</v>
      </c>
      <c r="E36" s="197">
        <v>4000</v>
      </c>
      <c r="F36" s="197">
        <v>1650</v>
      </c>
      <c r="G36" s="197">
        <v>2300</v>
      </c>
      <c r="H36" s="197">
        <v>4750</v>
      </c>
      <c r="I36" s="197">
        <v>6198</v>
      </c>
      <c r="J36" s="197">
        <v>7824</v>
      </c>
      <c r="K36" s="197">
        <v>2868</v>
      </c>
      <c r="L36" s="197">
        <v>4767</v>
      </c>
      <c r="M36" s="197">
        <v>11440</v>
      </c>
      <c r="N36" s="197">
        <v>22000</v>
      </c>
      <c r="O36" s="197">
        <v>15700</v>
      </c>
      <c r="P36" s="197">
        <v>8700</v>
      </c>
      <c r="Q36" s="197">
        <v>15000</v>
      </c>
      <c r="R36" s="197">
        <v>16000</v>
      </c>
      <c r="S36" s="197">
        <v>29000</v>
      </c>
      <c r="T36" s="197">
        <v>21000</v>
      </c>
      <c r="U36" s="197">
        <v>25700</v>
      </c>
      <c r="V36" s="197">
        <v>15000</v>
      </c>
      <c r="W36" s="197">
        <v>17000</v>
      </c>
      <c r="X36" s="197">
        <v>15000</v>
      </c>
      <c r="Y36" s="197">
        <v>19000</v>
      </c>
      <c r="Z36" s="197">
        <v>22000</v>
      </c>
      <c r="AA36" s="197">
        <v>20000</v>
      </c>
      <c r="AB36" s="197">
        <v>19000</v>
      </c>
      <c r="AC36" s="197">
        <v>21000</v>
      </c>
      <c r="AD36" s="197">
        <v>20000</v>
      </c>
      <c r="AE36" s="197">
        <v>23000</v>
      </c>
      <c r="AF36" s="197">
        <v>45000</v>
      </c>
      <c r="AG36" s="197">
        <v>54000</v>
      </c>
      <c r="AH36" s="197">
        <v>61000</v>
      </c>
      <c r="AI36" s="197">
        <v>68000</v>
      </c>
      <c r="AJ36" s="197">
        <v>74000</v>
      </c>
      <c r="AK36" s="197">
        <v>77000</v>
      </c>
      <c r="AL36" s="197">
        <v>77000</v>
      </c>
      <c r="AM36" s="197">
        <v>82000</v>
      </c>
      <c r="AN36" s="197">
        <v>80000</v>
      </c>
      <c r="AO36" s="197">
        <v>90000</v>
      </c>
      <c r="AP36" s="197">
        <v>95000</v>
      </c>
      <c r="AQ36" s="197">
        <v>109000</v>
      </c>
      <c r="AR36" s="197">
        <v>114000</v>
      </c>
      <c r="AS36" s="197">
        <v>120000</v>
      </c>
      <c r="AT36" s="197">
        <v>132000</v>
      </c>
      <c r="AU36" s="197">
        <v>121000</v>
      </c>
      <c r="AV36" s="197">
        <v>153000</v>
      </c>
      <c r="AW36" s="197">
        <v>154000</v>
      </c>
      <c r="AX36" s="197">
        <v>162000</v>
      </c>
      <c r="AY36" s="197">
        <v>177857</v>
      </c>
      <c r="AZ36" s="197">
        <v>205765</v>
      </c>
      <c r="BA36" s="197">
        <v>218111</v>
      </c>
      <c r="BB36" s="197">
        <v>233000</v>
      </c>
      <c r="BC36" s="197">
        <v>212000</v>
      </c>
      <c r="BD36" s="197">
        <v>214000</v>
      </c>
      <c r="BE36" s="197">
        <v>237008</v>
      </c>
      <c r="BF36" s="197">
        <v>238193</v>
      </c>
      <c r="BG36" s="197">
        <v>214910</v>
      </c>
      <c r="BH36" s="197">
        <v>239457</v>
      </c>
      <c r="BI36" s="197">
        <v>245910</v>
      </c>
      <c r="BJ36" s="197">
        <v>220000</v>
      </c>
    </row>
    <row r="37" spans="1:62" s="26" customFormat="1" x14ac:dyDescent="0.35">
      <c r="A37" s="197" t="s">
        <v>389</v>
      </c>
      <c r="B37" s="197" t="s">
        <v>6</v>
      </c>
      <c r="C37" s="197" t="s">
        <v>3</v>
      </c>
      <c r="D37" s="197">
        <v>196000</v>
      </c>
      <c r="E37" s="197">
        <v>190000</v>
      </c>
      <c r="F37" s="197">
        <v>200000</v>
      </c>
      <c r="G37" s="197">
        <v>220000</v>
      </c>
      <c r="H37" s="197">
        <v>270000</v>
      </c>
      <c r="I37" s="197">
        <v>273000</v>
      </c>
      <c r="J37" s="197">
        <v>230000</v>
      </c>
      <c r="K37" s="197">
        <v>341884</v>
      </c>
      <c r="L37" s="197">
        <v>446011</v>
      </c>
      <c r="M37" s="197">
        <v>388000</v>
      </c>
      <c r="N37" s="197">
        <v>421000</v>
      </c>
      <c r="O37" s="197">
        <v>500000</v>
      </c>
      <c r="P37" s="197">
        <v>419000</v>
      </c>
      <c r="Q37" s="197">
        <v>430000</v>
      </c>
      <c r="R37" s="197">
        <v>570000</v>
      </c>
      <c r="S37" s="197">
        <v>674000</v>
      </c>
      <c r="T37" s="197">
        <v>566000</v>
      </c>
      <c r="U37" s="197">
        <v>594000</v>
      </c>
      <c r="V37" s="197">
        <v>453000</v>
      </c>
      <c r="W37" s="197">
        <v>286000</v>
      </c>
      <c r="X37" s="197">
        <v>342000</v>
      </c>
      <c r="Y37" s="197">
        <v>393000</v>
      </c>
      <c r="Z37" s="197">
        <v>413000</v>
      </c>
      <c r="AA37" s="197">
        <v>338000</v>
      </c>
      <c r="AB37" s="197">
        <v>354000</v>
      </c>
      <c r="AC37" s="197">
        <v>322000</v>
      </c>
      <c r="AD37" s="197">
        <v>357000</v>
      </c>
      <c r="AE37" s="197">
        <v>440000</v>
      </c>
      <c r="AF37" s="197">
        <v>623585</v>
      </c>
      <c r="AG37" s="197">
        <v>602000</v>
      </c>
      <c r="AH37" s="197">
        <v>567000</v>
      </c>
      <c r="AI37" s="197">
        <v>657000</v>
      </c>
      <c r="AJ37" s="197">
        <v>804000</v>
      </c>
      <c r="AK37" s="197">
        <v>850000</v>
      </c>
      <c r="AL37" s="197">
        <v>913000</v>
      </c>
      <c r="AM37" s="197">
        <v>759000</v>
      </c>
      <c r="AN37" s="197">
        <v>740000</v>
      </c>
      <c r="AO37" s="197">
        <v>924000</v>
      </c>
      <c r="AP37" s="197">
        <v>1053000</v>
      </c>
      <c r="AQ37" s="197">
        <v>1096000</v>
      </c>
      <c r="AR37" s="197">
        <v>1174000</v>
      </c>
      <c r="AS37" s="197">
        <v>1217000</v>
      </c>
      <c r="AT37" s="197">
        <v>1300000</v>
      </c>
      <c r="AU37" s="197">
        <v>1080000</v>
      </c>
      <c r="AV37" s="197">
        <v>1237000</v>
      </c>
      <c r="AW37" s="197">
        <v>1258029</v>
      </c>
      <c r="AX37" s="197">
        <v>1261803</v>
      </c>
      <c r="AY37" s="197">
        <v>2314909</v>
      </c>
      <c r="AZ37" s="197">
        <v>2354664</v>
      </c>
      <c r="BA37" s="197">
        <v>2373501</v>
      </c>
      <c r="BB37" s="197">
        <v>2551000</v>
      </c>
      <c r="BC37" s="197">
        <v>2734000</v>
      </c>
      <c r="BD37" s="197">
        <v>2748000</v>
      </c>
      <c r="BE37" s="197">
        <v>2647453</v>
      </c>
      <c r="BF37" s="197">
        <v>2812919</v>
      </c>
      <c r="BG37" s="197">
        <v>2482795</v>
      </c>
      <c r="BH37" s="197">
        <v>2631728</v>
      </c>
      <c r="BI37" s="197">
        <v>2772718</v>
      </c>
      <c r="BJ37" s="197">
        <v>2575000</v>
      </c>
    </row>
    <row r="38" spans="1:62" s="26" customFormat="1" x14ac:dyDescent="0.35">
      <c r="A38" s="197" t="s">
        <v>389</v>
      </c>
      <c r="B38" s="197" t="s">
        <v>6</v>
      </c>
      <c r="C38" s="197" t="s">
        <v>8</v>
      </c>
      <c r="D38" s="197">
        <v>420000</v>
      </c>
      <c r="E38" s="197">
        <v>430000</v>
      </c>
      <c r="F38" s="197">
        <v>430000</v>
      </c>
      <c r="G38" s="197">
        <v>430000</v>
      </c>
      <c r="H38" s="197">
        <v>511000</v>
      </c>
      <c r="I38" s="197">
        <v>520000</v>
      </c>
      <c r="J38" s="197">
        <v>575000</v>
      </c>
      <c r="K38" s="197">
        <v>688890</v>
      </c>
      <c r="L38" s="197">
        <v>836733</v>
      </c>
      <c r="M38" s="197">
        <v>783000</v>
      </c>
      <c r="N38" s="197">
        <v>650000</v>
      </c>
      <c r="O38" s="197">
        <v>594000</v>
      </c>
      <c r="P38" s="197">
        <v>643000</v>
      </c>
      <c r="Q38" s="197">
        <v>591000</v>
      </c>
      <c r="R38" s="197">
        <v>682000</v>
      </c>
      <c r="S38" s="197">
        <v>576000</v>
      </c>
      <c r="T38" s="197">
        <v>578000</v>
      </c>
      <c r="U38" s="197">
        <v>561000</v>
      </c>
      <c r="V38" s="197">
        <v>481000</v>
      </c>
      <c r="W38" s="197">
        <v>459000</v>
      </c>
      <c r="X38" s="197">
        <v>480000</v>
      </c>
      <c r="Y38" s="197">
        <v>401000</v>
      </c>
      <c r="Z38" s="197">
        <v>545000</v>
      </c>
      <c r="AA38" s="197">
        <v>332000</v>
      </c>
      <c r="AB38" s="197">
        <v>479640</v>
      </c>
      <c r="AC38" s="197">
        <v>427000</v>
      </c>
      <c r="AD38" s="197">
        <v>518000</v>
      </c>
      <c r="AE38" s="197">
        <v>578000</v>
      </c>
      <c r="AF38" s="197">
        <v>609578</v>
      </c>
      <c r="AG38" s="197">
        <v>560000</v>
      </c>
      <c r="AH38" s="197">
        <v>576000</v>
      </c>
      <c r="AI38" s="197">
        <v>634000</v>
      </c>
      <c r="AJ38" s="197">
        <v>610000</v>
      </c>
      <c r="AK38" s="197">
        <v>610000</v>
      </c>
      <c r="AL38" s="197">
        <v>632000</v>
      </c>
      <c r="AM38" s="197">
        <v>440000</v>
      </c>
      <c r="AN38" s="197">
        <v>502000</v>
      </c>
      <c r="AO38" s="197">
        <v>642000</v>
      </c>
      <c r="AP38" s="197">
        <v>606000</v>
      </c>
      <c r="AQ38" s="197">
        <v>534000</v>
      </c>
      <c r="AR38" s="197">
        <v>584000</v>
      </c>
      <c r="AS38" s="197">
        <v>590000</v>
      </c>
      <c r="AT38" s="197">
        <v>640000</v>
      </c>
      <c r="AU38" s="197">
        <v>659000</v>
      </c>
      <c r="AV38" s="197">
        <v>672000</v>
      </c>
      <c r="AW38" s="197">
        <v>687000</v>
      </c>
      <c r="AX38" s="197">
        <v>732000</v>
      </c>
      <c r="AY38" s="197">
        <v>275000</v>
      </c>
      <c r="AZ38" s="197">
        <v>250000</v>
      </c>
      <c r="BA38" s="197">
        <v>268000</v>
      </c>
      <c r="BB38" s="197">
        <v>256763</v>
      </c>
      <c r="BC38" s="197">
        <v>244438</v>
      </c>
      <c r="BD38" s="197">
        <v>227500</v>
      </c>
      <c r="BE38" s="197">
        <v>236486</v>
      </c>
      <c r="BF38" s="197">
        <v>236484</v>
      </c>
      <c r="BG38" s="197">
        <v>193461</v>
      </c>
      <c r="BH38" s="197">
        <v>211050</v>
      </c>
      <c r="BI38" s="197">
        <v>238558</v>
      </c>
      <c r="BJ38" s="197">
        <v>243104</v>
      </c>
    </row>
    <row r="39" spans="1:62" s="26" customFormat="1" x14ac:dyDescent="0.35">
      <c r="A39" s="197" t="s">
        <v>389</v>
      </c>
      <c r="B39" s="197" t="s">
        <v>6</v>
      </c>
      <c r="C39" s="197" t="s">
        <v>1</v>
      </c>
      <c r="D39" s="197">
        <v>276000</v>
      </c>
      <c r="E39" s="197">
        <v>278000</v>
      </c>
      <c r="F39" s="197">
        <v>281000</v>
      </c>
      <c r="G39" s="197">
        <v>271000</v>
      </c>
      <c r="H39" s="197">
        <v>272000</v>
      </c>
      <c r="I39" s="197">
        <v>271000</v>
      </c>
      <c r="J39" s="197">
        <v>268000</v>
      </c>
      <c r="K39" s="197">
        <v>254000</v>
      </c>
      <c r="L39" s="197">
        <v>331640</v>
      </c>
      <c r="M39" s="197">
        <v>462000</v>
      </c>
      <c r="N39" s="197">
        <v>348000</v>
      </c>
      <c r="O39" s="197">
        <v>419000</v>
      </c>
      <c r="P39" s="197">
        <v>389000</v>
      </c>
      <c r="Q39" s="197">
        <v>345000</v>
      </c>
      <c r="R39" s="197">
        <v>467000</v>
      </c>
      <c r="S39" s="197">
        <v>390000</v>
      </c>
      <c r="T39" s="197">
        <v>344000</v>
      </c>
      <c r="U39" s="197">
        <v>351000</v>
      </c>
      <c r="V39" s="197">
        <v>316000</v>
      </c>
      <c r="W39" s="197">
        <v>299000</v>
      </c>
      <c r="X39" s="197">
        <v>320000</v>
      </c>
      <c r="Y39" s="197">
        <v>270000</v>
      </c>
      <c r="Z39" s="197">
        <v>407000</v>
      </c>
      <c r="AA39" s="197">
        <v>247000</v>
      </c>
      <c r="AB39" s="197">
        <v>310334</v>
      </c>
      <c r="AC39" s="197">
        <v>279652</v>
      </c>
      <c r="AD39" s="197">
        <v>315000</v>
      </c>
      <c r="AE39" s="197">
        <v>344000</v>
      </c>
      <c r="AF39" s="197">
        <v>346802</v>
      </c>
      <c r="AG39" s="197">
        <v>360000</v>
      </c>
      <c r="AH39" s="197">
        <v>363000</v>
      </c>
      <c r="AI39" s="197">
        <v>375000</v>
      </c>
      <c r="AJ39" s="197">
        <v>383000</v>
      </c>
      <c r="AK39" s="197">
        <v>390000</v>
      </c>
      <c r="AL39" s="197">
        <v>399000</v>
      </c>
      <c r="AM39" s="197">
        <v>298000</v>
      </c>
      <c r="AN39" s="197">
        <v>294000</v>
      </c>
      <c r="AO39" s="197">
        <v>420000</v>
      </c>
      <c r="AP39" s="197">
        <v>413000</v>
      </c>
      <c r="AQ39" s="197">
        <v>361000</v>
      </c>
      <c r="AR39" s="197">
        <v>423000</v>
      </c>
      <c r="AS39" s="197">
        <v>427000</v>
      </c>
      <c r="AT39" s="197">
        <v>421000</v>
      </c>
      <c r="AU39" s="197">
        <v>399000</v>
      </c>
      <c r="AV39" s="197">
        <v>449000</v>
      </c>
      <c r="AW39" s="197">
        <v>440000</v>
      </c>
      <c r="AX39" s="197">
        <v>457578</v>
      </c>
      <c r="AY39" s="197">
        <v>342286</v>
      </c>
      <c r="AZ39" s="197">
        <v>374309</v>
      </c>
      <c r="BA39" s="197">
        <v>390779</v>
      </c>
      <c r="BB39" s="197">
        <v>437000</v>
      </c>
      <c r="BC39" s="197">
        <v>336000</v>
      </c>
      <c r="BD39" s="197">
        <v>299000</v>
      </c>
      <c r="BE39" s="197">
        <v>298676</v>
      </c>
      <c r="BF39" s="197">
        <v>410720</v>
      </c>
      <c r="BG39" s="197">
        <v>365622</v>
      </c>
      <c r="BH39" s="197">
        <v>410597</v>
      </c>
      <c r="BI39" s="197">
        <v>371517</v>
      </c>
      <c r="BJ39" s="197">
        <v>400000</v>
      </c>
    </row>
    <row r="40" spans="1:62" s="26" customFormat="1" x14ac:dyDescent="0.35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</row>
    <row r="41" spans="1:62" s="26" customFormat="1" x14ac:dyDescent="0.35">
      <c r="A41" s="197"/>
      <c r="B41" s="197"/>
      <c r="C41" s="197" t="s">
        <v>431</v>
      </c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</row>
    <row r="42" spans="1:62" s="26" customFormat="1" x14ac:dyDescent="0.35">
      <c r="A42" s="197" t="s">
        <v>389</v>
      </c>
      <c r="B42" s="197" t="s">
        <v>6</v>
      </c>
      <c r="C42" s="197" t="s">
        <v>343</v>
      </c>
      <c r="D42" s="197">
        <v>495000</v>
      </c>
      <c r="E42" s="197">
        <v>550000</v>
      </c>
      <c r="F42" s="197">
        <v>605000</v>
      </c>
      <c r="G42" s="197">
        <v>610000</v>
      </c>
      <c r="H42" s="197">
        <v>600000</v>
      </c>
      <c r="I42" s="197">
        <v>520000</v>
      </c>
      <c r="J42" s="197">
        <v>658000</v>
      </c>
      <c r="K42" s="197">
        <v>660000</v>
      </c>
      <c r="L42" s="197">
        <v>800000</v>
      </c>
      <c r="M42" s="197">
        <v>1570000</v>
      </c>
      <c r="N42" s="197">
        <v>1425000</v>
      </c>
      <c r="O42" s="197">
        <v>1224200</v>
      </c>
      <c r="P42" s="197">
        <v>1231100</v>
      </c>
      <c r="Q42" s="197">
        <v>1786000</v>
      </c>
      <c r="R42" s="197">
        <v>1953000</v>
      </c>
      <c r="S42" s="197">
        <v>2001600</v>
      </c>
      <c r="T42" s="197">
        <v>1658500</v>
      </c>
      <c r="U42" s="197">
        <v>1688700</v>
      </c>
      <c r="V42" s="197">
        <v>1272000</v>
      </c>
      <c r="W42" s="197">
        <v>1200000</v>
      </c>
      <c r="X42" s="197">
        <v>1300000</v>
      </c>
      <c r="Y42" s="197">
        <v>1487000</v>
      </c>
      <c r="Z42" s="197">
        <v>1843000</v>
      </c>
      <c r="AA42" s="197">
        <v>1630000</v>
      </c>
      <c r="AB42" s="197">
        <v>1664000</v>
      </c>
      <c r="AC42" s="197">
        <v>1864595</v>
      </c>
      <c r="AD42" s="197">
        <v>1674000</v>
      </c>
      <c r="AE42" s="197">
        <v>1716000</v>
      </c>
      <c r="AF42" s="197">
        <v>1657795</v>
      </c>
      <c r="AG42" s="197">
        <v>1693000</v>
      </c>
      <c r="AH42" s="197">
        <v>1785000</v>
      </c>
      <c r="AI42" s="197">
        <v>1905000</v>
      </c>
      <c r="AJ42" s="197">
        <v>1958000</v>
      </c>
      <c r="AK42" s="197">
        <v>2129000</v>
      </c>
      <c r="AL42" s="197">
        <v>2223000</v>
      </c>
      <c r="AM42" s="197">
        <v>1548000</v>
      </c>
      <c r="AN42" s="197">
        <v>1894000</v>
      </c>
      <c r="AO42" s="197">
        <v>2176000</v>
      </c>
      <c r="AP42" s="197">
        <v>2354000</v>
      </c>
      <c r="AQ42" s="197">
        <v>2398000</v>
      </c>
      <c r="AR42" s="197">
        <v>2515000</v>
      </c>
      <c r="AS42" s="197">
        <v>2592000</v>
      </c>
      <c r="AT42" s="197">
        <v>2610000</v>
      </c>
      <c r="AU42" s="197">
        <v>2650000</v>
      </c>
      <c r="AV42" s="197">
        <v>2604000</v>
      </c>
      <c r="AW42" s="197">
        <v>2628000</v>
      </c>
      <c r="AX42" s="197">
        <v>2653710</v>
      </c>
      <c r="AY42" s="197">
        <v>1794000</v>
      </c>
      <c r="AZ42" s="197">
        <v>1943000</v>
      </c>
      <c r="BA42" s="197">
        <v>1987000</v>
      </c>
      <c r="BB42" s="197">
        <v>1798056</v>
      </c>
      <c r="BC42" s="197">
        <v>1852222</v>
      </c>
      <c r="BD42" s="197">
        <v>1810650</v>
      </c>
      <c r="BE42" s="197">
        <v>1817903</v>
      </c>
      <c r="BF42" s="197">
        <v>2045153</v>
      </c>
      <c r="BG42" s="197">
        <v>1910718</v>
      </c>
      <c r="BH42" s="197">
        <v>1930139</v>
      </c>
      <c r="BI42" s="197">
        <v>1955991</v>
      </c>
      <c r="BJ42" s="197">
        <v>1949476</v>
      </c>
    </row>
    <row r="43" spans="1:62" s="26" customFormat="1" x14ac:dyDescent="0.35">
      <c r="A43" s="197" t="s">
        <v>389</v>
      </c>
      <c r="B43" s="197" t="s">
        <v>6</v>
      </c>
      <c r="C43" s="197" t="s">
        <v>333</v>
      </c>
      <c r="D43" s="197">
        <v>100000</v>
      </c>
      <c r="E43" s="197">
        <v>110000</v>
      </c>
      <c r="F43" s="197">
        <v>110000</v>
      </c>
      <c r="G43" s="197">
        <v>120000</v>
      </c>
      <c r="H43" s="197">
        <v>120000</v>
      </c>
      <c r="I43" s="197">
        <v>130000</v>
      </c>
      <c r="J43" s="197">
        <v>130000</v>
      </c>
      <c r="K43" s="197">
        <v>140000</v>
      </c>
      <c r="L43" s="197">
        <v>140000</v>
      </c>
      <c r="M43" s="197">
        <v>150000</v>
      </c>
      <c r="N43" s="197">
        <v>128000</v>
      </c>
      <c r="O43" s="197">
        <v>161800</v>
      </c>
      <c r="P43" s="197">
        <v>176600</v>
      </c>
      <c r="Q43" s="197">
        <v>199100</v>
      </c>
      <c r="R43" s="197">
        <v>221000</v>
      </c>
      <c r="S43" s="197">
        <v>345000</v>
      </c>
      <c r="T43" s="197">
        <v>267000</v>
      </c>
      <c r="U43" s="197">
        <v>293400</v>
      </c>
      <c r="V43" s="197">
        <v>131000</v>
      </c>
      <c r="W43" s="197">
        <v>166000</v>
      </c>
      <c r="X43" s="197">
        <v>175000</v>
      </c>
      <c r="Y43" s="197">
        <v>196000</v>
      </c>
      <c r="Z43" s="197">
        <v>209000</v>
      </c>
      <c r="AA43" s="197">
        <v>132000</v>
      </c>
      <c r="AB43" s="197">
        <v>168000</v>
      </c>
      <c r="AC43" s="197">
        <v>98000</v>
      </c>
      <c r="AD43" s="197">
        <v>185000</v>
      </c>
      <c r="AE43" s="197">
        <v>190000</v>
      </c>
      <c r="AF43" s="197">
        <v>248000</v>
      </c>
      <c r="AG43" s="197">
        <v>224000</v>
      </c>
      <c r="AH43" s="197">
        <v>254000</v>
      </c>
      <c r="AI43" s="197">
        <v>268000</v>
      </c>
      <c r="AJ43" s="197">
        <v>320000</v>
      </c>
      <c r="AK43" s="197">
        <v>368000</v>
      </c>
      <c r="AL43" s="197">
        <v>402000</v>
      </c>
      <c r="AM43" s="197">
        <v>318000</v>
      </c>
      <c r="AN43" s="197">
        <v>360000</v>
      </c>
      <c r="AO43" s="197">
        <v>384000</v>
      </c>
      <c r="AP43" s="197">
        <v>449000</v>
      </c>
      <c r="AQ43" s="197">
        <v>478000</v>
      </c>
      <c r="AR43" s="197">
        <v>508000</v>
      </c>
      <c r="AS43" s="197">
        <v>546000</v>
      </c>
      <c r="AT43" s="197">
        <v>557000</v>
      </c>
      <c r="AU43" s="197">
        <v>573000</v>
      </c>
      <c r="AV43" s="197">
        <v>585000</v>
      </c>
      <c r="AW43" s="197">
        <v>628000</v>
      </c>
      <c r="AX43" s="197">
        <v>650000</v>
      </c>
      <c r="AY43" s="197">
        <v>147000</v>
      </c>
      <c r="AZ43" s="197">
        <v>162000</v>
      </c>
      <c r="BA43" s="197">
        <v>167000</v>
      </c>
      <c r="BB43" s="197">
        <v>179712</v>
      </c>
      <c r="BC43" s="197">
        <v>185103</v>
      </c>
      <c r="BD43" s="197">
        <v>175270</v>
      </c>
      <c r="BE43" s="197">
        <v>180956</v>
      </c>
      <c r="BF43" s="197">
        <v>173093</v>
      </c>
      <c r="BG43" s="197">
        <v>171271</v>
      </c>
      <c r="BH43" s="197">
        <v>173244</v>
      </c>
      <c r="BI43" s="197">
        <v>178980</v>
      </c>
      <c r="BJ43" s="197">
        <v>181904</v>
      </c>
    </row>
    <row r="44" spans="1:62" s="26" customFormat="1" x14ac:dyDescent="0.35">
      <c r="A44" s="197" t="s">
        <v>389</v>
      </c>
      <c r="B44" s="197" t="s">
        <v>6</v>
      </c>
      <c r="C44" s="197" t="s">
        <v>322</v>
      </c>
      <c r="D44" s="197">
        <v>1120000</v>
      </c>
      <c r="E44" s="197">
        <v>1055000</v>
      </c>
      <c r="F44" s="197">
        <v>1140000</v>
      </c>
      <c r="G44" s="197">
        <v>985000</v>
      </c>
      <c r="H44" s="197">
        <v>1300000</v>
      </c>
      <c r="I44" s="197">
        <v>900000</v>
      </c>
      <c r="J44" s="197">
        <v>1063000</v>
      </c>
      <c r="K44" s="197">
        <v>930000</v>
      </c>
      <c r="L44" s="197">
        <v>1400000</v>
      </c>
      <c r="M44" s="197">
        <v>2578000</v>
      </c>
      <c r="N44" s="197">
        <v>2417000</v>
      </c>
      <c r="O44" s="197">
        <v>2650400</v>
      </c>
      <c r="P44" s="197">
        <v>2131900</v>
      </c>
      <c r="Q44" s="197">
        <v>2349900</v>
      </c>
      <c r="R44" s="197">
        <v>2992100</v>
      </c>
      <c r="S44" s="197">
        <v>2837800</v>
      </c>
      <c r="T44" s="197">
        <v>2993400</v>
      </c>
      <c r="U44" s="197">
        <v>2028400</v>
      </c>
      <c r="V44" s="197">
        <v>1294000</v>
      </c>
      <c r="W44" s="197">
        <v>2072000</v>
      </c>
      <c r="X44" s="197">
        <v>3034000</v>
      </c>
      <c r="Y44" s="197">
        <v>3127000</v>
      </c>
      <c r="Z44" s="197">
        <v>3239000</v>
      </c>
      <c r="AA44" s="197">
        <v>2969000</v>
      </c>
      <c r="AB44" s="197">
        <v>2699565</v>
      </c>
      <c r="AC44" s="197">
        <v>2900000</v>
      </c>
      <c r="AD44" s="197">
        <v>3101000</v>
      </c>
      <c r="AE44" s="197">
        <v>3271000</v>
      </c>
      <c r="AF44" s="197">
        <v>3568376</v>
      </c>
      <c r="AG44" s="197">
        <v>3420000</v>
      </c>
      <c r="AH44" s="197">
        <v>3229000</v>
      </c>
      <c r="AI44" s="197">
        <v>2896000</v>
      </c>
      <c r="AJ44" s="197">
        <v>3139000</v>
      </c>
      <c r="AK44" s="197">
        <v>2080000</v>
      </c>
      <c r="AL44" s="197">
        <v>2224000</v>
      </c>
      <c r="AM44" s="197">
        <v>2245000</v>
      </c>
      <c r="AN44" s="197">
        <v>2291000</v>
      </c>
      <c r="AO44" s="197">
        <v>3204000</v>
      </c>
      <c r="AP44" s="197">
        <v>4875000</v>
      </c>
      <c r="AQ44" s="197">
        <v>4966000</v>
      </c>
      <c r="AR44" s="197">
        <v>5265000</v>
      </c>
      <c r="AS44" s="197">
        <v>5373000</v>
      </c>
      <c r="AT44" s="197">
        <v>5450000</v>
      </c>
      <c r="AU44" s="197">
        <v>5500000</v>
      </c>
      <c r="AV44" s="197">
        <v>5576000</v>
      </c>
      <c r="AW44" s="197">
        <v>4926000</v>
      </c>
      <c r="AX44" s="197">
        <v>4973000</v>
      </c>
      <c r="AY44" s="197">
        <v>2875619</v>
      </c>
      <c r="AZ44" s="197">
        <v>2952171</v>
      </c>
      <c r="BA44" s="197">
        <v>3017118</v>
      </c>
      <c r="BB44" s="197">
        <v>2712000</v>
      </c>
      <c r="BC44" s="197">
        <v>2806000</v>
      </c>
      <c r="BD44" s="197">
        <v>2979000</v>
      </c>
      <c r="BE44" s="197">
        <v>2812721</v>
      </c>
      <c r="BF44" s="197">
        <v>2727487</v>
      </c>
      <c r="BG44" s="197">
        <v>2728988</v>
      </c>
      <c r="BH44" s="197">
        <v>2729260</v>
      </c>
      <c r="BI44" s="197">
        <v>2819327</v>
      </c>
      <c r="BJ44" s="197">
        <v>2841625</v>
      </c>
    </row>
    <row r="45" spans="1:62" s="26" customFormat="1" x14ac:dyDescent="0.35">
      <c r="A45" s="197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</row>
    <row r="46" spans="1:62" s="26" customFormat="1" x14ac:dyDescent="0.35">
      <c r="A46" s="197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</row>
    <row r="47" spans="1:62" s="26" customFormat="1" x14ac:dyDescent="0.35">
      <c r="A47" s="197" t="s">
        <v>389</v>
      </c>
      <c r="B47" s="197" t="s">
        <v>6</v>
      </c>
      <c r="C47" s="197" t="s">
        <v>341</v>
      </c>
      <c r="D47" s="197">
        <v>1211000</v>
      </c>
      <c r="E47" s="197">
        <v>1310000</v>
      </c>
      <c r="F47" s="197">
        <v>1520000</v>
      </c>
      <c r="G47" s="197">
        <v>1550000</v>
      </c>
      <c r="H47" s="197">
        <v>1480000</v>
      </c>
      <c r="I47" s="197">
        <v>1600000</v>
      </c>
      <c r="J47" s="197">
        <v>1650000</v>
      </c>
      <c r="K47" s="197">
        <v>1672000</v>
      </c>
      <c r="L47" s="197">
        <v>1650000</v>
      </c>
      <c r="M47" s="197">
        <v>1750000</v>
      </c>
      <c r="N47" s="197">
        <v>1720000</v>
      </c>
      <c r="O47" s="197">
        <v>1550000</v>
      </c>
      <c r="P47" s="197">
        <v>1223200</v>
      </c>
      <c r="Q47" s="197">
        <v>720000</v>
      </c>
      <c r="R47" s="197">
        <v>464760</v>
      </c>
      <c r="S47" s="197">
        <v>563316</v>
      </c>
      <c r="T47" s="197">
        <v>634120</v>
      </c>
      <c r="U47" s="197">
        <v>430000</v>
      </c>
      <c r="V47" s="197">
        <v>350000</v>
      </c>
      <c r="W47" s="197">
        <v>340000</v>
      </c>
      <c r="X47" s="197">
        <v>360000</v>
      </c>
      <c r="Y47" s="197">
        <v>380000</v>
      </c>
      <c r="Z47" s="197">
        <v>380000</v>
      </c>
      <c r="AA47" s="197">
        <v>380000</v>
      </c>
      <c r="AB47" s="197">
        <v>380000</v>
      </c>
      <c r="AC47" s="197">
        <v>380000</v>
      </c>
      <c r="AD47" s="197">
        <v>380000</v>
      </c>
      <c r="AE47" s="197">
        <v>400000</v>
      </c>
      <c r="AF47" s="197">
        <v>510000</v>
      </c>
      <c r="AG47" s="197">
        <v>610000</v>
      </c>
      <c r="AH47" s="197">
        <v>845000</v>
      </c>
      <c r="AI47" s="197">
        <v>960000</v>
      </c>
      <c r="AJ47" s="197">
        <v>950000</v>
      </c>
      <c r="AK47" s="197">
        <v>950000</v>
      </c>
      <c r="AL47" s="197">
        <v>1150000</v>
      </c>
      <c r="AM47" s="197">
        <v>1450000</v>
      </c>
      <c r="AN47" s="197">
        <v>1600000</v>
      </c>
      <c r="AO47" s="197">
        <v>1550000</v>
      </c>
      <c r="AP47" s="197">
        <v>1420150</v>
      </c>
      <c r="AQ47" s="197">
        <v>1476215</v>
      </c>
      <c r="AR47" s="197">
        <v>1542599</v>
      </c>
      <c r="AS47" s="197">
        <v>1850000</v>
      </c>
      <c r="AT47" s="197">
        <v>2150000</v>
      </c>
      <c r="AU47" s="197">
        <v>2350000</v>
      </c>
      <c r="AV47" s="197">
        <v>2350000</v>
      </c>
      <c r="AW47" s="197">
        <v>2450000</v>
      </c>
      <c r="AX47" s="197">
        <v>2350000</v>
      </c>
      <c r="AY47" s="197">
        <v>2750000</v>
      </c>
      <c r="AZ47" s="197">
        <v>3300000</v>
      </c>
      <c r="BA47" s="197">
        <v>3550000</v>
      </c>
      <c r="BB47" s="197">
        <v>3250000</v>
      </c>
      <c r="BC47" s="197">
        <v>3300000</v>
      </c>
      <c r="BD47" s="197">
        <v>3350000</v>
      </c>
      <c r="BE47" s="197">
        <v>4650000</v>
      </c>
      <c r="BF47" s="197">
        <v>4600000</v>
      </c>
      <c r="BG47" s="197">
        <v>3300000</v>
      </c>
      <c r="BH47" s="197">
        <v>4000000</v>
      </c>
      <c r="BI47" s="197">
        <v>4700000</v>
      </c>
      <c r="BJ47" s="197">
        <v>4892047</v>
      </c>
    </row>
    <row r="48" spans="1:62" s="26" customFormat="1" x14ac:dyDescent="0.35">
      <c r="A48" s="197"/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</row>
    <row r="49" spans="1:62" s="26" customFormat="1" x14ac:dyDescent="0.35">
      <c r="A49" s="197"/>
      <c r="B49" s="197"/>
      <c r="C49" s="197" t="s">
        <v>319</v>
      </c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</row>
    <row r="50" spans="1:62" s="26" customFormat="1" x14ac:dyDescent="0.35">
      <c r="A50" s="197" t="s">
        <v>389</v>
      </c>
      <c r="B50" s="197" t="s">
        <v>6</v>
      </c>
      <c r="C50" s="197" t="s">
        <v>331</v>
      </c>
      <c r="D50" s="197">
        <v>9300</v>
      </c>
      <c r="E50" s="197">
        <v>5600</v>
      </c>
      <c r="F50" s="197">
        <v>8400</v>
      </c>
      <c r="G50" s="197">
        <v>8200</v>
      </c>
      <c r="H50" s="197">
        <v>8000</v>
      </c>
      <c r="I50" s="197">
        <v>6500</v>
      </c>
      <c r="J50" s="197">
        <v>6500</v>
      </c>
      <c r="K50" s="197">
        <v>10000</v>
      </c>
      <c r="L50" s="197">
        <v>10000</v>
      </c>
      <c r="M50" s="197">
        <v>6000</v>
      </c>
      <c r="N50" s="197">
        <v>11000</v>
      </c>
      <c r="O50" s="197">
        <v>14600</v>
      </c>
      <c r="P50" s="197">
        <v>8000</v>
      </c>
      <c r="Q50" s="197">
        <v>13100</v>
      </c>
      <c r="R50" s="197">
        <v>12000</v>
      </c>
      <c r="S50" s="197">
        <v>15000</v>
      </c>
      <c r="T50" s="197">
        <v>12000</v>
      </c>
      <c r="U50" s="197">
        <v>13700</v>
      </c>
      <c r="V50" s="197">
        <v>6000</v>
      </c>
      <c r="W50" s="197">
        <v>7000</v>
      </c>
      <c r="X50" s="197">
        <v>8000</v>
      </c>
      <c r="Y50" s="197">
        <v>10000</v>
      </c>
      <c r="Z50" s="197">
        <v>12000</v>
      </c>
      <c r="AA50" s="197">
        <v>13000</v>
      </c>
      <c r="AB50" s="197">
        <v>8000</v>
      </c>
      <c r="AC50" s="197">
        <v>10000</v>
      </c>
      <c r="AD50" s="197">
        <v>11000</v>
      </c>
      <c r="AE50" s="197">
        <v>12000</v>
      </c>
      <c r="AF50" s="197">
        <v>12145</v>
      </c>
      <c r="AG50" s="197">
        <v>12000</v>
      </c>
      <c r="AH50" s="197">
        <v>15000</v>
      </c>
      <c r="AI50" s="197">
        <v>15000</v>
      </c>
      <c r="AJ50" s="197">
        <v>16000</v>
      </c>
      <c r="AK50" s="197">
        <v>17000</v>
      </c>
      <c r="AL50" s="197">
        <v>16000</v>
      </c>
      <c r="AM50" s="197">
        <v>17000</v>
      </c>
      <c r="AN50" s="197">
        <v>20000</v>
      </c>
      <c r="AO50" s="197">
        <v>19000</v>
      </c>
      <c r="AP50" s="197">
        <v>19000</v>
      </c>
      <c r="AQ50" s="197">
        <v>20000</v>
      </c>
      <c r="AR50" s="197">
        <v>15000</v>
      </c>
      <c r="AS50" s="197">
        <v>16000</v>
      </c>
      <c r="AT50" s="197">
        <v>14000</v>
      </c>
      <c r="AU50" s="197">
        <v>15000</v>
      </c>
      <c r="AV50" s="197">
        <v>15000</v>
      </c>
      <c r="AW50" s="197">
        <v>16000</v>
      </c>
      <c r="AX50" s="197">
        <v>16000</v>
      </c>
      <c r="AY50" s="197">
        <v>15000</v>
      </c>
      <c r="AZ50" s="197">
        <v>17000</v>
      </c>
      <c r="BA50" s="197">
        <v>16990</v>
      </c>
      <c r="BB50" s="197">
        <v>17052</v>
      </c>
      <c r="BC50" s="197">
        <v>11549</v>
      </c>
      <c r="BD50" s="197">
        <v>17300</v>
      </c>
      <c r="BE50" s="197">
        <v>15884</v>
      </c>
      <c r="BF50" s="197">
        <v>13035</v>
      </c>
      <c r="BG50" s="197">
        <v>12500</v>
      </c>
      <c r="BH50" s="197">
        <v>13097</v>
      </c>
      <c r="BI50" s="197">
        <v>11805</v>
      </c>
      <c r="BJ50" s="197">
        <v>12894</v>
      </c>
    </row>
    <row r="51" spans="1:62" s="26" customFormat="1" x14ac:dyDescent="0.35">
      <c r="A51" s="197" t="s">
        <v>389</v>
      </c>
      <c r="B51" s="197" t="s">
        <v>6</v>
      </c>
      <c r="C51" s="197" t="s">
        <v>319</v>
      </c>
      <c r="D51" s="197">
        <v>100000</v>
      </c>
      <c r="E51" s="197">
        <v>100000</v>
      </c>
      <c r="F51" s="197">
        <v>110000</v>
      </c>
      <c r="G51" s="197">
        <v>120000</v>
      </c>
      <c r="H51" s="197">
        <v>130000</v>
      </c>
      <c r="I51" s="197">
        <v>140000</v>
      </c>
      <c r="J51" s="197">
        <v>156000</v>
      </c>
      <c r="K51" s="197">
        <v>170000</v>
      </c>
      <c r="L51" s="197">
        <v>116000</v>
      </c>
      <c r="M51" s="197">
        <v>169000</v>
      </c>
      <c r="N51" s="197">
        <v>222000</v>
      </c>
      <c r="O51" s="197">
        <v>237000</v>
      </c>
      <c r="P51" s="197">
        <v>170000</v>
      </c>
      <c r="Q51" s="197">
        <v>196300</v>
      </c>
      <c r="R51" s="197">
        <v>325000</v>
      </c>
      <c r="S51" s="197">
        <v>337000</v>
      </c>
      <c r="T51" s="197">
        <v>253000</v>
      </c>
      <c r="U51" s="197">
        <v>291000</v>
      </c>
      <c r="V51" s="197">
        <v>182000</v>
      </c>
      <c r="W51" s="197">
        <v>133000</v>
      </c>
      <c r="X51" s="197">
        <v>240000</v>
      </c>
      <c r="Y51" s="197">
        <v>237000</v>
      </c>
      <c r="Z51" s="197">
        <v>314000</v>
      </c>
      <c r="AA51" s="197">
        <v>295000</v>
      </c>
      <c r="AB51" s="197">
        <v>266815</v>
      </c>
      <c r="AC51" s="197">
        <v>267093</v>
      </c>
      <c r="AD51" s="197">
        <v>299000</v>
      </c>
      <c r="AE51" s="197">
        <v>338000</v>
      </c>
      <c r="AF51" s="197">
        <v>388816</v>
      </c>
      <c r="AG51" s="197">
        <v>396000</v>
      </c>
      <c r="AH51" s="197">
        <v>383000</v>
      </c>
      <c r="AI51" s="197">
        <v>402000</v>
      </c>
      <c r="AJ51" s="197">
        <v>428000</v>
      </c>
      <c r="AK51" s="197">
        <v>378000</v>
      </c>
      <c r="AL51" s="197">
        <v>390000</v>
      </c>
      <c r="AM51" s="197">
        <v>234000</v>
      </c>
      <c r="AN51" s="197">
        <v>221000</v>
      </c>
      <c r="AO51" s="197">
        <v>387000</v>
      </c>
      <c r="AP51" s="197">
        <v>401000</v>
      </c>
      <c r="AQ51" s="197">
        <v>420000</v>
      </c>
      <c r="AR51" s="197">
        <v>511000</v>
      </c>
      <c r="AS51" s="197">
        <v>535000</v>
      </c>
      <c r="AT51" s="197">
        <v>525000</v>
      </c>
      <c r="AU51" s="197">
        <v>455000</v>
      </c>
      <c r="AV51" s="197">
        <v>478000</v>
      </c>
      <c r="AW51" s="197">
        <v>424000</v>
      </c>
      <c r="AX51" s="197">
        <v>435000</v>
      </c>
      <c r="AY51" s="197">
        <v>912000</v>
      </c>
      <c r="AZ51" s="197">
        <v>925000</v>
      </c>
      <c r="BA51" s="197">
        <v>949000</v>
      </c>
      <c r="BB51" s="197">
        <v>915445</v>
      </c>
      <c r="BC51" s="197">
        <v>869607</v>
      </c>
      <c r="BD51" s="197">
        <v>941182</v>
      </c>
      <c r="BE51" s="197">
        <v>1011435</v>
      </c>
      <c r="BF51" s="197">
        <v>1079943</v>
      </c>
      <c r="BG51" s="197">
        <v>809640</v>
      </c>
      <c r="BH51" s="197">
        <v>1012406</v>
      </c>
      <c r="BI51" s="197">
        <v>940323</v>
      </c>
      <c r="BJ51" s="197">
        <v>979789</v>
      </c>
    </row>
    <row r="52" spans="1:62" s="26" customFormat="1" x14ac:dyDescent="0.35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</row>
    <row r="53" spans="1:62" s="26" customFormat="1" x14ac:dyDescent="0.35">
      <c r="A53" s="197"/>
      <c r="B53" s="197"/>
      <c r="C53" s="197" t="s">
        <v>421</v>
      </c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</row>
    <row r="54" spans="1:62" s="26" customFormat="1" x14ac:dyDescent="0.35">
      <c r="A54" s="197" t="s">
        <v>389</v>
      </c>
      <c r="B54" s="197" t="s">
        <v>6</v>
      </c>
      <c r="C54" s="197" t="s">
        <v>323</v>
      </c>
      <c r="D54" s="197">
        <v>1300</v>
      </c>
      <c r="E54" s="197">
        <v>1400</v>
      </c>
      <c r="F54" s="197">
        <v>1500</v>
      </c>
      <c r="G54" s="197">
        <v>1500</v>
      </c>
      <c r="H54" s="197">
        <v>1600</v>
      </c>
      <c r="I54" s="197">
        <v>2000</v>
      </c>
      <c r="J54" s="197">
        <v>2200</v>
      </c>
      <c r="K54" s="197">
        <v>2300</v>
      </c>
      <c r="L54" s="197">
        <v>2400</v>
      </c>
      <c r="M54" s="197">
        <v>2400</v>
      </c>
      <c r="N54" s="197">
        <v>2000</v>
      </c>
      <c r="O54" s="197">
        <v>900</v>
      </c>
      <c r="P54" s="197">
        <v>2300</v>
      </c>
      <c r="Q54" s="197">
        <v>2700</v>
      </c>
      <c r="R54" s="197">
        <v>3200</v>
      </c>
      <c r="S54" s="197">
        <v>1700</v>
      </c>
      <c r="T54" s="197">
        <v>1200</v>
      </c>
      <c r="U54" s="197">
        <v>1200</v>
      </c>
      <c r="V54" s="197">
        <v>1000</v>
      </c>
      <c r="W54" s="197">
        <v>2000</v>
      </c>
      <c r="X54" s="197">
        <v>2000</v>
      </c>
      <c r="Y54" s="197">
        <v>3000</v>
      </c>
      <c r="Z54" s="197">
        <v>4000</v>
      </c>
      <c r="AA54" s="197">
        <v>4000</v>
      </c>
      <c r="AB54" s="197">
        <v>8000</v>
      </c>
      <c r="AC54" s="197">
        <v>1800</v>
      </c>
      <c r="AD54" s="197">
        <v>2500</v>
      </c>
      <c r="AE54" s="197">
        <v>3000</v>
      </c>
      <c r="AF54" s="197">
        <v>3000</v>
      </c>
      <c r="AG54" s="197">
        <v>3500</v>
      </c>
      <c r="AH54" s="197">
        <v>2856</v>
      </c>
      <c r="AI54" s="197">
        <v>2500</v>
      </c>
      <c r="AJ54" s="197">
        <v>3000</v>
      </c>
      <c r="AK54" s="197">
        <v>2909</v>
      </c>
      <c r="AL54" s="197">
        <v>2920</v>
      </c>
      <c r="AM54" s="197">
        <v>2500</v>
      </c>
      <c r="AN54" s="197">
        <v>3000</v>
      </c>
      <c r="AO54" s="197">
        <v>3100</v>
      </c>
      <c r="AP54" s="197">
        <v>3200</v>
      </c>
      <c r="AQ54" s="197">
        <v>3300</v>
      </c>
      <c r="AR54" s="197">
        <v>3502</v>
      </c>
      <c r="AS54" s="197">
        <v>3626</v>
      </c>
      <c r="AT54" s="197">
        <v>3755</v>
      </c>
      <c r="AU54" s="197">
        <v>4000</v>
      </c>
      <c r="AV54" s="197">
        <v>4050</v>
      </c>
      <c r="AW54" s="197">
        <v>4100</v>
      </c>
      <c r="AX54" s="197">
        <v>4200</v>
      </c>
      <c r="AY54" s="197">
        <v>4300</v>
      </c>
      <c r="AZ54" s="197">
        <v>4400</v>
      </c>
      <c r="BA54" s="197">
        <v>4500</v>
      </c>
      <c r="BB54" s="197">
        <v>4617</v>
      </c>
      <c r="BC54" s="197">
        <v>5000</v>
      </c>
      <c r="BD54" s="197">
        <v>5000</v>
      </c>
      <c r="BE54" s="197">
        <v>5057</v>
      </c>
      <c r="BF54" s="197">
        <v>5184</v>
      </c>
      <c r="BG54" s="197">
        <v>5238</v>
      </c>
      <c r="BH54" s="197">
        <v>5342</v>
      </c>
      <c r="BI54" s="197">
        <v>5445</v>
      </c>
      <c r="BJ54" s="197">
        <v>5549</v>
      </c>
    </row>
    <row r="55" spans="1:62" s="26" customFormat="1" x14ac:dyDescent="0.35">
      <c r="A55" s="197" t="s">
        <v>389</v>
      </c>
      <c r="B55" s="197" t="s">
        <v>6</v>
      </c>
      <c r="C55" s="197" t="s">
        <v>406</v>
      </c>
      <c r="D55" s="197">
        <v>17000</v>
      </c>
      <c r="E55" s="197">
        <v>18000</v>
      </c>
      <c r="F55" s="197">
        <v>21000</v>
      </c>
      <c r="G55" s="197">
        <v>27000</v>
      </c>
      <c r="H55" s="197">
        <v>20000</v>
      </c>
      <c r="I55" s="197">
        <v>10160</v>
      </c>
      <c r="J55" s="197">
        <v>27000</v>
      </c>
      <c r="K55" s="197">
        <v>27000</v>
      </c>
      <c r="L55" s="197">
        <v>50320</v>
      </c>
      <c r="M55" s="197">
        <v>40000</v>
      </c>
      <c r="N55" s="197">
        <v>40000</v>
      </c>
      <c r="O55" s="197">
        <v>48200</v>
      </c>
      <c r="P55" s="197">
        <v>31300</v>
      </c>
      <c r="Q55" s="197">
        <v>45900</v>
      </c>
      <c r="R55" s="197">
        <v>25500</v>
      </c>
      <c r="S55" s="197">
        <v>36800</v>
      </c>
      <c r="T55" s="197">
        <v>40400</v>
      </c>
      <c r="U55" s="197">
        <v>42100</v>
      </c>
      <c r="V55" s="197">
        <v>19000</v>
      </c>
      <c r="W55" s="197">
        <v>26000</v>
      </c>
      <c r="X55" s="197">
        <v>25000</v>
      </c>
      <c r="Y55" s="197">
        <v>28000</v>
      </c>
      <c r="Z55" s="197">
        <v>28900</v>
      </c>
      <c r="AA55" s="197">
        <v>25000</v>
      </c>
      <c r="AB55" s="197">
        <v>28000</v>
      </c>
      <c r="AC55" s="197">
        <v>30049</v>
      </c>
      <c r="AD55" s="197">
        <v>27000</v>
      </c>
      <c r="AE55" s="197">
        <v>42000</v>
      </c>
      <c r="AF55" s="197">
        <v>45509</v>
      </c>
      <c r="AG55" s="197">
        <v>51000</v>
      </c>
      <c r="AH55" s="197">
        <v>50000</v>
      </c>
      <c r="AI55" s="197">
        <v>51000</v>
      </c>
      <c r="AJ55" s="197">
        <v>53000</v>
      </c>
      <c r="AK55" s="197">
        <v>55000</v>
      </c>
      <c r="AL55" s="197">
        <v>58000</v>
      </c>
      <c r="AM55" s="197">
        <v>58000</v>
      </c>
      <c r="AN55" s="197">
        <v>59000</v>
      </c>
      <c r="AO55" s="197">
        <v>61000</v>
      </c>
      <c r="AP55" s="197">
        <v>76000</v>
      </c>
      <c r="AQ55" s="197">
        <v>78000</v>
      </c>
      <c r="AR55" s="197">
        <v>80000</v>
      </c>
      <c r="AS55" s="197">
        <v>82000</v>
      </c>
      <c r="AT55" s="197">
        <v>84000</v>
      </c>
      <c r="AU55" s="197">
        <v>84000</v>
      </c>
      <c r="AV55" s="197">
        <v>85000</v>
      </c>
      <c r="AW55" s="197">
        <v>86000</v>
      </c>
      <c r="AX55" s="197">
        <v>87000</v>
      </c>
      <c r="AY55" s="197">
        <v>10000</v>
      </c>
      <c r="AZ55" s="197">
        <v>13000</v>
      </c>
      <c r="BA55" s="197">
        <v>13000</v>
      </c>
      <c r="BB55" s="197">
        <v>13107</v>
      </c>
      <c r="BC55" s="197">
        <v>13382</v>
      </c>
      <c r="BD55" s="197">
        <v>13384</v>
      </c>
      <c r="BE55" s="197">
        <v>13393</v>
      </c>
      <c r="BF55" s="197">
        <v>13407</v>
      </c>
      <c r="BG55" s="197">
        <v>13069</v>
      </c>
      <c r="BH55" s="197">
        <v>13411</v>
      </c>
      <c r="BI55" s="197">
        <v>13720</v>
      </c>
      <c r="BJ55" s="197">
        <v>14223</v>
      </c>
    </row>
    <row r="56" spans="1:62" s="26" customFormat="1" x14ac:dyDescent="0.35">
      <c r="A56" s="197" t="s">
        <v>389</v>
      </c>
      <c r="B56" s="197" t="s">
        <v>6</v>
      </c>
      <c r="C56" s="197" t="s">
        <v>403</v>
      </c>
      <c r="D56" s="197">
        <v>45000</v>
      </c>
      <c r="E56" s="197">
        <v>50000</v>
      </c>
      <c r="F56" s="197">
        <v>45000</v>
      </c>
      <c r="G56" s="197">
        <v>50000</v>
      </c>
      <c r="H56" s="197">
        <v>40000</v>
      </c>
      <c r="I56" s="197">
        <v>23369</v>
      </c>
      <c r="J56" s="197">
        <v>61000</v>
      </c>
      <c r="K56" s="197">
        <v>64000</v>
      </c>
      <c r="L56" s="197">
        <v>55640</v>
      </c>
      <c r="M56" s="197">
        <v>50000</v>
      </c>
      <c r="N56" s="197">
        <v>45000</v>
      </c>
      <c r="O56" s="197">
        <v>61900</v>
      </c>
      <c r="P56" s="197">
        <v>50300</v>
      </c>
      <c r="Q56" s="197">
        <v>63900</v>
      </c>
      <c r="R56" s="197">
        <v>56900</v>
      </c>
      <c r="S56" s="197">
        <v>31000</v>
      </c>
      <c r="T56" s="197">
        <v>31500</v>
      </c>
      <c r="U56" s="197">
        <v>31300</v>
      </c>
      <c r="V56" s="197">
        <v>22000</v>
      </c>
      <c r="W56" s="197">
        <v>16000</v>
      </c>
      <c r="X56" s="197">
        <v>18000</v>
      </c>
      <c r="Y56" s="197">
        <v>20000</v>
      </c>
      <c r="Z56" s="197">
        <v>37200</v>
      </c>
      <c r="AA56" s="197">
        <v>39000</v>
      </c>
      <c r="AB56" s="197">
        <v>35000</v>
      </c>
      <c r="AC56" s="197">
        <v>39000</v>
      </c>
      <c r="AD56" s="197">
        <v>37000</v>
      </c>
      <c r="AE56" s="197">
        <v>38000</v>
      </c>
      <c r="AF56" s="197">
        <v>37557</v>
      </c>
      <c r="AG56" s="197">
        <v>39000</v>
      </c>
      <c r="AH56" s="197">
        <v>40000</v>
      </c>
      <c r="AI56" s="197">
        <v>41000</v>
      </c>
      <c r="AJ56" s="197">
        <v>43000</v>
      </c>
      <c r="AK56" s="197">
        <v>45000</v>
      </c>
      <c r="AL56" s="197">
        <v>45000</v>
      </c>
      <c r="AM56" s="197">
        <v>47000</v>
      </c>
      <c r="AN56" s="197">
        <v>46000</v>
      </c>
      <c r="AO56" s="197">
        <v>50000</v>
      </c>
      <c r="AP56" s="197">
        <v>62000</v>
      </c>
      <c r="AQ56" s="197">
        <v>60000</v>
      </c>
      <c r="AR56" s="197">
        <v>59000</v>
      </c>
      <c r="AS56" s="197">
        <v>59400</v>
      </c>
      <c r="AT56" s="197">
        <v>67000</v>
      </c>
      <c r="AU56" s="197">
        <v>69000</v>
      </c>
      <c r="AV56" s="197">
        <v>70000</v>
      </c>
      <c r="AW56" s="197">
        <v>71000</v>
      </c>
      <c r="AX56" s="197">
        <v>71000</v>
      </c>
      <c r="AY56" s="197">
        <v>9000</v>
      </c>
      <c r="AZ56" s="197">
        <v>11000</v>
      </c>
      <c r="BA56" s="197">
        <v>12000</v>
      </c>
      <c r="BB56" s="197">
        <v>12360</v>
      </c>
      <c r="BC56" s="197">
        <v>10135</v>
      </c>
      <c r="BD56" s="197">
        <v>12670</v>
      </c>
      <c r="BE56" s="197">
        <v>12683</v>
      </c>
      <c r="BF56" s="197">
        <v>12696</v>
      </c>
      <c r="BG56" s="197">
        <v>11433</v>
      </c>
      <c r="BH56" s="197">
        <v>12714</v>
      </c>
      <c r="BI56" s="197">
        <v>12441</v>
      </c>
      <c r="BJ56" s="197">
        <v>12697</v>
      </c>
    </row>
    <row r="57" spans="1:62" s="26" customFormat="1" x14ac:dyDescent="0.35">
      <c r="A57" s="197"/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</row>
    <row r="58" spans="1:62" s="26" customFormat="1" x14ac:dyDescent="0.35">
      <c r="A58" s="197"/>
      <c r="B58" s="197"/>
      <c r="C58" s="197" t="s">
        <v>10</v>
      </c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</row>
    <row r="59" spans="1:62" s="26" customFormat="1" x14ac:dyDescent="0.35">
      <c r="A59" s="197" t="s">
        <v>389</v>
      </c>
      <c r="B59" s="197" t="s">
        <v>6</v>
      </c>
      <c r="C59" s="197" t="s">
        <v>287</v>
      </c>
      <c r="D59" s="197">
        <v>218107</v>
      </c>
      <c r="E59" s="197">
        <v>107000</v>
      </c>
      <c r="F59" s="197">
        <v>210000</v>
      </c>
      <c r="G59" s="197">
        <v>225000</v>
      </c>
      <c r="H59" s="197">
        <v>256000</v>
      </c>
      <c r="I59" s="197">
        <v>261000</v>
      </c>
      <c r="J59" s="197">
        <v>260000</v>
      </c>
      <c r="K59" s="197">
        <v>205000</v>
      </c>
      <c r="L59" s="197">
        <v>251800</v>
      </c>
      <c r="M59" s="197">
        <v>282122</v>
      </c>
      <c r="N59" s="197">
        <v>249469</v>
      </c>
      <c r="O59" s="197">
        <v>248163</v>
      </c>
      <c r="P59" s="197">
        <v>259265</v>
      </c>
      <c r="Q59" s="197">
        <v>163265</v>
      </c>
      <c r="R59" s="197">
        <v>104163</v>
      </c>
      <c r="S59" s="197">
        <v>80653</v>
      </c>
      <c r="T59" s="197">
        <v>45061</v>
      </c>
      <c r="U59" s="197">
        <v>65959</v>
      </c>
      <c r="V59" s="197">
        <v>19918</v>
      </c>
      <c r="W59" s="197">
        <v>13388</v>
      </c>
      <c r="X59" s="197">
        <v>16653</v>
      </c>
      <c r="Y59" s="197">
        <v>16653</v>
      </c>
      <c r="Z59" s="197">
        <v>32000</v>
      </c>
      <c r="AA59" s="197">
        <v>38000</v>
      </c>
      <c r="AB59" s="197">
        <v>52000</v>
      </c>
      <c r="AC59" s="197">
        <v>28800</v>
      </c>
      <c r="AD59" s="197">
        <v>18800</v>
      </c>
      <c r="AE59" s="197">
        <v>16200</v>
      </c>
      <c r="AF59" s="197">
        <v>15500</v>
      </c>
      <c r="AG59" s="197">
        <v>19100</v>
      </c>
      <c r="AH59" s="197">
        <v>26600</v>
      </c>
      <c r="AI59" s="197">
        <v>22100</v>
      </c>
      <c r="AJ59" s="197">
        <v>36000</v>
      </c>
      <c r="AK59" s="197">
        <v>37500</v>
      </c>
      <c r="AL59" s="197">
        <v>38500</v>
      </c>
      <c r="AM59" s="197">
        <v>54000</v>
      </c>
      <c r="AN59" s="197">
        <v>37000</v>
      </c>
      <c r="AO59" s="197">
        <v>45100</v>
      </c>
      <c r="AP59" s="197">
        <v>66000</v>
      </c>
      <c r="AQ59" s="197">
        <v>76000</v>
      </c>
      <c r="AR59" s="197">
        <v>60000</v>
      </c>
      <c r="AS59" s="197">
        <v>65000</v>
      </c>
      <c r="AT59" s="197">
        <v>78000</v>
      </c>
      <c r="AU59" s="197">
        <v>78000</v>
      </c>
      <c r="AV59" s="197">
        <v>63000</v>
      </c>
      <c r="AW59" s="197">
        <v>80000</v>
      </c>
      <c r="AX59" s="197">
        <v>40000</v>
      </c>
      <c r="AY59" s="197">
        <v>75000</v>
      </c>
      <c r="AZ59" s="197">
        <v>53000</v>
      </c>
      <c r="BA59" s="197">
        <v>83500</v>
      </c>
      <c r="BB59" s="197">
        <v>144400</v>
      </c>
      <c r="BC59" s="197">
        <v>53000</v>
      </c>
      <c r="BD59" s="197">
        <v>49000</v>
      </c>
      <c r="BE59" s="197">
        <v>76000</v>
      </c>
      <c r="BF59" s="197">
        <v>63500</v>
      </c>
      <c r="BG59" s="197">
        <v>85700</v>
      </c>
      <c r="BH59" s="197">
        <v>119000</v>
      </c>
      <c r="BI59" s="197">
        <v>87300</v>
      </c>
      <c r="BJ59" s="197">
        <v>103000</v>
      </c>
    </row>
    <row r="60" spans="1:62" s="26" customFormat="1" x14ac:dyDescent="0.35">
      <c r="A60" s="197" t="s">
        <v>389</v>
      </c>
      <c r="B60" s="197" t="s">
        <v>6</v>
      </c>
      <c r="C60" s="197" t="s">
        <v>285</v>
      </c>
      <c r="D60" s="197">
        <v>34000</v>
      </c>
      <c r="E60" s="197">
        <v>34000</v>
      </c>
      <c r="F60" s="197">
        <v>35000</v>
      </c>
      <c r="G60" s="197">
        <v>30000</v>
      </c>
      <c r="H60" s="197">
        <v>30000</v>
      </c>
      <c r="I60" s="197">
        <v>34000</v>
      </c>
      <c r="J60" s="197">
        <v>17000</v>
      </c>
      <c r="K60" s="197">
        <v>23000</v>
      </c>
      <c r="L60" s="197">
        <v>21800</v>
      </c>
      <c r="M60" s="197">
        <v>17000</v>
      </c>
      <c r="N60" s="197">
        <v>31000</v>
      </c>
      <c r="O60" s="197">
        <v>28500</v>
      </c>
      <c r="P60" s="197">
        <v>30700</v>
      </c>
      <c r="Q60" s="197">
        <v>30000</v>
      </c>
      <c r="R60" s="197">
        <v>39100</v>
      </c>
      <c r="S60" s="197">
        <v>39720</v>
      </c>
      <c r="T60" s="197">
        <v>38100</v>
      </c>
      <c r="U60" s="197">
        <v>39600</v>
      </c>
      <c r="V60" s="197">
        <v>16000</v>
      </c>
      <c r="W60" s="197">
        <v>20000</v>
      </c>
      <c r="X60" s="197">
        <v>25000</v>
      </c>
      <c r="Y60" s="197">
        <v>35000</v>
      </c>
      <c r="Z60" s="197">
        <v>42000</v>
      </c>
      <c r="AA60" s="197">
        <v>39000</v>
      </c>
      <c r="AB60" s="197">
        <v>33000</v>
      </c>
      <c r="AC60" s="197">
        <v>34614</v>
      </c>
      <c r="AD60" s="197">
        <v>33000</v>
      </c>
      <c r="AE60" s="197">
        <v>36000</v>
      </c>
      <c r="AF60" s="197">
        <v>45800</v>
      </c>
      <c r="AG60" s="197">
        <v>61830</v>
      </c>
      <c r="AH60" s="197">
        <v>61000</v>
      </c>
      <c r="AI60" s="197">
        <v>72000</v>
      </c>
      <c r="AJ60" s="197">
        <v>75000</v>
      </c>
      <c r="AK60" s="197">
        <v>70000</v>
      </c>
      <c r="AL60" s="197">
        <v>71000</v>
      </c>
      <c r="AM60" s="197">
        <v>73000</v>
      </c>
      <c r="AN60" s="197">
        <v>73000</v>
      </c>
      <c r="AO60" s="197">
        <v>77000</v>
      </c>
      <c r="AP60" s="197">
        <v>93000</v>
      </c>
      <c r="AQ60" s="197">
        <v>97000</v>
      </c>
      <c r="AR60" s="197">
        <v>102000</v>
      </c>
      <c r="AS60" s="197">
        <v>106000</v>
      </c>
      <c r="AT60" s="197">
        <v>120000</v>
      </c>
      <c r="AU60" s="197">
        <v>125000</v>
      </c>
      <c r="AV60" s="197">
        <v>161000</v>
      </c>
      <c r="AW60" s="197">
        <v>166000</v>
      </c>
      <c r="AX60" s="197">
        <v>168000</v>
      </c>
      <c r="AY60" s="197">
        <v>99000</v>
      </c>
      <c r="AZ60" s="197">
        <v>115000</v>
      </c>
      <c r="BA60" s="197">
        <v>119000</v>
      </c>
      <c r="BB60" s="197">
        <v>141926</v>
      </c>
      <c r="BC60" s="197">
        <v>124000</v>
      </c>
      <c r="BD60" s="197">
        <v>124208</v>
      </c>
      <c r="BE60" s="197">
        <v>144982</v>
      </c>
      <c r="BF60" s="197">
        <v>145000</v>
      </c>
      <c r="BG60" s="197">
        <v>135000</v>
      </c>
      <c r="BH60" s="197">
        <v>146000</v>
      </c>
      <c r="BI60" s="197">
        <v>144000</v>
      </c>
      <c r="BJ60" s="197">
        <v>144000</v>
      </c>
    </row>
    <row r="61" spans="1:62" s="26" customFormat="1" x14ac:dyDescent="0.35">
      <c r="A61" s="197" t="s">
        <v>389</v>
      </c>
      <c r="B61" s="197" t="s">
        <v>6</v>
      </c>
      <c r="C61" s="197" t="s">
        <v>288</v>
      </c>
      <c r="D61" s="197">
        <v>120000</v>
      </c>
      <c r="E61" s="197">
        <v>128000</v>
      </c>
      <c r="F61" s="197">
        <v>131000</v>
      </c>
      <c r="G61" s="197">
        <v>128000</v>
      </c>
      <c r="H61" s="197">
        <v>130000</v>
      </c>
      <c r="I61" s="197">
        <v>150000</v>
      </c>
      <c r="J61" s="197">
        <v>163000</v>
      </c>
      <c r="K61" s="197">
        <v>176000</v>
      </c>
      <c r="L61" s="197">
        <v>210000</v>
      </c>
      <c r="M61" s="197">
        <v>244000</v>
      </c>
      <c r="N61" s="197">
        <v>251000</v>
      </c>
      <c r="O61" s="197">
        <v>233900</v>
      </c>
      <c r="P61" s="197">
        <v>212200</v>
      </c>
      <c r="Q61" s="197">
        <v>199700</v>
      </c>
      <c r="R61" s="197">
        <v>194400</v>
      </c>
      <c r="S61" s="197">
        <v>176900</v>
      </c>
      <c r="T61" s="197">
        <v>192600</v>
      </c>
      <c r="U61" s="197">
        <v>187200</v>
      </c>
      <c r="V61" s="197">
        <v>80000</v>
      </c>
      <c r="W61" s="197">
        <v>70000</v>
      </c>
      <c r="X61" s="197">
        <v>90000</v>
      </c>
      <c r="Y61" s="197">
        <v>90000</v>
      </c>
      <c r="Z61" s="197">
        <v>99000</v>
      </c>
      <c r="AA61" s="197">
        <v>102000</v>
      </c>
      <c r="AB61" s="197">
        <v>93000</v>
      </c>
      <c r="AC61" s="197">
        <v>118000</v>
      </c>
      <c r="AD61" s="197">
        <v>122000</v>
      </c>
      <c r="AE61" s="197">
        <v>134000</v>
      </c>
      <c r="AF61" s="197">
        <v>145823</v>
      </c>
      <c r="AG61" s="197">
        <v>158000</v>
      </c>
      <c r="AH61" s="197">
        <v>144000</v>
      </c>
      <c r="AI61" s="197">
        <v>147000</v>
      </c>
      <c r="AJ61" s="197">
        <v>153000</v>
      </c>
      <c r="AK61" s="197">
        <v>142000</v>
      </c>
      <c r="AL61" s="197">
        <v>144000</v>
      </c>
      <c r="AM61" s="197">
        <v>125000</v>
      </c>
      <c r="AN61" s="197">
        <v>134000</v>
      </c>
      <c r="AO61" s="197">
        <v>140000</v>
      </c>
      <c r="AP61" s="197">
        <v>137000</v>
      </c>
      <c r="AQ61" s="197">
        <v>139000</v>
      </c>
      <c r="AR61" s="197">
        <v>146000</v>
      </c>
      <c r="AS61" s="197">
        <v>148000</v>
      </c>
      <c r="AT61" s="197">
        <v>220000</v>
      </c>
      <c r="AU61" s="197">
        <v>221000</v>
      </c>
      <c r="AV61" s="197">
        <v>225000</v>
      </c>
      <c r="AW61" s="197">
        <v>230000</v>
      </c>
      <c r="AX61" s="197">
        <v>235000</v>
      </c>
      <c r="AY61" s="197">
        <v>229636</v>
      </c>
      <c r="AZ61" s="197">
        <v>257967</v>
      </c>
      <c r="BA61" s="197">
        <v>275767</v>
      </c>
      <c r="BB61" s="197">
        <v>327000</v>
      </c>
      <c r="BC61" s="197">
        <v>295000</v>
      </c>
      <c r="BD61" s="197">
        <v>295306</v>
      </c>
      <c r="BE61" s="197">
        <v>295601</v>
      </c>
      <c r="BF61" s="197">
        <v>295897</v>
      </c>
      <c r="BG61" s="197">
        <v>274844</v>
      </c>
      <c r="BH61" s="197">
        <v>296578</v>
      </c>
      <c r="BI61" s="197">
        <v>193236</v>
      </c>
      <c r="BJ61" s="197">
        <v>160000</v>
      </c>
    </row>
    <row r="62" spans="1:62" s="26" customFormat="1" x14ac:dyDescent="0.35">
      <c r="A62" s="197" t="s">
        <v>389</v>
      </c>
      <c r="B62" s="197" t="s">
        <v>6</v>
      </c>
      <c r="C62" s="197" t="s">
        <v>340</v>
      </c>
      <c r="D62" s="197">
        <v>1000</v>
      </c>
      <c r="E62" s="197">
        <v>1000</v>
      </c>
      <c r="F62" s="197">
        <v>400</v>
      </c>
      <c r="G62" s="197">
        <v>1000</v>
      </c>
      <c r="H62" s="197">
        <v>1000</v>
      </c>
      <c r="I62" s="197">
        <v>1000</v>
      </c>
      <c r="J62" s="197">
        <v>3000</v>
      </c>
      <c r="K62" s="197">
        <v>7000</v>
      </c>
      <c r="L62" s="197">
        <v>4000</v>
      </c>
      <c r="M62" s="197">
        <v>5000</v>
      </c>
      <c r="N62" s="197">
        <v>4000</v>
      </c>
      <c r="O62" s="197">
        <v>7000</v>
      </c>
      <c r="P62" s="197">
        <v>5000</v>
      </c>
      <c r="Q62" s="197">
        <v>4000</v>
      </c>
      <c r="R62" s="197">
        <v>4000</v>
      </c>
      <c r="S62" s="197">
        <v>8000</v>
      </c>
      <c r="T62" s="197">
        <v>6000</v>
      </c>
      <c r="U62" s="197">
        <v>6000</v>
      </c>
      <c r="V62" s="197">
        <v>3000</v>
      </c>
      <c r="W62" s="197">
        <v>3000</v>
      </c>
      <c r="X62" s="197">
        <v>5000</v>
      </c>
      <c r="Y62" s="197">
        <v>6000</v>
      </c>
      <c r="Z62" s="197">
        <v>7000</v>
      </c>
      <c r="AA62" s="197">
        <v>8000</v>
      </c>
      <c r="AB62" s="197">
        <v>8000</v>
      </c>
      <c r="AC62" s="197">
        <v>9528</v>
      </c>
      <c r="AD62" s="197">
        <v>8000</v>
      </c>
      <c r="AE62" s="197">
        <v>14000</v>
      </c>
      <c r="AF62" s="197">
        <v>15788</v>
      </c>
      <c r="AG62" s="197">
        <v>36944</v>
      </c>
      <c r="AH62" s="197">
        <v>59000</v>
      </c>
      <c r="AI62" s="197">
        <v>59000</v>
      </c>
      <c r="AJ62" s="197">
        <v>67000</v>
      </c>
      <c r="AK62" s="197">
        <v>75000</v>
      </c>
      <c r="AL62" s="197">
        <v>79000</v>
      </c>
      <c r="AM62" s="197">
        <v>87000</v>
      </c>
      <c r="AN62" s="197">
        <v>84000</v>
      </c>
      <c r="AO62" s="197">
        <v>92000</v>
      </c>
      <c r="AP62" s="197">
        <v>101000</v>
      </c>
      <c r="AQ62" s="197">
        <v>128000</v>
      </c>
      <c r="AR62" s="197">
        <v>144000</v>
      </c>
      <c r="AS62" s="197">
        <v>166000</v>
      </c>
      <c r="AT62" s="197">
        <v>187000</v>
      </c>
      <c r="AU62" s="197">
        <v>158000</v>
      </c>
      <c r="AV62" s="197">
        <v>158000</v>
      </c>
      <c r="AW62" s="197">
        <v>175000</v>
      </c>
      <c r="AX62" s="197">
        <v>176000</v>
      </c>
      <c r="AY62" s="197">
        <v>22000</v>
      </c>
      <c r="AZ62" s="197">
        <v>27000</v>
      </c>
      <c r="BA62" s="197">
        <v>27000</v>
      </c>
      <c r="BB62" s="197">
        <v>31847</v>
      </c>
      <c r="BC62" s="197">
        <v>23000</v>
      </c>
      <c r="BD62" s="197">
        <v>23205</v>
      </c>
      <c r="BE62" s="197">
        <v>27929</v>
      </c>
      <c r="BF62" s="197">
        <v>28013</v>
      </c>
      <c r="BG62" s="197">
        <v>25730</v>
      </c>
      <c r="BH62" s="197">
        <v>28097</v>
      </c>
      <c r="BI62" s="197">
        <v>27222</v>
      </c>
      <c r="BJ62" s="197">
        <v>28000</v>
      </c>
    </row>
    <row r="63" spans="1:62" s="26" customFormat="1" x14ac:dyDescent="0.35">
      <c r="A63" s="197" t="s">
        <v>389</v>
      </c>
      <c r="B63" s="197" t="s">
        <v>6</v>
      </c>
      <c r="C63" s="197" t="s">
        <v>401</v>
      </c>
      <c r="D63" s="197">
        <v>1747</v>
      </c>
      <c r="E63" s="197">
        <v>2644</v>
      </c>
      <c r="F63" s="197">
        <v>2545</v>
      </c>
      <c r="G63" s="197">
        <v>2040</v>
      </c>
      <c r="H63" s="197">
        <v>2000</v>
      </c>
      <c r="I63" s="197">
        <v>1960</v>
      </c>
      <c r="J63" s="197">
        <v>1743</v>
      </c>
      <c r="K63" s="197">
        <v>1820</v>
      </c>
      <c r="L63" s="197">
        <v>2450</v>
      </c>
      <c r="M63" s="197">
        <v>1482</v>
      </c>
      <c r="N63" s="197">
        <v>2000</v>
      </c>
      <c r="O63" s="197">
        <v>1500</v>
      </c>
      <c r="P63" s="197">
        <v>1500</v>
      </c>
      <c r="Q63" s="197">
        <v>800</v>
      </c>
      <c r="R63" s="197">
        <v>500</v>
      </c>
      <c r="S63" s="197">
        <v>500</v>
      </c>
      <c r="T63" s="197">
        <v>500</v>
      </c>
      <c r="U63" s="197">
        <v>500</v>
      </c>
      <c r="V63" s="197">
        <v>500</v>
      </c>
      <c r="W63" s="197">
        <v>500</v>
      </c>
      <c r="X63" s="197">
        <v>500</v>
      </c>
      <c r="Y63" s="197">
        <v>500</v>
      </c>
      <c r="Z63" s="197">
        <v>700</v>
      </c>
      <c r="AA63" s="197">
        <v>700</v>
      </c>
      <c r="AB63" s="197">
        <v>700</v>
      </c>
      <c r="AC63" s="197">
        <v>1000</v>
      </c>
      <c r="AD63" s="197">
        <v>1000</v>
      </c>
      <c r="AE63" s="197">
        <v>1000</v>
      </c>
      <c r="AF63" s="197">
        <v>1000</v>
      </c>
      <c r="AG63" s="197">
        <v>1237</v>
      </c>
      <c r="AH63" s="197">
        <v>859</v>
      </c>
      <c r="AI63" s="197">
        <v>800</v>
      </c>
      <c r="AJ63" s="197">
        <v>1000</v>
      </c>
      <c r="AK63" s="197">
        <v>897</v>
      </c>
      <c r="AL63" s="197">
        <v>800</v>
      </c>
      <c r="AM63" s="197">
        <v>900</v>
      </c>
      <c r="AN63" s="197">
        <v>921</v>
      </c>
      <c r="AO63" s="197">
        <v>944</v>
      </c>
      <c r="AP63" s="197">
        <v>940</v>
      </c>
      <c r="AQ63" s="197">
        <v>947</v>
      </c>
      <c r="AR63" s="197">
        <v>956</v>
      </c>
      <c r="AS63" s="197">
        <v>961</v>
      </c>
      <c r="AT63" s="197">
        <v>1000</v>
      </c>
      <c r="AU63" s="197">
        <v>1000</v>
      </c>
      <c r="AV63" s="197">
        <v>1000</v>
      </c>
      <c r="AW63" s="197">
        <v>1000</v>
      </c>
      <c r="AX63" s="197">
        <v>1000</v>
      </c>
      <c r="AY63" s="197">
        <v>1000</v>
      </c>
      <c r="AZ63" s="197">
        <v>1000</v>
      </c>
      <c r="BA63" s="197">
        <v>1000</v>
      </c>
      <c r="BB63" s="197">
        <v>1000</v>
      </c>
      <c r="BC63" s="197">
        <v>1000</v>
      </c>
      <c r="BD63" s="197">
        <v>1000</v>
      </c>
      <c r="BE63" s="197">
        <v>1000</v>
      </c>
      <c r="BF63" s="197">
        <v>1000</v>
      </c>
      <c r="BG63" s="197">
        <v>1000</v>
      </c>
      <c r="BH63" s="197">
        <v>1000</v>
      </c>
      <c r="BI63" s="197">
        <v>1000</v>
      </c>
      <c r="BJ63" s="197">
        <v>1013</v>
      </c>
    </row>
    <row r="64" spans="1:62" s="26" customFormat="1" x14ac:dyDescent="0.35">
      <c r="A64" s="197" t="s">
        <v>389</v>
      </c>
      <c r="B64" s="197" t="s">
        <v>6</v>
      </c>
      <c r="C64" s="197" t="s">
        <v>405</v>
      </c>
      <c r="D64" s="197">
        <v>3000</v>
      </c>
      <c r="E64" s="197">
        <v>3000</v>
      </c>
      <c r="F64" s="197">
        <v>3000</v>
      </c>
      <c r="G64" s="197">
        <v>4000</v>
      </c>
      <c r="H64" s="197">
        <v>5000</v>
      </c>
      <c r="I64" s="197">
        <v>6000</v>
      </c>
      <c r="J64" s="197">
        <v>6000</v>
      </c>
      <c r="K64" s="197">
        <v>7000</v>
      </c>
      <c r="L64" s="197">
        <v>6000</v>
      </c>
      <c r="M64" s="197">
        <v>6000</v>
      </c>
      <c r="N64" s="197">
        <v>6000</v>
      </c>
      <c r="O64" s="197">
        <v>6000</v>
      </c>
      <c r="P64" s="197">
        <v>8000</v>
      </c>
      <c r="Q64" s="197">
        <v>12000</v>
      </c>
      <c r="R64" s="197">
        <v>14000</v>
      </c>
      <c r="S64" s="197">
        <v>15000</v>
      </c>
      <c r="T64" s="197">
        <v>16000</v>
      </c>
      <c r="U64" s="197">
        <v>17000</v>
      </c>
      <c r="V64" s="197">
        <v>17500</v>
      </c>
      <c r="W64" s="197">
        <v>17500</v>
      </c>
      <c r="X64" s="197">
        <v>18000</v>
      </c>
      <c r="Y64" s="197">
        <v>18000</v>
      </c>
      <c r="Z64" s="197">
        <v>20000</v>
      </c>
      <c r="AA64" s="197">
        <v>20000</v>
      </c>
      <c r="AB64" s="197">
        <v>20000</v>
      </c>
      <c r="AC64" s="197">
        <v>21000</v>
      </c>
      <c r="AD64" s="197">
        <v>22000</v>
      </c>
      <c r="AE64" s="197">
        <v>23000</v>
      </c>
      <c r="AF64" s="197">
        <v>24000</v>
      </c>
      <c r="AG64" s="197">
        <v>25000</v>
      </c>
      <c r="AH64" s="197">
        <v>25000</v>
      </c>
      <c r="AI64" s="197">
        <v>23000</v>
      </c>
      <c r="AJ64" s="197">
        <v>25000</v>
      </c>
      <c r="AK64" s="197">
        <v>25000</v>
      </c>
      <c r="AL64" s="197">
        <v>23000</v>
      </c>
      <c r="AM64" s="197">
        <v>24000</v>
      </c>
      <c r="AN64" s="197">
        <v>25000</v>
      </c>
      <c r="AO64" s="197">
        <v>26000</v>
      </c>
      <c r="AP64" s="197">
        <v>27000</v>
      </c>
      <c r="AQ64" s="197">
        <v>28000</v>
      </c>
      <c r="AR64" s="197">
        <v>29471</v>
      </c>
      <c r="AS64" s="197">
        <v>30563</v>
      </c>
      <c r="AT64" s="197">
        <v>31649</v>
      </c>
      <c r="AU64" s="197">
        <v>32734</v>
      </c>
      <c r="AV64" s="197">
        <v>34073</v>
      </c>
      <c r="AW64" s="197">
        <v>35274</v>
      </c>
      <c r="AX64" s="197">
        <v>34315</v>
      </c>
      <c r="AY64" s="197">
        <v>36764</v>
      </c>
      <c r="AZ64" s="197">
        <v>38436</v>
      </c>
      <c r="BA64" s="197">
        <v>40004</v>
      </c>
      <c r="BB64" s="197">
        <v>40889</v>
      </c>
      <c r="BC64" s="197">
        <v>45000</v>
      </c>
      <c r="BD64" s="197">
        <v>45000</v>
      </c>
      <c r="BE64" s="197">
        <v>45762</v>
      </c>
      <c r="BF64" s="197">
        <v>46015</v>
      </c>
      <c r="BG64" s="197">
        <v>47116</v>
      </c>
      <c r="BH64" s="197">
        <v>48278</v>
      </c>
      <c r="BI64" s="197">
        <v>49441</v>
      </c>
      <c r="BJ64" s="197">
        <v>50603</v>
      </c>
    </row>
    <row r="66" spans="1:62" s="26" customFormat="1" x14ac:dyDescent="0.35">
      <c r="A66" s="197" t="s">
        <v>389</v>
      </c>
      <c r="B66" s="197" t="s">
        <v>6</v>
      </c>
      <c r="C66" s="197" t="s">
        <v>342</v>
      </c>
      <c r="D66" s="197">
        <v>800</v>
      </c>
      <c r="E66" s="197">
        <v>900</v>
      </c>
      <c r="F66" s="197">
        <v>1000</v>
      </c>
      <c r="G66" s="197">
        <v>1000</v>
      </c>
      <c r="H66" s="197">
        <v>1100</v>
      </c>
      <c r="I66" s="197">
        <v>1200</v>
      </c>
      <c r="J66" s="197">
        <v>1300</v>
      </c>
      <c r="K66" s="197">
        <v>1300</v>
      </c>
      <c r="L66" s="197">
        <v>1400</v>
      </c>
      <c r="M66" s="197">
        <v>1450</v>
      </c>
      <c r="N66" s="197">
        <v>1500</v>
      </c>
      <c r="O66" s="197">
        <v>1550</v>
      </c>
      <c r="P66" s="197">
        <v>1600</v>
      </c>
      <c r="Q66" s="197">
        <v>1650</v>
      </c>
      <c r="R66" s="197">
        <v>1700</v>
      </c>
      <c r="S66" s="197">
        <v>1750</v>
      </c>
      <c r="T66" s="197">
        <v>1800</v>
      </c>
      <c r="U66" s="197">
        <v>1850</v>
      </c>
      <c r="V66" s="197">
        <v>1900</v>
      </c>
      <c r="W66" s="197">
        <v>1900</v>
      </c>
      <c r="X66" s="197">
        <v>1950</v>
      </c>
      <c r="Y66" s="197">
        <v>2000</v>
      </c>
      <c r="Z66" s="197">
        <v>2150</v>
      </c>
      <c r="AA66" s="197">
        <v>2150</v>
      </c>
      <c r="AB66" s="197">
        <v>2150</v>
      </c>
      <c r="AC66" s="197">
        <v>2000</v>
      </c>
      <c r="AD66" s="197">
        <v>2000</v>
      </c>
      <c r="AE66" s="197">
        <v>2000</v>
      </c>
      <c r="AF66" s="197">
        <v>2000</v>
      </c>
      <c r="AG66" s="197">
        <v>43000</v>
      </c>
      <c r="AH66" s="197">
        <v>43000</v>
      </c>
      <c r="AI66" s="197">
        <v>43000</v>
      </c>
      <c r="AJ66" s="197">
        <v>44000</v>
      </c>
      <c r="AK66" s="197">
        <v>44000</v>
      </c>
      <c r="AL66" s="197">
        <v>45000</v>
      </c>
      <c r="AM66" s="197">
        <v>45000</v>
      </c>
      <c r="AN66" s="197">
        <v>46000</v>
      </c>
      <c r="AO66" s="197">
        <v>57000</v>
      </c>
      <c r="AP66" s="197">
        <v>65000</v>
      </c>
      <c r="AQ66" s="197">
        <v>79000</v>
      </c>
      <c r="AR66" s="197">
        <v>99000</v>
      </c>
      <c r="AS66" s="197">
        <v>124000</v>
      </c>
      <c r="AT66" s="197">
        <v>160000</v>
      </c>
      <c r="AU66" s="197">
        <v>163900</v>
      </c>
      <c r="AV66" s="197">
        <v>172700</v>
      </c>
      <c r="AW66" s="197">
        <v>172700</v>
      </c>
      <c r="AX66" s="197">
        <v>172700</v>
      </c>
      <c r="AY66" s="197">
        <v>190000</v>
      </c>
      <c r="AZ66" s="197">
        <v>234000</v>
      </c>
      <c r="BA66" s="197">
        <v>275767</v>
      </c>
      <c r="BB66" s="197">
        <v>265000</v>
      </c>
      <c r="BC66" s="197">
        <v>230000</v>
      </c>
      <c r="BD66" s="197">
        <v>238000</v>
      </c>
      <c r="BE66" s="197">
        <v>242840</v>
      </c>
      <c r="BF66" s="197">
        <v>244647</v>
      </c>
      <c r="BG66" s="197">
        <v>237219</v>
      </c>
      <c r="BH66" s="197">
        <v>243150</v>
      </c>
      <c r="BI66" s="197">
        <v>272328</v>
      </c>
      <c r="BJ66" s="197">
        <v>260000</v>
      </c>
    </row>
    <row r="67" spans="1:62" s="26" customFormat="1" x14ac:dyDescent="0.35"/>
    <row r="68" spans="1:62" s="52" customFormat="1" x14ac:dyDescent="0.35"/>
    <row r="69" spans="1:62" x14ac:dyDescent="0.35">
      <c r="C69" s="54" t="s">
        <v>507</v>
      </c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</row>
    <row r="70" spans="1:62" x14ac:dyDescent="0.35">
      <c r="C70" s="18"/>
      <c r="D70" s="196">
        <v>1961</v>
      </c>
      <c r="E70" s="196">
        <v>1962</v>
      </c>
      <c r="F70" s="196">
        <v>1963</v>
      </c>
      <c r="G70" s="196">
        <v>1964</v>
      </c>
      <c r="H70" s="196">
        <v>1965</v>
      </c>
      <c r="I70" s="196">
        <v>1966</v>
      </c>
      <c r="J70" s="196">
        <v>1967</v>
      </c>
      <c r="K70" s="196">
        <v>1968</v>
      </c>
      <c r="L70" s="196">
        <v>1969</v>
      </c>
      <c r="M70" s="196">
        <v>1970</v>
      </c>
      <c r="N70" s="196">
        <v>1971</v>
      </c>
      <c r="O70" s="196">
        <v>1972</v>
      </c>
      <c r="P70" s="196">
        <v>1973</v>
      </c>
      <c r="Q70" s="196">
        <v>1974</v>
      </c>
      <c r="R70" s="196">
        <v>1975</v>
      </c>
      <c r="S70" s="196">
        <v>1976</v>
      </c>
      <c r="T70" s="196">
        <v>1977</v>
      </c>
      <c r="U70" s="196">
        <v>1978</v>
      </c>
      <c r="V70" s="196">
        <v>1979</v>
      </c>
      <c r="W70" s="196">
        <v>1980</v>
      </c>
      <c r="X70" s="196">
        <v>1981</v>
      </c>
      <c r="Y70" s="196">
        <v>1982</v>
      </c>
      <c r="Z70" s="196">
        <v>1983</v>
      </c>
      <c r="AA70" s="196">
        <v>1984</v>
      </c>
      <c r="AB70" s="196">
        <v>1985</v>
      </c>
      <c r="AC70" s="196">
        <v>1986</v>
      </c>
      <c r="AD70" s="196">
        <v>1987</v>
      </c>
      <c r="AE70" s="196">
        <v>1988</v>
      </c>
      <c r="AF70" s="196">
        <v>1989</v>
      </c>
      <c r="AG70" s="196">
        <v>1990</v>
      </c>
      <c r="AH70" s="196">
        <v>1991</v>
      </c>
      <c r="AI70" s="196">
        <v>1992</v>
      </c>
      <c r="AJ70" s="196">
        <v>1993</v>
      </c>
      <c r="AK70" s="196">
        <v>1994</v>
      </c>
      <c r="AL70" s="196">
        <v>1995</v>
      </c>
      <c r="AM70" s="196">
        <v>1996</v>
      </c>
      <c r="AN70" s="196">
        <v>1997</v>
      </c>
      <c r="AO70" s="196">
        <v>1998</v>
      </c>
      <c r="AP70" s="196">
        <v>1999</v>
      </c>
      <c r="AQ70" s="196">
        <v>2000</v>
      </c>
      <c r="AR70" s="196">
        <v>2001</v>
      </c>
      <c r="AS70" s="196">
        <v>2002</v>
      </c>
      <c r="AT70" s="196">
        <v>2003</v>
      </c>
      <c r="AU70" s="196">
        <v>2004</v>
      </c>
      <c r="AV70" s="196">
        <v>2005</v>
      </c>
      <c r="AW70" s="196">
        <v>2006</v>
      </c>
      <c r="AX70" s="196">
        <v>2007</v>
      </c>
      <c r="AY70" s="196">
        <v>2008</v>
      </c>
      <c r="AZ70" s="196">
        <v>2009</v>
      </c>
      <c r="BA70" s="196">
        <v>2010</v>
      </c>
      <c r="BB70" s="196">
        <v>2011</v>
      </c>
      <c r="BC70" s="196">
        <v>2012</v>
      </c>
      <c r="BD70" s="196">
        <v>2013</v>
      </c>
      <c r="BE70" s="196">
        <v>2014</v>
      </c>
      <c r="BF70" s="196">
        <v>2015</v>
      </c>
      <c r="BG70" s="196">
        <v>2016</v>
      </c>
      <c r="BH70" s="196">
        <v>2017</v>
      </c>
      <c r="BI70" s="196">
        <v>2018</v>
      </c>
      <c r="BJ70" s="196">
        <v>2019</v>
      </c>
    </row>
    <row r="71" spans="1:62" x14ac:dyDescent="0.35">
      <c r="A71" s="54" t="s">
        <v>487</v>
      </c>
      <c r="B71" s="54" t="s">
        <v>6</v>
      </c>
      <c r="C71" s="54" t="s">
        <v>4</v>
      </c>
      <c r="D71" s="26">
        <v>108400</v>
      </c>
      <c r="E71" s="26">
        <v>110400</v>
      </c>
      <c r="F71" s="26">
        <v>113400</v>
      </c>
      <c r="G71" s="26">
        <v>117550</v>
      </c>
      <c r="H71" s="26">
        <v>119690</v>
      </c>
      <c r="I71" s="26">
        <v>119690</v>
      </c>
      <c r="J71" s="26">
        <v>120700</v>
      </c>
      <c r="K71" s="26">
        <v>121770</v>
      </c>
      <c r="L71" s="26">
        <v>123820</v>
      </c>
      <c r="M71" s="26">
        <v>129820</v>
      </c>
      <c r="N71" s="26">
        <v>133940</v>
      </c>
      <c r="O71" s="26">
        <v>137940</v>
      </c>
      <c r="P71" s="26">
        <v>142490</v>
      </c>
      <c r="Q71" s="26">
        <v>146500</v>
      </c>
      <c r="R71" s="26">
        <v>150500</v>
      </c>
      <c r="S71" s="26">
        <v>155000</v>
      </c>
      <c r="T71" s="26">
        <v>159600</v>
      </c>
      <c r="U71" s="26">
        <v>162600</v>
      </c>
      <c r="V71" s="26">
        <v>166000</v>
      </c>
      <c r="W71" s="26">
        <v>168800</v>
      </c>
      <c r="X71" s="26">
        <v>170300</v>
      </c>
      <c r="Y71" s="26">
        <v>173400</v>
      </c>
      <c r="Z71" s="26">
        <v>176200</v>
      </c>
      <c r="AA71" s="26">
        <v>180400</v>
      </c>
      <c r="AB71" s="26">
        <v>181700</v>
      </c>
      <c r="AC71" s="26">
        <v>184700</v>
      </c>
      <c r="AD71" s="26">
        <v>189700</v>
      </c>
      <c r="AE71" s="26">
        <v>193600</v>
      </c>
      <c r="AF71" s="26">
        <v>198300</v>
      </c>
      <c r="AG71" s="26">
        <v>201900</v>
      </c>
      <c r="AH71" s="26">
        <v>205991</v>
      </c>
      <c r="AI71" s="26">
        <v>210300</v>
      </c>
      <c r="AJ71" s="26">
        <v>216300</v>
      </c>
      <c r="AK71" s="26">
        <v>222497</v>
      </c>
      <c r="AL71" s="26">
        <v>229173</v>
      </c>
      <c r="AM71" s="26">
        <v>236118</v>
      </c>
      <c r="AN71" s="26">
        <v>244700</v>
      </c>
      <c r="AO71" s="26">
        <v>252382</v>
      </c>
      <c r="AP71" s="26">
        <v>249894</v>
      </c>
      <c r="AQ71" s="26">
        <v>259505</v>
      </c>
      <c r="AR71" s="26">
        <v>252824</v>
      </c>
      <c r="AS71" s="26">
        <v>253370</v>
      </c>
      <c r="AT71" s="26">
        <v>243800</v>
      </c>
      <c r="AU71" s="26">
        <v>247425</v>
      </c>
      <c r="AV71" s="26">
        <v>248416</v>
      </c>
      <c r="AW71" s="26">
        <v>253260</v>
      </c>
      <c r="AX71" s="26">
        <v>258882</v>
      </c>
      <c r="AY71" s="26">
        <v>256280</v>
      </c>
      <c r="AZ71" s="26">
        <v>268593</v>
      </c>
      <c r="BA71" s="26">
        <v>274550</v>
      </c>
      <c r="BB71" s="26">
        <v>273444</v>
      </c>
      <c r="BC71" s="26">
        <v>286200</v>
      </c>
      <c r="BD71" s="26">
        <v>271174</v>
      </c>
      <c r="BE71" s="26">
        <v>289590</v>
      </c>
      <c r="BF71" s="26">
        <v>295968</v>
      </c>
      <c r="BG71" s="26">
        <v>301917</v>
      </c>
      <c r="BH71" s="26">
        <v>299004</v>
      </c>
      <c r="BI71" s="26">
        <v>309392</v>
      </c>
      <c r="BJ71" s="26">
        <v>309498</v>
      </c>
    </row>
    <row r="72" spans="1:62" x14ac:dyDescent="0.35">
      <c r="A72" s="54" t="s">
        <v>487</v>
      </c>
      <c r="B72" s="54" t="s">
        <v>6</v>
      </c>
      <c r="C72" s="54" t="s">
        <v>271</v>
      </c>
      <c r="D72" s="26">
        <v>200</v>
      </c>
      <c r="E72" s="26">
        <v>200</v>
      </c>
      <c r="F72" s="26">
        <v>200</v>
      </c>
      <c r="G72" s="26">
        <v>200</v>
      </c>
      <c r="H72" s="26">
        <v>250</v>
      </c>
      <c r="I72" s="26">
        <v>250</v>
      </c>
      <c r="J72" s="26">
        <v>260</v>
      </c>
      <c r="K72" s="26">
        <v>250</v>
      </c>
      <c r="L72" s="26">
        <v>300</v>
      </c>
      <c r="M72" s="26">
        <v>300</v>
      </c>
      <c r="N72" s="26">
        <v>350</v>
      </c>
      <c r="O72" s="26">
        <v>350</v>
      </c>
      <c r="P72" s="26">
        <v>400</v>
      </c>
      <c r="Q72" s="26">
        <v>500</v>
      </c>
      <c r="R72" s="26">
        <v>600</v>
      </c>
      <c r="S72" s="26">
        <v>700</v>
      </c>
      <c r="T72" s="26">
        <v>800</v>
      </c>
      <c r="U72" s="26">
        <v>900</v>
      </c>
      <c r="V72" s="26">
        <v>1000</v>
      </c>
      <c r="W72" s="26">
        <v>1000</v>
      </c>
      <c r="X72" s="26">
        <v>1100</v>
      </c>
      <c r="Y72" s="26">
        <v>1100</v>
      </c>
      <c r="Z72" s="26">
        <v>1200</v>
      </c>
      <c r="AA72" s="26">
        <v>1300</v>
      </c>
      <c r="AB72" s="26">
        <v>1300</v>
      </c>
      <c r="AC72" s="26">
        <v>1400</v>
      </c>
      <c r="AD72" s="26">
        <v>1700</v>
      </c>
      <c r="AE72" s="26">
        <v>2000</v>
      </c>
      <c r="AF72" s="26">
        <v>2600</v>
      </c>
      <c r="AG72" s="26">
        <v>2800</v>
      </c>
      <c r="AH72" s="26">
        <v>3000</v>
      </c>
      <c r="AI72" s="26">
        <v>3200</v>
      </c>
      <c r="AJ72" s="26">
        <v>3500</v>
      </c>
      <c r="AK72" s="26">
        <v>3800</v>
      </c>
      <c r="AL72" s="26">
        <v>4000</v>
      </c>
      <c r="AM72" s="26">
        <v>4100</v>
      </c>
      <c r="AN72" s="26">
        <v>4200</v>
      </c>
      <c r="AO72" s="26">
        <v>4300</v>
      </c>
      <c r="AP72" s="26">
        <v>4400</v>
      </c>
      <c r="AQ72" s="26">
        <v>4500</v>
      </c>
      <c r="AR72" s="26">
        <v>4600</v>
      </c>
      <c r="AS72" s="26">
        <v>4500</v>
      </c>
      <c r="AT72" s="26">
        <v>4400</v>
      </c>
      <c r="AU72" s="26">
        <v>4429</v>
      </c>
      <c r="AV72" s="26">
        <v>4474</v>
      </c>
      <c r="AW72" s="26">
        <v>4500</v>
      </c>
      <c r="AX72" s="26">
        <v>4600</v>
      </c>
      <c r="AY72" s="26">
        <v>4700</v>
      </c>
      <c r="AZ72" s="26">
        <v>4800</v>
      </c>
      <c r="BA72" s="26">
        <v>5000</v>
      </c>
      <c r="BB72" s="26">
        <v>5598</v>
      </c>
      <c r="BC72" s="26">
        <v>6300</v>
      </c>
      <c r="BD72" s="26">
        <v>6500</v>
      </c>
      <c r="BE72" s="26">
        <v>7191</v>
      </c>
      <c r="BF72" s="26">
        <v>7856</v>
      </c>
      <c r="BG72" s="26">
        <v>8800</v>
      </c>
      <c r="BH72" s="26">
        <v>9217</v>
      </c>
      <c r="BI72" s="26">
        <v>8063</v>
      </c>
      <c r="BJ72" s="26">
        <v>8580</v>
      </c>
    </row>
    <row r="73" spans="1:62" x14ac:dyDescent="0.35">
      <c r="A73" s="54" t="s">
        <v>487</v>
      </c>
      <c r="B73" s="54" t="s">
        <v>6</v>
      </c>
      <c r="C73" s="54" t="s">
        <v>260</v>
      </c>
      <c r="D73" s="26">
        <v>42000</v>
      </c>
      <c r="E73" s="26">
        <v>42000</v>
      </c>
      <c r="F73" s="26">
        <v>45000</v>
      </c>
      <c r="G73" s="26">
        <v>48000</v>
      </c>
      <c r="H73" s="26">
        <v>50000</v>
      </c>
      <c r="I73" s="26">
        <v>50000</v>
      </c>
      <c r="J73" s="26">
        <v>50000</v>
      </c>
      <c r="K73" s="26">
        <v>50000</v>
      </c>
      <c r="L73" s="26">
        <v>53000</v>
      </c>
      <c r="M73" s="26">
        <v>56000</v>
      </c>
      <c r="N73" s="26">
        <v>59000</v>
      </c>
      <c r="O73" s="26">
        <v>62000</v>
      </c>
      <c r="P73" s="26">
        <v>65000</v>
      </c>
      <c r="Q73" s="26">
        <v>68000</v>
      </c>
      <c r="R73" s="26">
        <v>70000</v>
      </c>
      <c r="S73" s="26">
        <v>72000</v>
      </c>
      <c r="T73" s="26">
        <v>74000</v>
      </c>
      <c r="U73" s="26">
        <v>76000</v>
      </c>
      <c r="V73" s="26">
        <v>77000</v>
      </c>
      <c r="W73" s="26">
        <v>77000</v>
      </c>
      <c r="X73" s="26">
        <v>78000</v>
      </c>
      <c r="Y73" s="26">
        <v>78000</v>
      </c>
      <c r="Z73" s="26">
        <v>80000</v>
      </c>
      <c r="AA73" s="26">
        <v>82000</v>
      </c>
      <c r="AB73" s="26">
        <v>83000</v>
      </c>
      <c r="AC73" s="26">
        <v>85000</v>
      </c>
      <c r="AD73" s="26">
        <v>87000</v>
      </c>
      <c r="AE73" s="26">
        <v>89000</v>
      </c>
      <c r="AF73" s="26">
        <v>91000</v>
      </c>
      <c r="AG73" s="26">
        <v>92000</v>
      </c>
      <c r="AH73" s="26">
        <v>93000</v>
      </c>
      <c r="AI73" s="26">
        <v>94000</v>
      </c>
      <c r="AJ73" s="26">
        <v>96000</v>
      </c>
      <c r="AK73" s="26">
        <v>98000</v>
      </c>
      <c r="AL73" s="26">
        <v>100000</v>
      </c>
      <c r="AM73" s="26">
        <v>105000</v>
      </c>
      <c r="AN73" s="26">
        <v>110000</v>
      </c>
      <c r="AO73" s="26">
        <v>115000</v>
      </c>
      <c r="AP73" s="26">
        <v>111171</v>
      </c>
      <c r="AQ73" s="26">
        <v>118000</v>
      </c>
      <c r="AR73" s="26">
        <v>112440</v>
      </c>
      <c r="AS73" s="26">
        <v>115000</v>
      </c>
      <c r="AT73" s="26">
        <v>110000</v>
      </c>
      <c r="AU73" s="26">
        <v>111310</v>
      </c>
      <c r="AV73" s="26">
        <v>112000</v>
      </c>
      <c r="AW73" s="26">
        <v>115000</v>
      </c>
      <c r="AX73" s="26">
        <v>120000</v>
      </c>
      <c r="AY73" s="26">
        <v>116032</v>
      </c>
      <c r="AZ73" s="26">
        <v>125000</v>
      </c>
      <c r="BA73" s="26">
        <v>126000</v>
      </c>
      <c r="BB73" s="26">
        <v>124000</v>
      </c>
      <c r="BC73" s="26">
        <v>128000</v>
      </c>
      <c r="BD73" s="26">
        <v>110091</v>
      </c>
      <c r="BE73" s="26">
        <v>124288</v>
      </c>
      <c r="BF73" s="26">
        <v>132000</v>
      </c>
      <c r="BG73" s="26">
        <v>135000</v>
      </c>
      <c r="BH73" s="26">
        <v>130000</v>
      </c>
      <c r="BI73" s="26">
        <v>140000</v>
      </c>
      <c r="BJ73" s="26">
        <v>138132</v>
      </c>
    </row>
    <row r="74" spans="1:62" x14ac:dyDescent="0.35">
      <c r="A74" s="54" t="s">
        <v>487</v>
      </c>
      <c r="B74" s="54" t="s">
        <v>6</v>
      </c>
      <c r="C74" s="54" t="s">
        <v>268</v>
      </c>
      <c r="D74" s="26">
        <v>48000</v>
      </c>
      <c r="E74" s="26">
        <v>48000</v>
      </c>
      <c r="F74" s="26">
        <v>48000</v>
      </c>
      <c r="G74" s="26">
        <v>49000</v>
      </c>
      <c r="H74" s="26">
        <v>49000</v>
      </c>
      <c r="I74" s="26">
        <v>49000</v>
      </c>
      <c r="J74" s="26">
        <v>50000</v>
      </c>
      <c r="K74" s="26">
        <v>51000</v>
      </c>
      <c r="L74" s="26">
        <v>52000</v>
      </c>
      <c r="M74" s="26">
        <v>53000</v>
      </c>
      <c r="N74" s="26">
        <v>54000</v>
      </c>
      <c r="O74" s="26">
        <v>55000</v>
      </c>
      <c r="P74" s="26">
        <v>56500</v>
      </c>
      <c r="Q74" s="26">
        <v>57000</v>
      </c>
      <c r="R74" s="26">
        <v>58000</v>
      </c>
      <c r="S74" s="26">
        <v>60000</v>
      </c>
      <c r="T74" s="26">
        <v>61000</v>
      </c>
      <c r="U74" s="26">
        <v>60000</v>
      </c>
      <c r="V74" s="26">
        <v>60000</v>
      </c>
      <c r="W74" s="26">
        <v>62000</v>
      </c>
      <c r="X74" s="26">
        <v>62000</v>
      </c>
      <c r="Y74" s="26">
        <v>64000</v>
      </c>
      <c r="Z74" s="26">
        <v>64000</v>
      </c>
      <c r="AA74" s="26">
        <v>65000</v>
      </c>
      <c r="AB74" s="26">
        <v>65000</v>
      </c>
      <c r="AC74" s="26">
        <v>65000</v>
      </c>
      <c r="AD74" s="26">
        <v>66000</v>
      </c>
      <c r="AE74" s="26">
        <v>66000</v>
      </c>
      <c r="AF74" s="26">
        <v>67000</v>
      </c>
      <c r="AG74" s="26">
        <v>68000</v>
      </c>
      <c r="AH74" s="26">
        <v>70000</v>
      </c>
      <c r="AI74" s="26">
        <v>72000</v>
      </c>
      <c r="AJ74" s="26">
        <v>74000</v>
      </c>
      <c r="AK74" s="26">
        <v>76000</v>
      </c>
      <c r="AL74" s="26">
        <v>78000</v>
      </c>
      <c r="AM74" s="26">
        <v>78279</v>
      </c>
      <c r="AN74" s="26">
        <v>80000</v>
      </c>
      <c r="AO74" s="26">
        <v>82000</v>
      </c>
      <c r="AP74" s="26">
        <v>81723</v>
      </c>
      <c r="AQ74" s="26">
        <v>83000</v>
      </c>
      <c r="AR74" s="26">
        <v>82425</v>
      </c>
      <c r="AS74" s="26">
        <v>82000</v>
      </c>
      <c r="AT74" s="26">
        <v>80000</v>
      </c>
      <c r="AU74" s="26">
        <v>81398</v>
      </c>
      <c r="AV74" s="26">
        <v>81000</v>
      </c>
      <c r="AW74" s="26">
        <v>82177</v>
      </c>
      <c r="AX74" s="26">
        <v>82000</v>
      </c>
      <c r="AY74" s="26">
        <v>83348</v>
      </c>
      <c r="AZ74" s="26">
        <v>85000</v>
      </c>
      <c r="BA74" s="26">
        <v>88000</v>
      </c>
      <c r="BB74" s="26">
        <v>84000</v>
      </c>
      <c r="BC74" s="26">
        <v>85000</v>
      </c>
      <c r="BD74" s="26">
        <v>84916</v>
      </c>
      <c r="BE74" s="26">
        <v>85430</v>
      </c>
      <c r="BF74" s="26">
        <v>86413</v>
      </c>
      <c r="BG74" s="26">
        <v>86531</v>
      </c>
      <c r="BH74" s="26">
        <v>86832</v>
      </c>
      <c r="BI74" s="26">
        <v>87134</v>
      </c>
      <c r="BJ74" s="26">
        <v>87436</v>
      </c>
    </row>
    <row r="75" spans="1:62" x14ac:dyDescent="0.35">
      <c r="A75" s="54" t="s">
        <v>487</v>
      </c>
      <c r="B75" s="54" t="s">
        <v>6</v>
      </c>
      <c r="C75" s="54" t="s">
        <v>280</v>
      </c>
      <c r="D75" s="26">
        <v>16000</v>
      </c>
      <c r="E75" s="26">
        <v>17000</v>
      </c>
      <c r="F75" s="26">
        <v>17000</v>
      </c>
      <c r="G75" s="26">
        <v>17000</v>
      </c>
      <c r="H75" s="26">
        <v>17000</v>
      </c>
      <c r="I75" s="26">
        <v>17000</v>
      </c>
      <c r="J75" s="26">
        <v>17000</v>
      </c>
      <c r="K75" s="26">
        <v>17000</v>
      </c>
      <c r="L75" s="26">
        <v>15000</v>
      </c>
      <c r="M75" s="26">
        <v>15000</v>
      </c>
      <c r="N75" s="26">
        <v>15000</v>
      </c>
      <c r="O75" s="26">
        <v>15000</v>
      </c>
      <c r="P75" s="26">
        <v>15000</v>
      </c>
      <c r="Q75" s="26">
        <v>15000</v>
      </c>
      <c r="R75" s="26">
        <v>15500</v>
      </c>
      <c r="S75" s="26">
        <v>15500</v>
      </c>
      <c r="T75" s="26">
        <v>16000</v>
      </c>
      <c r="U75" s="26">
        <v>16000</v>
      </c>
      <c r="V75" s="26">
        <v>16000</v>
      </c>
      <c r="W75" s="26">
        <v>16500</v>
      </c>
      <c r="X75" s="26">
        <v>16500</v>
      </c>
      <c r="Y75" s="26">
        <v>17000</v>
      </c>
      <c r="Z75" s="26">
        <v>17300</v>
      </c>
      <c r="AA75" s="26">
        <v>17800</v>
      </c>
      <c r="AB75" s="26">
        <v>17800</v>
      </c>
      <c r="AC75" s="26">
        <v>18100</v>
      </c>
      <c r="AD75" s="26">
        <v>18600</v>
      </c>
      <c r="AE75" s="26">
        <v>19400</v>
      </c>
      <c r="AF75" s="26">
        <v>19900</v>
      </c>
      <c r="AG75" s="26">
        <v>20600</v>
      </c>
      <c r="AH75" s="26">
        <v>20991</v>
      </c>
      <c r="AI75" s="26">
        <v>21400</v>
      </c>
      <c r="AJ75" s="26">
        <v>22400</v>
      </c>
      <c r="AK75" s="26">
        <v>23497</v>
      </c>
      <c r="AL75" s="26">
        <v>25725</v>
      </c>
      <c r="AM75" s="26">
        <v>26739</v>
      </c>
      <c r="AN75" s="26">
        <v>28000</v>
      </c>
      <c r="AO75" s="26">
        <v>28182</v>
      </c>
      <c r="AP75" s="26">
        <v>29300</v>
      </c>
      <c r="AQ75" s="26">
        <v>30405</v>
      </c>
      <c r="AR75" s="26">
        <v>29719</v>
      </c>
      <c r="AS75" s="26">
        <v>28300</v>
      </c>
      <c r="AT75" s="26">
        <v>26100</v>
      </c>
      <c r="AU75" s="26">
        <v>26794</v>
      </c>
      <c r="AV75" s="26">
        <v>27200</v>
      </c>
      <c r="AW75" s="26">
        <v>27791</v>
      </c>
      <c r="AX75" s="26">
        <v>28187</v>
      </c>
      <c r="AY75" s="26">
        <v>28500</v>
      </c>
      <c r="AZ75" s="26">
        <v>29793</v>
      </c>
      <c r="BA75" s="26">
        <v>31050</v>
      </c>
      <c r="BB75" s="26">
        <v>33793</v>
      </c>
      <c r="BC75" s="26">
        <v>38300</v>
      </c>
      <c r="BD75" s="26">
        <v>40660</v>
      </c>
      <c r="BE75" s="26">
        <v>43159</v>
      </c>
      <c r="BF75" s="26">
        <v>40925</v>
      </c>
      <c r="BG75" s="26">
        <v>42331</v>
      </c>
      <c r="BH75" s="26">
        <v>43365</v>
      </c>
      <c r="BI75" s="26">
        <v>44298</v>
      </c>
      <c r="BJ75" s="26">
        <v>45166</v>
      </c>
    </row>
    <row r="76" spans="1:62" x14ac:dyDescent="0.35">
      <c r="A76" s="54" t="s">
        <v>487</v>
      </c>
      <c r="B76" s="54" t="s">
        <v>6</v>
      </c>
      <c r="C76" s="54" t="s">
        <v>277</v>
      </c>
      <c r="D76" s="26">
        <v>11000</v>
      </c>
      <c r="E76" s="26">
        <v>11000</v>
      </c>
      <c r="F76" s="26">
        <v>11000</v>
      </c>
      <c r="G76" s="26">
        <v>11000</v>
      </c>
      <c r="H76" s="26">
        <v>11000</v>
      </c>
      <c r="I76" s="26">
        <v>11000</v>
      </c>
      <c r="J76" s="26">
        <v>11000</v>
      </c>
      <c r="K76" s="26">
        <v>11000</v>
      </c>
      <c r="L76" s="26">
        <v>11000</v>
      </c>
      <c r="M76" s="26">
        <v>11000</v>
      </c>
      <c r="N76" s="26">
        <v>11000</v>
      </c>
      <c r="O76" s="26">
        <v>11000</v>
      </c>
      <c r="P76" s="26">
        <v>11000</v>
      </c>
      <c r="Q76" s="26">
        <v>11000</v>
      </c>
      <c r="R76" s="26">
        <v>11500</v>
      </c>
      <c r="S76" s="26">
        <v>11500</v>
      </c>
      <c r="T76" s="26">
        <v>12000</v>
      </c>
      <c r="U76" s="26">
        <v>12000</v>
      </c>
      <c r="V76" s="26">
        <v>12000</v>
      </c>
      <c r="W76" s="26">
        <v>12500</v>
      </c>
      <c r="X76" s="26">
        <v>12500</v>
      </c>
      <c r="Y76" s="26">
        <v>13000</v>
      </c>
      <c r="Z76" s="26">
        <v>13200</v>
      </c>
      <c r="AA76" s="26">
        <v>13400</v>
      </c>
      <c r="AB76" s="26">
        <v>13400</v>
      </c>
      <c r="AC76" s="26">
        <v>13500</v>
      </c>
      <c r="AD76" s="26">
        <v>14000</v>
      </c>
      <c r="AE76" s="26">
        <v>14600</v>
      </c>
      <c r="AF76" s="26">
        <v>15100</v>
      </c>
      <c r="AG76" s="26">
        <v>15600</v>
      </c>
      <c r="AH76" s="26">
        <v>15900</v>
      </c>
      <c r="AI76" s="26">
        <v>16200</v>
      </c>
      <c r="AJ76" s="26">
        <v>17000</v>
      </c>
      <c r="AK76" s="26">
        <v>18000</v>
      </c>
      <c r="AL76" s="26">
        <v>20000</v>
      </c>
      <c r="AM76" s="26">
        <v>20885</v>
      </c>
      <c r="AN76" s="26">
        <v>22000</v>
      </c>
      <c r="AO76" s="26">
        <v>22067</v>
      </c>
      <c r="AP76" s="26">
        <v>23000</v>
      </c>
      <c r="AQ76" s="26">
        <v>24000</v>
      </c>
      <c r="AR76" s="26">
        <v>23246</v>
      </c>
      <c r="AS76" s="26">
        <v>22000</v>
      </c>
      <c r="AT76" s="26">
        <v>20000</v>
      </c>
      <c r="AU76" s="26">
        <v>20500</v>
      </c>
      <c r="AV76" s="26">
        <v>21000</v>
      </c>
      <c r="AW76" s="26">
        <v>21459</v>
      </c>
      <c r="AX76" s="26">
        <v>21751</v>
      </c>
      <c r="AY76" s="26">
        <v>22000</v>
      </c>
      <c r="AZ76" s="26">
        <v>23000</v>
      </c>
      <c r="BA76" s="26">
        <v>24000</v>
      </c>
      <c r="BB76" s="26">
        <v>26474</v>
      </c>
      <c r="BC76" s="26">
        <v>30500</v>
      </c>
      <c r="BD76" s="26">
        <v>32794</v>
      </c>
      <c r="BE76" s="26">
        <v>35226</v>
      </c>
      <c r="BF76" s="26">
        <v>32916</v>
      </c>
      <c r="BG76" s="26">
        <v>34157</v>
      </c>
      <c r="BH76" s="26">
        <v>35058</v>
      </c>
      <c r="BI76" s="26">
        <v>35859</v>
      </c>
      <c r="BJ76" s="26">
        <v>36597</v>
      </c>
    </row>
    <row r="77" spans="1:62" x14ac:dyDescent="0.35">
      <c r="A77" s="54" t="s">
        <v>487</v>
      </c>
      <c r="B77" s="54" t="s">
        <v>6</v>
      </c>
      <c r="C77" s="54" t="s">
        <v>273</v>
      </c>
      <c r="D77" s="26">
        <v>200</v>
      </c>
      <c r="E77" s="26">
        <v>200</v>
      </c>
      <c r="F77" s="26">
        <v>200</v>
      </c>
      <c r="G77" s="26">
        <v>350</v>
      </c>
      <c r="H77" s="26">
        <v>440</v>
      </c>
      <c r="I77" s="26">
        <v>440</v>
      </c>
      <c r="J77" s="26">
        <v>440</v>
      </c>
      <c r="K77" s="26">
        <v>520</v>
      </c>
      <c r="L77" s="26">
        <v>520</v>
      </c>
      <c r="M77" s="26">
        <v>520</v>
      </c>
      <c r="N77" s="26">
        <v>590</v>
      </c>
      <c r="O77" s="26">
        <v>590</v>
      </c>
      <c r="P77" s="26">
        <v>590</v>
      </c>
      <c r="Q77" s="26">
        <v>900</v>
      </c>
      <c r="R77" s="26">
        <v>1200</v>
      </c>
      <c r="S77" s="26">
        <v>1500</v>
      </c>
      <c r="T77" s="26">
        <v>2400</v>
      </c>
      <c r="U77" s="26">
        <v>4200</v>
      </c>
      <c r="V77" s="26">
        <v>6400</v>
      </c>
      <c r="W77" s="26">
        <v>6600</v>
      </c>
      <c r="X77" s="26">
        <v>6900</v>
      </c>
      <c r="Y77" s="26">
        <v>7400</v>
      </c>
      <c r="Z77" s="26">
        <v>7600</v>
      </c>
      <c r="AA77" s="26">
        <v>8100</v>
      </c>
      <c r="AB77" s="26">
        <v>8400</v>
      </c>
      <c r="AC77" s="26">
        <v>8900</v>
      </c>
      <c r="AD77" s="26">
        <v>9400</v>
      </c>
      <c r="AE77" s="26">
        <v>9800</v>
      </c>
      <c r="AF77" s="26">
        <v>10200</v>
      </c>
      <c r="AG77" s="26">
        <v>10700</v>
      </c>
      <c r="AH77" s="26">
        <v>11000</v>
      </c>
      <c r="AI77" s="26">
        <v>11400</v>
      </c>
      <c r="AJ77" s="26">
        <v>11800</v>
      </c>
      <c r="AK77" s="26">
        <v>12200</v>
      </c>
      <c r="AL77" s="26">
        <v>12500</v>
      </c>
      <c r="AM77" s="26">
        <v>12800</v>
      </c>
      <c r="AN77" s="26">
        <v>13200</v>
      </c>
      <c r="AO77" s="26">
        <v>13500</v>
      </c>
      <c r="AP77" s="26">
        <v>13800</v>
      </c>
      <c r="AQ77" s="26">
        <v>14000</v>
      </c>
      <c r="AR77" s="26">
        <v>14100</v>
      </c>
      <c r="AS77" s="26">
        <v>14000</v>
      </c>
      <c r="AT77" s="26">
        <v>13800</v>
      </c>
      <c r="AU77" s="26">
        <v>13826</v>
      </c>
      <c r="AV77" s="26">
        <v>14000</v>
      </c>
      <c r="AW77" s="26">
        <v>14192</v>
      </c>
      <c r="AX77" s="26">
        <v>14200</v>
      </c>
      <c r="AY77" s="26">
        <v>14000</v>
      </c>
      <c r="AZ77" s="26">
        <v>14200</v>
      </c>
      <c r="BA77" s="26">
        <v>14500</v>
      </c>
      <c r="BB77" s="26">
        <v>14989</v>
      </c>
      <c r="BC77" s="26">
        <v>15600</v>
      </c>
      <c r="BD77" s="26">
        <v>16214</v>
      </c>
      <c r="BE77" s="26">
        <v>16822</v>
      </c>
      <c r="BF77" s="26">
        <v>16267</v>
      </c>
      <c r="BG77" s="26">
        <v>16560</v>
      </c>
      <c r="BH77" s="26">
        <v>16807</v>
      </c>
      <c r="BI77" s="26">
        <v>17026</v>
      </c>
      <c r="BJ77" s="26">
        <v>17225</v>
      </c>
    </row>
    <row r="78" spans="1:62" x14ac:dyDescent="0.35">
      <c r="A78" s="54" t="s">
        <v>487</v>
      </c>
      <c r="B78" s="54" t="s">
        <v>6</v>
      </c>
      <c r="C78" s="54" t="s">
        <v>276</v>
      </c>
      <c r="D78" s="26">
        <v>4000</v>
      </c>
      <c r="E78" s="26">
        <v>5000</v>
      </c>
      <c r="F78" s="26">
        <v>5000</v>
      </c>
      <c r="G78" s="26">
        <v>5000</v>
      </c>
      <c r="H78" s="26">
        <v>5000</v>
      </c>
      <c r="I78" s="26">
        <v>5000</v>
      </c>
      <c r="J78" s="26">
        <v>5000</v>
      </c>
      <c r="K78" s="26">
        <v>5000</v>
      </c>
      <c r="L78" s="26">
        <v>3000</v>
      </c>
      <c r="M78" s="26">
        <v>3000</v>
      </c>
      <c r="N78" s="26">
        <v>3000</v>
      </c>
      <c r="O78" s="26">
        <v>3000</v>
      </c>
      <c r="P78" s="26">
        <v>3000</v>
      </c>
      <c r="Q78" s="26">
        <v>3000</v>
      </c>
      <c r="R78" s="26">
        <v>3000</v>
      </c>
      <c r="S78" s="26">
        <v>3000</v>
      </c>
      <c r="T78" s="26">
        <v>3000</v>
      </c>
      <c r="U78" s="26">
        <v>3000</v>
      </c>
      <c r="V78" s="26">
        <v>3000</v>
      </c>
      <c r="W78" s="26">
        <v>3000</v>
      </c>
      <c r="X78" s="26">
        <v>3000</v>
      </c>
      <c r="Y78" s="26">
        <v>3000</v>
      </c>
      <c r="Z78" s="26">
        <v>3100</v>
      </c>
      <c r="AA78" s="26">
        <v>3200</v>
      </c>
      <c r="AB78" s="26">
        <v>3200</v>
      </c>
      <c r="AC78" s="26">
        <v>3300</v>
      </c>
      <c r="AD78" s="26">
        <v>3300</v>
      </c>
      <c r="AE78" s="26">
        <v>3400</v>
      </c>
      <c r="AF78" s="26">
        <v>3400</v>
      </c>
      <c r="AG78" s="26">
        <v>3500</v>
      </c>
      <c r="AH78" s="26">
        <v>3542</v>
      </c>
      <c r="AI78" s="26">
        <v>3600</v>
      </c>
      <c r="AJ78" s="26">
        <v>3700</v>
      </c>
      <c r="AK78" s="26">
        <v>3800</v>
      </c>
      <c r="AL78" s="26">
        <v>4000</v>
      </c>
      <c r="AM78" s="26">
        <v>4103</v>
      </c>
      <c r="AN78" s="26">
        <v>4200</v>
      </c>
      <c r="AO78" s="26">
        <v>4300</v>
      </c>
      <c r="AP78" s="26">
        <v>4400</v>
      </c>
      <c r="AQ78" s="26">
        <v>4500</v>
      </c>
      <c r="AR78" s="26">
        <v>4473</v>
      </c>
      <c r="AS78" s="26">
        <v>4400</v>
      </c>
      <c r="AT78" s="26">
        <v>4300</v>
      </c>
      <c r="AU78" s="26">
        <v>4344</v>
      </c>
      <c r="AV78" s="26">
        <v>4400</v>
      </c>
      <c r="AW78" s="26">
        <v>4432</v>
      </c>
      <c r="AX78" s="26">
        <v>4452</v>
      </c>
      <c r="AY78" s="26">
        <v>4500</v>
      </c>
      <c r="AZ78" s="26">
        <v>4693</v>
      </c>
      <c r="BA78" s="26">
        <v>4900</v>
      </c>
      <c r="BB78" s="26">
        <v>5000</v>
      </c>
      <c r="BC78" s="26">
        <v>5100</v>
      </c>
      <c r="BD78" s="26">
        <v>5185</v>
      </c>
      <c r="BE78" s="26">
        <v>5264</v>
      </c>
      <c r="BF78" s="26">
        <v>5325</v>
      </c>
      <c r="BG78" s="26">
        <v>5410</v>
      </c>
      <c r="BH78" s="26">
        <v>5487</v>
      </c>
      <c r="BI78" s="26">
        <v>5563</v>
      </c>
      <c r="BJ78" s="26">
        <v>5637</v>
      </c>
    </row>
    <row r="79" spans="1:62" x14ac:dyDescent="0.35">
      <c r="A79" s="54" t="s">
        <v>487</v>
      </c>
      <c r="B79" s="54" t="s">
        <v>6</v>
      </c>
      <c r="C79" s="54" t="s">
        <v>278</v>
      </c>
      <c r="D79" s="26">
        <v>1000</v>
      </c>
      <c r="E79" s="26">
        <v>1000</v>
      </c>
      <c r="F79" s="26">
        <v>1000</v>
      </c>
      <c r="G79" s="26">
        <v>1000</v>
      </c>
      <c r="H79" s="26">
        <v>1000</v>
      </c>
      <c r="I79" s="26">
        <v>1000</v>
      </c>
      <c r="J79" s="26">
        <v>1000</v>
      </c>
      <c r="K79" s="26">
        <v>1000</v>
      </c>
      <c r="L79" s="26">
        <v>1000</v>
      </c>
      <c r="M79" s="26">
        <v>1000</v>
      </c>
      <c r="N79" s="26">
        <v>1000</v>
      </c>
      <c r="O79" s="26">
        <v>1000</v>
      </c>
      <c r="P79" s="26">
        <v>1000</v>
      </c>
      <c r="Q79" s="26">
        <v>1000</v>
      </c>
      <c r="R79" s="26">
        <v>1000</v>
      </c>
      <c r="S79" s="26">
        <v>1000</v>
      </c>
      <c r="T79" s="26">
        <v>1000</v>
      </c>
      <c r="U79" s="26">
        <v>1000</v>
      </c>
      <c r="V79" s="26">
        <v>1000</v>
      </c>
      <c r="W79" s="26">
        <v>1000</v>
      </c>
      <c r="X79" s="26">
        <v>1000</v>
      </c>
      <c r="Y79" s="26">
        <v>1000</v>
      </c>
      <c r="Z79" s="26">
        <v>1000</v>
      </c>
      <c r="AA79" s="26">
        <v>1200</v>
      </c>
      <c r="AB79" s="26">
        <v>1200</v>
      </c>
      <c r="AC79" s="26">
        <v>1300</v>
      </c>
      <c r="AD79" s="26">
        <v>1300</v>
      </c>
      <c r="AE79" s="26">
        <v>1400</v>
      </c>
      <c r="AF79" s="26">
        <v>1400</v>
      </c>
      <c r="AG79" s="26">
        <v>1500</v>
      </c>
      <c r="AH79" s="26">
        <v>1549</v>
      </c>
      <c r="AI79" s="26">
        <v>1600</v>
      </c>
      <c r="AJ79" s="26">
        <v>1700</v>
      </c>
      <c r="AK79" s="26">
        <v>1697</v>
      </c>
      <c r="AL79" s="26">
        <v>1725</v>
      </c>
      <c r="AM79" s="26">
        <v>1751</v>
      </c>
      <c r="AN79" s="26">
        <v>1800</v>
      </c>
      <c r="AO79" s="26">
        <v>1815</v>
      </c>
      <c r="AP79" s="26">
        <v>1900</v>
      </c>
      <c r="AQ79" s="26">
        <v>1905</v>
      </c>
      <c r="AR79" s="26">
        <v>2000</v>
      </c>
      <c r="AS79" s="26">
        <v>1900</v>
      </c>
      <c r="AT79" s="26">
        <v>1800</v>
      </c>
      <c r="AU79" s="26">
        <v>1950</v>
      </c>
      <c r="AV79" s="26">
        <v>1800</v>
      </c>
      <c r="AW79" s="26">
        <v>1900</v>
      </c>
      <c r="AX79" s="26">
        <v>1984</v>
      </c>
      <c r="AY79" s="26">
        <v>2000</v>
      </c>
      <c r="AZ79" s="26">
        <v>2100</v>
      </c>
      <c r="BA79" s="26">
        <v>2150</v>
      </c>
      <c r="BB79" s="26">
        <v>2319</v>
      </c>
      <c r="BC79" s="26">
        <v>2700</v>
      </c>
      <c r="BD79" s="26">
        <v>2681</v>
      </c>
      <c r="BE79" s="26">
        <v>2669</v>
      </c>
      <c r="BF79" s="26">
        <v>2684</v>
      </c>
      <c r="BG79" s="26">
        <v>2764</v>
      </c>
      <c r="BH79" s="26">
        <v>2820</v>
      </c>
      <c r="BI79" s="26">
        <v>2876</v>
      </c>
      <c r="BJ79" s="26">
        <v>2932</v>
      </c>
    </row>
    <row r="80" spans="1:62" x14ac:dyDescent="0.35">
      <c r="A80" s="54" t="s">
        <v>487</v>
      </c>
      <c r="B80" s="54" t="s">
        <v>6</v>
      </c>
      <c r="C80" s="54" t="s">
        <v>264</v>
      </c>
      <c r="D80" s="26">
        <v>2000</v>
      </c>
      <c r="E80" s="26">
        <v>3000</v>
      </c>
      <c r="F80" s="26">
        <v>3000</v>
      </c>
      <c r="G80" s="26">
        <v>3000</v>
      </c>
      <c r="H80" s="26">
        <v>3000</v>
      </c>
      <c r="I80" s="26">
        <v>3000</v>
      </c>
      <c r="J80" s="26">
        <v>3000</v>
      </c>
      <c r="K80" s="26">
        <v>3000</v>
      </c>
      <c r="L80" s="26">
        <v>3000</v>
      </c>
      <c r="M80" s="26">
        <v>5000</v>
      </c>
      <c r="N80" s="26">
        <v>5000</v>
      </c>
      <c r="O80" s="26">
        <v>5000</v>
      </c>
      <c r="P80" s="26">
        <v>5000</v>
      </c>
      <c r="Q80" s="26">
        <v>5100</v>
      </c>
      <c r="R80" s="26">
        <v>5200</v>
      </c>
      <c r="S80" s="26">
        <v>5300</v>
      </c>
      <c r="T80" s="26">
        <v>5400</v>
      </c>
      <c r="U80" s="26">
        <v>5500</v>
      </c>
      <c r="V80" s="26">
        <v>5600</v>
      </c>
      <c r="W80" s="26">
        <v>5700</v>
      </c>
      <c r="X80" s="26">
        <v>5800</v>
      </c>
      <c r="Y80" s="26">
        <v>5900</v>
      </c>
      <c r="Z80" s="26">
        <v>6100</v>
      </c>
      <c r="AA80" s="26">
        <v>6200</v>
      </c>
      <c r="AB80" s="26">
        <v>6200</v>
      </c>
      <c r="AC80" s="26">
        <v>6300</v>
      </c>
      <c r="AD80" s="26">
        <v>7000</v>
      </c>
      <c r="AE80" s="26">
        <v>7400</v>
      </c>
      <c r="AF80" s="26">
        <v>7600</v>
      </c>
      <c r="AG80" s="26">
        <v>7800</v>
      </c>
      <c r="AH80" s="26">
        <v>8000</v>
      </c>
      <c r="AI80" s="26">
        <v>8300</v>
      </c>
      <c r="AJ80" s="26">
        <v>8600</v>
      </c>
      <c r="AK80" s="26">
        <v>9000</v>
      </c>
      <c r="AL80" s="26">
        <v>8948</v>
      </c>
      <c r="AM80" s="26">
        <v>9200</v>
      </c>
      <c r="AN80" s="26">
        <v>9300</v>
      </c>
      <c r="AO80" s="26">
        <v>9400</v>
      </c>
      <c r="AP80" s="26">
        <v>9500</v>
      </c>
      <c r="AQ80" s="26">
        <v>9600</v>
      </c>
      <c r="AR80" s="26">
        <v>9540</v>
      </c>
      <c r="AS80" s="26">
        <v>9570</v>
      </c>
      <c r="AT80" s="26">
        <v>9500</v>
      </c>
      <c r="AU80" s="26">
        <v>9668</v>
      </c>
      <c r="AV80" s="26">
        <v>9742</v>
      </c>
      <c r="AW80" s="26">
        <v>9600</v>
      </c>
      <c r="AX80" s="26">
        <v>9895</v>
      </c>
      <c r="AY80" s="26">
        <v>9700</v>
      </c>
      <c r="AZ80" s="26">
        <v>9800</v>
      </c>
      <c r="BA80" s="26">
        <v>10000</v>
      </c>
      <c r="BB80" s="26">
        <v>11064</v>
      </c>
      <c r="BC80" s="26">
        <v>13000</v>
      </c>
      <c r="BD80" s="26">
        <v>12793</v>
      </c>
      <c r="BE80" s="26">
        <v>12700</v>
      </c>
      <c r="BF80" s="26">
        <v>12507</v>
      </c>
      <c r="BG80" s="26">
        <v>12695</v>
      </c>
      <c r="BH80" s="26">
        <v>12783</v>
      </c>
      <c r="BI80" s="26">
        <v>12871</v>
      </c>
      <c r="BJ80" s="26">
        <v>12959</v>
      </c>
    </row>
    <row r="81" spans="1:62" x14ac:dyDescent="0.35"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</row>
    <row r="82" spans="1:62" x14ac:dyDescent="0.35">
      <c r="A82" s="54" t="s">
        <v>487</v>
      </c>
      <c r="B82" s="54" t="s">
        <v>6</v>
      </c>
      <c r="C82" s="54" t="s">
        <v>283</v>
      </c>
      <c r="D82" s="26">
        <v>7</v>
      </c>
      <c r="E82" s="26">
        <v>11</v>
      </c>
      <c r="F82" s="26">
        <v>10</v>
      </c>
      <c r="G82" s="26">
        <v>12</v>
      </c>
      <c r="H82" s="26">
        <v>20</v>
      </c>
      <c r="I82" s="26">
        <v>19</v>
      </c>
      <c r="J82" s="26">
        <v>27</v>
      </c>
      <c r="K82" s="26">
        <v>19</v>
      </c>
      <c r="L82" s="26">
        <v>25</v>
      </c>
      <c r="M82" s="26">
        <v>35</v>
      </c>
      <c r="N82" s="26">
        <v>30</v>
      </c>
      <c r="O82" s="26">
        <v>45</v>
      </c>
      <c r="P82" s="26">
        <v>40</v>
      </c>
      <c r="Q82" s="26">
        <v>60</v>
      </c>
      <c r="R82" s="26">
        <v>80</v>
      </c>
      <c r="S82" s="26">
        <v>40</v>
      </c>
      <c r="T82" s="26">
        <v>60</v>
      </c>
      <c r="U82" s="26">
        <v>80</v>
      </c>
      <c r="V82" s="26">
        <v>15</v>
      </c>
      <c r="W82" s="26">
        <v>20</v>
      </c>
      <c r="X82" s="26">
        <v>30</v>
      </c>
      <c r="Y82" s="26">
        <v>40</v>
      </c>
      <c r="Z82" s="26">
        <v>40</v>
      </c>
      <c r="AA82" s="26">
        <v>42</v>
      </c>
      <c r="AB82" s="26">
        <v>42</v>
      </c>
      <c r="AC82" s="26">
        <v>44</v>
      </c>
      <c r="AD82" s="26">
        <v>44</v>
      </c>
      <c r="AE82" s="26">
        <v>45</v>
      </c>
      <c r="AF82" s="26">
        <v>46</v>
      </c>
      <c r="AG82" s="26">
        <v>48</v>
      </c>
      <c r="AH82" s="26">
        <v>49</v>
      </c>
      <c r="AI82" s="26">
        <v>50</v>
      </c>
      <c r="AJ82" s="26">
        <v>55</v>
      </c>
      <c r="AK82" s="26">
        <v>56</v>
      </c>
      <c r="AL82" s="26">
        <v>57</v>
      </c>
      <c r="AM82" s="26">
        <v>48</v>
      </c>
      <c r="AN82" s="26">
        <v>62</v>
      </c>
      <c r="AO82" s="26">
        <v>66</v>
      </c>
      <c r="AP82" s="26">
        <v>73</v>
      </c>
      <c r="AQ82" s="26">
        <v>78</v>
      </c>
      <c r="AR82" s="26">
        <v>82</v>
      </c>
      <c r="AS82" s="26">
        <v>70</v>
      </c>
      <c r="AT82" s="26">
        <v>72</v>
      </c>
      <c r="AU82" s="26">
        <v>75</v>
      </c>
      <c r="AV82" s="26">
        <v>80</v>
      </c>
      <c r="AW82" s="26">
        <v>100</v>
      </c>
      <c r="AX82" s="26">
        <v>250</v>
      </c>
      <c r="AY82" s="26">
        <v>200</v>
      </c>
      <c r="AZ82" s="26">
        <v>100</v>
      </c>
      <c r="BA82" s="26">
        <v>121</v>
      </c>
      <c r="BB82" s="26">
        <v>124</v>
      </c>
      <c r="BC82" s="26">
        <v>120</v>
      </c>
      <c r="BD82" s="26">
        <v>115</v>
      </c>
      <c r="BE82" s="26">
        <v>122</v>
      </c>
      <c r="BF82" s="26">
        <v>143</v>
      </c>
      <c r="BG82" s="26">
        <v>142</v>
      </c>
      <c r="BH82" s="26">
        <v>145</v>
      </c>
      <c r="BI82" s="26">
        <v>149</v>
      </c>
      <c r="BJ82" s="26">
        <v>152</v>
      </c>
    </row>
    <row r="83" spans="1:62" x14ac:dyDescent="0.35">
      <c r="A83" s="54" t="s">
        <v>487</v>
      </c>
      <c r="B83" s="54" t="s">
        <v>6</v>
      </c>
      <c r="C83" s="54" t="s">
        <v>284</v>
      </c>
      <c r="D83" s="26">
        <v>8200</v>
      </c>
      <c r="E83" s="26">
        <v>5800</v>
      </c>
      <c r="F83" s="26">
        <v>12600</v>
      </c>
      <c r="G83" s="26">
        <v>7600</v>
      </c>
      <c r="H83" s="26">
        <v>11400</v>
      </c>
      <c r="I83" s="26">
        <v>9127</v>
      </c>
      <c r="J83" s="26">
        <v>8207</v>
      </c>
      <c r="K83" s="26">
        <v>8826</v>
      </c>
      <c r="L83" s="26">
        <v>12163</v>
      </c>
      <c r="M83" s="26">
        <v>10665</v>
      </c>
      <c r="N83" s="26">
        <v>6065</v>
      </c>
      <c r="O83" s="26">
        <v>8359</v>
      </c>
      <c r="P83" s="26">
        <v>10001</v>
      </c>
      <c r="Q83" s="26">
        <v>13200</v>
      </c>
      <c r="R83" s="26">
        <v>14300</v>
      </c>
      <c r="S83" s="26">
        <v>13900</v>
      </c>
      <c r="T83" s="26">
        <v>14800</v>
      </c>
      <c r="U83" s="26">
        <v>15183</v>
      </c>
      <c r="V83" s="26">
        <v>16073</v>
      </c>
      <c r="W83" s="26">
        <v>16808</v>
      </c>
      <c r="X83" s="26">
        <v>17000</v>
      </c>
      <c r="Y83" s="26">
        <v>17000</v>
      </c>
      <c r="Z83" s="26">
        <v>15400</v>
      </c>
      <c r="AA83" s="26">
        <v>18400</v>
      </c>
      <c r="AB83" s="26">
        <v>13300</v>
      </c>
      <c r="AC83" s="26">
        <v>20100</v>
      </c>
      <c r="AD83" s="26">
        <v>21346</v>
      </c>
      <c r="AE83" s="26">
        <v>24482</v>
      </c>
      <c r="AF83" s="26">
        <v>20808</v>
      </c>
      <c r="AG83" s="26">
        <v>14314</v>
      </c>
      <c r="AH83" s="26">
        <v>17625</v>
      </c>
      <c r="AI83" s="26">
        <v>9036</v>
      </c>
      <c r="AJ83" s="26">
        <v>9124</v>
      </c>
      <c r="AK83" s="26">
        <v>14500</v>
      </c>
      <c r="AL83" s="26">
        <v>9000</v>
      </c>
      <c r="AM83" s="26">
        <v>18000</v>
      </c>
      <c r="AN83" s="26">
        <v>15000</v>
      </c>
      <c r="AO83" s="26">
        <v>12037</v>
      </c>
      <c r="AP83" s="26">
        <v>11260</v>
      </c>
      <c r="AQ83" s="26">
        <v>12900</v>
      </c>
      <c r="AR83" s="26">
        <v>12300</v>
      </c>
      <c r="AS83" s="26">
        <v>13000</v>
      </c>
      <c r="AT83" s="26">
        <v>5520</v>
      </c>
      <c r="AU83" s="26">
        <v>4320</v>
      </c>
      <c r="AV83" s="26">
        <v>3300</v>
      </c>
      <c r="AW83" s="26">
        <v>1500</v>
      </c>
      <c r="AX83" s="26">
        <v>2400</v>
      </c>
      <c r="AY83" s="26">
        <v>3300</v>
      </c>
      <c r="AZ83" s="26">
        <v>3544</v>
      </c>
      <c r="BA83" s="26">
        <v>5270</v>
      </c>
      <c r="BB83" s="26">
        <v>6218</v>
      </c>
      <c r="BC83" s="26">
        <v>6923</v>
      </c>
      <c r="BD83" s="26">
        <v>7975</v>
      </c>
      <c r="BE83" s="26">
        <v>10799</v>
      </c>
      <c r="BF83" s="26">
        <v>9050</v>
      </c>
      <c r="BG83" s="26">
        <v>10120</v>
      </c>
      <c r="BH83" s="26">
        <v>9363</v>
      </c>
      <c r="BI83" s="26">
        <v>9391</v>
      </c>
      <c r="BJ83" s="26">
        <v>10129</v>
      </c>
    </row>
    <row r="84" spans="1:62" x14ac:dyDescent="0.35"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</row>
    <row r="85" spans="1:62" x14ac:dyDescent="0.35">
      <c r="A85" s="54" t="s">
        <v>487</v>
      </c>
      <c r="B85" s="54" t="s">
        <v>6</v>
      </c>
      <c r="C85" s="54" t="s">
        <v>407</v>
      </c>
      <c r="D85" s="26">
        <v>500</v>
      </c>
      <c r="E85" s="26">
        <v>100</v>
      </c>
      <c r="F85" s="26">
        <v>200</v>
      </c>
      <c r="G85" s="26">
        <v>200</v>
      </c>
      <c r="H85" s="26">
        <v>200</v>
      </c>
      <c r="I85" s="26">
        <v>200</v>
      </c>
      <c r="J85" s="26">
        <v>200</v>
      </c>
      <c r="K85" s="26">
        <v>200</v>
      </c>
      <c r="L85" s="26">
        <v>200</v>
      </c>
      <c r="M85" s="26">
        <v>200</v>
      </c>
      <c r="N85" s="26">
        <v>200</v>
      </c>
      <c r="O85" s="26">
        <v>200</v>
      </c>
      <c r="P85" s="26">
        <v>200</v>
      </c>
      <c r="Q85" s="26">
        <v>200</v>
      </c>
      <c r="R85" s="26">
        <v>200</v>
      </c>
      <c r="S85" s="26">
        <v>200</v>
      </c>
      <c r="T85" s="26">
        <v>200</v>
      </c>
      <c r="U85" s="26">
        <v>200</v>
      </c>
      <c r="V85" s="26">
        <v>200</v>
      </c>
      <c r="W85" s="26">
        <v>200</v>
      </c>
      <c r="X85" s="26">
        <v>200</v>
      </c>
      <c r="Y85" s="26">
        <v>220</v>
      </c>
      <c r="Z85" s="26">
        <v>230</v>
      </c>
      <c r="AA85" s="26">
        <v>240</v>
      </c>
      <c r="AB85" s="26">
        <v>240</v>
      </c>
      <c r="AC85" s="26">
        <v>250</v>
      </c>
      <c r="AD85" s="26">
        <v>250</v>
      </c>
      <c r="AE85" s="26">
        <v>260</v>
      </c>
      <c r="AF85" s="26">
        <v>270</v>
      </c>
      <c r="AG85" s="26">
        <v>275</v>
      </c>
      <c r="AH85" s="26">
        <v>280</v>
      </c>
      <c r="AI85" s="26">
        <v>285</v>
      </c>
      <c r="AJ85" s="26">
        <v>290</v>
      </c>
      <c r="AK85" s="26">
        <v>300</v>
      </c>
      <c r="AL85" s="26">
        <v>300</v>
      </c>
      <c r="AM85" s="26">
        <v>305</v>
      </c>
      <c r="AN85" s="26">
        <v>310</v>
      </c>
      <c r="AO85" s="26">
        <v>315</v>
      </c>
      <c r="AP85" s="26">
        <v>320</v>
      </c>
      <c r="AQ85" s="26">
        <v>325</v>
      </c>
      <c r="AR85" s="26">
        <v>330</v>
      </c>
      <c r="AS85" s="26">
        <v>335</v>
      </c>
      <c r="AT85" s="26">
        <v>320</v>
      </c>
      <c r="AU85" s="26">
        <v>340</v>
      </c>
      <c r="AV85" s="26">
        <v>304</v>
      </c>
      <c r="AW85" s="26">
        <v>294</v>
      </c>
      <c r="AX85" s="26">
        <v>274</v>
      </c>
      <c r="AY85" s="26">
        <v>261</v>
      </c>
      <c r="AZ85" s="26">
        <v>175</v>
      </c>
      <c r="BA85" s="26">
        <v>306</v>
      </c>
      <c r="BB85" s="26">
        <v>302</v>
      </c>
      <c r="BC85" s="26">
        <v>230</v>
      </c>
      <c r="BD85" s="26">
        <v>220</v>
      </c>
      <c r="BE85" s="26">
        <v>251</v>
      </c>
      <c r="BF85" s="26">
        <v>252</v>
      </c>
      <c r="BG85" s="26">
        <v>248</v>
      </c>
      <c r="BH85" s="26">
        <v>245</v>
      </c>
      <c r="BI85" s="26">
        <v>242</v>
      </c>
      <c r="BJ85" s="26">
        <v>238</v>
      </c>
    </row>
    <row r="86" spans="1:62" x14ac:dyDescent="0.35">
      <c r="A86" s="54" t="s">
        <v>487</v>
      </c>
      <c r="B86" s="54" t="s">
        <v>6</v>
      </c>
      <c r="C86" s="54" t="s">
        <v>508</v>
      </c>
      <c r="D86" s="26"/>
      <c r="E86" s="26">
        <v>16</v>
      </c>
      <c r="F86" s="26">
        <v>70</v>
      </c>
      <c r="G86" s="26">
        <v>120</v>
      </c>
      <c r="H86" s="26">
        <v>120</v>
      </c>
      <c r="I86" s="26">
        <v>180</v>
      </c>
      <c r="J86" s="26">
        <v>620</v>
      </c>
      <c r="K86" s="26">
        <v>570</v>
      </c>
      <c r="L86" s="26">
        <v>400</v>
      </c>
      <c r="M86" s="26">
        <v>798</v>
      </c>
      <c r="N86" s="26">
        <v>638</v>
      </c>
      <c r="O86" s="26">
        <v>578</v>
      </c>
      <c r="P86" s="26">
        <v>549</v>
      </c>
      <c r="Q86" s="26">
        <v>505</v>
      </c>
      <c r="R86" s="26">
        <v>500</v>
      </c>
      <c r="S86" s="26">
        <v>400</v>
      </c>
      <c r="T86" s="26">
        <v>300</v>
      </c>
      <c r="U86" s="26">
        <v>167</v>
      </c>
      <c r="V86" s="26">
        <v>101</v>
      </c>
      <c r="W86" s="26">
        <v>47</v>
      </c>
      <c r="X86" s="26">
        <v>60</v>
      </c>
      <c r="Y86" s="26">
        <v>70</v>
      </c>
      <c r="Z86" s="26">
        <v>70</v>
      </c>
      <c r="AA86" s="26">
        <v>70</v>
      </c>
      <c r="AB86" s="26">
        <v>72</v>
      </c>
      <c r="AC86" s="26">
        <v>72</v>
      </c>
      <c r="AD86" s="26">
        <v>72</v>
      </c>
      <c r="AE86" s="26">
        <v>72</v>
      </c>
      <c r="AF86" s="26">
        <v>73</v>
      </c>
      <c r="AG86" s="26">
        <v>75</v>
      </c>
      <c r="AH86" s="26">
        <v>80</v>
      </c>
      <c r="AI86" s="26">
        <v>80</v>
      </c>
      <c r="AJ86" s="26">
        <v>80</v>
      </c>
      <c r="AK86" s="26">
        <v>81</v>
      </c>
      <c r="AL86" s="26">
        <v>81</v>
      </c>
      <c r="AM86" s="26">
        <v>82</v>
      </c>
      <c r="AN86" s="26">
        <v>83</v>
      </c>
      <c r="AO86" s="26">
        <v>84</v>
      </c>
      <c r="AP86" s="26">
        <v>85</v>
      </c>
      <c r="AQ86" s="26">
        <v>86</v>
      </c>
      <c r="AR86" s="26">
        <v>87</v>
      </c>
      <c r="AS86" s="26">
        <v>88</v>
      </c>
      <c r="AT86" s="26">
        <v>89</v>
      </c>
      <c r="AU86" s="26">
        <v>90</v>
      </c>
      <c r="AV86" s="26">
        <v>90</v>
      </c>
      <c r="AW86" s="26">
        <v>90</v>
      </c>
      <c r="AX86" s="26">
        <v>91</v>
      </c>
      <c r="AY86" s="26">
        <v>91</v>
      </c>
      <c r="AZ86" s="26">
        <v>86</v>
      </c>
      <c r="BA86" s="26">
        <v>90</v>
      </c>
      <c r="BB86" s="26">
        <v>98</v>
      </c>
      <c r="BC86" s="26">
        <v>108</v>
      </c>
      <c r="BD86" s="26">
        <v>112</v>
      </c>
      <c r="BE86" s="26">
        <v>115</v>
      </c>
      <c r="BF86" s="26">
        <v>108</v>
      </c>
      <c r="BG86" s="26">
        <v>109</v>
      </c>
      <c r="BH86" s="26">
        <v>110</v>
      </c>
      <c r="BI86" s="26">
        <v>110</v>
      </c>
      <c r="BJ86" s="26">
        <v>111</v>
      </c>
    </row>
    <row r="87" spans="1:62" x14ac:dyDescent="0.35">
      <c r="A87" s="54" t="s">
        <v>487</v>
      </c>
      <c r="B87" s="54" t="s">
        <v>6</v>
      </c>
      <c r="C87" s="54" t="s">
        <v>290</v>
      </c>
      <c r="D87" s="26">
        <v>531</v>
      </c>
      <c r="E87" s="26">
        <v>691</v>
      </c>
      <c r="F87" s="26">
        <v>976</v>
      </c>
      <c r="G87" s="26">
        <v>988</v>
      </c>
      <c r="H87" s="26">
        <v>1120</v>
      </c>
      <c r="I87" s="26">
        <v>995</v>
      </c>
      <c r="J87" s="26">
        <v>791</v>
      </c>
      <c r="K87" s="26">
        <v>810</v>
      </c>
      <c r="L87" s="26">
        <v>1210</v>
      </c>
      <c r="M87" s="26">
        <v>805</v>
      </c>
      <c r="N87" s="26">
        <v>586</v>
      </c>
      <c r="O87" s="26">
        <v>682</v>
      </c>
      <c r="P87" s="26">
        <v>513</v>
      </c>
      <c r="Q87" s="26">
        <v>614</v>
      </c>
      <c r="R87" s="26">
        <v>550</v>
      </c>
      <c r="S87" s="26">
        <v>600</v>
      </c>
      <c r="T87" s="26">
        <v>600</v>
      </c>
      <c r="U87" s="26">
        <v>500</v>
      </c>
      <c r="V87" s="26">
        <v>600</v>
      </c>
      <c r="W87" s="26">
        <v>600</v>
      </c>
      <c r="X87" s="26">
        <v>800</v>
      </c>
      <c r="Y87" s="26">
        <v>1000</v>
      </c>
      <c r="Z87" s="26">
        <v>1200</v>
      </c>
      <c r="AA87" s="26">
        <v>1000</v>
      </c>
      <c r="AB87" s="26">
        <v>1000</v>
      </c>
      <c r="AC87" s="26">
        <v>1000</v>
      </c>
      <c r="AD87" s="26">
        <v>1000</v>
      </c>
      <c r="AE87" s="26">
        <v>1000</v>
      </c>
      <c r="AF87" s="26">
        <v>1000</v>
      </c>
      <c r="AG87" s="26">
        <v>987</v>
      </c>
      <c r="AH87" s="26">
        <v>680</v>
      </c>
      <c r="AI87" s="26">
        <v>700</v>
      </c>
      <c r="AJ87" s="26">
        <v>715</v>
      </c>
      <c r="AK87" s="26">
        <v>735</v>
      </c>
      <c r="AL87" s="26">
        <v>755</v>
      </c>
      <c r="AM87" s="26">
        <v>775</v>
      </c>
      <c r="AN87" s="26">
        <v>790</v>
      </c>
      <c r="AO87" s="26">
        <v>810</v>
      </c>
      <c r="AP87" s="26">
        <v>830</v>
      </c>
      <c r="AQ87" s="26">
        <v>845</v>
      </c>
      <c r="AR87" s="26">
        <v>865</v>
      </c>
      <c r="AS87" s="26">
        <v>885</v>
      </c>
      <c r="AT87" s="26">
        <v>900</v>
      </c>
      <c r="AU87" s="26">
        <v>920</v>
      </c>
      <c r="AV87" s="26">
        <v>940</v>
      </c>
      <c r="AW87" s="26">
        <v>960</v>
      </c>
      <c r="AX87" s="26">
        <v>840</v>
      </c>
      <c r="AY87" s="26">
        <v>1000</v>
      </c>
      <c r="AZ87" s="26">
        <v>1020</v>
      </c>
      <c r="BA87" s="26">
        <v>1050</v>
      </c>
      <c r="BB87" s="26">
        <v>1050</v>
      </c>
      <c r="BC87" s="26">
        <v>1060</v>
      </c>
      <c r="BD87" s="26">
        <v>1090</v>
      </c>
      <c r="BE87" s="26">
        <v>1110</v>
      </c>
      <c r="BF87" s="26">
        <v>1125</v>
      </c>
      <c r="BG87" s="26">
        <v>1150</v>
      </c>
      <c r="BH87" s="26">
        <v>1160</v>
      </c>
      <c r="BI87" s="26">
        <v>1172</v>
      </c>
      <c r="BJ87" s="26">
        <v>1200</v>
      </c>
    </row>
    <row r="88" spans="1:62" x14ac:dyDescent="0.35">
      <c r="A88" s="54" t="s">
        <v>487</v>
      </c>
      <c r="B88" s="54" t="s">
        <v>6</v>
      </c>
      <c r="C88" s="54" t="s">
        <v>117</v>
      </c>
      <c r="D88" s="26">
        <v>450</v>
      </c>
      <c r="E88" s="26">
        <v>400</v>
      </c>
      <c r="F88" s="26">
        <v>400</v>
      </c>
      <c r="G88" s="26">
        <v>470</v>
      </c>
      <c r="H88" s="26">
        <v>700</v>
      </c>
      <c r="I88" s="26">
        <v>765</v>
      </c>
      <c r="J88" s="26">
        <v>873</v>
      </c>
      <c r="K88" s="26">
        <v>816</v>
      </c>
      <c r="L88" s="26">
        <v>973</v>
      </c>
      <c r="M88" s="26">
        <v>1029</v>
      </c>
      <c r="N88" s="26">
        <v>1081</v>
      </c>
      <c r="O88" s="26">
        <v>1117</v>
      </c>
      <c r="P88" s="26">
        <v>1372</v>
      </c>
      <c r="Q88" s="26">
        <v>1603</v>
      </c>
      <c r="R88" s="26">
        <v>1876</v>
      </c>
      <c r="S88" s="26">
        <v>2442</v>
      </c>
      <c r="T88" s="26">
        <v>2753</v>
      </c>
      <c r="U88" s="26">
        <v>1972</v>
      </c>
      <c r="V88" s="26">
        <v>1799</v>
      </c>
      <c r="W88" s="26">
        <v>1189</v>
      </c>
      <c r="X88" s="26">
        <v>1000</v>
      </c>
      <c r="Y88" s="26">
        <v>1200</v>
      </c>
      <c r="Z88" s="26">
        <v>700</v>
      </c>
      <c r="AA88" s="26">
        <v>753</v>
      </c>
      <c r="AB88" s="26">
        <v>1098</v>
      </c>
      <c r="AC88" s="26">
        <v>1076</v>
      </c>
      <c r="AD88" s="26">
        <v>624</v>
      </c>
      <c r="AE88" s="26">
        <v>553</v>
      </c>
      <c r="AF88" s="26">
        <v>431</v>
      </c>
      <c r="AG88" s="26">
        <v>501</v>
      </c>
      <c r="AH88" s="26">
        <v>600</v>
      </c>
      <c r="AI88" s="26">
        <v>700</v>
      </c>
      <c r="AJ88" s="26">
        <v>500</v>
      </c>
      <c r="AK88" s="26">
        <v>650</v>
      </c>
      <c r="AL88" s="26">
        <v>650</v>
      </c>
      <c r="AM88" s="26">
        <v>500</v>
      </c>
      <c r="AN88" s="26">
        <v>498</v>
      </c>
      <c r="AO88" s="26">
        <v>525</v>
      </c>
      <c r="AP88" s="26">
        <v>570</v>
      </c>
      <c r="AQ88" s="26">
        <v>652</v>
      </c>
      <c r="AR88" s="26">
        <v>600</v>
      </c>
      <c r="AS88" s="26">
        <v>475</v>
      </c>
      <c r="AT88" s="26">
        <v>520</v>
      </c>
      <c r="AU88" s="26">
        <v>475</v>
      </c>
      <c r="AV88" s="26">
        <v>480</v>
      </c>
      <c r="AW88" s="26">
        <v>503</v>
      </c>
      <c r="AX88" s="26">
        <v>521</v>
      </c>
      <c r="AY88" s="26">
        <v>524</v>
      </c>
      <c r="AZ88" s="26">
        <v>522</v>
      </c>
      <c r="BA88" s="26">
        <v>520</v>
      </c>
      <c r="BB88" s="26">
        <v>518</v>
      </c>
      <c r="BC88" s="26">
        <v>516</v>
      </c>
      <c r="BD88" s="26">
        <v>514</v>
      </c>
      <c r="BE88" s="26">
        <v>501</v>
      </c>
      <c r="BF88" s="26">
        <v>501</v>
      </c>
      <c r="BG88" s="26">
        <v>503</v>
      </c>
      <c r="BH88" s="26">
        <v>501</v>
      </c>
      <c r="BI88" s="26">
        <v>498</v>
      </c>
      <c r="BJ88" s="26">
        <v>496</v>
      </c>
    </row>
    <row r="90" spans="1:62" x14ac:dyDescent="0.35">
      <c r="C90" s="54" t="s">
        <v>432</v>
      </c>
    </row>
    <row r="91" spans="1:62" s="26" customFormat="1" x14ac:dyDescent="0.35">
      <c r="A91" s="197" t="s">
        <v>389</v>
      </c>
      <c r="B91" s="197" t="s">
        <v>6</v>
      </c>
      <c r="C91" s="197" t="s">
        <v>326</v>
      </c>
      <c r="D91" s="197">
        <v>16022</v>
      </c>
      <c r="E91" s="197">
        <v>6705</v>
      </c>
      <c r="F91" s="197">
        <v>15092</v>
      </c>
      <c r="G91" s="197">
        <v>15996</v>
      </c>
      <c r="H91" s="197">
        <v>18812</v>
      </c>
      <c r="I91" s="197">
        <v>18971</v>
      </c>
      <c r="J91" s="197">
        <v>19365</v>
      </c>
      <c r="K91" s="197">
        <v>14239</v>
      </c>
      <c r="L91" s="197">
        <v>17600</v>
      </c>
      <c r="M91" s="197">
        <v>19341</v>
      </c>
      <c r="N91" s="197">
        <v>16733</v>
      </c>
      <c r="O91" s="197">
        <v>17178</v>
      </c>
      <c r="P91" s="197">
        <v>17579</v>
      </c>
      <c r="Q91" s="197">
        <v>8181</v>
      </c>
      <c r="R91" s="197">
        <v>5385</v>
      </c>
      <c r="S91" s="197">
        <v>5429</v>
      </c>
      <c r="T91" s="197">
        <v>1897</v>
      </c>
      <c r="U91" s="197">
        <v>4332</v>
      </c>
      <c r="V91" s="197">
        <v>861</v>
      </c>
      <c r="W91" s="197">
        <v>791</v>
      </c>
      <c r="X91" s="197">
        <v>986</v>
      </c>
      <c r="Y91" s="197">
        <v>939</v>
      </c>
      <c r="Z91" s="197">
        <v>2109</v>
      </c>
      <c r="AA91" s="197">
        <v>2628</v>
      </c>
      <c r="AB91" s="197">
        <v>3708</v>
      </c>
      <c r="AC91" s="197">
        <v>1992</v>
      </c>
      <c r="AD91" s="197">
        <v>1287</v>
      </c>
      <c r="AE91" s="197">
        <v>1054</v>
      </c>
      <c r="AF91" s="197">
        <v>1094</v>
      </c>
      <c r="AG91" s="197">
        <v>1226</v>
      </c>
      <c r="AH91" s="197">
        <v>1742</v>
      </c>
      <c r="AI91" s="197">
        <v>1378</v>
      </c>
      <c r="AJ91" s="197">
        <v>2640</v>
      </c>
      <c r="AK91" s="197">
        <v>3013</v>
      </c>
      <c r="AL91" s="197">
        <v>3011</v>
      </c>
      <c r="AM91" s="197">
        <v>4188</v>
      </c>
      <c r="AN91" s="197">
        <v>2697</v>
      </c>
      <c r="AO91" s="197">
        <v>2910</v>
      </c>
      <c r="AP91" s="197">
        <v>4597</v>
      </c>
      <c r="AQ91" s="197">
        <v>5411</v>
      </c>
      <c r="AR91" s="197">
        <v>6600</v>
      </c>
      <c r="AS91" s="197">
        <v>5500</v>
      </c>
      <c r="AT91" s="197">
        <v>5700</v>
      </c>
      <c r="AU91" s="197">
        <v>7700</v>
      </c>
      <c r="AV91" s="197">
        <v>5400</v>
      </c>
      <c r="AW91" s="197">
        <v>7850</v>
      </c>
      <c r="AX91" s="197">
        <v>3030</v>
      </c>
      <c r="AY91" s="197">
        <v>7300</v>
      </c>
      <c r="AZ91" s="197">
        <v>6400</v>
      </c>
      <c r="BA91" s="197">
        <v>5000</v>
      </c>
      <c r="BB91" s="197">
        <v>8100</v>
      </c>
      <c r="BC91" s="197">
        <v>10900</v>
      </c>
      <c r="BD91" s="197">
        <v>5500</v>
      </c>
      <c r="BE91" s="197">
        <v>3800</v>
      </c>
      <c r="BF91" s="197">
        <v>4700</v>
      </c>
      <c r="BG91" s="197">
        <v>5600</v>
      </c>
      <c r="BH91" s="197">
        <v>7800</v>
      </c>
      <c r="BI91" s="197">
        <v>10500</v>
      </c>
    </row>
    <row r="92" spans="1:62" s="26" customFormat="1" x14ac:dyDescent="0.35">
      <c r="A92" s="197" t="s">
        <v>389</v>
      </c>
      <c r="B92" s="197" t="s">
        <v>6</v>
      </c>
      <c r="C92" s="197" t="s">
        <v>327</v>
      </c>
      <c r="D92" s="197">
        <v>4277</v>
      </c>
      <c r="E92" s="197">
        <v>4562</v>
      </c>
      <c r="F92" s="197">
        <v>4675</v>
      </c>
      <c r="G92" s="197">
        <v>4564</v>
      </c>
      <c r="H92" s="197">
        <v>4633</v>
      </c>
      <c r="I92" s="197">
        <v>5346</v>
      </c>
      <c r="J92" s="197">
        <v>5815</v>
      </c>
      <c r="K92" s="197">
        <v>6273</v>
      </c>
      <c r="L92" s="197">
        <v>7485</v>
      </c>
      <c r="M92" s="197">
        <v>8703</v>
      </c>
      <c r="N92" s="197">
        <v>8946</v>
      </c>
      <c r="O92" s="197">
        <v>8336</v>
      </c>
      <c r="P92" s="197">
        <v>7563</v>
      </c>
      <c r="Q92" s="197">
        <v>7117</v>
      </c>
      <c r="R92" s="197">
        <v>6928</v>
      </c>
      <c r="S92" s="197">
        <v>6305</v>
      </c>
      <c r="T92" s="197">
        <v>6864</v>
      </c>
      <c r="U92" s="197">
        <v>6672</v>
      </c>
      <c r="V92" s="197">
        <v>2851</v>
      </c>
      <c r="W92" s="197">
        <v>2495</v>
      </c>
      <c r="X92" s="197">
        <v>3208</v>
      </c>
      <c r="Y92" s="197">
        <v>3208</v>
      </c>
      <c r="Z92" s="197">
        <v>3528</v>
      </c>
      <c r="AA92" s="197">
        <v>3635</v>
      </c>
      <c r="AB92" s="197">
        <v>3315</v>
      </c>
      <c r="AC92" s="197">
        <v>4206</v>
      </c>
      <c r="AD92" s="197">
        <v>4348</v>
      </c>
      <c r="AE92" s="197">
        <v>4776</v>
      </c>
      <c r="AF92" s="197">
        <v>5197</v>
      </c>
      <c r="AG92" s="197">
        <v>5631</v>
      </c>
      <c r="AH92" s="197">
        <v>5132</v>
      </c>
      <c r="AI92" s="197">
        <v>5239</v>
      </c>
      <c r="AJ92" s="197">
        <v>5453</v>
      </c>
      <c r="AK92" s="197">
        <v>4980</v>
      </c>
      <c r="AL92" s="197">
        <v>5068</v>
      </c>
      <c r="AM92" s="197">
        <v>4453</v>
      </c>
      <c r="AN92" s="197">
        <v>4772</v>
      </c>
      <c r="AO92" s="197">
        <v>4973</v>
      </c>
      <c r="AP92" s="197">
        <v>4835</v>
      </c>
      <c r="AQ92" s="197">
        <v>4950</v>
      </c>
      <c r="AR92" s="197">
        <v>1900</v>
      </c>
      <c r="AS92" s="197">
        <v>1900</v>
      </c>
      <c r="AT92" s="197">
        <v>1900</v>
      </c>
      <c r="AU92" s="197">
        <v>1700</v>
      </c>
      <c r="AV92" s="197">
        <v>3400</v>
      </c>
      <c r="AW92" s="197">
        <v>3700</v>
      </c>
      <c r="AX92" s="197">
        <v>3900</v>
      </c>
      <c r="AY92" s="197">
        <v>5900</v>
      </c>
      <c r="AZ92" s="197">
        <v>7500</v>
      </c>
      <c r="BA92" s="197">
        <v>5600</v>
      </c>
      <c r="BB92" s="197">
        <v>5000</v>
      </c>
      <c r="BC92" s="197">
        <v>5400</v>
      </c>
      <c r="BD92" s="197">
        <v>5700</v>
      </c>
      <c r="BE92" s="197">
        <v>5146</v>
      </c>
      <c r="BF92" s="197">
        <v>4262</v>
      </c>
      <c r="BG92" s="197">
        <v>4965</v>
      </c>
      <c r="BH92" s="197">
        <v>7111</v>
      </c>
      <c r="BI92" s="197">
        <v>6573</v>
      </c>
    </row>
    <row r="93" spans="1:62" s="26" customFormat="1" x14ac:dyDescent="0.35">
      <c r="A93" s="197" t="s">
        <v>389</v>
      </c>
      <c r="B93" s="197" t="s">
        <v>6</v>
      </c>
      <c r="C93" s="197" t="s">
        <v>409</v>
      </c>
      <c r="AG93" s="197">
        <v>11800</v>
      </c>
      <c r="AH93" s="197">
        <v>11700</v>
      </c>
      <c r="AI93" s="197">
        <v>13800</v>
      </c>
      <c r="AJ93" s="197">
        <v>14300</v>
      </c>
      <c r="AK93" s="197">
        <v>13400</v>
      </c>
      <c r="AL93" s="197">
        <v>13600</v>
      </c>
      <c r="AM93" s="197">
        <v>13900</v>
      </c>
      <c r="AN93" s="197">
        <v>15600</v>
      </c>
      <c r="AO93" s="197">
        <v>15800</v>
      </c>
      <c r="AP93" s="197">
        <v>15400</v>
      </c>
      <c r="AQ93" s="197">
        <v>19400</v>
      </c>
      <c r="AR93" s="197">
        <v>21000</v>
      </c>
      <c r="AS93" s="197">
        <v>21900</v>
      </c>
      <c r="AT93" s="197">
        <v>22800</v>
      </c>
      <c r="AU93" s="197">
        <v>24200</v>
      </c>
      <c r="AV93" s="197">
        <v>24100</v>
      </c>
      <c r="AW93" s="197">
        <v>24600</v>
      </c>
      <c r="AX93" s="197">
        <v>25800</v>
      </c>
      <c r="AY93" s="197">
        <v>25800</v>
      </c>
      <c r="AZ93" s="197">
        <v>26500</v>
      </c>
      <c r="BA93" s="197">
        <v>27700</v>
      </c>
      <c r="BB93" s="197">
        <v>28800</v>
      </c>
      <c r="BC93" s="197">
        <v>30700</v>
      </c>
      <c r="BD93" s="197">
        <v>25600</v>
      </c>
      <c r="BE93" s="197">
        <v>25600</v>
      </c>
      <c r="BF93" s="197">
        <v>29700</v>
      </c>
      <c r="BG93" s="197">
        <v>32200</v>
      </c>
      <c r="BH93" s="197">
        <v>33400</v>
      </c>
      <c r="BI93" s="197">
        <v>34000</v>
      </c>
    </row>
    <row r="94" spans="1:62" s="26" customFormat="1" x14ac:dyDescent="0.35">
      <c r="A94" s="197" t="s">
        <v>389</v>
      </c>
      <c r="B94" s="197" t="s">
        <v>6</v>
      </c>
      <c r="C94" s="197" t="s">
        <v>328</v>
      </c>
      <c r="AG94" s="197">
        <v>3400</v>
      </c>
      <c r="AH94" s="197">
        <v>7100</v>
      </c>
      <c r="AI94" s="197">
        <v>9500</v>
      </c>
      <c r="AJ94" s="197">
        <v>9500</v>
      </c>
      <c r="AK94" s="197">
        <v>11400</v>
      </c>
      <c r="AL94" s="197">
        <v>12400</v>
      </c>
      <c r="AM94" s="197">
        <v>12700</v>
      </c>
      <c r="AN94" s="197">
        <v>12200</v>
      </c>
      <c r="AO94" s="197">
        <v>11700</v>
      </c>
      <c r="AP94" s="197">
        <v>11900</v>
      </c>
      <c r="AQ94" s="197">
        <v>13300</v>
      </c>
      <c r="AR94" s="197">
        <v>16400</v>
      </c>
      <c r="AS94" s="197">
        <v>20200</v>
      </c>
      <c r="AT94" s="197">
        <v>23800</v>
      </c>
      <c r="AU94" s="197">
        <v>24600</v>
      </c>
      <c r="AV94" s="197">
        <v>21700</v>
      </c>
      <c r="AW94" s="197">
        <v>22900</v>
      </c>
      <c r="AX94" s="197">
        <v>21300</v>
      </c>
      <c r="AY94" s="197">
        <v>23600</v>
      </c>
      <c r="AZ94" s="197">
        <v>25400</v>
      </c>
      <c r="BA94" s="197">
        <v>25200</v>
      </c>
      <c r="BB94" s="197">
        <v>25000</v>
      </c>
      <c r="BC94" s="197">
        <v>25600</v>
      </c>
      <c r="BD94" s="197">
        <v>26300</v>
      </c>
      <c r="BE94" s="197">
        <v>27000</v>
      </c>
      <c r="BF94" s="197">
        <v>26200</v>
      </c>
      <c r="BG94" s="197">
        <v>26200</v>
      </c>
      <c r="BH94" s="197">
        <v>28300</v>
      </c>
      <c r="BI94" s="197">
        <v>14807</v>
      </c>
    </row>
    <row r="95" spans="1:62" s="26" customFormat="1" x14ac:dyDescent="0.35">
      <c r="A95" s="197" t="s">
        <v>389</v>
      </c>
      <c r="B95" s="197" t="s">
        <v>6</v>
      </c>
      <c r="C95" s="197" t="s">
        <v>329</v>
      </c>
      <c r="AG95" s="197">
        <v>15900</v>
      </c>
      <c r="AH95" s="197">
        <v>15900</v>
      </c>
      <c r="AI95" s="197">
        <v>15900</v>
      </c>
      <c r="AJ95" s="197">
        <v>16300</v>
      </c>
      <c r="AK95" s="197">
        <v>16300</v>
      </c>
      <c r="AL95" s="197">
        <v>16600</v>
      </c>
      <c r="AM95" s="197">
        <v>16600</v>
      </c>
      <c r="AN95" s="197">
        <v>17000</v>
      </c>
      <c r="AO95" s="197">
        <v>21000</v>
      </c>
      <c r="AP95" s="197">
        <v>24000</v>
      </c>
      <c r="AQ95" s="197">
        <v>29200</v>
      </c>
      <c r="AR95" s="197">
        <v>28900</v>
      </c>
      <c r="AS95" s="197">
        <v>39100</v>
      </c>
      <c r="AT95" s="197">
        <v>50100</v>
      </c>
      <c r="AU95" s="197">
        <v>59500</v>
      </c>
      <c r="AV95" s="197">
        <v>61100</v>
      </c>
      <c r="AW95" s="197">
        <v>63700</v>
      </c>
      <c r="AX95" s="197">
        <v>66400</v>
      </c>
      <c r="AY95" s="197">
        <v>71300</v>
      </c>
      <c r="AZ95" s="197">
        <v>75800</v>
      </c>
      <c r="BA95" s="197">
        <v>83400</v>
      </c>
      <c r="BB95" s="197">
        <v>92200</v>
      </c>
      <c r="BC95" s="197">
        <v>87100</v>
      </c>
      <c r="BD95" s="197">
        <v>80300</v>
      </c>
      <c r="BE95" s="197">
        <v>83200</v>
      </c>
      <c r="BF95" s="197">
        <v>84100</v>
      </c>
      <c r="BG95" s="197">
        <v>83900</v>
      </c>
      <c r="BH95" s="197">
        <v>82500</v>
      </c>
      <c r="BI95" s="197">
        <v>84400</v>
      </c>
    </row>
    <row r="96" spans="1:62" s="26" customFormat="1" x14ac:dyDescent="0.35">
      <c r="A96" s="197" t="s">
        <v>389</v>
      </c>
      <c r="B96" s="197" t="s">
        <v>6</v>
      </c>
      <c r="C96" s="197" t="s">
        <v>344</v>
      </c>
      <c r="D96" s="197">
        <v>160000</v>
      </c>
      <c r="E96" s="197">
        <v>165000</v>
      </c>
      <c r="F96" s="197">
        <v>170000</v>
      </c>
      <c r="G96" s="197">
        <v>175000</v>
      </c>
      <c r="H96" s="197">
        <v>180000</v>
      </c>
      <c r="I96" s="197">
        <v>180000</v>
      </c>
      <c r="J96" s="197">
        <v>185000</v>
      </c>
      <c r="K96" s="197">
        <v>185000</v>
      </c>
      <c r="L96" s="197">
        <v>190000</v>
      </c>
      <c r="M96" s="197">
        <v>195000</v>
      </c>
      <c r="N96" s="197">
        <v>200000</v>
      </c>
      <c r="O96" s="197">
        <v>205000</v>
      </c>
      <c r="P96" s="197">
        <v>212000</v>
      </c>
      <c r="Q96" s="197">
        <v>218000</v>
      </c>
      <c r="R96" s="197">
        <v>225000</v>
      </c>
      <c r="S96" s="197">
        <v>230000</v>
      </c>
      <c r="T96" s="197">
        <v>240000</v>
      </c>
      <c r="U96" s="197">
        <v>250000</v>
      </c>
      <c r="V96" s="197">
        <v>260000</v>
      </c>
      <c r="W96" s="197">
        <v>270000</v>
      </c>
      <c r="X96" s="197">
        <v>280000</v>
      </c>
      <c r="Y96" s="197">
        <v>290000</v>
      </c>
      <c r="Z96" s="197">
        <v>300000</v>
      </c>
      <c r="AA96" s="197">
        <v>310000</v>
      </c>
      <c r="AB96" s="197">
        <v>320000</v>
      </c>
      <c r="AC96" s="197">
        <v>325000</v>
      </c>
      <c r="AD96" s="197">
        <v>330000</v>
      </c>
      <c r="AE96" s="197">
        <v>340000</v>
      </c>
      <c r="AF96" s="197">
        <v>350000</v>
      </c>
      <c r="AG96" s="197">
        <v>360000</v>
      </c>
      <c r="AH96" s="197">
        <v>370000</v>
      </c>
      <c r="AI96" s="197">
        <v>360000</v>
      </c>
      <c r="AJ96" s="197">
        <v>370000</v>
      </c>
      <c r="AK96" s="197">
        <v>375000</v>
      </c>
      <c r="AL96" s="197">
        <v>380000</v>
      </c>
      <c r="AM96" s="197">
        <v>375000</v>
      </c>
      <c r="AN96" s="197">
        <v>380000</v>
      </c>
      <c r="AO96" s="197">
        <v>385000</v>
      </c>
      <c r="AP96" s="197">
        <v>390000</v>
      </c>
      <c r="AQ96" s="197">
        <v>395000</v>
      </c>
      <c r="AR96" s="197">
        <v>405609</v>
      </c>
      <c r="AS96" s="197">
        <v>420554</v>
      </c>
      <c r="AT96" s="197">
        <v>468775</v>
      </c>
      <c r="AU96" s="197">
        <v>500964</v>
      </c>
      <c r="AV96" s="197">
        <v>534596</v>
      </c>
      <c r="AW96" s="197">
        <v>565014</v>
      </c>
      <c r="AX96" s="197">
        <v>610000</v>
      </c>
      <c r="AY96" s="197">
        <v>657136</v>
      </c>
      <c r="AZ96" s="197">
        <v>708865</v>
      </c>
      <c r="BA96" s="197">
        <v>760000</v>
      </c>
      <c r="BB96" s="197">
        <v>828947</v>
      </c>
      <c r="BC96" s="197">
        <v>900000</v>
      </c>
      <c r="BD96" s="197">
        <v>963320</v>
      </c>
      <c r="BE96" s="197">
        <v>1025847</v>
      </c>
      <c r="BF96" s="197">
        <v>1044380</v>
      </c>
      <c r="BG96" s="197">
        <v>1097709</v>
      </c>
      <c r="BH96" s="197">
        <v>1150556</v>
      </c>
      <c r="BI96" s="197">
        <v>1203404</v>
      </c>
      <c r="BJ96" s="197">
        <v>1256252</v>
      </c>
    </row>
    <row r="97" spans="1:62" s="26" customFormat="1" x14ac:dyDescent="0.35">
      <c r="A97" s="197" t="s">
        <v>389</v>
      </c>
      <c r="B97" s="197" t="s">
        <v>6</v>
      </c>
      <c r="C97" s="197" t="s">
        <v>337</v>
      </c>
      <c r="D97" s="197">
        <v>2134</v>
      </c>
      <c r="E97" s="197">
        <v>2668</v>
      </c>
      <c r="F97" s="197">
        <v>1101</v>
      </c>
      <c r="G97" s="197">
        <v>1534</v>
      </c>
      <c r="H97" s="197">
        <v>3168</v>
      </c>
      <c r="I97" s="197">
        <v>4134</v>
      </c>
      <c r="J97" s="197">
        <v>5219</v>
      </c>
      <c r="K97" s="197">
        <v>1913</v>
      </c>
      <c r="L97" s="197">
        <v>3180</v>
      </c>
      <c r="M97" s="197">
        <v>7630</v>
      </c>
      <c r="N97" s="197">
        <v>14674</v>
      </c>
      <c r="O97" s="197">
        <v>10472</v>
      </c>
      <c r="P97" s="197">
        <v>5803</v>
      </c>
      <c r="Q97" s="197">
        <v>10005</v>
      </c>
      <c r="R97" s="197">
        <v>10672</v>
      </c>
      <c r="S97" s="197">
        <v>19343</v>
      </c>
      <c r="T97" s="197">
        <v>14007</v>
      </c>
      <c r="U97" s="197">
        <v>17142</v>
      </c>
      <c r="V97" s="197">
        <v>10005</v>
      </c>
      <c r="W97" s="197">
        <v>11339</v>
      </c>
      <c r="X97" s="197">
        <v>10005</v>
      </c>
      <c r="Y97" s="197">
        <v>12673</v>
      </c>
      <c r="Z97" s="197">
        <v>14674</v>
      </c>
      <c r="AA97" s="197">
        <v>13340</v>
      </c>
      <c r="AB97" s="197">
        <v>12673</v>
      </c>
      <c r="AC97" s="197">
        <v>14007</v>
      </c>
      <c r="AD97" s="197">
        <v>13340</v>
      </c>
      <c r="AE97" s="197">
        <v>15341</v>
      </c>
      <c r="AF97" s="197">
        <v>30015</v>
      </c>
      <c r="AG97" s="197">
        <v>36018</v>
      </c>
      <c r="AH97" s="197">
        <v>40687</v>
      </c>
      <c r="AI97" s="197">
        <v>45356</v>
      </c>
      <c r="AJ97" s="197">
        <v>49358</v>
      </c>
      <c r="AK97" s="197">
        <v>51359</v>
      </c>
      <c r="AL97" s="197">
        <v>51359</v>
      </c>
      <c r="AM97" s="197">
        <v>54694</v>
      </c>
      <c r="AN97" s="197">
        <v>53360</v>
      </c>
      <c r="AO97" s="197">
        <v>60030</v>
      </c>
      <c r="AP97" s="197">
        <v>63365</v>
      </c>
      <c r="AQ97" s="197">
        <v>72703</v>
      </c>
      <c r="AR97" s="197">
        <v>76038</v>
      </c>
      <c r="AS97" s="197">
        <v>80040</v>
      </c>
      <c r="AT97" s="197">
        <v>88044</v>
      </c>
      <c r="AU97" s="197">
        <v>80707</v>
      </c>
      <c r="AV97" s="197">
        <v>102051</v>
      </c>
      <c r="AW97" s="197">
        <v>102718</v>
      </c>
      <c r="AX97" s="197">
        <v>108054</v>
      </c>
      <c r="AY97" s="197">
        <v>118631</v>
      </c>
      <c r="AZ97" s="197">
        <v>137245</v>
      </c>
      <c r="BA97" s="197">
        <v>145480</v>
      </c>
      <c r="BB97" s="197">
        <v>155411</v>
      </c>
      <c r="BC97" s="197">
        <v>141404</v>
      </c>
      <c r="BD97" s="197">
        <v>142738</v>
      </c>
      <c r="BE97" s="197">
        <v>158084</v>
      </c>
      <c r="BF97" s="197">
        <v>158875</v>
      </c>
      <c r="BG97" s="197">
        <v>143345</v>
      </c>
      <c r="BH97" s="197">
        <v>159718</v>
      </c>
      <c r="BI97" s="197">
        <v>164022</v>
      </c>
      <c r="BJ97" s="197">
        <v>146740</v>
      </c>
    </row>
    <row r="98" spans="1:62" s="26" customFormat="1" x14ac:dyDescent="0.35">
      <c r="A98" s="197" t="s">
        <v>389</v>
      </c>
      <c r="B98" s="197" t="s">
        <v>6</v>
      </c>
      <c r="C98" s="197" t="s">
        <v>404</v>
      </c>
      <c r="AG98" s="197">
        <v>210</v>
      </c>
      <c r="AH98" s="197">
        <v>150</v>
      </c>
      <c r="AI98" s="197">
        <v>120</v>
      </c>
      <c r="AJ98" s="197">
        <v>300</v>
      </c>
      <c r="AK98" s="197">
        <v>70</v>
      </c>
      <c r="AL98" s="197">
        <v>60</v>
      </c>
      <c r="AM98" s="197">
        <v>120</v>
      </c>
      <c r="AN98" s="197">
        <v>128</v>
      </c>
      <c r="AO98" s="197">
        <v>100</v>
      </c>
      <c r="AP98" s="197">
        <v>120</v>
      </c>
      <c r="AQ98" s="197">
        <v>135</v>
      </c>
      <c r="AR98" s="197">
        <v>136</v>
      </c>
      <c r="AS98" s="197">
        <v>137</v>
      </c>
      <c r="AT98" s="197">
        <v>138</v>
      </c>
      <c r="AU98" s="197">
        <v>140</v>
      </c>
      <c r="AV98" s="197">
        <v>140</v>
      </c>
      <c r="AW98" s="197">
        <v>140</v>
      </c>
      <c r="AX98" s="197">
        <v>146</v>
      </c>
      <c r="AY98" s="197">
        <v>142</v>
      </c>
      <c r="AZ98" s="197">
        <v>135</v>
      </c>
      <c r="BA98" s="197">
        <v>146</v>
      </c>
      <c r="BB98" s="197">
        <v>165</v>
      </c>
      <c r="BC98" s="197">
        <v>170</v>
      </c>
      <c r="BD98" s="197">
        <v>154</v>
      </c>
      <c r="BE98" s="197">
        <v>151</v>
      </c>
      <c r="BF98" s="197">
        <v>151</v>
      </c>
      <c r="BG98" s="197">
        <v>150</v>
      </c>
      <c r="BH98" s="197">
        <v>150</v>
      </c>
      <c r="BI98" s="197">
        <v>151</v>
      </c>
      <c r="BJ98" s="197">
        <v>152</v>
      </c>
    </row>
    <row r="99" spans="1:62" s="26" customFormat="1" x14ac:dyDescent="0.35">
      <c r="A99" s="197" t="s">
        <v>389</v>
      </c>
      <c r="B99" s="197" t="s">
        <v>6</v>
      </c>
      <c r="C99" s="197" t="s">
        <v>330</v>
      </c>
      <c r="D99" s="197">
        <v>8950</v>
      </c>
      <c r="E99" s="197">
        <v>7000</v>
      </c>
      <c r="F99" s="197">
        <v>7500</v>
      </c>
      <c r="G99" s="197">
        <v>6500</v>
      </c>
      <c r="H99" s="197">
        <v>8800</v>
      </c>
      <c r="I99" s="197">
        <v>10000</v>
      </c>
      <c r="J99" s="197">
        <v>10000</v>
      </c>
      <c r="K99" s="197">
        <v>11000</v>
      </c>
      <c r="L99" s="197">
        <v>11000</v>
      </c>
      <c r="M99" s="197">
        <v>12000</v>
      </c>
      <c r="N99" s="197">
        <v>14000</v>
      </c>
      <c r="O99" s="197">
        <v>16300</v>
      </c>
      <c r="P99" s="197">
        <v>19700</v>
      </c>
      <c r="Q99" s="197">
        <v>10900</v>
      </c>
      <c r="R99" s="197">
        <v>15300</v>
      </c>
      <c r="S99" s="197">
        <v>14200</v>
      </c>
      <c r="T99" s="197">
        <v>15000</v>
      </c>
      <c r="U99" s="197">
        <v>14000</v>
      </c>
      <c r="V99" s="197">
        <v>13000</v>
      </c>
      <c r="W99" s="197">
        <v>12000</v>
      </c>
      <c r="X99" s="197">
        <v>14000</v>
      </c>
      <c r="Y99" s="197">
        <v>17000</v>
      </c>
      <c r="Z99" s="197">
        <v>21000</v>
      </c>
      <c r="AA99" s="197">
        <v>22000</v>
      </c>
      <c r="AB99" s="197">
        <v>24999</v>
      </c>
      <c r="AC99" s="197">
        <v>31892</v>
      </c>
      <c r="AD99" s="197">
        <v>40000</v>
      </c>
      <c r="AE99" s="197">
        <v>45000</v>
      </c>
      <c r="AF99" s="197">
        <v>50000</v>
      </c>
      <c r="AG99" s="197">
        <v>45000</v>
      </c>
      <c r="AH99" s="197">
        <v>55000</v>
      </c>
      <c r="AI99" s="197">
        <v>60458</v>
      </c>
      <c r="AJ99" s="197">
        <v>70000</v>
      </c>
      <c r="AK99" s="197">
        <v>78991</v>
      </c>
      <c r="AL99" s="197">
        <v>84940</v>
      </c>
      <c r="AM99" s="197">
        <v>90890</v>
      </c>
      <c r="AN99" s="197">
        <v>97257</v>
      </c>
      <c r="AO99" s="197">
        <v>112000</v>
      </c>
      <c r="AP99" s="197">
        <v>124000</v>
      </c>
      <c r="AQ99" s="197">
        <v>137286</v>
      </c>
      <c r="AR99" s="197">
        <v>147070</v>
      </c>
      <c r="AS99" s="197">
        <v>147000</v>
      </c>
      <c r="AT99" s="197">
        <v>173197</v>
      </c>
      <c r="AU99" s="197">
        <v>187315</v>
      </c>
      <c r="AV99" s="197">
        <v>203411</v>
      </c>
      <c r="AW99" s="197">
        <v>219721</v>
      </c>
      <c r="AX99" s="197">
        <v>237002</v>
      </c>
      <c r="AY99" s="197">
        <v>256210</v>
      </c>
      <c r="AZ99" s="197">
        <v>274893</v>
      </c>
      <c r="BA99" s="197">
        <v>296032</v>
      </c>
      <c r="BB99" s="197">
        <v>272901</v>
      </c>
      <c r="BC99" s="197">
        <v>284837</v>
      </c>
      <c r="BD99" s="197">
        <v>296745</v>
      </c>
      <c r="BE99" s="197">
        <v>309404</v>
      </c>
      <c r="BF99" s="197">
        <v>330032</v>
      </c>
      <c r="BG99" s="197">
        <v>338851</v>
      </c>
      <c r="BH99" s="197">
        <v>349767</v>
      </c>
      <c r="BI99" s="197">
        <v>360683</v>
      </c>
      <c r="BJ99" s="197">
        <v>371599</v>
      </c>
    </row>
    <row r="100" spans="1:62" s="26" customFormat="1" x14ac:dyDescent="0.35">
      <c r="A100" s="197" t="s">
        <v>389</v>
      </c>
      <c r="B100" s="197" t="s">
        <v>6</v>
      </c>
      <c r="C100" s="197" t="s">
        <v>402</v>
      </c>
      <c r="D100" s="197">
        <v>3000</v>
      </c>
      <c r="E100" s="197">
        <v>3100</v>
      </c>
      <c r="F100" s="197">
        <v>3200</v>
      </c>
      <c r="G100" s="197">
        <v>3300</v>
      </c>
      <c r="H100" s="197">
        <v>3400</v>
      </c>
      <c r="I100" s="197">
        <v>3500</v>
      </c>
      <c r="J100" s="197">
        <v>3600</v>
      </c>
      <c r="K100" s="197">
        <v>3700</v>
      </c>
      <c r="L100" s="197">
        <v>3800</v>
      </c>
      <c r="M100" s="197">
        <v>3700</v>
      </c>
      <c r="N100" s="197">
        <v>3500</v>
      </c>
      <c r="O100" s="197">
        <v>3500</v>
      </c>
      <c r="P100" s="197">
        <v>3600</v>
      </c>
      <c r="Q100" s="197">
        <v>3600</v>
      </c>
      <c r="R100" s="197">
        <v>3600</v>
      </c>
      <c r="S100" s="197">
        <v>3700</v>
      </c>
      <c r="T100" s="197">
        <v>3700</v>
      </c>
      <c r="U100" s="197">
        <v>3500</v>
      </c>
      <c r="V100" s="197">
        <v>3500</v>
      </c>
      <c r="W100" s="197">
        <v>3500</v>
      </c>
      <c r="X100" s="197">
        <v>3500</v>
      </c>
      <c r="Y100" s="197">
        <v>3500</v>
      </c>
      <c r="Z100" s="197">
        <v>3500</v>
      </c>
      <c r="AA100" s="197">
        <v>3500</v>
      </c>
      <c r="AB100" s="197">
        <v>3500</v>
      </c>
      <c r="AC100" s="197">
        <v>3500</v>
      </c>
      <c r="AD100" s="197">
        <v>3500</v>
      </c>
      <c r="AE100" s="197">
        <v>3500</v>
      </c>
      <c r="AF100" s="197">
        <v>3500</v>
      </c>
      <c r="AG100" s="197">
        <v>3746</v>
      </c>
      <c r="AH100" s="197">
        <v>3000</v>
      </c>
      <c r="AI100" s="197">
        <v>3200</v>
      </c>
      <c r="AJ100" s="197">
        <v>3400</v>
      </c>
      <c r="AK100" s="197">
        <v>3600</v>
      </c>
      <c r="AL100" s="197">
        <v>3800</v>
      </c>
      <c r="AM100" s="197">
        <v>3400</v>
      </c>
      <c r="AN100" s="197">
        <v>3500</v>
      </c>
      <c r="AO100" s="197">
        <v>3600</v>
      </c>
      <c r="AP100" s="197">
        <v>3700</v>
      </c>
      <c r="AQ100" s="197">
        <v>3800</v>
      </c>
      <c r="AR100" s="197">
        <v>3648</v>
      </c>
      <c r="AS100" s="197">
        <v>3676</v>
      </c>
      <c r="AT100" s="197">
        <v>3682</v>
      </c>
      <c r="AU100" s="197">
        <v>3696</v>
      </c>
      <c r="AV100" s="197">
        <v>3702</v>
      </c>
      <c r="AW100" s="197">
        <v>3701</v>
      </c>
      <c r="AX100" s="197">
        <v>3985</v>
      </c>
      <c r="AY100" s="197">
        <v>3615</v>
      </c>
      <c r="AZ100" s="197">
        <v>3524</v>
      </c>
      <c r="BA100" s="197">
        <v>3423</v>
      </c>
      <c r="BB100" s="197">
        <v>3316</v>
      </c>
      <c r="BC100" s="197">
        <v>2600</v>
      </c>
      <c r="BD100" s="197">
        <v>3120</v>
      </c>
      <c r="BE100" s="197">
        <v>3342</v>
      </c>
      <c r="BF100" s="197">
        <v>3047</v>
      </c>
      <c r="BG100" s="197">
        <v>2951</v>
      </c>
      <c r="BH100" s="197">
        <v>2893</v>
      </c>
      <c r="BI100" s="197">
        <v>2838</v>
      </c>
      <c r="BJ100" s="197">
        <v>2785</v>
      </c>
    </row>
    <row r="101" spans="1:62" s="26" customFormat="1" x14ac:dyDescent="0.35">
      <c r="A101" s="197" t="s">
        <v>389</v>
      </c>
      <c r="B101" s="197" t="s">
        <v>6</v>
      </c>
      <c r="C101" s="197" t="s">
        <v>324</v>
      </c>
      <c r="D101" s="197">
        <v>67131</v>
      </c>
      <c r="E101" s="197">
        <v>33700</v>
      </c>
      <c r="F101" s="197">
        <v>65136</v>
      </c>
      <c r="G101" s="197">
        <v>68840</v>
      </c>
      <c r="H101" s="197">
        <v>79258</v>
      </c>
      <c r="I101" s="197">
        <v>80639</v>
      </c>
      <c r="J101" s="197">
        <v>78000</v>
      </c>
      <c r="K101" s="197">
        <v>62560</v>
      </c>
      <c r="L101" s="197">
        <v>76727</v>
      </c>
      <c r="M101" s="197">
        <v>86400</v>
      </c>
      <c r="N101" s="197">
        <v>76400</v>
      </c>
      <c r="O101" s="197">
        <v>76000</v>
      </c>
      <c r="P101" s="197">
        <v>79400</v>
      </c>
      <c r="Q101" s="197">
        <v>50000</v>
      </c>
      <c r="R101" s="197">
        <v>31900</v>
      </c>
      <c r="S101" s="197">
        <v>24700</v>
      </c>
      <c r="T101" s="197">
        <v>13800</v>
      </c>
      <c r="U101" s="197">
        <v>20400</v>
      </c>
      <c r="V101" s="197">
        <v>6100</v>
      </c>
      <c r="W101" s="197">
        <v>4100</v>
      </c>
      <c r="X101" s="197">
        <v>5100</v>
      </c>
      <c r="Y101" s="197">
        <v>5100</v>
      </c>
      <c r="Z101" s="197">
        <v>10000</v>
      </c>
      <c r="AA101" s="197">
        <v>12200</v>
      </c>
      <c r="AB101" s="197">
        <v>16579</v>
      </c>
      <c r="AC101" s="197">
        <v>8900</v>
      </c>
      <c r="AD101" s="197">
        <v>5800</v>
      </c>
      <c r="AE101" s="197">
        <v>5000</v>
      </c>
      <c r="AF101" s="197">
        <v>4800</v>
      </c>
      <c r="AG101" s="197">
        <v>5900</v>
      </c>
      <c r="AH101" s="197">
        <v>8212</v>
      </c>
      <c r="AI101" s="197">
        <v>6819</v>
      </c>
      <c r="AJ101" s="197">
        <v>11111</v>
      </c>
      <c r="AK101" s="197">
        <v>11563</v>
      </c>
      <c r="AL101" s="197">
        <v>11870</v>
      </c>
      <c r="AM101" s="197">
        <v>17418</v>
      </c>
      <c r="AN101" s="197">
        <v>11500</v>
      </c>
      <c r="AO101" s="197">
        <v>15170</v>
      </c>
      <c r="AP101" s="197">
        <v>14482</v>
      </c>
      <c r="AQ101" s="197">
        <v>21290</v>
      </c>
      <c r="AR101" s="197">
        <v>12767</v>
      </c>
      <c r="AS101" s="197">
        <v>22200</v>
      </c>
      <c r="AT101" s="197">
        <v>20000</v>
      </c>
      <c r="AU101" s="197">
        <v>25000</v>
      </c>
      <c r="AV101" s="197">
        <v>20000</v>
      </c>
      <c r="AW101" s="197">
        <v>25500</v>
      </c>
      <c r="AX101" s="197">
        <v>12800</v>
      </c>
      <c r="AY101" s="197">
        <v>23182</v>
      </c>
      <c r="AZ101" s="197">
        <v>12950</v>
      </c>
      <c r="BA101" s="197">
        <v>25768</v>
      </c>
      <c r="BB101" s="197">
        <v>47577</v>
      </c>
      <c r="BC101" s="197">
        <v>18406</v>
      </c>
      <c r="BD101" s="197">
        <v>16500</v>
      </c>
      <c r="BE101" s="197">
        <v>26600</v>
      </c>
      <c r="BF101" s="197">
        <v>20950</v>
      </c>
      <c r="BG101" s="197">
        <v>28300</v>
      </c>
      <c r="BH101" s="197">
        <v>39300</v>
      </c>
      <c r="BI101" s="197">
        <v>28800</v>
      </c>
    </row>
    <row r="102" spans="1:62" s="26" customFormat="1" x14ac:dyDescent="0.35">
      <c r="A102" s="197" t="s">
        <v>389</v>
      </c>
      <c r="B102" s="197" t="s">
        <v>6</v>
      </c>
      <c r="C102" s="197" t="s">
        <v>332</v>
      </c>
      <c r="D102" s="197">
        <v>500</v>
      </c>
      <c r="E102" s="197">
        <v>500</v>
      </c>
      <c r="F102" s="197">
        <v>500</v>
      </c>
      <c r="G102" s="197">
        <v>500</v>
      </c>
      <c r="H102" s="197">
        <v>500</v>
      </c>
      <c r="I102" s="197">
        <v>500</v>
      </c>
      <c r="J102" s="197">
        <v>500</v>
      </c>
      <c r="K102" s="197">
        <v>500</v>
      </c>
      <c r="L102" s="197">
        <v>500</v>
      </c>
      <c r="M102" s="197">
        <v>700</v>
      </c>
      <c r="N102" s="197">
        <v>700</v>
      </c>
      <c r="O102" s="197">
        <v>700</v>
      </c>
      <c r="P102" s="197">
        <v>700</v>
      </c>
      <c r="Q102" s="197">
        <v>700</v>
      </c>
      <c r="R102" s="197">
        <v>700</v>
      </c>
      <c r="S102" s="197">
        <v>700</v>
      </c>
      <c r="T102" s="197">
        <v>700</v>
      </c>
      <c r="U102" s="197">
        <v>1000</v>
      </c>
      <c r="V102" s="197">
        <v>1000</v>
      </c>
      <c r="W102" s="197">
        <v>1000</v>
      </c>
      <c r="X102" s="197">
        <v>1000</v>
      </c>
      <c r="Y102" s="197">
        <v>1000</v>
      </c>
      <c r="Z102" s="197">
        <v>1000</v>
      </c>
      <c r="AA102" s="197">
        <v>1000</v>
      </c>
      <c r="AB102" s="197">
        <v>1000</v>
      </c>
      <c r="AC102" s="197">
        <v>1500</v>
      </c>
      <c r="AD102" s="197">
        <v>1500</v>
      </c>
      <c r="AE102" s="197">
        <v>1500</v>
      </c>
      <c r="AF102" s="197">
        <v>1500</v>
      </c>
      <c r="AG102" s="197">
        <v>1353</v>
      </c>
      <c r="AH102" s="197">
        <v>1400</v>
      </c>
      <c r="AI102" s="197">
        <v>1600</v>
      </c>
      <c r="AJ102" s="197">
        <v>1800</v>
      </c>
      <c r="AK102" s="197">
        <v>1900</v>
      </c>
      <c r="AL102" s="197">
        <v>1700</v>
      </c>
      <c r="AM102" s="197">
        <v>1800</v>
      </c>
      <c r="AN102" s="197">
        <v>1847</v>
      </c>
      <c r="AO102" s="197">
        <v>1900</v>
      </c>
      <c r="AP102" s="197">
        <v>2000</v>
      </c>
      <c r="AQ102" s="197">
        <v>2100</v>
      </c>
      <c r="AR102" s="197">
        <v>2025</v>
      </c>
      <c r="AS102" s="197">
        <v>2065</v>
      </c>
      <c r="AT102" s="197">
        <v>2104</v>
      </c>
      <c r="AU102" s="197">
        <v>2142</v>
      </c>
      <c r="AV102" s="197">
        <v>2179</v>
      </c>
      <c r="AW102" s="197">
        <v>2214</v>
      </c>
      <c r="AX102" s="197">
        <v>2722</v>
      </c>
      <c r="AY102" s="197">
        <v>2275</v>
      </c>
      <c r="AZ102" s="197">
        <v>2224</v>
      </c>
      <c r="BA102" s="197">
        <v>2170</v>
      </c>
      <c r="BB102" s="197">
        <v>2114</v>
      </c>
      <c r="BC102" s="197">
        <v>1750</v>
      </c>
      <c r="BD102" s="197">
        <v>2036</v>
      </c>
      <c r="BE102" s="197">
        <v>2128</v>
      </c>
      <c r="BF102" s="197">
        <v>2098</v>
      </c>
      <c r="BG102" s="197">
        <v>2057</v>
      </c>
      <c r="BH102" s="197">
        <v>2050</v>
      </c>
      <c r="BI102" s="197">
        <v>2043</v>
      </c>
      <c r="BJ102" s="197">
        <v>2035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EC33-80E4-4F63-A6ED-07D40C7D036E}">
  <sheetPr>
    <tabColor theme="9" tint="0.59999389629810485"/>
  </sheetPr>
  <dimension ref="A1:BO109"/>
  <sheetViews>
    <sheetView workbookViewId="0">
      <pane xSplit="4" ySplit="2" topLeftCell="E3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F36" sqref="F36"/>
    </sheetView>
  </sheetViews>
  <sheetFormatPr defaultRowHeight="14" x14ac:dyDescent="0.3"/>
  <cols>
    <col min="1" max="3" width="8.7265625" style="121"/>
    <col min="4" max="4" width="19.54296875" style="121" bestFit="1" customWidth="1"/>
    <col min="5" max="5" width="19.54296875" style="121" customWidth="1"/>
    <col min="6" max="6" width="10.54296875" style="121" bestFit="1" customWidth="1"/>
    <col min="7" max="65" width="11.6328125" style="121" customWidth="1"/>
    <col min="66" max="67" width="9.7265625" style="121" bestFit="1" customWidth="1"/>
    <col min="68" max="16384" width="8.7265625" style="121"/>
  </cols>
  <sheetData>
    <row r="1" spans="1:67" x14ac:dyDescent="0.3">
      <c r="A1" s="223"/>
      <c r="B1" s="223"/>
      <c r="C1" s="223"/>
      <c r="D1" s="223"/>
      <c r="E1" s="224">
        <v>1961</v>
      </c>
      <c r="F1" s="224">
        <v>1962</v>
      </c>
      <c r="G1" s="224">
        <v>1963</v>
      </c>
      <c r="H1" s="224">
        <v>1964</v>
      </c>
      <c r="I1" s="224">
        <v>1965</v>
      </c>
      <c r="J1" s="224">
        <v>1966</v>
      </c>
      <c r="K1" s="224">
        <v>1967</v>
      </c>
      <c r="L1" s="224">
        <v>1968</v>
      </c>
      <c r="M1" s="224">
        <v>1969</v>
      </c>
      <c r="N1" s="224">
        <v>1970</v>
      </c>
      <c r="O1" s="224">
        <v>1971</v>
      </c>
      <c r="P1" s="224">
        <v>1972</v>
      </c>
      <c r="Q1" s="224">
        <v>1973</v>
      </c>
      <c r="R1" s="224">
        <v>1974</v>
      </c>
      <c r="S1" s="224">
        <v>1975</v>
      </c>
      <c r="T1" s="224">
        <v>1976</v>
      </c>
      <c r="U1" s="224">
        <v>1977</v>
      </c>
      <c r="V1" s="224">
        <v>1978</v>
      </c>
      <c r="W1" s="224">
        <v>1979</v>
      </c>
      <c r="X1" s="224">
        <v>1980</v>
      </c>
      <c r="Y1" s="224">
        <v>1981</v>
      </c>
      <c r="Z1" s="224">
        <v>1982</v>
      </c>
      <c r="AA1" s="224">
        <v>1983</v>
      </c>
      <c r="AB1" s="224">
        <v>1984</v>
      </c>
      <c r="AC1" s="224">
        <v>1985</v>
      </c>
      <c r="AD1" s="224">
        <v>1986</v>
      </c>
      <c r="AE1" s="224">
        <v>1987</v>
      </c>
      <c r="AF1" s="224">
        <v>1988</v>
      </c>
      <c r="AG1" s="224">
        <v>1989</v>
      </c>
      <c r="AH1" s="224">
        <v>1990</v>
      </c>
      <c r="AI1" s="224">
        <v>1991</v>
      </c>
      <c r="AJ1" s="224">
        <v>1992</v>
      </c>
      <c r="AK1" s="224">
        <v>1993</v>
      </c>
      <c r="AL1" s="224">
        <v>1994</v>
      </c>
      <c r="AM1" s="224">
        <v>1995</v>
      </c>
      <c r="AN1" s="224">
        <v>1996</v>
      </c>
      <c r="AO1" s="224">
        <v>1997</v>
      </c>
      <c r="AP1" s="224">
        <v>1998</v>
      </c>
      <c r="AQ1" s="224">
        <v>1999</v>
      </c>
      <c r="AR1" s="224">
        <v>2000</v>
      </c>
      <c r="AS1" s="224">
        <v>2001</v>
      </c>
      <c r="AT1" s="224">
        <v>2002</v>
      </c>
      <c r="AU1" s="224">
        <v>2003</v>
      </c>
      <c r="AV1" s="224">
        <v>2004</v>
      </c>
      <c r="AW1" s="224">
        <v>2005</v>
      </c>
      <c r="AX1" s="224">
        <v>2006</v>
      </c>
      <c r="AY1" s="224">
        <v>2007</v>
      </c>
      <c r="AZ1" s="224">
        <v>2008</v>
      </c>
      <c r="BA1" s="224">
        <v>2009</v>
      </c>
      <c r="BB1" s="224">
        <v>2010</v>
      </c>
      <c r="BC1" s="224">
        <v>2011</v>
      </c>
      <c r="BD1" s="224">
        <v>2012</v>
      </c>
      <c r="BE1" s="224">
        <v>2013</v>
      </c>
      <c r="BF1" s="224">
        <v>2014</v>
      </c>
      <c r="BG1" s="224">
        <v>2015</v>
      </c>
      <c r="BH1" s="224">
        <v>2016</v>
      </c>
      <c r="BI1" s="224">
        <v>2017</v>
      </c>
      <c r="BJ1" s="224">
        <v>2018</v>
      </c>
      <c r="BK1" s="224">
        <v>2019</v>
      </c>
    </row>
    <row r="2" spans="1:67" x14ac:dyDescent="0.3">
      <c r="A2" s="223"/>
      <c r="B2" s="223"/>
      <c r="C2" s="223"/>
      <c r="D2" s="223"/>
      <c r="E2" s="224" t="s">
        <v>137</v>
      </c>
      <c r="F2" s="224" t="s">
        <v>137</v>
      </c>
      <c r="G2" s="224" t="s">
        <v>137</v>
      </c>
      <c r="H2" s="224" t="s">
        <v>137</v>
      </c>
      <c r="I2" s="224" t="s">
        <v>137</v>
      </c>
      <c r="J2" s="224" t="s">
        <v>137</v>
      </c>
      <c r="K2" s="224" t="s">
        <v>137</v>
      </c>
      <c r="L2" s="224" t="s">
        <v>137</v>
      </c>
      <c r="M2" s="224" t="s">
        <v>137</v>
      </c>
      <c r="N2" s="224" t="s">
        <v>137</v>
      </c>
      <c r="O2" s="224" t="s">
        <v>137</v>
      </c>
      <c r="P2" s="224" t="s">
        <v>137</v>
      </c>
      <c r="Q2" s="224" t="s">
        <v>137</v>
      </c>
      <c r="R2" s="224" t="s">
        <v>137</v>
      </c>
      <c r="S2" s="224" t="s">
        <v>137</v>
      </c>
      <c r="T2" s="224" t="s">
        <v>137</v>
      </c>
      <c r="U2" s="224" t="s">
        <v>137</v>
      </c>
      <c r="V2" s="224" t="s">
        <v>137</v>
      </c>
      <c r="W2" s="224" t="s">
        <v>137</v>
      </c>
      <c r="X2" s="224" t="s">
        <v>137</v>
      </c>
      <c r="Y2" s="224" t="s">
        <v>137</v>
      </c>
      <c r="Z2" s="224" t="s">
        <v>137</v>
      </c>
      <c r="AA2" s="224" t="s">
        <v>137</v>
      </c>
      <c r="AB2" s="224" t="s">
        <v>137</v>
      </c>
      <c r="AC2" s="224" t="s">
        <v>137</v>
      </c>
      <c r="AD2" s="224" t="s">
        <v>137</v>
      </c>
      <c r="AE2" s="224" t="s">
        <v>137</v>
      </c>
      <c r="AF2" s="224" t="s">
        <v>137</v>
      </c>
      <c r="AG2" s="224" t="s">
        <v>137</v>
      </c>
      <c r="AH2" s="224" t="s">
        <v>137</v>
      </c>
      <c r="AI2" s="224" t="s">
        <v>137</v>
      </c>
      <c r="AJ2" s="224" t="s">
        <v>137</v>
      </c>
      <c r="AK2" s="224" t="s">
        <v>137</v>
      </c>
      <c r="AL2" s="224" t="s">
        <v>137</v>
      </c>
      <c r="AM2" s="224" t="s">
        <v>137</v>
      </c>
      <c r="AN2" s="224" t="s">
        <v>137</v>
      </c>
      <c r="AO2" s="224" t="s">
        <v>137</v>
      </c>
      <c r="AP2" s="224" t="s">
        <v>137</v>
      </c>
      <c r="AQ2" s="224" t="s">
        <v>137</v>
      </c>
      <c r="AR2" s="224" t="s">
        <v>137</v>
      </c>
      <c r="AS2" s="224" t="s">
        <v>137</v>
      </c>
      <c r="AT2" s="224" t="s">
        <v>137</v>
      </c>
      <c r="AU2" s="224" t="s">
        <v>137</v>
      </c>
      <c r="AV2" s="224" t="s">
        <v>137</v>
      </c>
      <c r="AW2" s="224" t="s">
        <v>137</v>
      </c>
      <c r="AX2" s="224" t="s">
        <v>137</v>
      </c>
      <c r="AY2" s="224" t="s">
        <v>137</v>
      </c>
      <c r="AZ2" s="224" t="s">
        <v>137</v>
      </c>
      <c r="BA2" s="224" t="s">
        <v>137</v>
      </c>
      <c r="BB2" s="224" t="s">
        <v>137</v>
      </c>
      <c r="BC2" s="224" t="s">
        <v>137</v>
      </c>
      <c r="BD2" s="224" t="s">
        <v>137</v>
      </c>
      <c r="BE2" s="224" t="s">
        <v>137</v>
      </c>
      <c r="BF2" s="224" t="s">
        <v>137</v>
      </c>
      <c r="BG2" s="224" t="s">
        <v>137</v>
      </c>
      <c r="BH2" s="224" t="s">
        <v>137</v>
      </c>
      <c r="BI2" s="224" t="s">
        <v>137</v>
      </c>
      <c r="BJ2" s="224" t="s">
        <v>137</v>
      </c>
      <c r="BK2" s="224" t="s">
        <v>137</v>
      </c>
    </row>
    <row r="3" spans="1:67" x14ac:dyDescent="0.3">
      <c r="A3" s="224" t="s">
        <v>487</v>
      </c>
      <c r="B3" s="224" t="s">
        <v>6</v>
      </c>
      <c r="C3" s="224" t="s">
        <v>301</v>
      </c>
      <c r="D3" s="224" t="s">
        <v>83</v>
      </c>
      <c r="E3" s="191">
        <v>450</v>
      </c>
      <c r="F3" s="191">
        <v>540</v>
      </c>
      <c r="G3" s="191">
        <v>600</v>
      </c>
      <c r="H3" s="191">
        <v>750</v>
      </c>
      <c r="I3" s="191">
        <v>900</v>
      </c>
      <c r="J3" s="191">
        <v>1239</v>
      </c>
      <c r="K3" s="191">
        <v>1320</v>
      </c>
      <c r="L3" s="191">
        <v>1371</v>
      </c>
      <c r="M3" s="191">
        <v>1404</v>
      </c>
      <c r="N3" s="191">
        <v>1485</v>
      </c>
      <c r="O3" s="191">
        <v>1551</v>
      </c>
      <c r="P3" s="191">
        <v>1602</v>
      </c>
      <c r="Q3" s="191">
        <v>1650</v>
      </c>
      <c r="R3" s="191">
        <v>1692</v>
      </c>
      <c r="S3" s="191">
        <v>3000</v>
      </c>
      <c r="T3" s="191">
        <v>3900</v>
      </c>
      <c r="U3" s="191">
        <v>3900</v>
      </c>
      <c r="V3" s="191">
        <v>4500</v>
      </c>
      <c r="W3" s="191">
        <v>4500</v>
      </c>
      <c r="X3" s="191">
        <v>4500</v>
      </c>
      <c r="Y3" s="191">
        <v>5700</v>
      </c>
      <c r="Z3" s="191">
        <v>5700</v>
      </c>
      <c r="AA3" s="191">
        <v>5900</v>
      </c>
      <c r="AB3" s="191">
        <v>6100</v>
      </c>
      <c r="AC3" s="191">
        <v>6200</v>
      </c>
      <c r="AD3" s="191">
        <v>6500</v>
      </c>
      <c r="AE3" s="191">
        <v>6870</v>
      </c>
      <c r="AF3" s="191">
        <v>7080</v>
      </c>
      <c r="AG3" s="191">
        <v>7290</v>
      </c>
      <c r="AH3" s="191">
        <v>7950</v>
      </c>
      <c r="AI3" s="191">
        <v>8000</v>
      </c>
      <c r="AJ3" s="191">
        <v>8100</v>
      </c>
      <c r="AK3" s="191">
        <v>8700</v>
      </c>
      <c r="AL3" s="191">
        <v>9300</v>
      </c>
      <c r="AM3" s="191">
        <v>9900</v>
      </c>
      <c r="AN3" s="191">
        <v>11319</v>
      </c>
      <c r="AO3" s="191">
        <v>11800</v>
      </c>
      <c r="AP3" s="191">
        <v>11900</v>
      </c>
      <c r="AQ3" s="191">
        <v>12000</v>
      </c>
      <c r="AR3" s="191">
        <v>12000</v>
      </c>
      <c r="AS3" s="191">
        <v>12500</v>
      </c>
      <c r="AT3" s="191">
        <v>12500</v>
      </c>
      <c r="AU3" s="191">
        <v>12900</v>
      </c>
      <c r="AV3" s="191">
        <v>13500</v>
      </c>
      <c r="AW3" s="191">
        <v>13360</v>
      </c>
      <c r="AX3" s="191">
        <v>13243</v>
      </c>
      <c r="AY3" s="191">
        <v>13200</v>
      </c>
      <c r="AZ3" s="191">
        <v>16950</v>
      </c>
      <c r="BA3" s="191">
        <v>17650</v>
      </c>
      <c r="BB3" s="191">
        <v>18730</v>
      </c>
      <c r="BC3" s="191">
        <v>18185</v>
      </c>
      <c r="BD3" s="191">
        <v>16350</v>
      </c>
      <c r="BE3" s="191">
        <v>17000</v>
      </c>
      <c r="BF3" s="191">
        <v>18366</v>
      </c>
      <c r="BG3" s="191">
        <v>18009</v>
      </c>
      <c r="BH3" s="191">
        <v>19625</v>
      </c>
      <c r="BI3" s="191">
        <v>19633</v>
      </c>
      <c r="BJ3" s="191">
        <v>20048</v>
      </c>
      <c r="BK3" s="191">
        <v>20480</v>
      </c>
    </row>
    <row r="4" spans="1:67" x14ac:dyDescent="0.3">
      <c r="A4" s="224" t="s">
        <v>487</v>
      </c>
      <c r="B4" s="224" t="s">
        <v>6</v>
      </c>
      <c r="C4" s="224"/>
      <c r="D4" s="224" t="s">
        <v>84</v>
      </c>
      <c r="E4" s="191">
        <v>500</v>
      </c>
      <c r="F4" s="191">
        <v>560</v>
      </c>
      <c r="G4" s="191">
        <v>595</v>
      </c>
      <c r="H4" s="191">
        <v>630</v>
      </c>
      <c r="I4" s="191">
        <v>665</v>
      </c>
      <c r="J4" s="191">
        <v>686</v>
      </c>
      <c r="K4" s="191">
        <v>700</v>
      </c>
      <c r="L4" s="191">
        <v>700</v>
      </c>
      <c r="M4" s="191">
        <v>735</v>
      </c>
      <c r="N4" s="191">
        <v>749</v>
      </c>
      <c r="O4" s="191">
        <v>770</v>
      </c>
      <c r="P4" s="191">
        <v>805</v>
      </c>
      <c r="Q4" s="191">
        <v>833</v>
      </c>
      <c r="R4" s="191">
        <v>875</v>
      </c>
      <c r="S4" s="191">
        <v>980</v>
      </c>
      <c r="T4" s="191">
        <v>1050</v>
      </c>
      <c r="U4" s="191">
        <v>1155</v>
      </c>
      <c r="V4" s="191">
        <v>1260</v>
      </c>
      <c r="W4" s="191">
        <v>1425</v>
      </c>
      <c r="X4" s="191">
        <v>1500</v>
      </c>
      <c r="Y4" s="191">
        <v>1650</v>
      </c>
      <c r="Z4" s="191">
        <v>1688</v>
      </c>
      <c r="AA4" s="191">
        <v>1725</v>
      </c>
      <c r="AB4" s="191">
        <v>1800</v>
      </c>
      <c r="AC4" s="191">
        <v>1800</v>
      </c>
      <c r="AD4" s="191">
        <v>2025</v>
      </c>
      <c r="AE4" s="191">
        <v>2275</v>
      </c>
      <c r="AF4" s="191">
        <v>2342</v>
      </c>
      <c r="AG4" s="191">
        <v>2413</v>
      </c>
      <c r="AH4" s="191">
        <v>2496</v>
      </c>
      <c r="AI4" s="191">
        <v>2500</v>
      </c>
      <c r="AJ4" s="191">
        <v>2500</v>
      </c>
      <c r="AK4" s="191">
        <v>2600</v>
      </c>
      <c r="AL4" s="191">
        <v>2800</v>
      </c>
      <c r="AM4" s="191">
        <v>2900</v>
      </c>
      <c r="AN4" s="191">
        <v>3200</v>
      </c>
      <c r="AO4" s="191">
        <v>3300</v>
      </c>
      <c r="AP4" s="191">
        <v>2700</v>
      </c>
      <c r="AQ4" s="191">
        <v>2600</v>
      </c>
      <c r="AR4" s="191">
        <v>3200</v>
      </c>
      <c r="AS4" s="191">
        <v>3300</v>
      </c>
      <c r="AT4" s="191">
        <v>4118</v>
      </c>
      <c r="AU4" s="191">
        <v>4200</v>
      </c>
      <c r="AV4" s="191">
        <v>4200</v>
      </c>
      <c r="AW4" s="191">
        <v>4350</v>
      </c>
      <c r="AX4" s="191">
        <v>4400</v>
      </c>
      <c r="AY4" s="191">
        <v>5000</v>
      </c>
      <c r="AZ4" s="191">
        <v>5200</v>
      </c>
      <c r="BA4" s="191">
        <v>5500</v>
      </c>
      <c r="BB4" s="191">
        <v>5700</v>
      </c>
      <c r="BC4" s="191">
        <v>5860</v>
      </c>
      <c r="BD4" s="191">
        <v>6000</v>
      </c>
      <c r="BE4" s="191">
        <v>6000</v>
      </c>
      <c r="BF4" s="191">
        <v>5928</v>
      </c>
      <c r="BG4" s="191">
        <v>5919</v>
      </c>
      <c r="BH4" s="191">
        <v>6520</v>
      </c>
      <c r="BI4" s="191">
        <v>6656</v>
      </c>
      <c r="BJ4" s="191">
        <v>6839</v>
      </c>
      <c r="BK4" s="191">
        <v>7025</v>
      </c>
    </row>
    <row r="5" spans="1:67" x14ac:dyDescent="0.3">
      <c r="A5" s="224" t="s">
        <v>487</v>
      </c>
      <c r="B5" s="224" t="s">
        <v>6</v>
      </c>
      <c r="C5" s="224"/>
      <c r="D5" s="224" t="s">
        <v>82</v>
      </c>
      <c r="E5" s="191">
        <v>580</v>
      </c>
      <c r="F5" s="191">
        <v>600</v>
      </c>
      <c r="G5" s="191">
        <v>650</v>
      </c>
      <c r="H5" s="191">
        <v>720</v>
      </c>
      <c r="I5" s="191">
        <v>720</v>
      </c>
      <c r="J5" s="191">
        <v>650</v>
      </c>
      <c r="K5" s="191">
        <v>720</v>
      </c>
      <c r="L5" s="191">
        <v>720</v>
      </c>
      <c r="M5" s="191">
        <v>760</v>
      </c>
      <c r="N5" s="191">
        <v>770</v>
      </c>
      <c r="O5" s="191">
        <v>790</v>
      </c>
      <c r="P5" s="191">
        <v>830</v>
      </c>
      <c r="Q5" s="191">
        <v>860</v>
      </c>
      <c r="R5" s="191">
        <v>865</v>
      </c>
      <c r="S5" s="191">
        <v>870</v>
      </c>
      <c r="T5" s="191">
        <v>890</v>
      </c>
      <c r="U5" s="191">
        <v>910</v>
      </c>
      <c r="V5" s="191">
        <v>935</v>
      </c>
      <c r="W5" s="191">
        <v>955</v>
      </c>
      <c r="X5" s="191">
        <v>970</v>
      </c>
      <c r="Y5" s="191">
        <v>975</v>
      </c>
      <c r="Z5" s="191">
        <v>980</v>
      </c>
      <c r="AA5" s="191">
        <v>980</v>
      </c>
      <c r="AB5" s="191">
        <v>980</v>
      </c>
      <c r="AC5" s="191">
        <v>990</v>
      </c>
      <c r="AD5" s="191">
        <v>990</v>
      </c>
      <c r="AE5" s="191">
        <v>1225</v>
      </c>
      <c r="AF5" s="191">
        <v>1260</v>
      </c>
      <c r="AG5" s="191">
        <v>1280</v>
      </c>
      <c r="AH5" s="191">
        <v>1330</v>
      </c>
      <c r="AI5" s="191">
        <v>1500</v>
      </c>
      <c r="AJ5" s="191">
        <v>1520</v>
      </c>
      <c r="AK5" s="191">
        <v>1750</v>
      </c>
      <c r="AL5" s="191">
        <v>1750</v>
      </c>
      <c r="AM5" s="191">
        <v>1950</v>
      </c>
      <c r="AN5" s="191">
        <v>1950</v>
      </c>
      <c r="AO5" s="191">
        <v>2000</v>
      </c>
      <c r="AP5" s="191">
        <v>2000</v>
      </c>
      <c r="AQ5" s="191">
        <v>2000</v>
      </c>
      <c r="AR5" s="191">
        <v>2050</v>
      </c>
      <c r="AS5" s="191">
        <v>2100</v>
      </c>
      <c r="AT5" s="191">
        <v>2100</v>
      </c>
      <c r="AU5" s="191">
        <v>2100</v>
      </c>
      <c r="AV5" s="191">
        <v>2100</v>
      </c>
      <c r="AW5" s="191">
        <v>2150</v>
      </c>
      <c r="AX5" s="191">
        <v>2350</v>
      </c>
      <c r="AY5" s="191">
        <v>2450</v>
      </c>
      <c r="AZ5" s="191">
        <v>2600</v>
      </c>
      <c r="BA5" s="191">
        <v>2700</v>
      </c>
      <c r="BB5" s="191">
        <v>3050</v>
      </c>
      <c r="BC5" s="191">
        <v>3200</v>
      </c>
      <c r="BD5" s="191">
        <v>2500</v>
      </c>
      <c r="BE5" s="191">
        <v>2600</v>
      </c>
      <c r="BF5" s="191">
        <v>2536</v>
      </c>
      <c r="BG5" s="191">
        <v>2546</v>
      </c>
      <c r="BH5" s="191">
        <v>1994</v>
      </c>
      <c r="BI5" s="191">
        <v>2750</v>
      </c>
      <c r="BJ5" s="191">
        <v>2034</v>
      </c>
      <c r="BK5" s="191">
        <v>2400</v>
      </c>
    </row>
    <row r="6" spans="1:67" x14ac:dyDescent="0.3">
      <c r="A6" s="224"/>
      <c r="B6" s="224"/>
      <c r="C6" s="224"/>
      <c r="D6" s="224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</row>
    <row r="7" spans="1:67" x14ac:dyDescent="0.3">
      <c r="A7" s="224"/>
      <c r="B7" s="224"/>
      <c r="C7" s="224"/>
      <c r="D7" s="224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</row>
    <row r="8" spans="1:67" s="225" customFormat="1" x14ac:dyDescent="0.3">
      <c r="A8" s="224" t="s">
        <v>487</v>
      </c>
      <c r="B8" s="224" t="s">
        <v>36</v>
      </c>
      <c r="C8" s="224" t="s">
        <v>450</v>
      </c>
      <c r="D8" s="224" t="s">
        <v>31</v>
      </c>
      <c r="E8" s="191">
        <v>403000</v>
      </c>
      <c r="F8" s="191">
        <v>404000</v>
      </c>
      <c r="G8" s="191">
        <v>415000</v>
      </c>
      <c r="H8" s="191">
        <v>430000</v>
      </c>
      <c r="I8" s="191">
        <v>450000</v>
      </c>
      <c r="J8" s="191">
        <v>500000</v>
      </c>
      <c r="K8" s="191">
        <v>550000</v>
      </c>
      <c r="L8" s="191">
        <v>600000</v>
      </c>
      <c r="M8" s="191">
        <v>630000</v>
      </c>
      <c r="N8" s="191">
        <v>680000</v>
      </c>
      <c r="O8" s="191">
        <v>720000</v>
      </c>
      <c r="P8" s="191">
        <v>770000</v>
      </c>
      <c r="Q8" s="191">
        <v>820000</v>
      </c>
      <c r="R8" s="191">
        <v>860000</v>
      </c>
      <c r="S8" s="191">
        <v>875000</v>
      </c>
      <c r="T8" s="191">
        <v>900000</v>
      </c>
      <c r="U8" s="191">
        <v>1000000</v>
      </c>
      <c r="V8" s="191">
        <v>1155000</v>
      </c>
      <c r="W8" s="191">
        <v>1560000</v>
      </c>
      <c r="X8" s="191">
        <v>1690000</v>
      </c>
      <c r="Y8" s="191">
        <v>1735000</v>
      </c>
      <c r="Z8" s="191">
        <v>1865000</v>
      </c>
      <c r="AA8" s="191">
        <v>2137362</v>
      </c>
      <c r="AB8" s="191">
        <v>2043000</v>
      </c>
      <c r="AC8" s="191">
        <v>2128000</v>
      </c>
      <c r="AD8" s="191">
        <v>2216000</v>
      </c>
      <c r="AE8" s="191">
        <v>2224604</v>
      </c>
      <c r="AF8" s="191">
        <v>2301470</v>
      </c>
      <c r="AG8" s="191">
        <v>2410319</v>
      </c>
      <c r="AH8" s="191">
        <v>2500270</v>
      </c>
      <c r="AI8" s="191">
        <v>2677000</v>
      </c>
      <c r="AJ8" s="191">
        <v>2680491</v>
      </c>
      <c r="AK8" s="191">
        <v>2674400</v>
      </c>
      <c r="AL8" s="191">
        <v>2735100</v>
      </c>
      <c r="AM8" s="191">
        <v>2797200</v>
      </c>
      <c r="AN8" s="191">
        <v>2860726</v>
      </c>
      <c r="AO8" s="191">
        <v>2926000</v>
      </c>
      <c r="AP8" s="191">
        <v>2992000</v>
      </c>
      <c r="AQ8" s="191">
        <v>3060000</v>
      </c>
      <c r="AR8" s="191">
        <v>3128000</v>
      </c>
      <c r="AS8" s="191">
        <v>3200000</v>
      </c>
      <c r="AT8" s="191">
        <v>3273000</v>
      </c>
      <c r="AU8" s="191">
        <v>3347000</v>
      </c>
      <c r="AV8" s="191">
        <v>3423000</v>
      </c>
      <c r="AW8" s="191">
        <v>3500000</v>
      </c>
      <c r="AX8" s="191">
        <v>3600000</v>
      </c>
      <c r="AY8" s="191">
        <v>3857000</v>
      </c>
      <c r="AZ8" s="191">
        <v>3723000</v>
      </c>
      <c r="BA8" s="191">
        <v>3807000</v>
      </c>
      <c r="BB8" s="191">
        <v>3893000</v>
      </c>
      <c r="BC8" s="191">
        <v>4182000</v>
      </c>
      <c r="BD8" s="191">
        <v>4250000</v>
      </c>
      <c r="BE8" s="191">
        <v>4300000</v>
      </c>
      <c r="BF8" s="191">
        <v>4350000</v>
      </c>
      <c r="BG8" s="191">
        <v>4438477</v>
      </c>
      <c r="BH8" s="191">
        <v>4526106</v>
      </c>
      <c r="BI8" s="191">
        <v>4591820</v>
      </c>
      <c r="BJ8" s="191">
        <v>4674788</v>
      </c>
      <c r="BK8" s="191">
        <v>4757756</v>
      </c>
    </row>
    <row r="9" spans="1:67" s="225" customFormat="1" x14ac:dyDescent="0.3">
      <c r="A9" s="224"/>
      <c r="B9" s="224"/>
      <c r="C9" s="224"/>
      <c r="D9" s="224" t="s">
        <v>39</v>
      </c>
      <c r="E9" s="191">
        <f>E12+E13</f>
        <v>500000</v>
      </c>
      <c r="F9" s="191">
        <f t="shared" ref="F9:BK9" si="0">F12+F13</f>
        <v>501000</v>
      </c>
      <c r="G9" s="191">
        <f t="shared" si="0"/>
        <v>502000</v>
      </c>
      <c r="H9" s="191">
        <f t="shared" si="0"/>
        <v>504000</v>
      </c>
      <c r="I9" s="191">
        <f t="shared" si="0"/>
        <v>535000</v>
      </c>
      <c r="J9" s="191">
        <f t="shared" si="0"/>
        <v>556000</v>
      </c>
      <c r="K9" s="191">
        <f t="shared" si="0"/>
        <v>568000</v>
      </c>
      <c r="L9" s="191">
        <f t="shared" si="0"/>
        <v>570000</v>
      </c>
      <c r="M9" s="191">
        <f t="shared" si="0"/>
        <v>593000</v>
      </c>
      <c r="N9" s="191">
        <f t="shared" si="0"/>
        <v>624000</v>
      </c>
      <c r="O9" s="191">
        <f t="shared" si="0"/>
        <v>646000</v>
      </c>
      <c r="P9" s="191">
        <f t="shared" si="0"/>
        <v>698000</v>
      </c>
      <c r="Q9" s="191">
        <f t="shared" si="0"/>
        <v>715000</v>
      </c>
      <c r="R9" s="191">
        <f t="shared" si="0"/>
        <v>765038</v>
      </c>
      <c r="S9" s="191">
        <f t="shared" si="0"/>
        <v>774000</v>
      </c>
      <c r="T9" s="191">
        <f t="shared" si="0"/>
        <v>854000</v>
      </c>
      <c r="U9" s="191">
        <f t="shared" si="0"/>
        <v>875000</v>
      </c>
      <c r="V9" s="191">
        <f t="shared" si="0"/>
        <v>910000</v>
      </c>
      <c r="W9" s="191">
        <f t="shared" si="0"/>
        <v>1015000</v>
      </c>
      <c r="X9" s="191">
        <f t="shared" si="0"/>
        <v>1041000</v>
      </c>
      <c r="Y9" s="191">
        <f t="shared" si="0"/>
        <v>1065000</v>
      </c>
      <c r="Z9" s="191">
        <f t="shared" si="0"/>
        <v>1090000</v>
      </c>
      <c r="AA9" s="191">
        <f t="shared" si="0"/>
        <v>1120367</v>
      </c>
      <c r="AB9" s="191">
        <f t="shared" si="0"/>
        <v>1145805</v>
      </c>
      <c r="AC9" s="191">
        <f t="shared" si="0"/>
        <v>1164437</v>
      </c>
      <c r="AD9" s="191">
        <f t="shared" si="0"/>
        <v>1215900</v>
      </c>
      <c r="AE9" s="191">
        <f t="shared" si="0"/>
        <v>1252500</v>
      </c>
      <c r="AF9" s="191">
        <f t="shared" si="0"/>
        <v>1302491</v>
      </c>
      <c r="AG9" s="191">
        <f t="shared" si="0"/>
        <v>1355440</v>
      </c>
      <c r="AH9" s="191">
        <f t="shared" si="0"/>
        <v>1375716</v>
      </c>
      <c r="AI9" s="191">
        <f t="shared" si="0"/>
        <v>1724241</v>
      </c>
      <c r="AJ9" s="191">
        <f t="shared" si="0"/>
        <v>1821089</v>
      </c>
      <c r="AK9" s="191">
        <f t="shared" si="0"/>
        <v>1926600</v>
      </c>
      <c r="AL9" s="191">
        <f t="shared" si="0"/>
        <v>2036700</v>
      </c>
      <c r="AM9" s="191">
        <f t="shared" si="0"/>
        <v>2152300</v>
      </c>
      <c r="AN9" s="191">
        <f t="shared" si="0"/>
        <v>2274235</v>
      </c>
      <c r="AO9" s="191">
        <f t="shared" si="0"/>
        <v>2404000</v>
      </c>
      <c r="AP9" s="191">
        <f t="shared" si="0"/>
        <v>2545700</v>
      </c>
      <c r="AQ9" s="191">
        <f t="shared" si="0"/>
        <v>2683000</v>
      </c>
      <c r="AR9" s="191">
        <f t="shared" si="0"/>
        <v>2836000</v>
      </c>
      <c r="AS9" s="191">
        <f t="shared" si="0"/>
        <v>2997000</v>
      </c>
      <c r="AT9" s="191">
        <f t="shared" si="0"/>
        <v>3167000</v>
      </c>
      <c r="AU9" s="191">
        <f t="shared" si="0"/>
        <v>3346000</v>
      </c>
      <c r="AV9" s="191">
        <f t="shared" si="0"/>
        <v>3460000</v>
      </c>
      <c r="AW9" s="191">
        <f t="shared" si="0"/>
        <v>3660000</v>
      </c>
      <c r="AX9" s="191">
        <f t="shared" si="0"/>
        <v>3870000</v>
      </c>
      <c r="AY9" s="191">
        <f t="shared" si="0"/>
        <v>4134000</v>
      </c>
      <c r="AZ9" s="191">
        <f t="shared" si="0"/>
        <v>4698000</v>
      </c>
      <c r="BA9" s="191">
        <f t="shared" si="0"/>
        <v>4968000</v>
      </c>
      <c r="BB9" s="191">
        <f t="shared" si="0"/>
        <v>5250000</v>
      </c>
      <c r="BC9" s="191">
        <f t="shared" si="0"/>
        <v>6130000</v>
      </c>
      <c r="BD9" s="191">
        <f t="shared" si="0"/>
        <v>6200000</v>
      </c>
      <c r="BE9" s="191">
        <f t="shared" si="0"/>
        <v>6200000</v>
      </c>
      <c r="BF9" s="191">
        <f t="shared" si="0"/>
        <v>6200000</v>
      </c>
      <c r="BG9" s="191">
        <f t="shared" si="0"/>
        <v>6308341</v>
      </c>
      <c r="BH9" s="191">
        <f t="shared" si="0"/>
        <v>7071873</v>
      </c>
      <c r="BI9" s="191">
        <f t="shared" si="0"/>
        <v>7153976</v>
      </c>
      <c r="BJ9" s="191">
        <f t="shared" si="0"/>
        <v>7397396</v>
      </c>
      <c r="BK9" s="191">
        <f t="shared" si="0"/>
        <v>7640816</v>
      </c>
    </row>
    <row r="10" spans="1:67" s="125" customFormat="1" x14ac:dyDescent="0.3">
      <c r="A10" s="191" t="s">
        <v>487</v>
      </c>
      <c r="B10" s="191" t="s">
        <v>36</v>
      </c>
      <c r="C10" s="191"/>
      <c r="D10" s="191" t="s">
        <v>35</v>
      </c>
      <c r="E10" s="191">
        <v>1000</v>
      </c>
      <c r="F10" s="191">
        <v>1000</v>
      </c>
      <c r="G10" s="191">
        <v>1000</v>
      </c>
      <c r="H10" s="191">
        <v>1000</v>
      </c>
      <c r="I10" s="191">
        <v>1000</v>
      </c>
      <c r="J10" s="191">
        <v>1000</v>
      </c>
      <c r="K10" s="191">
        <v>1000</v>
      </c>
      <c r="L10" s="191">
        <v>1000</v>
      </c>
      <c r="M10" s="191">
        <v>1000</v>
      </c>
      <c r="N10" s="191">
        <v>1000</v>
      </c>
      <c r="O10" s="191">
        <v>1000</v>
      </c>
      <c r="P10" s="191">
        <v>1000</v>
      </c>
      <c r="Q10" s="191">
        <v>1000</v>
      </c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1">
        <v>0</v>
      </c>
      <c r="AI10" s="191">
        <v>0</v>
      </c>
      <c r="AJ10" s="191">
        <v>0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</row>
    <row r="11" spans="1:67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4"/>
      <c r="AI11" s="224"/>
      <c r="AJ11" s="224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</row>
    <row r="12" spans="1:67" s="225" customFormat="1" x14ac:dyDescent="0.3">
      <c r="A12" s="259" t="s">
        <v>487</v>
      </c>
      <c r="B12" s="259" t="s">
        <v>36</v>
      </c>
      <c r="C12" s="259"/>
      <c r="D12" s="259" t="s">
        <v>410</v>
      </c>
      <c r="E12" s="259">
        <v>450000</v>
      </c>
      <c r="F12" s="259">
        <v>450000</v>
      </c>
      <c r="G12" s="259">
        <v>450000</v>
      </c>
      <c r="H12" s="259">
        <v>450000</v>
      </c>
      <c r="I12" s="259">
        <v>480000</v>
      </c>
      <c r="J12" s="259">
        <v>500000</v>
      </c>
      <c r="K12" s="259">
        <v>510000</v>
      </c>
      <c r="L12" s="259">
        <v>510000</v>
      </c>
      <c r="M12" s="259">
        <v>530000</v>
      </c>
      <c r="N12" s="259">
        <v>560000</v>
      </c>
      <c r="O12" s="259">
        <v>580000</v>
      </c>
      <c r="P12" s="259">
        <v>630000</v>
      </c>
      <c r="Q12" s="259">
        <v>650000</v>
      </c>
      <c r="R12" s="259">
        <v>694426</v>
      </c>
      <c r="S12" s="259">
        <v>712000</v>
      </c>
      <c r="T12" s="259">
        <v>786000</v>
      </c>
      <c r="U12" s="259">
        <v>800000</v>
      </c>
      <c r="V12" s="259">
        <v>832000</v>
      </c>
      <c r="W12" s="259">
        <v>934000</v>
      </c>
      <c r="X12" s="259">
        <v>956000</v>
      </c>
      <c r="Y12" s="259">
        <v>978000</v>
      </c>
      <c r="Z12" s="259">
        <v>1000000</v>
      </c>
      <c r="AA12" s="259">
        <v>1026748</v>
      </c>
      <c r="AB12" s="259">
        <v>1048896</v>
      </c>
      <c r="AC12" s="259">
        <v>1056917</v>
      </c>
      <c r="AD12" s="259">
        <v>1103400</v>
      </c>
      <c r="AE12" s="259">
        <v>1135100</v>
      </c>
      <c r="AF12" s="259">
        <v>1180000</v>
      </c>
      <c r="AG12" s="259">
        <v>1227000</v>
      </c>
      <c r="AH12" s="259">
        <v>1242087</v>
      </c>
      <c r="AI12" s="259">
        <v>1585000</v>
      </c>
      <c r="AJ12" s="259">
        <v>1676000</v>
      </c>
      <c r="AK12" s="259">
        <v>1771000</v>
      </c>
      <c r="AL12" s="259">
        <v>1873000</v>
      </c>
      <c r="AM12" s="259">
        <v>1980000</v>
      </c>
      <c r="AN12" s="259">
        <v>2093000</v>
      </c>
      <c r="AO12" s="259">
        <v>2213000</v>
      </c>
      <c r="AP12" s="259">
        <v>2339000</v>
      </c>
      <c r="AQ12" s="259">
        <v>2472000</v>
      </c>
      <c r="AR12" s="259">
        <v>2614000</v>
      </c>
      <c r="AS12" s="259">
        <v>2763000</v>
      </c>
      <c r="AT12" s="259">
        <v>2921000</v>
      </c>
      <c r="AU12" s="259">
        <v>3087000</v>
      </c>
      <c r="AV12" s="259">
        <v>3200000</v>
      </c>
      <c r="AW12" s="259">
        <v>3400000</v>
      </c>
      <c r="AX12" s="259">
        <v>3600000</v>
      </c>
      <c r="AY12" s="259">
        <v>3850000</v>
      </c>
      <c r="AZ12" s="259">
        <v>4347000</v>
      </c>
      <c r="BA12" s="259">
        <v>4599000</v>
      </c>
      <c r="BB12" s="259">
        <v>4862000</v>
      </c>
      <c r="BC12" s="259">
        <v>5744000</v>
      </c>
      <c r="BD12" s="259">
        <v>5800000</v>
      </c>
      <c r="BE12" s="259">
        <v>5800000</v>
      </c>
      <c r="BF12" s="259">
        <v>5800000</v>
      </c>
      <c r="BG12" s="259">
        <v>5903769</v>
      </c>
      <c r="BH12" s="259">
        <v>6630723</v>
      </c>
      <c r="BI12" s="259">
        <v>6716321</v>
      </c>
      <c r="BJ12" s="259">
        <v>6950459</v>
      </c>
      <c r="BK12" s="259">
        <v>7184597</v>
      </c>
      <c r="BL12" s="260"/>
      <c r="BM12" s="260"/>
      <c r="BN12" s="260"/>
      <c r="BO12" s="260"/>
    </row>
    <row r="13" spans="1:67" s="225" customFormat="1" x14ac:dyDescent="0.3">
      <c r="A13" s="259" t="s">
        <v>487</v>
      </c>
      <c r="B13" s="259" t="s">
        <v>36</v>
      </c>
      <c r="C13" s="259"/>
      <c r="D13" s="259" t="s">
        <v>411</v>
      </c>
      <c r="E13" s="259">
        <v>50000</v>
      </c>
      <c r="F13" s="259">
        <v>51000</v>
      </c>
      <c r="G13" s="259">
        <v>52000</v>
      </c>
      <c r="H13" s="259">
        <v>54000</v>
      </c>
      <c r="I13" s="259">
        <v>55000</v>
      </c>
      <c r="J13" s="259">
        <v>56000</v>
      </c>
      <c r="K13" s="259">
        <v>58000</v>
      </c>
      <c r="L13" s="259">
        <v>60000</v>
      </c>
      <c r="M13" s="259">
        <v>63000</v>
      </c>
      <c r="N13" s="259">
        <v>64000</v>
      </c>
      <c r="O13" s="259">
        <v>66000</v>
      </c>
      <c r="P13" s="259">
        <v>68000</v>
      </c>
      <c r="Q13" s="259">
        <v>65000</v>
      </c>
      <c r="R13" s="259">
        <v>70612</v>
      </c>
      <c r="S13" s="259">
        <v>62000</v>
      </c>
      <c r="T13" s="259">
        <v>68000</v>
      </c>
      <c r="U13" s="259">
        <v>75000</v>
      </c>
      <c r="V13" s="259">
        <v>78000</v>
      </c>
      <c r="W13" s="259">
        <v>81000</v>
      </c>
      <c r="X13" s="259">
        <v>85000</v>
      </c>
      <c r="Y13" s="259">
        <v>87000</v>
      </c>
      <c r="Z13" s="259">
        <v>90000</v>
      </c>
      <c r="AA13" s="259">
        <v>93619</v>
      </c>
      <c r="AB13" s="259">
        <v>96909</v>
      </c>
      <c r="AC13" s="259">
        <v>107520</v>
      </c>
      <c r="AD13" s="259">
        <v>112500</v>
      </c>
      <c r="AE13" s="259">
        <v>117400</v>
      </c>
      <c r="AF13" s="259">
        <v>122491</v>
      </c>
      <c r="AG13" s="259">
        <v>128440</v>
      </c>
      <c r="AH13" s="259">
        <v>133629</v>
      </c>
      <c r="AI13" s="259">
        <v>139241</v>
      </c>
      <c r="AJ13" s="259">
        <v>145089</v>
      </c>
      <c r="AK13" s="259">
        <v>155600</v>
      </c>
      <c r="AL13" s="259">
        <v>163700</v>
      </c>
      <c r="AM13" s="259">
        <v>172300</v>
      </c>
      <c r="AN13" s="259">
        <v>181235</v>
      </c>
      <c r="AO13" s="259">
        <v>191000</v>
      </c>
      <c r="AP13" s="259">
        <v>206700</v>
      </c>
      <c r="AQ13" s="259">
        <v>211000</v>
      </c>
      <c r="AR13" s="259">
        <v>222000</v>
      </c>
      <c r="AS13" s="259">
        <v>234000</v>
      </c>
      <c r="AT13" s="259">
        <v>246000</v>
      </c>
      <c r="AU13" s="259">
        <v>259000</v>
      </c>
      <c r="AV13" s="259">
        <v>260000</v>
      </c>
      <c r="AW13" s="259">
        <v>260000</v>
      </c>
      <c r="AX13" s="259">
        <v>270000</v>
      </c>
      <c r="AY13" s="259">
        <v>284000</v>
      </c>
      <c r="AZ13" s="259">
        <v>351000</v>
      </c>
      <c r="BA13" s="259">
        <v>369000</v>
      </c>
      <c r="BB13" s="259">
        <v>388000</v>
      </c>
      <c r="BC13" s="259">
        <v>386000</v>
      </c>
      <c r="BD13" s="259">
        <v>400000</v>
      </c>
      <c r="BE13" s="259">
        <v>400000</v>
      </c>
      <c r="BF13" s="259">
        <v>400000</v>
      </c>
      <c r="BG13" s="259">
        <v>404572</v>
      </c>
      <c r="BH13" s="259">
        <v>441150</v>
      </c>
      <c r="BI13" s="259">
        <v>437655</v>
      </c>
      <c r="BJ13" s="259">
        <v>446937</v>
      </c>
      <c r="BK13" s="259">
        <v>456219</v>
      </c>
      <c r="BL13" s="260"/>
      <c r="BM13" s="260"/>
      <c r="BN13" s="260"/>
      <c r="BO13" s="260"/>
    </row>
    <row r="14" spans="1:67" x14ac:dyDescent="0.3"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</row>
    <row r="15" spans="1:67" x14ac:dyDescent="0.3"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/>
    </row>
    <row r="16" spans="1:67" x14ac:dyDescent="0.3"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</row>
    <row r="17" spans="10:67" x14ac:dyDescent="0.3"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</row>
    <row r="18" spans="10:67" x14ac:dyDescent="0.3"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</row>
    <row r="19" spans="10:67" x14ac:dyDescent="0.3"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</row>
    <row r="20" spans="10:67" x14ac:dyDescent="0.3"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</row>
    <row r="21" spans="10:67" x14ac:dyDescent="0.3"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</row>
    <row r="22" spans="10:67" x14ac:dyDescent="0.3"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</row>
    <row r="23" spans="10:67" x14ac:dyDescent="0.3"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</row>
    <row r="24" spans="10:67" x14ac:dyDescent="0.3"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</row>
    <row r="25" spans="10:67" x14ac:dyDescent="0.3"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</row>
    <row r="26" spans="10:67" x14ac:dyDescent="0.3"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</row>
    <row r="27" spans="10:67" x14ac:dyDescent="0.3"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</row>
    <row r="28" spans="10:67" x14ac:dyDescent="0.3"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</row>
    <row r="29" spans="10:67" x14ac:dyDescent="0.3"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</row>
    <row r="30" spans="10:67" x14ac:dyDescent="0.3"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</row>
    <row r="31" spans="10:67" x14ac:dyDescent="0.3"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</row>
    <row r="32" spans="10:67" x14ac:dyDescent="0.3"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</row>
    <row r="33" spans="10:67" x14ac:dyDescent="0.3"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</row>
    <row r="34" spans="10:67" x14ac:dyDescent="0.3"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</row>
    <row r="35" spans="10:67" x14ac:dyDescent="0.3"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</row>
    <row r="36" spans="10:67" x14ac:dyDescent="0.3"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</row>
    <row r="37" spans="10:67" x14ac:dyDescent="0.3"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</row>
    <row r="38" spans="10:67" x14ac:dyDescent="0.3"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</row>
    <row r="39" spans="10:67" x14ac:dyDescent="0.3"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</row>
    <row r="40" spans="10:67" x14ac:dyDescent="0.3"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</row>
    <row r="41" spans="10:67" x14ac:dyDescent="0.3"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</row>
    <row r="42" spans="10:67" x14ac:dyDescent="0.3"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</row>
    <row r="43" spans="10:67" x14ac:dyDescent="0.3"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</row>
    <row r="44" spans="10:67" x14ac:dyDescent="0.3"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</row>
    <row r="45" spans="10:67" x14ac:dyDescent="0.3"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</row>
    <row r="46" spans="10:67" x14ac:dyDescent="0.3"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</row>
    <row r="47" spans="10:67" x14ac:dyDescent="0.3"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</row>
    <row r="48" spans="10:67" x14ac:dyDescent="0.3"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</row>
    <row r="49" spans="10:67" x14ac:dyDescent="0.3"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</row>
    <row r="50" spans="10:67" x14ac:dyDescent="0.3"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</row>
    <row r="51" spans="10:67" x14ac:dyDescent="0.3"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</row>
    <row r="52" spans="10:67" x14ac:dyDescent="0.3"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</row>
    <row r="53" spans="10:67" x14ac:dyDescent="0.3"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</row>
    <row r="54" spans="10:67" x14ac:dyDescent="0.3"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</row>
    <row r="55" spans="10:67" x14ac:dyDescent="0.3"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</row>
    <row r="56" spans="10:67" x14ac:dyDescent="0.3"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</row>
    <row r="57" spans="10:67" x14ac:dyDescent="0.3"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</row>
    <row r="58" spans="10:67" x14ac:dyDescent="0.3"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</row>
    <row r="59" spans="10:67" x14ac:dyDescent="0.3"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</row>
    <row r="60" spans="10:67" x14ac:dyDescent="0.3"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</row>
    <row r="61" spans="10:67" x14ac:dyDescent="0.3"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</row>
    <row r="62" spans="10:67" x14ac:dyDescent="0.3"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</row>
    <row r="63" spans="10:67" x14ac:dyDescent="0.3"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</row>
    <row r="64" spans="10:67" x14ac:dyDescent="0.3"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</row>
    <row r="65" spans="10:67" x14ac:dyDescent="0.3"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</row>
    <row r="66" spans="10:67" x14ac:dyDescent="0.3"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</row>
    <row r="67" spans="10:67" x14ac:dyDescent="0.3"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</row>
    <row r="68" spans="10:67" x14ac:dyDescent="0.3"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</row>
    <row r="69" spans="10:67" x14ac:dyDescent="0.3"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</row>
    <row r="70" spans="10:67" x14ac:dyDescent="0.3"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</row>
    <row r="71" spans="10:67" x14ac:dyDescent="0.3"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</row>
    <row r="72" spans="10:67" x14ac:dyDescent="0.3"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</row>
    <row r="73" spans="10:67" x14ac:dyDescent="0.3"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</row>
    <row r="74" spans="10:67" x14ac:dyDescent="0.3"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</row>
    <row r="75" spans="10:67" x14ac:dyDescent="0.3"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</row>
    <row r="76" spans="10:67" x14ac:dyDescent="0.3"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</row>
    <row r="77" spans="10:67" x14ac:dyDescent="0.3"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</row>
    <row r="78" spans="10:67" x14ac:dyDescent="0.3"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</row>
    <row r="79" spans="10:67" x14ac:dyDescent="0.3"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</row>
    <row r="80" spans="10:67" x14ac:dyDescent="0.3"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</row>
    <row r="81" spans="10:67" x14ac:dyDescent="0.3"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</row>
    <row r="82" spans="10:67" x14ac:dyDescent="0.3"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</row>
    <row r="83" spans="10:67" x14ac:dyDescent="0.3"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</row>
    <row r="84" spans="10:67" x14ac:dyDescent="0.3"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</row>
    <row r="85" spans="10:67" x14ac:dyDescent="0.3"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</row>
    <row r="86" spans="10:67" x14ac:dyDescent="0.3"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</row>
    <row r="87" spans="10:67" x14ac:dyDescent="0.3"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</row>
    <row r="88" spans="10:67" x14ac:dyDescent="0.3"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</row>
    <row r="89" spans="10:67" x14ac:dyDescent="0.3"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</row>
    <row r="90" spans="10:67" x14ac:dyDescent="0.3"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</row>
    <row r="91" spans="10:67" x14ac:dyDescent="0.3"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</row>
    <row r="92" spans="10:67" x14ac:dyDescent="0.3"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</row>
    <row r="93" spans="10:67" x14ac:dyDescent="0.3"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</row>
    <row r="94" spans="10:67" x14ac:dyDescent="0.3"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</row>
    <row r="95" spans="10:67" x14ac:dyDescent="0.3"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</row>
    <row r="96" spans="10:67" x14ac:dyDescent="0.3"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</row>
    <row r="97" spans="10:67" x14ac:dyDescent="0.3"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</row>
    <row r="98" spans="10:67" x14ac:dyDescent="0.3"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</row>
    <row r="99" spans="10:67" x14ac:dyDescent="0.3"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</row>
    <row r="100" spans="10:67" x14ac:dyDescent="0.3"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</row>
    <row r="101" spans="10:67" x14ac:dyDescent="0.3"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</row>
    <row r="102" spans="10:67" x14ac:dyDescent="0.3"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</row>
    <row r="103" spans="10:67" x14ac:dyDescent="0.3"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</row>
    <row r="104" spans="10:67" x14ac:dyDescent="0.3"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</row>
    <row r="105" spans="10:67" x14ac:dyDescent="0.3"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</row>
    <row r="106" spans="10:67" x14ac:dyDescent="0.3"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</row>
    <row r="107" spans="10:67" x14ac:dyDescent="0.3"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</row>
    <row r="108" spans="10:67" x14ac:dyDescent="0.3"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</row>
    <row r="109" spans="10:67" x14ac:dyDescent="0.3"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63E74-4573-495F-81F0-A8B0A1FE6AF3}">
  <sheetPr>
    <tabColor theme="5"/>
  </sheetPr>
  <dimension ref="A1:BY74"/>
  <sheetViews>
    <sheetView workbookViewId="0">
      <pane xSplit="6" ySplit="1" topLeftCell="G3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A58" sqref="A58:B67"/>
    </sheetView>
  </sheetViews>
  <sheetFormatPr defaultRowHeight="14.5" x14ac:dyDescent="0.35"/>
  <cols>
    <col min="1" max="1" width="40" style="54" bestFit="1" customWidth="1"/>
    <col min="2" max="2" width="12.453125" style="110" customWidth="1"/>
    <col min="3" max="3" width="20.1796875" style="66" bestFit="1" customWidth="1"/>
    <col min="4" max="4" width="15.81640625" style="59" bestFit="1" customWidth="1"/>
    <col min="5" max="5" width="9.90625" style="54" bestFit="1" customWidth="1"/>
    <col min="6" max="6" width="10.7265625" style="54" bestFit="1" customWidth="1"/>
    <col min="7" max="7" width="12.6328125" style="26" customWidth="1"/>
    <col min="8" max="16" width="12.6328125" style="54" customWidth="1"/>
    <col min="17" max="17" width="15.6328125" style="265" customWidth="1"/>
    <col min="18" max="51" width="15.6328125" style="54" customWidth="1"/>
    <col min="52" max="52" width="16.453125" style="54" bestFit="1" customWidth="1"/>
    <col min="53" max="65" width="15.6328125" style="54" customWidth="1"/>
    <col min="66" max="16384" width="8.7265625" style="54"/>
  </cols>
  <sheetData>
    <row r="1" spans="1:77" x14ac:dyDescent="0.35">
      <c r="A1" s="54" t="s">
        <v>45</v>
      </c>
      <c r="B1" s="110" t="s">
        <v>257</v>
      </c>
      <c r="C1" s="66" t="s">
        <v>111</v>
      </c>
      <c r="D1" s="59" t="s">
        <v>258</v>
      </c>
      <c r="E1" s="54" t="s">
        <v>47</v>
      </c>
      <c r="F1" s="54" t="s">
        <v>48</v>
      </c>
      <c r="G1" s="26" t="s">
        <v>143</v>
      </c>
      <c r="H1" s="54" t="s">
        <v>144</v>
      </c>
      <c r="I1" s="54" t="s">
        <v>145</v>
      </c>
      <c r="J1" s="54" t="s">
        <v>146</v>
      </c>
      <c r="K1" s="54" t="s">
        <v>147</v>
      </c>
      <c r="L1" s="54" t="s">
        <v>148</v>
      </c>
      <c r="M1" s="54" t="s">
        <v>149</v>
      </c>
      <c r="N1" s="54" t="s">
        <v>150</v>
      </c>
      <c r="O1" s="54" t="s">
        <v>151</v>
      </c>
      <c r="P1" s="54" t="s">
        <v>152</v>
      </c>
      <c r="Q1" s="265" t="s">
        <v>153</v>
      </c>
      <c r="R1" s="54" t="s">
        <v>154</v>
      </c>
      <c r="S1" s="54" t="s">
        <v>155</v>
      </c>
      <c r="T1" s="54" t="s">
        <v>156</v>
      </c>
      <c r="U1" s="54" t="s">
        <v>157</v>
      </c>
      <c r="V1" s="54" t="s">
        <v>158</v>
      </c>
      <c r="W1" s="54" t="s">
        <v>159</v>
      </c>
      <c r="X1" s="54" t="s">
        <v>160</v>
      </c>
      <c r="Y1" s="54" t="s">
        <v>161</v>
      </c>
      <c r="Z1" s="54" t="s">
        <v>162</v>
      </c>
      <c r="AA1" s="54" t="s">
        <v>163</v>
      </c>
      <c r="AB1" s="54" t="s">
        <v>164</v>
      </c>
      <c r="AC1" s="54" t="s">
        <v>165</v>
      </c>
      <c r="AD1" s="54" t="s">
        <v>166</v>
      </c>
      <c r="AE1" s="54" t="s">
        <v>167</v>
      </c>
      <c r="AF1" s="54" t="s">
        <v>168</v>
      </c>
      <c r="AG1" s="54" t="s">
        <v>169</v>
      </c>
      <c r="AH1" s="54" t="s">
        <v>170</v>
      </c>
      <c r="AI1" s="54" t="s">
        <v>171</v>
      </c>
      <c r="AJ1" s="54" t="s">
        <v>172</v>
      </c>
      <c r="AK1" s="54" t="s">
        <v>11</v>
      </c>
      <c r="AL1" s="54" t="s">
        <v>12</v>
      </c>
      <c r="AM1" s="54" t="s">
        <v>13</v>
      </c>
      <c r="AN1" s="54" t="s">
        <v>14</v>
      </c>
      <c r="AO1" s="54" t="s">
        <v>15</v>
      </c>
      <c r="AP1" s="54" t="s">
        <v>16</v>
      </c>
      <c r="AQ1" s="54" t="s">
        <v>17</v>
      </c>
      <c r="AR1" s="54" t="s">
        <v>18</v>
      </c>
      <c r="AS1" s="54" t="s">
        <v>19</v>
      </c>
      <c r="AT1" s="54" t="s">
        <v>20</v>
      </c>
      <c r="AU1" s="54" t="s">
        <v>21</v>
      </c>
      <c r="AV1" s="54" t="s">
        <v>22</v>
      </c>
      <c r="AW1" s="54" t="s">
        <v>23</v>
      </c>
      <c r="AX1" s="54" t="s">
        <v>24</v>
      </c>
      <c r="AY1" s="54" t="s">
        <v>25</v>
      </c>
      <c r="AZ1" s="54" t="s">
        <v>26</v>
      </c>
      <c r="BA1" s="54" t="s">
        <v>27</v>
      </c>
      <c r="BB1" s="54" t="s">
        <v>28</v>
      </c>
      <c r="BC1" s="54" t="s">
        <v>29</v>
      </c>
      <c r="BD1" s="54" t="s">
        <v>30</v>
      </c>
      <c r="BE1" s="54" t="s">
        <v>173</v>
      </c>
      <c r="BF1" s="54" t="s">
        <v>174</v>
      </c>
      <c r="BG1" s="54" t="s">
        <v>175</v>
      </c>
      <c r="BH1" s="54" t="s">
        <v>176</v>
      </c>
      <c r="BI1" s="54" t="s">
        <v>177</v>
      </c>
      <c r="BJ1" s="54" t="s">
        <v>178</v>
      </c>
      <c r="BK1" s="54" t="s">
        <v>179</v>
      </c>
      <c r="BL1" s="54" t="s">
        <v>180</v>
      </c>
      <c r="BM1" s="54" t="s">
        <v>181</v>
      </c>
    </row>
    <row r="2" spans="1:77" x14ac:dyDescent="0.35"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26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8"/>
      <c r="BF2" s="118"/>
      <c r="BG2" s="118"/>
      <c r="BH2" s="118"/>
      <c r="BI2" s="118"/>
      <c r="BJ2" s="118"/>
      <c r="BK2" s="118"/>
      <c r="BL2" s="118"/>
      <c r="BM2" s="118"/>
    </row>
    <row r="3" spans="1:77" s="57" customFormat="1" x14ac:dyDescent="0.35">
      <c r="A3" s="57" t="s">
        <v>220</v>
      </c>
      <c r="B3" s="114"/>
      <c r="C3" s="115"/>
      <c r="D3" s="113"/>
      <c r="G3" s="60"/>
      <c r="Q3" s="267"/>
    </row>
    <row r="4" spans="1:77" s="57" customFormat="1" x14ac:dyDescent="0.35">
      <c r="B4" s="114"/>
      <c r="C4" s="115"/>
      <c r="D4" s="113"/>
      <c r="G4" s="60"/>
      <c r="Q4" s="267"/>
    </row>
    <row r="5" spans="1:77" x14ac:dyDescent="0.35">
      <c r="A5" s="57" t="s">
        <v>314</v>
      </c>
      <c r="Q5" s="268"/>
    </row>
    <row r="6" spans="1:77" x14ac:dyDescent="0.35">
      <c r="H6" s="26"/>
      <c r="I6" s="26"/>
      <c r="J6" s="26"/>
      <c r="K6" s="26"/>
      <c r="L6" s="26"/>
      <c r="M6" s="26"/>
      <c r="N6" s="26"/>
      <c r="O6" s="26"/>
      <c r="P6" s="26"/>
      <c r="Q6" s="268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</row>
    <row r="7" spans="1:77" x14ac:dyDescent="0.35">
      <c r="A7" s="67" t="s">
        <v>510</v>
      </c>
    </row>
    <row r="9" spans="1:77" x14ac:dyDescent="0.35">
      <c r="A9" s="54" t="s">
        <v>271</v>
      </c>
      <c r="B9" s="110">
        <v>0.73229999999999995</v>
      </c>
      <c r="C9" s="66" t="s">
        <v>293</v>
      </c>
      <c r="D9" s="59">
        <f t="shared" ref="D9:D19" si="0">1-B9</f>
        <v>0.26770000000000005</v>
      </c>
      <c r="G9" s="26">
        <f>'CAR FAO - Data, Perm Crops'!E4*$D9</f>
        <v>53.540000000000006</v>
      </c>
      <c r="H9" s="26">
        <f>'CAR FAO - Data, Perm Crops'!F4*$D9</f>
        <v>53.540000000000006</v>
      </c>
      <c r="I9" s="26">
        <f>'CAR FAO - Data, Perm Crops'!G4*$D9</f>
        <v>53.540000000000006</v>
      </c>
      <c r="J9" s="26">
        <f>'CAR FAO - Data, Perm Crops'!H4*$D9</f>
        <v>53.540000000000006</v>
      </c>
      <c r="K9" s="26">
        <f>'CAR FAO - Data, Perm Crops'!I4*$D9</f>
        <v>66.925000000000011</v>
      </c>
      <c r="L9" s="26">
        <f>'CAR FAO - Data, Perm Crops'!J4*$D9</f>
        <v>66.925000000000011</v>
      </c>
      <c r="M9" s="26">
        <f>'CAR FAO - Data, Perm Crops'!K4*$D9</f>
        <v>69.602000000000018</v>
      </c>
      <c r="N9" s="26">
        <f>'CAR FAO - Data, Perm Crops'!L4*$D9</f>
        <v>66.925000000000011</v>
      </c>
      <c r="O9" s="26">
        <f>'CAR FAO - Data, Perm Crops'!M4*$D9</f>
        <v>80.310000000000016</v>
      </c>
      <c r="P9" s="26">
        <f>'CAR FAO - Data, Perm Crops'!N4*$D9</f>
        <v>80.310000000000016</v>
      </c>
      <c r="Q9" s="26">
        <f>'CAR FAO - Data, Perm Crops'!O4*$D9</f>
        <v>93.695000000000022</v>
      </c>
      <c r="R9" s="26">
        <f>'CAR FAO - Data, Perm Crops'!P4*$D9</f>
        <v>93.695000000000022</v>
      </c>
      <c r="S9" s="26">
        <f>'CAR FAO - Data, Perm Crops'!Q4*$D9</f>
        <v>107.08000000000001</v>
      </c>
      <c r="T9" s="26">
        <f>'CAR FAO - Data, Perm Crops'!R4*$D9</f>
        <v>133.85000000000002</v>
      </c>
      <c r="U9" s="26">
        <f>'CAR FAO - Data, Perm Crops'!S4*$D9</f>
        <v>160.62000000000003</v>
      </c>
      <c r="V9" s="26">
        <f>'CAR FAO - Data, Perm Crops'!T4*$D9</f>
        <v>187.39000000000004</v>
      </c>
      <c r="W9" s="26">
        <f>'CAR FAO - Data, Perm Crops'!U4*$D9</f>
        <v>214.16000000000003</v>
      </c>
      <c r="X9" s="26">
        <f>'CAR FAO - Data, Perm Crops'!V4*$D9</f>
        <v>240.93000000000004</v>
      </c>
      <c r="Y9" s="26">
        <f>'CAR FAO - Data, Perm Crops'!W4*$D9</f>
        <v>267.70000000000005</v>
      </c>
      <c r="Z9" s="26">
        <f>'CAR FAO - Data, Perm Crops'!X4*$D9</f>
        <v>267.70000000000005</v>
      </c>
      <c r="AA9" s="26">
        <f>'CAR FAO - Data, Perm Crops'!Y4*$D9</f>
        <v>294.47000000000003</v>
      </c>
      <c r="AB9" s="26">
        <f>'CAR FAO - Data, Perm Crops'!Z4*$D9</f>
        <v>294.47000000000003</v>
      </c>
      <c r="AC9" s="26">
        <f>'CAR FAO - Data, Perm Crops'!AA4*$D9</f>
        <v>321.24000000000007</v>
      </c>
      <c r="AD9" s="26">
        <f>'CAR FAO - Data, Perm Crops'!AB4*$D9</f>
        <v>348.01000000000005</v>
      </c>
      <c r="AE9" s="26">
        <f>'CAR FAO - Data, Perm Crops'!AC4*$D9</f>
        <v>348.01000000000005</v>
      </c>
      <c r="AF9" s="26">
        <f>'CAR FAO - Data, Perm Crops'!AD4*$D9</f>
        <v>374.78000000000009</v>
      </c>
      <c r="AG9" s="26">
        <f>'CAR FAO - Data, Perm Crops'!AE4*$D9</f>
        <v>455.09000000000009</v>
      </c>
      <c r="AH9" s="26">
        <f>'CAR FAO - Data, Perm Crops'!AF4*$D9</f>
        <v>535.40000000000009</v>
      </c>
      <c r="AI9" s="26">
        <f>'CAR FAO - Data, Perm Crops'!AG4*$D9</f>
        <v>696.0200000000001</v>
      </c>
      <c r="AJ9" s="26">
        <f>'CAR FAO - Data, Perm Crops'!AH4*$D9</f>
        <v>749.56000000000017</v>
      </c>
      <c r="AK9" s="26">
        <f>'CAR FAO - Data, Perm Crops'!AI4*$D9</f>
        <v>803.10000000000014</v>
      </c>
      <c r="AL9" s="26">
        <f>'CAR FAO - Data, Perm Crops'!AJ4*$D9</f>
        <v>856.6400000000001</v>
      </c>
      <c r="AM9" s="26">
        <f>'CAR FAO - Data, Perm Crops'!AK4*$D9</f>
        <v>936.95000000000016</v>
      </c>
      <c r="AN9" s="26">
        <f>'CAR FAO - Data, Perm Crops'!AL4*$D9</f>
        <v>1017.2600000000002</v>
      </c>
      <c r="AO9" s="26">
        <f>'CAR FAO - Data, Perm Crops'!AM4*$D9</f>
        <v>1070.8000000000002</v>
      </c>
      <c r="AP9" s="26">
        <f>'CAR FAO - Data, Perm Crops'!AN4*$D9</f>
        <v>1097.5700000000002</v>
      </c>
      <c r="AQ9" s="26">
        <f>'CAR FAO - Data, Perm Crops'!AO4*$D9</f>
        <v>1124.3400000000001</v>
      </c>
      <c r="AR9" s="26">
        <f>'CAR FAO - Data, Perm Crops'!AP4*$D9</f>
        <v>1151.1100000000001</v>
      </c>
      <c r="AS9" s="26">
        <f>'CAR FAO - Data, Perm Crops'!AQ4*$D9</f>
        <v>1177.8800000000001</v>
      </c>
      <c r="AT9" s="26">
        <f>'CAR FAO - Data, Perm Crops'!AR4*$D9</f>
        <v>1204.6500000000003</v>
      </c>
      <c r="AU9" s="26">
        <f>'CAR FAO - Data, Perm Crops'!AS4*$D9</f>
        <v>1231.4200000000003</v>
      </c>
      <c r="AV9" s="26">
        <f>'CAR FAO - Data, Perm Crops'!AT4*$D9</f>
        <v>1204.6500000000003</v>
      </c>
      <c r="AW9" s="26">
        <f>'CAR FAO - Data, Perm Crops'!AU4*$D9</f>
        <v>1177.8800000000001</v>
      </c>
      <c r="AX9" s="26">
        <f>'CAR FAO - Data, Perm Crops'!AV4*$D9</f>
        <v>1185.6433000000002</v>
      </c>
      <c r="AY9" s="26">
        <f>'CAR FAO - Data, Perm Crops'!AW4*$D9</f>
        <v>1197.6898000000003</v>
      </c>
      <c r="AZ9" s="26">
        <f>'CAR FAO - Data, Perm Crops'!AX4*$D9</f>
        <v>1204.6500000000003</v>
      </c>
      <c r="BA9" s="26">
        <f>'CAR FAO - Data, Perm Crops'!AY4*$D9</f>
        <v>1231.4200000000003</v>
      </c>
      <c r="BB9" s="26">
        <f>'CAR FAO - Data, Perm Crops'!AZ4*$D9</f>
        <v>1258.1900000000003</v>
      </c>
      <c r="BC9" s="26">
        <f>'CAR FAO - Data, Perm Crops'!BA4*$D9</f>
        <v>1284.9600000000003</v>
      </c>
      <c r="BD9" s="26">
        <f>'CAR FAO - Data, Perm Crops'!BB4*$D9</f>
        <v>1338.5000000000002</v>
      </c>
      <c r="BE9" s="26">
        <f>'CAR FAO - Data, Perm Crops'!BC4*$D9</f>
        <v>1498.5846000000004</v>
      </c>
      <c r="BF9" s="26">
        <f>'CAR FAO - Data, Perm Crops'!BD4*$D9</f>
        <v>1686.5100000000002</v>
      </c>
      <c r="BG9" s="26">
        <f>'CAR FAO - Data, Perm Crops'!BE4*$D9</f>
        <v>1740.0500000000004</v>
      </c>
      <c r="BH9" s="26">
        <f>'CAR FAO - Data, Perm Crops'!BF4*$D9</f>
        <v>1925.0307000000003</v>
      </c>
      <c r="BI9" s="26">
        <f>'CAR FAO - Data, Perm Crops'!BG4*$D9</f>
        <v>2103.0512000000003</v>
      </c>
      <c r="BJ9" s="26">
        <f>'CAR FAO - Data, Perm Crops'!BH4*$D9</f>
        <v>2355.7600000000002</v>
      </c>
      <c r="BK9" s="26">
        <f>'CAR FAO - Data, Perm Crops'!BI4*$D9</f>
        <v>2467.3909000000003</v>
      </c>
      <c r="BL9" s="26">
        <f>'CAR FAO - Data, Perm Crops'!BJ4*$D9</f>
        <v>2158.4651000000003</v>
      </c>
      <c r="BM9" s="26">
        <f>'CAR FAO - Data, Perm Crops'!BK4*$D9</f>
        <v>2296.8660000000004</v>
      </c>
    </row>
    <row r="10" spans="1:77" x14ac:dyDescent="0.35">
      <c r="A10" s="54" t="s">
        <v>260</v>
      </c>
      <c r="B10" s="110">
        <v>0.75</v>
      </c>
      <c r="C10" s="66" t="s">
        <v>293</v>
      </c>
      <c r="D10" s="59">
        <f t="shared" si="0"/>
        <v>0.25</v>
      </c>
      <c r="F10" s="54" t="s">
        <v>301</v>
      </c>
      <c r="G10" s="26">
        <f>'CAR FAO - Data, Perm Crops'!E5*$D10</f>
        <v>10500</v>
      </c>
      <c r="H10" s="26">
        <f>'CAR FAO - Data, Perm Crops'!F5*$D10</f>
        <v>10500</v>
      </c>
      <c r="I10" s="26">
        <f>'CAR FAO - Data, Perm Crops'!G5*$D10</f>
        <v>11250</v>
      </c>
      <c r="J10" s="26">
        <f>'CAR FAO - Data, Perm Crops'!H5*$D10</f>
        <v>12000</v>
      </c>
      <c r="K10" s="26">
        <f>'CAR FAO - Data, Perm Crops'!I5*$D10</f>
        <v>12500</v>
      </c>
      <c r="L10" s="26">
        <f>'CAR FAO - Data, Perm Crops'!J5*$D10</f>
        <v>12500</v>
      </c>
      <c r="M10" s="26">
        <f>'CAR FAO - Data, Perm Crops'!K5*$D10</f>
        <v>12500</v>
      </c>
      <c r="N10" s="26">
        <f>'CAR FAO - Data, Perm Crops'!L5*$D10</f>
        <v>12500</v>
      </c>
      <c r="O10" s="26">
        <f>'CAR FAO - Data, Perm Crops'!M5*$D10</f>
        <v>13250</v>
      </c>
      <c r="P10" s="26">
        <f>'CAR FAO - Data, Perm Crops'!N5*$D10</f>
        <v>14000</v>
      </c>
      <c r="Q10" s="26">
        <f>'CAR FAO - Data, Perm Crops'!O5*$D10</f>
        <v>14750</v>
      </c>
      <c r="R10" s="26">
        <f>'CAR FAO - Data, Perm Crops'!P5*$D10</f>
        <v>15500</v>
      </c>
      <c r="S10" s="26">
        <f>'CAR FAO - Data, Perm Crops'!Q5*$D10</f>
        <v>16250</v>
      </c>
      <c r="T10" s="26">
        <f>'CAR FAO - Data, Perm Crops'!R5*$D10</f>
        <v>17000</v>
      </c>
      <c r="U10" s="26">
        <f>'CAR FAO - Data, Perm Crops'!S5*$D10</f>
        <v>17500</v>
      </c>
      <c r="V10" s="26">
        <f>'CAR FAO - Data, Perm Crops'!T5*$D10</f>
        <v>18000</v>
      </c>
      <c r="W10" s="26">
        <f>'CAR FAO - Data, Perm Crops'!U5*$D10</f>
        <v>18500</v>
      </c>
      <c r="X10" s="26">
        <f>'CAR FAO - Data, Perm Crops'!V5*$D10</f>
        <v>19000</v>
      </c>
      <c r="Y10" s="26">
        <f>'CAR FAO - Data, Perm Crops'!W5*$D10</f>
        <v>19250</v>
      </c>
      <c r="Z10" s="26">
        <f>'CAR FAO - Data, Perm Crops'!X5*$D10</f>
        <v>19250</v>
      </c>
      <c r="AA10" s="26">
        <f>'CAR FAO - Data, Perm Crops'!Y5*$D10</f>
        <v>19500</v>
      </c>
      <c r="AB10" s="26">
        <f>'CAR FAO - Data, Perm Crops'!Z5*$D10</f>
        <v>19500</v>
      </c>
      <c r="AC10" s="26">
        <f>'CAR FAO - Data, Perm Crops'!AA5*$D10</f>
        <v>20000</v>
      </c>
      <c r="AD10" s="26">
        <f>'CAR FAO - Data, Perm Crops'!AB5*$D10</f>
        <v>20500</v>
      </c>
      <c r="AE10" s="26">
        <f>'CAR FAO - Data, Perm Crops'!AC5*$D10</f>
        <v>20750</v>
      </c>
      <c r="AF10" s="26">
        <f>'CAR FAO - Data, Perm Crops'!AD5*$D10</f>
        <v>21250</v>
      </c>
      <c r="AG10" s="26">
        <f>'CAR FAO - Data, Perm Crops'!AE5*$D10</f>
        <v>21750</v>
      </c>
      <c r="AH10" s="26">
        <f>'CAR FAO - Data, Perm Crops'!AF5*$D10</f>
        <v>22250</v>
      </c>
      <c r="AI10" s="26">
        <f>'CAR FAO - Data, Perm Crops'!AG5*$D10</f>
        <v>22750</v>
      </c>
      <c r="AJ10" s="26">
        <f>'CAR FAO - Data, Perm Crops'!AH5*$D10</f>
        <v>23000</v>
      </c>
      <c r="AK10" s="26">
        <f>'CAR FAO - Data, Perm Crops'!AI5*$D10</f>
        <v>23250</v>
      </c>
      <c r="AL10" s="26">
        <f>'CAR FAO - Data, Perm Crops'!AJ5*$D10</f>
        <v>23500</v>
      </c>
      <c r="AM10" s="26">
        <f>'CAR FAO - Data, Perm Crops'!AK5*$D10</f>
        <v>24000</v>
      </c>
      <c r="AN10" s="26">
        <f>'CAR FAO - Data, Perm Crops'!AL5*$D10</f>
        <v>24500</v>
      </c>
      <c r="AO10" s="26">
        <f>'CAR FAO - Data, Perm Crops'!AM5*$D10</f>
        <v>25000</v>
      </c>
      <c r="AP10" s="26">
        <f>'CAR FAO - Data, Perm Crops'!AN5*$D10</f>
        <v>26250</v>
      </c>
      <c r="AQ10" s="26">
        <f>'CAR FAO - Data, Perm Crops'!AO5*$D10</f>
        <v>27500</v>
      </c>
      <c r="AR10" s="26">
        <f>'CAR FAO - Data, Perm Crops'!AP5*$D10</f>
        <v>28750</v>
      </c>
      <c r="AS10" s="26">
        <f>'CAR FAO - Data, Perm Crops'!AQ5*$D10</f>
        <v>27792.75</v>
      </c>
      <c r="AT10" s="26">
        <f>'CAR FAO - Data, Perm Crops'!AR5*$D10</f>
        <v>29500</v>
      </c>
      <c r="AU10" s="26">
        <f>'CAR FAO - Data, Perm Crops'!AS5*$D10</f>
        <v>28110</v>
      </c>
      <c r="AV10" s="26">
        <f>'CAR FAO - Data, Perm Crops'!AT5*$D10</f>
        <v>28750</v>
      </c>
      <c r="AW10" s="26">
        <f>'CAR FAO - Data, Perm Crops'!AU5*$D10</f>
        <v>27500</v>
      </c>
      <c r="AX10" s="26">
        <f>'CAR FAO - Data, Perm Crops'!AV5*$D10</f>
        <v>27827.5</v>
      </c>
      <c r="AY10" s="26">
        <f>'CAR FAO - Data, Perm Crops'!AW5*$D10</f>
        <v>28000</v>
      </c>
      <c r="AZ10" s="26">
        <f>'CAR FAO - Data, Perm Crops'!AX5*$D10</f>
        <v>28750</v>
      </c>
      <c r="BA10" s="26">
        <f>'CAR FAO - Data, Perm Crops'!AY5*$D10</f>
        <v>30000</v>
      </c>
      <c r="BB10" s="26">
        <f>'CAR FAO - Data, Perm Crops'!AZ5*$D10</f>
        <v>29008</v>
      </c>
      <c r="BC10" s="26">
        <f>'CAR FAO - Data, Perm Crops'!BA5*$D10</f>
        <v>31250</v>
      </c>
      <c r="BD10" s="26">
        <f>'CAR FAO - Data, Perm Crops'!BB5*$D10</f>
        <v>31500</v>
      </c>
      <c r="BE10" s="26">
        <f>'CAR FAO - Data, Perm Crops'!BC5*$D10</f>
        <v>31000</v>
      </c>
      <c r="BF10" s="26">
        <f>'CAR FAO - Data, Perm Crops'!BD5*$D10</f>
        <v>32000</v>
      </c>
      <c r="BG10" s="26">
        <f>'CAR FAO - Data, Perm Crops'!BE5*$D10</f>
        <v>27522.75</v>
      </c>
      <c r="BH10" s="26">
        <f>'CAR FAO - Data, Perm Crops'!BF5*$D10</f>
        <v>31072</v>
      </c>
      <c r="BI10" s="26">
        <f>'CAR FAO - Data, Perm Crops'!BG5*$D10</f>
        <v>33000</v>
      </c>
      <c r="BJ10" s="26">
        <f>'CAR FAO - Data, Perm Crops'!BH5*$D10</f>
        <v>33750</v>
      </c>
      <c r="BK10" s="26">
        <f>'CAR FAO - Data, Perm Crops'!BI5*$D10</f>
        <v>32500</v>
      </c>
      <c r="BL10" s="26">
        <f>'CAR FAO - Data, Perm Crops'!BJ5*$D10</f>
        <v>35000</v>
      </c>
      <c r="BM10" s="26">
        <f>'CAR FAO - Data, Perm Crops'!BK5*$D10</f>
        <v>34533</v>
      </c>
    </row>
    <row r="11" spans="1:77" s="26" customFormat="1" x14ac:dyDescent="0.35">
      <c r="A11" s="197" t="s">
        <v>268</v>
      </c>
      <c r="B11" s="110">
        <v>0.61</v>
      </c>
      <c r="C11" s="66" t="s">
        <v>293</v>
      </c>
      <c r="D11" s="59">
        <f t="shared" si="0"/>
        <v>0.39</v>
      </c>
      <c r="E11" s="54"/>
      <c r="F11" s="211"/>
      <c r="G11" s="26">
        <f>'CAR FAO - Data, Perm Crops'!E6*$D11</f>
        <v>18720</v>
      </c>
      <c r="H11" s="26">
        <f>'CAR FAO - Data, Perm Crops'!F6*$D11</f>
        <v>18720</v>
      </c>
      <c r="I11" s="26">
        <f>'CAR FAO - Data, Perm Crops'!G6*$D11</f>
        <v>18720</v>
      </c>
      <c r="J11" s="26">
        <f>'CAR FAO - Data, Perm Crops'!H6*$D11</f>
        <v>19110</v>
      </c>
      <c r="K11" s="26">
        <f>'CAR FAO - Data, Perm Crops'!I6*$D11</f>
        <v>19110</v>
      </c>
      <c r="L11" s="26">
        <f>'CAR FAO - Data, Perm Crops'!J6*$D11</f>
        <v>19110</v>
      </c>
      <c r="M11" s="26">
        <f>'CAR FAO - Data, Perm Crops'!K6*$D11</f>
        <v>19500</v>
      </c>
      <c r="N11" s="26">
        <f>'CAR FAO - Data, Perm Crops'!L6*$D11</f>
        <v>19890</v>
      </c>
      <c r="O11" s="26">
        <f>'CAR FAO - Data, Perm Crops'!M6*$D11</f>
        <v>20280</v>
      </c>
      <c r="P11" s="26">
        <f>'CAR FAO - Data, Perm Crops'!N6*$D11</f>
        <v>20670</v>
      </c>
      <c r="Q11" s="26">
        <f>'CAR FAO - Data, Perm Crops'!O6*$D11</f>
        <v>21060</v>
      </c>
      <c r="R11" s="26">
        <f>'CAR FAO - Data, Perm Crops'!P6*$D11</f>
        <v>21450</v>
      </c>
      <c r="S11" s="26">
        <f>'CAR FAO - Data, Perm Crops'!Q6*$D11</f>
        <v>22035</v>
      </c>
      <c r="T11" s="26">
        <f>'CAR FAO - Data, Perm Crops'!R6*$D11</f>
        <v>22230</v>
      </c>
      <c r="U11" s="26">
        <f>'CAR FAO - Data, Perm Crops'!S6*$D11</f>
        <v>22620</v>
      </c>
      <c r="V11" s="26">
        <f>'CAR FAO - Data, Perm Crops'!T6*$D11</f>
        <v>23400</v>
      </c>
      <c r="W11" s="26">
        <f>'CAR FAO - Data, Perm Crops'!U6*$D11</f>
        <v>23790</v>
      </c>
      <c r="X11" s="26">
        <f>'CAR FAO - Data, Perm Crops'!V6*$D11</f>
        <v>23400</v>
      </c>
      <c r="Y11" s="26">
        <f>'CAR FAO - Data, Perm Crops'!W6*$D11</f>
        <v>23400</v>
      </c>
      <c r="Z11" s="26">
        <f>'CAR FAO - Data, Perm Crops'!X6*$D11</f>
        <v>24180</v>
      </c>
      <c r="AA11" s="26">
        <f>'CAR FAO - Data, Perm Crops'!Y6*$D11</f>
        <v>24180</v>
      </c>
      <c r="AB11" s="26">
        <f>'CAR FAO - Data, Perm Crops'!Z6*$D11</f>
        <v>24960</v>
      </c>
      <c r="AC11" s="26">
        <f>'CAR FAO - Data, Perm Crops'!AA6*$D11</f>
        <v>24960</v>
      </c>
      <c r="AD11" s="26">
        <f>'CAR FAO - Data, Perm Crops'!AB6*$D11</f>
        <v>25350</v>
      </c>
      <c r="AE11" s="26">
        <f>'CAR FAO - Data, Perm Crops'!AC6*$D11</f>
        <v>25350</v>
      </c>
      <c r="AF11" s="26">
        <f>'CAR FAO - Data, Perm Crops'!AD6*$D11</f>
        <v>25350</v>
      </c>
      <c r="AG11" s="26">
        <f>'CAR FAO - Data, Perm Crops'!AE6*$D11</f>
        <v>25740</v>
      </c>
      <c r="AH11" s="26">
        <f>'CAR FAO - Data, Perm Crops'!AF6*$D11</f>
        <v>25740</v>
      </c>
      <c r="AI11" s="26">
        <f>'CAR FAO - Data, Perm Crops'!AG6*$D11</f>
        <v>26130</v>
      </c>
      <c r="AJ11" s="26">
        <f>'CAR FAO - Data, Perm Crops'!AH6*$D11</f>
        <v>26520</v>
      </c>
      <c r="AK11" s="26">
        <f>'CAR FAO - Data, Perm Crops'!AI6*$D11</f>
        <v>27300</v>
      </c>
      <c r="AL11" s="26">
        <f>'CAR FAO - Data, Perm Crops'!AJ6*$D11</f>
        <v>28080</v>
      </c>
      <c r="AM11" s="26">
        <f>'CAR FAO - Data, Perm Crops'!AK6*$D11</f>
        <v>28860</v>
      </c>
      <c r="AN11" s="26">
        <f>'CAR FAO - Data, Perm Crops'!AL6*$D11</f>
        <v>29640</v>
      </c>
      <c r="AO11" s="26">
        <f>'CAR FAO - Data, Perm Crops'!AM6*$D11</f>
        <v>30420</v>
      </c>
      <c r="AP11" s="26">
        <f>'CAR FAO - Data, Perm Crops'!AN6*$D11</f>
        <v>30528.81</v>
      </c>
      <c r="AQ11" s="26">
        <f>'CAR FAO - Data, Perm Crops'!AO6*$D11</f>
        <v>31200</v>
      </c>
      <c r="AR11" s="26">
        <f>'CAR FAO - Data, Perm Crops'!AP6*$D11</f>
        <v>31980</v>
      </c>
      <c r="AS11" s="26">
        <f>'CAR FAO - Data, Perm Crops'!AQ6*$D11</f>
        <v>31871.97</v>
      </c>
      <c r="AT11" s="26">
        <f>'CAR FAO - Data, Perm Crops'!AR6*$D11</f>
        <v>32370</v>
      </c>
      <c r="AU11" s="26">
        <f>'CAR FAO - Data, Perm Crops'!AS6*$D11</f>
        <v>32145.75</v>
      </c>
      <c r="AV11" s="26">
        <f>'CAR FAO - Data, Perm Crops'!AT6*$D11</f>
        <v>31980</v>
      </c>
      <c r="AW11" s="26">
        <f>'CAR FAO - Data, Perm Crops'!AU6*$D11</f>
        <v>31200</v>
      </c>
      <c r="AX11" s="26">
        <f>'CAR FAO - Data, Perm Crops'!AV6*$D11</f>
        <v>31745.22</v>
      </c>
      <c r="AY11" s="26">
        <f>'CAR FAO - Data, Perm Crops'!AW6*$D11</f>
        <v>31590</v>
      </c>
      <c r="AZ11" s="26">
        <f>'CAR FAO - Data, Perm Crops'!AX6*$D11</f>
        <v>32049.030000000002</v>
      </c>
      <c r="BA11" s="26">
        <f>'CAR FAO - Data, Perm Crops'!AY6*$D11</f>
        <v>31980</v>
      </c>
      <c r="BB11" s="26">
        <f>'CAR FAO - Data, Perm Crops'!AZ6*$D11</f>
        <v>32505.72</v>
      </c>
      <c r="BC11" s="26">
        <f>'CAR FAO - Data, Perm Crops'!BA6*$D11</f>
        <v>33150</v>
      </c>
      <c r="BD11" s="26">
        <f>'CAR FAO - Data, Perm Crops'!BB6*$D11</f>
        <v>34320</v>
      </c>
      <c r="BE11" s="26">
        <f>'CAR FAO - Data, Perm Crops'!BC6*$D11</f>
        <v>32760</v>
      </c>
      <c r="BF11" s="26">
        <f>'CAR FAO - Data, Perm Crops'!BD6*$D11</f>
        <v>33150</v>
      </c>
      <c r="BG11" s="26">
        <f>'CAR FAO - Data, Perm Crops'!BE6*$D11</f>
        <v>33117.24</v>
      </c>
      <c r="BH11" s="26">
        <f>'CAR FAO - Data, Perm Crops'!BF6*$D11</f>
        <v>33317.700000000004</v>
      </c>
      <c r="BI11" s="26">
        <f>'CAR FAO - Data, Perm Crops'!BG6*$D11</f>
        <v>33701.07</v>
      </c>
      <c r="BJ11" s="26">
        <f>'CAR FAO - Data, Perm Crops'!BH6*$D11</f>
        <v>33747.090000000004</v>
      </c>
      <c r="BK11" s="26">
        <f>'CAR FAO - Data, Perm Crops'!BI6*$D11</f>
        <v>33864.480000000003</v>
      </c>
      <c r="BL11" s="26">
        <f>'CAR FAO - Data, Perm Crops'!BJ6*$D11</f>
        <v>33982.26</v>
      </c>
      <c r="BM11" s="26">
        <f>'CAR FAO - Data, Perm Crops'!BK6*$D11</f>
        <v>34100.04</v>
      </c>
      <c r="BY11" s="54"/>
    </row>
    <row r="12" spans="1:77" x14ac:dyDescent="0.35">
      <c r="A12" s="54" t="s">
        <v>273</v>
      </c>
      <c r="B12" s="110">
        <v>0.86</v>
      </c>
      <c r="C12" s="66" t="s">
        <v>293</v>
      </c>
      <c r="D12" s="59">
        <f t="shared" si="0"/>
        <v>0.14000000000000001</v>
      </c>
      <c r="F12" s="54" t="s">
        <v>301</v>
      </c>
      <c r="G12" s="26">
        <f>'CAR FAO - Data, Perm Crops'!E7*$D12</f>
        <v>28.000000000000004</v>
      </c>
      <c r="H12" s="26">
        <f>'CAR FAO - Data, Perm Crops'!F7*$D12</f>
        <v>28.000000000000004</v>
      </c>
      <c r="I12" s="26">
        <f>'CAR FAO - Data, Perm Crops'!G7*$D12</f>
        <v>28.000000000000004</v>
      </c>
      <c r="J12" s="26">
        <f>'CAR FAO - Data, Perm Crops'!H7*$D12</f>
        <v>49.000000000000007</v>
      </c>
      <c r="K12" s="26">
        <f>'CAR FAO - Data, Perm Crops'!I7*$D12</f>
        <v>61.600000000000009</v>
      </c>
      <c r="L12" s="26">
        <f>'CAR FAO - Data, Perm Crops'!J7*$D12</f>
        <v>61.600000000000009</v>
      </c>
      <c r="M12" s="26">
        <f>'CAR FAO - Data, Perm Crops'!K7*$D12</f>
        <v>61.600000000000009</v>
      </c>
      <c r="N12" s="26">
        <f>'CAR FAO - Data, Perm Crops'!L7*$D12</f>
        <v>72.800000000000011</v>
      </c>
      <c r="O12" s="26">
        <f>'CAR FAO - Data, Perm Crops'!M7*$D12</f>
        <v>72.800000000000011</v>
      </c>
      <c r="P12" s="26">
        <f>'CAR FAO - Data, Perm Crops'!N7*$D12</f>
        <v>72.800000000000011</v>
      </c>
      <c r="Q12" s="26">
        <f>'CAR FAO - Data, Perm Crops'!O7*$D12</f>
        <v>82.600000000000009</v>
      </c>
      <c r="R12" s="26">
        <f>'CAR FAO - Data, Perm Crops'!P7*$D12</f>
        <v>82.600000000000009</v>
      </c>
      <c r="S12" s="26">
        <f>'CAR FAO - Data, Perm Crops'!Q7*$D12</f>
        <v>82.600000000000009</v>
      </c>
      <c r="T12" s="26">
        <f>'CAR FAO - Data, Perm Crops'!R7*$D12</f>
        <v>126.00000000000001</v>
      </c>
      <c r="U12" s="26">
        <f>'CAR FAO - Data, Perm Crops'!S7*$D12</f>
        <v>168.00000000000003</v>
      </c>
      <c r="V12" s="26">
        <f>'CAR FAO - Data, Perm Crops'!T7*$D12</f>
        <v>210.00000000000003</v>
      </c>
      <c r="W12" s="26">
        <f>'CAR FAO - Data, Perm Crops'!U7*$D12</f>
        <v>336.00000000000006</v>
      </c>
      <c r="X12" s="26">
        <f>'CAR FAO - Data, Perm Crops'!V7*$D12</f>
        <v>588</v>
      </c>
      <c r="Y12" s="26">
        <f>'CAR FAO - Data, Perm Crops'!W7*$D12</f>
        <v>896.00000000000011</v>
      </c>
      <c r="Z12" s="26">
        <f>'CAR FAO - Data, Perm Crops'!X7*$D12</f>
        <v>924.00000000000011</v>
      </c>
      <c r="AA12" s="26">
        <f>'CAR FAO - Data, Perm Crops'!Y7*$D12</f>
        <v>966.00000000000011</v>
      </c>
      <c r="AB12" s="26">
        <f>'CAR FAO - Data, Perm Crops'!Z7*$D12</f>
        <v>1036</v>
      </c>
      <c r="AC12" s="26">
        <f>'CAR FAO - Data, Perm Crops'!AA7*$D12</f>
        <v>1064</v>
      </c>
      <c r="AD12" s="26">
        <f>'CAR FAO - Data, Perm Crops'!AB7*$D12</f>
        <v>1134</v>
      </c>
      <c r="AE12" s="26">
        <f>'CAR FAO - Data, Perm Crops'!AC7*$D12</f>
        <v>1176</v>
      </c>
      <c r="AF12" s="26">
        <f>'CAR FAO - Data, Perm Crops'!AD7*$D12</f>
        <v>1246.0000000000002</v>
      </c>
      <c r="AG12" s="26">
        <f>'CAR FAO - Data, Perm Crops'!AE7*$D12</f>
        <v>1316.0000000000002</v>
      </c>
      <c r="AH12" s="26">
        <f>'CAR FAO - Data, Perm Crops'!AF7*$D12</f>
        <v>1372.0000000000002</v>
      </c>
      <c r="AI12" s="26">
        <f>'CAR FAO - Data, Perm Crops'!AG7*$D12</f>
        <v>1428.0000000000002</v>
      </c>
      <c r="AJ12" s="26">
        <f>'CAR FAO - Data, Perm Crops'!AH7*$D12</f>
        <v>1498.0000000000002</v>
      </c>
      <c r="AK12" s="26">
        <f>'CAR FAO - Data, Perm Crops'!AI7*$D12</f>
        <v>1540.0000000000002</v>
      </c>
      <c r="AL12" s="26">
        <f>'CAR FAO - Data, Perm Crops'!AJ7*$D12</f>
        <v>1596.0000000000002</v>
      </c>
      <c r="AM12" s="26">
        <f>'CAR FAO - Data, Perm Crops'!AK7*$D12</f>
        <v>1652.0000000000002</v>
      </c>
      <c r="AN12" s="26">
        <f>'CAR FAO - Data, Perm Crops'!AL7*$D12</f>
        <v>1708.0000000000002</v>
      </c>
      <c r="AO12" s="26">
        <f>'CAR FAO - Data, Perm Crops'!AM7*$D12</f>
        <v>1750.0000000000002</v>
      </c>
      <c r="AP12" s="26">
        <f>'CAR FAO - Data, Perm Crops'!AN7*$D12</f>
        <v>1792.0000000000002</v>
      </c>
      <c r="AQ12" s="26">
        <f>'CAR FAO - Data, Perm Crops'!AO7*$D12</f>
        <v>1848.0000000000002</v>
      </c>
      <c r="AR12" s="26">
        <f>'CAR FAO - Data, Perm Crops'!AP7*$D12</f>
        <v>1890.0000000000002</v>
      </c>
      <c r="AS12" s="26">
        <f>'CAR FAO - Data, Perm Crops'!AQ7*$D12</f>
        <v>1932.0000000000002</v>
      </c>
      <c r="AT12" s="26">
        <f>'CAR FAO - Data, Perm Crops'!AR7*$D12</f>
        <v>1960.0000000000002</v>
      </c>
      <c r="AU12" s="26">
        <f>'CAR FAO - Data, Perm Crops'!AS7*$D12</f>
        <v>1974.0000000000002</v>
      </c>
      <c r="AV12" s="26">
        <f>'CAR FAO - Data, Perm Crops'!AT7*$D12</f>
        <v>1960.0000000000002</v>
      </c>
      <c r="AW12" s="26">
        <f>'CAR FAO - Data, Perm Crops'!AU7*$D12</f>
        <v>1932.0000000000002</v>
      </c>
      <c r="AX12" s="26">
        <f>'CAR FAO - Data, Perm Crops'!AV7*$D12</f>
        <v>1935.64</v>
      </c>
      <c r="AY12" s="26">
        <f>'CAR FAO - Data, Perm Crops'!AW7*$D12</f>
        <v>1960.0000000000002</v>
      </c>
      <c r="AZ12" s="26">
        <f>'CAR FAO - Data, Perm Crops'!AX7*$D12</f>
        <v>1986.88</v>
      </c>
      <c r="BA12" s="26">
        <f>'CAR FAO - Data, Perm Crops'!AY7*$D12</f>
        <v>1988.0000000000002</v>
      </c>
      <c r="BB12" s="26">
        <f>'CAR FAO - Data, Perm Crops'!AZ7*$D12</f>
        <v>1960.0000000000002</v>
      </c>
      <c r="BC12" s="26">
        <f>'CAR FAO - Data, Perm Crops'!BA7*$D12</f>
        <v>1988.0000000000002</v>
      </c>
      <c r="BD12" s="26">
        <f>'CAR FAO - Data, Perm Crops'!BB7*$D12</f>
        <v>2030.0000000000002</v>
      </c>
      <c r="BE12" s="26">
        <f>'CAR FAO - Data, Perm Crops'!BC7*$D12</f>
        <v>2098.46</v>
      </c>
      <c r="BF12" s="26">
        <f>'CAR FAO - Data, Perm Crops'!BD7*$D12</f>
        <v>2184</v>
      </c>
      <c r="BG12" s="26">
        <f>'CAR FAO - Data, Perm Crops'!BE7*$D12</f>
        <v>2269.96</v>
      </c>
      <c r="BH12" s="26">
        <f>'CAR FAO - Data, Perm Crops'!BF7*$D12</f>
        <v>2355.0800000000004</v>
      </c>
      <c r="BI12" s="26">
        <f>'CAR FAO - Data, Perm Crops'!BG7*$D12</f>
        <v>2277.38</v>
      </c>
      <c r="BJ12" s="26">
        <f>'CAR FAO - Data, Perm Crops'!BH7*$D12</f>
        <v>2318.4</v>
      </c>
      <c r="BK12" s="26">
        <f>'CAR FAO - Data, Perm Crops'!BI7*$D12</f>
        <v>2352.98</v>
      </c>
      <c r="BL12" s="26">
        <f>'CAR FAO - Data, Perm Crops'!BJ7*$D12</f>
        <v>2383.6400000000003</v>
      </c>
      <c r="BM12" s="26">
        <f>'CAR FAO - Data, Perm Crops'!BK7*$D12</f>
        <v>2411.5000000000005</v>
      </c>
    </row>
    <row r="13" spans="1:77" x14ac:dyDescent="0.35">
      <c r="A13" s="54" t="s">
        <v>277</v>
      </c>
      <c r="B13" s="110">
        <v>0.86699999999999999</v>
      </c>
      <c r="C13" s="66" t="s">
        <v>293</v>
      </c>
      <c r="D13" s="59">
        <f t="shared" si="0"/>
        <v>0.13300000000000001</v>
      </c>
      <c r="G13" s="26">
        <f>'CAR FAO - Data, Perm Crops'!E8*$D13</f>
        <v>1463</v>
      </c>
      <c r="H13" s="26">
        <f>'CAR FAO - Data, Perm Crops'!F8*$D13</f>
        <v>1463</v>
      </c>
      <c r="I13" s="26">
        <f>'CAR FAO - Data, Perm Crops'!G8*$D13</f>
        <v>1463</v>
      </c>
      <c r="J13" s="26">
        <f>'CAR FAO - Data, Perm Crops'!H8*$D13</f>
        <v>1463</v>
      </c>
      <c r="K13" s="26">
        <f>'CAR FAO - Data, Perm Crops'!I8*$D13</f>
        <v>1463</v>
      </c>
      <c r="L13" s="26">
        <f>'CAR FAO - Data, Perm Crops'!J8*$D13</f>
        <v>1463</v>
      </c>
      <c r="M13" s="26">
        <f>'CAR FAO - Data, Perm Crops'!K8*$D13</f>
        <v>1463</v>
      </c>
      <c r="N13" s="26">
        <f>'CAR FAO - Data, Perm Crops'!L8*$D13</f>
        <v>1463</v>
      </c>
      <c r="O13" s="26">
        <f>'CAR FAO - Data, Perm Crops'!M8*$D13</f>
        <v>1463</v>
      </c>
      <c r="P13" s="26">
        <f>'CAR FAO - Data, Perm Crops'!N8*$D13</f>
        <v>1463</v>
      </c>
      <c r="Q13" s="26">
        <f>'CAR FAO - Data, Perm Crops'!O8*$D13</f>
        <v>1463</v>
      </c>
      <c r="R13" s="26">
        <f>'CAR FAO - Data, Perm Crops'!P8*$D13</f>
        <v>1463</v>
      </c>
      <c r="S13" s="26">
        <f>'CAR FAO - Data, Perm Crops'!Q8*$D13</f>
        <v>1463</v>
      </c>
      <c r="T13" s="26">
        <f>'CAR FAO - Data, Perm Crops'!R8*$D13</f>
        <v>1463</v>
      </c>
      <c r="U13" s="26">
        <f>'CAR FAO - Data, Perm Crops'!S8*$D13</f>
        <v>1529.5</v>
      </c>
      <c r="V13" s="26">
        <f>'CAR FAO - Data, Perm Crops'!T8*$D13</f>
        <v>1529.5</v>
      </c>
      <c r="W13" s="26">
        <f>'CAR FAO - Data, Perm Crops'!U8*$D13</f>
        <v>1596</v>
      </c>
      <c r="X13" s="26">
        <f>'CAR FAO - Data, Perm Crops'!V8*$D13</f>
        <v>1596</v>
      </c>
      <c r="Y13" s="26">
        <f>'CAR FAO - Data, Perm Crops'!W8*$D13</f>
        <v>1596</v>
      </c>
      <c r="Z13" s="26">
        <f>'CAR FAO - Data, Perm Crops'!X8*$D13</f>
        <v>1662.5</v>
      </c>
      <c r="AA13" s="26">
        <f>'CAR FAO - Data, Perm Crops'!Y8*$D13</f>
        <v>1662.5</v>
      </c>
      <c r="AB13" s="26">
        <f>'CAR FAO - Data, Perm Crops'!Z8*$D13</f>
        <v>1729</v>
      </c>
      <c r="AC13" s="26">
        <f>'CAR FAO - Data, Perm Crops'!AA8*$D13</f>
        <v>1755.6000000000001</v>
      </c>
      <c r="AD13" s="26">
        <f>'CAR FAO - Data, Perm Crops'!AB8*$D13</f>
        <v>1782.2</v>
      </c>
      <c r="AE13" s="26">
        <f>'CAR FAO - Data, Perm Crops'!AC8*$D13</f>
        <v>1782.2</v>
      </c>
      <c r="AF13" s="26">
        <f>'CAR FAO - Data, Perm Crops'!AD8*$D13</f>
        <v>1795.5</v>
      </c>
      <c r="AG13" s="26">
        <f>'CAR FAO - Data, Perm Crops'!AE8*$D13</f>
        <v>1862</v>
      </c>
      <c r="AH13" s="26">
        <f>'CAR FAO - Data, Perm Crops'!AF8*$D13</f>
        <v>1941.8000000000002</v>
      </c>
      <c r="AI13" s="26">
        <f>'CAR FAO - Data, Perm Crops'!AG8*$D13</f>
        <v>2008.3000000000002</v>
      </c>
      <c r="AJ13" s="26">
        <f>'CAR FAO - Data, Perm Crops'!AH8*$D13</f>
        <v>2074.8000000000002</v>
      </c>
      <c r="AK13" s="26">
        <f>'CAR FAO - Data, Perm Crops'!AI8*$D13</f>
        <v>2114.7000000000003</v>
      </c>
      <c r="AL13" s="26">
        <f>'CAR FAO - Data, Perm Crops'!AJ8*$D13</f>
        <v>2154.6</v>
      </c>
      <c r="AM13" s="26">
        <f>'CAR FAO - Data, Perm Crops'!AK8*$D13</f>
        <v>2261</v>
      </c>
      <c r="AN13" s="26">
        <f>'CAR FAO - Data, Perm Crops'!AL8*$D13</f>
        <v>2394</v>
      </c>
      <c r="AO13" s="26">
        <f>'CAR FAO - Data, Perm Crops'!AM8*$D13</f>
        <v>2660</v>
      </c>
      <c r="AP13" s="26">
        <f>'CAR FAO - Data, Perm Crops'!AN8*$D13</f>
        <v>2777.7049999999999</v>
      </c>
      <c r="AQ13" s="26">
        <f>'CAR FAO - Data, Perm Crops'!AO8*$D13</f>
        <v>2926</v>
      </c>
      <c r="AR13" s="26">
        <f>'CAR FAO - Data, Perm Crops'!AP8*$D13</f>
        <v>2934.9110000000001</v>
      </c>
      <c r="AS13" s="26">
        <f>'CAR FAO - Data, Perm Crops'!AQ8*$D13</f>
        <v>3059</v>
      </c>
      <c r="AT13" s="26">
        <f>'CAR FAO - Data, Perm Crops'!AR8*$D13</f>
        <v>3192</v>
      </c>
      <c r="AU13" s="26">
        <f>'CAR FAO - Data, Perm Crops'!AS8*$D13</f>
        <v>3091.7180000000003</v>
      </c>
      <c r="AV13" s="26">
        <f>'CAR FAO - Data, Perm Crops'!AT8*$D13</f>
        <v>2926</v>
      </c>
      <c r="AW13" s="26">
        <f>'CAR FAO - Data, Perm Crops'!AU8*$D13</f>
        <v>2660</v>
      </c>
      <c r="AX13" s="26">
        <f>'CAR FAO - Data, Perm Crops'!AV8*$D13</f>
        <v>2726.5</v>
      </c>
      <c r="AY13" s="26">
        <f>'CAR FAO - Data, Perm Crops'!AW8*$D13</f>
        <v>2793</v>
      </c>
      <c r="AZ13" s="26">
        <f>'CAR FAO - Data, Perm Crops'!AX8*$D13</f>
        <v>2854.047</v>
      </c>
      <c r="BA13" s="26">
        <f>'CAR FAO - Data, Perm Crops'!AY8*$D13</f>
        <v>2892.8830000000003</v>
      </c>
      <c r="BB13" s="26">
        <f>'CAR FAO - Data, Perm Crops'!AZ8*$D13</f>
        <v>2926</v>
      </c>
      <c r="BC13" s="26">
        <f>'CAR FAO - Data, Perm Crops'!BA8*$D13</f>
        <v>3059</v>
      </c>
      <c r="BD13" s="26">
        <f>'CAR FAO - Data, Perm Crops'!BB8*$D13</f>
        <v>3192</v>
      </c>
      <c r="BE13" s="26">
        <f>'CAR FAO - Data, Perm Crops'!BC8*$D13</f>
        <v>3521.0420000000004</v>
      </c>
      <c r="BF13" s="26">
        <f>'CAR FAO - Data, Perm Crops'!BD8*$D13</f>
        <v>4056.5</v>
      </c>
      <c r="BG13" s="26">
        <f>'CAR FAO - Data, Perm Crops'!BE8*$D13</f>
        <v>4361.6019999999999</v>
      </c>
      <c r="BH13" s="26">
        <f>'CAR FAO - Data, Perm Crops'!BF8*$D13</f>
        <v>4685.058</v>
      </c>
      <c r="BI13" s="26">
        <f>'CAR FAO - Data, Perm Crops'!BG8*$D13</f>
        <v>4377.8280000000004</v>
      </c>
      <c r="BJ13" s="26">
        <f>'CAR FAO - Data, Perm Crops'!BH8*$D13</f>
        <v>4542.8810000000003</v>
      </c>
      <c r="BK13" s="26">
        <f>'CAR FAO - Data, Perm Crops'!BI8*$D13</f>
        <v>4662.7139999999999</v>
      </c>
      <c r="BL13" s="26">
        <f>'CAR FAO - Data, Perm Crops'!BJ8*$D13</f>
        <v>4769.2470000000003</v>
      </c>
      <c r="BM13" s="26">
        <f>'CAR FAO - Data, Perm Crops'!BK8*$D13</f>
        <v>4867.4009999999998</v>
      </c>
    </row>
    <row r="14" spans="1:77" x14ac:dyDescent="0.35">
      <c r="A14" s="54" t="s">
        <v>512</v>
      </c>
      <c r="B14" s="110">
        <v>0.88</v>
      </c>
      <c r="C14" s="66" t="s">
        <v>293</v>
      </c>
      <c r="D14" s="59">
        <f t="shared" si="0"/>
        <v>0.12</v>
      </c>
      <c r="G14" s="26">
        <f>'CAR FAO - Data, Perm Crops'!E9*$D14</f>
        <v>480</v>
      </c>
      <c r="H14" s="26">
        <f>'CAR FAO - Data, Perm Crops'!F9*$D14</f>
        <v>600</v>
      </c>
      <c r="I14" s="26">
        <f>'CAR FAO - Data, Perm Crops'!G9*$D14</f>
        <v>600</v>
      </c>
      <c r="J14" s="26">
        <f>'CAR FAO - Data, Perm Crops'!H9*$D14</f>
        <v>600</v>
      </c>
      <c r="K14" s="26">
        <f>'CAR FAO - Data, Perm Crops'!I9*$D14</f>
        <v>600</v>
      </c>
      <c r="L14" s="26">
        <f>'CAR FAO - Data, Perm Crops'!J9*$D14</f>
        <v>600</v>
      </c>
      <c r="M14" s="26">
        <f>'CAR FAO - Data, Perm Crops'!K9*$D14</f>
        <v>600</v>
      </c>
      <c r="N14" s="26">
        <f>'CAR FAO - Data, Perm Crops'!L9*$D14</f>
        <v>600</v>
      </c>
      <c r="O14" s="26">
        <f>'CAR FAO - Data, Perm Crops'!M9*$D14</f>
        <v>360</v>
      </c>
      <c r="P14" s="26">
        <f>'CAR FAO - Data, Perm Crops'!N9*$D14</f>
        <v>360</v>
      </c>
      <c r="Q14" s="26">
        <f>'CAR FAO - Data, Perm Crops'!O9*$D14</f>
        <v>360</v>
      </c>
      <c r="R14" s="26">
        <f>'CAR FAO - Data, Perm Crops'!P9*$D14</f>
        <v>360</v>
      </c>
      <c r="S14" s="26">
        <f>'CAR FAO - Data, Perm Crops'!Q9*$D14</f>
        <v>360</v>
      </c>
      <c r="T14" s="26">
        <f>'CAR FAO - Data, Perm Crops'!R9*$D14</f>
        <v>360</v>
      </c>
      <c r="U14" s="26">
        <f>'CAR FAO - Data, Perm Crops'!S9*$D14</f>
        <v>360</v>
      </c>
      <c r="V14" s="26">
        <f>'CAR FAO - Data, Perm Crops'!T9*$D14</f>
        <v>360</v>
      </c>
      <c r="W14" s="26">
        <f>'CAR FAO - Data, Perm Crops'!U9*$D14</f>
        <v>360</v>
      </c>
      <c r="X14" s="26">
        <f>'CAR FAO - Data, Perm Crops'!V9*$D14</f>
        <v>360</v>
      </c>
      <c r="Y14" s="26">
        <f>'CAR FAO - Data, Perm Crops'!W9*$D14</f>
        <v>360</v>
      </c>
      <c r="Z14" s="26">
        <f>'CAR FAO - Data, Perm Crops'!X9*$D14</f>
        <v>360</v>
      </c>
      <c r="AA14" s="26">
        <f>'CAR FAO - Data, Perm Crops'!Y9*$D14</f>
        <v>360</v>
      </c>
      <c r="AB14" s="26">
        <f>'CAR FAO - Data, Perm Crops'!Z9*$D14</f>
        <v>360</v>
      </c>
      <c r="AC14" s="26">
        <f>'CAR FAO - Data, Perm Crops'!AA9*$D14</f>
        <v>372</v>
      </c>
      <c r="AD14" s="26">
        <f>'CAR FAO - Data, Perm Crops'!AB9*$D14</f>
        <v>384</v>
      </c>
      <c r="AE14" s="26">
        <f>'CAR FAO - Data, Perm Crops'!AC9*$D14</f>
        <v>384</v>
      </c>
      <c r="AF14" s="26">
        <f>'CAR FAO - Data, Perm Crops'!AD9*$D14</f>
        <v>396</v>
      </c>
      <c r="AG14" s="26">
        <f>'CAR FAO - Data, Perm Crops'!AE9*$D14</f>
        <v>396</v>
      </c>
      <c r="AH14" s="26">
        <f>'CAR FAO - Data, Perm Crops'!AF9*$D14</f>
        <v>408</v>
      </c>
      <c r="AI14" s="26">
        <f>'CAR FAO - Data, Perm Crops'!AG9*$D14</f>
        <v>408</v>
      </c>
      <c r="AJ14" s="26">
        <f>'CAR FAO - Data, Perm Crops'!AH9*$D14</f>
        <v>420</v>
      </c>
      <c r="AK14" s="26">
        <f>'CAR FAO - Data, Perm Crops'!AI9*$D14</f>
        <v>425.03999999999996</v>
      </c>
      <c r="AL14" s="26">
        <f>'CAR FAO - Data, Perm Crops'!AJ9*$D14</f>
        <v>432</v>
      </c>
      <c r="AM14" s="26">
        <f>'CAR FAO - Data, Perm Crops'!AK9*$D14</f>
        <v>444</v>
      </c>
      <c r="AN14" s="26">
        <f>'CAR FAO - Data, Perm Crops'!AL9*$D14</f>
        <v>456</v>
      </c>
      <c r="AO14" s="26">
        <f>'CAR FAO - Data, Perm Crops'!AM9*$D14</f>
        <v>480</v>
      </c>
      <c r="AP14" s="26">
        <f>'CAR FAO - Data, Perm Crops'!AN9*$D14</f>
        <v>492.35999999999996</v>
      </c>
      <c r="AQ14" s="26">
        <f>'CAR FAO - Data, Perm Crops'!AO9*$D14</f>
        <v>504</v>
      </c>
      <c r="AR14" s="26">
        <f>'CAR FAO - Data, Perm Crops'!AP9*$D14</f>
        <v>516</v>
      </c>
      <c r="AS14" s="26">
        <f>'CAR FAO - Data, Perm Crops'!AQ9*$D14</f>
        <v>528</v>
      </c>
      <c r="AT14" s="26">
        <f>'CAR FAO - Data, Perm Crops'!AR9*$D14</f>
        <v>540</v>
      </c>
      <c r="AU14" s="26">
        <f>'CAR FAO - Data, Perm Crops'!AS9*$D14</f>
        <v>536.76</v>
      </c>
      <c r="AV14" s="26">
        <f>'CAR FAO - Data, Perm Crops'!AT9*$D14</f>
        <v>528</v>
      </c>
      <c r="AW14" s="26">
        <f>'CAR FAO - Data, Perm Crops'!AU9*$D14</f>
        <v>516</v>
      </c>
      <c r="AX14" s="26">
        <f>'CAR FAO - Data, Perm Crops'!AV9*$D14</f>
        <v>521.28</v>
      </c>
      <c r="AY14" s="26">
        <f>'CAR FAO - Data, Perm Crops'!AW9*$D14</f>
        <v>528</v>
      </c>
      <c r="AZ14" s="26">
        <f>'CAR FAO - Data, Perm Crops'!AX9*$D14</f>
        <v>531.84</v>
      </c>
      <c r="BA14" s="26">
        <f>'CAR FAO - Data, Perm Crops'!AY9*$D14</f>
        <v>534.24</v>
      </c>
      <c r="BB14" s="26">
        <f>'CAR FAO - Data, Perm Crops'!AZ9*$D14</f>
        <v>540</v>
      </c>
      <c r="BC14" s="26">
        <f>'CAR FAO - Data, Perm Crops'!BA9*$D14</f>
        <v>563.16</v>
      </c>
      <c r="BD14" s="26">
        <f>'CAR FAO - Data, Perm Crops'!BB9*$D14</f>
        <v>588</v>
      </c>
      <c r="BE14" s="26">
        <f>'CAR FAO - Data, Perm Crops'!BC9*$D14</f>
        <v>600</v>
      </c>
      <c r="BF14" s="26">
        <f>'CAR FAO - Data, Perm Crops'!BD9*$D14</f>
        <v>612</v>
      </c>
      <c r="BG14" s="26">
        <f>'CAR FAO - Data, Perm Crops'!BE9*$D14</f>
        <v>622.19999999999993</v>
      </c>
      <c r="BH14" s="26">
        <f>'CAR FAO - Data, Perm Crops'!BF9*$D14</f>
        <v>631.67999999999995</v>
      </c>
      <c r="BI14" s="26">
        <f>'CAR FAO - Data, Perm Crops'!BG9*$D14</f>
        <v>639</v>
      </c>
      <c r="BJ14" s="26">
        <f>'CAR FAO - Data, Perm Crops'!BH9*$D14</f>
        <v>649.19999999999993</v>
      </c>
      <c r="BK14" s="26">
        <f>'CAR FAO - Data, Perm Crops'!BI9*$D14</f>
        <v>658.43999999999994</v>
      </c>
      <c r="BL14" s="26">
        <f>'CAR FAO - Data, Perm Crops'!BJ9*$D14</f>
        <v>667.56</v>
      </c>
      <c r="BM14" s="26">
        <f>'CAR FAO - Data, Perm Crops'!BK9*$D14</f>
        <v>676.43999999999994</v>
      </c>
    </row>
    <row r="15" spans="1:77" x14ac:dyDescent="0.35">
      <c r="A15" s="54" t="s">
        <v>278</v>
      </c>
      <c r="B15" s="110">
        <v>0.88300000000000001</v>
      </c>
      <c r="C15" s="66" t="s">
        <v>293</v>
      </c>
      <c r="D15" s="59">
        <f t="shared" si="0"/>
        <v>0.11699999999999999</v>
      </c>
      <c r="G15" s="26">
        <f>'CAR FAO - Data, Perm Crops'!E10*$D15</f>
        <v>117</v>
      </c>
      <c r="H15" s="26">
        <f>'CAR FAO - Data, Perm Crops'!F10*$D15</f>
        <v>117</v>
      </c>
      <c r="I15" s="26">
        <f>'CAR FAO - Data, Perm Crops'!G10*$D15</f>
        <v>117</v>
      </c>
      <c r="J15" s="26">
        <f>'CAR FAO - Data, Perm Crops'!H10*$D15</f>
        <v>117</v>
      </c>
      <c r="K15" s="26">
        <f>'CAR FAO - Data, Perm Crops'!I10*$D15</f>
        <v>117</v>
      </c>
      <c r="L15" s="26">
        <f>'CAR FAO - Data, Perm Crops'!J10*$D15</f>
        <v>117</v>
      </c>
      <c r="M15" s="26">
        <f>'CAR FAO - Data, Perm Crops'!K10*$D15</f>
        <v>117</v>
      </c>
      <c r="N15" s="26">
        <f>'CAR FAO - Data, Perm Crops'!L10*$D15</f>
        <v>117</v>
      </c>
      <c r="O15" s="26">
        <f>'CAR FAO - Data, Perm Crops'!M10*$D15</f>
        <v>117</v>
      </c>
      <c r="P15" s="26">
        <f>'CAR FAO - Data, Perm Crops'!N10*$D15</f>
        <v>117</v>
      </c>
      <c r="Q15" s="26">
        <f>'CAR FAO - Data, Perm Crops'!O10*$D15</f>
        <v>117</v>
      </c>
      <c r="R15" s="26">
        <f>'CAR FAO - Data, Perm Crops'!P10*$D15</f>
        <v>117</v>
      </c>
      <c r="S15" s="26">
        <f>'CAR FAO - Data, Perm Crops'!Q10*$D15</f>
        <v>117</v>
      </c>
      <c r="T15" s="26">
        <f>'CAR FAO - Data, Perm Crops'!R10*$D15</f>
        <v>117</v>
      </c>
      <c r="U15" s="26">
        <f>'CAR FAO - Data, Perm Crops'!S10*$D15</f>
        <v>117</v>
      </c>
      <c r="V15" s="26">
        <f>'CAR FAO - Data, Perm Crops'!T10*$D15</f>
        <v>117</v>
      </c>
      <c r="W15" s="26">
        <f>'CAR FAO - Data, Perm Crops'!U10*$D15</f>
        <v>117</v>
      </c>
      <c r="X15" s="26">
        <f>'CAR FAO - Data, Perm Crops'!V10*$D15</f>
        <v>117</v>
      </c>
      <c r="Y15" s="26">
        <f>'CAR FAO - Data, Perm Crops'!W10*$D15</f>
        <v>117</v>
      </c>
      <c r="Z15" s="26">
        <f>'CAR FAO - Data, Perm Crops'!X10*$D15</f>
        <v>117</v>
      </c>
      <c r="AA15" s="26">
        <f>'CAR FAO - Data, Perm Crops'!Y10*$D15</f>
        <v>117</v>
      </c>
      <c r="AB15" s="26">
        <f>'CAR FAO - Data, Perm Crops'!Z10*$D15</f>
        <v>117</v>
      </c>
      <c r="AC15" s="26">
        <f>'CAR FAO - Data, Perm Crops'!AA10*$D15</f>
        <v>117</v>
      </c>
      <c r="AD15" s="26">
        <f>'CAR FAO - Data, Perm Crops'!AB10*$D15</f>
        <v>140.39999999999998</v>
      </c>
      <c r="AE15" s="26">
        <f>'CAR FAO - Data, Perm Crops'!AC10*$D15</f>
        <v>140.39999999999998</v>
      </c>
      <c r="AF15" s="26">
        <f>'CAR FAO - Data, Perm Crops'!AD10*$D15</f>
        <v>152.1</v>
      </c>
      <c r="AG15" s="26">
        <f>'CAR FAO - Data, Perm Crops'!AE10*$D15</f>
        <v>152.1</v>
      </c>
      <c r="AH15" s="26">
        <f>'CAR FAO - Data, Perm Crops'!AF10*$D15</f>
        <v>163.79999999999998</v>
      </c>
      <c r="AI15" s="26">
        <f>'CAR FAO - Data, Perm Crops'!AG10*$D15</f>
        <v>163.79999999999998</v>
      </c>
      <c r="AJ15" s="26">
        <f>'CAR FAO - Data, Perm Crops'!AH10*$D15</f>
        <v>175.5</v>
      </c>
      <c r="AK15" s="26">
        <f>'CAR FAO - Data, Perm Crops'!AI10*$D15</f>
        <v>181.23299999999998</v>
      </c>
      <c r="AL15" s="26">
        <f>'CAR FAO - Data, Perm Crops'!AJ10*$D15</f>
        <v>187.2</v>
      </c>
      <c r="AM15" s="26">
        <f>'CAR FAO - Data, Perm Crops'!AK10*$D15</f>
        <v>198.89999999999998</v>
      </c>
      <c r="AN15" s="26">
        <f>'CAR FAO - Data, Perm Crops'!AL10*$D15</f>
        <v>198.54899999999998</v>
      </c>
      <c r="AO15" s="26">
        <f>'CAR FAO - Data, Perm Crops'!AM10*$D15</f>
        <v>201.82499999999999</v>
      </c>
      <c r="AP15" s="26">
        <f>'CAR FAO - Data, Perm Crops'!AN10*$D15</f>
        <v>204.86699999999999</v>
      </c>
      <c r="AQ15" s="26">
        <f>'CAR FAO - Data, Perm Crops'!AO10*$D15</f>
        <v>210.6</v>
      </c>
      <c r="AR15" s="26">
        <f>'CAR FAO - Data, Perm Crops'!AP10*$D15</f>
        <v>212.35499999999999</v>
      </c>
      <c r="AS15" s="26">
        <f>'CAR FAO - Data, Perm Crops'!AQ10*$D15</f>
        <v>222.29999999999998</v>
      </c>
      <c r="AT15" s="26">
        <f>'CAR FAO - Data, Perm Crops'!AR10*$D15</f>
        <v>222.88499999999999</v>
      </c>
      <c r="AU15" s="26">
        <f>'CAR FAO - Data, Perm Crops'!AS10*$D15</f>
        <v>234</v>
      </c>
      <c r="AV15" s="26">
        <f>'CAR FAO - Data, Perm Crops'!AT10*$D15</f>
        <v>222.29999999999998</v>
      </c>
      <c r="AW15" s="26">
        <f>'CAR FAO - Data, Perm Crops'!AU10*$D15</f>
        <v>210.6</v>
      </c>
      <c r="AX15" s="26">
        <f>'CAR FAO - Data, Perm Crops'!AV10*$D15</f>
        <v>228.14999999999998</v>
      </c>
      <c r="AY15" s="26">
        <f>'CAR FAO - Data, Perm Crops'!AW10*$D15</f>
        <v>210.6</v>
      </c>
      <c r="AZ15" s="26">
        <f>'CAR FAO - Data, Perm Crops'!AX10*$D15</f>
        <v>222.29999999999998</v>
      </c>
      <c r="BA15" s="26">
        <f>'CAR FAO - Data, Perm Crops'!AY10*$D15</f>
        <v>232.12799999999999</v>
      </c>
      <c r="BB15" s="26">
        <f>'CAR FAO - Data, Perm Crops'!AZ10*$D15</f>
        <v>234</v>
      </c>
      <c r="BC15" s="26">
        <f>'CAR FAO - Data, Perm Crops'!BA10*$D15</f>
        <v>245.7</v>
      </c>
      <c r="BD15" s="26">
        <f>'CAR FAO - Data, Perm Crops'!BB10*$D15</f>
        <v>251.54999999999998</v>
      </c>
      <c r="BE15" s="26">
        <f>'CAR FAO - Data, Perm Crops'!BC10*$D15</f>
        <v>271.32299999999998</v>
      </c>
      <c r="BF15" s="26">
        <f>'CAR FAO - Data, Perm Crops'!BD10*$D15</f>
        <v>315.89999999999998</v>
      </c>
      <c r="BG15" s="26">
        <f>'CAR FAO - Data, Perm Crops'!BE10*$D15</f>
        <v>313.67699999999996</v>
      </c>
      <c r="BH15" s="26">
        <f>'CAR FAO - Data, Perm Crops'!BF10*$D15</f>
        <v>312.27299999999997</v>
      </c>
      <c r="BI15" s="26">
        <f>'CAR FAO - Data, Perm Crops'!BG10*$D15</f>
        <v>314.02799999999996</v>
      </c>
      <c r="BJ15" s="26">
        <f>'CAR FAO - Data, Perm Crops'!BH10*$D15</f>
        <v>323.38799999999998</v>
      </c>
      <c r="BK15" s="26">
        <f>'CAR FAO - Data, Perm Crops'!BI10*$D15</f>
        <v>329.94</v>
      </c>
      <c r="BL15" s="26">
        <f>'CAR FAO - Data, Perm Crops'!BJ10*$D15</f>
        <v>336.49199999999996</v>
      </c>
      <c r="BM15" s="26">
        <f>'CAR FAO - Data, Perm Crops'!BK10*$D15</f>
        <v>343.04399999999998</v>
      </c>
    </row>
    <row r="16" spans="1:77" x14ac:dyDescent="0.35">
      <c r="A16" s="54" t="s">
        <v>264</v>
      </c>
      <c r="B16" s="110">
        <v>0.83499999999999996</v>
      </c>
      <c r="C16" s="66" t="s">
        <v>293</v>
      </c>
      <c r="D16" s="59">
        <f t="shared" si="0"/>
        <v>0.16500000000000004</v>
      </c>
      <c r="G16" s="26">
        <f>'CAR FAO - Data, Perm Crops'!E11*$D16</f>
        <v>330.00000000000006</v>
      </c>
      <c r="H16" s="26">
        <f>'CAR FAO - Data, Perm Crops'!F11*$D16</f>
        <v>495.00000000000011</v>
      </c>
      <c r="I16" s="26">
        <f>'CAR FAO - Data, Perm Crops'!G11*$D16</f>
        <v>495.00000000000011</v>
      </c>
      <c r="J16" s="26">
        <f>'CAR FAO - Data, Perm Crops'!H11*$D16</f>
        <v>495.00000000000011</v>
      </c>
      <c r="K16" s="26">
        <f>'CAR FAO - Data, Perm Crops'!I11*$D16</f>
        <v>495.00000000000011</v>
      </c>
      <c r="L16" s="26">
        <f>'CAR FAO - Data, Perm Crops'!J11*$D16</f>
        <v>495.00000000000011</v>
      </c>
      <c r="M16" s="26">
        <f>'CAR FAO - Data, Perm Crops'!K11*$D16</f>
        <v>495.00000000000011</v>
      </c>
      <c r="N16" s="26">
        <f>'CAR FAO - Data, Perm Crops'!L11*$D16</f>
        <v>495.00000000000011</v>
      </c>
      <c r="O16" s="26">
        <f>'CAR FAO - Data, Perm Crops'!M11*$D16</f>
        <v>495.00000000000011</v>
      </c>
      <c r="P16" s="26">
        <f>'CAR FAO - Data, Perm Crops'!N11*$D16</f>
        <v>825.00000000000023</v>
      </c>
      <c r="Q16" s="26">
        <f>'CAR FAO - Data, Perm Crops'!O11*$D16</f>
        <v>825.00000000000023</v>
      </c>
      <c r="R16" s="26">
        <f>'CAR FAO - Data, Perm Crops'!P11*$D16</f>
        <v>825.00000000000023</v>
      </c>
      <c r="S16" s="26">
        <f>'CAR FAO - Data, Perm Crops'!Q11*$D16</f>
        <v>825.00000000000023</v>
      </c>
      <c r="T16" s="26">
        <f>'CAR FAO - Data, Perm Crops'!R11*$D16</f>
        <v>841.50000000000023</v>
      </c>
      <c r="U16" s="26">
        <f>'CAR FAO - Data, Perm Crops'!S11*$D16</f>
        <v>858.00000000000023</v>
      </c>
      <c r="V16" s="26">
        <f>'CAR FAO - Data, Perm Crops'!T11*$D16</f>
        <v>874.50000000000023</v>
      </c>
      <c r="W16" s="26">
        <f>'CAR FAO - Data, Perm Crops'!U11*$D16</f>
        <v>891.00000000000023</v>
      </c>
      <c r="X16" s="26">
        <f>'CAR FAO - Data, Perm Crops'!V11*$D16</f>
        <v>907.50000000000023</v>
      </c>
      <c r="Y16" s="26">
        <f>'CAR FAO - Data, Perm Crops'!W11*$D16</f>
        <v>924.00000000000023</v>
      </c>
      <c r="Z16" s="26">
        <f>'CAR FAO - Data, Perm Crops'!X11*$D16</f>
        <v>940.50000000000023</v>
      </c>
      <c r="AA16" s="26">
        <f>'CAR FAO - Data, Perm Crops'!Y11*$D16</f>
        <v>957.00000000000023</v>
      </c>
      <c r="AB16" s="26">
        <f>'CAR FAO - Data, Perm Crops'!Z11*$D16</f>
        <v>973.50000000000023</v>
      </c>
      <c r="AC16" s="26">
        <f>'CAR FAO - Data, Perm Crops'!AA11*$D16</f>
        <v>1006.5000000000002</v>
      </c>
      <c r="AD16" s="26">
        <f>'CAR FAO - Data, Perm Crops'!AB11*$D16</f>
        <v>1023.0000000000002</v>
      </c>
      <c r="AE16" s="26">
        <f>'CAR FAO - Data, Perm Crops'!AC11*$D16</f>
        <v>1023.0000000000002</v>
      </c>
      <c r="AF16" s="26">
        <f>'CAR FAO - Data, Perm Crops'!AD11*$D16</f>
        <v>1039.5000000000002</v>
      </c>
      <c r="AG16" s="26">
        <f>'CAR FAO - Data, Perm Crops'!AE11*$D16</f>
        <v>1155.0000000000002</v>
      </c>
      <c r="AH16" s="26">
        <f>'CAR FAO - Data, Perm Crops'!AF11*$D16</f>
        <v>1221.0000000000002</v>
      </c>
      <c r="AI16" s="26">
        <f>'CAR FAO - Data, Perm Crops'!AG11*$D16</f>
        <v>1254.0000000000002</v>
      </c>
      <c r="AJ16" s="26">
        <f>'CAR FAO - Data, Perm Crops'!AH11*$D16</f>
        <v>1287.0000000000002</v>
      </c>
      <c r="AK16" s="26">
        <f>'CAR FAO - Data, Perm Crops'!AI11*$D16</f>
        <v>1320.0000000000002</v>
      </c>
      <c r="AL16" s="26">
        <f>'CAR FAO - Data, Perm Crops'!AJ11*$D16</f>
        <v>1369.5000000000002</v>
      </c>
      <c r="AM16" s="26">
        <f>'CAR FAO - Data, Perm Crops'!AK11*$D16</f>
        <v>1419.0000000000002</v>
      </c>
      <c r="AN16" s="26">
        <f>'CAR FAO - Data, Perm Crops'!AL11*$D16</f>
        <v>1485.0000000000002</v>
      </c>
      <c r="AO16" s="26">
        <f>'CAR FAO - Data, Perm Crops'!AM11*$D16</f>
        <v>1476.4200000000003</v>
      </c>
      <c r="AP16" s="26">
        <f>'CAR FAO - Data, Perm Crops'!AN11*$D16</f>
        <v>1518.0000000000002</v>
      </c>
      <c r="AQ16" s="26">
        <f>'CAR FAO - Data, Perm Crops'!AO11*$D16</f>
        <v>1534.5000000000002</v>
      </c>
      <c r="AR16" s="26">
        <f>'CAR FAO - Data, Perm Crops'!AP11*$D16</f>
        <v>1551.0000000000002</v>
      </c>
      <c r="AS16" s="26">
        <f>'CAR FAO - Data, Perm Crops'!AQ11*$D16</f>
        <v>1567.5000000000002</v>
      </c>
      <c r="AT16" s="26">
        <f>'CAR FAO - Data, Perm Crops'!AR11*$D16</f>
        <v>1584.0000000000005</v>
      </c>
      <c r="AU16" s="26">
        <f>'CAR FAO - Data, Perm Crops'!AS11*$D16</f>
        <v>1574.1000000000004</v>
      </c>
      <c r="AV16" s="26">
        <f>'CAR FAO - Data, Perm Crops'!AT11*$D16</f>
        <v>1579.0500000000004</v>
      </c>
      <c r="AW16" s="26">
        <f>'CAR FAO - Data, Perm Crops'!AU11*$D16</f>
        <v>1567.5000000000002</v>
      </c>
      <c r="AX16" s="26">
        <f>'CAR FAO - Data, Perm Crops'!AV11*$D16</f>
        <v>1595.2200000000003</v>
      </c>
      <c r="AY16" s="26">
        <f>'CAR FAO - Data, Perm Crops'!AW11*$D16</f>
        <v>1607.4300000000003</v>
      </c>
      <c r="AZ16" s="26">
        <f>'CAR FAO - Data, Perm Crops'!AX11*$D16</f>
        <v>1584.0000000000005</v>
      </c>
      <c r="BA16" s="26">
        <f>'CAR FAO - Data, Perm Crops'!AY11*$D16</f>
        <v>1632.6750000000004</v>
      </c>
      <c r="BB16" s="26">
        <f>'CAR FAO - Data, Perm Crops'!AZ11*$D16</f>
        <v>1600.5000000000005</v>
      </c>
      <c r="BC16" s="26">
        <f>'CAR FAO - Data, Perm Crops'!BA11*$D16</f>
        <v>1617.0000000000005</v>
      </c>
      <c r="BD16" s="26">
        <f>'CAR FAO - Data, Perm Crops'!BB11*$D16</f>
        <v>1650.0000000000005</v>
      </c>
      <c r="BE16" s="26">
        <f>'CAR FAO - Data, Perm Crops'!BC11*$D16</f>
        <v>1825.5600000000004</v>
      </c>
      <c r="BF16" s="26">
        <f>'CAR FAO - Data, Perm Crops'!BD11*$D16</f>
        <v>2145.0000000000005</v>
      </c>
      <c r="BG16" s="26">
        <f>'CAR FAO - Data, Perm Crops'!BE11*$D16</f>
        <v>2110.8450000000003</v>
      </c>
      <c r="BH16" s="26">
        <f>'CAR FAO - Data, Perm Crops'!BF11*$D16</f>
        <v>2095.5000000000005</v>
      </c>
      <c r="BI16" s="26">
        <f>'CAR FAO - Data, Perm Crops'!BG11*$D16</f>
        <v>2063.6550000000007</v>
      </c>
      <c r="BJ16" s="26">
        <f>'CAR FAO - Data, Perm Crops'!BH11*$D16</f>
        <v>2094.6750000000006</v>
      </c>
      <c r="BK16" s="26">
        <f>'CAR FAO - Data, Perm Crops'!BI11*$D16</f>
        <v>2109.1950000000006</v>
      </c>
      <c r="BL16" s="26">
        <f>'CAR FAO - Data, Perm Crops'!BJ11*$D16</f>
        <v>2123.7150000000006</v>
      </c>
      <c r="BM16" s="26">
        <f>'CAR FAO - Data, Perm Crops'!BK11*$D16</f>
        <v>2138.2350000000006</v>
      </c>
    </row>
    <row r="17" spans="1:65" x14ac:dyDescent="0.35">
      <c r="G17" s="26">
        <f>'CAR FAO - Data, Perm Crops'!E12*$D17</f>
        <v>0</v>
      </c>
      <c r="H17" s="26">
        <f>'CAR FAO - Data, Perm Crops'!F12*$D17</f>
        <v>0</v>
      </c>
      <c r="I17" s="26">
        <f>'CAR FAO - Data, Perm Crops'!G12*$D17</f>
        <v>0</v>
      </c>
      <c r="J17" s="26">
        <f>'CAR FAO - Data, Perm Crops'!H12*$D17</f>
        <v>0</v>
      </c>
      <c r="K17" s="26">
        <f>'CAR FAO - Data, Perm Crops'!I12*$D17</f>
        <v>0</v>
      </c>
      <c r="L17" s="26">
        <f>'CAR FAO - Data, Perm Crops'!J12*$D17</f>
        <v>0</v>
      </c>
      <c r="M17" s="26">
        <f>'CAR FAO - Data, Perm Crops'!K12*$D17</f>
        <v>0</v>
      </c>
      <c r="N17" s="26">
        <f>'CAR FAO - Data, Perm Crops'!L12*$D17</f>
        <v>0</v>
      </c>
      <c r="O17" s="26">
        <f>'CAR FAO - Data, Perm Crops'!M12*$D17</f>
        <v>0</v>
      </c>
      <c r="P17" s="26">
        <f>'CAR FAO - Data, Perm Crops'!N12*$D17</f>
        <v>0</v>
      </c>
      <c r="Q17" s="26">
        <f>'CAR FAO - Data, Perm Crops'!O12*$D17</f>
        <v>0</v>
      </c>
      <c r="R17" s="26">
        <f>'CAR FAO - Data, Perm Crops'!P12*$D17</f>
        <v>0</v>
      </c>
      <c r="S17" s="26">
        <f>'CAR FAO - Data, Perm Crops'!Q12*$D17</f>
        <v>0</v>
      </c>
      <c r="T17" s="26">
        <f>'CAR FAO - Data, Perm Crops'!R12*$D17</f>
        <v>0</v>
      </c>
      <c r="U17" s="26">
        <f>'CAR FAO - Data, Perm Crops'!S12*$D17</f>
        <v>0</v>
      </c>
      <c r="V17" s="26">
        <f>'CAR FAO - Data, Perm Crops'!T12*$D17</f>
        <v>0</v>
      </c>
      <c r="W17" s="26">
        <f>'CAR FAO - Data, Perm Crops'!U12*$D17</f>
        <v>0</v>
      </c>
      <c r="X17" s="26">
        <f>'CAR FAO - Data, Perm Crops'!V12*$D17</f>
        <v>0</v>
      </c>
      <c r="Y17" s="26">
        <f>'CAR FAO - Data, Perm Crops'!W12*$D17</f>
        <v>0</v>
      </c>
      <c r="Z17" s="26">
        <f>'CAR FAO - Data, Perm Crops'!X12*$D17</f>
        <v>0</v>
      </c>
      <c r="AA17" s="26">
        <f>'CAR FAO - Data, Perm Crops'!Y12*$D17</f>
        <v>0</v>
      </c>
      <c r="AB17" s="26">
        <f>'CAR FAO - Data, Perm Crops'!Z12*$D17</f>
        <v>0</v>
      </c>
      <c r="AC17" s="26">
        <f>'CAR FAO - Data, Perm Crops'!AA12*$D17</f>
        <v>0</v>
      </c>
      <c r="AD17" s="26">
        <f>'CAR FAO - Data, Perm Crops'!AB12*$D17</f>
        <v>0</v>
      </c>
      <c r="AE17" s="26">
        <f>'CAR FAO - Data, Perm Crops'!AC12*$D17</f>
        <v>0</v>
      </c>
      <c r="AF17" s="26">
        <f>'CAR FAO - Data, Perm Crops'!AD12*$D17</f>
        <v>0</v>
      </c>
      <c r="AG17" s="26">
        <f>'CAR FAO - Data, Perm Crops'!AE12*$D17</f>
        <v>0</v>
      </c>
      <c r="AH17" s="26">
        <f>'CAR FAO - Data, Perm Crops'!AF12*$D17</f>
        <v>0</v>
      </c>
      <c r="AI17" s="26">
        <f>'CAR FAO - Data, Perm Crops'!AG12*$D17</f>
        <v>0</v>
      </c>
      <c r="AJ17" s="26">
        <f>'CAR FAO - Data, Perm Crops'!AH12*$D17</f>
        <v>0</v>
      </c>
      <c r="AK17" s="26">
        <f>'CAR FAO - Data, Perm Crops'!AI12*$D17</f>
        <v>0</v>
      </c>
      <c r="AL17" s="26">
        <f>'CAR FAO - Data, Perm Crops'!AJ12*$D17</f>
        <v>0</v>
      </c>
      <c r="AM17" s="26">
        <f>'CAR FAO - Data, Perm Crops'!AK12*$D17</f>
        <v>0</v>
      </c>
      <c r="AN17" s="26">
        <f>'CAR FAO - Data, Perm Crops'!AL12*$D17</f>
        <v>0</v>
      </c>
      <c r="AO17" s="26">
        <f>'CAR FAO - Data, Perm Crops'!AM12*$D17</f>
        <v>0</v>
      </c>
      <c r="AP17" s="26">
        <f>'CAR FAO - Data, Perm Crops'!AN12*$D17</f>
        <v>0</v>
      </c>
      <c r="AQ17" s="26">
        <f>'CAR FAO - Data, Perm Crops'!AO12*$D17</f>
        <v>0</v>
      </c>
      <c r="AR17" s="26">
        <f>'CAR FAO - Data, Perm Crops'!AP12*$D17</f>
        <v>0</v>
      </c>
      <c r="AS17" s="26">
        <f>'CAR FAO - Data, Perm Crops'!AQ12*$D17</f>
        <v>0</v>
      </c>
      <c r="AT17" s="26">
        <f>'CAR FAO - Data, Perm Crops'!AR12*$D17</f>
        <v>0</v>
      </c>
      <c r="AU17" s="26">
        <f>'CAR FAO - Data, Perm Crops'!AS12*$D17</f>
        <v>0</v>
      </c>
      <c r="AV17" s="26">
        <f>'CAR FAO - Data, Perm Crops'!AT12*$D17</f>
        <v>0</v>
      </c>
      <c r="AW17" s="26">
        <f>'CAR FAO - Data, Perm Crops'!AU12*$D17</f>
        <v>0</v>
      </c>
      <c r="AX17" s="26">
        <f>'CAR FAO - Data, Perm Crops'!AV12*$D17</f>
        <v>0</v>
      </c>
      <c r="AY17" s="26">
        <f>'CAR FAO - Data, Perm Crops'!AW12*$D17</f>
        <v>0</v>
      </c>
      <c r="AZ17" s="26">
        <f>'CAR FAO - Data, Perm Crops'!AX12*$D17</f>
        <v>0</v>
      </c>
      <c r="BA17" s="26">
        <f>'CAR FAO - Data, Perm Crops'!AY12*$D17</f>
        <v>0</v>
      </c>
      <c r="BB17" s="26">
        <f>'CAR FAO - Data, Perm Crops'!AZ12*$D17</f>
        <v>0</v>
      </c>
      <c r="BC17" s="26">
        <f>'CAR FAO - Data, Perm Crops'!BA12*$D17</f>
        <v>0</v>
      </c>
      <c r="BD17" s="26">
        <f>'CAR FAO - Data, Perm Crops'!BB12*$D17</f>
        <v>0</v>
      </c>
      <c r="BE17" s="26">
        <f>'CAR FAO - Data, Perm Crops'!BC12*$D17</f>
        <v>0</v>
      </c>
      <c r="BF17" s="26">
        <f>'CAR FAO - Data, Perm Crops'!BD12*$D17</f>
        <v>0</v>
      </c>
      <c r="BG17" s="26">
        <f>'CAR FAO - Data, Perm Crops'!BE12*$D17</f>
        <v>0</v>
      </c>
      <c r="BH17" s="26">
        <f>'CAR FAO - Data, Perm Crops'!BF12*$D17</f>
        <v>0</v>
      </c>
      <c r="BI17" s="26">
        <f>'CAR FAO - Data, Perm Crops'!BG12*$D17</f>
        <v>0</v>
      </c>
      <c r="BJ17" s="26">
        <f>'CAR FAO - Data, Perm Crops'!BH12*$D17</f>
        <v>0</v>
      </c>
      <c r="BK17" s="26">
        <f>'CAR FAO - Data, Perm Crops'!BI12*$D17</f>
        <v>0</v>
      </c>
      <c r="BL17" s="26">
        <f>'CAR FAO - Data, Perm Crops'!BJ12*$D17</f>
        <v>0</v>
      </c>
      <c r="BM17" s="26">
        <f>'CAR FAO - Data, Perm Crops'!BK12*$D17</f>
        <v>0</v>
      </c>
    </row>
    <row r="18" spans="1:65" s="67" customFormat="1" x14ac:dyDescent="0.35">
      <c r="A18" s="67" t="s">
        <v>513</v>
      </c>
      <c r="B18" s="110">
        <v>0.12</v>
      </c>
      <c r="C18" s="269" t="s">
        <v>293</v>
      </c>
      <c r="D18" s="270">
        <f>1-B18</f>
        <v>0.88</v>
      </c>
      <c r="E18" s="54"/>
      <c r="F18" s="67" t="s">
        <v>301</v>
      </c>
      <c r="G18" s="26">
        <f>'CAR FAO - Data, Perm Crops'!E13*$D18</f>
        <v>6.16</v>
      </c>
      <c r="H18" s="26">
        <f>'CAR FAO - Data, Perm Crops'!F13*$D18</f>
        <v>9.68</v>
      </c>
      <c r="I18" s="26">
        <f>'CAR FAO - Data, Perm Crops'!G13*$D18</f>
        <v>8.8000000000000007</v>
      </c>
      <c r="J18" s="26">
        <f>'CAR FAO - Data, Perm Crops'!H13*$D18</f>
        <v>10.56</v>
      </c>
      <c r="K18" s="26">
        <f>'CAR FAO - Data, Perm Crops'!I13*$D18</f>
        <v>17.600000000000001</v>
      </c>
      <c r="L18" s="26">
        <f>'CAR FAO - Data, Perm Crops'!J13*$D18</f>
        <v>16.72</v>
      </c>
      <c r="M18" s="26">
        <f>'CAR FAO - Data, Perm Crops'!K13*$D18</f>
        <v>23.76</v>
      </c>
      <c r="N18" s="26">
        <f>'CAR FAO - Data, Perm Crops'!L13*$D18</f>
        <v>16.72</v>
      </c>
      <c r="O18" s="26">
        <f>'CAR FAO - Data, Perm Crops'!M13*$D18</f>
        <v>22</v>
      </c>
      <c r="P18" s="26">
        <f>'CAR FAO - Data, Perm Crops'!N13*$D18</f>
        <v>30.8</v>
      </c>
      <c r="Q18" s="26">
        <f>'CAR FAO - Data, Perm Crops'!O13*$D18</f>
        <v>26.4</v>
      </c>
      <c r="R18" s="26">
        <f>'CAR FAO - Data, Perm Crops'!P13*$D18</f>
        <v>39.6</v>
      </c>
      <c r="S18" s="26">
        <f>'CAR FAO - Data, Perm Crops'!Q13*$D18</f>
        <v>35.200000000000003</v>
      </c>
      <c r="T18" s="26">
        <f>'CAR FAO - Data, Perm Crops'!R13*$D18</f>
        <v>52.8</v>
      </c>
      <c r="U18" s="26">
        <f>'CAR FAO - Data, Perm Crops'!S13*$D18</f>
        <v>70.400000000000006</v>
      </c>
      <c r="V18" s="26">
        <f>'CAR FAO - Data, Perm Crops'!T13*$D18</f>
        <v>35.200000000000003</v>
      </c>
      <c r="W18" s="26">
        <f>'CAR FAO - Data, Perm Crops'!U13*$D18</f>
        <v>52.8</v>
      </c>
      <c r="X18" s="26">
        <f>'CAR FAO - Data, Perm Crops'!V13*$D18</f>
        <v>70.400000000000006</v>
      </c>
      <c r="Y18" s="26">
        <f>'CAR FAO - Data, Perm Crops'!W13*$D18</f>
        <v>13.2</v>
      </c>
      <c r="Z18" s="26">
        <f>'CAR FAO - Data, Perm Crops'!X13*$D18</f>
        <v>17.600000000000001</v>
      </c>
      <c r="AA18" s="26">
        <f>'CAR FAO - Data, Perm Crops'!Y13*$D18</f>
        <v>26.4</v>
      </c>
      <c r="AB18" s="26">
        <f>'CAR FAO - Data, Perm Crops'!Z13*$D18</f>
        <v>35.200000000000003</v>
      </c>
      <c r="AC18" s="26">
        <f>'CAR FAO - Data, Perm Crops'!AA13*$D18</f>
        <v>35.200000000000003</v>
      </c>
      <c r="AD18" s="26">
        <f>'CAR FAO - Data, Perm Crops'!AB13*$D18</f>
        <v>36.96</v>
      </c>
      <c r="AE18" s="26">
        <f>'CAR FAO - Data, Perm Crops'!AC13*$D18</f>
        <v>36.96</v>
      </c>
      <c r="AF18" s="26">
        <f>'CAR FAO - Data, Perm Crops'!AD13*$D18</f>
        <v>38.72</v>
      </c>
      <c r="AG18" s="26">
        <f>'CAR FAO - Data, Perm Crops'!AE13*$D18</f>
        <v>38.72</v>
      </c>
      <c r="AH18" s="26">
        <f>'CAR FAO - Data, Perm Crops'!AF13*$D18</f>
        <v>39.6</v>
      </c>
      <c r="AI18" s="26">
        <f>'CAR FAO - Data, Perm Crops'!AG13*$D18</f>
        <v>40.479999999999997</v>
      </c>
      <c r="AJ18" s="26">
        <f>'CAR FAO - Data, Perm Crops'!AH13*$D18</f>
        <v>42.24</v>
      </c>
      <c r="AK18" s="26">
        <f>'CAR FAO - Data, Perm Crops'!AI13*$D18</f>
        <v>43.12</v>
      </c>
      <c r="AL18" s="26">
        <f>'CAR FAO - Data, Perm Crops'!AJ13*$D18</f>
        <v>44</v>
      </c>
      <c r="AM18" s="26">
        <f>'CAR FAO - Data, Perm Crops'!AK13*$D18</f>
        <v>48.4</v>
      </c>
      <c r="AN18" s="26">
        <f>'CAR FAO - Data, Perm Crops'!AL13*$D18</f>
        <v>49.28</v>
      </c>
      <c r="AO18" s="26">
        <f>'CAR FAO - Data, Perm Crops'!AM13*$D18</f>
        <v>50.160000000000004</v>
      </c>
      <c r="AP18" s="26">
        <f>'CAR FAO - Data, Perm Crops'!AN13*$D18</f>
        <v>42.24</v>
      </c>
      <c r="AQ18" s="26">
        <f>'CAR FAO - Data, Perm Crops'!AO13*$D18</f>
        <v>54.56</v>
      </c>
      <c r="AR18" s="26">
        <f>'CAR FAO - Data, Perm Crops'!AP13*$D18</f>
        <v>58.08</v>
      </c>
      <c r="AS18" s="26">
        <f>'CAR FAO - Data, Perm Crops'!AQ13*$D18</f>
        <v>64.239999999999995</v>
      </c>
      <c r="AT18" s="26">
        <f>'CAR FAO - Data, Perm Crops'!AR13*$D18</f>
        <v>68.64</v>
      </c>
      <c r="AU18" s="26">
        <f>'CAR FAO - Data, Perm Crops'!AS13*$D18</f>
        <v>72.16</v>
      </c>
      <c r="AV18" s="26">
        <f>'CAR FAO - Data, Perm Crops'!AT13*$D18</f>
        <v>61.6</v>
      </c>
      <c r="AW18" s="26">
        <f>'CAR FAO - Data, Perm Crops'!AU13*$D18</f>
        <v>63.36</v>
      </c>
      <c r="AX18" s="26">
        <f>'CAR FAO - Data, Perm Crops'!AV13*$D18</f>
        <v>66</v>
      </c>
      <c r="AY18" s="26">
        <f>'CAR FAO - Data, Perm Crops'!AW13*$D18</f>
        <v>70.400000000000006</v>
      </c>
      <c r="AZ18" s="26">
        <f>'CAR FAO - Data, Perm Crops'!AX13*$D18</f>
        <v>88</v>
      </c>
      <c r="BA18" s="26">
        <f>'CAR FAO - Data, Perm Crops'!AY13*$D18</f>
        <v>220</v>
      </c>
      <c r="BB18" s="26">
        <f>'CAR FAO - Data, Perm Crops'!AZ13*$D18</f>
        <v>176</v>
      </c>
      <c r="BC18" s="26">
        <f>'CAR FAO - Data, Perm Crops'!BA13*$D18</f>
        <v>88</v>
      </c>
      <c r="BD18" s="26">
        <f>'CAR FAO - Data, Perm Crops'!BB13*$D18</f>
        <v>106.48</v>
      </c>
      <c r="BE18" s="26">
        <f>'CAR FAO - Data, Perm Crops'!BC13*$D18</f>
        <v>109.12</v>
      </c>
      <c r="BF18" s="26">
        <f>'CAR FAO - Data, Perm Crops'!BD13*$D18</f>
        <v>105.6</v>
      </c>
      <c r="BG18" s="26">
        <f>'CAR FAO - Data, Perm Crops'!BE13*$D18</f>
        <v>101.2</v>
      </c>
      <c r="BH18" s="26">
        <f>'CAR FAO - Data, Perm Crops'!BF13*$D18</f>
        <v>107.36</v>
      </c>
      <c r="BI18" s="26">
        <f>'CAR FAO - Data, Perm Crops'!BG13*$D18</f>
        <v>125.84</v>
      </c>
      <c r="BJ18" s="26">
        <f>'CAR FAO - Data, Perm Crops'!BH13*$D18</f>
        <v>124.96</v>
      </c>
      <c r="BK18" s="26">
        <f>'CAR FAO - Data, Perm Crops'!BI13*$D18</f>
        <v>127.6</v>
      </c>
      <c r="BL18" s="26">
        <f>'CAR FAO - Data, Perm Crops'!BJ13*$D18</f>
        <v>131.12</v>
      </c>
      <c r="BM18" s="26">
        <f>'CAR FAO - Data, Perm Crops'!BK13*$D18</f>
        <v>133.76</v>
      </c>
    </row>
    <row r="19" spans="1:65" x14ac:dyDescent="0.35">
      <c r="A19" s="54" t="s">
        <v>284</v>
      </c>
      <c r="B19" s="110">
        <v>0.12</v>
      </c>
      <c r="C19" s="66" t="s">
        <v>298</v>
      </c>
      <c r="D19" s="59">
        <f t="shared" si="0"/>
        <v>0.88</v>
      </c>
      <c r="F19" s="54" t="s">
        <v>301</v>
      </c>
      <c r="G19" s="26">
        <f>'CAR FAO - Data, Perm Crops'!E14*$D19</f>
        <v>7216</v>
      </c>
      <c r="H19" s="26">
        <f>'CAR FAO - Data, Perm Crops'!F14*$D19</f>
        <v>5104</v>
      </c>
      <c r="I19" s="26">
        <f>'CAR FAO - Data, Perm Crops'!G14*$D19</f>
        <v>11088</v>
      </c>
      <c r="J19" s="26">
        <f>'CAR FAO - Data, Perm Crops'!H14*$D19</f>
        <v>6688</v>
      </c>
      <c r="K19" s="26">
        <f>'CAR FAO - Data, Perm Crops'!I14*$D19</f>
        <v>10032</v>
      </c>
      <c r="L19" s="26">
        <f>'CAR FAO - Data, Perm Crops'!J14*$D19</f>
        <v>8031.76</v>
      </c>
      <c r="M19" s="26">
        <f>'CAR FAO - Data, Perm Crops'!K14*$D19</f>
        <v>7222.16</v>
      </c>
      <c r="N19" s="26">
        <f>'CAR FAO - Data, Perm Crops'!L14*$D19</f>
        <v>7766.88</v>
      </c>
      <c r="O19" s="26">
        <f>'CAR FAO - Data, Perm Crops'!M14*$D19</f>
        <v>10703.44</v>
      </c>
      <c r="P19" s="26">
        <f>'CAR FAO - Data, Perm Crops'!N14*$D19</f>
        <v>9385.2000000000007</v>
      </c>
      <c r="Q19" s="26">
        <f>'CAR FAO - Data, Perm Crops'!O14*$D19</f>
        <v>5337.2</v>
      </c>
      <c r="R19" s="26">
        <f>'CAR FAO - Data, Perm Crops'!P14*$D19</f>
        <v>7355.92</v>
      </c>
      <c r="S19" s="26">
        <f>'CAR FAO - Data, Perm Crops'!Q14*$D19</f>
        <v>8800.8799999999992</v>
      </c>
      <c r="T19" s="26">
        <f>'CAR FAO - Data, Perm Crops'!R14*$D19</f>
        <v>11616</v>
      </c>
      <c r="U19" s="26">
        <f>'CAR FAO - Data, Perm Crops'!S14*$D19</f>
        <v>12584</v>
      </c>
      <c r="V19" s="26">
        <f>'CAR FAO - Data, Perm Crops'!T14*$D19</f>
        <v>12232</v>
      </c>
      <c r="W19" s="26">
        <f>'CAR FAO - Data, Perm Crops'!U14*$D19</f>
        <v>13024</v>
      </c>
      <c r="X19" s="26">
        <f>'CAR FAO - Data, Perm Crops'!V14*$D19</f>
        <v>13361.04</v>
      </c>
      <c r="Y19" s="26">
        <f>'CAR FAO - Data, Perm Crops'!W14*$D19</f>
        <v>14144.24</v>
      </c>
      <c r="Z19" s="26">
        <f>'CAR FAO - Data, Perm Crops'!X14*$D19</f>
        <v>14791.04</v>
      </c>
      <c r="AA19" s="26">
        <f>'CAR FAO - Data, Perm Crops'!Y14*$D19</f>
        <v>14960</v>
      </c>
      <c r="AB19" s="26">
        <f>'CAR FAO - Data, Perm Crops'!Z14*$D19</f>
        <v>14960</v>
      </c>
      <c r="AC19" s="26">
        <f>'CAR FAO - Data, Perm Crops'!AA14*$D19</f>
        <v>13552</v>
      </c>
      <c r="AD19" s="26">
        <f>'CAR FAO - Data, Perm Crops'!AB14*$D19</f>
        <v>16192</v>
      </c>
      <c r="AE19" s="26">
        <f>'CAR FAO - Data, Perm Crops'!AC14*$D19</f>
        <v>11704</v>
      </c>
      <c r="AF19" s="26">
        <f>'CAR FAO - Data, Perm Crops'!AD14*$D19</f>
        <v>17688</v>
      </c>
      <c r="AG19" s="26">
        <f>'CAR FAO - Data, Perm Crops'!AE14*$D19</f>
        <v>18784.48</v>
      </c>
      <c r="AH19" s="26">
        <f>'CAR FAO - Data, Perm Crops'!AF14*$D19</f>
        <v>21544.16</v>
      </c>
      <c r="AI19" s="26">
        <f>'CAR FAO - Data, Perm Crops'!AG14*$D19</f>
        <v>18311.04</v>
      </c>
      <c r="AJ19" s="26">
        <f>'CAR FAO - Data, Perm Crops'!AH14*$D19</f>
        <v>12596.32</v>
      </c>
      <c r="AK19" s="26">
        <f>'CAR FAO - Data, Perm Crops'!AI14*$D19</f>
        <v>15510</v>
      </c>
      <c r="AL19" s="26">
        <f>'CAR FAO - Data, Perm Crops'!AJ14*$D19</f>
        <v>7951.68</v>
      </c>
      <c r="AM19" s="26">
        <f>'CAR FAO - Data, Perm Crops'!AK14*$D19</f>
        <v>8029.12</v>
      </c>
      <c r="AN19" s="26">
        <f>'CAR FAO - Data, Perm Crops'!AL14*$D19</f>
        <v>12760</v>
      </c>
      <c r="AO19" s="26">
        <f>'CAR FAO - Data, Perm Crops'!AM14*$D19</f>
        <v>7920</v>
      </c>
      <c r="AP19" s="26">
        <f>'CAR FAO - Data, Perm Crops'!AN14*$D19</f>
        <v>15840</v>
      </c>
      <c r="AQ19" s="26">
        <f>'CAR FAO - Data, Perm Crops'!AO14*$D19</f>
        <v>13200</v>
      </c>
      <c r="AR19" s="26">
        <f>'CAR FAO - Data, Perm Crops'!AP14*$D19</f>
        <v>10592.56</v>
      </c>
      <c r="AS19" s="26">
        <f>'CAR FAO - Data, Perm Crops'!AQ14*$D19</f>
        <v>9908.7999999999993</v>
      </c>
      <c r="AT19" s="26">
        <f>'CAR FAO - Data, Perm Crops'!AR14*$D19</f>
        <v>11352</v>
      </c>
      <c r="AU19" s="26">
        <f>'CAR FAO - Data, Perm Crops'!AS14*$D19</f>
        <v>10824</v>
      </c>
      <c r="AV19" s="26">
        <f>'CAR FAO - Data, Perm Crops'!AT14*$D19</f>
        <v>11440</v>
      </c>
      <c r="AW19" s="26">
        <f>'CAR FAO - Data, Perm Crops'!AU14*$D19</f>
        <v>4857.6000000000004</v>
      </c>
      <c r="AX19" s="26">
        <f>'CAR FAO - Data, Perm Crops'!AV14*$D19</f>
        <v>3801.6</v>
      </c>
      <c r="AY19" s="26">
        <f>'CAR FAO - Data, Perm Crops'!AW14*$D19</f>
        <v>2904</v>
      </c>
      <c r="AZ19" s="26">
        <f>'CAR FAO - Data, Perm Crops'!AX14*$D19</f>
        <v>1320</v>
      </c>
      <c r="BA19" s="26">
        <f>'CAR FAO - Data, Perm Crops'!AY14*$D19</f>
        <v>2112</v>
      </c>
      <c r="BB19" s="26">
        <f>'CAR FAO - Data, Perm Crops'!AZ14*$D19</f>
        <v>2904</v>
      </c>
      <c r="BC19" s="26">
        <f>'CAR FAO - Data, Perm Crops'!BA14*$D19</f>
        <v>3118.72</v>
      </c>
      <c r="BD19" s="26">
        <f>'CAR FAO - Data, Perm Crops'!BB14*$D19</f>
        <v>4637.6000000000004</v>
      </c>
      <c r="BE19" s="26">
        <f>'CAR FAO - Data, Perm Crops'!BC14*$D19</f>
        <v>5471.84</v>
      </c>
      <c r="BF19" s="26">
        <f>'CAR FAO - Data, Perm Crops'!BD14*$D19</f>
        <v>6092.24</v>
      </c>
      <c r="BG19" s="26">
        <f>'CAR FAO - Data, Perm Crops'!BE14*$D19</f>
        <v>7018</v>
      </c>
      <c r="BH19" s="26">
        <f>'CAR FAO - Data, Perm Crops'!BF14*$D19</f>
        <v>9503.1200000000008</v>
      </c>
      <c r="BI19" s="26">
        <f>'CAR FAO - Data, Perm Crops'!BG14*$D19</f>
        <v>7964</v>
      </c>
      <c r="BJ19" s="26">
        <f>'CAR FAO - Data, Perm Crops'!BH14*$D19</f>
        <v>8905.6</v>
      </c>
      <c r="BK19" s="26">
        <f>'CAR FAO - Data, Perm Crops'!BI14*$D19</f>
        <v>8239.44</v>
      </c>
      <c r="BL19" s="26">
        <f>'CAR FAO - Data, Perm Crops'!BJ14*$D19</f>
        <v>8264.08</v>
      </c>
      <c r="BM19" s="26">
        <f>'CAR FAO - Data, Perm Crops'!BK14*$D19</f>
        <v>8913.52</v>
      </c>
    </row>
    <row r="20" spans="1:65" x14ac:dyDescent="0.35">
      <c r="A20" s="54" t="s">
        <v>407</v>
      </c>
      <c r="B20" s="110">
        <v>0.9</v>
      </c>
      <c r="D20" s="59">
        <f>1-B20</f>
        <v>9.9999999999999978E-2</v>
      </c>
      <c r="G20" s="26">
        <f>'CAR FAO - Data, Perm Crops'!E15*$D20</f>
        <v>49.999999999999986</v>
      </c>
      <c r="H20" s="26">
        <f>'CAR FAO - Data, Perm Crops'!F15*$D20</f>
        <v>9.9999999999999982</v>
      </c>
      <c r="I20" s="26">
        <f>'CAR FAO - Data, Perm Crops'!G15*$D20</f>
        <v>19.999999999999996</v>
      </c>
      <c r="J20" s="26">
        <f>'CAR FAO - Data, Perm Crops'!H15*$D20</f>
        <v>19.999999999999996</v>
      </c>
      <c r="K20" s="26">
        <f>'CAR FAO - Data, Perm Crops'!I15*$D20</f>
        <v>19.999999999999996</v>
      </c>
      <c r="L20" s="26">
        <f>'CAR FAO - Data, Perm Crops'!J15*$D20</f>
        <v>19.999999999999996</v>
      </c>
      <c r="M20" s="26">
        <f>'CAR FAO - Data, Perm Crops'!K15*$D20</f>
        <v>19.999999999999996</v>
      </c>
      <c r="N20" s="26">
        <f>'CAR FAO - Data, Perm Crops'!L15*$D20</f>
        <v>19.999999999999996</v>
      </c>
      <c r="O20" s="26">
        <f>'CAR FAO - Data, Perm Crops'!M15*$D20</f>
        <v>19.999999999999996</v>
      </c>
      <c r="P20" s="26">
        <f>'CAR FAO - Data, Perm Crops'!N15*$D20</f>
        <v>19.999999999999996</v>
      </c>
      <c r="Q20" s="26">
        <f>'CAR FAO - Data, Perm Crops'!O15*$D20</f>
        <v>19.999999999999996</v>
      </c>
      <c r="R20" s="26">
        <f>'CAR FAO - Data, Perm Crops'!P15*$D20</f>
        <v>19.999999999999996</v>
      </c>
      <c r="S20" s="26">
        <f>'CAR FAO - Data, Perm Crops'!Q15*$D20</f>
        <v>19.999999999999996</v>
      </c>
      <c r="T20" s="26">
        <f>'CAR FAO - Data, Perm Crops'!R15*$D20</f>
        <v>19.999999999999996</v>
      </c>
      <c r="U20" s="26">
        <f>'CAR FAO - Data, Perm Crops'!S15*$D20</f>
        <v>19.999999999999996</v>
      </c>
      <c r="V20" s="26">
        <f>'CAR FAO - Data, Perm Crops'!T15*$D20</f>
        <v>19.999999999999996</v>
      </c>
      <c r="W20" s="26">
        <f>'CAR FAO - Data, Perm Crops'!U15*$D20</f>
        <v>19.999999999999996</v>
      </c>
      <c r="X20" s="26">
        <f>'CAR FAO - Data, Perm Crops'!V15*$D20</f>
        <v>19.999999999999996</v>
      </c>
      <c r="Y20" s="26">
        <f>'CAR FAO - Data, Perm Crops'!W15*$D20</f>
        <v>19.999999999999996</v>
      </c>
      <c r="Z20" s="26">
        <f>'CAR FAO - Data, Perm Crops'!X15*$D20</f>
        <v>19.999999999999996</v>
      </c>
      <c r="AA20" s="26">
        <f>'CAR FAO - Data, Perm Crops'!Y15*$D20</f>
        <v>19.999999999999996</v>
      </c>
      <c r="AB20" s="26">
        <f>'CAR FAO - Data, Perm Crops'!Z15*$D20</f>
        <v>21.999999999999996</v>
      </c>
      <c r="AC20" s="26">
        <f>'CAR FAO - Data, Perm Crops'!AA15*$D20</f>
        <v>22.999999999999996</v>
      </c>
      <c r="AD20" s="26">
        <f>'CAR FAO - Data, Perm Crops'!AB15*$D20</f>
        <v>23.999999999999993</v>
      </c>
      <c r="AE20" s="26">
        <f>'CAR FAO - Data, Perm Crops'!AC15*$D20</f>
        <v>23.999999999999993</v>
      </c>
      <c r="AF20" s="26">
        <f>'CAR FAO - Data, Perm Crops'!AD15*$D20</f>
        <v>24.999999999999993</v>
      </c>
      <c r="AG20" s="26">
        <f>'CAR FAO - Data, Perm Crops'!AE15*$D20</f>
        <v>24.999999999999993</v>
      </c>
      <c r="AH20" s="26">
        <f>'CAR FAO - Data, Perm Crops'!AF15*$D20</f>
        <v>25.999999999999993</v>
      </c>
      <c r="AI20" s="26">
        <f>'CAR FAO - Data, Perm Crops'!AG15*$D20</f>
        <v>26.999999999999993</v>
      </c>
      <c r="AJ20" s="26">
        <f>'CAR FAO - Data, Perm Crops'!AH15*$D20</f>
        <v>27.499999999999993</v>
      </c>
      <c r="AK20" s="26">
        <f>'CAR FAO - Data, Perm Crops'!AI15*$D20</f>
        <v>27.999999999999993</v>
      </c>
      <c r="AL20" s="26">
        <f>'CAR FAO - Data, Perm Crops'!AJ15*$D20</f>
        <v>28.499999999999993</v>
      </c>
      <c r="AM20" s="26">
        <f>'CAR FAO - Data, Perm Crops'!AK15*$D20</f>
        <v>28.999999999999993</v>
      </c>
      <c r="AN20" s="26">
        <f>'CAR FAO - Data, Perm Crops'!AL15*$D20</f>
        <v>29.999999999999993</v>
      </c>
      <c r="AO20" s="26">
        <f>'CAR FAO - Data, Perm Crops'!AM15*$D20</f>
        <v>29.999999999999993</v>
      </c>
      <c r="AP20" s="26">
        <f>'CAR FAO - Data, Perm Crops'!AN15*$D20</f>
        <v>30.499999999999993</v>
      </c>
      <c r="AQ20" s="26">
        <f>'CAR FAO - Data, Perm Crops'!AO15*$D20</f>
        <v>30.999999999999993</v>
      </c>
      <c r="AR20" s="26">
        <f>'CAR FAO - Data, Perm Crops'!AP15*$D20</f>
        <v>31.499999999999993</v>
      </c>
      <c r="AS20" s="26">
        <f>'CAR FAO - Data, Perm Crops'!AQ15*$D20</f>
        <v>31.999999999999993</v>
      </c>
      <c r="AT20" s="26">
        <f>'CAR FAO - Data, Perm Crops'!AR15*$D20</f>
        <v>32.499999999999993</v>
      </c>
      <c r="AU20" s="26">
        <f>'CAR FAO - Data, Perm Crops'!AS15*$D20</f>
        <v>32.999999999999993</v>
      </c>
      <c r="AV20" s="26">
        <f>'CAR FAO - Data, Perm Crops'!AT15*$D20</f>
        <v>33.499999999999993</v>
      </c>
      <c r="AW20" s="26">
        <f>'CAR FAO - Data, Perm Crops'!AU15*$D20</f>
        <v>31.999999999999993</v>
      </c>
      <c r="AX20" s="26">
        <f>'CAR FAO - Data, Perm Crops'!AV15*$D20</f>
        <v>33.999999999999993</v>
      </c>
      <c r="AY20" s="26">
        <f>'CAR FAO - Data, Perm Crops'!AW15*$D20</f>
        <v>30.399999999999991</v>
      </c>
      <c r="AZ20" s="26">
        <f>'CAR FAO - Data, Perm Crops'!AX15*$D20</f>
        <v>29.399999999999995</v>
      </c>
      <c r="BA20" s="26">
        <f>'CAR FAO - Data, Perm Crops'!AY15*$D20</f>
        <v>27.399999999999995</v>
      </c>
      <c r="BB20" s="26">
        <f>'CAR FAO - Data, Perm Crops'!AZ15*$D20</f>
        <v>26.099999999999994</v>
      </c>
      <c r="BC20" s="26">
        <f>'CAR FAO - Data, Perm Crops'!BA15*$D20</f>
        <v>17.499999999999996</v>
      </c>
      <c r="BD20" s="26">
        <f>'CAR FAO - Data, Perm Crops'!BB15*$D20</f>
        <v>30.599999999999994</v>
      </c>
      <c r="BE20" s="26">
        <f>'CAR FAO - Data, Perm Crops'!BC15*$D20</f>
        <v>30.199999999999992</v>
      </c>
      <c r="BF20" s="26">
        <f>'CAR FAO - Data, Perm Crops'!BD15*$D20</f>
        <v>22.999999999999996</v>
      </c>
      <c r="BG20" s="26">
        <f>'CAR FAO - Data, Perm Crops'!BE15*$D20</f>
        <v>21.999999999999996</v>
      </c>
      <c r="BH20" s="26">
        <f>'CAR FAO - Data, Perm Crops'!BF15*$D20</f>
        <v>25.099999999999994</v>
      </c>
      <c r="BI20" s="26">
        <f>'CAR FAO - Data, Perm Crops'!BG15*$D20</f>
        <v>25.199999999999996</v>
      </c>
      <c r="BJ20" s="26">
        <f>'CAR FAO - Data, Perm Crops'!BH15*$D20</f>
        <v>24.799999999999994</v>
      </c>
      <c r="BK20" s="26">
        <f>'CAR FAO - Data, Perm Crops'!BI15*$D20</f>
        <v>24.499999999999993</v>
      </c>
      <c r="BL20" s="26">
        <f>'CAR FAO - Data, Perm Crops'!BJ15*$D20</f>
        <v>24.199999999999996</v>
      </c>
      <c r="BM20" s="26">
        <f>'CAR FAO - Data, Perm Crops'!BK15*$D20</f>
        <v>23.799999999999994</v>
      </c>
    </row>
    <row r="21" spans="1:65" x14ac:dyDescent="0.35">
      <c r="A21" s="54" t="s">
        <v>290</v>
      </c>
      <c r="B21" s="220">
        <v>0.4</v>
      </c>
      <c r="D21" s="59">
        <f>1-B21</f>
        <v>0.6</v>
      </c>
      <c r="G21" s="26">
        <f>'CAR FAO - Data, Perm Crops'!E16*$D21</f>
        <v>318.59999999999997</v>
      </c>
      <c r="H21" s="26">
        <f>'CAR FAO - Data, Perm Crops'!F16*$D21</f>
        <v>414.59999999999997</v>
      </c>
      <c r="I21" s="26">
        <f>'CAR FAO - Data, Perm Crops'!G16*$D21</f>
        <v>585.6</v>
      </c>
      <c r="J21" s="26">
        <f>'CAR FAO - Data, Perm Crops'!H16*$D21</f>
        <v>592.79999999999995</v>
      </c>
      <c r="K21" s="26">
        <f>'CAR FAO - Data, Perm Crops'!I16*$D21</f>
        <v>672</v>
      </c>
      <c r="L21" s="26">
        <f>'CAR FAO - Data, Perm Crops'!J16*$D21</f>
        <v>597</v>
      </c>
      <c r="M21" s="26">
        <f>'CAR FAO - Data, Perm Crops'!K16*$D21</f>
        <v>474.59999999999997</v>
      </c>
      <c r="N21" s="26">
        <f>'CAR FAO - Data, Perm Crops'!L16*$D21</f>
        <v>486</v>
      </c>
      <c r="O21" s="26">
        <f>'CAR FAO - Data, Perm Crops'!M16*$D21</f>
        <v>726</v>
      </c>
      <c r="P21" s="26">
        <f>'CAR FAO - Data, Perm Crops'!N16*$D21</f>
        <v>483</v>
      </c>
      <c r="Q21" s="26">
        <f>'CAR FAO - Data, Perm Crops'!O16*$D21</f>
        <v>351.59999999999997</v>
      </c>
      <c r="R21" s="26">
        <f>'CAR FAO - Data, Perm Crops'!P16*$D21</f>
        <v>409.2</v>
      </c>
      <c r="S21" s="26">
        <f>'CAR FAO - Data, Perm Crops'!Q16*$D21</f>
        <v>307.8</v>
      </c>
      <c r="T21" s="26">
        <f>'CAR FAO - Data, Perm Crops'!R16*$D21</f>
        <v>368.4</v>
      </c>
      <c r="U21" s="26">
        <f>'CAR FAO - Data, Perm Crops'!S16*$D21</f>
        <v>330</v>
      </c>
      <c r="V21" s="26">
        <f>'CAR FAO - Data, Perm Crops'!T16*$D21</f>
        <v>360</v>
      </c>
      <c r="W21" s="26">
        <f>'CAR FAO - Data, Perm Crops'!U16*$D21</f>
        <v>360</v>
      </c>
      <c r="X21" s="26">
        <f>'CAR FAO - Data, Perm Crops'!V16*$D21</f>
        <v>300</v>
      </c>
      <c r="Y21" s="26">
        <f>'CAR FAO - Data, Perm Crops'!W16*$D21</f>
        <v>360</v>
      </c>
      <c r="Z21" s="26">
        <f>'CAR FAO - Data, Perm Crops'!X16*$D21</f>
        <v>360</v>
      </c>
      <c r="AA21" s="26">
        <f>'CAR FAO - Data, Perm Crops'!Y16*$D21</f>
        <v>480</v>
      </c>
      <c r="AB21" s="26">
        <f>'CAR FAO - Data, Perm Crops'!Z16*$D21</f>
        <v>600</v>
      </c>
      <c r="AC21" s="26">
        <f>'CAR FAO - Data, Perm Crops'!AA16*$D21</f>
        <v>720</v>
      </c>
      <c r="AD21" s="26">
        <f>'CAR FAO - Data, Perm Crops'!AB16*$D21</f>
        <v>600</v>
      </c>
      <c r="AE21" s="26">
        <f>'CAR FAO - Data, Perm Crops'!AC16*$D21</f>
        <v>600</v>
      </c>
      <c r="AF21" s="26">
        <f>'CAR FAO - Data, Perm Crops'!AD16*$D21</f>
        <v>600</v>
      </c>
      <c r="AG21" s="26">
        <f>'CAR FAO - Data, Perm Crops'!AE16*$D21</f>
        <v>600</v>
      </c>
      <c r="AH21" s="26">
        <f>'CAR FAO - Data, Perm Crops'!AF16*$D21</f>
        <v>600</v>
      </c>
      <c r="AI21" s="26">
        <f>'CAR FAO - Data, Perm Crops'!AG16*$D21</f>
        <v>600</v>
      </c>
      <c r="AJ21" s="26">
        <f>'CAR FAO - Data, Perm Crops'!AH16*$D21</f>
        <v>592.19999999999993</v>
      </c>
      <c r="AK21" s="26">
        <f>'CAR FAO - Data, Perm Crops'!AI16*$D21</f>
        <v>408</v>
      </c>
      <c r="AL21" s="26">
        <f>'CAR FAO - Data, Perm Crops'!AJ16*$D21</f>
        <v>420</v>
      </c>
      <c r="AM21" s="26">
        <f>'CAR FAO - Data, Perm Crops'!AK16*$D21</f>
        <v>429</v>
      </c>
      <c r="AN21" s="26">
        <f>'CAR FAO - Data, Perm Crops'!AL16*$D21</f>
        <v>441</v>
      </c>
      <c r="AO21" s="26">
        <f>'CAR FAO - Data, Perm Crops'!AM16*$D21</f>
        <v>453</v>
      </c>
      <c r="AP21" s="26">
        <f>'CAR FAO - Data, Perm Crops'!AN16*$D21</f>
        <v>465</v>
      </c>
      <c r="AQ21" s="26">
        <f>'CAR FAO - Data, Perm Crops'!AO16*$D21</f>
        <v>474</v>
      </c>
      <c r="AR21" s="26">
        <f>'CAR FAO - Data, Perm Crops'!AP16*$D21</f>
        <v>486</v>
      </c>
      <c r="AS21" s="26">
        <f>'CAR FAO - Data, Perm Crops'!AQ16*$D21</f>
        <v>498</v>
      </c>
      <c r="AT21" s="26">
        <f>'CAR FAO - Data, Perm Crops'!AR16*$D21</f>
        <v>507</v>
      </c>
      <c r="AU21" s="26">
        <f>'CAR FAO - Data, Perm Crops'!AS16*$D21</f>
        <v>519</v>
      </c>
      <c r="AV21" s="26">
        <f>'CAR FAO - Data, Perm Crops'!AT16*$D21</f>
        <v>531</v>
      </c>
      <c r="AW21" s="26">
        <f>'CAR FAO - Data, Perm Crops'!AU16*$D21</f>
        <v>540</v>
      </c>
      <c r="AX21" s="26">
        <f>'CAR FAO - Data, Perm Crops'!AV16*$D21</f>
        <v>552</v>
      </c>
      <c r="AY21" s="26">
        <f>'CAR FAO - Data, Perm Crops'!AW16*$D21</f>
        <v>564</v>
      </c>
      <c r="AZ21" s="26">
        <f>'CAR FAO - Data, Perm Crops'!AX16*$D21</f>
        <v>576</v>
      </c>
      <c r="BA21" s="26">
        <f>'CAR FAO - Data, Perm Crops'!AY16*$D21</f>
        <v>504</v>
      </c>
      <c r="BB21" s="26">
        <f>'CAR FAO - Data, Perm Crops'!AZ16*$D21</f>
        <v>600</v>
      </c>
      <c r="BC21" s="26">
        <f>'CAR FAO - Data, Perm Crops'!BA16*$D21</f>
        <v>612</v>
      </c>
      <c r="BD21" s="26">
        <f>'CAR FAO - Data, Perm Crops'!BB16*$D21</f>
        <v>630</v>
      </c>
      <c r="BE21" s="26">
        <f>'CAR FAO - Data, Perm Crops'!BC16*$D21</f>
        <v>630</v>
      </c>
      <c r="BF21" s="26">
        <f>'CAR FAO - Data, Perm Crops'!BD16*$D21</f>
        <v>636</v>
      </c>
      <c r="BG21" s="26">
        <f>'CAR FAO - Data, Perm Crops'!BE16*$D21</f>
        <v>654</v>
      </c>
      <c r="BH21" s="26">
        <f>'CAR FAO - Data, Perm Crops'!BF16*$D21</f>
        <v>666</v>
      </c>
      <c r="BI21" s="26">
        <f>'CAR FAO - Data, Perm Crops'!BG16*$D21</f>
        <v>675</v>
      </c>
      <c r="BJ21" s="26">
        <f>'CAR FAO - Data, Perm Crops'!BH16*$D21</f>
        <v>690</v>
      </c>
      <c r="BK21" s="26">
        <f>'CAR FAO - Data, Perm Crops'!BI16*$D21</f>
        <v>696</v>
      </c>
      <c r="BL21" s="26">
        <f>'CAR FAO - Data, Perm Crops'!BJ16*$D21</f>
        <v>703.19999999999993</v>
      </c>
      <c r="BM21" s="26">
        <f>'CAR FAO - Data, Perm Crops'!BK16*$D21</f>
        <v>720</v>
      </c>
    </row>
    <row r="22" spans="1:65" x14ac:dyDescent="0.35">
      <c r="H22" s="26"/>
      <c r="I22" s="26"/>
      <c r="J22" s="26"/>
      <c r="K22" s="26"/>
      <c r="L22" s="26"/>
      <c r="M22" s="26"/>
      <c r="N22" s="26"/>
      <c r="O22" s="26"/>
      <c r="P22" s="26"/>
      <c r="Q22" s="268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</row>
    <row r="23" spans="1:65" x14ac:dyDescent="0.35">
      <c r="A23" s="153" t="s">
        <v>303</v>
      </c>
      <c r="F23" s="54" t="s">
        <v>301</v>
      </c>
      <c r="G23" s="116">
        <f>SUM(G9:G21)</f>
        <v>39282.299999999996</v>
      </c>
      <c r="H23" s="116">
        <f t="shared" ref="H23:AM23" si="1">SUM(H10:H21)</f>
        <v>37461.279999999999</v>
      </c>
      <c r="I23" s="116">
        <f t="shared" si="1"/>
        <v>44375.4</v>
      </c>
      <c r="J23" s="116">
        <f t="shared" si="1"/>
        <v>41145.360000000001</v>
      </c>
      <c r="K23" s="116">
        <f t="shared" si="1"/>
        <v>45088.2</v>
      </c>
      <c r="L23" s="116">
        <f t="shared" si="1"/>
        <v>43012.08</v>
      </c>
      <c r="M23" s="116">
        <f t="shared" si="1"/>
        <v>42477.120000000003</v>
      </c>
      <c r="N23" s="116">
        <f t="shared" si="1"/>
        <v>43427.4</v>
      </c>
      <c r="O23" s="116">
        <f t="shared" si="1"/>
        <v>47509.240000000005</v>
      </c>
      <c r="P23" s="116">
        <f t="shared" si="1"/>
        <v>47426.8</v>
      </c>
      <c r="Q23" s="266">
        <f t="shared" si="1"/>
        <v>44392.799999999996</v>
      </c>
      <c r="R23" s="116">
        <f t="shared" si="1"/>
        <v>47622.319999999992</v>
      </c>
      <c r="S23" s="116">
        <f t="shared" si="1"/>
        <v>50296.479999999996</v>
      </c>
      <c r="T23" s="116">
        <f t="shared" si="1"/>
        <v>54194.700000000004</v>
      </c>
      <c r="U23" s="116">
        <f t="shared" si="1"/>
        <v>56156.9</v>
      </c>
      <c r="V23" s="116">
        <f t="shared" si="1"/>
        <v>57138.2</v>
      </c>
      <c r="W23" s="116">
        <f t="shared" si="1"/>
        <v>59046.8</v>
      </c>
      <c r="X23" s="116">
        <f t="shared" si="1"/>
        <v>59719.94</v>
      </c>
      <c r="Y23" s="116">
        <f t="shared" si="1"/>
        <v>61080.439999999995</v>
      </c>
      <c r="Z23" s="116">
        <f t="shared" si="1"/>
        <v>62622.64</v>
      </c>
      <c r="AA23" s="116">
        <f t="shared" si="1"/>
        <v>63228.9</v>
      </c>
      <c r="AB23" s="116">
        <f t="shared" si="1"/>
        <v>64292.7</v>
      </c>
      <c r="AC23" s="116">
        <f t="shared" si="1"/>
        <v>63605.299999999996</v>
      </c>
      <c r="AD23" s="116">
        <f t="shared" si="1"/>
        <v>67166.559999999998</v>
      </c>
      <c r="AE23" s="116">
        <f t="shared" si="1"/>
        <v>62970.559999999998</v>
      </c>
      <c r="AF23" s="116">
        <f t="shared" si="1"/>
        <v>69580.820000000007</v>
      </c>
      <c r="AG23" s="116">
        <f t="shared" si="1"/>
        <v>71819.3</v>
      </c>
      <c r="AH23" s="116">
        <f t="shared" si="1"/>
        <v>75306.36</v>
      </c>
      <c r="AI23" s="116">
        <f t="shared" si="1"/>
        <v>73120.62000000001</v>
      </c>
      <c r="AJ23" s="116">
        <f t="shared" si="1"/>
        <v>68233.56</v>
      </c>
      <c r="AK23" s="116">
        <f t="shared" si="1"/>
        <v>72120.092999999993</v>
      </c>
      <c r="AL23" s="116">
        <f t="shared" si="1"/>
        <v>65763.48</v>
      </c>
      <c r="AM23" s="116">
        <f t="shared" si="1"/>
        <v>67370.42</v>
      </c>
      <c r="AN23" s="116">
        <f t="shared" ref="AN23:BM23" si="2">SUM(AN10:AN21)</f>
        <v>73661.828999999998</v>
      </c>
      <c r="AO23" s="116">
        <f t="shared" si="2"/>
        <v>70441.404999999999</v>
      </c>
      <c r="AP23" s="116">
        <f t="shared" si="2"/>
        <v>79941.481999999989</v>
      </c>
      <c r="AQ23" s="116">
        <f t="shared" si="2"/>
        <v>79482.66</v>
      </c>
      <c r="AR23" s="116">
        <f t="shared" si="2"/>
        <v>79002.405999999988</v>
      </c>
      <c r="AS23" s="116">
        <f t="shared" si="2"/>
        <v>77476.560000000012</v>
      </c>
      <c r="AT23" s="116">
        <f t="shared" si="2"/>
        <v>81329.024999999994</v>
      </c>
      <c r="AU23" s="116">
        <f t="shared" si="2"/>
        <v>79114.488000000012</v>
      </c>
      <c r="AV23" s="116">
        <f t="shared" si="2"/>
        <v>80011.450000000012</v>
      </c>
      <c r="AW23" s="116">
        <f t="shared" si="2"/>
        <v>71079.060000000012</v>
      </c>
      <c r="AX23" s="116">
        <f t="shared" si="2"/>
        <v>71033.11</v>
      </c>
      <c r="AY23" s="116">
        <f t="shared" si="2"/>
        <v>70257.829999999987</v>
      </c>
      <c r="AZ23" s="116">
        <f t="shared" si="2"/>
        <v>69991.496999999988</v>
      </c>
      <c r="BA23" s="116">
        <f t="shared" si="2"/>
        <v>72123.326000000001</v>
      </c>
      <c r="BB23" s="116">
        <f t="shared" si="2"/>
        <v>72480.320000000007</v>
      </c>
      <c r="BC23" s="116">
        <f t="shared" si="2"/>
        <v>75709.08</v>
      </c>
      <c r="BD23" s="116">
        <f t="shared" si="2"/>
        <v>78936.23000000001</v>
      </c>
      <c r="BE23" s="116">
        <f t="shared" si="2"/>
        <v>78317.544999999998</v>
      </c>
      <c r="BF23" s="116">
        <f t="shared" si="2"/>
        <v>81320.240000000005</v>
      </c>
      <c r="BG23" s="116">
        <f t="shared" si="2"/>
        <v>78113.473999999987</v>
      </c>
      <c r="BH23" s="116">
        <f t="shared" si="2"/>
        <v>84770.870999999999</v>
      </c>
      <c r="BI23" s="116">
        <f t="shared" si="2"/>
        <v>85163.001000000004</v>
      </c>
      <c r="BJ23" s="116">
        <f t="shared" si="2"/>
        <v>87170.994000000006</v>
      </c>
      <c r="BK23" s="116">
        <f t="shared" si="2"/>
        <v>85565.289000000019</v>
      </c>
      <c r="BL23" s="116">
        <f t="shared" si="2"/>
        <v>88385.513999999996</v>
      </c>
      <c r="BM23" s="116">
        <f t="shared" si="2"/>
        <v>88860.74</v>
      </c>
    </row>
    <row r="24" spans="1:65" x14ac:dyDescent="0.35">
      <c r="A24" s="57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26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</row>
    <row r="25" spans="1:65" x14ac:dyDescent="0.35">
      <c r="A25" s="57" t="s">
        <v>449</v>
      </c>
      <c r="D25" s="59" t="s">
        <v>448</v>
      </c>
      <c r="H25" s="26"/>
      <c r="I25" s="26"/>
      <c r="J25" s="26"/>
      <c r="K25" s="26"/>
      <c r="L25" s="26"/>
      <c r="M25" s="26"/>
      <c r="N25" s="26"/>
      <c r="O25" s="26"/>
      <c r="P25" s="26"/>
      <c r="Q25" s="268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</row>
    <row r="26" spans="1:65" x14ac:dyDescent="0.35">
      <c r="A26" s="67" t="s">
        <v>447</v>
      </c>
      <c r="D26" s="59">
        <v>0.5</v>
      </c>
      <c r="E26" s="58"/>
      <c r="F26" s="54" t="s">
        <v>511</v>
      </c>
      <c r="G26" s="116">
        <f t="shared" ref="G26:BM26" si="3">G23*$D26</f>
        <v>19641.149999999998</v>
      </c>
      <c r="H26" s="116">
        <f t="shared" si="3"/>
        <v>18730.64</v>
      </c>
      <c r="I26" s="116">
        <f t="shared" si="3"/>
        <v>22187.7</v>
      </c>
      <c r="J26" s="116">
        <f t="shared" si="3"/>
        <v>20572.68</v>
      </c>
      <c r="K26" s="116">
        <f t="shared" si="3"/>
        <v>22544.1</v>
      </c>
      <c r="L26" s="116">
        <f t="shared" si="3"/>
        <v>21506.04</v>
      </c>
      <c r="M26" s="116">
        <f t="shared" si="3"/>
        <v>21238.560000000001</v>
      </c>
      <c r="N26" s="116">
        <f t="shared" si="3"/>
        <v>21713.7</v>
      </c>
      <c r="O26" s="116">
        <f t="shared" si="3"/>
        <v>23754.620000000003</v>
      </c>
      <c r="P26" s="116">
        <f t="shared" si="3"/>
        <v>23713.4</v>
      </c>
      <c r="Q26" s="266">
        <f t="shared" si="3"/>
        <v>22196.399999999998</v>
      </c>
      <c r="R26" s="116">
        <f t="shared" si="3"/>
        <v>23811.159999999996</v>
      </c>
      <c r="S26" s="116">
        <f t="shared" si="3"/>
        <v>25148.239999999998</v>
      </c>
      <c r="T26" s="116">
        <f t="shared" si="3"/>
        <v>27097.350000000002</v>
      </c>
      <c r="U26" s="116">
        <f t="shared" si="3"/>
        <v>28078.45</v>
      </c>
      <c r="V26" s="116">
        <f t="shared" si="3"/>
        <v>28569.1</v>
      </c>
      <c r="W26" s="116">
        <f t="shared" si="3"/>
        <v>29523.4</v>
      </c>
      <c r="X26" s="116">
        <f t="shared" si="3"/>
        <v>29859.97</v>
      </c>
      <c r="Y26" s="116">
        <f t="shared" si="3"/>
        <v>30540.219999999998</v>
      </c>
      <c r="Z26" s="116">
        <f t="shared" si="3"/>
        <v>31311.32</v>
      </c>
      <c r="AA26" s="116">
        <f t="shared" si="3"/>
        <v>31614.45</v>
      </c>
      <c r="AB26" s="116">
        <f t="shared" si="3"/>
        <v>32146.35</v>
      </c>
      <c r="AC26" s="116">
        <f t="shared" si="3"/>
        <v>31802.649999999998</v>
      </c>
      <c r="AD26" s="116">
        <f t="shared" si="3"/>
        <v>33583.279999999999</v>
      </c>
      <c r="AE26" s="116">
        <f t="shared" si="3"/>
        <v>31485.279999999999</v>
      </c>
      <c r="AF26" s="116">
        <f t="shared" si="3"/>
        <v>34790.410000000003</v>
      </c>
      <c r="AG26" s="116">
        <f t="shared" si="3"/>
        <v>35909.65</v>
      </c>
      <c r="AH26" s="116">
        <f t="shared" si="3"/>
        <v>37653.18</v>
      </c>
      <c r="AI26" s="116">
        <f t="shared" si="3"/>
        <v>36560.310000000005</v>
      </c>
      <c r="AJ26" s="116">
        <f t="shared" si="3"/>
        <v>34116.78</v>
      </c>
      <c r="AK26" s="116">
        <f t="shared" si="3"/>
        <v>36060.046499999997</v>
      </c>
      <c r="AL26" s="116">
        <f t="shared" si="3"/>
        <v>32881.74</v>
      </c>
      <c r="AM26" s="116">
        <f t="shared" si="3"/>
        <v>33685.21</v>
      </c>
      <c r="AN26" s="116">
        <f t="shared" si="3"/>
        <v>36830.914499999999</v>
      </c>
      <c r="AO26" s="116">
        <f t="shared" si="3"/>
        <v>35220.702499999999</v>
      </c>
      <c r="AP26" s="116">
        <f t="shared" si="3"/>
        <v>39970.740999999995</v>
      </c>
      <c r="AQ26" s="116">
        <f t="shared" si="3"/>
        <v>39741.33</v>
      </c>
      <c r="AR26" s="116">
        <f t="shared" si="3"/>
        <v>39501.202999999994</v>
      </c>
      <c r="AS26" s="116">
        <f t="shared" si="3"/>
        <v>38738.280000000006</v>
      </c>
      <c r="AT26" s="116">
        <f t="shared" si="3"/>
        <v>40664.512499999997</v>
      </c>
      <c r="AU26" s="116">
        <f t="shared" si="3"/>
        <v>39557.244000000006</v>
      </c>
      <c r="AV26" s="116">
        <f t="shared" si="3"/>
        <v>40005.725000000006</v>
      </c>
      <c r="AW26" s="116">
        <f t="shared" si="3"/>
        <v>35539.530000000006</v>
      </c>
      <c r="AX26" s="116">
        <f t="shared" si="3"/>
        <v>35516.555</v>
      </c>
      <c r="AY26" s="116">
        <f t="shared" si="3"/>
        <v>35128.914999999994</v>
      </c>
      <c r="AZ26" s="116">
        <f t="shared" si="3"/>
        <v>34995.748499999994</v>
      </c>
      <c r="BA26" s="116">
        <f t="shared" si="3"/>
        <v>36061.663</v>
      </c>
      <c r="BB26" s="116">
        <f t="shared" si="3"/>
        <v>36240.160000000003</v>
      </c>
      <c r="BC26" s="116">
        <f t="shared" si="3"/>
        <v>37854.54</v>
      </c>
      <c r="BD26" s="116">
        <f t="shared" si="3"/>
        <v>39468.115000000005</v>
      </c>
      <c r="BE26" s="116">
        <f t="shared" si="3"/>
        <v>39158.772499999999</v>
      </c>
      <c r="BF26" s="116">
        <f t="shared" si="3"/>
        <v>40660.120000000003</v>
      </c>
      <c r="BG26" s="116">
        <f t="shared" si="3"/>
        <v>39056.736999999994</v>
      </c>
      <c r="BH26" s="116">
        <f t="shared" si="3"/>
        <v>42385.4355</v>
      </c>
      <c r="BI26" s="116">
        <f t="shared" si="3"/>
        <v>42581.500500000002</v>
      </c>
      <c r="BJ26" s="116">
        <f t="shared" si="3"/>
        <v>43585.497000000003</v>
      </c>
      <c r="BK26" s="116">
        <f t="shared" si="3"/>
        <v>42782.644500000009</v>
      </c>
      <c r="BL26" s="116">
        <f t="shared" si="3"/>
        <v>44192.756999999998</v>
      </c>
      <c r="BM26" s="116">
        <f t="shared" si="3"/>
        <v>44430.37</v>
      </c>
    </row>
    <row r="27" spans="1:65" s="58" customFormat="1" x14ac:dyDescent="0.35">
      <c r="B27" s="271"/>
      <c r="C27" s="272"/>
      <c r="D27" s="273"/>
      <c r="E27" s="54"/>
      <c r="F27" s="54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274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26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</row>
    <row r="29" spans="1:65" s="52" customFormat="1" x14ac:dyDescent="0.35">
      <c r="B29" s="276"/>
      <c r="C29" s="277"/>
      <c r="D29" s="278"/>
      <c r="G29" s="279"/>
    </row>
    <row r="31" spans="1:65" x14ac:dyDescent="0.35">
      <c r="A31" s="54" t="s">
        <v>259</v>
      </c>
      <c r="B31" s="110">
        <v>0.86</v>
      </c>
      <c r="D31" s="59">
        <f t="shared" ref="D31:D52" si="4">1-B31</f>
        <v>0.14000000000000001</v>
      </c>
    </row>
    <row r="32" spans="1:65" x14ac:dyDescent="0.35">
      <c r="A32" s="54" t="s">
        <v>260</v>
      </c>
      <c r="B32" s="110">
        <v>0.75</v>
      </c>
      <c r="C32" s="66" t="s">
        <v>293</v>
      </c>
      <c r="D32" s="59">
        <f t="shared" si="4"/>
        <v>0.25</v>
      </c>
    </row>
    <row r="33" spans="1:4" x14ac:dyDescent="0.35">
      <c r="A33" s="197" t="s">
        <v>268</v>
      </c>
      <c r="B33" s="110">
        <v>0.61</v>
      </c>
      <c r="C33" s="197"/>
      <c r="D33" s="59">
        <f t="shared" si="4"/>
        <v>0.39</v>
      </c>
    </row>
    <row r="34" spans="1:4" x14ac:dyDescent="0.35">
      <c r="A34" s="54" t="s">
        <v>261</v>
      </c>
      <c r="B34" s="110">
        <v>0.86</v>
      </c>
      <c r="D34" s="59">
        <f t="shared" si="4"/>
        <v>0.14000000000000001</v>
      </c>
    </row>
    <row r="35" spans="1:4" x14ac:dyDescent="0.35">
      <c r="A35" s="54" t="s">
        <v>262</v>
      </c>
      <c r="B35" s="110">
        <v>0.86</v>
      </c>
      <c r="D35" s="59">
        <f t="shared" si="4"/>
        <v>0.14000000000000001</v>
      </c>
    </row>
    <row r="36" spans="1:4" x14ac:dyDescent="0.35">
      <c r="A36" s="54" t="s">
        <v>263</v>
      </c>
      <c r="B36" s="110">
        <v>0.79</v>
      </c>
      <c r="D36" s="59">
        <f t="shared" si="4"/>
        <v>0.20999999999999996</v>
      </c>
    </row>
    <row r="37" spans="1:4" x14ac:dyDescent="0.35">
      <c r="A37" s="54" t="s">
        <v>264</v>
      </c>
      <c r="B37" s="110">
        <v>0.83499999999999996</v>
      </c>
      <c r="C37" s="66" t="s">
        <v>293</v>
      </c>
      <c r="D37" s="59">
        <f t="shared" si="4"/>
        <v>0.16500000000000004</v>
      </c>
    </row>
    <row r="38" spans="1:4" x14ac:dyDescent="0.35">
      <c r="A38" s="54" t="s">
        <v>265</v>
      </c>
      <c r="B38" s="110">
        <v>0.88</v>
      </c>
      <c r="C38" s="66" t="s">
        <v>293</v>
      </c>
      <c r="D38" s="59">
        <f t="shared" si="4"/>
        <v>0.12</v>
      </c>
    </row>
    <row r="39" spans="1:4" x14ac:dyDescent="0.35">
      <c r="A39" s="54" t="s">
        <v>266</v>
      </c>
      <c r="B39" s="110">
        <v>0.89</v>
      </c>
      <c r="C39" s="66" t="s">
        <v>293</v>
      </c>
      <c r="D39" s="59">
        <f t="shared" si="4"/>
        <v>0.10999999999999999</v>
      </c>
    </row>
    <row r="40" spans="1:4" x14ac:dyDescent="0.35">
      <c r="A40" s="54" t="s">
        <v>267</v>
      </c>
      <c r="B40" s="110">
        <v>0.84</v>
      </c>
      <c r="C40" s="66" t="s">
        <v>293</v>
      </c>
      <c r="D40" s="59">
        <f t="shared" si="4"/>
        <v>0.16000000000000003</v>
      </c>
    </row>
    <row r="41" spans="1:4" x14ac:dyDescent="0.35">
      <c r="A41" s="54" t="s">
        <v>268</v>
      </c>
      <c r="B41" s="110">
        <v>0.75</v>
      </c>
      <c r="C41" s="66" t="s">
        <v>293</v>
      </c>
      <c r="D41" s="59">
        <f t="shared" si="4"/>
        <v>0.25</v>
      </c>
    </row>
    <row r="42" spans="1:4" x14ac:dyDescent="0.35">
      <c r="A42" s="54" t="s">
        <v>269</v>
      </c>
      <c r="B42" s="110">
        <v>0.87</v>
      </c>
      <c r="C42" s="66" t="s">
        <v>293</v>
      </c>
      <c r="D42" s="59">
        <f t="shared" si="4"/>
        <v>0.13</v>
      </c>
    </row>
    <row r="43" spans="1:4" x14ac:dyDescent="0.35">
      <c r="A43" s="54" t="s">
        <v>270</v>
      </c>
      <c r="B43" s="110">
        <v>0.81</v>
      </c>
      <c r="C43" s="66" t="s">
        <v>293</v>
      </c>
      <c r="D43" s="59">
        <f t="shared" si="4"/>
        <v>0.18999999999999995</v>
      </c>
    </row>
    <row r="44" spans="1:4" x14ac:dyDescent="0.35">
      <c r="A44" s="54" t="s">
        <v>271</v>
      </c>
      <c r="B44" s="110">
        <v>0.73229999999999995</v>
      </c>
      <c r="C44" s="66" t="s">
        <v>293</v>
      </c>
      <c r="D44" s="59">
        <f t="shared" si="4"/>
        <v>0.26770000000000005</v>
      </c>
    </row>
    <row r="45" spans="1:4" x14ac:dyDescent="0.35">
      <c r="A45" s="54" t="s">
        <v>272</v>
      </c>
      <c r="B45" s="110">
        <v>0.84</v>
      </c>
      <c r="C45" s="66" t="s">
        <v>293</v>
      </c>
      <c r="D45" s="59">
        <f t="shared" si="4"/>
        <v>0.16000000000000003</v>
      </c>
    </row>
    <row r="46" spans="1:4" x14ac:dyDescent="0.35">
      <c r="A46" s="54" t="s">
        <v>273</v>
      </c>
      <c r="B46" s="110">
        <v>0.86</v>
      </c>
      <c r="C46" s="66" t="s">
        <v>293</v>
      </c>
      <c r="D46" s="59">
        <f t="shared" si="4"/>
        <v>0.14000000000000001</v>
      </c>
    </row>
    <row r="47" spans="1:4" x14ac:dyDescent="0.35">
      <c r="A47" s="54" t="s">
        <v>274</v>
      </c>
      <c r="B47" s="110">
        <v>0.85</v>
      </c>
      <c r="C47" s="66" t="s">
        <v>294</v>
      </c>
      <c r="D47" s="59">
        <f t="shared" si="4"/>
        <v>0.15000000000000002</v>
      </c>
    </row>
    <row r="48" spans="1:4" x14ac:dyDescent="0.35">
      <c r="A48" s="57" t="s">
        <v>275</v>
      </c>
      <c r="D48" s="59">
        <f t="shared" si="4"/>
        <v>1</v>
      </c>
    </row>
    <row r="49" spans="1:4" x14ac:dyDescent="0.35">
      <c r="A49" s="54" t="s">
        <v>276</v>
      </c>
      <c r="B49" s="110">
        <v>0.9</v>
      </c>
      <c r="C49" s="66" t="s">
        <v>293</v>
      </c>
      <c r="D49" s="59">
        <f t="shared" si="4"/>
        <v>9.9999999999999978E-2</v>
      </c>
    </row>
    <row r="50" spans="1:4" x14ac:dyDescent="0.35">
      <c r="A50" s="54" t="s">
        <v>277</v>
      </c>
      <c r="B50" s="110">
        <v>0.86750000000000005</v>
      </c>
      <c r="C50" s="66" t="s">
        <v>293</v>
      </c>
      <c r="D50" s="59">
        <f t="shared" si="4"/>
        <v>0.13249999999999995</v>
      </c>
    </row>
    <row r="51" spans="1:4" x14ac:dyDescent="0.35">
      <c r="A51" s="54" t="s">
        <v>279</v>
      </c>
      <c r="C51" s="66" t="s">
        <v>293</v>
      </c>
      <c r="D51" s="59">
        <f t="shared" si="4"/>
        <v>1</v>
      </c>
    </row>
    <row r="52" spans="1:4" ht="29" x14ac:dyDescent="0.35">
      <c r="A52" s="54" t="s">
        <v>278</v>
      </c>
      <c r="B52" s="110">
        <v>0.88300000000000001</v>
      </c>
      <c r="C52" s="66" t="s">
        <v>295</v>
      </c>
      <c r="D52" s="59">
        <f t="shared" si="4"/>
        <v>0.11699999999999999</v>
      </c>
    </row>
    <row r="54" spans="1:4" x14ac:dyDescent="0.35">
      <c r="A54" s="54" t="s">
        <v>280</v>
      </c>
    </row>
    <row r="55" spans="1:4" x14ac:dyDescent="0.35">
      <c r="A55" s="54" t="s">
        <v>4</v>
      </c>
    </row>
    <row r="57" spans="1:4" x14ac:dyDescent="0.35">
      <c r="A57" s="57" t="s">
        <v>281</v>
      </c>
      <c r="B57" s="114"/>
      <c r="C57" s="115"/>
    </row>
    <row r="58" spans="1:4" x14ac:dyDescent="0.35">
      <c r="A58" s="54" t="s">
        <v>296</v>
      </c>
      <c r="B58" s="110">
        <v>3.2399999999999998E-2</v>
      </c>
      <c r="C58" s="66" t="s">
        <v>293</v>
      </c>
      <c r="D58" s="59">
        <f t="shared" ref="D58:D64" si="5">1-B58</f>
        <v>0.96760000000000002</v>
      </c>
    </row>
    <row r="59" spans="1:4" x14ac:dyDescent="0.35">
      <c r="A59" s="54" t="s">
        <v>282</v>
      </c>
      <c r="B59" s="110">
        <v>0.60209999999999997</v>
      </c>
      <c r="C59" s="66" t="s">
        <v>293</v>
      </c>
      <c r="D59" s="59">
        <f t="shared" si="5"/>
        <v>0.39790000000000003</v>
      </c>
    </row>
    <row r="60" spans="1:4" ht="101.5" x14ac:dyDescent="0.35">
      <c r="A60" s="54" t="s">
        <v>283</v>
      </c>
      <c r="B60" s="110">
        <v>0.12</v>
      </c>
      <c r="C60" s="66" t="s">
        <v>297</v>
      </c>
      <c r="D60" s="59">
        <f t="shared" si="5"/>
        <v>0.88</v>
      </c>
    </row>
    <row r="61" spans="1:4" x14ac:dyDescent="0.35">
      <c r="A61" s="54" t="s">
        <v>284</v>
      </c>
      <c r="B61" s="110">
        <v>0.12</v>
      </c>
      <c r="C61" s="66" t="s">
        <v>298</v>
      </c>
      <c r="D61" s="59">
        <f t="shared" si="5"/>
        <v>0.88</v>
      </c>
    </row>
    <row r="62" spans="1:4" x14ac:dyDescent="0.35">
      <c r="A62" s="54" t="s">
        <v>299</v>
      </c>
      <c r="B62" s="110">
        <v>0.96</v>
      </c>
      <c r="C62" s="66" t="s">
        <v>293</v>
      </c>
      <c r="D62" s="59">
        <f t="shared" si="5"/>
        <v>4.0000000000000036E-2</v>
      </c>
    </row>
    <row r="63" spans="1:4" x14ac:dyDescent="0.35">
      <c r="A63" s="54" t="s">
        <v>286</v>
      </c>
      <c r="B63" s="110">
        <v>0.17100000000000001</v>
      </c>
      <c r="C63" s="66" t="s">
        <v>293</v>
      </c>
      <c r="D63" s="59">
        <f t="shared" si="5"/>
        <v>0.82899999999999996</v>
      </c>
    </row>
    <row r="64" spans="1:4" ht="29" x14ac:dyDescent="0.35">
      <c r="A64" s="54" t="s">
        <v>408</v>
      </c>
      <c r="B64" s="59">
        <v>0.9</v>
      </c>
      <c r="C64" s="66" t="s">
        <v>445</v>
      </c>
      <c r="D64" s="59">
        <f t="shared" si="5"/>
        <v>9.9999999999999978E-2</v>
      </c>
    </row>
    <row r="66" spans="1:4" x14ac:dyDescent="0.35">
      <c r="A66" s="57" t="s">
        <v>302</v>
      </c>
    </row>
    <row r="67" spans="1:4" x14ac:dyDescent="0.35">
      <c r="A67" s="54" t="s">
        <v>446</v>
      </c>
    </row>
    <row r="69" spans="1:4" x14ac:dyDescent="0.35">
      <c r="A69" s="57" t="s">
        <v>289</v>
      </c>
      <c r="B69" s="114"/>
      <c r="C69" s="115"/>
    </row>
    <row r="70" spans="1:4" x14ac:dyDescent="0.35">
      <c r="A70" s="54" t="s">
        <v>290</v>
      </c>
      <c r="B70" s="110">
        <v>0.4</v>
      </c>
      <c r="C70" s="66" t="s">
        <v>300</v>
      </c>
      <c r="D70" s="59">
        <f>1-B70</f>
        <v>0.6</v>
      </c>
    </row>
    <row r="72" spans="1:4" x14ac:dyDescent="0.35">
      <c r="A72" s="57" t="s">
        <v>313</v>
      </c>
      <c r="B72" s="114"/>
      <c r="C72" s="115"/>
    </row>
    <row r="73" spans="1:4" x14ac:dyDescent="0.35">
      <c r="A73" s="54" t="s">
        <v>291</v>
      </c>
      <c r="B73" s="110">
        <v>0.90910000000000002</v>
      </c>
      <c r="C73" s="66" t="s">
        <v>293</v>
      </c>
      <c r="D73" s="59">
        <f>1-B73</f>
        <v>9.0899999999999981E-2</v>
      </c>
    </row>
    <row r="74" spans="1:4" x14ac:dyDescent="0.35">
      <c r="A74" s="54" t="s">
        <v>292</v>
      </c>
      <c r="B74" s="110">
        <v>0.91449999999999998</v>
      </c>
      <c r="C74" s="66" t="s">
        <v>293</v>
      </c>
      <c r="D74" s="59">
        <f>1-B74</f>
        <v>8.550000000000002E-2</v>
      </c>
    </row>
  </sheetData>
  <pageMargins left="0.7" right="0.7" top="0.75" bottom="0.75" header="0.3" footer="0.3"/>
  <pageSetup orientation="portrait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EE4B8-BA00-4B47-808A-5A63741AF4B9}">
  <sheetPr>
    <tabColor theme="5" tint="0.59999389629810485"/>
  </sheetPr>
  <dimension ref="A1:BK16"/>
  <sheetViews>
    <sheetView workbookViewId="0">
      <selection activeCell="A58" sqref="A58:B67"/>
    </sheetView>
  </sheetViews>
  <sheetFormatPr defaultRowHeight="14.5" x14ac:dyDescent="0.35"/>
  <sheetData>
    <row r="1" spans="1:63" s="54" customFormat="1" x14ac:dyDescent="0.35">
      <c r="C1" s="54" t="s">
        <v>507</v>
      </c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</row>
    <row r="2" spans="1:63" s="30" customFormat="1" x14ac:dyDescent="0.35">
      <c r="C2" s="301"/>
      <c r="D2" s="301" t="s">
        <v>509</v>
      </c>
      <c r="E2" s="302">
        <v>1961</v>
      </c>
      <c r="F2" s="302">
        <v>1962</v>
      </c>
      <c r="G2" s="302">
        <v>1963</v>
      </c>
      <c r="H2" s="302">
        <v>1964</v>
      </c>
      <c r="I2" s="302">
        <v>1965</v>
      </c>
      <c r="J2" s="302">
        <v>1966</v>
      </c>
      <c r="K2" s="302">
        <v>1967</v>
      </c>
      <c r="L2" s="302">
        <v>1968</v>
      </c>
      <c r="M2" s="302">
        <v>1969</v>
      </c>
      <c r="N2" s="302">
        <v>1970</v>
      </c>
      <c r="O2" s="302">
        <v>1971</v>
      </c>
      <c r="P2" s="302">
        <v>1972</v>
      </c>
      <c r="Q2" s="302">
        <v>1973</v>
      </c>
      <c r="R2" s="302">
        <v>1974</v>
      </c>
      <c r="S2" s="302">
        <v>1975</v>
      </c>
      <c r="T2" s="302">
        <v>1976</v>
      </c>
      <c r="U2" s="302">
        <v>1977</v>
      </c>
      <c r="V2" s="302">
        <v>1978</v>
      </c>
      <c r="W2" s="302">
        <v>1979</v>
      </c>
      <c r="X2" s="302">
        <v>1980</v>
      </c>
      <c r="Y2" s="302">
        <v>1981</v>
      </c>
      <c r="Z2" s="302">
        <v>1982</v>
      </c>
      <c r="AA2" s="302">
        <v>1983</v>
      </c>
      <c r="AB2" s="302">
        <v>1984</v>
      </c>
      <c r="AC2" s="302">
        <v>1985</v>
      </c>
      <c r="AD2" s="302">
        <v>1986</v>
      </c>
      <c r="AE2" s="302">
        <v>1987</v>
      </c>
      <c r="AF2" s="302">
        <v>1988</v>
      </c>
      <c r="AG2" s="302">
        <v>1989</v>
      </c>
      <c r="AH2" s="302">
        <v>1990</v>
      </c>
      <c r="AI2" s="302">
        <v>1991</v>
      </c>
      <c r="AJ2" s="302">
        <v>1992</v>
      </c>
      <c r="AK2" s="302">
        <v>1993</v>
      </c>
      <c r="AL2" s="302">
        <v>1994</v>
      </c>
      <c r="AM2" s="302">
        <v>1995</v>
      </c>
      <c r="AN2" s="302">
        <v>1996</v>
      </c>
      <c r="AO2" s="302">
        <v>1997</v>
      </c>
      <c r="AP2" s="302">
        <v>1998</v>
      </c>
      <c r="AQ2" s="302">
        <v>1999</v>
      </c>
      <c r="AR2" s="302">
        <v>2000</v>
      </c>
      <c r="AS2" s="302">
        <v>2001</v>
      </c>
      <c r="AT2" s="302">
        <v>2002</v>
      </c>
      <c r="AU2" s="302">
        <v>2003</v>
      </c>
      <c r="AV2" s="302">
        <v>2004</v>
      </c>
      <c r="AW2" s="302">
        <v>2005</v>
      </c>
      <c r="AX2" s="302">
        <v>2006</v>
      </c>
      <c r="AY2" s="302">
        <v>2007</v>
      </c>
      <c r="AZ2" s="302">
        <v>2008</v>
      </c>
      <c r="BA2" s="302">
        <v>2009</v>
      </c>
      <c r="BB2" s="302">
        <v>2010</v>
      </c>
      <c r="BC2" s="302">
        <v>2011</v>
      </c>
      <c r="BD2" s="302">
        <v>2012</v>
      </c>
      <c r="BE2" s="302">
        <v>2013</v>
      </c>
      <c r="BF2" s="302">
        <v>2014</v>
      </c>
      <c r="BG2" s="302">
        <v>2015</v>
      </c>
      <c r="BH2" s="302">
        <v>2016</v>
      </c>
      <c r="BI2" s="302">
        <v>2017</v>
      </c>
      <c r="BJ2" s="302">
        <v>2018</v>
      </c>
      <c r="BK2" s="302">
        <v>2019</v>
      </c>
    </row>
    <row r="3" spans="1:63" s="54" customFormat="1" x14ac:dyDescent="0.35">
      <c r="C3" s="18"/>
      <c r="D3" s="18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</row>
    <row r="4" spans="1:63" s="54" customFormat="1" x14ac:dyDescent="0.35">
      <c r="A4" s="54" t="s">
        <v>487</v>
      </c>
      <c r="B4" s="54" t="s">
        <v>6</v>
      </c>
      <c r="C4" s="54" t="s">
        <v>271</v>
      </c>
      <c r="E4" s="26">
        <v>200</v>
      </c>
      <c r="F4" s="26">
        <v>200</v>
      </c>
      <c r="G4" s="26">
        <v>200</v>
      </c>
      <c r="H4" s="26">
        <v>200</v>
      </c>
      <c r="I4" s="26">
        <v>250</v>
      </c>
      <c r="J4" s="26">
        <v>250</v>
      </c>
      <c r="K4" s="26">
        <v>260</v>
      </c>
      <c r="L4" s="26">
        <v>250</v>
      </c>
      <c r="M4" s="26">
        <v>300</v>
      </c>
      <c r="N4" s="26">
        <v>300</v>
      </c>
      <c r="O4" s="26">
        <v>350</v>
      </c>
      <c r="P4" s="26">
        <v>350</v>
      </c>
      <c r="Q4" s="26">
        <v>400</v>
      </c>
      <c r="R4" s="26">
        <v>500</v>
      </c>
      <c r="S4" s="26">
        <v>600</v>
      </c>
      <c r="T4" s="26">
        <v>700</v>
      </c>
      <c r="U4" s="26">
        <v>800</v>
      </c>
      <c r="V4" s="26">
        <v>900</v>
      </c>
      <c r="W4" s="26">
        <v>1000</v>
      </c>
      <c r="X4" s="26">
        <v>1000</v>
      </c>
      <c r="Y4" s="26">
        <v>1100</v>
      </c>
      <c r="Z4" s="26">
        <v>1100</v>
      </c>
      <c r="AA4" s="26">
        <v>1200</v>
      </c>
      <c r="AB4" s="26">
        <v>1300</v>
      </c>
      <c r="AC4" s="26">
        <v>1300</v>
      </c>
      <c r="AD4" s="26">
        <v>1400</v>
      </c>
      <c r="AE4" s="26">
        <v>1700</v>
      </c>
      <c r="AF4" s="26">
        <v>2000</v>
      </c>
      <c r="AG4" s="26">
        <v>2600</v>
      </c>
      <c r="AH4" s="26">
        <v>2800</v>
      </c>
      <c r="AI4" s="26">
        <v>3000</v>
      </c>
      <c r="AJ4" s="26">
        <v>3200</v>
      </c>
      <c r="AK4" s="26">
        <v>3500</v>
      </c>
      <c r="AL4" s="26">
        <v>3800</v>
      </c>
      <c r="AM4" s="26">
        <v>4000</v>
      </c>
      <c r="AN4" s="26">
        <v>4100</v>
      </c>
      <c r="AO4" s="26">
        <v>4200</v>
      </c>
      <c r="AP4" s="26">
        <v>4300</v>
      </c>
      <c r="AQ4" s="26">
        <v>4400</v>
      </c>
      <c r="AR4" s="26">
        <v>4500</v>
      </c>
      <c r="AS4" s="26">
        <v>4600</v>
      </c>
      <c r="AT4" s="26">
        <v>4500</v>
      </c>
      <c r="AU4" s="26">
        <v>4400</v>
      </c>
      <c r="AV4" s="26">
        <v>4429</v>
      </c>
      <c r="AW4" s="26">
        <v>4474</v>
      </c>
      <c r="AX4" s="26">
        <v>4500</v>
      </c>
      <c r="AY4" s="26">
        <v>4600</v>
      </c>
      <c r="AZ4" s="26">
        <v>4700</v>
      </c>
      <c r="BA4" s="26">
        <v>4800</v>
      </c>
      <c r="BB4" s="26">
        <v>5000</v>
      </c>
      <c r="BC4" s="26">
        <v>5598</v>
      </c>
      <c r="BD4" s="26">
        <v>6300</v>
      </c>
      <c r="BE4" s="26">
        <v>6500</v>
      </c>
      <c r="BF4" s="26">
        <v>7191</v>
      </c>
      <c r="BG4" s="26">
        <v>7856</v>
      </c>
      <c r="BH4" s="26">
        <v>8800</v>
      </c>
      <c r="BI4" s="26">
        <v>9217</v>
      </c>
      <c r="BJ4" s="26">
        <v>8063</v>
      </c>
      <c r="BK4" s="26">
        <v>8580</v>
      </c>
    </row>
    <row r="5" spans="1:63" s="54" customFormat="1" x14ac:dyDescent="0.35">
      <c r="A5" s="54" t="s">
        <v>487</v>
      </c>
      <c r="B5" s="54" t="s">
        <v>6</v>
      </c>
      <c r="C5" s="54" t="s">
        <v>260</v>
      </c>
      <c r="E5" s="26">
        <v>42000</v>
      </c>
      <c r="F5" s="26">
        <v>42000</v>
      </c>
      <c r="G5" s="26">
        <v>45000</v>
      </c>
      <c r="H5" s="26">
        <v>48000</v>
      </c>
      <c r="I5" s="26">
        <v>50000</v>
      </c>
      <c r="J5" s="26">
        <v>50000</v>
      </c>
      <c r="K5" s="26">
        <v>50000</v>
      </c>
      <c r="L5" s="26">
        <v>50000</v>
      </c>
      <c r="M5" s="26">
        <v>53000</v>
      </c>
      <c r="N5" s="26">
        <v>56000</v>
      </c>
      <c r="O5" s="26">
        <v>59000</v>
      </c>
      <c r="P5" s="26">
        <v>62000</v>
      </c>
      <c r="Q5" s="26">
        <v>65000</v>
      </c>
      <c r="R5" s="26">
        <v>68000</v>
      </c>
      <c r="S5" s="26">
        <v>70000</v>
      </c>
      <c r="T5" s="26">
        <v>72000</v>
      </c>
      <c r="U5" s="26">
        <v>74000</v>
      </c>
      <c r="V5" s="26">
        <v>76000</v>
      </c>
      <c r="W5" s="26">
        <v>77000</v>
      </c>
      <c r="X5" s="26">
        <v>77000</v>
      </c>
      <c r="Y5" s="26">
        <v>78000</v>
      </c>
      <c r="Z5" s="26">
        <v>78000</v>
      </c>
      <c r="AA5" s="26">
        <v>80000</v>
      </c>
      <c r="AB5" s="26">
        <v>82000</v>
      </c>
      <c r="AC5" s="26">
        <v>83000</v>
      </c>
      <c r="AD5" s="26">
        <v>85000</v>
      </c>
      <c r="AE5" s="26">
        <v>87000</v>
      </c>
      <c r="AF5" s="26">
        <v>89000</v>
      </c>
      <c r="AG5" s="26">
        <v>91000</v>
      </c>
      <c r="AH5" s="26">
        <v>92000</v>
      </c>
      <c r="AI5" s="26">
        <v>93000</v>
      </c>
      <c r="AJ5" s="26">
        <v>94000</v>
      </c>
      <c r="AK5" s="26">
        <v>96000</v>
      </c>
      <c r="AL5" s="26">
        <v>98000</v>
      </c>
      <c r="AM5" s="26">
        <v>100000</v>
      </c>
      <c r="AN5" s="26">
        <v>105000</v>
      </c>
      <c r="AO5" s="26">
        <v>110000</v>
      </c>
      <c r="AP5" s="26">
        <v>115000</v>
      </c>
      <c r="AQ5" s="26">
        <v>111171</v>
      </c>
      <c r="AR5" s="26">
        <v>118000</v>
      </c>
      <c r="AS5" s="26">
        <v>112440</v>
      </c>
      <c r="AT5" s="26">
        <v>115000</v>
      </c>
      <c r="AU5" s="26">
        <v>110000</v>
      </c>
      <c r="AV5" s="26">
        <v>111310</v>
      </c>
      <c r="AW5" s="26">
        <v>112000</v>
      </c>
      <c r="AX5" s="26">
        <v>115000</v>
      </c>
      <c r="AY5" s="26">
        <v>120000</v>
      </c>
      <c r="AZ5" s="26">
        <v>116032</v>
      </c>
      <c r="BA5" s="26">
        <v>125000</v>
      </c>
      <c r="BB5" s="26">
        <v>126000</v>
      </c>
      <c r="BC5" s="26">
        <v>124000</v>
      </c>
      <c r="BD5" s="26">
        <v>128000</v>
      </c>
      <c r="BE5" s="26">
        <v>110091</v>
      </c>
      <c r="BF5" s="26">
        <v>124288</v>
      </c>
      <c r="BG5" s="26">
        <v>132000</v>
      </c>
      <c r="BH5" s="26">
        <v>135000</v>
      </c>
      <c r="BI5" s="26">
        <v>130000</v>
      </c>
      <c r="BJ5" s="26">
        <v>140000</v>
      </c>
      <c r="BK5" s="26">
        <v>138132</v>
      </c>
    </row>
    <row r="6" spans="1:63" s="54" customFormat="1" x14ac:dyDescent="0.35">
      <c r="A6" s="54" t="s">
        <v>487</v>
      </c>
      <c r="B6" s="54" t="s">
        <v>6</v>
      </c>
      <c r="C6" s="54" t="s">
        <v>268</v>
      </c>
      <c r="E6" s="26">
        <v>48000</v>
      </c>
      <c r="F6" s="26">
        <v>48000</v>
      </c>
      <c r="G6" s="26">
        <v>48000</v>
      </c>
      <c r="H6" s="26">
        <v>49000</v>
      </c>
      <c r="I6" s="26">
        <v>49000</v>
      </c>
      <c r="J6" s="26">
        <v>49000</v>
      </c>
      <c r="K6" s="26">
        <v>50000</v>
      </c>
      <c r="L6" s="26">
        <v>51000</v>
      </c>
      <c r="M6" s="26">
        <v>52000</v>
      </c>
      <c r="N6" s="26">
        <v>53000</v>
      </c>
      <c r="O6" s="26">
        <v>54000</v>
      </c>
      <c r="P6" s="26">
        <v>55000</v>
      </c>
      <c r="Q6" s="26">
        <v>56500</v>
      </c>
      <c r="R6" s="26">
        <v>57000</v>
      </c>
      <c r="S6" s="26">
        <v>58000</v>
      </c>
      <c r="T6" s="26">
        <v>60000</v>
      </c>
      <c r="U6" s="26">
        <v>61000</v>
      </c>
      <c r="V6" s="26">
        <v>60000</v>
      </c>
      <c r="W6" s="26">
        <v>60000</v>
      </c>
      <c r="X6" s="26">
        <v>62000</v>
      </c>
      <c r="Y6" s="26">
        <v>62000</v>
      </c>
      <c r="Z6" s="26">
        <v>64000</v>
      </c>
      <c r="AA6" s="26">
        <v>64000</v>
      </c>
      <c r="AB6" s="26">
        <v>65000</v>
      </c>
      <c r="AC6" s="26">
        <v>65000</v>
      </c>
      <c r="AD6" s="26">
        <v>65000</v>
      </c>
      <c r="AE6" s="26">
        <v>66000</v>
      </c>
      <c r="AF6" s="26">
        <v>66000</v>
      </c>
      <c r="AG6" s="26">
        <v>67000</v>
      </c>
      <c r="AH6" s="26">
        <v>68000</v>
      </c>
      <c r="AI6" s="26">
        <v>70000</v>
      </c>
      <c r="AJ6" s="26">
        <v>72000</v>
      </c>
      <c r="AK6" s="26">
        <v>74000</v>
      </c>
      <c r="AL6" s="26">
        <v>76000</v>
      </c>
      <c r="AM6" s="26">
        <v>78000</v>
      </c>
      <c r="AN6" s="26">
        <v>78279</v>
      </c>
      <c r="AO6" s="26">
        <v>80000</v>
      </c>
      <c r="AP6" s="26">
        <v>82000</v>
      </c>
      <c r="AQ6" s="26">
        <v>81723</v>
      </c>
      <c r="AR6" s="26">
        <v>83000</v>
      </c>
      <c r="AS6" s="26">
        <v>82425</v>
      </c>
      <c r="AT6" s="26">
        <v>82000</v>
      </c>
      <c r="AU6" s="26">
        <v>80000</v>
      </c>
      <c r="AV6" s="26">
        <v>81398</v>
      </c>
      <c r="AW6" s="26">
        <v>81000</v>
      </c>
      <c r="AX6" s="26">
        <v>82177</v>
      </c>
      <c r="AY6" s="26">
        <v>82000</v>
      </c>
      <c r="AZ6" s="26">
        <v>83348</v>
      </c>
      <c r="BA6" s="26">
        <v>85000</v>
      </c>
      <c r="BB6" s="26">
        <v>88000</v>
      </c>
      <c r="BC6" s="26">
        <v>84000</v>
      </c>
      <c r="BD6" s="26">
        <v>85000</v>
      </c>
      <c r="BE6" s="26">
        <v>84916</v>
      </c>
      <c r="BF6" s="26">
        <v>85430</v>
      </c>
      <c r="BG6" s="26">
        <v>86413</v>
      </c>
      <c r="BH6" s="26">
        <v>86531</v>
      </c>
      <c r="BI6" s="26">
        <v>86832</v>
      </c>
      <c r="BJ6" s="26">
        <v>87134</v>
      </c>
      <c r="BK6" s="26">
        <v>87436</v>
      </c>
    </row>
    <row r="7" spans="1:63" s="54" customFormat="1" x14ac:dyDescent="0.35">
      <c r="A7" s="54" t="s">
        <v>487</v>
      </c>
      <c r="B7" s="54" t="s">
        <v>6</v>
      </c>
      <c r="C7" s="54" t="s">
        <v>273</v>
      </c>
      <c r="E7" s="26">
        <v>200</v>
      </c>
      <c r="F7" s="26">
        <v>200</v>
      </c>
      <c r="G7" s="26">
        <v>200</v>
      </c>
      <c r="H7" s="26">
        <v>350</v>
      </c>
      <c r="I7" s="26">
        <v>440</v>
      </c>
      <c r="J7" s="26">
        <v>440</v>
      </c>
      <c r="K7" s="26">
        <v>440</v>
      </c>
      <c r="L7" s="26">
        <v>520</v>
      </c>
      <c r="M7" s="26">
        <v>520</v>
      </c>
      <c r="N7" s="26">
        <v>520</v>
      </c>
      <c r="O7" s="26">
        <v>590</v>
      </c>
      <c r="P7" s="26">
        <v>590</v>
      </c>
      <c r="Q7" s="26">
        <v>590</v>
      </c>
      <c r="R7" s="26">
        <v>900</v>
      </c>
      <c r="S7" s="26">
        <v>1200</v>
      </c>
      <c r="T7" s="26">
        <v>1500</v>
      </c>
      <c r="U7" s="26">
        <v>2400</v>
      </c>
      <c r="V7" s="26">
        <v>4200</v>
      </c>
      <c r="W7" s="26">
        <v>6400</v>
      </c>
      <c r="X7" s="26">
        <v>6600</v>
      </c>
      <c r="Y7" s="26">
        <v>6900</v>
      </c>
      <c r="Z7" s="26">
        <v>7400</v>
      </c>
      <c r="AA7" s="26">
        <v>7600</v>
      </c>
      <c r="AB7" s="26">
        <v>8100</v>
      </c>
      <c r="AC7" s="26">
        <v>8400</v>
      </c>
      <c r="AD7" s="26">
        <v>8900</v>
      </c>
      <c r="AE7" s="26">
        <v>9400</v>
      </c>
      <c r="AF7" s="26">
        <v>9800</v>
      </c>
      <c r="AG7" s="26">
        <v>10200</v>
      </c>
      <c r="AH7" s="26">
        <v>10700</v>
      </c>
      <c r="AI7" s="26">
        <v>11000</v>
      </c>
      <c r="AJ7" s="26">
        <v>11400</v>
      </c>
      <c r="AK7" s="26">
        <v>11800</v>
      </c>
      <c r="AL7" s="26">
        <v>12200</v>
      </c>
      <c r="AM7" s="26">
        <v>12500</v>
      </c>
      <c r="AN7" s="26">
        <v>12800</v>
      </c>
      <c r="AO7" s="26">
        <v>13200</v>
      </c>
      <c r="AP7" s="26">
        <v>13500</v>
      </c>
      <c r="AQ7" s="26">
        <v>13800</v>
      </c>
      <c r="AR7" s="26">
        <v>14000</v>
      </c>
      <c r="AS7" s="26">
        <v>14100</v>
      </c>
      <c r="AT7" s="26">
        <v>14000</v>
      </c>
      <c r="AU7" s="26">
        <v>13800</v>
      </c>
      <c r="AV7" s="26">
        <v>13826</v>
      </c>
      <c r="AW7" s="26">
        <v>14000</v>
      </c>
      <c r="AX7" s="26">
        <v>14192</v>
      </c>
      <c r="AY7" s="26">
        <v>14200</v>
      </c>
      <c r="AZ7" s="26">
        <v>14000</v>
      </c>
      <c r="BA7" s="26">
        <v>14200</v>
      </c>
      <c r="BB7" s="26">
        <v>14500</v>
      </c>
      <c r="BC7" s="26">
        <v>14989</v>
      </c>
      <c r="BD7" s="26">
        <v>15600</v>
      </c>
      <c r="BE7" s="26">
        <v>16214</v>
      </c>
      <c r="BF7" s="26">
        <v>16822</v>
      </c>
      <c r="BG7" s="26">
        <v>16267</v>
      </c>
      <c r="BH7" s="26">
        <v>16560</v>
      </c>
      <c r="BI7" s="26">
        <v>16807</v>
      </c>
      <c r="BJ7" s="26">
        <v>17026</v>
      </c>
      <c r="BK7" s="26">
        <v>17225</v>
      </c>
    </row>
    <row r="8" spans="1:63" s="54" customFormat="1" x14ac:dyDescent="0.35">
      <c r="A8" s="54" t="s">
        <v>487</v>
      </c>
      <c r="B8" s="54" t="s">
        <v>6</v>
      </c>
      <c r="C8" s="54" t="s">
        <v>277</v>
      </c>
      <c r="E8" s="26">
        <v>11000</v>
      </c>
      <c r="F8" s="26">
        <v>11000</v>
      </c>
      <c r="G8" s="26">
        <v>11000</v>
      </c>
      <c r="H8" s="26">
        <v>11000</v>
      </c>
      <c r="I8" s="26">
        <v>11000</v>
      </c>
      <c r="J8" s="26">
        <v>11000</v>
      </c>
      <c r="K8" s="26">
        <v>11000</v>
      </c>
      <c r="L8" s="26">
        <v>11000</v>
      </c>
      <c r="M8" s="26">
        <v>11000</v>
      </c>
      <c r="N8" s="26">
        <v>11000</v>
      </c>
      <c r="O8" s="26">
        <v>11000</v>
      </c>
      <c r="P8" s="26">
        <v>11000</v>
      </c>
      <c r="Q8" s="26">
        <v>11000</v>
      </c>
      <c r="R8" s="26">
        <v>11000</v>
      </c>
      <c r="S8" s="26">
        <v>11500</v>
      </c>
      <c r="T8" s="26">
        <v>11500</v>
      </c>
      <c r="U8" s="26">
        <v>12000</v>
      </c>
      <c r="V8" s="26">
        <v>12000</v>
      </c>
      <c r="W8" s="26">
        <v>12000</v>
      </c>
      <c r="X8" s="26">
        <v>12500</v>
      </c>
      <c r="Y8" s="26">
        <v>12500</v>
      </c>
      <c r="Z8" s="26">
        <v>13000</v>
      </c>
      <c r="AA8" s="26">
        <v>13200</v>
      </c>
      <c r="AB8" s="26">
        <v>13400</v>
      </c>
      <c r="AC8" s="26">
        <v>13400</v>
      </c>
      <c r="AD8" s="26">
        <v>13500</v>
      </c>
      <c r="AE8" s="26">
        <v>14000</v>
      </c>
      <c r="AF8" s="26">
        <v>14600</v>
      </c>
      <c r="AG8" s="26">
        <v>15100</v>
      </c>
      <c r="AH8" s="26">
        <v>15600</v>
      </c>
      <c r="AI8" s="26">
        <v>15900</v>
      </c>
      <c r="AJ8" s="26">
        <v>16200</v>
      </c>
      <c r="AK8" s="26">
        <v>17000</v>
      </c>
      <c r="AL8" s="26">
        <v>18000</v>
      </c>
      <c r="AM8" s="26">
        <v>20000</v>
      </c>
      <c r="AN8" s="26">
        <v>20885</v>
      </c>
      <c r="AO8" s="26">
        <v>22000</v>
      </c>
      <c r="AP8" s="26">
        <v>22067</v>
      </c>
      <c r="AQ8" s="26">
        <v>23000</v>
      </c>
      <c r="AR8" s="26">
        <v>24000</v>
      </c>
      <c r="AS8" s="26">
        <v>23246</v>
      </c>
      <c r="AT8" s="26">
        <v>22000</v>
      </c>
      <c r="AU8" s="26">
        <v>20000</v>
      </c>
      <c r="AV8" s="26">
        <v>20500</v>
      </c>
      <c r="AW8" s="26">
        <v>21000</v>
      </c>
      <c r="AX8" s="26">
        <v>21459</v>
      </c>
      <c r="AY8" s="26">
        <v>21751</v>
      </c>
      <c r="AZ8" s="26">
        <v>22000</v>
      </c>
      <c r="BA8" s="26">
        <v>23000</v>
      </c>
      <c r="BB8" s="26">
        <v>24000</v>
      </c>
      <c r="BC8" s="26">
        <v>26474</v>
      </c>
      <c r="BD8" s="26">
        <v>30500</v>
      </c>
      <c r="BE8" s="26">
        <v>32794</v>
      </c>
      <c r="BF8" s="26">
        <v>35226</v>
      </c>
      <c r="BG8" s="26">
        <v>32916</v>
      </c>
      <c r="BH8" s="26">
        <v>34157</v>
      </c>
      <c r="BI8" s="26">
        <v>35058</v>
      </c>
      <c r="BJ8" s="26">
        <v>35859</v>
      </c>
      <c r="BK8" s="26">
        <v>36597</v>
      </c>
    </row>
    <row r="9" spans="1:63" s="54" customFormat="1" x14ac:dyDescent="0.35">
      <c r="A9" s="54" t="s">
        <v>487</v>
      </c>
      <c r="B9" s="54" t="s">
        <v>6</v>
      </c>
      <c r="C9" s="54" t="s">
        <v>276</v>
      </c>
      <c r="E9" s="26">
        <v>4000</v>
      </c>
      <c r="F9" s="26">
        <v>5000</v>
      </c>
      <c r="G9" s="26">
        <v>5000</v>
      </c>
      <c r="H9" s="26">
        <v>5000</v>
      </c>
      <c r="I9" s="26">
        <v>5000</v>
      </c>
      <c r="J9" s="26">
        <v>5000</v>
      </c>
      <c r="K9" s="26">
        <v>5000</v>
      </c>
      <c r="L9" s="26">
        <v>5000</v>
      </c>
      <c r="M9" s="26">
        <v>3000</v>
      </c>
      <c r="N9" s="26">
        <v>3000</v>
      </c>
      <c r="O9" s="26">
        <v>3000</v>
      </c>
      <c r="P9" s="26">
        <v>3000</v>
      </c>
      <c r="Q9" s="26">
        <v>3000</v>
      </c>
      <c r="R9" s="26">
        <v>3000</v>
      </c>
      <c r="S9" s="26">
        <v>3000</v>
      </c>
      <c r="T9" s="26">
        <v>3000</v>
      </c>
      <c r="U9" s="26">
        <v>3000</v>
      </c>
      <c r="V9" s="26">
        <v>3000</v>
      </c>
      <c r="W9" s="26">
        <v>3000</v>
      </c>
      <c r="X9" s="26">
        <v>3000</v>
      </c>
      <c r="Y9" s="26">
        <v>3000</v>
      </c>
      <c r="Z9" s="26">
        <v>3000</v>
      </c>
      <c r="AA9" s="26">
        <v>3100</v>
      </c>
      <c r="AB9" s="26">
        <v>3200</v>
      </c>
      <c r="AC9" s="26">
        <v>3200</v>
      </c>
      <c r="AD9" s="26">
        <v>3300</v>
      </c>
      <c r="AE9" s="26">
        <v>3300</v>
      </c>
      <c r="AF9" s="26">
        <v>3400</v>
      </c>
      <c r="AG9" s="26">
        <v>3400</v>
      </c>
      <c r="AH9" s="26">
        <v>3500</v>
      </c>
      <c r="AI9" s="26">
        <v>3542</v>
      </c>
      <c r="AJ9" s="26">
        <v>3600</v>
      </c>
      <c r="AK9" s="26">
        <v>3700</v>
      </c>
      <c r="AL9" s="26">
        <v>3800</v>
      </c>
      <c r="AM9" s="26">
        <v>4000</v>
      </c>
      <c r="AN9" s="26">
        <v>4103</v>
      </c>
      <c r="AO9" s="26">
        <v>4200</v>
      </c>
      <c r="AP9" s="26">
        <v>4300</v>
      </c>
      <c r="AQ9" s="26">
        <v>4400</v>
      </c>
      <c r="AR9" s="26">
        <v>4500</v>
      </c>
      <c r="AS9" s="26">
        <v>4473</v>
      </c>
      <c r="AT9" s="26">
        <v>4400</v>
      </c>
      <c r="AU9" s="26">
        <v>4300</v>
      </c>
      <c r="AV9" s="26">
        <v>4344</v>
      </c>
      <c r="AW9" s="26">
        <v>4400</v>
      </c>
      <c r="AX9" s="26">
        <v>4432</v>
      </c>
      <c r="AY9" s="26">
        <v>4452</v>
      </c>
      <c r="AZ9" s="26">
        <v>4500</v>
      </c>
      <c r="BA9" s="26">
        <v>4693</v>
      </c>
      <c r="BB9" s="26">
        <v>4900</v>
      </c>
      <c r="BC9" s="26">
        <v>5000</v>
      </c>
      <c r="BD9" s="26">
        <v>5100</v>
      </c>
      <c r="BE9" s="26">
        <v>5185</v>
      </c>
      <c r="BF9" s="26">
        <v>5264</v>
      </c>
      <c r="BG9" s="26">
        <v>5325</v>
      </c>
      <c r="BH9" s="26">
        <v>5410</v>
      </c>
      <c r="BI9" s="26">
        <v>5487</v>
      </c>
      <c r="BJ9" s="26">
        <v>5563</v>
      </c>
      <c r="BK9" s="26">
        <v>5637</v>
      </c>
    </row>
    <row r="10" spans="1:63" s="54" customFormat="1" x14ac:dyDescent="0.35">
      <c r="A10" s="54" t="s">
        <v>487</v>
      </c>
      <c r="B10" s="54" t="s">
        <v>6</v>
      </c>
      <c r="C10" s="54" t="s">
        <v>278</v>
      </c>
      <c r="E10" s="26">
        <v>1000</v>
      </c>
      <c r="F10" s="26">
        <v>1000</v>
      </c>
      <c r="G10" s="26">
        <v>1000</v>
      </c>
      <c r="H10" s="26">
        <v>1000</v>
      </c>
      <c r="I10" s="26">
        <v>1000</v>
      </c>
      <c r="J10" s="26">
        <v>1000</v>
      </c>
      <c r="K10" s="26">
        <v>1000</v>
      </c>
      <c r="L10" s="26">
        <v>1000</v>
      </c>
      <c r="M10" s="26">
        <v>1000</v>
      </c>
      <c r="N10" s="26">
        <v>1000</v>
      </c>
      <c r="O10" s="26">
        <v>1000</v>
      </c>
      <c r="P10" s="26">
        <v>1000</v>
      </c>
      <c r="Q10" s="26">
        <v>1000</v>
      </c>
      <c r="R10" s="26">
        <v>1000</v>
      </c>
      <c r="S10" s="26">
        <v>1000</v>
      </c>
      <c r="T10" s="26">
        <v>1000</v>
      </c>
      <c r="U10" s="26">
        <v>1000</v>
      </c>
      <c r="V10" s="26">
        <v>1000</v>
      </c>
      <c r="W10" s="26">
        <v>1000</v>
      </c>
      <c r="X10" s="26">
        <v>1000</v>
      </c>
      <c r="Y10" s="26">
        <v>1000</v>
      </c>
      <c r="Z10" s="26">
        <v>1000</v>
      </c>
      <c r="AA10" s="26">
        <v>1000</v>
      </c>
      <c r="AB10" s="26">
        <v>1200</v>
      </c>
      <c r="AC10" s="26">
        <v>1200</v>
      </c>
      <c r="AD10" s="26">
        <v>1300</v>
      </c>
      <c r="AE10" s="26">
        <v>1300</v>
      </c>
      <c r="AF10" s="26">
        <v>1400</v>
      </c>
      <c r="AG10" s="26">
        <v>1400</v>
      </c>
      <c r="AH10" s="26">
        <v>1500</v>
      </c>
      <c r="AI10" s="26">
        <v>1549</v>
      </c>
      <c r="AJ10" s="26">
        <v>1600</v>
      </c>
      <c r="AK10" s="26">
        <v>1700</v>
      </c>
      <c r="AL10" s="26">
        <v>1697</v>
      </c>
      <c r="AM10" s="26">
        <v>1725</v>
      </c>
      <c r="AN10" s="26">
        <v>1751</v>
      </c>
      <c r="AO10" s="26">
        <v>1800</v>
      </c>
      <c r="AP10" s="26">
        <v>1815</v>
      </c>
      <c r="AQ10" s="26">
        <v>1900</v>
      </c>
      <c r="AR10" s="26">
        <v>1905</v>
      </c>
      <c r="AS10" s="26">
        <v>2000</v>
      </c>
      <c r="AT10" s="26">
        <v>1900</v>
      </c>
      <c r="AU10" s="26">
        <v>1800</v>
      </c>
      <c r="AV10" s="26">
        <v>1950</v>
      </c>
      <c r="AW10" s="26">
        <v>1800</v>
      </c>
      <c r="AX10" s="26">
        <v>1900</v>
      </c>
      <c r="AY10" s="26">
        <v>1984</v>
      </c>
      <c r="AZ10" s="26">
        <v>2000</v>
      </c>
      <c r="BA10" s="26">
        <v>2100</v>
      </c>
      <c r="BB10" s="26">
        <v>2150</v>
      </c>
      <c r="BC10" s="26">
        <v>2319</v>
      </c>
      <c r="BD10" s="26">
        <v>2700</v>
      </c>
      <c r="BE10" s="26">
        <v>2681</v>
      </c>
      <c r="BF10" s="26">
        <v>2669</v>
      </c>
      <c r="BG10" s="26">
        <v>2684</v>
      </c>
      <c r="BH10" s="26">
        <v>2764</v>
      </c>
      <c r="BI10" s="26">
        <v>2820</v>
      </c>
      <c r="BJ10" s="26">
        <v>2876</v>
      </c>
      <c r="BK10" s="26">
        <v>2932</v>
      </c>
    </row>
    <row r="11" spans="1:63" s="54" customFormat="1" x14ac:dyDescent="0.35">
      <c r="A11" s="54" t="s">
        <v>487</v>
      </c>
      <c r="B11" s="54" t="s">
        <v>6</v>
      </c>
      <c r="C11" s="54" t="s">
        <v>264</v>
      </c>
      <c r="E11" s="26">
        <v>2000</v>
      </c>
      <c r="F11" s="26">
        <v>3000</v>
      </c>
      <c r="G11" s="26">
        <v>3000</v>
      </c>
      <c r="H11" s="26">
        <v>3000</v>
      </c>
      <c r="I11" s="26">
        <v>3000</v>
      </c>
      <c r="J11" s="26">
        <v>3000</v>
      </c>
      <c r="K11" s="26">
        <v>3000</v>
      </c>
      <c r="L11" s="26">
        <v>3000</v>
      </c>
      <c r="M11" s="26">
        <v>3000</v>
      </c>
      <c r="N11" s="26">
        <v>5000</v>
      </c>
      <c r="O11" s="26">
        <v>5000</v>
      </c>
      <c r="P11" s="26">
        <v>5000</v>
      </c>
      <c r="Q11" s="26">
        <v>5000</v>
      </c>
      <c r="R11" s="26">
        <v>5100</v>
      </c>
      <c r="S11" s="26">
        <v>5200</v>
      </c>
      <c r="T11" s="26">
        <v>5300</v>
      </c>
      <c r="U11" s="26">
        <v>5400</v>
      </c>
      <c r="V11" s="26">
        <v>5500</v>
      </c>
      <c r="W11" s="26">
        <v>5600</v>
      </c>
      <c r="X11" s="26">
        <v>5700</v>
      </c>
      <c r="Y11" s="26">
        <v>5800</v>
      </c>
      <c r="Z11" s="26">
        <v>5900</v>
      </c>
      <c r="AA11" s="26">
        <v>6100</v>
      </c>
      <c r="AB11" s="26">
        <v>6200</v>
      </c>
      <c r="AC11" s="26">
        <v>6200</v>
      </c>
      <c r="AD11" s="26">
        <v>6300</v>
      </c>
      <c r="AE11" s="26">
        <v>7000</v>
      </c>
      <c r="AF11" s="26">
        <v>7400</v>
      </c>
      <c r="AG11" s="26">
        <v>7600</v>
      </c>
      <c r="AH11" s="26">
        <v>7800</v>
      </c>
      <c r="AI11" s="26">
        <v>8000</v>
      </c>
      <c r="AJ11" s="26">
        <v>8300</v>
      </c>
      <c r="AK11" s="26">
        <v>8600</v>
      </c>
      <c r="AL11" s="26">
        <v>9000</v>
      </c>
      <c r="AM11" s="26">
        <v>8948</v>
      </c>
      <c r="AN11" s="26">
        <v>9200</v>
      </c>
      <c r="AO11" s="26">
        <v>9300</v>
      </c>
      <c r="AP11" s="26">
        <v>9400</v>
      </c>
      <c r="AQ11" s="26">
        <v>9500</v>
      </c>
      <c r="AR11" s="26">
        <v>9600</v>
      </c>
      <c r="AS11" s="26">
        <v>9540</v>
      </c>
      <c r="AT11" s="26">
        <v>9570</v>
      </c>
      <c r="AU11" s="26">
        <v>9500</v>
      </c>
      <c r="AV11" s="26">
        <v>9668</v>
      </c>
      <c r="AW11" s="26">
        <v>9742</v>
      </c>
      <c r="AX11" s="26">
        <v>9600</v>
      </c>
      <c r="AY11" s="26">
        <v>9895</v>
      </c>
      <c r="AZ11" s="26">
        <v>9700</v>
      </c>
      <c r="BA11" s="26">
        <v>9800</v>
      </c>
      <c r="BB11" s="26">
        <v>10000</v>
      </c>
      <c r="BC11" s="26">
        <v>11064</v>
      </c>
      <c r="BD11" s="26">
        <v>13000</v>
      </c>
      <c r="BE11" s="26">
        <v>12793</v>
      </c>
      <c r="BF11" s="26">
        <v>12700</v>
      </c>
      <c r="BG11" s="26">
        <v>12507</v>
      </c>
      <c r="BH11" s="26">
        <v>12695</v>
      </c>
      <c r="BI11" s="26">
        <v>12783</v>
      </c>
      <c r="BJ11" s="26">
        <v>12871</v>
      </c>
      <c r="BK11" s="26">
        <v>12959</v>
      </c>
    </row>
    <row r="12" spans="1:63" s="54" customFormat="1" x14ac:dyDescent="0.35"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</row>
    <row r="13" spans="1:63" s="54" customFormat="1" x14ac:dyDescent="0.35">
      <c r="A13" s="54" t="s">
        <v>487</v>
      </c>
      <c r="B13" s="54" t="s">
        <v>6</v>
      </c>
      <c r="C13" s="54" t="s">
        <v>283</v>
      </c>
      <c r="E13" s="26">
        <v>7</v>
      </c>
      <c r="F13" s="26">
        <v>11</v>
      </c>
      <c r="G13" s="26">
        <v>10</v>
      </c>
      <c r="H13" s="26">
        <v>12</v>
      </c>
      <c r="I13" s="26">
        <v>20</v>
      </c>
      <c r="J13" s="26">
        <v>19</v>
      </c>
      <c r="K13" s="26">
        <v>27</v>
      </c>
      <c r="L13" s="26">
        <v>19</v>
      </c>
      <c r="M13" s="26">
        <v>25</v>
      </c>
      <c r="N13" s="26">
        <v>35</v>
      </c>
      <c r="O13" s="26">
        <v>30</v>
      </c>
      <c r="P13" s="26">
        <v>45</v>
      </c>
      <c r="Q13" s="26">
        <v>40</v>
      </c>
      <c r="R13" s="26">
        <v>60</v>
      </c>
      <c r="S13" s="26">
        <v>80</v>
      </c>
      <c r="T13" s="26">
        <v>40</v>
      </c>
      <c r="U13" s="26">
        <v>60</v>
      </c>
      <c r="V13" s="26">
        <v>80</v>
      </c>
      <c r="W13" s="26">
        <v>15</v>
      </c>
      <c r="X13" s="26">
        <v>20</v>
      </c>
      <c r="Y13" s="26">
        <v>30</v>
      </c>
      <c r="Z13" s="26">
        <v>40</v>
      </c>
      <c r="AA13" s="26">
        <v>40</v>
      </c>
      <c r="AB13" s="26">
        <v>42</v>
      </c>
      <c r="AC13" s="26">
        <v>42</v>
      </c>
      <c r="AD13" s="26">
        <v>44</v>
      </c>
      <c r="AE13" s="26">
        <v>44</v>
      </c>
      <c r="AF13" s="26">
        <v>45</v>
      </c>
      <c r="AG13" s="26">
        <v>46</v>
      </c>
      <c r="AH13" s="26">
        <v>48</v>
      </c>
      <c r="AI13" s="26">
        <v>49</v>
      </c>
      <c r="AJ13" s="26">
        <v>50</v>
      </c>
      <c r="AK13" s="26">
        <v>55</v>
      </c>
      <c r="AL13" s="26">
        <v>56</v>
      </c>
      <c r="AM13" s="26">
        <v>57</v>
      </c>
      <c r="AN13" s="26">
        <v>48</v>
      </c>
      <c r="AO13" s="26">
        <v>62</v>
      </c>
      <c r="AP13" s="26">
        <v>66</v>
      </c>
      <c r="AQ13" s="26">
        <v>73</v>
      </c>
      <c r="AR13" s="26">
        <v>78</v>
      </c>
      <c r="AS13" s="26">
        <v>82</v>
      </c>
      <c r="AT13" s="26">
        <v>70</v>
      </c>
      <c r="AU13" s="26">
        <v>72</v>
      </c>
      <c r="AV13" s="26">
        <v>75</v>
      </c>
      <c r="AW13" s="26">
        <v>80</v>
      </c>
      <c r="AX13" s="26">
        <v>100</v>
      </c>
      <c r="AY13" s="26">
        <v>250</v>
      </c>
      <c r="AZ13" s="26">
        <v>200</v>
      </c>
      <c r="BA13" s="26">
        <v>100</v>
      </c>
      <c r="BB13" s="26">
        <v>121</v>
      </c>
      <c r="BC13" s="26">
        <v>124</v>
      </c>
      <c r="BD13" s="26">
        <v>120</v>
      </c>
      <c r="BE13" s="26">
        <v>115</v>
      </c>
      <c r="BF13" s="26">
        <v>122</v>
      </c>
      <c r="BG13" s="26">
        <v>143</v>
      </c>
      <c r="BH13" s="26">
        <v>142</v>
      </c>
      <c r="BI13" s="26">
        <v>145</v>
      </c>
      <c r="BJ13" s="26">
        <v>149</v>
      </c>
      <c r="BK13" s="26">
        <v>152</v>
      </c>
    </row>
    <row r="14" spans="1:63" s="54" customFormat="1" x14ac:dyDescent="0.35">
      <c r="A14" s="54" t="s">
        <v>487</v>
      </c>
      <c r="B14" s="54" t="s">
        <v>6</v>
      </c>
      <c r="C14" s="54" t="s">
        <v>284</v>
      </c>
      <c r="E14" s="26">
        <v>8200</v>
      </c>
      <c r="F14" s="26">
        <v>5800</v>
      </c>
      <c r="G14" s="26">
        <v>12600</v>
      </c>
      <c r="H14" s="26">
        <v>7600</v>
      </c>
      <c r="I14" s="26">
        <v>11400</v>
      </c>
      <c r="J14" s="26">
        <v>9127</v>
      </c>
      <c r="K14" s="26">
        <v>8207</v>
      </c>
      <c r="L14" s="26">
        <v>8826</v>
      </c>
      <c r="M14" s="26">
        <v>12163</v>
      </c>
      <c r="N14" s="26">
        <v>10665</v>
      </c>
      <c r="O14" s="26">
        <v>6065</v>
      </c>
      <c r="P14" s="26">
        <v>8359</v>
      </c>
      <c r="Q14" s="26">
        <v>10001</v>
      </c>
      <c r="R14" s="26">
        <v>13200</v>
      </c>
      <c r="S14" s="26">
        <v>14300</v>
      </c>
      <c r="T14" s="26">
        <v>13900</v>
      </c>
      <c r="U14" s="26">
        <v>14800</v>
      </c>
      <c r="V14" s="26">
        <v>15183</v>
      </c>
      <c r="W14" s="26">
        <v>16073</v>
      </c>
      <c r="X14" s="26">
        <v>16808</v>
      </c>
      <c r="Y14" s="26">
        <v>17000</v>
      </c>
      <c r="Z14" s="26">
        <v>17000</v>
      </c>
      <c r="AA14" s="26">
        <v>15400</v>
      </c>
      <c r="AB14" s="26">
        <v>18400</v>
      </c>
      <c r="AC14" s="26">
        <v>13300</v>
      </c>
      <c r="AD14" s="26">
        <v>20100</v>
      </c>
      <c r="AE14" s="26">
        <v>21346</v>
      </c>
      <c r="AF14" s="26">
        <v>24482</v>
      </c>
      <c r="AG14" s="26">
        <v>20808</v>
      </c>
      <c r="AH14" s="26">
        <v>14314</v>
      </c>
      <c r="AI14" s="26">
        <v>17625</v>
      </c>
      <c r="AJ14" s="26">
        <v>9036</v>
      </c>
      <c r="AK14" s="26">
        <v>9124</v>
      </c>
      <c r="AL14" s="26">
        <v>14500</v>
      </c>
      <c r="AM14" s="26">
        <v>9000</v>
      </c>
      <c r="AN14" s="26">
        <v>18000</v>
      </c>
      <c r="AO14" s="26">
        <v>15000</v>
      </c>
      <c r="AP14" s="26">
        <v>12037</v>
      </c>
      <c r="AQ14" s="26">
        <v>11260</v>
      </c>
      <c r="AR14" s="26">
        <v>12900</v>
      </c>
      <c r="AS14" s="26">
        <v>12300</v>
      </c>
      <c r="AT14" s="26">
        <v>13000</v>
      </c>
      <c r="AU14" s="26">
        <v>5520</v>
      </c>
      <c r="AV14" s="26">
        <v>4320</v>
      </c>
      <c r="AW14" s="26">
        <v>3300</v>
      </c>
      <c r="AX14" s="26">
        <v>1500</v>
      </c>
      <c r="AY14" s="26">
        <v>2400</v>
      </c>
      <c r="AZ14" s="26">
        <v>3300</v>
      </c>
      <c r="BA14" s="26">
        <v>3544</v>
      </c>
      <c r="BB14" s="26">
        <v>5270</v>
      </c>
      <c r="BC14" s="26">
        <v>6218</v>
      </c>
      <c r="BD14" s="26">
        <v>6923</v>
      </c>
      <c r="BE14" s="26">
        <v>7975</v>
      </c>
      <c r="BF14" s="26">
        <v>10799</v>
      </c>
      <c r="BG14" s="26">
        <v>9050</v>
      </c>
      <c r="BH14" s="26">
        <v>10120</v>
      </c>
      <c r="BI14" s="26">
        <v>9363</v>
      </c>
      <c r="BJ14" s="26">
        <v>9391</v>
      </c>
      <c r="BK14" s="26">
        <v>10129</v>
      </c>
    </row>
    <row r="15" spans="1:63" s="54" customFormat="1" x14ac:dyDescent="0.35">
      <c r="A15" s="54" t="s">
        <v>487</v>
      </c>
      <c r="B15" s="54" t="s">
        <v>6</v>
      </c>
      <c r="C15" s="54" t="s">
        <v>407</v>
      </c>
      <c r="E15" s="26">
        <v>500</v>
      </c>
      <c r="F15" s="26">
        <v>100</v>
      </c>
      <c r="G15" s="26">
        <v>200</v>
      </c>
      <c r="H15" s="26">
        <v>200</v>
      </c>
      <c r="I15" s="26">
        <v>200</v>
      </c>
      <c r="J15" s="26">
        <v>200</v>
      </c>
      <c r="K15" s="26">
        <v>200</v>
      </c>
      <c r="L15" s="26">
        <v>200</v>
      </c>
      <c r="M15" s="26">
        <v>200</v>
      </c>
      <c r="N15" s="26">
        <v>200</v>
      </c>
      <c r="O15" s="26">
        <v>200</v>
      </c>
      <c r="P15" s="26">
        <v>200</v>
      </c>
      <c r="Q15" s="26">
        <v>200</v>
      </c>
      <c r="R15" s="26">
        <v>200</v>
      </c>
      <c r="S15" s="26">
        <v>200</v>
      </c>
      <c r="T15" s="26">
        <v>200</v>
      </c>
      <c r="U15" s="26">
        <v>200</v>
      </c>
      <c r="V15" s="26">
        <v>200</v>
      </c>
      <c r="W15" s="26">
        <v>200</v>
      </c>
      <c r="X15" s="26">
        <v>200</v>
      </c>
      <c r="Y15" s="26">
        <v>200</v>
      </c>
      <c r="Z15" s="26">
        <v>220</v>
      </c>
      <c r="AA15" s="26">
        <v>230</v>
      </c>
      <c r="AB15" s="26">
        <v>240</v>
      </c>
      <c r="AC15" s="26">
        <v>240</v>
      </c>
      <c r="AD15" s="26">
        <v>250</v>
      </c>
      <c r="AE15" s="26">
        <v>250</v>
      </c>
      <c r="AF15" s="26">
        <v>260</v>
      </c>
      <c r="AG15" s="26">
        <v>270</v>
      </c>
      <c r="AH15" s="26">
        <v>275</v>
      </c>
      <c r="AI15" s="26">
        <v>280</v>
      </c>
      <c r="AJ15" s="26">
        <v>285</v>
      </c>
      <c r="AK15" s="26">
        <v>290</v>
      </c>
      <c r="AL15" s="26">
        <v>300</v>
      </c>
      <c r="AM15" s="26">
        <v>300</v>
      </c>
      <c r="AN15" s="26">
        <v>305</v>
      </c>
      <c r="AO15" s="26">
        <v>310</v>
      </c>
      <c r="AP15" s="26">
        <v>315</v>
      </c>
      <c r="AQ15" s="26">
        <v>320</v>
      </c>
      <c r="AR15" s="26">
        <v>325</v>
      </c>
      <c r="AS15" s="26">
        <v>330</v>
      </c>
      <c r="AT15" s="26">
        <v>335</v>
      </c>
      <c r="AU15" s="26">
        <v>320</v>
      </c>
      <c r="AV15" s="26">
        <v>340</v>
      </c>
      <c r="AW15" s="26">
        <v>304</v>
      </c>
      <c r="AX15" s="26">
        <v>294</v>
      </c>
      <c r="AY15" s="26">
        <v>274</v>
      </c>
      <c r="AZ15" s="26">
        <v>261</v>
      </c>
      <c r="BA15" s="26">
        <v>175</v>
      </c>
      <c r="BB15" s="26">
        <v>306</v>
      </c>
      <c r="BC15" s="26">
        <v>302</v>
      </c>
      <c r="BD15" s="26">
        <v>230</v>
      </c>
      <c r="BE15" s="26">
        <v>220</v>
      </c>
      <c r="BF15" s="26">
        <v>251</v>
      </c>
      <c r="BG15" s="26">
        <v>252</v>
      </c>
      <c r="BH15" s="26">
        <v>248</v>
      </c>
      <c r="BI15" s="26">
        <v>245</v>
      </c>
      <c r="BJ15" s="26">
        <v>242</v>
      </c>
      <c r="BK15" s="26">
        <v>238</v>
      </c>
    </row>
    <row r="16" spans="1:63" s="54" customFormat="1" x14ac:dyDescent="0.35">
      <c r="A16" s="54" t="s">
        <v>487</v>
      </c>
      <c r="B16" s="54" t="s">
        <v>6</v>
      </c>
      <c r="C16" s="54" t="s">
        <v>290</v>
      </c>
      <c r="E16" s="26">
        <v>531</v>
      </c>
      <c r="F16" s="26">
        <v>691</v>
      </c>
      <c r="G16" s="26">
        <v>976</v>
      </c>
      <c r="H16" s="26">
        <v>988</v>
      </c>
      <c r="I16" s="26">
        <v>1120</v>
      </c>
      <c r="J16" s="26">
        <v>995</v>
      </c>
      <c r="K16" s="26">
        <v>791</v>
      </c>
      <c r="L16" s="26">
        <v>810</v>
      </c>
      <c r="M16" s="26">
        <v>1210</v>
      </c>
      <c r="N16" s="26">
        <v>805</v>
      </c>
      <c r="O16" s="26">
        <v>586</v>
      </c>
      <c r="P16" s="26">
        <v>682</v>
      </c>
      <c r="Q16" s="26">
        <v>513</v>
      </c>
      <c r="R16" s="26">
        <v>614</v>
      </c>
      <c r="S16" s="26">
        <v>550</v>
      </c>
      <c r="T16" s="26">
        <v>600</v>
      </c>
      <c r="U16" s="26">
        <v>600</v>
      </c>
      <c r="V16" s="26">
        <v>500</v>
      </c>
      <c r="W16" s="26">
        <v>600</v>
      </c>
      <c r="X16" s="26">
        <v>600</v>
      </c>
      <c r="Y16" s="26">
        <v>800</v>
      </c>
      <c r="Z16" s="26">
        <v>1000</v>
      </c>
      <c r="AA16" s="26">
        <v>1200</v>
      </c>
      <c r="AB16" s="26">
        <v>1000</v>
      </c>
      <c r="AC16" s="26">
        <v>1000</v>
      </c>
      <c r="AD16" s="26">
        <v>1000</v>
      </c>
      <c r="AE16" s="26">
        <v>1000</v>
      </c>
      <c r="AF16" s="26">
        <v>1000</v>
      </c>
      <c r="AG16" s="26">
        <v>1000</v>
      </c>
      <c r="AH16" s="26">
        <v>987</v>
      </c>
      <c r="AI16" s="26">
        <v>680</v>
      </c>
      <c r="AJ16" s="26">
        <v>700</v>
      </c>
      <c r="AK16" s="26">
        <v>715</v>
      </c>
      <c r="AL16" s="26">
        <v>735</v>
      </c>
      <c r="AM16" s="26">
        <v>755</v>
      </c>
      <c r="AN16" s="26">
        <v>775</v>
      </c>
      <c r="AO16" s="26">
        <v>790</v>
      </c>
      <c r="AP16" s="26">
        <v>810</v>
      </c>
      <c r="AQ16" s="26">
        <v>830</v>
      </c>
      <c r="AR16" s="26">
        <v>845</v>
      </c>
      <c r="AS16" s="26">
        <v>865</v>
      </c>
      <c r="AT16" s="26">
        <v>885</v>
      </c>
      <c r="AU16" s="26">
        <v>900</v>
      </c>
      <c r="AV16" s="26">
        <v>920</v>
      </c>
      <c r="AW16" s="26">
        <v>940</v>
      </c>
      <c r="AX16" s="26">
        <v>960</v>
      </c>
      <c r="AY16" s="26">
        <v>840</v>
      </c>
      <c r="AZ16" s="26">
        <v>1000</v>
      </c>
      <c r="BA16" s="26">
        <v>1020</v>
      </c>
      <c r="BB16" s="26">
        <v>1050</v>
      </c>
      <c r="BC16" s="26">
        <v>1050</v>
      </c>
      <c r="BD16" s="26">
        <v>1060</v>
      </c>
      <c r="BE16" s="26">
        <v>1090</v>
      </c>
      <c r="BF16" s="26">
        <v>1110</v>
      </c>
      <c r="BG16" s="26">
        <v>1125</v>
      </c>
      <c r="BH16" s="26">
        <v>1150</v>
      </c>
      <c r="BI16" s="26">
        <v>1160</v>
      </c>
      <c r="BJ16" s="26">
        <v>1172</v>
      </c>
      <c r="BK16" s="26">
        <v>1200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28BE3-F42F-4C1D-B632-A76FEE6C0ECD}">
  <sheetPr>
    <tabColor theme="7" tint="0.59999389629810485"/>
  </sheetPr>
  <dimension ref="A1:BH52972"/>
  <sheetViews>
    <sheetView zoomScaleNormal="100" workbookViewId="0">
      <pane ySplit="26" topLeftCell="A42" activePane="bottomLeft" state="frozen"/>
      <selection activeCell="A58" sqref="A58:B67"/>
      <selection pane="bottomLeft" activeCell="G49" sqref="G49"/>
    </sheetView>
  </sheetViews>
  <sheetFormatPr defaultRowHeight="14.5" x14ac:dyDescent="0.35"/>
  <cols>
    <col min="1" max="1" width="66.81640625" style="74" customWidth="1"/>
    <col min="2" max="26" width="17.6328125" style="54" customWidth="1"/>
    <col min="27" max="27" width="17.6328125" style="18" customWidth="1"/>
    <col min="28" max="30" width="17.6328125" style="54" customWidth="1"/>
    <col min="31" max="31" width="17.6328125" style="18" customWidth="1"/>
    <col min="32" max="49" width="17.6328125" style="54" customWidth="1"/>
    <col min="50" max="50" width="13.26953125" style="54" bestFit="1" customWidth="1"/>
    <col min="51" max="16384" width="8.7265625" style="54"/>
  </cols>
  <sheetData>
    <row r="1" spans="1:60" x14ac:dyDescent="0.35">
      <c r="B1" s="18"/>
      <c r="AA1" s="54"/>
      <c r="AE1" s="54"/>
    </row>
    <row r="2" spans="1:60" s="55" customFormat="1" x14ac:dyDescent="0.35">
      <c r="B2" s="55">
        <v>1971</v>
      </c>
      <c r="C2" s="55">
        <f>B2+1</f>
        <v>1972</v>
      </c>
      <c r="D2" s="55">
        <f t="shared" ref="D2:U2" si="0">C2+1</f>
        <v>1973</v>
      </c>
      <c r="E2" s="55">
        <f t="shared" si="0"/>
        <v>1974</v>
      </c>
      <c r="F2" s="55">
        <f t="shared" si="0"/>
        <v>1975</v>
      </c>
      <c r="G2" s="55">
        <f t="shared" si="0"/>
        <v>1976</v>
      </c>
      <c r="H2" s="55">
        <f t="shared" si="0"/>
        <v>1977</v>
      </c>
      <c r="I2" s="55">
        <f t="shared" si="0"/>
        <v>1978</v>
      </c>
      <c r="J2" s="55">
        <f t="shared" si="0"/>
        <v>1979</v>
      </c>
      <c r="K2" s="55">
        <f t="shared" si="0"/>
        <v>1980</v>
      </c>
      <c r="L2" s="55">
        <f t="shared" si="0"/>
        <v>1981</v>
      </c>
      <c r="M2" s="55">
        <f t="shared" si="0"/>
        <v>1982</v>
      </c>
      <c r="N2" s="55">
        <f t="shared" si="0"/>
        <v>1983</v>
      </c>
      <c r="O2" s="55">
        <f t="shared" si="0"/>
        <v>1984</v>
      </c>
      <c r="P2" s="55">
        <f t="shared" si="0"/>
        <v>1985</v>
      </c>
      <c r="Q2" s="55">
        <f t="shared" si="0"/>
        <v>1986</v>
      </c>
      <c r="R2" s="55">
        <f t="shared" si="0"/>
        <v>1987</v>
      </c>
      <c r="S2" s="55">
        <f t="shared" si="0"/>
        <v>1988</v>
      </c>
      <c r="T2" s="55">
        <f t="shared" si="0"/>
        <v>1989</v>
      </c>
      <c r="U2" s="55">
        <f t="shared" si="0"/>
        <v>1990</v>
      </c>
      <c r="V2" s="55">
        <v>1991</v>
      </c>
      <c r="W2" s="55">
        <v>1992</v>
      </c>
      <c r="X2" s="55">
        <v>1993</v>
      </c>
      <c r="Y2" s="55">
        <v>1994</v>
      </c>
      <c r="Z2" s="55">
        <v>1995</v>
      </c>
      <c r="AA2" s="55">
        <v>1996</v>
      </c>
      <c r="AB2" s="55">
        <v>1997</v>
      </c>
      <c r="AC2" s="55">
        <v>1998</v>
      </c>
      <c r="AD2" s="55">
        <v>1999</v>
      </c>
      <c r="AE2" s="55">
        <v>2000</v>
      </c>
      <c r="AF2" s="55">
        <v>2001</v>
      </c>
      <c r="AG2" s="55">
        <v>2002</v>
      </c>
      <c r="AH2" s="55">
        <v>2003</v>
      </c>
      <c r="AI2" s="55">
        <v>2004</v>
      </c>
      <c r="AJ2" s="55">
        <v>2005</v>
      </c>
      <c r="AK2" s="55">
        <v>2006</v>
      </c>
      <c r="AL2" s="55">
        <v>2007</v>
      </c>
      <c r="AM2" s="55">
        <v>2008</v>
      </c>
      <c r="AN2" s="55">
        <v>2009</v>
      </c>
      <c r="AO2" s="55">
        <v>2010</v>
      </c>
      <c r="AP2" s="55">
        <f t="shared" ref="AP2:AW2" si="1">AO2+1</f>
        <v>2011</v>
      </c>
      <c r="AQ2" s="55">
        <f t="shared" si="1"/>
        <v>2012</v>
      </c>
      <c r="AR2" s="55">
        <f t="shared" si="1"/>
        <v>2013</v>
      </c>
      <c r="AS2" s="55">
        <f t="shared" si="1"/>
        <v>2014</v>
      </c>
      <c r="AT2" s="55">
        <f t="shared" si="1"/>
        <v>2015</v>
      </c>
      <c r="AU2" s="55">
        <f t="shared" si="1"/>
        <v>2016</v>
      </c>
      <c r="AV2" s="55">
        <f t="shared" si="1"/>
        <v>2017</v>
      </c>
      <c r="AW2" s="55">
        <f t="shared" si="1"/>
        <v>2018</v>
      </c>
    </row>
    <row r="3" spans="1:60" s="26" customFormat="1" x14ac:dyDescent="0.35">
      <c r="A3" s="83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</row>
    <row r="4" spans="1:60" s="26" customFormat="1" x14ac:dyDescent="0.35">
      <c r="A4" s="26" t="s">
        <v>387</v>
      </c>
      <c r="B4" s="80">
        <f>_xlfn.QUARTILE.INC('CAR - Output LPJmL NPPo'!B13:B216,3)</f>
        <v>736.40125</v>
      </c>
      <c r="C4" s="80">
        <f>_xlfn.QUARTILE.INC('CAR - Output LPJmL NPPo'!C13:C216,3)</f>
        <v>760.053</v>
      </c>
      <c r="D4" s="80">
        <f>_xlfn.QUARTILE.INC('CAR - Output LPJmL NPPo'!D13:D216,3)</f>
        <v>824.28825000000006</v>
      </c>
      <c r="E4" s="80">
        <f>_xlfn.QUARTILE.INC('CAR - Output LPJmL NPPo'!E13:E216,3)</f>
        <v>819.22349999999994</v>
      </c>
      <c r="F4" s="80">
        <f>_xlfn.QUARTILE.INC('CAR - Output LPJmL NPPo'!F13:F216,3)</f>
        <v>820.45699999999999</v>
      </c>
      <c r="G4" s="80">
        <f>_xlfn.QUARTILE.INC('CAR - Output LPJmL NPPo'!G13:G216,3)</f>
        <v>885.86450000000002</v>
      </c>
      <c r="H4" s="80">
        <f>_xlfn.QUARTILE.INC('CAR - Output LPJmL NPPo'!H13:H216,3)</f>
        <v>748.50725</v>
      </c>
      <c r="I4" s="80">
        <f>_xlfn.QUARTILE.INC('CAR - Output LPJmL NPPo'!I13:I216,3)</f>
        <v>751.31525000000011</v>
      </c>
      <c r="J4" s="80">
        <f>_xlfn.QUARTILE.INC('CAR - Output LPJmL NPPo'!J13:J216,3)</f>
        <v>766.39824999999996</v>
      </c>
      <c r="K4" s="80">
        <f>_xlfn.QUARTILE.INC('CAR - Output LPJmL NPPo'!K13:K216,3)</f>
        <v>781.30674999999997</v>
      </c>
      <c r="L4" s="80">
        <f>_xlfn.QUARTILE.INC('CAR - Output LPJmL NPPo'!L13:L216,3)</f>
        <v>726.19949999999994</v>
      </c>
      <c r="M4" s="80">
        <f>_xlfn.QUARTILE.INC('CAR - Output LPJmL NPPo'!M13:M216,3)</f>
        <v>734.202</v>
      </c>
      <c r="N4" s="80">
        <f>_xlfn.QUARTILE.INC('CAR - Output LPJmL NPPo'!N13:N216,3)</f>
        <v>679.70675000000006</v>
      </c>
      <c r="O4" s="80">
        <f>_xlfn.QUARTILE.INC('CAR - Output LPJmL NPPo'!O13:O216,3)</f>
        <v>832.70425</v>
      </c>
      <c r="P4" s="80">
        <f>_xlfn.QUARTILE.INC('CAR - Output LPJmL NPPo'!P13:P216,3)</f>
        <v>852.91824999999994</v>
      </c>
      <c r="Q4" s="80">
        <f>_xlfn.QUARTILE.INC('CAR - Output LPJmL NPPo'!Q13:Q216,3)</f>
        <v>793.16125</v>
      </c>
      <c r="R4" s="80">
        <f>_xlfn.QUARTILE.INC('CAR - Output LPJmL NPPo'!R13:R216,3)</f>
        <v>800.2002500000001</v>
      </c>
      <c r="S4" s="80">
        <f>_xlfn.QUARTILE.INC('CAR - Output LPJmL NPPo'!S13:S216,3)</f>
        <v>787.33950000000004</v>
      </c>
      <c r="T4" s="80">
        <f>_xlfn.QUARTILE.INC('CAR - Output LPJmL NPPo'!T13:T216,3)</f>
        <v>811.98450000000003</v>
      </c>
      <c r="U4" s="80">
        <f>_xlfn.QUARTILE.INC('CAR - Output LPJmL NPPo'!U13:U216,3)</f>
        <v>776.30399999999997</v>
      </c>
      <c r="V4" s="80">
        <f>_xlfn.QUARTILE.INC('CAR - Output LPJmL NPPo'!V13:V216,3)</f>
        <v>840.00549999999998</v>
      </c>
      <c r="W4" s="80">
        <f>_xlfn.QUARTILE.INC('CAR - Output LPJmL NPPo'!W13:W216,3)</f>
        <v>744.71775000000002</v>
      </c>
      <c r="X4" s="80">
        <f>_xlfn.QUARTILE.INC('CAR - Output LPJmL NPPo'!X13:X216,3)</f>
        <v>863.36950000000002</v>
      </c>
      <c r="Y4" s="80">
        <f>_xlfn.QUARTILE.INC('CAR - Output LPJmL NPPo'!Y13:Y216,3)</f>
        <v>801.58199999999999</v>
      </c>
      <c r="Z4" s="80">
        <f>_xlfn.QUARTILE.INC('CAR - Output LPJmL NPPo'!Z13:Z216,3)</f>
        <v>833.5095</v>
      </c>
      <c r="AA4" s="80">
        <f>_xlfn.QUARTILE.INC('CAR - Output LPJmL NPPo'!AA13:AA216,3)</f>
        <v>921.27700000000004</v>
      </c>
      <c r="AB4" s="80">
        <f>_xlfn.QUARTILE.INC('CAR - Output LPJmL NPPo'!AB13:AB216,3)</f>
        <v>772.56025</v>
      </c>
      <c r="AC4" s="80">
        <f>_xlfn.QUARTILE.INC('CAR - Output LPJmL NPPo'!AC13:AC216,3)</f>
        <v>801.79899999999998</v>
      </c>
      <c r="AD4" s="80">
        <f>_xlfn.QUARTILE.INC('CAR - Output LPJmL NPPo'!AD13:AD216,3)</f>
        <v>889.60250000000008</v>
      </c>
      <c r="AE4" s="80">
        <f>_xlfn.QUARTILE.INC('CAR - Output LPJmL NPPo'!AE13:AE216,3)</f>
        <v>763.62725</v>
      </c>
      <c r="AF4" s="80">
        <f>_xlfn.QUARTILE.INC('CAR - Output LPJmL NPPo'!AF13:AF216,3)</f>
        <v>859.96550000000002</v>
      </c>
      <c r="AG4" s="80">
        <f>_xlfn.QUARTILE.INC('CAR - Output LPJmL NPPo'!AG13:AG216,3)</f>
        <v>869.71524999999997</v>
      </c>
      <c r="AH4" s="80">
        <f>_xlfn.QUARTILE.INC('CAR - Output LPJmL NPPo'!AH13:AH216,3)</f>
        <v>869.71524999999997</v>
      </c>
      <c r="AI4" s="80">
        <f>_xlfn.QUARTILE.INC('CAR - Output LPJmL NPPo'!AI13:AI216,3)</f>
        <v>795.93174999999997</v>
      </c>
      <c r="AJ4" s="80">
        <f>_xlfn.QUARTILE.INC('CAR - Output LPJmL NPPo'!AJ13:AJ216,3)</f>
        <v>715.55</v>
      </c>
      <c r="AK4" s="80">
        <f>_xlfn.QUARTILE.INC('CAR - Output LPJmL NPPo'!AK13:AK216,3)</f>
        <v>829.20875000000001</v>
      </c>
      <c r="AL4" s="80">
        <f>_xlfn.QUARTILE.INC('CAR - Output LPJmL NPPo'!AL13:AL216,3)</f>
        <v>860.53550000000007</v>
      </c>
      <c r="AM4" s="80">
        <f>_xlfn.QUARTILE.INC('CAR - Output LPJmL NPPo'!AM13:AM216,3)</f>
        <v>840.23599999999999</v>
      </c>
      <c r="AN4" s="80">
        <f>_xlfn.QUARTILE.INC('CAR - Output LPJmL NPPo'!AN13:AN216,3)</f>
        <v>805.41975000000002</v>
      </c>
      <c r="AO4" s="80">
        <f>_xlfn.QUARTILE.INC('CAR - Output LPJmL NPPo'!AO13:AO216,3)</f>
        <v>881.89149999999995</v>
      </c>
      <c r="AP4" s="111" t="s">
        <v>205</v>
      </c>
      <c r="AQ4" s="111" t="s">
        <v>205</v>
      </c>
      <c r="AR4" s="111" t="s">
        <v>205</v>
      </c>
      <c r="AS4" s="111" t="s">
        <v>205</v>
      </c>
      <c r="AT4" s="111" t="s">
        <v>205</v>
      </c>
      <c r="AU4" s="111" t="s">
        <v>205</v>
      </c>
      <c r="AV4" s="111" t="s">
        <v>205</v>
      </c>
      <c r="AW4" s="111" t="s">
        <v>205</v>
      </c>
      <c r="AX4" s="111" t="s">
        <v>205</v>
      </c>
      <c r="AZ4" s="80"/>
    </row>
    <row r="5" spans="1:60" s="26" customFormat="1" x14ac:dyDescent="0.35">
      <c r="A5" s="83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111"/>
      <c r="AQ5" s="111"/>
      <c r="AR5" s="111"/>
      <c r="AS5" s="111"/>
      <c r="AT5" s="111"/>
      <c r="AU5" s="111"/>
      <c r="AV5" s="111"/>
      <c r="AW5" s="111"/>
      <c r="AX5" s="111"/>
    </row>
    <row r="6" spans="1:60" s="26" customFormat="1" x14ac:dyDescent="0.35">
      <c r="A6" s="83" t="s">
        <v>131</v>
      </c>
      <c r="B6" s="80">
        <f>SUM('CAR - Output LPJmL NPPo'!B166:B216)</f>
        <v>41773.859000000004</v>
      </c>
      <c r="C6" s="80">
        <f>SUM('CAR - Output LPJmL NPPo'!D166:D216)</f>
        <v>44587.352999999996</v>
      </c>
      <c r="D6" s="80">
        <f>SUM('CAR - Output LPJmL NPPo'!E166:E216)</f>
        <v>43141.170000000013</v>
      </c>
      <c r="E6" s="80">
        <f>SUM('CAR - Output LPJmL NPPo'!F166:F216)</f>
        <v>45423.082999999991</v>
      </c>
      <c r="F6" s="80">
        <f>SUM('CAR - Output LPJmL NPPo'!G166:G216)</f>
        <v>47232.661000000015</v>
      </c>
      <c r="G6" s="80">
        <f>SUM('CAR - Output LPJmL NPPo'!H166:H216)</f>
        <v>41723.895000000004</v>
      </c>
      <c r="H6" s="80">
        <f>SUM('CAR - Output LPJmL NPPo'!I166:I216)</f>
        <v>40810.532000000007</v>
      </c>
      <c r="I6" s="80">
        <f>SUM('CAR - Output LPJmL NPPo'!J166:J216)</f>
        <v>41082.213000000003</v>
      </c>
      <c r="J6" s="80">
        <f>SUM('CAR - Output LPJmL NPPo'!K166:K216)</f>
        <v>41683.660000000003</v>
      </c>
      <c r="K6" s="80">
        <f>SUM('CAR - Output LPJmL NPPo'!L166:L216)</f>
        <v>39276.923000000003</v>
      </c>
      <c r="L6" s="80">
        <f>SUM('CAR - Output LPJmL NPPo'!M166:M216)</f>
        <v>39739.943000000007</v>
      </c>
      <c r="M6" s="80">
        <f>SUM('CAR - Output LPJmL NPPo'!N166:N216)</f>
        <v>36598.153999999988</v>
      </c>
      <c r="N6" s="80">
        <f>SUM('CAR - Output LPJmL NPPo'!O166:O216)</f>
        <v>45251.125999999997</v>
      </c>
      <c r="O6" s="80">
        <f>SUM('CAR - Output LPJmL NPPo'!P166:P216)</f>
        <v>45507.422000000013</v>
      </c>
      <c r="P6" s="80">
        <f>SUM('CAR - Output LPJmL NPPo'!Q166:Q216)</f>
        <v>44269.451999999997</v>
      </c>
      <c r="Q6" s="80">
        <f>SUM('CAR - Output LPJmL NPPo'!R166:R216)</f>
        <v>43337.056000000004</v>
      </c>
      <c r="R6" s="80">
        <f>SUM('CAR - Output LPJmL NPPo'!S166:S216)</f>
        <v>42165.922000000013</v>
      </c>
      <c r="S6" s="80">
        <f>SUM('CAR - Output LPJmL NPPo'!T166:T216)</f>
        <v>44276.032000000007</v>
      </c>
      <c r="T6" s="80">
        <f>SUM('CAR - Output LPJmL NPPo'!U166:U216)</f>
        <v>42619.857999999993</v>
      </c>
      <c r="U6" s="80">
        <f>SUM('CAR - Output LPJmL NPPo'!V166:V216)</f>
        <v>45833.80000000001</v>
      </c>
      <c r="V6" s="80">
        <f>SUM('CAR - Output LPJmL NPPo'!W166:W216)</f>
        <v>39559.681999999993</v>
      </c>
      <c r="W6" s="80">
        <f>SUM('CAR - Output LPJmL NPPo'!X166:X216)</f>
        <v>45503.742999999995</v>
      </c>
      <c r="X6" s="80">
        <f>SUM('CAR - Output LPJmL NPPo'!Y166:Y216)</f>
        <v>43040.953000000001</v>
      </c>
      <c r="Y6" s="80">
        <f>SUM('CAR - Output LPJmL NPPo'!Z166:Z216)</f>
        <v>43967.222000000009</v>
      </c>
      <c r="Z6" s="80">
        <f>SUM('CAR - Output LPJmL NPPo'!AA166:AA216)</f>
        <v>50168.036000000007</v>
      </c>
      <c r="AA6" s="80">
        <f>SUM('CAR - Output LPJmL NPPo'!AB166:AB216)</f>
        <v>44311.606000000007</v>
      </c>
      <c r="AB6" s="80">
        <f>SUM('CAR - Output LPJmL NPPo'!AC166:AC216)</f>
        <v>43648.763000000006</v>
      </c>
      <c r="AC6" s="80">
        <f>SUM('CAR - Output LPJmL NPPo'!AD166:AD216)</f>
        <v>50605.784999999996</v>
      </c>
      <c r="AD6" s="80">
        <f>SUM('CAR - Output LPJmL NPPo'!AE166:AE216)</f>
        <v>43695.483</v>
      </c>
      <c r="AE6" s="80">
        <f>SUM('CAR - Output LPJmL NPPo'!AF166:AF216)</f>
        <v>47473.356999999989</v>
      </c>
      <c r="AF6" s="80">
        <f>SUM('CAR - Output LPJmL NPPo'!AG166:AG216)</f>
        <v>48683.883000000016</v>
      </c>
      <c r="AG6" s="80">
        <f>SUM('CAR - Output LPJmL NPPo'!AH166:AH216)</f>
        <v>48683.883000000016</v>
      </c>
      <c r="AH6" s="80">
        <f>SUM('CAR - Output LPJmL NPPo'!AI166:AI216)</f>
        <v>42121.279999999999</v>
      </c>
      <c r="AI6" s="80">
        <f>SUM('CAR - Output LPJmL NPPo'!AJ166:AJ216)</f>
        <v>38501.171999999999</v>
      </c>
      <c r="AJ6" s="80">
        <f>SUM('CAR - Output LPJmL NPPo'!AK166:AK216)</f>
        <v>47087.173999999999</v>
      </c>
      <c r="AK6" s="80">
        <f>SUM('CAR - Output LPJmL NPPo'!AL166:AL216)</f>
        <v>46209.241999999998</v>
      </c>
      <c r="AL6" s="80">
        <f>SUM('CAR - Output LPJmL NPPo'!AM166:AM216)</f>
        <v>46134.736999999994</v>
      </c>
      <c r="AM6" s="80">
        <f>SUM('CAR - Output LPJmL NPPo'!AN166:AN216)</f>
        <v>43864.078000000001</v>
      </c>
      <c r="AN6" s="80">
        <f>SUM('CAR - Output LPJmL NPPo'!AO166:AO216)</f>
        <v>47669.098999999995</v>
      </c>
      <c r="AO6" s="80">
        <f>SUM('CAR - Output LPJmL NPPo'!AP166:AP216)</f>
        <v>43111.074000000022</v>
      </c>
      <c r="AP6" s="111" t="s">
        <v>256</v>
      </c>
      <c r="AQ6" s="111" t="s">
        <v>256</v>
      </c>
      <c r="AR6" s="111" t="s">
        <v>256</v>
      </c>
      <c r="AS6" s="111" t="s">
        <v>256</v>
      </c>
      <c r="AT6" s="111" t="s">
        <v>256</v>
      </c>
      <c r="AU6" s="111" t="s">
        <v>256</v>
      </c>
      <c r="AV6" s="111" t="s">
        <v>256</v>
      </c>
      <c r="AW6" s="111" t="s">
        <v>256</v>
      </c>
      <c r="AX6" s="111">
        <f>SUM('CAR - Output LPJmL NPPo'!I13:I216)</f>
        <v>142047.75100000013</v>
      </c>
    </row>
    <row r="7" spans="1:60" s="26" customFormat="1" x14ac:dyDescent="0.35">
      <c r="A7" s="83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111"/>
      <c r="AQ7" s="111"/>
      <c r="AR7" s="111"/>
      <c r="AS7" s="111"/>
      <c r="AT7" s="111"/>
      <c r="AU7" s="111"/>
      <c r="AV7" s="111"/>
      <c r="AW7" s="111"/>
      <c r="AX7" s="111"/>
    </row>
    <row r="8" spans="1:60" s="26" customFormat="1" x14ac:dyDescent="0.35">
      <c r="A8" s="83" t="s">
        <v>132</v>
      </c>
      <c r="B8" s="80">
        <f>AVERAGE('CAR - Output LPJmL NPPo'!B166:B216)</f>
        <v>819.09527450980397</v>
      </c>
      <c r="C8" s="80">
        <f>AVERAGE('CAR - Output LPJmL NPPo'!D166:D216)</f>
        <v>874.26182352941169</v>
      </c>
      <c r="D8" s="80">
        <f>AVERAGE('CAR - Output LPJmL NPPo'!E166:E216)</f>
        <v>845.90529411764726</v>
      </c>
      <c r="E8" s="80">
        <f>AVERAGE('CAR - Output LPJmL NPPo'!F166:F216)</f>
        <v>890.6486862745096</v>
      </c>
      <c r="F8" s="80">
        <f>AVERAGE('CAR - Output LPJmL NPPo'!G166:G216)</f>
        <v>926.13060784313757</v>
      </c>
      <c r="G8" s="80">
        <f>AVERAGE('CAR - Output LPJmL NPPo'!H166:H216)</f>
        <v>818.11558823529424</v>
      </c>
      <c r="H8" s="80">
        <f>AVERAGE('CAR - Output LPJmL NPPo'!I166:I216)</f>
        <v>800.20650980392168</v>
      </c>
      <c r="I8" s="80">
        <f>AVERAGE('CAR - Output LPJmL NPPo'!J166:J216)</f>
        <v>805.53358823529413</v>
      </c>
      <c r="J8" s="80">
        <f>AVERAGE('CAR - Output LPJmL NPPo'!K166:K216)</f>
        <v>817.32666666666671</v>
      </c>
      <c r="K8" s="80">
        <f>AVERAGE('CAR - Output LPJmL NPPo'!L166:L216)</f>
        <v>770.13574509803925</v>
      </c>
      <c r="L8" s="80">
        <f>AVERAGE('CAR - Output LPJmL NPPo'!M166:M216)</f>
        <v>779.21456862745106</v>
      </c>
      <c r="M8" s="80">
        <f>AVERAGE('CAR - Output LPJmL NPPo'!N166:N216)</f>
        <v>717.61086274509785</v>
      </c>
      <c r="N8" s="80">
        <f>AVERAGE('CAR - Output LPJmL NPPo'!O166:O216)</f>
        <v>887.27698039215682</v>
      </c>
      <c r="O8" s="80">
        <f>AVERAGE('CAR - Output LPJmL NPPo'!P166:P216)</f>
        <v>892.30239215686299</v>
      </c>
      <c r="P8" s="80">
        <f>AVERAGE('CAR - Output LPJmL NPPo'!Q166:Q216)</f>
        <v>868.02847058823522</v>
      </c>
      <c r="Q8" s="80">
        <f>AVERAGE('CAR - Output LPJmL NPPo'!R166:R216)</f>
        <v>849.74619607843147</v>
      </c>
      <c r="R8" s="80">
        <f>AVERAGE('CAR - Output LPJmL NPPo'!S166:S216)</f>
        <v>826.78278431372576</v>
      </c>
      <c r="S8" s="80">
        <f>AVERAGE('CAR - Output LPJmL NPPo'!T166:T216)</f>
        <v>868.15749019607858</v>
      </c>
      <c r="T8" s="80">
        <f>AVERAGE('CAR - Output LPJmL NPPo'!U166:U216)</f>
        <v>835.68349019607831</v>
      </c>
      <c r="U8" s="80">
        <f>AVERAGE('CAR - Output LPJmL NPPo'!V166:V216)</f>
        <v>898.70196078431388</v>
      </c>
      <c r="V8" s="80">
        <f>AVERAGE('CAR - Output LPJmL NPPo'!W166:W216)</f>
        <v>775.68003921568618</v>
      </c>
      <c r="W8" s="80">
        <f>AVERAGE('CAR - Output LPJmL NPPo'!X166:X216)</f>
        <v>892.23025490196073</v>
      </c>
      <c r="X8" s="80">
        <f>AVERAGE('CAR - Output LPJmL NPPo'!Y166:Y216)</f>
        <v>843.94025490196077</v>
      </c>
      <c r="Y8" s="80">
        <f>AVERAGE('CAR - Output LPJmL NPPo'!Z166:Z216)</f>
        <v>862.10239215686295</v>
      </c>
      <c r="Z8" s="80">
        <f>AVERAGE('CAR - Output LPJmL NPPo'!AA166:AA216)</f>
        <v>983.68698039215701</v>
      </c>
      <c r="AA8" s="80">
        <f>AVERAGE('CAR - Output LPJmL NPPo'!AB166:AB216)</f>
        <v>868.85501960784325</v>
      </c>
      <c r="AB8" s="80">
        <f>AVERAGE('CAR - Output LPJmL NPPo'!AC166:AC216)</f>
        <v>855.85809803921586</v>
      </c>
      <c r="AC8" s="80">
        <f>AVERAGE('CAR - Output LPJmL NPPo'!AD166:AD216)</f>
        <v>992.27029411764704</v>
      </c>
      <c r="AD8" s="80">
        <f>AVERAGE('CAR - Output LPJmL NPPo'!AE166:AE216)</f>
        <v>856.77417647058826</v>
      </c>
      <c r="AE8" s="80">
        <f>AVERAGE('CAR - Output LPJmL NPPo'!AF166:AF216)</f>
        <v>930.85013725490171</v>
      </c>
      <c r="AF8" s="80">
        <f>AVERAGE('CAR - Output LPJmL NPPo'!AG166:AG216)</f>
        <v>954.5859411764709</v>
      </c>
      <c r="AG8" s="80">
        <f>AVERAGE('CAR - Output LPJmL NPPo'!AH166:AH216)</f>
        <v>954.5859411764709</v>
      </c>
      <c r="AH8" s="80">
        <f>AVERAGE('CAR - Output LPJmL NPPo'!AI166:AI216)</f>
        <v>825.90745098039213</v>
      </c>
      <c r="AI8" s="80">
        <f>AVERAGE('CAR - Output LPJmL NPPo'!AJ166:AJ216)</f>
        <v>754.92494117647061</v>
      </c>
      <c r="AJ8" s="80">
        <f>AVERAGE('CAR - Output LPJmL NPPo'!AK166:AK216)</f>
        <v>923.27792156862745</v>
      </c>
      <c r="AK8" s="80">
        <f>AVERAGE('CAR - Output LPJmL NPPo'!AL166:AL216)</f>
        <v>906.06356862745099</v>
      </c>
      <c r="AL8" s="80">
        <f>AVERAGE('CAR - Output LPJmL NPPo'!AM166:AM216)</f>
        <v>904.60268627450967</v>
      </c>
      <c r="AM8" s="80">
        <f>AVERAGE('CAR - Output LPJmL NPPo'!AN166:AN216)</f>
        <v>860.0799607843137</v>
      </c>
      <c r="AN8" s="80">
        <f>AVERAGE('CAR - Output LPJmL NPPo'!AO166:AO216)</f>
        <v>934.68821568627436</v>
      </c>
      <c r="AO8" s="80">
        <f>AVERAGE('CAR - Output LPJmL NPPo'!AP166:AP216)</f>
        <v>845.31517647058865</v>
      </c>
      <c r="AP8" s="111" t="s">
        <v>256</v>
      </c>
      <c r="AQ8" s="111" t="s">
        <v>256</v>
      </c>
      <c r="AR8" s="111" t="s">
        <v>256</v>
      </c>
      <c r="AS8" s="111" t="s">
        <v>256</v>
      </c>
      <c r="AT8" s="111" t="s">
        <v>256</v>
      </c>
      <c r="AU8" s="111" t="s">
        <v>256</v>
      </c>
      <c r="AV8" s="111" t="s">
        <v>256</v>
      </c>
      <c r="AW8" s="111" t="s">
        <v>256</v>
      </c>
      <c r="AX8" s="111" t="s">
        <v>256</v>
      </c>
    </row>
    <row r="9" spans="1:60" s="26" customFormat="1" x14ac:dyDescent="0.35">
      <c r="A9" s="83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111"/>
      <c r="AQ9" s="111"/>
      <c r="AR9" s="111"/>
      <c r="AS9" s="111"/>
      <c r="AT9" s="111"/>
      <c r="AU9" s="111"/>
      <c r="AV9" s="111"/>
      <c r="AW9" s="111"/>
      <c r="AX9" s="111"/>
    </row>
    <row r="10" spans="1:60" s="26" customFormat="1" x14ac:dyDescent="0.35">
      <c r="A10" s="86" t="s">
        <v>388</v>
      </c>
      <c r="B10" s="40">
        <f>'CARFAO - Data, Land Use'!R7</f>
        <v>1780</v>
      </c>
      <c r="C10" s="40">
        <f>'CARFAO - Data, Land Use'!T7</f>
        <v>1800</v>
      </c>
      <c r="D10" s="40">
        <f>'CARFAO - Data, Land Use'!U7</f>
        <v>1810</v>
      </c>
      <c r="E10" s="40">
        <f>'CARFAO - Data, Land Use'!V7</f>
        <v>1820</v>
      </c>
      <c r="F10" s="40">
        <f>'CARFAO - Data, Land Use'!W7</f>
        <v>1830</v>
      </c>
      <c r="G10" s="40">
        <f>'CARFAO - Data, Land Use'!X7</f>
        <v>1840</v>
      </c>
      <c r="H10" s="40">
        <f>'CARFAO - Data, Land Use'!Y7</f>
        <v>1850</v>
      </c>
      <c r="I10" s="40">
        <f>'CARFAO - Data, Land Use'!Z7</f>
        <v>1860</v>
      </c>
      <c r="J10" s="40">
        <f>'CARFAO - Data, Land Use'!AA7</f>
        <v>1870</v>
      </c>
      <c r="K10" s="40">
        <f>'CARFAO - Data, Land Use'!AB7</f>
        <v>1870</v>
      </c>
      <c r="L10" s="40">
        <f>'CARFAO - Data, Land Use'!AC7</f>
        <v>1880</v>
      </c>
      <c r="M10" s="40">
        <f>'CARFAO - Data, Land Use'!AD7</f>
        <v>1890</v>
      </c>
      <c r="N10" s="40">
        <f>'CARFAO - Data, Land Use'!AE7</f>
        <v>1900</v>
      </c>
      <c r="O10" s="40">
        <f>'CARFAO - Data, Land Use'!AF7</f>
        <v>1900</v>
      </c>
      <c r="P10" s="40">
        <f>'CARFAO - Data, Land Use'!AG7</f>
        <v>1920</v>
      </c>
      <c r="Q10" s="40">
        <f>'CARFAO - Data, Land Use'!AH7</f>
        <v>1920</v>
      </c>
      <c r="R10" s="40">
        <f>'CARFAO - Data, Land Use'!AI7</f>
        <v>1920</v>
      </c>
      <c r="S10" s="40">
        <f>'CARFAO - Data, Land Use'!AJ7</f>
        <v>1920</v>
      </c>
      <c r="T10" s="40">
        <f>'CARFAO - Data, Land Use'!AK7</f>
        <v>1920</v>
      </c>
      <c r="U10" s="40">
        <f>'CARFAO - Data, Land Use'!AL7</f>
        <v>1920</v>
      </c>
      <c r="V10" s="40">
        <f>'CARFAO - Data, Land Use'!AM7</f>
        <v>1930</v>
      </c>
      <c r="W10" s="40">
        <f>'CARFAO - Data, Land Use'!AN7</f>
        <v>1930</v>
      </c>
      <c r="X10" s="40">
        <f>'CARFAO - Data, Land Use'!AO7</f>
        <v>1930</v>
      </c>
      <c r="Y10" s="40">
        <f>'CARFAO - Data, Land Use'!AP7</f>
        <v>1930</v>
      </c>
      <c r="Z10" s="40">
        <f>'CARFAO - Data, Land Use'!AQ7</f>
        <v>1930</v>
      </c>
      <c r="AA10" s="40">
        <f>'CARFAO - Data, Land Use'!AR7</f>
        <v>1930</v>
      </c>
      <c r="AB10" s="40">
        <f>'CARFAO - Data, Land Use'!AS7</f>
        <v>1930</v>
      </c>
      <c r="AC10" s="40">
        <f>'CARFAO - Data, Land Use'!AT7</f>
        <v>1930</v>
      </c>
      <c r="AD10" s="40">
        <f>'CARFAO - Data, Land Use'!AU7</f>
        <v>1930</v>
      </c>
      <c r="AE10" s="40">
        <f>'CARFAO - Data, Land Use'!AV7</f>
        <v>1930</v>
      </c>
      <c r="AF10" s="40">
        <f>'CARFAO - Data, Land Use'!AW7</f>
        <v>1930</v>
      </c>
      <c r="AG10" s="40">
        <f>'CARFAO - Data, Land Use'!AX7</f>
        <v>1910</v>
      </c>
      <c r="AH10" s="40">
        <f>'CARFAO - Data, Land Use'!AY7</f>
        <v>1930</v>
      </c>
      <c r="AI10" s="40">
        <f>'CARFAO - Data, Land Use'!AZ7</f>
        <v>1930</v>
      </c>
      <c r="AJ10" s="40">
        <f>'CARFAO - Data, Land Use'!BA7</f>
        <v>1930</v>
      </c>
      <c r="AK10" s="40">
        <f>'CARFAO - Data, Land Use'!BB7</f>
        <v>1930</v>
      </c>
      <c r="AL10" s="40">
        <f>'CARFAO - Data, Land Use'!BC7</f>
        <v>1930</v>
      </c>
      <c r="AM10" s="40">
        <f>'CARFAO - Data, Land Use'!BD7</f>
        <v>1950</v>
      </c>
      <c r="AN10" s="40">
        <f>'CARFAO - Data, Land Use'!BE7</f>
        <v>1800</v>
      </c>
      <c r="AO10" s="40">
        <f>'CARFAO - Data, Land Use'!BF7</f>
        <v>1800</v>
      </c>
      <c r="AP10" s="26">
        <f>'CARFAO - Data, Land Use'!BF7</f>
        <v>1800</v>
      </c>
      <c r="AQ10" s="26">
        <f>'CARFAO - Data, Land Use'!BG7</f>
        <v>1800</v>
      </c>
      <c r="AR10" s="26">
        <f>'CARFAO - Data, Land Use'!BH7</f>
        <v>1800</v>
      </c>
      <c r="AS10" s="26">
        <f>'CARFAO - Data, Land Use'!BI7</f>
        <v>1800</v>
      </c>
      <c r="AT10" s="26">
        <f>'CARFAO - Data, Land Use'!BJ7</f>
        <v>1800</v>
      </c>
      <c r="AU10" s="26">
        <f>'CARFAO - Data, Land Use'!BK7</f>
        <v>1800</v>
      </c>
      <c r="AV10" s="26">
        <f>'CARFAO - Data, Land Use'!BL7</f>
        <v>1800</v>
      </c>
      <c r="AW10" s="26">
        <f>'CARFAO - Data, Land Use'!BM7</f>
        <v>1800</v>
      </c>
      <c r="AX10" s="26">
        <f>'CARFAO - Data, Land Use'!BN7</f>
        <v>1800</v>
      </c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0" s="26" customFormat="1" x14ac:dyDescent="0.35">
      <c r="A11" s="86" t="s">
        <v>142</v>
      </c>
      <c r="B11" s="26">
        <f>10000000*B10</f>
        <v>17800000000</v>
      </c>
      <c r="C11" s="26">
        <f t="shared" ref="C11:AO11" si="2">10000000*C10</f>
        <v>18000000000</v>
      </c>
      <c r="D11" s="26">
        <f t="shared" si="2"/>
        <v>18100000000</v>
      </c>
      <c r="E11" s="26">
        <f t="shared" si="2"/>
        <v>18200000000</v>
      </c>
      <c r="F11" s="26">
        <f t="shared" si="2"/>
        <v>18300000000</v>
      </c>
      <c r="G11" s="26">
        <f t="shared" si="2"/>
        <v>18400000000</v>
      </c>
      <c r="H11" s="26">
        <f t="shared" si="2"/>
        <v>18500000000</v>
      </c>
      <c r="I11" s="26">
        <f t="shared" si="2"/>
        <v>18600000000</v>
      </c>
      <c r="J11" s="26">
        <f t="shared" si="2"/>
        <v>18700000000</v>
      </c>
      <c r="K11" s="26">
        <f t="shared" si="2"/>
        <v>18700000000</v>
      </c>
      <c r="L11" s="26">
        <f t="shared" si="2"/>
        <v>18800000000</v>
      </c>
      <c r="M11" s="26">
        <f t="shared" si="2"/>
        <v>18900000000</v>
      </c>
      <c r="N11" s="26">
        <f t="shared" si="2"/>
        <v>19000000000</v>
      </c>
      <c r="O11" s="26">
        <f t="shared" si="2"/>
        <v>19000000000</v>
      </c>
      <c r="P11" s="26">
        <f t="shared" si="2"/>
        <v>19200000000</v>
      </c>
      <c r="Q11" s="26">
        <f t="shared" si="2"/>
        <v>19200000000</v>
      </c>
      <c r="R11" s="26">
        <f t="shared" si="2"/>
        <v>19200000000</v>
      </c>
      <c r="S11" s="26">
        <f t="shared" si="2"/>
        <v>19200000000</v>
      </c>
      <c r="T11" s="26">
        <f t="shared" si="2"/>
        <v>19200000000</v>
      </c>
      <c r="U11" s="26">
        <f t="shared" si="2"/>
        <v>19200000000</v>
      </c>
      <c r="V11" s="26">
        <f t="shared" si="2"/>
        <v>19300000000</v>
      </c>
      <c r="W11" s="26">
        <f t="shared" si="2"/>
        <v>19300000000</v>
      </c>
      <c r="X11" s="26">
        <f t="shared" si="2"/>
        <v>19300000000</v>
      </c>
      <c r="Y11" s="26">
        <f t="shared" si="2"/>
        <v>19300000000</v>
      </c>
      <c r="Z11" s="26">
        <f t="shared" si="2"/>
        <v>19300000000</v>
      </c>
      <c r="AA11" s="26">
        <f t="shared" si="2"/>
        <v>19300000000</v>
      </c>
      <c r="AB11" s="26">
        <f t="shared" si="2"/>
        <v>19300000000</v>
      </c>
      <c r="AC11" s="26">
        <f t="shared" si="2"/>
        <v>19300000000</v>
      </c>
      <c r="AD11" s="26">
        <f t="shared" si="2"/>
        <v>19300000000</v>
      </c>
      <c r="AE11" s="26">
        <f t="shared" si="2"/>
        <v>19300000000</v>
      </c>
      <c r="AF11" s="26">
        <f t="shared" si="2"/>
        <v>19300000000</v>
      </c>
      <c r="AG11" s="26">
        <f t="shared" si="2"/>
        <v>19100000000</v>
      </c>
      <c r="AH11" s="26">
        <f t="shared" si="2"/>
        <v>19300000000</v>
      </c>
      <c r="AI11" s="26">
        <f t="shared" si="2"/>
        <v>19300000000</v>
      </c>
      <c r="AJ11" s="26">
        <f t="shared" si="2"/>
        <v>19300000000</v>
      </c>
      <c r="AK11" s="26">
        <f t="shared" si="2"/>
        <v>19300000000</v>
      </c>
      <c r="AL11" s="26">
        <f t="shared" si="2"/>
        <v>19300000000</v>
      </c>
      <c r="AM11" s="26">
        <f t="shared" si="2"/>
        <v>19500000000</v>
      </c>
      <c r="AN11" s="26">
        <f t="shared" si="2"/>
        <v>18000000000</v>
      </c>
      <c r="AO11" s="26">
        <f t="shared" si="2"/>
        <v>18000000000</v>
      </c>
      <c r="AP11" s="26">
        <f>10000000*AP10</f>
        <v>18000000000</v>
      </c>
      <c r="AQ11" s="96">
        <f t="shared" ref="AQ11:AX11" si="3">10000000*AQ10</f>
        <v>18000000000</v>
      </c>
      <c r="AR11" s="96">
        <f t="shared" si="3"/>
        <v>18000000000</v>
      </c>
      <c r="AS11" s="96">
        <f t="shared" si="3"/>
        <v>18000000000</v>
      </c>
      <c r="AT11" s="96">
        <f t="shared" si="3"/>
        <v>18000000000</v>
      </c>
      <c r="AU11" s="96">
        <f t="shared" si="3"/>
        <v>18000000000</v>
      </c>
      <c r="AV11" s="96">
        <f t="shared" si="3"/>
        <v>18000000000</v>
      </c>
      <c r="AW11" s="96">
        <f t="shared" si="3"/>
        <v>18000000000</v>
      </c>
      <c r="AX11" s="96">
        <f t="shared" si="3"/>
        <v>18000000000</v>
      </c>
    </row>
    <row r="12" spans="1:60" x14ac:dyDescent="0.3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79"/>
      <c r="AQ12" s="79"/>
      <c r="AR12" s="79"/>
      <c r="AS12" s="79"/>
      <c r="AT12" s="79"/>
      <c r="AU12" s="79"/>
      <c r="AV12" s="79"/>
      <c r="AW12" s="79"/>
      <c r="AX12" s="79"/>
    </row>
    <row r="13" spans="1:60" s="26" customFormat="1" x14ac:dyDescent="0.35">
      <c r="A13" s="83" t="s">
        <v>452</v>
      </c>
      <c r="B13" s="80">
        <f>B8*B11</f>
        <v>14579895886274.51</v>
      </c>
      <c r="C13" s="80">
        <f t="shared" ref="C13:AO13" si="4">C8*C11</f>
        <v>15736712823529.41</v>
      </c>
      <c r="D13" s="80">
        <f t="shared" si="4"/>
        <v>15310885823529.416</v>
      </c>
      <c r="E13" s="80">
        <f t="shared" si="4"/>
        <v>16209806090196.074</v>
      </c>
      <c r="F13" s="80">
        <f t="shared" si="4"/>
        <v>16948190123529.418</v>
      </c>
      <c r="G13" s="80">
        <f t="shared" si="4"/>
        <v>15053326823529.414</v>
      </c>
      <c r="H13" s="80">
        <f t="shared" si="4"/>
        <v>14803820431372.551</v>
      </c>
      <c r="I13" s="80">
        <f t="shared" si="4"/>
        <v>14982924741176.471</v>
      </c>
      <c r="J13" s="80">
        <f t="shared" si="4"/>
        <v>15284008666666.668</v>
      </c>
      <c r="K13" s="80">
        <f t="shared" si="4"/>
        <v>14401538433333.334</v>
      </c>
      <c r="L13" s="80">
        <f t="shared" si="4"/>
        <v>14649233890196.08</v>
      </c>
      <c r="M13" s="80">
        <f t="shared" si="4"/>
        <v>13562845305882.35</v>
      </c>
      <c r="N13" s="80">
        <f t="shared" si="4"/>
        <v>16858262627450.98</v>
      </c>
      <c r="O13" s="80">
        <f t="shared" si="4"/>
        <v>16953745450980.396</v>
      </c>
      <c r="P13" s="80">
        <f t="shared" si="4"/>
        <v>16666146635294.117</v>
      </c>
      <c r="Q13" s="80">
        <f t="shared" si="4"/>
        <v>16315126964705.885</v>
      </c>
      <c r="R13" s="80">
        <f t="shared" si="4"/>
        <v>15874229458823.535</v>
      </c>
      <c r="S13" s="80">
        <f t="shared" si="4"/>
        <v>16668623811764.709</v>
      </c>
      <c r="T13" s="80">
        <f t="shared" si="4"/>
        <v>16045123011764.703</v>
      </c>
      <c r="U13" s="80">
        <f t="shared" si="4"/>
        <v>17255077647058.826</v>
      </c>
      <c r="V13" s="80">
        <f t="shared" si="4"/>
        <v>14970624756862.744</v>
      </c>
      <c r="W13" s="80">
        <f t="shared" si="4"/>
        <v>17220043919607.842</v>
      </c>
      <c r="X13" s="80">
        <f t="shared" si="4"/>
        <v>16288046919607.844</v>
      </c>
      <c r="Y13" s="80">
        <f t="shared" si="4"/>
        <v>16638576168627.455</v>
      </c>
      <c r="Z13" s="80">
        <f t="shared" si="4"/>
        <v>18985158721568.629</v>
      </c>
      <c r="AA13" s="80">
        <f t="shared" si="4"/>
        <v>16768901878431.375</v>
      </c>
      <c r="AB13" s="80">
        <f t="shared" si="4"/>
        <v>16518061292156.865</v>
      </c>
      <c r="AC13" s="80">
        <f t="shared" si="4"/>
        <v>19150816676470.586</v>
      </c>
      <c r="AD13" s="80">
        <f t="shared" si="4"/>
        <v>16535741605882.354</v>
      </c>
      <c r="AE13" s="80">
        <f t="shared" si="4"/>
        <v>17965407649019.602</v>
      </c>
      <c r="AF13" s="80">
        <f t="shared" si="4"/>
        <v>18423508664705.887</v>
      </c>
      <c r="AG13" s="80">
        <f t="shared" si="4"/>
        <v>18232591476470.594</v>
      </c>
      <c r="AH13" s="80">
        <f t="shared" si="4"/>
        <v>15940013803921.568</v>
      </c>
      <c r="AI13" s="80">
        <f t="shared" si="4"/>
        <v>14570051364705.883</v>
      </c>
      <c r="AJ13" s="80">
        <f t="shared" si="4"/>
        <v>17819263886274.508</v>
      </c>
      <c r="AK13" s="80">
        <f t="shared" si="4"/>
        <v>17487026874509.805</v>
      </c>
      <c r="AL13" s="80">
        <f t="shared" si="4"/>
        <v>17458831845098.037</v>
      </c>
      <c r="AM13" s="80">
        <f t="shared" si="4"/>
        <v>16771559235294.117</v>
      </c>
      <c r="AN13" s="80">
        <f t="shared" si="4"/>
        <v>16824387882352.939</v>
      </c>
      <c r="AO13" s="80">
        <f t="shared" si="4"/>
        <v>15215673176470.596</v>
      </c>
      <c r="AP13" s="111" t="s">
        <v>256</v>
      </c>
      <c r="AQ13" s="111" t="s">
        <v>256</v>
      </c>
      <c r="AR13" s="111" t="s">
        <v>256</v>
      </c>
      <c r="AS13" s="111" t="s">
        <v>256</v>
      </c>
      <c r="AT13" s="111" t="s">
        <v>256</v>
      </c>
      <c r="AU13" s="111" t="s">
        <v>256</v>
      </c>
      <c r="AV13" s="111" t="s">
        <v>256</v>
      </c>
      <c r="AW13" s="111" t="s">
        <v>256</v>
      </c>
      <c r="AX13" s="111" t="s">
        <v>256</v>
      </c>
    </row>
    <row r="14" spans="1:60" s="26" customFormat="1" x14ac:dyDescent="0.35">
      <c r="A14" s="83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111"/>
      <c r="AQ14" s="111"/>
      <c r="AR14" s="111"/>
      <c r="AS14" s="111"/>
      <c r="AT14" s="111"/>
      <c r="AU14" s="111"/>
      <c r="AV14" s="111"/>
      <c r="AW14" s="111"/>
      <c r="AX14" s="111"/>
    </row>
    <row r="15" spans="1:60" s="26" customFormat="1" x14ac:dyDescent="0.35">
      <c r="A15" s="83" t="s">
        <v>453</v>
      </c>
      <c r="B15" s="80">
        <f>B13/1000000</f>
        <v>14579895.886274509</v>
      </c>
      <c r="C15" s="80">
        <f t="shared" ref="C15:AO15" si="5">C13/1000000</f>
        <v>15736712.823529409</v>
      </c>
      <c r="D15" s="80">
        <f t="shared" si="5"/>
        <v>15310885.823529417</v>
      </c>
      <c r="E15" s="80">
        <f t="shared" si="5"/>
        <v>16209806.090196075</v>
      </c>
      <c r="F15" s="80">
        <f t="shared" si="5"/>
        <v>16948190.123529419</v>
      </c>
      <c r="G15" s="80">
        <f t="shared" si="5"/>
        <v>15053326.823529415</v>
      </c>
      <c r="H15" s="80">
        <f t="shared" si="5"/>
        <v>14803820.431372551</v>
      </c>
      <c r="I15" s="80">
        <f t="shared" si="5"/>
        <v>14982924.741176471</v>
      </c>
      <c r="J15" s="80">
        <f t="shared" si="5"/>
        <v>15284008.666666668</v>
      </c>
      <c r="K15" s="80">
        <f t="shared" si="5"/>
        <v>14401538.433333334</v>
      </c>
      <c r="L15" s="80">
        <f t="shared" si="5"/>
        <v>14649233.890196079</v>
      </c>
      <c r="M15" s="80">
        <f t="shared" si="5"/>
        <v>13562845.30588235</v>
      </c>
      <c r="N15" s="80">
        <f t="shared" si="5"/>
        <v>16858262.62745098</v>
      </c>
      <c r="O15" s="80">
        <f t="shared" si="5"/>
        <v>16953745.450980395</v>
      </c>
      <c r="P15" s="80">
        <f t="shared" si="5"/>
        <v>16666146.635294117</v>
      </c>
      <c r="Q15" s="80">
        <f t="shared" si="5"/>
        <v>16315126.964705884</v>
      </c>
      <c r="R15" s="80">
        <f t="shared" si="5"/>
        <v>15874229.458823536</v>
      </c>
      <c r="S15" s="80">
        <f t="shared" si="5"/>
        <v>16668623.81176471</v>
      </c>
      <c r="T15" s="80">
        <f t="shared" si="5"/>
        <v>16045123.011764703</v>
      </c>
      <c r="U15" s="80">
        <f t="shared" si="5"/>
        <v>17255077.647058826</v>
      </c>
      <c r="V15" s="80">
        <f t="shared" si="5"/>
        <v>14970624.756862745</v>
      </c>
      <c r="W15" s="80">
        <f t="shared" si="5"/>
        <v>17220043.91960784</v>
      </c>
      <c r="X15" s="80">
        <f t="shared" si="5"/>
        <v>16288046.919607844</v>
      </c>
      <c r="Y15" s="80">
        <f t="shared" si="5"/>
        <v>16638576.168627456</v>
      </c>
      <c r="Z15" s="80">
        <f t="shared" si="5"/>
        <v>18985158.721568629</v>
      </c>
      <c r="AA15" s="80">
        <f t="shared" si="5"/>
        <v>16768901.878431374</v>
      </c>
      <c r="AB15" s="80">
        <f t="shared" si="5"/>
        <v>16518061.292156866</v>
      </c>
      <c r="AC15" s="80">
        <f t="shared" si="5"/>
        <v>19150816.676470585</v>
      </c>
      <c r="AD15" s="80">
        <f t="shared" si="5"/>
        <v>16535741.605882354</v>
      </c>
      <c r="AE15" s="80">
        <f t="shared" si="5"/>
        <v>17965407.649019603</v>
      </c>
      <c r="AF15" s="80">
        <f t="shared" si="5"/>
        <v>18423508.664705887</v>
      </c>
      <c r="AG15" s="80">
        <f t="shared" si="5"/>
        <v>18232591.476470593</v>
      </c>
      <c r="AH15" s="80">
        <f t="shared" si="5"/>
        <v>15940013.803921569</v>
      </c>
      <c r="AI15" s="80">
        <f t="shared" si="5"/>
        <v>14570051.364705883</v>
      </c>
      <c r="AJ15" s="80">
        <f t="shared" si="5"/>
        <v>17819263.886274509</v>
      </c>
      <c r="AK15" s="80">
        <f t="shared" si="5"/>
        <v>17487026.874509804</v>
      </c>
      <c r="AL15" s="80">
        <f t="shared" si="5"/>
        <v>17458831.845098037</v>
      </c>
      <c r="AM15" s="80">
        <f t="shared" si="5"/>
        <v>16771559.235294117</v>
      </c>
      <c r="AN15" s="80">
        <f t="shared" si="5"/>
        <v>16824387.882352941</v>
      </c>
      <c r="AO15" s="80">
        <f t="shared" si="5"/>
        <v>15215673.176470596</v>
      </c>
      <c r="AP15" s="111" t="s">
        <v>256</v>
      </c>
      <c r="AQ15" s="111" t="s">
        <v>256</v>
      </c>
      <c r="AR15" s="111" t="s">
        <v>256</v>
      </c>
      <c r="AS15" s="111" t="s">
        <v>256</v>
      </c>
      <c r="AT15" s="111" t="s">
        <v>256</v>
      </c>
      <c r="AU15" s="111" t="s">
        <v>256</v>
      </c>
      <c r="AV15" s="111" t="s">
        <v>256</v>
      </c>
      <c r="AW15" s="111" t="s">
        <v>256</v>
      </c>
      <c r="AX15" s="111" t="s">
        <v>256</v>
      </c>
    </row>
    <row r="16" spans="1:60" x14ac:dyDescent="0.35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111" t="s">
        <v>256</v>
      </c>
      <c r="AS16" s="111" t="s">
        <v>256</v>
      </c>
      <c r="AT16" s="111" t="s">
        <v>256</v>
      </c>
      <c r="AU16" s="111" t="s">
        <v>256</v>
      </c>
      <c r="AV16" s="111" t="s">
        <v>256</v>
      </c>
      <c r="AW16" s="111" t="s">
        <v>256</v>
      </c>
      <c r="AX16" s="111" t="s">
        <v>256</v>
      </c>
      <c r="AY16" s="111" t="s">
        <v>256</v>
      </c>
    </row>
    <row r="17" spans="1:50" ht="15" thickBot="1" x14ac:dyDescent="0.4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</row>
    <row r="18" spans="1:50" x14ac:dyDescent="0.35">
      <c r="A18" s="98" t="s">
        <v>394</v>
      </c>
      <c r="B18" s="99">
        <f>'CARFAO - Data, Land Use'!R7/'CARFAO - Data, Land Use'!R2</f>
        <v>2.8572345821695721E-2</v>
      </c>
      <c r="C18" s="99">
        <f>'CARFAO - Data, Land Use'!S7/'CARFAO - Data, Land Use'!S2</f>
        <v>2.8732864618446822E-2</v>
      </c>
      <c r="D18" s="99">
        <f>'CARFAO - Data, Land Use'!T7/'CARFAO - Data, Land Use'!T2</f>
        <v>2.8893383415197919E-2</v>
      </c>
      <c r="E18" s="99">
        <f>'CARFAO - Data, Land Use'!U7/'CARFAO - Data, Land Use'!U2</f>
        <v>2.905390221194902E-2</v>
      </c>
      <c r="F18" s="99">
        <f>'CARFAO - Data, Land Use'!V7/'CARFAO - Data, Land Use'!V2</f>
        <v>2.9214421008700118E-2</v>
      </c>
      <c r="G18" s="99">
        <f>'CARFAO - Data, Land Use'!W7/'CARFAO - Data, Land Use'!W2</f>
        <v>2.9374939805451219E-2</v>
      </c>
      <c r="H18" s="99">
        <f>'CARFAO - Data, Land Use'!X7/'CARFAO - Data, Land Use'!X2</f>
        <v>2.9535458602202316E-2</v>
      </c>
      <c r="I18" s="99">
        <f>'CARFAO - Data, Land Use'!Y7/'CARFAO - Data, Land Use'!Y2</f>
        <v>2.9695977398953417E-2</v>
      </c>
      <c r="J18" s="99">
        <f>'CARFAO - Data, Land Use'!Z7/'CARFAO - Data, Land Use'!Z2</f>
        <v>2.9856496195704518E-2</v>
      </c>
      <c r="K18" s="99">
        <f>'CARFAO - Data, Land Use'!AA7/'CARFAO - Data, Land Use'!AA2</f>
        <v>3.0017014992455616E-2</v>
      </c>
      <c r="L18" s="99">
        <f>'CARFAO - Data, Land Use'!AB7/'CARFAO - Data, Land Use'!AB2</f>
        <v>3.0017014992455616E-2</v>
      </c>
      <c r="M18" s="99">
        <f>'CARFAO - Data, Land Use'!AC7/'CARFAO - Data, Land Use'!AC2</f>
        <v>3.0177533789206717E-2</v>
      </c>
      <c r="N18" s="99">
        <f>'CARFAO - Data, Land Use'!AD7/'CARFAO - Data, Land Use'!AD2</f>
        <v>3.0338052585957814E-2</v>
      </c>
      <c r="O18" s="99">
        <f>'CARFAO - Data, Land Use'!AE7/'CARFAO - Data, Land Use'!AE2</f>
        <v>3.0498571382708915E-2</v>
      </c>
      <c r="P18" s="99">
        <f>'CARFAO - Data, Land Use'!AF7/'CARFAO - Data, Land Use'!AF2</f>
        <v>3.0498571382708915E-2</v>
      </c>
      <c r="Q18" s="99">
        <f>'CARFAO - Data, Land Use'!AG7/'CARFAO - Data, Land Use'!AG2</f>
        <v>3.0819608976211114E-2</v>
      </c>
      <c r="R18" s="99">
        <f>'CARFAO - Data, Land Use'!AH7/'CARFAO - Data, Land Use'!AH2</f>
        <v>3.0819608976211114E-2</v>
      </c>
      <c r="S18" s="99">
        <f>'CARFAO - Data, Land Use'!AI7/'CARFAO - Data, Land Use'!AI2</f>
        <v>3.0819608976211114E-2</v>
      </c>
      <c r="T18" s="99">
        <f>'CARFAO - Data, Land Use'!AJ7/'CARFAO - Data, Land Use'!AJ2</f>
        <v>3.0819608976211114E-2</v>
      </c>
      <c r="U18" s="99">
        <f>'CARFAO - Data, Land Use'!AK7/'CARFAO - Data, Land Use'!AK2</f>
        <v>3.0819608976211114E-2</v>
      </c>
      <c r="V18" s="99">
        <f>'CARFAO - Data, Land Use'!AL7/'CARFAO - Data, Land Use'!AL2</f>
        <v>3.0819608976211114E-2</v>
      </c>
      <c r="W18" s="99">
        <f>'CARFAO - Data, Land Use'!AM7/'CARFAO - Data, Land Use'!AM2</f>
        <v>3.0980127772962215E-2</v>
      </c>
      <c r="X18" s="99">
        <f>'CARFAO - Data, Land Use'!AN7/'CARFAO - Data, Land Use'!AN2</f>
        <v>3.0980127772962215E-2</v>
      </c>
      <c r="Y18" s="99">
        <f>'CARFAO - Data, Land Use'!AO7/'CARFAO - Data, Land Use'!AO2</f>
        <v>3.0980127772962215E-2</v>
      </c>
      <c r="Z18" s="99">
        <f>'CARFAO - Data, Land Use'!AP7/'CARFAO - Data, Land Use'!AP2</f>
        <v>3.0980127772962215E-2</v>
      </c>
      <c r="AA18" s="99">
        <f>'CARFAO - Data, Land Use'!AQ7/'CARFAO - Data, Land Use'!AQ2</f>
        <v>3.0980127772962215E-2</v>
      </c>
      <c r="AB18" s="99">
        <f>'CARFAO - Data, Land Use'!AR7/'CARFAO - Data, Land Use'!AR2</f>
        <v>3.0980127772962215E-2</v>
      </c>
      <c r="AC18" s="99">
        <f>'CARFAO - Data, Land Use'!AS7/'CARFAO - Data, Land Use'!AS2</f>
        <v>3.0980127772962215E-2</v>
      </c>
      <c r="AD18" s="99">
        <f>'CARFAO - Data, Land Use'!AT7/'CARFAO - Data, Land Use'!AT2</f>
        <v>3.0980127772962215E-2</v>
      </c>
      <c r="AE18" s="99">
        <f>'CARFAO - Data, Land Use'!AU7/'CARFAO - Data, Land Use'!AU2</f>
        <v>3.0980127772962215E-2</v>
      </c>
      <c r="AF18" s="99">
        <f>'CARFAO - Data, Land Use'!AV7/'CARFAO - Data, Land Use'!AV2</f>
        <v>3.0980127772962215E-2</v>
      </c>
      <c r="AG18" s="99">
        <f>'CARFAO - Data, Land Use'!AW7/'CARFAO - Data, Land Use'!AW2</f>
        <v>3.0980127772962215E-2</v>
      </c>
      <c r="AH18" s="99">
        <f>'CARFAO - Data, Land Use'!AX7/'CARFAO - Data, Land Use'!AX2</f>
        <v>3.0659090179460016E-2</v>
      </c>
      <c r="AI18" s="99">
        <f>'CARFAO - Data, Land Use'!AY7/'CARFAO - Data, Land Use'!AY2</f>
        <v>3.0980127772962215E-2</v>
      </c>
      <c r="AJ18" s="99">
        <f>'CARFAO - Data, Land Use'!AZ7/'CARFAO - Data, Land Use'!AZ2</f>
        <v>3.0980127772962215E-2</v>
      </c>
      <c r="AK18" s="99">
        <f>'CARFAO - Data, Land Use'!BA7/'CARFAO - Data, Land Use'!BA2</f>
        <v>3.0980127772962215E-2</v>
      </c>
      <c r="AL18" s="99">
        <f>'CARFAO - Data, Land Use'!BB7/'CARFAO - Data, Land Use'!BB2</f>
        <v>3.0980127772962215E-2</v>
      </c>
      <c r="AM18" s="99">
        <f>'CARFAO - Data, Land Use'!BC7/'CARFAO - Data, Land Use'!BC2</f>
        <v>3.0980127772962215E-2</v>
      </c>
      <c r="AN18" s="99">
        <f>'CARFAO - Data, Land Use'!BD7/'CARFAO - Data, Land Use'!BD2</f>
        <v>3.1301165366464413E-2</v>
      </c>
      <c r="AO18" s="99">
        <f>'CARFAO - Data, Land Use'!BE7/'CARFAO - Data, Land Use'!BE2</f>
        <v>2.8893383415197919E-2</v>
      </c>
      <c r="AP18" s="99">
        <f>'CARFAO - Data, Land Use'!BF7/'CARFAO - Data, Land Use'!BF2</f>
        <v>2.8893383415197919E-2</v>
      </c>
      <c r="AQ18" s="99">
        <f>'CARFAO - Data, Land Use'!BG7/'CARFAO - Data, Land Use'!BG2</f>
        <v>2.8893383415197919E-2</v>
      </c>
      <c r="AR18" s="99">
        <f>'CARFAO - Data, Land Use'!BH7/'CARFAO - Data, Land Use'!BH2</f>
        <v>2.8893383415197919E-2</v>
      </c>
      <c r="AS18" s="99">
        <f>'CARFAO - Data, Land Use'!BI7/'CARFAO - Data, Land Use'!BI2</f>
        <v>2.8893383415197919E-2</v>
      </c>
      <c r="AT18" s="99">
        <f>'CARFAO - Data, Land Use'!BJ7/'CARFAO - Data, Land Use'!BJ2</f>
        <v>2.8893383415197919E-2</v>
      </c>
      <c r="AU18" s="99">
        <f>'CARFAO - Data, Land Use'!BK7/'CARFAO - Data, Land Use'!BK2</f>
        <v>2.8893383415197919E-2</v>
      </c>
      <c r="AV18" s="99">
        <f>'CARFAO - Data, Land Use'!BL7/'CARFAO - Data, Land Use'!BL2</f>
        <v>2.8893383415197919E-2</v>
      </c>
      <c r="AW18" s="99">
        <f>'CARFAO - Data, Land Use'!BM7/'CARFAO - Data, Land Use'!BM2</f>
        <v>2.8893383415197919E-2</v>
      </c>
      <c r="AX18" s="99">
        <f>'CARFAO - Data, Land Use'!BN7/'CARFAO - Data, Land Use'!BN2</f>
        <v>2.8893383415197919E-2</v>
      </c>
    </row>
    <row r="19" spans="1:50" x14ac:dyDescent="0.35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</row>
    <row r="20" spans="1:50" x14ac:dyDescent="0.35">
      <c r="A20" s="74" t="s">
        <v>232</v>
      </c>
      <c r="B20" s="227">
        <f>'CARFAO - Data, Land Use'!R6</f>
        <v>1840</v>
      </c>
      <c r="C20" s="91">
        <f>'CARFAO - Data, Land Use'!S6</f>
        <v>1850</v>
      </c>
      <c r="D20" s="91">
        <f>'CARFAO - Data, Land Use'!T6</f>
        <v>1860</v>
      </c>
      <c r="E20" s="91">
        <f>'CARFAO - Data, Land Use'!U6</f>
        <v>1870</v>
      </c>
      <c r="F20" s="91">
        <f>'CARFAO - Data, Land Use'!V6</f>
        <v>1890</v>
      </c>
      <c r="G20" s="91">
        <f>'CARFAO - Data, Land Use'!W6</f>
        <v>1900</v>
      </c>
      <c r="H20" s="91">
        <f>'CARFAO - Data, Land Use'!X6</f>
        <v>1910</v>
      </c>
      <c r="I20" s="91">
        <f>'CARFAO - Data, Land Use'!Y6</f>
        <v>1920</v>
      </c>
      <c r="J20" s="91">
        <f>'CARFAO - Data, Land Use'!Z6</f>
        <v>1930</v>
      </c>
      <c r="K20" s="91">
        <f>'CARFAO - Data, Land Use'!AA6</f>
        <v>1945</v>
      </c>
      <c r="L20" s="91">
        <f>'CARFAO - Data, Land Use'!AB6</f>
        <v>1945</v>
      </c>
      <c r="M20" s="91">
        <f>'CARFAO - Data, Land Use'!AC6</f>
        <v>1960</v>
      </c>
      <c r="N20" s="91">
        <f>'CARFAO - Data, Land Use'!AD6</f>
        <v>1970</v>
      </c>
      <c r="O20" s="91">
        <f>'CARFAO - Data, Land Use'!AE6</f>
        <v>1982</v>
      </c>
      <c r="P20" s="91">
        <f>'CARFAO - Data, Land Use'!AF6</f>
        <v>1983</v>
      </c>
      <c r="Q20" s="91">
        <f>'CARFAO - Data, Land Use'!AG6</f>
        <v>2004</v>
      </c>
      <c r="R20" s="91">
        <f>'CARFAO - Data, Land Use'!AH6</f>
        <v>2005</v>
      </c>
      <c r="S20" s="91">
        <f>'CARFAO - Data, Land Use'!AI6</f>
        <v>2006</v>
      </c>
      <c r="T20" s="91">
        <f>'CARFAO - Data, Land Use'!AJ6</f>
        <v>2006</v>
      </c>
      <c r="U20" s="91">
        <f>'CARFAO - Data, Land Use'!AK6</f>
        <v>2006</v>
      </c>
      <c r="V20" s="91">
        <f>'CARFAO - Data, Land Use'!AL6</f>
        <v>2008</v>
      </c>
      <c r="W20" s="91">
        <f>'CARFAO - Data, Land Use'!AM6</f>
        <v>2020</v>
      </c>
      <c r="X20" s="91">
        <f>'CARFAO - Data, Land Use'!AN6</f>
        <v>2020</v>
      </c>
      <c r="Y20" s="91">
        <f>'CARFAO - Data, Land Use'!AO6</f>
        <v>2020</v>
      </c>
      <c r="Z20" s="91">
        <f>'CARFAO - Data, Land Use'!AP6</f>
        <v>2020</v>
      </c>
      <c r="AA20" s="91">
        <f>'CARFAO - Data, Land Use'!AQ6</f>
        <v>2022</v>
      </c>
      <c r="AB20" s="91">
        <f>'CARFAO - Data, Land Use'!AR6</f>
        <v>2023</v>
      </c>
      <c r="AC20" s="91">
        <f>'CARFAO - Data, Land Use'!AS6</f>
        <v>2024</v>
      </c>
      <c r="AD20" s="91">
        <f>'CARFAO - Data, Land Use'!AT6</f>
        <v>2024</v>
      </c>
      <c r="AE20" s="91">
        <f>'CARFAO - Data, Land Use'!AU6</f>
        <v>2024</v>
      </c>
      <c r="AF20" s="91">
        <f>'CARFAO - Data, Land Use'!AV6</f>
        <v>2024</v>
      </c>
      <c r="AG20" s="91">
        <f>'CARFAO - Data, Land Use'!AW6</f>
        <v>2024</v>
      </c>
      <c r="AH20" s="91">
        <f>'CARFAO - Data, Land Use'!AX6</f>
        <v>1995</v>
      </c>
      <c r="AI20" s="91">
        <f>'CARFAO - Data, Land Use'!AY6</f>
        <v>2015</v>
      </c>
      <c r="AJ20" s="91">
        <f>'CARFAO - Data, Land Use'!AZ6</f>
        <v>2015</v>
      </c>
      <c r="AK20" s="91">
        <f>'CARFAO - Data, Land Use'!BA6</f>
        <v>2010</v>
      </c>
      <c r="AL20" s="91">
        <f>'CARFAO - Data, Land Use'!BB6</f>
        <v>2010</v>
      </c>
      <c r="AM20" s="91">
        <f>'CARFAO - Data, Land Use'!BC6</f>
        <v>2010</v>
      </c>
      <c r="AN20" s="91">
        <f>'CARFAO - Data, Land Use'!BD6</f>
        <v>2030</v>
      </c>
      <c r="AO20" s="91">
        <f>'CARFAO - Data, Land Use'!BE6</f>
        <v>1880</v>
      </c>
      <c r="AP20" s="91">
        <f>'CARFAO - Data, Land Use'!BF6</f>
        <v>1880</v>
      </c>
      <c r="AQ20" s="91">
        <f>'CARFAO - Data, Land Use'!BG6</f>
        <v>1880</v>
      </c>
      <c r="AR20" s="91">
        <f>'CARFAO - Data, Land Use'!BH6</f>
        <v>1880</v>
      </c>
      <c r="AS20" s="91">
        <f>'CARFAO - Data, Land Use'!BI6</f>
        <v>1880</v>
      </c>
      <c r="AT20" s="91">
        <f>'CARFAO - Data, Land Use'!BJ6</f>
        <v>1880</v>
      </c>
      <c r="AU20" s="91">
        <f>'CARFAO - Data, Land Use'!BK6</f>
        <v>1880</v>
      </c>
      <c r="AV20" s="91">
        <f>'CARFAO - Data, Land Use'!BL6</f>
        <v>1880</v>
      </c>
      <c r="AW20" s="91">
        <f>'CARFAO - Data, Land Use'!BM6</f>
        <v>1880</v>
      </c>
      <c r="AX20" s="91">
        <f>'CARFAO - Data, Land Use'!BN6</f>
        <v>1880</v>
      </c>
    </row>
    <row r="21" spans="1:50" x14ac:dyDescent="0.35">
      <c r="A21" s="74" t="s">
        <v>233</v>
      </c>
      <c r="B21" s="227">
        <f>'CARFAO - Data, Land Use'!R9</f>
        <v>3000</v>
      </c>
      <c r="C21" s="91">
        <f>'CARFAO - Data, Land Use'!S9</f>
        <v>3000</v>
      </c>
      <c r="D21" s="91">
        <f>'CARFAO - Data, Land Use'!T9</f>
        <v>3000</v>
      </c>
      <c r="E21" s="91">
        <f>'CARFAO - Data, Land Use'!U9</f>
        <v>3000</v>
      </c>
      <c r="F21" s="91">
        <f>'CARFAO - Data, Land Use'!V9</f>
        <v>3000</v>
      </c>
      <c r="G21" s="91">
        <f>'CARFAO - Data, Land Use'!W9</f>
        <v>3000</v>
      </c>
      <c r="H21" s="91">
        <f>'CARFAO - Data, Land Use'!X9</f>
        <v>3000</v>
      </c>
      <c r="I21" s="91">
        <f>'CARFAO - Data, Land Use'!Y9</f>
        <v>3000</v>
      </c>
      <c r="J21" s="91">
        <f>'CARFAO - Data, Land Use'!Z9</f>
        <v>3000</v>
      </c>
      <c r="K21" s="91">
        <f>'CARFAO - Data, Land Use'!AA9</f>
        <v>3000</v>
      </c>
      <c r="L21" s="91">
        <f>'CARFAO - Data, Land Use'!AB9</f>
        <v>3000</v>
      </c>
      <c r="M21" s="91">
        <f>'CARFAO - Data, Land Use'!AC9</f>
        <v>3000</v>
      </c>
      <c r="N21" s="91">
        <f>'CARFAO - Data, Land Use'!AD9</f>
        <v>3000</v>
      </c>
      <c r="O21" s="91">
        <f>'CARFAO - Data, Land Use'!AE9</f>
        <v>3000</v>
      </c>
      <c r="P21" s="91">
        <f>'CARFAO - Data, Land Use'!AF9</f>
        <v>3000</v>
      </c>
      <c r="Q21" s="91">
        <f>'CARFAO - Data, Land Use'!AG9</f>
        <v>3000</v>
      </c>
      <c r="R21" s="91">
        <f>'CARFAO - Data, Land Use'!AH9</f>
        <v>3000</v>
      </c>
      <c r="S21" s="91">
        <f>'CARFAO - Data, Land Use'!AI9</f>
        <v>3000</v>
      </c>
      <c r="T21" s="91">
        <f>'CARFAO - Data, Land Use'!AJ9</f>
        <v>3000</v>
      </c>
      <c r="U21" s="91">
        <f>'CARFAO - Data, Land Use'!AK9</f>
        <v>3000</v>
      </c>
      <c r="V21" s="91">
        <f>'CARFAO - Data, Land Use'!AL9</f>
        <v>3000</v>
      </c>
      <c r="W21" s="91">
        <f>'CARFAO - Data, Land Use'!AM9</f>
        <v>3000</v>
      </c>
      <c r="X21" s="91">
        <f>'CARFAO - Data, Land Use'!AN9</f>
        <v>3000</v>
      </c>
      <c r="Y21" s="91">
        <f>'CARFAO - Data, Land Use'!AO9</f>
        <v>3000</v>
      </c>
      <c r="Z21" s="91">
        <f>'CARFAO - Data, Land Use'!AP9</f>
        <v>2990</v>
      </c>
      <c r="AA21" s="91">
        <f>'CARFAO - Data, Land Use'!AQ9</f>
        <v>3000</v>
      </c>
      <c r="AB21" s="91">
        <f>'CARFAO - Data, Land Use'!AR9</f>
        <v>3100</v>
      </c>
      <c r="AC21" s="91">
        <f>'CARFAO - Data, Land Use'!AS9</f>
        <v>3125</v>
      </c>
      <c r="AD21" s="91">
        <f>'CARFAO - Data, Land Use'!AT9</f>
        <v>3125</v>
      </c>
      <c r="AE21" s="91">
        <f>'CARFAO - Data, Land Use'!AU9</f>
        <v>3125</v>
      </c>
      <c r="AF21" s="91">
        <f>'CARFAO - Data, Land Use'!AV9</f>
        <v>3125</v>
      </c>
      <c r="AG21" s="91">
        <f>'CARFAO - Data, Land Use'!AW9</f>
        <v>3125</v>
      </c>
      <c r="AH21" s="91">
        <f>'CARFAO - Data, Land Use'!AX9</f>
        <v>3200</v>
      </c>
      <c r="AI21" s="91">
        <f>'CARFAO - Data, Land Use'!AY9</f>
        <v>3200</v>
      </c>
      <c r="AJ21" s="91">
        <f>'CARFAO - Data, Land Use'!AZ9</f>
        <v>3200</v>
      </c>
      <c r="AK21" s="91">
        <f>'CARFAO - Data, Land Use'!BA9</f>
        <v>3200</v>
      </c>
      <c r="AL21" s="91">
        <f>'CARFAO - Data, Land Use'!BB9</f>
        <v>3200</v>
      </c>
      <c r="AM21" s="91">
        <f>'CARFAO - Data, Land Use'!BC9</f>
        <v>3200</v>
      </c>
      <c r="AN21" s="91">
        <f>'CARFAO - Data, Land Use'!BD9</f>
        <v>3200</v>
      </c>
      <c r="AO21" s="91">
        <f>'CARFAO - Data, Land Use'!BE9</f>
        <v>3200</v>
      </c>
      <c r="AP21" s="91">
        <f>'CARFAO - Data, Land Use'!BF9</f>
        <v>3200</v>
      </c>
      <c r="AQ21" s="91">
        <f>'CARFAO - Data, Land Use'!BG9</f>
        <v>3200</v>
      </c>
      <c r="AR21" s="91">
        <f>'CARFAO - Data, Land Use'!BH9</f>
        <v>3200</v>
      </c>
      <c r="AS21" s="91">
        <f>'CARFAO - Data, Land Use'!BI9</f>
        <v>3200</v>
      </c>
      <c r="AT21" s="91">
        <f>'CARFAO - Data, Land Use'!BJ9</f>
        <v>3200</v>
      </c>
      <c r="AU21" s="91">
        <f>'CARFAO - Data, Land Use'!BK9</f>
        <v>3200</v>
      </c>
      <c r="AV21" s="91">
        <f>'CARFAO - Data, Land Use'!BL9</f>
        <v>3200</v>
      </c>
      <c r="AW21" s="91">
        <f>'CARFAO - Data, Land Use'!BM9</f>
        <v>3200</v>
      </c>
      <c r="AX21" s="91">
        <f>'CARFAO - Data, Land Use'!BN9</f>
        <v>3200</v>
      </c>
    </row>
    <row r="22" spans="1:50" x14ac:dyDescent="0.35">
      <c r="A22" s="74" t="s">
        <v>234</v>
      </c>
      <c r="B22" s="227">
        <f>'CARFAO - Data, Land Use'!R5</f>
        <v>4840</v>
      </c>
      <c r="C22" s="91">
        <f>'CARFAO - Data, Land Use'!S5</f>
        <v>4850</v>
      </c>
      <c r="D22" s="91">
        <f>'CARFAO - Data, Land Use'!T5</f>
        <v>4860</v>
      </c>
      <c r="E22" s="91">
        <f>'CARFAO - Data, Land Use'!U5</f>
        <v>4870</v>
      </c>
      <c r="F22" s="91">
        <f>'CARFAO - Data, Land Use'!V5</f>
        <v>4890</v>
      </c>
      <c r="G22" s="91">
        <f>'CARFAO - Data, Land Use'!W5</f>
        <v>4900</v>
      </c>
      <c r="H22" s="91">
        <f>'CARFAO - Data, Land Use'!X5</f>
        <v>4910</v>
      </c>
      <c r="I22" s="91">
        <f>'CARFAO - Data, Land Use'!Y5</f>
        <v>4920</v>
      </c>
      <c r="J22" s="91">
        <f>'CARFAO - Data, Land Use'!Z5</f>
        <v>4930</v>
      </c>
      <c r="K22" s="91">
        <f>'CARFAO - Data, Land Use'!AA5</f>
        <v>4945</v>
      </c>
      <c r="L22" s="91">
        <f>'CARFAO - Data, Land Use'!AB5</f>
        <v>4945</v>
      </c>
      <c r="M22" s="91">
        <f>'CARFAO - Data, Land Use'!AC5</f>
        <v>4960</v>
      </c>
      <c r="N22" s="91">
        <f>'CARFAO - Data, Land Use'!AD5</f>
        <v>4970</v>
      </c>
      <c r="O22" s="91">
        <f>'CARFAO - Data, Land Use'!AE5</f>
        <v>4982</v>
      </c>
      <c r="P22" s="91">
        <f>'CARFAO - Data, Land Use'!AF5</f>
        <v>4983</v>
      </c>
      <c r="Q22" s="91">
        <f>'CARFAO - Data, Land Use'!AG5</f>
        <v>5004</v>
      </c>
      <c r="R22" s="91">
        <f>'CARFAO - Data, Land Use'!AH5</f>
        <v>5005</v>
      </c>
      <c r="S22" s="91">
        <f>'CARFAO - Data, Land Use'!AI5</f>
        <v>5006</v>
      </c>
      <c r="T22" s="91">
        <f>'CARFAO - Data, Land Use'!AJ5</f>
        <v>5006</v>
      </c>
      <c r="U22" s="91">
        <f>'CARFAO - Data, Land Use'!AK5</f>
        <v>5006</v>
      </c>
      <c r="V22" s="91">
        <f>'CARFAO - Data, Land Use'!AL5</f>
        <v>5008</v>
      </c>
      <c r="W22" s="91">
        <f>'CARFAO - Data, Land Use'!AM5</f>
        <v>5020</v>
      </c>
      <c r="X22" s="91">
        <f>'CARFAO - Data, Land Use'!AN5</f>
        <v>5020</v>
      </c>
      <c r="Y22" s="91">
        <f>'CARFAO - Data, Land Use'!AO5</f>
        <v>5020</v>
      </c>
      <c r="Z22" s="91">
        <f>'CARFAO - Data, Land Use'!AP5</f>
        <v>5010</v>
      </c>
      <c r="AA22" s="91">
        <f>'CARFAO - Data, Land Use'!AQ5</f>
        <v>5022</v>
      </c>
      <c r="AB22" s="91">
        <f>'CARFAO - Data, Land Use'!AR5</f>
        <v>5123</v>
      </c>
      <c r="AC22" s="91">
        <f>'CARFAO - Data, Land Use'!AS5</f>
        <v>5149</v>
      </c>
      <c r="AD22" s="91">
        <f>'CARFAO - Data, Land Use'!AT5</f>
        <v>5149</v>
      </c>
      <c r="AE22" s="91">
        <f>'CARFAO - Data, Land Use'!AU5</f>
        <v>5149</v>
      </c>
      <c r="AF22" s="91">
        <f>'CARFAO - Data, Land Use'!AV5</f>
        <v>5149</v>
      </c>
      <c r="AG22" s="91">
        <f>'CARFAO - Data, Land Use'!AW5</f>
        <v>5149</v>
      </c>
      <c r="AH22" s="91">
        <f>'CARFAO - Data, Land Use'!AX5</f>
        <v>5195</v>
      </c>
      <c r="AI22" s="91">
        <f>'CARFAO - Data, Land Use'!AY5</f>
        <v>5215</v>
      </c>
      <c r="AJ22" s="91">
        <f>'CARFAO - Data, Land Use'!AZ5</f>
        <v>5215</v>
      </c>
      <c r="AK22" s="91">
        <f>'CARFAO - Data, Land Use'!BA5</f>
        <v>5210</v>
      </c>
      <c r="AL22" s="91">
        <f>'CARFAO - Data, Land Use'!BB5</f>
        <v>5210</v>
      </c>
      <c r="AM22" s="91">
        <f>'CARFAO - Data, Land Use'!BC5</f>
        <v>5210</v>
      </c>
      <c r="AN22" s="91">
        <f>'CARFAO - Data, Land Use'!BD5</f>
        <v>5230</v>
      </c>
      <c r="AO22" s="91">
        <f>'CARFAO - Data, Land Use'!BE5</f>
        <v>5080</v>
      </c>
      <c r="AP22" s="91">
        <f>'CARFAO - Data, Land Use'!BF5</f>
        <v>5080</v>
      </c>
      <c r="AQ22" s="91">
        <f>'CARFAO - Data, Land Use'!BG5</f>
        <v>5080</v>
      </c>
      <c r="AR22" s="91">
        <f>'CARFAO - Data, Land Use'!BH5</f>
        <v>5080</v>
      </c>
      <c r="AS22" s="91">
        <f>'CARFAO - Data, Land Use'!BI5</f>
        <v>5080</v>
      </c>
      <c r="AT22" s="91">
        <f>'CARFAO - Data, Land Use'!BJ5</f>
        <v>5080</v>
      </c>
      <c r="AU22" s="91">
        <f>'CARFAO - Data, Land Use'!BK5</f>
        <v>5080</v>
      </c>
      <c r="AV22" s="91">
        <f>'CARFAO - Data, Land Use'!BL5</f>
        <v>5080</v>
      </c>
      <c r="AW22" s="91">
        <f>'CARFAO - Data, Land Use'!BM5</f>
        <v>5080</v>
      </c>
      <c r="AX22" s="91">
        <f>'CARFAO - Data, Land Use'!BN5</f>
        <v>5080</v>
      </c>
    </row>
    <row r="23" spans="1:50" x14ac:dyDescent="0.35">
      <c r="A23" s="74" t="s">
        <v>393</v>
      </c>
      <c r="B23" s="92">
        <f>'CARFAO - Data, Land Use'!R5/'CARFAO - Data, Land Use'!R2</f>
        <v>7.769109762753218E-2</v>
      </c>
      <c r="C23" s="92">
        <f>'CARFAO - Data, Land Use'!S5/'CARFAO - Data, Land Use'!S2</f>
        <v>7.7851616424283288E-2</v>
      </c>
      <c r="D23" s="92">
        <f>'CARFAO - Data, Land Use'!T5/'CARFAO - Data, Land Use'!T2</f>
        <v>7.8012135221034382E-2</v>
      </c>
      <c r="E23" s="92">
        <f>'CARFAO - Data, Land Use'!U5/'CARFAO - Data, Land Use'!U2</f>
        <v>7.8172654017785489E-2</v>
      </c>
      <c r="F23" s="92">
        <f>'CARFAO - Data, Land Use'!V5/'CARFAO - Data, Land Use'!V2</f>
        <v>7.8493691611287678E-2</v>
      </c>
      <c r="G23" s="92">
        <f>'CARFAO - Data, Land Use'!W5/'CARFAO - Data, Land Use'!W2</f>
        <v>7.8654210408038785E-2</v>
      </c>
      <c r="H23" s="92">
        <f>'CARFAO - Data, Land Use'!X5/'CARFAO - Data, Land Use'!X2</f>
        <v>7.881472920478988E-2</v>
      </c>
      <c r="I23" s="92">
        <f>'CARFAO - Data, Land Use'!Y5/'CARFAO - Data, Land Use'!Y2</f>
        <v>7.8975248001540974E-2</v>
      </c>
      <c r="J23" s="92">
        <f>'CARFAO - Data, Land Use'!Z5/'CARFAO - Data, Land Use'!Z2</f>
        <v>7.9135766798292081E-2</v>
      </c>
      <c r="K23" s="92">
        <f>'CARFAO - Data, Land Use'!AA5/'CARFAO - Data, Land Use'!AA2</f>
        <v>7.9376544993418729E-2</v>
      </c>
      <c r="L23" s="92">
        <f>'CARFAO - Data, Land Use'!AB5/'CARFAO - Data, Land Use'!AB2</f>
        <v>7.9376544993418729E-2</v>
      </c>
      <c r="M23" s="92">
        <f>'CARFAO - Data, Land Use'!AC5/'CARFAO - Data, Land Use'!AC2</f>
        <v>7.9617323188545377E-2</v>
      </c>
      <c r="N23" s="92">
        <f>'CARFAO - Data, Land Use'!AD5/'CARFAO - Data, Land Use'!AD2</f>
        <v>7.9777841985296472E-2</v>
      </c>
      <c r="O23" s="92">
        <f>'CARFAO - Data, Land Use'!AE5/'CARFAO - Data, Land Use'!AE2</f>
        <v>7.9970464541397793E-2</v>
      </c>
      <c r="P23" s="92">
        <f>'CARFAO - Data, Land Use'!AF5/'CARFAO - Data, Land Use'!AF2</f>
        <v>7.9986516421072906E-2</v>
      </c>
      <c r="Q23" s="92">
        <f>'CARFAO - Data, Land Use'!AG5/'CARFAO - Data, Land Use'!AG2</f>
        <v>8.0323605894250222E-2</v>
      </c>
      <c r="R23" s="92">
        <f>'CARFAO - Data, Land Use'!AH5/'CARFAO - Data, Land Use'!AH2</f>
        <v>8.0339657773925321E-2</v>
      </c>
      <c r="S23" s="92">
        <f>'CARFAO - Data, Land Use'!AI5/'CARFAO - Data, Land Use'!AI2</f>
        <v>8.0355709653600435E-2</v>
      </c>
      <c r="T23" s="92">
        <f>'CARFAO - Data, Land Use'!AJ5/'CARFAO - Data, Land Use'!AJ2</f>
        <v>8.0355709653600435E-2</v>
      </c>
      <c r="U23" s="92">
        <f>'CARFAO - Data, Land Use'!AK5/'CARFAO - Data, Land Use'!AK2</f>
        <v>8.0355709653600435E-2</v>
      </c>
      <c r="V23" s="92">
        <f>'CARFAO - Data, Land Use'!AL5/'CARFAO - Data, Land Use'!AL2</f>
        <v>8.0387813412950662E-2</v>
      </c>
      <c r="W23" s="92">
        <f>'CARFAO - Data, Land Use'!AM5/'CARFAO - Data, Land Use'!AM2</f>
        <v>8.0580435969051969E-2</v>
      </c>
      <c r="X23" s="92">
        <f>'CARFAO - Data, Land Use'!AN5/'CARFAO - Data, Land Use'!AN2</f>
        <v>8.0580435969051969E-2</v>
      </c>
      <c r="Y23" s="92">
        <f>'CARFAO - Data, Land Use'!AO5/'CARFAO - Data, Land Use'!AO2</f>
        <v>8.0580435969051969E-2</v>
      </c>
      <c r="Z23" s="92">
        <f>'CARFAO - Data, Land Use'!AP5/'CARFAO - Data, Land Use'!AP2</f>
        <v>8.0419917172300875E-2</v>
      </c>
      <c r="AA23" s="92">
        <f>'CARFAO - Data, Land Use'!AQ5/'CARFAO - Data, Land Use'!AQ2</f>
        <v>8.0612539728402197E-2</v>
      </c>
      <c r="AB23" s="92">
        <f>'CARFAO - Data, Land Use'!AR5/'CARFAO - Data, Land Use'!AR2</f>
        <v>8.2233779575588306E-2</v>
      </c>
      <c r="AC23" s="92">
        <f>'CARFAO - Data, Land Use'!AS5/'CARFAO - Data, Land Use'!AS2</f>
        <v>8.2651128447141162E-2</v>
      </c>
      <c r="AD23" s="92">
        <f>'CARFAO - Data, Land Use'!AT5/'CARFAO - Data, Land Use'!AT2</f>
        <v>8.2651128447141162E-2</v>
      </c>
      <c r="AE23" s="92">
        <f>'CARFAO - Data, Land Use'!AU5/'CARFAO - Data, Land Use'!AU2</f>
        <v>8.2651128447141162E-2</v>
      </c>
      <c r="AF23" s="92">
        <f>'CARFAO - Data, Land Use'!AV5/'CARFAO - Data, Land Use'!AV2</f>
        <v>8.2651128447141162E-2</v>
      </c>
      <c r="AG23" s="92">
        <f>'CARFAO - Data, Land Use'!AW5/'CARFAO - Data, Land Use'!AW2</f>
        <v>8.2651128447141162E-2</v>
      </c>
      <c r="AH23" s="92">
        <f>'CARFAO - Data, Land Use'!AX5/'CARFAO - Data, Land Use'!AX2</f>
        <v>8.3389514912196219E-2</v>
      </c>
      <c r="AI23" s="92">
        <f>'CARFAO - Data, Land Use'!AY5/'CARFAO - Data, Land Use'!AY2</f>
        <v>8.3710552505698421E-2</v>
      </c>
      <c r="AJ23" s="92">
        <f>'CARFAO - Data, Land Use'!AZ5/'CARFAO - Data, Land Use'!AZ2</f>
        <v>8.3710552505698421E-2</v>
      </c>
      <c r="AK23" s="92">
        <f>'CARFAO - Data, Land Use'!BA5/'CARFAO - Data, Land Use'!BA2</f>
        <v>8.3630293107322867E-2</v>
      </c>
      <c r="AL23" s="92">
        <f>'CARFAO - Data, Land Use'!BB5/'CARFAO - Data, Land Use'!BB2</f>
        <v>8.3630293107322867E-2</v>
      </c>
      <c r="AM23" s="92">
        <f>'CARFAO - Data, Land Use'!BC5/'CARFAO - Data, Land Use'!BC2</f>
        <v>8.3630293107322867E-2</v>
      </c>
      <c r="AN23" s="92">
        <f>'CARFAO - Data, Land Use'!BD5/'CARFAO - Data, Land Use'!BD2</f>
        <v>8.3951330700825069E-2</v>
      </c>
      <c r="AO23" s="92">
        <f>'CARFAO - Data, Land Use'!BE5/'CARFAO - Data, Land Use'!BE2</f>
        <v>8.1543548749558575E-2</v>
      </c>
      <c r="AP23" s="92">
        <f>'CARFAO - Data, Land Use'!BF5/'CARFAO - Data, Land Use'!BF2</f>
        <v>8.1543548749558575E-2</v>
      </c>
      <c r="AQ23" s="92">
        <f>'CARFAO - Data, Land Use'!BG5/'CARFAO - Data, Land Use'!BG2</f>
        <v>8.1543548749558575E-2</v>
      </c>
      <c r="AR23" s="92">
        <f>'CARFAO - Data, Land Use'!BH5/'CARFAO - Data, Land Use'!BH2</f>
        <v>8.1543548749558575E-2</v>
      </c>
      <c r="AS23" s="92">
        <f>'CARFAO - Data, Land Use'!BI5/'CARFAO - Data, Land Use'!BI2</f>
        <v>8.1543548749558575E-2</v>
      </c>
      <c r="AT23" s="92">
        <f>'CARFAO - Data, Land Use'!BJ5/'CARFAO - Data, Land Use'!BJ2</f>
        <v>8.1543548749558575E-2</v>
      </c>
      <c r="AU23" s="92">
        <f>'CARFAO - Data, Land Use'!BK5/'CARFAO - Data, Land Use'!BK2</f>
        <v>8.1543548749558575E-2</v>
      </c>
      <c r="AV23" s="92">
        <f>'CARFAO - Data, Land Use'!BL5/'CARFAO - Data, Land Use'!BL2</f>
        <v>8.1543548749558575E-2</v>
      </c>
      <c r="AW23" s="92">
        <f>'CARFAO - Data, Land Use'!BM5/'CARFAO - Data, Land Use'!BM2</f>
        <v>8.1543548749558575E-2</v>
      </c>
      <c r="AX23" s="92">
        <f>'CARFAO - Data, Land Use'!BN5/'CARFAO - Data, Land Use'!BN2</f>
        <v>8.1543548749558575E-2</v>
      </c>
    </row>
    <row r="24" spans="1:50" x14ac:dyDescent="0.35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</row>
    <row r="25" spans="1:50" x14ac:dyDescent="0.35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</row>
    <row r="26" spans="1:50" x14ac:dyDescent="0.35"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</row>
    <row r="27" spans="1:50" s="252" customFormat="1" x14ac:dyDescent="0.35">
      <c r="A27" s="250" t="s">
        <v>315</v>
      </c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</row>
    <row r="28" spans="1:50" s="252" customFormat="1" x14ac:dyDescent="0.35">
      <c r="A28" s="199" t="s">
        <v>316</v>
      </c>
      <c r="B28" s="253" t="e">
        <f>_xlfn.QUARTILE.INC('CAR - Output LPJmL NPPo'!#REF!,3)</f>
        <v>#REF!</v>
      </c>
      <c r="C28" s="253" t="e">
        <f>_xlfn.QUARTILE.INC('CAR - Output LPJmL NPPo'!#REF!,3)</f>
        <v>#REF!</v>
      </c>
      <c r="D28" s="253" t="e">
        <f>_xlfn.QUARTILE.INC('CAR - Output LPJmL NPPo'!#REF!,3)</f>
        <v>#REF!</v>
      </c>
      <c r="E28" s="253" t="e">
        <f>_xlfn.QUARTILE.INC('CAR - Output LPJmL NPPo'!#REF!,3)</f>
        <v>#REF!</v>
      </c>
      <c r="F28" s="253" t="e">
        <f>_xlfn.QUARTILE.INC('CAR - Output LPJmL NPPo'!#REF!,3)</f>
        <v>#REF!</v>
      </c>
      <c r="G28" s="253" t="e">
        <f>_xlfn.QUARTILE.INC('CAR - Output LPJmL NPPo'!#REF!,3)</f>
        <v>#REF!</v>
      </c>
      <c r="H28" s="253" t="e">
        <f>_xlfn.QUARTILE.INC('CAR - Output LPJmL NPPo'!#REF!,3)</f>
        <v>#REF!</v>
      </c>
      <c r="I28" s="253" t="e">
        <f>_xlfn.QUARTILE.INC('CAR - Output LPJmL NPPo'!#REF!,3)</f>
        <v>#REF!</v>
      </c>
      <c r="J28" s="253" t="e">
        <f>_xlfn.QUARTILE.INC('CAR - Output LPJmL NPPo'!#REF!,3)</f>
        <v>#REF!</v>
      </c>
      <c r="K28" s="253" t="e">
        <f>_xlfn.QUARTILE.INC('CAR - Output LPJmL NPPo'!#REF!,3)</f>
        <v>#REF!</v>
      </c>
      <c r="L28" s="253" t="e">
        <f>_xlfn.QUARTILE.INC('CAR - Output LPJmL NPPo'!#REF!,3)</f>
        <v>#REF!</v>
      </c>
      <c r="M28" s="253" t="e">
        <f>_xlfn.QUARTILE.INC('CAR - Output LPJmL NPPo'!#REF!,3)</f>
        <v>#REF!</v>
      </c>
      <c r="N28" s="253" t="e">
        <f>_xlfn.QUARTILE.INC('CAR - Output LPJmL NPPo'!#REF!,3)</f>
        <v>#REF!</v>
      </c>
      <c r="O28" s="253" t="e">
        <f>_xlfn.QUARTILE.INC('CAR - Output LPJmL NPPo'!#REF!,3)</f>
        <v>#REF!</v>
      </c>
      <c r="P28" s="253" t="e">
        <f>_xlfn.QUARTILE.INC('CAR - Output LPJmL NPPo'!#REF!,3)</f>
        <v>#REF!</v>
      </c>
      <c r="Q28" s="253" t="e">
        <f>_xlfn.QUARTILE.INC('CAR - Output LPJmL NPPo'!#REF!,3)</f>
        <v>#REF!</v>
      </c>
      <c r="R28" s="253" t="e">
        <f>_xlfn.QUARTILE.INC('CAR - Output LPJmL NPPo'!#REF!,3)</f>
        <v>#REF!</v>
      </c>
      <c r="S28" s="253" t="e">
        <f>_xlfn.QUARTILE.INC('CAR - Output LPJmL NPPo'!#REF!,3)</f>
        <v>#REF!</v>
      </c>
      <c r="T28" s="253" t="e">
        <f>_xlfn.QUARTILE.INC('CAR - Output LPJmL NPPo'!#REF!,3)</f>
        <v>#REF!</v>
      </c>
      <c r="U28" s="253" t="e">
        <f>_xlfn.QUARTILE.INC('CAR - Output LPJmL NPPo'!#REF!,3)</f>
        <v>#REF!</v>
      </c>
      <c r="V28" s="253" t="e">
        <f>_xlfn.QUARTILE.INC('CAR - Output LPJmL NPPo'!#REF!,3)</f>
        <v>#REF!</v>
      </c>
      <c r="W28" s="253" t="e">
        <f>_xlfn.QUARTILE.INC('CAR - Output LPJmL NPPo'!#REF!,3)</f>
        <v>#REF!</v>
      </c>
      <c r="X28" s="253" t="e">
        <f>_xlfn.QUARTILE.INC('CAR - Output LPJmL NPPo'!#REF!,3)</f>
        <v>#REF!</v>
      </c>
      <c r="Y28" s="253" t="e">
        <f>_xlfn.QUARTILE.INC('CAR - Output LPJmL NPPo'!#REF!,3)</f>
        <v>#REF!</v>
      </c>
      <c r="Z28" s="253" t="e">
        <f>_xlfn.QUARTILE.INC('CAR - Output LPJmL NPPo'!#REF!,3)</f>
        <v>#REF!</v>
      </c>
      <c r="AA28" s="253" t="e">
        <f>_xlfn.QUARTILE.INC('CAR - Output LPJmL NPPo'!#REF!,3)</f>
        <v>#REF!</v>
      </c>
      <c r="AB28" s="253" t="e">
        <f>_xlfn.QUARTILE.INC('CAR - Output LPJmL NPPo'!#REF!,3)</f>
        <v>#REF!</v>
      </c>
      <c r="AC28" s="253" t="e">
        <f>_xlfn.QUARTILE.INC('CAR - Output LPJmL NPPo'!#REF!,3)</f>
        <v>#REF!</v>
      </c>
      <c r="AD28" s="253" t="e">
        <f>_xlfn.QUARTILE.INC('CAR - Output LPJmL NPPo'!#REF!,3)</f>
        <v>#REF!</v>
      </c>
      <c r="AE28" s="253" t="e">
        <f>_xlfn.QUARTILE.INC('CAR - Output LPJmL NPPo'!#REF!,3)</f>
        <v>#REF!</v>
      </c>
      <c r="AF28" s="253" t="e">
        <f>_xlfn.QUARTILE.INC('CAR - Output LPJmL NPPo'!#REF!,3)</f>
        <v>#REF!</v>
      </c>
      <c r="AG28" s="253" t="e">
        <f>_xlfn.QUARTILE.INC('CAR - Output LPJmL NPPo'!#REF!,3)</f>
        <v>#REF!</v>
      </c>
      <c r="AH28" s="253" t="e">
        <f>_xlfn.QUARTILE.INC('CAR - Output LPJmL NPPo'!#REF!,3)</f>
        <v>#REF!</v>
      </c>
      <c r="AI28" s="253" t="e">
        <f>_xlfn.QUARTILE.INC('CAR - Output LPJmL NPPo'!#REF!,3)</f>
        <v>#REF!</v>
      </c>
      <c r="AJ28" s="253" t="e">
        <f>_xlfn.QUARTILE.INC('CAR - Output LPJmL NPPo'!#REF!,3)</f>
        <v>#REF!</v>
      </c>
      <c r="AK28" s="253" t="e">
        <f>_xlfn.QUARTILE.INC('CAR - Output LPJmL NPPo'!#REF!,3)</f>
        <v>#REF!</v>
      </c>
      <c r="AL28" s="253" t="e">
        <f>_xlfn.QUARTILE.INC('CAR - Output LPJmL NPPo'!#REF!,3)</f>
        <v>#REF!</v>
      </c>
      <c r="AM28" s="253" t="e">
        <f>_xlfn.QUARTILE.INC('CAR - Output LPJmL NPPo'!#REF!,3)</f>
        <v>#REF!</v>
      </c>
      <c r="AN28" s="253" t="e">
        <f>_xlfn.QUARTILE.INC('CAR - Output LPJmL NPPo'!#REF!,3)</f>
        <v>#REF!</v>
      </c>
      <c r="AO28" s="253" t="e">
        <f>_xlfn.QUARTILE.INC('CAR - Output LPJmL NPPo'!#REF!,3)</f>
        <v>#REF!</v>
      </c>
      <c r="AP28" s="254" t="s">
        <v>205</v>
      </c>
      <c r="AQ28" s="254" t="s">
        <v>205</v>
      </c>
      <c r="AR28" s="254" t="s">
        <v>205</v>
      </c>
      <c r="AS28" s="254" t="s">
        <v>205</v>
      </c>
      <c r="AT28" s="254" t="s">
        <v>205</v>
      </c>
      <c r="AU28" s="254" t="s">
        <v>205</v>
      </c>
      <c r="AV28" s="254" t="s">
        <v>205</v>
      </c>
      <c r="AW28" s="254" t="s">
        <v>205</v>
      </c>
      <c r="AX28" s="254" t="s">
        <v>205</v>
      </c>
    </row>
    <row r="29" spans="1:50" s="252" customFormat="1" x14ac:dyDescent="0.35">
      <c r="A29" s="255" t="s">
        <v>317</v>
      </c>
      <c r="B29" s="256" t="e">
        <f>AVERAGE('CAR - Output LPJmL NPPo'!#REF!)</f>
        <v>#REF!</v>
      </c>
      <c r="C29" s="256" t="e">
        <f>AVERAGE('CAR - Output LPJmL NPPo'!#REF!)</f>
        <v>#REF!</v>
      </c>
      <c r="D29" s="256" t="e">
        <f>AVERAGE('CAR - Output LPJmL NPPo'!#REF!)</f>
        <v>#REF!</v>
      </c>
      <c r="E29" s="256" t="e">
        <f>AVERAGE('CAR - Output LPJmL NPPo'!#REF!)</f>
        <v>#REF!</v>
      </c>
      <c r="F29" s="256" t="e">
        <f>AVERAGE('CAR - Output LPJmL NPPo'!#REF!)</f>
        <v>#REF!</v>
      </c>
      <c r="G29" s="256" t="e">
        <f>AVERAGE('CAR - Output LPJmL NPPo'!#REF!)</f>
        <v>#REF!</v>
      </c>
      <c r="H29" s="256" t="e">
        <f>AVERAGE('CAR - Output LPJmL NPPo'!#REF!)</f>
        <v>#REF!</v>
      </c>
      <c r="I29" s="256" t="e">
        <f>AVERAGE('CAR - Output LPJmL NPPo'!#REF!)</f>
        <v>#REF!</v>
      </c>
      <c r="J29" s="256" t="e">
        <f>AVERAGE('CAR - Output LPJmL NPPo'!#REF!)</f>
        <v>#REF!</v>
      </c>
      <c r="K29" s="256" t="e">
        <f>AVERAGE('CAR - Output LPJmL NPPo'!#REF!)</f>
        <v>#REF!</v>
      </c>
      <c r="L29" s="256" t="e">
        <f>AVERAGE('CAR - Output LPJmL NPPo'!#REF!)</f>
        <v>#REF!</v>
      </c>
      <c r="M29" s="256" t="e">
        <f>AVERAGE('CAR - Output LPJmL NPPo'!#REF!)</f>
        <v>#REF!</v>
      </c>
      <c r="N29" s="256" t="e">
        <f>AVERAGE('CAR - Output LPJmL NPPo'!#REF!)</f>
        <v>#REF!</v>
      </c>
      <c r="O29" s="256" t="e">
        <f>AVERAGE('CAR - Output LPJmL NPPo'!#REF!)</f>
        <v>#REF!</v>
      </c>
      <c r="P29" s="256" t="e">
        <f>AVERAGE('CAR - Output LPJmL NPPo'!#REF!)</f>
        <v>#REF!</v>
      </c>
      <c r="Q29" s="256" t="e">
        <f>AVERAGE('CAR - Output LPJmL NPPo'!#REF!)</f>
        <v>#REF!</v>
      </c>
      <c r="R29" s="256" t="e">
        <f>AVERAGE('CAR - Output LPJmL NPPo'!#REF!)</f>
        <v>#REF!</v>
      </c>
      <c r="S29" s="256" t="e">
        <f>AVERAGE('CAR - Output LPJmL NPPo'!#REF!)</f>
        <v>#REF!</v>
      </c>
      <c r="T29" s="256" t="e">
        <f>AVERAGE('CAR - Output LPJmL NPPo'!#REF!)</f>
        <v>#REF!</v>
      </c>
      <c r="U29" s="256" t="e">
        <f>AVERAGE('CAR - Output LPJmL NPPo'!#REF!)</f>
        <v>#REF!</v>
      </c>
      <c r="V29" s="256" t="e">
        <f>AVERAGE('CAR - Output LPJmL NPPo'!#REF!)</f>
        <v>#REF!</v>
      </c>
      <c r="W29" s="256" t="e">
        <f>AVERAGE('CAR - Output LPJmL NPPo'!#REF!)</f>
        <v>#REF!</v>
      </c>
      <c r="X29" s="256" t="e">
        <f>AVERAGE('CAR - Output LPJmL NPPo'!#REF!)</f>
        <v>#REF!</v>
      </c>
      <c r="Y29" s="256" t="e">
        <f>AVERAGE('CAR - Output LPJmL NPPo'!#REF!)</f>
        <v>#REF!</v>
      </c>
      <c r="Z29" s="256" t="e">
        <f>AVERAGE('CAR - Output LPJmL NPPo'!#REF!)</f>
        <v>#REF!</v>
      </c>
      <c r="AA29" s="256" t="e">
        <f>AVERAGE('CAR - Output LPJmL NPPo'!#REF!)</f>
        <v>#REF!</v>
      </c>
      <c r="AB29" s="256" t="e">
        <f>AVERAGE('CAR - Output LPJmL NPPo'!#REF!)</f>
        <v>#REF!</v>
      </c>
      <c r="AC29" s="256" t="e">
        <f>AVERAGE('CAR - Output LPJmL NPPo'!#REF!)</f>
        <v>#REF!</v>
      </c>
      <c r="AD29" s="256" t="e">
        <f>AVERAGE('CAR - Output LPJmL NPPo'!#REF!)</f>
        <v>#REF!</v>
      </c>
      <c r="AE29" s="256" t="e">
        <f>AVERAGE('CAR - Output LPJmL NPPo'!#REF!)</f>
        <v>#REF!</v>
      </c>
      <c r="AF29" s="256" t="e">
        <f>AVERAGE('CAR - Output LPJmL NPPo'!#REF!)</f>
        <v>#REF!</v>
      </c>
      <c r="AG29" s="256" t="e">
        <f>AVERAGE('CAR - Output LPJmL NPPo'!#REF!)</f>
        <v>#REF!</v>
      </c>
      <c r="AH29" s="256" t="e">
        <f>AVERAGE('CAR - Output LPJmL NPPo'!#REF!)</f>
        <v>#REF!</v>
      </c>
      <c r="AI29" s="256" t="e">
        <f>AVERAGE('CAR - Output LPJmL NPPo'!#REF!)</f>
        <v>#REF!</v>
      </c>
      <c r="AJ29" s="256" t="e">
        <f>AVERAGE('CAR - Output LPJmL NPPo'!#REF!)</f>
        <v>#REF!</v>
      </c>
      <c r="AK29" s="256" t="e">
        <f>AVERAGE('CAR - Output LPJmL NPPo'!#REF!)</f>
        <v>#REF!</v>
      </c>
      <c r="AL29" s="256" t="e">
        <f>AVERAGE('CAR - Output LPJmL NPPo'!#REF!)</f>
        <v>#REF!</v>
      </c>
      <c r="AM29" s="256" t="e">
        <f>AVERAGE('CAR - Output LPJmL NPPo'!#REF!)</f>
        <v>#REF!</v>
      </c>
      <c r="AN29" s="256" t="e">
        <f>AVERAGE('CAR - Output LPJmL NPPo'!#REF!)</f>
        <v>#REF!</v>
      </c>
      <c r="AO29" s="256" t="e">
        <f>AVERAGE('CAR - Output LPJmL NPPo'!#REF!)</f>
        <v>#REF!</v>
      </c>
      <c r="AP29" s="257" t="s">
        <v>256</v>
      </c>
      <c r="AQ29" s="257" t="s">
        <v>256</v>
      </c>
      <c r="AR29" s="257" t="s">
        <v>256</v>
      </c>
      <c r="AS29" s="257" t="s">
        <v>256</v>
      </c>
      <c r="AT29" s="257" t="s">
        <v>256</v>
      </c>
      <c r="AU29" s="257" t="s">
        <v>256</v>
      </c>
      <c r="AV29" s="257" t="s">
        <v>256</v>
      </c>
      <c r="AW29" s="257" t="s">
        <v>256</v>
      </c>
      <c r="AX29" s="257" t="s">
        <v>256</v>
      </c>
    </row>
    <row r="30" spans="1:50" x14ac:dyDescent="0.35"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17"/>
    </row>
    <row r="31" spans="1:50" x14ac:dyDescent="0.35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17"/>
    </row>
    <row r="32" spans="1:50" x14ac:dyDescent="0.35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17"/>
    </row>
    <row r="33" spans="1:22" x14ac:dyDescent="0.35"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17"/>
    </row>
    <row r="34" spans="1:22" x14ac:dyDescent="0.35">
      <c r="A34" s="74" t="s">
        <v>133</v>
      </c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17"/>
    </row>
    <row r="35" spans="1:22" x14ac:dyDescent="0.35">
      <c r="A35" s="74" t="s">
        <v>134</v>
      </c>
      <c r="V35" s="17"/>
    </row>
    <row r="36" spans="1:22" x14ac:dyDescent="0.35">
      <c r="A36" s="84" t="s">
        <v>135</v>
      </c>
      <c r="V36" s="17"/>
    </row>
    <row r="37" spans="1:22" x14ac:dyDescent="0.35">
      <c r="V37" s="17"/>
    </row>
    <row r="38" spans="1:22" x14ac:dyDescent="0.35">
      <c r="A38" s="74" t="s">
        <v>136</v>
      </c>
      <c r="V38" s="17"/>
    </row>
    <row r="39" spans="1:22" x14ac:dyDescent="0.35">
      <c r="V39" s="17"/>
    </row>
    <row r="40" spans="1:22" x14ac:dyDescent="0.35">
      <c r="V40" s="17"/>
    </row>
    <row r="41" spans="1:22" x14ac:dyDescent="0.35">
      <c r="V41" s="17"/>
    </row>
    <row r="42" spans="1:22" x14ac:dyDescent="0.35">
      <c r="V42" s="17"/>
    </row>
    <row r="43" spans="1:22" x14ac:dyDescent="0.35">
      <c r="V43" s="17"/>
    </row>
    <row r="44" spans="1:22" x14ac:dyDescent="0.35">
      <c r="V44" s="17"/>
    </row>
    <row r="45" spans="1:22" x14ac:dyDescent="0.35">
      <c r="V45" s="17"/>
    </row>
    <row r="46" spans="1:22" x14ac:dyDescent="0.35">
      <c r="V46" s="17"/>
    </row>
    <row r="47" spans="1:22" x14ac:dyDescent="0.35">
      <c r="V47" s="17"/>
    </row>
    <row r="48" spans="1:22" x14ac:dyDescent="0.35">
      <c r="V48" s="17"/>
    </row>
    <row r="49" spans="22:22" x14ac:dyDescent="0.35">
      <c r="V49" s="17"/>
    </row>
    <row r="50" spans="22:22" x14ac:dyDescent="0.35">
      <c r="V50" s="17"/>
    </row>
    <row r="51" spans="22:22" x14ac:dyDescent="0.35">
      <c r="V51" s="17"/>
    </row>
    <row r="52" spans="22:22" x14ac:dyDescent="0.35">
      <c r="V52" s="17"/>
    </row>
    <row r="53" spans="22:22" x14ac:dyDescent="0.35">
      <c r="V53" s="17"/>
    </row>
    <row r="54" spans="22:22" x14ac:dyDescent="0.35">
      <c r="V54" s="17"/>
    </row>
    <row r="55" spans="22:22" x14ac:dyDescent="0.35">
      <c r="V55" s="17"/>
    </row>
    <row r="56" spans="22:22" x14ac:dyDescent="0.35">
      <c r="V56" s="17"/>
    </row>
    <row r="57" spans="22:22" x14ac:dyDescent="0.35">
      <c r="V57" s="17"/>
    </row>
    <row r="58" spans="22:22" x14ac:dyDescent="0.35">
      <c r="V58" s="17"/>
    </row>
    <row r="59" spans="22:22" x14ac:dyDescent="0.35">
      <c r="V59" s="17"/>
    </row>
    <row r="60" spans="22:22" x14ac:dyDescent="0.35">
      <c r="V60" s="17"/>
    </row>
    <row r="61" spans="22:22" x14ac:dyDescent="0.35">
      <c r="V61" s="17"/>
    </row>
    <row r="62" spans="22:22" x14ac:dyDescent="0.35">
      <c r="V62" s="17"/>
    </row>
    <row r="63" spans="22:22" x14ac:dyDescent="0.35">
      <c r="V63" s="17"/>
    </row>
    <row r="64" spans="22:22" x14ac:dyDescent="0.35">
      <c r="V64" s="17"/>
    </row>
    <row r="65" spans="22:22" x14ac:dyDescent="0.35">
      <c r="V65" s="17"/>
    </row>
    <row r="66" spans="22:22" x14ac:dyDescent="0.35">
      <c r="V66" s="17"/>
    </row>
    <row r="67" spans="22:22" x14ac:dyDescent="0.35">
      <c r="V67" s="17"/>
    </row>
    <row r="68" spans="22:22" x14ac:dyDescent="0.35">
      <c r="V68" s="17"/>
    </row>
    <row r="69" spans="22:22" x14ac:dyDescent="0.35">
      <c r="V69" s="17"/>
    </row>
    <row r="70" spans="22:22" x14ac:dyDescent="0.35">
      <c r="V70" s="17"/>
    </row>
    <row r="71" spans="22:22" x14ac:dyDescent="0.35">
      <c r="V71" s="17"/>
    </row>
    <row r="72" spans="22:22" x14ac:dyDescent="0.35">
      <c r="V72" s="17"/>
    </row>
    <row r="73" spans="22:22" x14ac:dyDescent="0.35">
      <c r="V73" s="17"/>
    </row>
    <row r="74" spans="22:22" x14ac:dyDescent="0.35">
      <c r="V74" s="17"/>
    </row>
    <row r="75" spans="22:22" x14ac:dyDescent="0.35">
      <c r="V75" s="17"/>
    </row>
    <row r="76" spans="22:22" x14ac:dyDescent="0.35">
      <c r="V76" s="17"/>
    </row>
    <row r="77" spans="22:22" x14ac:dyDescent="0.35">
      <c r="V77" s="17"/>
    </row>
    <row r="78" spans="22:22" x14ac:dyDescent="0.35">
      <c r="V78" s="17"/>
    </row>
    <row r="79" spans="22:22" x14ac:dyDescent="0.35">
      <c r="V79" s="17"/>
    </row>
    <row r="80" spans="22:22" x14ac:dyDescent="0.35">
      <c r="V80" s="17"/>
    </row>
    <row r="81" spans="22:22" x14ac:dyDescent="0.35">
      <c r="V81" s="17"/>
    </row>
    <row r="82" spans="22:22" x14ac:dyDescent="0.35">
      <c r="V82" s="17"/>
    </row>
    <row r="83" spans="22:22" x14ac:dyDescent="0.35">
      <c r="V83" s="17"/>
    </row>
    <row r="84" spans="22:22" x14ac:dyDescent="0.35">
      <c r="V84" s="17"/>
    </row>
    <row r="85" spans="22:22" x14ac:dyDescent="0.35">
      <c r="V85" s="17"/>
    </row>
    <row r="86" spans="22:22" x14ac:dyDescent="0.35">
      <c r="V86" s="17"/>
    </row>
    <row r="87" spans="22:22" x14ac:dyDescent="0.35">
      <c r="V87" s="17"/>
    </row>
    <row r="88" spans="22:22" x14ac:dyDescent="0.35">
      <c r="V88" s="17"/>
    </row>
    <row r="89" spans="22:22" x14ac:dyDescent="0.35">
      <c r="V89" s="17"/>
    </row>
    <row r="90" spans="22:22" x14ac:dyDescent="0.35">
      <c r="V90" s="17"/>
    </row>
    <row r="91" spans="22:22" x14ac:dyDescent="0.35">
      <c r="V91" s="17"/>
    </row>
    <row r="92" spans="22:22" x14ac:dyDescent="0.35">
      <c r="V92" s="17"/>
    </row>
    <row r="93" spans="22:22" x14ac:dyDescent="0.35">
      <c r="V93" s="17"/>
    </row>
    <row r="94" spans="22:22" x14ac:dyDescent="0.35">
      <c r="V94" s="17"/>
    </row>
    <row r="95" spans="22:22" x14ac:dyDescent="0.35">
      <c r="V95" s="17"/>
    </row>
    <row r="96" spans="22:22" x14ac:dyDescent="0.35">
      <c r="V96" s="17"/>
    </row>
    <row r="97" spans="22:22" x14ac:dyDescent="0.35">
      <c r="V97" s="17"/>
    </row>
    <row r="98" spans="22:22" x14ac:dyDescent="0.35">
      <c r="V98" s="17"/>
    </row>
    <row r="99" spans="22:22" x14ac:dyDescent="0.35">
      <c r="V99" s="17"/>
    </row>
    <row r="100" spans="22:22" x14ac:dyDescent="0.35">
      <c r="V100" s="17"/>
    </row>
    <row r="101" spans="22:22" x14ac:dyDescent="0.35">
      <c r="V101" s="17"/>
    </row>
    <row r="102" spans="22:22" x14ac:dyDescent="0.35">
      <c r="V102" s="17"/>
    </row>
    <row r="103" spans="22:22" x14ac:dyDescent="0.35">
      <c r="V103" s="17"/>
    </row>
    <row r="104" spans="22:22" x14ac:dyDescent="0.35">
      <c r="V104" s="17"/>
    </row>
    <row r="105" spans="22:22" x14ac:dyDescent="0.35">
      <c r="V105" s="17"/>
    </row>
    <row r="106" spans="22:22" x14ac:dyDescent="0.35">
      <c r="V106" s="17"/>
    </row>
    <row r="107" spans="22:22" x14ac:dyDescent="0.35">
      <c r="V107" s="17"/>
    </row>
    <row r="108" spans="22:22" x14ac:dyDescent="0.35">
      <c r="V108" s="17"/>
    </row>
    <row r="109" spans="22:22" x14ac:dyDescent="0.35">
      <c r="V109" s="17"/>
    </row>
    <row r="110" spans="22:22" x14ac:dyDescent="0.35">
      <c r="V110" s="17"/>
    </row>
    <row r="111" spans="22:22" x14ac:dyDescent="0.35">
      <c r="V111" s="17"/>
    </row>
    <row r="112" spans="22:22" x14ac:dyDescent="0.35">
      <c r="V112" s="17"/>
    </row>
    <row r="113" spans="22:22" x14ac:dyDescent="0.35">
      <c r="V113" s="17"/>
    </row>
    <row r="114" spans="22:22" x14ac:dyDescent="0.35">
      <c r="V114" s="17"/>
    </row>
    <row r="115" spans="22:22" x14ac:dyDescent="0.35">
      <c r="V115" s="17"/>
    </row>
    <row r="116" spans="22:22" x14ac:dyDescent="0.35">
      <c r="V116" s="17"/>
    </row>
    <row r="117" spans="22:22" x14ac:dyDescent="0.35">
      <c r="V117" s="17"/>
    </row>
    <row r="118" spans="22:22" x14ac:dyDescent="0.35">
      <c r="V118" s="17"/>
    </row>
    <row r="119" spans="22:22" x14ac:dyDescent="0.35">
      <c r="V119" s="17"/>
    </row>
    <row r="120" spans="22:22" x14ac:dyDescent="0.35">
      <c r="V120" s="17"/>
    </row>
    <row r="121" spans="22:22" x14ac:dyDescent="0.35">
      <c r="V121" s="17"/>
    </row>
    <row r="122" spans="22:22" x14ac:dyDescent="0.35">
      <c r="V122" s="17"/>
    </row>
    <row r="123" spans="22:22" x14ac:dyDescent="0.35">
      <c r="V123" s="17"/>
    </row>
    <row r="124" spans="22:22" x14ac:dyDescent="0.35">
      <c r="V124" s="17"/>
    </row>
    <row r="125" spans="22:22" x14ac:dyDescent="0.35">
      <c r="V125" s="17"/>
    </row>
    <row r="126" spans="22:22" x14ac:dyDescent="0.35">
      <c r="V126" s="17"/>
    </row>
    <row r="127" spans="22:22" x14ac:dyDescent="0.35">
      <c r="V127" s="17"/>
    </row>
    <row r="128" spans="22:22" x14ac:dyDescent="0.35">
      <c r="V128" s="17"/>
    </row>
    <row r="129" spans="22:22" x14ac:dyDescent="0.35">
      <c r="V129" s="17"/>
    </row>
    <row r="130" spans="22:22" x14ac:dyDescent="0.35">
      <c r="V130" s="17"/>
    </row>
    <row r="131" spans="22:22" x14ac:dyDescent="0.35">
      <c r="V131" s="17"/>
    </row>
    <row r="132" spans="22:22" x14ac:dyDescent="0.35">
      <c r="V132" s="17"/>
    </row>
    <row r="133" spans="22:22" x14ac:dyDescent="0.35">
      <c r="V133" s="17"/>
    </row>
    <row r="134" spans="22:22" x14ac:dyDescent="0.35">
      <c r="V134" s="17"/>
    </row>
    <row r="135" spans="22:22" x14ac:dyDescent="0.35">
      <c r="V135" s="17"/>
    </row>
    <row r="136" spans="22:22" x14ac:dyDescent="0.35">
      <c r="V136" s="17"/>
    </row>
    <row r="137" spans="22:22" x14ac:dyDescent="0.35">
      <c r="V137" s="17"/>
    </row>
    <row r="138" spans="22:22" x14ac:dyDescent="0.35">
      <c r="V138" s="17"/>
    </row>
    <row r="139" spans="22:22" x14ac:dyDescent="0.35">
      <c r="V139" s="17"/>
    </row>
    <row r="140" spans="22:22" x14ac:dyDescent="0.35">
      <c r="V140" s="17"/>
    </row>
    <row r="141" spans="22:22" x14ac:dyDescent="0.35">
      <c r="V141" s="17"/>
    </row>
    <row r="142" spans="22:22" x14ac:dyDescent="0.35">
      <c r="V142" s="17"/>
    </row>
    <row r="143" spans="22:22" x14ac:dyDescent="0.35">
      <c r="V143" s="17"/>
    </row>
    <row r="144" spans="22:22" x14ac:dyDescent="0.35">
      <c r="V144" s="17"/>
    </row>
    <row r="145" spans="22:22" x14ac:dyDescent="0.35">
      <c r="V145" s="17"/>
    </row>
    <row r="146" spans="22:22" x14ac:dyDescent="0.35">
      <c r="V146" s="17"/>
    </row>
    <row r="147" spans="22:22" x14ac:dyDescent="0.35">
      <c r="V147" s="17"/>
    </row>
    <row r="148" spans="22:22" x14ac:dyDescent="0.35">
      <c r="V148" s="17"/>
    </row>
    <row r="149" spans="22:22" x14ac:dyDescent="0.35">
      <c r="V149" s="17"/>
    </row>
    <row r="150" spans="22:22" x14ac:dyDescent="0.35">
      <c r="V150" s="17"/>
    </row>
    <row r="151" spans="22:22" x14ac:dyDescent="0.35">
      <c r="V151" s="17"/>
    </row>
    <row r="152" spans="22:22" x14ac:dyDescent="0.35">
      <c r="V152" s="17"/>
    </row>
    <row r="153" spans="22:22" x14ac:dyDescent="0.35">
      <c r="V153" s="17"/>
    </row>
    <row r="154" spans="22:22" x14ac:dyDescent="0.35">
      <c r="V154" s="17"/>
    </row>
    <row r="155" spans="22:22" x14ac:dyDescent="0.35">
      <c r="V155" s="17"/>
    </row>
    <row r="156" spans="22:22" x14ac:dyDescent="0.35">
      <c r="V156" s="17"/>
    </row>
    <row r="157" spans="22:22" x14ac:dyDescent="0.35">
      <c r="V157" s="17"/>
    </row>
    <row r="158" spans="22:22" x14ac:dyDescent="0.35">
      <c r="V158" s="17"/>
    </row>
    <row r="159" spans="22:22" x14ac:dyDescent="0.35">
      <c r="V159" s="17"/>
    </row>
    <row r="160" spans="22:22" x14ac:dyDescent="0.35">
      <c r="V160" s="17"/>
    </row>
    <row r="161" spans="22:22" x14ac:dyDescent="0.35">
      <c r="V161" s="17"/>
    </row>
    <row r="162" spans="22:22" x14ac:dyDescent="0.35">
      <c r="V162" s="17"/>
    </row>
    <row r="163" spans="22:22" x14ac:dyDescent="0.35">
      <c r="V163" s="17"/>
    </row>
    <row r="164" spans="22:22" x14ac:dyDescent="0.35">
      <c r="V164" s="17"/>
    </row>
    <row r="165" spans="22:22" x14ac:dyDescent="0.35">
      <c r="V165" s="17"/>
    </row>
    <row r="166" spans="22:22" x14ac:dyDescent="0.35">
      <c r="V166" s="17"/>
    </row>
    <row r="167" spans="22:22" x14ac:dyDescent="0.35">
      <c r="V167" s="17"/>
    </row>
    <row r="168" spans="22:22" x14ac:dyDescent="0.35">
      <c r="V168" s="17"/>
    </row>
    <row r="169" spans="22:22" x14ac:dyDescent="0.35">
      <c r="V169" s="17"/>
    </row>
    <row r="170" spans="22:22" x14ac:dyDescent="0.35">
      <c r="V170" s="17"/>
    </row>
    <row r="171" spans="22:22" x14ac:dyDescent="0.35">
      <c r="V171" s="17"/>
    </row>
    <row r="172" spans="22:22" x14ac:dyDescent="0.35">
      <c r="V172" s="17"/>
    </row>
    <row r="173" spans="22:22" x14ac:dyDescent="0.35">
      <c r="V173" s="17"/>
    </row>
    <row r="174" spans="22:22" x14ac:dyDescent="0.35">
      <c r="V174" s="17"/>
    </row>
    <row r="175" spans="22:22" x14ac:dyDescent="0.35">
      <c r="V175" s="17"/>
    </row>
    <row r="176" spans="22:22" x14ac:dyDescent="0.35">
      <c r="V176" s="17"/>
    </row>
    <row r="177" spans="22:22" x14ac:dyDescent="0.35">
      <c r="V177" s="17"/>
    </row>
    <row r="178" spans="22:22" x14ac:dyDescent="0.35">
      <c r="V178" s="17"/>
    </row>
    <row r="179" spans="22:22" x14ac:dyDescent="0.35">
      <c r="V179" s="17"/>
    </row>
    <row r="180" spans="22:22" x14ac:dyDescent="0.35">
      <c r="V180" s="17"/>
    </row>
    <row r="181" spans="22:22" x14ac:dyDescent="0.35">
      <c r="V181" s="17"/>
    </row>
    <row r="182" spans="22:22" x14ac:dyDescent="0.35">
      <c r="V182" s="17"/>
    </row>
    <row r="183" spans="22:22" x14ac:dyDescent="0.35">
      <c r="V183" s="17"/>
    </row>
    <row r="184" spans="22:22" x14ac:dyDescent="0.35">
      <c r="V184" s="17"/>
    </row>
    <row r="185" spans="22:22" x14ac:dyDescent="0.35">
      <c r="V185" s="17"/>
    </row>
    <row r="186" spans="22:22" x14ac:dyDescent="0.35">
      <c r="V186" s="17"/>
    </row>
    <row r="187" spans="22:22" x14ac:dyDescent="0.35">
      <c r="V187" s="17"/>
    </row>
    <row r="188" spans="22:22" x14ac:dyDescent="0.35">
      <c r="V188" s="17"/>
    </row>
    <row r="189" spans="22:22" x14ac:dyDescent="0.35">
      <c r="V189" s="17"/>
    </row>
    <row r="190" spans="22:22" x14ac:dyDescent="0.35">
      <c r="V190" s="17"/>
    </row>
    <row r="191" spans="22:22" x14ac:dyDescent="0.35">
      <c r="V191" s="17"/>
    </row>
    <row r="192" spans="22:22" x14ac:dyDescent="0.35">
      <c r="V192" s="17"/>
    </row>
    <row r="193" spans="22:22" x14ac:dyDescent="0.35">
      <c r="V193" s="17"/>
    </row>
    <row r="194" spans="22:22" x14ac:dyDescent="0.35">
      <c r="V194" s="17"/>
    </row>
    <row r="195" spans="22:22" x14ac:dyDescent="0.35">
      <c r="V195" s="17"/>
    </row>
    <row r="196" spans="22:22" x14ac:dyDescent="0.35">
      <c r="V196" s="17"/>
    </row>
    <row r="197" spans="22:22" x14ac:dyDescent="0.35">
      <c r="V197" s="17"/>
    </row>
    <row r="198" spans="22:22" x14ac:dyDescent="0.35">
      <c r="V198" s="17"/>
    </row>
    <row r="199" spans="22:22" x14ac:dyDescent="0.35">
      <c r="V199" s="17"/>
    </row>
    <row r="200" spans="22:22" x14ac:dyDescent="0.35">
      <c r="V200" s="17"/>
    </row>
    <row r="201" spans="22:22" x14ac:dyDescent="0.35">
      <c r="V201" s="17"/>
    </row>
    <row r="202" spans="22:22" x14ac:dyDescent="0.35">
      <c r="V202" s="17"/>
    </row>
    <row r="203" spans="22:22" x14ac:dyDescent="0.35">
      <c r="V203" s="17"/>
    </row>
    <row r="204" spans="22:22" x14ac:dyDescent="0.35">
      <c r="V204" s="17"/>
    </row>
    <row r="205" spans="22:22" x14ac:dyDescent="0.35">
      <c r="V205" s="17"/>
    </row>
    <row r="206" spans="22:22" x14ac:dyDescent="0.35">
      <c r="V206" s="17"/>
    </row>
    <row r="207" spans="22:22" x14ac:dyDescent="0.35">
      <c r="V207" s="17"/>
    </row>
    <row r="208" spans="22:22" x14ac:dyDescent="0.35">
      <c r="V208" s="17"/>
    </row>
    <row r="209" spans="22:22" x14ac:dyDescent="0.35">
      <c r="V209" s="17"/>
    </row>
    <row r="210" spans="22:22" x14ac:dyDescent="0.35">
      <c r="V210" s="17"/>
    </row>
    <row r="211" spans="22:22" x14ac:dyDescent="0.35">
      <c r="V211" s="17"/>
    </row>
    <row r="212" spans="22:22" x14ac:dyDescent="0.35">
      <c r="V212" s="17"/>
    </row>
    <row r="213" spans="22:22" x14ac:dyDescent="0.35">
      <c r="V213" s="17"/>
    </row>
    <row r="214" spans="22:22" x14ac:dyDescent="0.35">
      <c r="V214" s="17"/>
    </row>
    <row r="215" spans="22:22" x14ac:dyDescent="0.35">
      <c r="V215" s="17"/>
    </row>
    <row r="216" spans="22:22" x14ac:dyDescent="0.35">
      <c r="V216" s="17"/>
    </row>
    <row r="217" spans="22:22" x14ac:dyDescent="0.35">
      <c r="V217" s="17"/>
    </row>
    <row r="218" spans="22:22" x14ac:dyDescent="0.35">
      <c r="V218" s="17"/>
    </row>
    <row r="219" spans="22:22" x14ac:dyDescent="0.35">
      <c r="V219" s="17"/>
    </row>
    <row r="220" spans="22:22" x14ac:dyDescent="0.35">
      <c r="V220" s="17"/>
    </row>
    <row r="221" spans="22:22" x14ac:dyDescent="0.35">
      <c r="V221" s="17"/>
    </row>
    <row r="222" spans="22:22" x14ac:dyDescent="0.35">
      <c r="V222" s="17"/>
    </row>
    <row r="223" spans="22:22" x14ac:dyDescent="0.35">
      <c r="V223" s="17"/>
    </row>
    <row r="224" spans="22:22" x14ac:dyDescent="0.35">
      <c r="V224" s="17"/>
    </row>
    <row r="225" spans="22:22" x14ac:dyDescent="0.35">
      <c r="V225" s="17"/>
    </row>
    <row r="226" spans="22:22" x14ac:dyDescent="0.35">
      <c r="V226" s="17"/>
    </row>
    <row r="227" spans="22:22" x14ac:dyDescent="0.35">
      <c r="V227" s="17"/>
    </row>
    <row r="228" spans="22:22" x14ac:dyDescent="0.35">
      <c r="V228" s="17"/>
    </row>
    <row r="229" spans="22:22" x14ac:dyDescent="0.35">
      <c r="V229" s="17"/>
    </row>
    <row r="230" spans="22:22" x14ac:dyDescent="0.35">
      <c r="V230" s="17"/>
    </row>
    <row r="231" spans="22:22" x14ac:dyDescent="0.35">
      <c r="V231" s="17"/>
    </row>
    <row r="232" spans="22:22" x14ac:dyDescent="0.35">
      <c r="V232" s="17"/>
    </row>
    <row r="233" spans="22:22" x14ac:dyDescent="0.35">
      <c r="V233" s="17"/>
    </row>
    <row r="234" spans="22:22" x14ac:dyDescent="0.35">
      <c r="V234" s="17"/>
    </row>
    <row r="235" spans="22:22" x14ac:dyDescent="0.35">
      <c r="V235" s="17"/>
    </row>
    <row r="236" spans="22:22" x14ac:dyDescent="0.35">
      <c r="V236" s="17"/>
    </row>
    <row r="237" spans="22:22" x14ac:dyDescent="0.35">
      <c r="V237" s="17"/>
    </row>
    <row r="238" spans="22:22" x14ac:dyDescent="0.35">
      <c r="V238" s="17"/>
    </row>
    <row r="239" spans="22:22" x14ac:dyDescent="0.35">
      <c r="V239" s="17"/>
    </row>
    <row r="240" spans="22:22" x14ac:dyDescent="0.35">
      <c r="V240" s="17"/>
    </row>
    <row r="241" spans="22:22" x14ac:dyDescent="0.35">
      <c r="V241" s="17"/>
    </row>
    <row r="242" spans="22:22" x14ac:dyDescent="0.35">
      <c r="V242" s="17"/>
    </row>
    <row r="243" spans="22:22" x14ac:dyDescent="0.35">
      <c r="V243" s="17"/>
    </row>
    <row r="244" spans="22:22" x14ac:dyDescent="0.35">
      <c r="V244" s="17"/>
    </row>
    <row r="245" spans="22:22" x14ac:dyDescent="0.35">
      <c r="V245" s="17"/>
    </row>
    <row r="246" spans="22:22" x14ac:dyDescent="0.35">
      <c r="V246" s="17"/>
    </row>
    <row r="247" spans="22:22" x14ac:dyDescent="0.35">
      <c r="V247" s="17"/>
    </row>
    <row r="248" spans="22:22" x14ac:dyDescent="0.35">
      <c r="V248" s="17"/>
    </row>
    <row r="249" spans="22:22" x14ac:dyDescent="0.35">
      <c r="V249" s="17"/>
    </row>
    <row r="250" spans="22:22" x14ac:dyDescent="0.35">
      <c r="V250" s="17"/>
    </row>
    <row r="251" spans="22:22" x14ac:dyDescent="0.35">
      <c r="V251" s="17"/>
    </row>
    <row r="252" spans="22:22" x14ac:dyDescent="0.35">
      <c r="V252" s="17"/>
    </row>
    <row r="253" spans="22:22" x14ac:dyDescent="0.35">
      <c r="V253" s="17"/>
    </row>
    <row r="254" spans="22:22" x14ac:dyDescent="0.35">
      <c r="V254" s="17"/>
    </row>
    <row r="255" spans="22:22" x14ac:dyDescent="0.35">
      <c r="V255" s="17"/>
    </row>
    <row r="256" spans="22:22" x14ac:dyDescent="0.35">
      <c r="V256" s="17"/>
    </row>
    <row r="257" spans="22:22" x14ac:dyDescent="0.35">
      <c r="V257" s="17"/>
    </row>
    <row r="258" spans="22:22" x14ac:dyDescent="0.35">
      <c r="V258" s="17"/>
    </row>
    <row r="259" spans="22:22" x14ac:dyDescent="0.35">
      <c r="V259" s="17"/>
    </row>
    <row r="260" spans="22:22" x14ac:dyDescent="0.35">
      <c r="V260" s="17"/>
    </row>
    <row r="261" spans="22:22" x14ac:dyDescent="0.35">
      <c r="V261" s="17"/>
    </row>
    <row r="262" spans="22:22" x14ac:dyDescent="0.35">
      <c r="V262" s="17"/>
    </row>
    <row r="263" spans="22:22" x14ac:dyDescent="0.35">
      <c r="V263" s="17"/>
    </row>
    <row r="264" spans="22:22" x14ac:dyDescent="0.35">
      <c r="V264" s="17"/>
    </row>
    <row r="265" spans="22:22" x14ac:dyDescent="0.35">
      <c r="V265" s="17"/>
    </row>
    <row r="266" spans="22:22" x14ac:dyDescent="0.35">
      <c r="V266" s="17"/>
    </row>
    <row r="267" spans="22:22" x14ac:dyDescent="0.35">
      <c r="V267" s="17"/>
    </row>
    <row r="268" spans="22:22" x14ac:dyDescent="0.35">
      <c r="V268" s="17"/>
    </row>
    <row r="269" spans="22:22" x14ac:dyDescent="0.35">
      <c r="V269" s="17"/>
    </row>
    <row r="270" spans="22:22" x14ac:dyDescent="0.35">
      <c r="V270" s="17"/>
    </row>
    <row r="271" spans="22:22" x14ac:dyDescent="0.35">
      <c r="V271" s="17"/>
    </row>
    <row r="272" spans="22:22" x14ac:dyDescent="0.35">
      <c r="V272" s="17"/>
    </row>
    <row r="273" spans="22:22" x14ac:dyDescent="0.35">
      <c r="V273" s="17"/>
    </row>
    <row r="274" spans="22:22" x14ac:dyDescent="0.35">
      <c r="V274" s="17"/>
    </row>
    <row r="275" spans="22:22" x14ac:dyDescent="0.35">
      <c r="V275" s="17"/>
    </row>
    <row r="276" spans="22:22" x14ac:dyDescent="0.35">
      <c r="V276" s="17"/>
    </row>
    <row r="277" spans="22:22" x14ac:dyDescent="0.35">
      <c r="V277" s="17"/>
    </row>
    <row r="278" spans="22:22" x14ac:dyDescent="0.35">
      <c r="V278" s="17"/>
    </row>
    <row r="279" spans="22:22" x14ac:dyDescent="0.35">
      <c r="V279" s="17"/>
    </row>
    <row r="280" spans="22:22" x14ac:dyDescent="0.35">
      <c r="V280" s="17"/>
    </row>
    <row r="281" spans="22:22" x14ac:dyDescent="0.35">
      <c r="V281" s="17"/>
    </row>
    <row r="282" spans="22:22" x14ac:dyDescent="0.35">
      <c r="V282" s="17"/>
    </row>
    <row r="283" spans="22:22" x14ac:dyDescent="0.35">
      <c r="V283" s="17"/>
    </row>
    <row r="284" spans="22:22" x14ac:dyDescent="0.35">
      <c r="V284" s="17"/>
    </row>
    <row r="285" spans="22:22" x14ac:dyDescent="0.35">
      <c r="V285" s="17"/>
    </row>
    <row r="286" spans="22:22" x14ac:dyDescent="0.35">
      <c r="V286" s="17"/>
    </row>
    <row r="287" spans="22:22" x14ac:dyDescent="0.35">
      <c r="V287" s="17"/>
    </row>
    <row r="288" spans="22:22" x14ac:dyDescent="0.35">
      <c r="V288" s="17"/>
    </row>
    <row r="289" spans="22:22" x14ac:dyDescent="0.35">
      <c r="V289" s="17"/>
    </row>
    <row r="290" spans="22:22" x14ac:dyDescent="0.35">
      <c r="V290" s="17"/>
    </row>
    <row r="291" spans="22:22" x14ac:dyDescent="0.35">
      <c r="V291" s="17"/>
    </row>
    <row r="292" spans="22:22" x14ac:dyDescent="0.35">
      <c r="V292" s="17"/>
    </row>
    <row r="293" spans="22:22" x14ac:dyDescent="0.35">
      <c r="V293" s="17"/>
    </row>
    <row r="294" spans="22:22" x14ac:dyDescent="0.35">
      <c r="V294" s="17"/>
    </row>
    <row r="295" spans="22:22" x14ac:dyDescent="0.35">
      <c r="V295" s="17"/>
    </row>
    <row r="296" spans="22:22" x14ac:dyDescent="0.35">
      <c r="V296" s="17"/>
    </row>
    <row r="297" spans="22:22" x14ac:dyDescent="0.35">
      <c r="V297" s="17"/>
    </row>
    <row r="298" spans="22:22" x14ac:dyDescent="0.35">
      <c r="V298" s="17"/>
    </row>
    <row r="299" spans="22:22" x14ac:dyDescent="0.35">
      <c r="V299" s="17"/>
    </row>
    <row r="300" spans="22:22" x14ac:dyDescent="0.35">
      <c r="V300" s="17"/>
    </row>
    <row r="301" spans="22:22" x14ac:dyDescent="0.35">
      <c r="V301" s="17"/>
    </row>
    <row r="302" spans="22:22" x14ac:dyDescent="0.35">
      <c r="V302" s="17"/>
    </row>
    <row r="303" spans="22:22" x14ac:dyDescent="0.35">
      <c r="V303" s="17"/>
    </row>
    <row r="304" spans="22:22" x14ac:dyDescent="0.35">
      <c r="V304" s="17"/>
    </row>
    <row r="305" spans="22:22" x14ac:dyDescent="0.35">
      <c r="V305" s="17"/>
    </row>
    <row r="306" spans="22:22" x14ac:dyDescent="0.35">
      <c r="V306" s="17"/>
    </row>
    <row r="307" spans="22:22" x14ac:dyDescent="0.35">
      <c r="V307" s="17"/>
    </row>
    <row r="308" spans="22:22" x14ac:dyDescent="0.35">
      <c r="V308" s="17"/>
    </row>
    <row r="309" spans="22:22" x14ac:dyDescent="0.35">
      <c r="V309" s="17"/>
    </row>
    <row r="310" spans="22:22" x14ac:dyDescent="0.35">
      <c r="V310" s="17"/>
    </row>
    <row r="311" spans="22:22" x14ac:dyDescent="0.35">
      <c r="V311" s="17"/>
    </row>
    <row r="312" spans="22:22" x14ac:dyDescent="0.35">
      <c r="V312" s="17"/>
    </row>
    <row r="313" spans="22:22" x14ac:dyDescent="0.35">
      <c r="V313" s="17"/>
    </row>
    <row r="314" spans="22:22" x14ac:dyDescent="0.35">
      <c r="V314" s="17"/>
    </row>
    <row r="315" spans="22:22" x14ac:dyDescent="0.35">
      <c r="V315" s="17"/>
    </row>
    <row r="316" spans="22:22" x14ac:dyDescent="0.35">
      <c r="V316" s="17"/>
    </row>
    <row r="317" spans="22:22" x14ac:dyDescent="0.35">
      <c r="V317" s="17"/>
    </row>
    <row r="318" spans="22:22" x14ac:dyDescent="0.35">
      <c r="V318" s="17"/>
    </row>
    <row r="319" spans="22:22" x14ac:dyDescent="0.35">
      <c r="V319" s="17"/>
    </row>
    <row r="320" spans="22:22" x14ac:dyDescent="0.35">
      <c r="V320" s="17"/>
    </row>
    <row r="321" spans="22:22" x14ac:dyDescent="0.35">
      <c r="V321" s="17"/>
    </row>
    <row r="322" spans="22:22" x14ac:dyDescent="0.35">
      <c r="V322" s="17"/>
    </row>
    <row r="323" spans="22:22" x14ac:dyDescent="0.35">
      <c r="V323" s="17"/>
    </row>
    <row r="324" spans="22:22" x14ac:dyDescent="0.35">
      <c r="V324" s="17"/>
    </row>
    <row r="325" spans="22:22" x14ac:dyDescent="0.35">
      <c r="V325" s="17"/>
    </row>
    <row r="326" spans="22:22" x14ac:dyDescent="0.35">
      <c r="V326" s="17"/>
    </row>
    <row r="327" spans="22:22" x14ac:dyDescent="0.35">
      <c r="V327" s="17"/>
    </row>
    <row r="328" spans="22:22" x14ac:dyDescent="0.35">
      <c r="V328" s="17"/>
    </row>
    <row r="329" spans="22:22" x14ac:dyDescent="0.35">
      <c r="V329" s="17"/>
    </row>
    <row r="330" spans="22:22" x14ac:dyDescent="0.35">
      <c r="V330" s="17"/>
    </row>
    <row r="331" spans="22:22" x14ac:dyDescent="0.35">
      <c r="V331" s="17"/>
    </row>
    <row r="332" spans="22:22" x14ac:dyDescent="0.35">
      <c r="V332" s="17"/>
    </row>
    <row r="333" spans="22:22" x14ac:dyDescent="0.35">
      <c r="V333" s="17"/>
    </row>
    <row r="334" spans="22:22" x14ac:dyDescent="0.35">
      <c r="V334" s="17"/>
    </row>
    <row r="335" spans="22:22" x14ac:dyDescent="0.35">
      <c r="V335" s="17"/>
    </row>
    <row r="336" spans="22:22" x14ac:dyDescent="0.35">
      <c r="V336" s="17"/>
    </row>
    <row r="337" spans="22:22" x14ac:dyDescent="0.35">
      <c r="V337" s="17"/>
    </row>
    <row r="338" spans="22:22" x14ac:dyDescent="0.35">
      <c r="V338" s="17"/>
    </row>
    <row r="339" spans="22:22" x14ac:dyDescent="0.35">
      <c r="V339" s="17"/>
    </row>
    <row r="340" spans="22:22" x14ac:dyDescent="0.35">
      <c r="V340" s="17"/>
    </row>
    <row r="341" spans="22:22" x14ac:dyDescent="0.35">
      <c r="V341" s="17"/>
    </row>
    <row r="342" spans="22:22" x14ac:dyDescent="0.35">
      <c r="V342" s="17"/>
    </row>
    <row r="343" spans="22:22" x14ac:dyDescent="0.35">
      <c r="V343" s="17"/>
    </row>
    <row r="344" spans="22:22" x14ac:dyDescent="0.35">
      <c r="V344" s="17"/>
    </row>
    <row r="345" spans="22:22" x14ac:dyDescent="0.35">
      <c r="V345" s="17"/>
    </row>
    <row r="346" spans="22:22" x14ac:dyDescent="0.35">
      <c r="V346" s="17"/>
    </row>
    <row r="347" spans="22:22" x14ac:dyDescent="0.35">
      <c r="V347" s="17"/>
    </row>
    <row r="348" spans="22:22" x14ac:dyDescent="0.35">
      <c r="V348" s="17"/>
    </row>
    <row r="349" spans="22:22" x14ac:dyDescent="0.35">
      <c r="V349" s="17"/>
    </row>
    <row r="350" spans="22:22" x14ac:dyDescent="0.35">
      <c r="V350" s="17"/>
    </row>
    <row r="351" spans="22:22" x14ac:dyDescent="0.35">
      <c r="V351" s="17"/>
    </row>
    <row r="352" spans="22:22" x14ac:dyDescent="0.35">
      <c r="V352" s="17"/>
    </row>
    <row r="353" spans="22:22" x14ac:dyDescent="0.35">
      <c r="V353" s="17"/>
    </row>
    <row r="354" spans="22:22" x14ac:dyDescent="0.35">
      <c r="V354" s="17"/>
    </row>
    <row r="355" spans="22:22" x14ac:dyDescent="0.35">
      <c r="V355" s="17"/>
    </row>
    <row r="356" spans="22:22" x14ac:dyDescent="0.35">
      <c r="V356" s="17"/>
    </row>
    <row r="357" spans="22:22" x14ac:dyDescent="0.35">
      <c r="V357" s="17"/>
    </row>
    <row r="358" spans="22:22" x14ac:dyDescent="0.35">
      <c r="V358" s="17"/>
    </row>
    <row r="359" spans="22:22" x14ac:dyDescent="0.35">
      <c r="V359" s="17"/>
    </row>
    <row r="360" spans="22:22" x14ac:dyDescent="0.35">
      <c r="V360" s="17"/>
    </row>
    <row r="361" spans="22:22" x14ac:dyDescent="0.35">
      <c r="V361" s="17"/>
    </row>
    <row r="362" spans="22:22" x14ac:dyDescent="0.35">
      <c r="V362" s="17"/>
    </row>
    <row r="363" spans="22:22" x14ac:dyDescent="0.35">
      <c r="V363" s="17"/>
    </row>
    <row r="364" spans="22:22" x14ac:dyDescent="0.35">
      <c r="V364" s="17"/>
    </row>
    <row r="365" spans="22:22" x14ac:dyDescent="0.35">
      <c r="V365" s="17"/>
    </row>
    <row r="366" spans="22:22" x14ac:dyDescent="0.35">
      <c r="V366" s="17"/>
    </row>
    <row r="367" spans="22:22" x14ac:dyDescent="0.35">
      <c r="V367" s="17"/>
    </row>
    <row r="368" spans="22:22" x14ac:dyDescent="0.35">
      <c r="V368" s="17"/>
    </row>
    <row r="369" spans="22:22" x14ac:dyDescent="0.35">
      <c r="V369" s="17"/>
    </row>
    <row r="370" spans="22:22" x14ac:dyDescent="0.35">
      <c r="V370" s="17"/>
    </row>
    <row r="371" spans="22:22" x14ac:dyDescent="0.35">
      <c r="V371" s="17"/>
    </row>
    <row r="372" spans="22:22" x14ac:dyDescent="0.35">
      <c r="V372" s="17"/>
    </row>
    <row r="373" spans="22:22" x14ac:dyDescent="0.35">
      <c r="V373" s="17"/>
    </row>
    <row r="374" spans="22:22" x14ac:dyDescent="0.35">
      <c r="V374" s="17"/>
    </row>
    <row r="375" spans="22:22" x14ac:dyDescent="0.35">
      <c r="V375" s="17"/>
    </row>
    <row r="376" spans="22:22" x14ac:dyDescent="0.35">
      <c r="V376" s="17"/>
    </row>
    <row r="377" spans="22:22" x14ac:dyDescent="0.35">
      <c r="V377" s="17"/>
    </row>
    <row r="378" spans="22:22" x14ac:dyDescent="0.35">
      <c r="V378" s="17"/>
    </row>
    <row r="379" spans="22:22" x14ac:dyDescent="0.35">
      <c r="V379" s="17"/>
    </row>
    <row r="380" spans="22:22" x14ac:dyDescent="0.35">
      <c r="V380" s="17"/>
    </row>
    <row r="381" spans="22:22" x14ac:dyDescent="0.35">
      <c r="V381" s="17"/>
    </row>
    <row r="382" spans="22:22" x14ac:dyDescent="0.35">
      <c r="V382" s="17"/>
    </row>
    <row r="383" spans="22:22" x14ac:dyDescent="0.35">
      <c r="V383" s="17"/>
    </row>
    <row r="384" spans="22:22" x14ac:dyDescent="0.35">
      <c r="V384" s="17"/>
    </row>
    <row r="385" spans="22:22" x14ac:dyDescent="0.35">
      <c r="V385" s="17"/>
    </row>
    <row r="386" spans="22:22" x14ac:dyDescent="0.35">
      <c r="V386" s="17"/>
    </row>
    <row r="387" spans="22:22" x14ac:dyDescent="0.35">
      <c r="V387" s="17"/>
    </row>
    <row r="388" spans="22:22" x14ac:dyDescent="0.35">
      <c r="V388" s="17"/>
    </row>
    <row r="389" spans="22:22" x14ac:dyDescent="0.35">
      <c r="V389" s="17"/>
    </row>
    <row r="390" spans="22:22" x14ac:dyDescent="0.35">
      <c r="V390" s="17"/>
    </row>
    <row r="391" spans="22:22" x14ac:dyDescent="0.35">
      <c r="V391" s="17"/>
    </row>
    <row r="392" spans="22:22" x14ac:dyDescent="0.35">
      <c r="V392" s="17"/>
    </row>
    <row r="393" spans="22:22" x14ac:dyDescent="0.35">
      <c r="V393" s="17"/>
    </row>
    <row r="394" spans="22:22" x14ac:dyDescent="0.35">
      <c r="V394" s="17"/>
    </row>
    <row r="395" spans="22:22" x14ac:dyDescent="0.35">
      <c r="V395" s="17"/>
    </row>
    <row r="396" spans="22:22" x14ac:dyDescent="0.35">
      <c r="V396" s="17"/>
    </row>
    <row r="397" spans="22:22" x14ac:dyDescent="0.35">
      <c r="V397" s="17"/>
    </row>
    <row r="398" spans="22:22" x14ac:dyDescent="0.35">
      <c r="V398" s="17"/>
    </row>
    <row r="399" spans="22:22" x14ac:dyDescent="0.35">
      <c r="V399" s="17"/>
    </row>
    <row r="400" spans="22:22" x14ac:dyDescent="0.35">
      <c r="V400" s="17"/>
    </row>
    <row r="401" spans="22:22" x14ac:dyDescent="0.35">
      <c r="V401" s="17"/>
    </row>
    <row r="402" spans="22:22" x14ac:dyDescent="0.35">
      <c r="V402" s="17"/>
    </row>
    <row r="403" spans="22:22" x14ac:dyDescent="0.35">
      <c r="V403" s="17"/>
    </row>
    <row r="404" spans="22:22" x14ac:dyDescent="0.35">
      <c r="V404" s="17"/>
    </row>
    <row r="405" spans="22:22" x14ac:dyDescent="0.35">
      <c r="V405" s="17"/>
    </row>
    <row r="406" spans="22:22" x14ac:dyDescent="0.35">
      <c r="V406" s="17"/>
    </row>
    <row r="407" spans="22:22" x14ac:dyDescent="0.35">
      <c r="V407" s="17"/>
    </row>
    <row r="408" spans="22:22" x14ac:dyDescent="0.35">
      <c r="V408" s="17"/>
    </row>
    <row r="409" spans="22:22" x14ac:dyDescent="0.35">
      <c r="V409" s="17"/>
    </row>
    <row r="410" spans="22:22" x14ac:dyDescent="0.35">
      <c r="V410" s="17"/>
    </row>
    <row r="411" spans="22:22" x14ac:dyDescent="0.35">
      <c r="V411" s="17"/>
    </row>
    <row r="412" spans="22:22" x14ac:dyDescent="0.35">
      <c r="V412" s="17"/>
    </row>
    <row r="413" spans="22:22" x14ac:dyDescent="0.35">
      <c r="V413" s="17"/>
    </row>
    <row r="414" spans="22:22" x14ac:dyDescent="0.35">
      <c r="V414" s="17"/>
    </row>
    <row r="415" spans="22:22" x14ac:dyDescent="0.35">
      <c r="V415" s="17"/>
    </row>
    <row r="416" spans="22:22" x14ac:dyDescent="0.35">
      <c r="V416" s="17"/>
    </row>
    <row r="417" spans="22:22" x14ac:dyDescent="0.35">
      <c r="V417" s="17"/>
    </row>
    <row r="418" spans="22:22" x14ac:dyDescent="0.35">
      <c r="V418" s="17"/>
    </row>
    <row r="419" spans="22:22" x14ac:dyDescent="0.35">
      <c r="V419" s="17"/>
    </row>
    <row r="420" spans="22:22" x14ac:dyDescent="0.35">
      <c r="V420" s="17"/>
    </row>
    <row r="421" spans="22:22" x14ac:dyDescent="0.35">
      <c r="V421" s="17"/>
    </row>
    <row r="422" spans="22:22" x14ac:dyDescent="0.35">
      <c r="V422" s="17"/>
    </row>
    <row r="423" spans="22:22" x14ac:dyDescent="0.35">
      <c r="V423" s="17"/>
    </row>
    <row r="424" spans="22:22" x14ac:dyDescent="0.35">
      <c r="V424" s="17"/>
    </row>
    <row r="425" spans="22:22" x14ac:dyDescent="0.35">
      <c r="V425" s="17"/>
    </row>
    <row r="426" spans="22:22" x14ac:dyDescent="0.35">
      <c r="V426" s="17"/>
    </row>
    <row r="427" spans="22:22" x14ac:dyDescent="0.35">
      <c r="V427" s="17"/>
    </row>
    <row r="428" spans="22:22" x14ac:dyDescent="0.35">
      <c r="V428" s="17"/>
    </row>
    <row r="429" spans="22:22" x14ac:dyDescent="0.35">
      <c r="V429" s="17"/>
    </row>
    <row r="430" spans="22:22" x14ac:dyDescent="0.35">
      <c r="V430" s="17"/>
    </row>
    <row r="431" spans="22:22" x14ac:dyDescent="0.35">
      <c r="V431" s="17"/>
    </row>
    <row r="432" spans="22:22" x14ac:dyDescent="0.35">
      <c r="V432" s="17"/>
    </row>
    <row r="433" spans="22:22" x14ac:dyDescent="0.35">
      <c r="V433" s="17"/>
    </row>
    <row r="434" spans="22:22" x14ac:dyDescent="0.35">
      <c r="V434" s="17"/>
    </row>
    <row r="435" spans="22:22" x14ac:dyDescent="0.35">
      <c r="V435" s="17"/>
    </row>
    <row r="436" spans="22:22" x14ac:dyDescent="0.35">
      <c r="V436" s="17"/>
    </row>
    <row r="437" spans="22:22" x14ac:dyDescent="0.35">
      <c r="V437" s="17"/>
    </row>
    <row r="438" spans="22:22" x14ac:dyDescent="0.35">
      <c r="V438" s="17"/>
    </row>
    <row r="439" spans="22:22" x14ac:dyDescent="0.35">
      <c r="V439" s="17"/>
    </row>
    <row r="440" spans="22:22" x14ac:dyDescent="0.35">
      <c r="V440" s="17"/>
    </row>
    <row r="441" spans="22:22" x14ac:dyDescent="0.35">
      <c r="V441" s="17"/>
    </row>
    <row r="442" spans="22:22" x14ac:dyDescent="0.35">
      <c r="V442" s="17"/>
    </row>
    <row r="443" spans="22:22" x14ac:dyDescent="0.35">
      <c r="V443" s="17"/>
    </row>
    <row r="444" spans="22:22" x14ac:dyDescent="0.35">
      <c r="V444" s="17"/>
    </row>
    <row r="445" spans="22:22" x14ac:dyDescent="0.35">
      <c r="V445" s="17"/>
    </row>
    <row r="446" spans="22:22" x14ac:dyDescent="0.35">
      <c r="V446" s="17"/>
    </row>
    <row r="447" spans="22:22" x14ac:dyDescent="0.35">
      <c r="V447" s="17"/>
    </row>
    <row r="448" spans="22:22" x14ac:dyDescent="0.35">
      <c r="V448" s="17"/>
    </row>
    <row r="449" spans="22:22" x14ac:dyDescent="0.35">
      <c r="V449" s="17"/>
    </row>
    <row r="450" spans="22:22" x14ac:dyDescent="0.35">
      <c r="V450" s="17"/>
    </row>
    <row r="451" spans="22:22" x14ac:dyDescent="0.35">
      <c r="V451" s="17"/>
    </row>
    <row r="452" spans="22:22" x14ac:dyDescent="0.35">
      <c r="V452" s="17"/>
    </row>
    <row r="453" spans="22:22" x14ac:dyDescent="0.35">
      <c r="V453" s="17"/>
    </row>
    <row r="454" spans="22:22" x14ac:dyDescent="0.35">
      <c r="V454" s="17"/>
    </row>
    <row r="455" spans="22:22" x14ac:dyDescent="0.35">
      <c r="V455" s="17"/>
    </row>
    <row r="456" spans="22:22" x14ac:dyDescent="0.35">
      <c r="V456" s="17"/>
    </row>
    <row r="457" spans="22:22" x14ac:dyDescent="0.35">
      <c r="V457" s="17"/>
    </row>
    <row r="458" spans="22:22" x14ac:dyDescent="0.35">
      <c r="V458" s="17"/>
    </row>
    <row r="459" spans="22:22" x14ac:dyDescent="0.35">
      <c r="V459" s="17"/>
    </row>
    <row r="460" spans="22:22" x14ac:dyDescent="0.35">
      <c r="V460" s="17"/>
    </row>
    <row r="461" spans="22:22" x14ac:dyDescent="0.35">
      <c r="V461" s="17"/>
    </row>
    <row r="462" spans="22:22" x14ac:dyDescent="0.35">
      <c r="V462" s="17"/>
    </row>
    <row r="463" spans="22:22" x14ac:dyDescent="0.35">
      <c r="V463" s="17"/>
    </row>
    <row r="464" spans="22:22" x14ac:dyDescent="0.35">
      <c r="V464" s="17"/>
    </row>
    <row r="465" spans="22:22" x14ac:dyDescent="0.35">
      <c r="V465" s="17"/>
    </row>
    <row r="466" spans="22:22" x14ac:dyDescent="0.35">
      <c r="V466" s="17"/>
    </row>
    <row r="467" spans="22:22" x14ac:dyDescent="0.35">
      <c r="V467" s="17"/>
    </row>
    <row r="468" spans="22:22" x14ac:dyDescent="0.35">
      <c r="V468" s="17"/>
    </row>
    <row r="469" spans="22:22" x14ac:dyDescent="0.35">
      <c r="V469" s="17"/>
    </row>
    <row r="470" spans="22:22" x14ac:dyDescent="0.35">
      <c r="V470" s="17"/>
    </row>
    <row r="471" spans="22:22" x14ac:dyDescent="0.35">
      <c r="V471" s="17"/>
    </row>
    <row r="472" spans="22:22" x14ac:dyDescent="0.35">
      <c r="V472" s="17"/>
    </row>
    <row r="473" spans="22:22" x14ac:dyDescent="0.35">
      <c r="V473" s="17"/>
    </row>
    <row r="474" spans="22:22" x14ac:dyDescent="0.35">
      <c r="V474" s="17"/>
    </row>
    <row r="475" spans="22:22" x14ac:dyDescent="0.35">
      <c r="V475" s="17"/>
    </row>
    <row r="476" spans="22:22" x14ac:dyDescent="0.35">
      <c r="V476" s="17"/>
    </row>
    <row r="477" spans="22:22" x14ac:dyDescent="0.35">
      <c r="V477" s="17"/>
    </row>
    <row r="478" spans="22:22" x14ac:dyDescent="0.35">
      <c r="V478" s="17"/>
    </row>
    <row r="479" spans="22:22" x14ac:dyDescent="0.35">
      <c r="V479" s="17"/>
    </row>
    <row r="480" spans="22:22" x14ac:dyDescent="0.35">
      <c r="V480" s="17"/>
    </row>
    <row r="481" spans="22:22" x14ac:dyDescent="0.35">
      <c r="V481" s="17"/>
    </row>
    <row r="482" spans="22:22" x14ac:dyDescent="0.35">
      <c r="V482" s="17"/>
    </row>
    <row r="483" spans="22:22" x14ac:dyDescent="0.35">
      <c r="V483" s="17"/>
    </row>
    <row r="484" spans="22:22" x14ac:dyDescent="0.35">
      <c r="V484" s="17"/>
    </row>
    <row r="485" spans="22:22" x14ac:dyDescent="0.35">
      <c r="V485" s="17"/>
    </row>
    <row r="486" spans="22:22" x14ac:dyDescent="0.35">
      <c r="V486" s="17"/>
    </row>
    <row r="487" spans="22:22" x14ac:dyDescent="0.35">
      <c r="V487" s="17"/>
    </row>
    <row r="488" spans="22:22" x14ac:dyDescent="0.35">
      <c r="V488" s="17"/>
    </row>
    <row r="489" spans="22:22" x14ac:dyDescent="0.35">
      <c r="V489" s="17"/>
    </row>
    <row r="490" spans="22:22" x14ac:dyDescent="0.35">
      <c r="V490" s="17"/>
    </row>
    <row r="491" spans="22:22" x14ac:dyDescent="0.35">
      <c r="V491" s="17"/>
    </row>
    <row r="492" spans="22:22" x14ac:dyDescent="0.35">
      <c r="V492" s="17"/>
    </row>
    <row r="493" spans="22:22" x14ac:dyDescent="0.35">
      <c r="V493" s="17"/>
    </row>
    <row r="494" spans="22:22" x14ac:dyDescent="0.35">
      <c r="V494" s="17"/>
    </row>
    <row r="495" spans="22:22" x14ac:dyDescent="0.35">
      <c r="V495" s="17"/>
    </row>
    <row r="496" spans="22:22" x14ac:dyDescent="0.35">
      <c r="V496" s="17"/>
    </row>
    <row r="497" spans="22:22" x14ac:dyDescent="0.35">
      <c r="V497" s="17"/>
    </row>
    <row r="498" spans="22:22" x14ac:dyDescent="0.35">
      <c r="V498" s="17"/>
    </row>
    <row r="499" spans="22:22" x14ac:dyDescent="0.35">
      <c r="V499" s="17"/>
    </row>
    <row r="500" spans="22:22" x14ac:dyDescent="0.35">
      <c r="V500" s="17"/>
    </row>
    <row r="501" spans="22:22" x14ac:dyDescent="0.35">
      <c r="V501" s="17"/>
    </row>
    <row r="502" spans="22:22" x14ac:dyDescent="0.35">
      <c r="V502" s="17"/>
    </row>
    <row r="503" spans="22:22" x14ac:dyDescent="0.35">
      <c r="V503" s="17"/>
    </row>
    <row r="504" spans="22:22" x14ac:dyDescent="0.35">
      <c r="V504" s="17"/>
    </row>
    <row r="505" spans="22:22" x14ac:dyDescent="0.35">
      <c r="V505" s="17"/>
    </row>
    <row r="506" spans="22:22" x14ac:dyDescent="0.35">
      <c r="V506" s="17"/>
    </row>
    <row r="507" spans="22:22" x14ac:dyDescent="0.35">
      <c r="V507" s="17"/>
    </row>
    <row r="508" spans="22:22" x14ac:dyDescent="0.35">
      <c r="V508" s="17"/>
    </row>
    <row r="509" spans="22:22" x14ac:dyDescent="0.35">
      <c r="V509" s="17"/>
    </row>
    <row r="510" spans="22:22" x14ac:dyDescent="0.35">
      <c r="V510" s="17"/>
    </row>
    <row r="511" spans="22:22" x14ac:dyDescent="0.35">
      <c r="V511" s="17"/>
    </row>
    <row r="512" spans="22:22" x14ac:dyDescent="0.35">
      <c r="V512" s="17"/>
    </row>
    <row r="513" spans="22:22" x14ac:dyDescent="0.35">
      <c r="V513" s="17"/>
    </row>
    <row r="514" spans="22:22" x14ac:dyDescent="0.35">
      <c r="V514" s="17"/>
    </row>
    <row r="515" spans="22:22" x14ac:dyDescent="0.35">
      <c r="V515" s="17"/>
    </row>
    <row r="516" spans="22:22" x14ac:dyDescent="0.35">
      <c r="V516" s="17"/>
    </row>
    <row r="517" spans="22:22" x14ac:dyDescent="0.35">
      <c r="V517" s="17"/>
    </row>
    <row r="518" spans="22:22" x14ac:dyDescent="0.35">
      <c r="V518" s="17"/>
    </row>
    <row r="519" spans="22:22" x14ac:dyDescent="0.35">
      <c r="V519" s="17"/>
    </row>
    <row r="520" spans="22:22" x14ac:dyDescent="0.35">
      <c r="V520" s="17"/>
    </row>
    <row r="521" spans="22:22" x14ac:dyDescent="0.35">
      <c r="V521" s="17"/>
    </row>
    <row r="522" spans="22:22" x14ac:dyDescent="0.35">
      <c r="V522" s="17"/>
    </row>
    <row r="523" spans="22:22" x14ac:dyDescent="0.35">
      <c r="V523" s="17"/>
    </row>
    <row r="524" spans="22:22" x14ac:dyDescent="0.35">
      <c r="V524" s="17"/>
    </row>
    <row r="525" spans="22:22" x14ac:dyDescent="0.35">
      <c r="V525" s="17"/>
    </row>
    <row r="526" spans="22:22" x14ac:dyDescent="0.35">
      <c r="V526" s="17"/>
    </row>
    <row r="527" spans="22:22" x14ac:dyDescent="0.35">
      <c r="V527" s="17"/>
    </row>
    <row r="528" spans="22:22" x14ac:dyDescent="0.35">
      <c r="V528" s="17"/>
    </row>
    <row r="529" spans="22:22" x14ac:dyDescent="0.35">
      <c r="V529" s="17"/>
    </row>
    <row r="530" spans="22:22" x14ac:dyDescent="0.35">
      <c r="V530" s="17"/>
    </row>
    <row r="531" spans="22:22" x14ac:dyDescent="0.35">
      <c r="V531" s="17"/>
    </row>
    <row r="532" spans="22:22" x14ac:dyDescent="0.35">
      <c r="V532" s="17"/>
    </row>
    <row r="533" spans="22:22" x14ac:dyDescent="0.35">
      <c r="V533" s="17"/>
    </row>
    <row r="534" spans="22:22" x14ac:dyDescent="0.35">
      <c r="V534" s="17"/>
    </row>
    <row r="535" spans="22:22" x14ac:dyDescent="0.35">
      <c r="V535" s="17"/>
    </row>
    <row r="536" spans="22:22" x14ac:dyDescent="0.35">
      <c r="V536" s="17"/>
    </row>
    <row r="537" spans="22:22" x14ac:dyDescent="0.35">
      <c r="V537" s="17"/>
    </row>
    <row r="538" spans="22:22" x14ac:dyDescent="0.35">
      <c r="V538" s="17"/>
    </row>
    <row r="539" spans="22:22" x14ac:dyDescent="0.35">
      <c r="V539" s="17"/>
    </row>
    <row r="540" spans="22:22" x14ac:dyDescent="0.35">
      <c r="V540" s="17"/>
    </row>
    <row r="541" spans="22:22" x14ac:dyDescent="0.35">
      <c r="V541" s="17"/>
    </row>
    <row r="542" spans="22:22" x14ac:dyDescent="0.35">
      <c r="V542" s="17"/>
    </row>
    <row r="543" spans="22:22" x14ac:dyDescent="0.35">
      <c r="V543" s="17"/>
    </row>
    <row r="544" spans="22:22" x14ac:dyDescent="0.35">
      <c r="V544" s="17"/>
    </row>
    <row r="545" spans="22:22" x14ac:dyDescent="0.35">
      <c r="V545" s="17"/>
    </row>
    <row r="546" spans="22:22" x14ac:dyDescent="0.35">
      <c r="V546" s="17"/>
    </row>
    <row r="547" spans="22:22" x14ac:dyDescent="0.35">
      <c r="V547" s="17"/>
    </row>
    <row r="548" spans="22:22" x14ac:dyDescent="0.35">
      <c r="V548" s="17"/>
    </row>
    <row r="549" spans="22:22" x14ac:dyDescent="0.35">
      <c r="V549" s="17"/>
    </row>
    <row r="550" spans="22:22" x14ac:dyDescent="0.35">
      <c r="V550" s="17"/>
    </row>
    <row r="551" spans="22:22" x14ac:dyDescent="0.35">
      <c r="V551" s="17"/>
    </row>
    <row r="552" spans="22:22" x14ac:dyDescent="0.35">
      <c r="V552" s="17"/>
    </row>
    <row r="553" spans="22:22" x14ac:dyDescent="0.35">
      <c r="V553" s="17"/>
    </row>
    <row r="554" spans="22:22" x14ac:dyDescent="0.35">
      <c r="V554" s="17"/>
    </row>
    <row r="555" spans="22:22" x14ac:dyDescent="0.35">
      <c r="V555" s="17"/>
    </row>
    <row r="556" spans="22:22" x14ac:dyDescent="0.35">
      <c r="V556" s="17"/>
    </row>
    <row r="557" spans="22:22" x14ac:dyDescent="0.35">
      <c r="V557" s="17"/>
    </row>
    <row r="558" spans="22:22" x14ac:dyDescent="0.35">
      <c r="V558" s="17"/>
    </row>
    <row r="559" spans="22:22" x14ac:dyDescent="0.35">
      <c r="V559" s="17"/>
    </row>
    <row r="560" spans="22:22" x14ac:dyDescent="0.35">
      <c r="V560" s="17"/>
    </row>
    <row r="561" spans="22:22" x14ac:dyDescent="0.35">
      <c r="V561" s="17"/>
    </row>
    <row r="562" spans="22:22" x14ac:dyDescent="0.35">
      <c r="V562" s="17"/>
    </row>
    <row r="563" spans="22:22" x14ac:dyDescent="0.35">
      <c r="V563" s="17"/>
    </row>
    <row r="564" spans="22:22" x14ac:dyDescent="0.35">
      <c r="V564" s="17"/>
    </row>
    <row r="565" spans="22:22" x14ac:dyDescent="0.35">
      <c r="V565" s="17"/>
    </row>
    <row r="566" spans="22:22" x14ac:dyDescent="0.35">
      <c r="V566" s="17"/>
    </row>
    <row r="567" spans="22:22" x14ac:dyDescent="0.35">
      <c r="V567" s="17"/>
    </row>
    <row r="568" spans="22:22" x14ac:dyDescent="0.35">
      <c r="V568" s="17"/>
    </row>
    <row r="569" spans="22:22" x14ac:dyDescent="0.35">
      <c r="V569" s="17"/>
    </row>
    <row r="570" spans="22:22" x14ac:dyDescent="0.35">
      <c r="V570" s="17"/>
    </row>
    <row r="571" spans="22:22" x14ac:dyDescent="0.35">
      <c r="V571" s="17"/>
    </row>
    <row r="572" spans="22:22" x14ac:dyDescent="0.35">
      <c r="V572" s="17"/>
    </row>
    <row r="573" spans="22:22" x14ac:dyDescent="0.35">
      <c r="V573" s="17"/>
    </row>
    <row r="574" spans="22:22" x14ac:dyDescent="0.35">
      <c r="V574" s="17"/>
    </row>
    <row r="575" spans="22:22" x14ac:dyDescent="0.35">
      <c r="V575" s="17"/>
    </row>
    <row r="576" spans="22:22" x14ac:dyDescent="0.35">
      <c r="V576" s="17"/>
    </row>
    <row r="577" spans="22:22" x14ac:dyDescent="0.35">
      <c r="V577" s="17"/>
    </row>
    <row r="578" spans="22:22" x14ac:dyDescent="0.35">
      <c r="V578" s="17"/>
    </row>
    <row r="579" spans="22:22" x14ac:dyDescent="0.35">
      <c r="V579" s="17"/>
    </row>
    <row r="580" spans="22:22" x14ac:dyDescent="0.35">
      <c r="V580" s="17"/>
    </row>
    <row r="581" spans="22:22" x14ac:dyDescent="0.35">
      <c r="V581" s="17"/>
    </row>
    <row r="582" spans="22:22" x14ac:dyDescent="0.35">
      <c r="V582" s="17"/>
    </row>
    <row r="583" spans="22:22" x14ac:dyDescent="0.35">
      <c r="V583" s="17"/>
    </row>
    <row r="584" spans="22:22" x14ac:dyDescent="0.35">
      <c r="V584" s="17"/>
    </row>
    <row r="585" spans="22:22" x14ac:dyDescent="0.35">
      <c r="V585" s="17"/>
    </row>
    <row r="586" spans="22:22" x14ac:dyDescent="0.35">
      <c r="V586" s="17"/>
    </row>
    <row r="587" spans="22:22" x14ac:dyDescent="0.35">
      <c r="V587" s="17"/>
    </row>
    <row r="588" spans="22:22" x14ac:dyDescent="0.35">
      <c r="V588" s="17"/>
    </row>
    <row r="589" spans="22:22" x14ac:dyDescent="0.35">
      <c r="V589" s="17"/>
    </row>
    <row r="590" spans="22:22" x14ac:dyDescent="0.35">
      <c r="V590" s="17"/>
    </row>
    <row r="591" spans="22:22" x14ac:dyDescent="0.35">
      <c r="V591" s="17"/>
    </row>
    <row r="592" spans="22:22" x14ac:dyDescent="0.35">
      <c r="V592" s="17"/>
    </row>
    <row r="593" spans="22:22" x14ac:dyDescent="0.35">
      <c r="V593" s="17"/>
    </row>
    <row r="594" spans="22:22" x14ac:dyDescent="0.35">
      <c r="V594" s="17"/>
    </row>
    <row r="595" spans="22:22" x14ac:dyDescent="0.35">
      <c r="V595" s="17"/>
    </row>
    <row r="596" spans="22:22" x14ac:dyDescent="0.35">
      <c r="V596" s="17"/>
    </row>
    <row r="597" spans="22:22" x14ac:dyDescent="0.35">
      <c r="V597" s="17"/>
    </row>
    <row r="598" spans="22:22" x14ac:dyDescent="0.35">
      <c r="V598" s="17"/>
    </row>
    <row r="599" spans="22:22" x14ac:dyDescent="0.35">
      <c r="V599" s="17"/>
    </row>
    <row r="600" spans="22:22" x14ac:dyDescent="0.35">
      <c r="V600" s="17"/>
    </row>
    <row r="601" spans="22:22" x14ac:dyDescent="0.35">
      <c r="V601" s="17"/>
    </row>
    <row r="602" spans="22:22" x14ac:dyDescent="0.35">
      <c r="V602" s="17"/>
    </row>
    <row r="603" spans="22:22" x14ac:dyDescent="0.35">
      <c r="V603" s="17"/>
    </row>
    <row r="604" spans="22:22" x14ac:dyDescent="0.35">
      <c r="V604" s="17"/>
    </row>
    <row r="605" spans="22:22" x14ac:dyDescent="0.35">
      <c r="V605" s="17"/>
    </row>
    <row r="606" spans="22:22" x14ac:dyDescent="0.35">
      <c r="V606" s="17"/>
    </row>
    <row r="607" spans="22:22" x14ac:dyDescent="0.35">
      <c r="V607" s="17"/>
    </row>
    <row r="608" spans="22:22" x14ac:dyDescent="0.35">
      <c r="V608" s="17"/>
    </row>
    <row r="609" spans="22:22" x14ac:dyDescent="0.35">
      <c r="V609" s="17"/>
    </row>
    <row r="610" spans="22:22" x14ac:dyDescent="0.35">
      <c r="V610" s="17"/>
    </row>
    <row r="611" spans="22:22" x14ac:dyDescent="0.35">
      <c r="V611" s="17"/>
    </row>
    <row r="612" spans="22:22" x14ac:dyDescent="0.35">
      <c r="V612" s="17"/>
    </row>
    <row r="613" spans="22:22" x14ac:dyDescent="0.35">
      <c r="V613" s="17"/>
    </row>
    <row r="614" spans="22:22" x14ac:dyDescent="0.35">
      <c r="V614" s="17"/>
    </row>
    <row r="615" spans="22:22" x14ac:dyDescent="0.35">
      <c r="V615" s="17"/>
    </row>
    <row r="616" spans="22:22" x14ac:dyDescent="0.35">
      <c r="V616" s="17"/>
    </row>
    <row r="617" spans="22:22" x14ac:dyDescent="0.35">
      <c r="V617" s="17"/>
    </row>
    <row r="618" spans="22:22" x14ac:dyDescent="0.35">
      <c r="V618" s="17"/>
    </row>
    <row r="619" spans="22:22" x14ac:dyDescent="0.35">
      <c r="V619" s="17"/>
    </row>
    <row r="620" spans="22:22" x14ac:dyDescent="0.35">
      <c r="V620" s="17"/>
    </row>
    <row r="621" spans="22:22" x14ac:dyDescent="0.35">
      <c r="V621" s="17"/>
    </row>
    <row r="622" spans="22:22" x14ac:dyDescent="0.35">
      <c r="V622" s="17"/>
    </row>
    <row r="623" spans="22:22" x14ac:dyDescent="0.35">
      <c r="V623" s="17"/>
    </row>
    <row r="624" spans="22:22" x14ac:dyDescent="0.35">
      <c r="V624" s="17"/>
    </row>
    <row r="625" spans="22:22" x14ac:dyDescent="0.35">
      <c r="V625" s="17"/>
    </row>
    <row r="626" spans="22:22" x14ac:dyDescent="0.35">
      <c r="V626" s="17"/>
    </row>
    <row r="627" spans="22:22" x14ac:dyDescent="0.35">
      <c r="V627" s="17"/>
    </row>
    <row r="628" spans="22:22" x14ac:dyDescent="0.35">
      <c r="V628" s="17"/>
    </row>
    <row r="629" spans="22:22" x14ac:dyDescent="0.35">
      <c r="V629" s="17"/>
    </row>
    <row r="630" spans="22:22" x14ac:dyDescent="0.35">
      <c r="V630" s="17"/>
    </row>
    <row r="631" spans="22:22" x14ac:dyDescent="0.35">
      <c r="V631" s="17"/>
    </row>
    <row r="632" spans="22:22" x14ac:dyDescent="0.35">
      <c r="V632" s="17"/>
    </row>
    <row r="633" spans="22:22" x14ac:dyDescent="0.35">
      <c r="V633" s="17"/>
    </row>
    <row r="634" spans="22:22" x14ac:dyDescent="0.35">
      <c r="V634" s="17"/>
    </row>
    <row r="635" spans="22:22" x14ac:dyDescent="0.35">
      <c r="V635" s="17"/>
    </row>
    <row r="636" spans="22:22" x14ac:dyDescent="0.35">
      <c r="V636" s="17"/>
    </row>
    <row r="637" spans="22:22" x14ac:dyDescent="0.35">
      <c r="V637" s="17"/>
    </row>
    <row r="638" spans="22:22" x14ac:dyDescent="0.35">
      <c r="V638" s="17"/>
    </row>
    <row r="639" spans="22:22" x14ac:dyDescent="0.35">
      <c r="V639" s="17"/>
    </row>
    <row r="640" spans="22:22" x14ac:dyDescent="0.35">
      <c r="V640" s="17"/>
    </row>
    <row r="641" spans="22:22" x14ac:dyDescent="0.35">
      <c r="V641" s="17"/>
    </row>
    <row r="642" spans="22:22" x14ac:dyDescent="0.35">
      <c r="V642" s="17"/>
    </row>
    <row r="643" spans="22:22" x14ac:dyDescent="0.35">
      <c r="V643" s="17"/>
    </row>
    <row r="644" spans="22:22" x14ac:dyDescent="0.35">
      <c r="V644" s="17"/>
    </row>
    <row r="645" spans="22:22" x14ac:dyDescent="0.35">
      <c r="V645" s="17"/>
    </row>
    <row r="646" spans="22:22" x14ac:dyDescent="0.35">
      <c r="V646" s="17"/>
    </row>
    <row r="647" spans="22:22" x14ac:dyDescent="0.35">
      <c r="V647" s="17"/>
    </row>
    <row r="648" spans="22:22" x14ac:dyDescent="0.35">
      <c r="V648" s="17"/>
    </row>
    <row r="649" spans="22:22" x14ac:dyDescent="0.35">
      <c r="V649" s="17"/>
    </row>
    <row r="650" spans="22:22" x14ac:dyDescent="0.35">
      <c r="V650" s="17"/>
    </row>
    <row r="651" spans="22:22" x14ac:dyDescent="0.35">
      <c r="V651" s="17"/>
    </row>
    <row r="652" spans="22:22" x14ac:dyDescent="0.35">
      <c r="V652" s="17"/>
    </row>
    <row r="653" spans="22:22" x14ac:dyDescent="0.35">
      <c r="V653" s="17"/>
    </row>
    <row r="654" spans="22:22" x14ac:dyDescent="0.35">
      <c r="V654" s="17"/>
    </row>
    <row r="655" spans="22:22" x14ac:dyDescent="0.35">
      <c r="V655" s="17"/>
    </row>
    <row r="656" spans="22:22" x14ac:dyDescent="0.35">
      <c r="V656" s="17"/>
    </row>
    <row r="657" spans="22:22" x14ac:dyDescent="0.35">
      <c r="V657" s="17"/>
    </row>
    <row r="658" spans="22:22" x14ac:dyDescent="0.35">
      <c r="V658" s="17"/>
    </row>
    <row r="659" spans="22:22" x14ac:dyDescent="0.35">
      <c r="V659" s="17"/>
    </row>
    <row r="660" spans="22:22" x14ac:dyDescent="0.35">
      <c r="V660" s="17"/>
    </row>
    <row r="661" spans="22:22" x14ac:dyDescent="0.35">
      <c r="V661" s="17"/>
    </row>
    <row r="662" spans="22:22" x14ac:dyDescent="0.35">
      <c r="V662" s="17"/>
    </row>
    <row r="663" spans="22:22" x14ac:dyDescent="0.35">
      <c r="V663" s="17"/>
    </row>
    <row r="664" spans="22:22" x14ac:dyDescent="0.35">
      <c r="V664" s="17"/>
    </row>
    <row r="665" spans="22:22" x14ac:dyDescent="0.35">
      <c r="V665" s="17"/>
    </row>
    <row r="666" spans="22:22" x14ac:dyDescent="0.35">
      <c r="V666" s="17"/>
    </row>
    <row r="667" spans="22:22" x14ac:dyDescent="0.35">
      <c r="V667" s="17"/>
    </row>
    <row r="668" spans="22:22" x14ac:dyDescent="0.35">
      <c r="V668" s="17"/>
    </row>
    <row r="669" spans="22:22" x14ac:dyDescent="0.35">
      <c r="V669" s="17"/>
    </row>
    <row r="670" spans="22:22" x14ac:dyDescent="0.35">
      <c r="V670" s="17"/>
    </row>
    <row r="671" spans="22:22" x14ac:dyDescent="0.35">
      <c r="V671" s="17"/>
    </row>
    <row r="672" spans="22:22" x14ac:dyDescent="0.35">
      <c r="V672" s="17"/>
    </row>
    <row r="673" spans="22:22" x14ac:dyDescent="0.35">
      <c r="V673" s="17"/>
    </row>
    <row r="674" spans="22:22" x14ac:dyDescent="0.35">
      <c r="V674" s="17"/>
    </row>
    <row r="675" spans="22:22" x14ac:dyDescent="0.35">
      <c r="V675" s="17"/>
    </row>
    <row r="676" spans="22:22" x14ac:dyDescent="0.35">
      <c r="V676" s="17"/>
    </row>
    <row r="677" spans="22:22" x14ac:dyDescent="0.35">
      <c r="V677" s="17"/>
    </row>
    <row r="678" spans="22:22" x14ac:dyDescent="0.35">
      <c r="V678" s="17"/>
    </row>
    <row r="679" spans="22:22" x14ac:dyDescent="0.35">
      <c r="V679" s="17"/>
    </row>
    <row r="680" spans="22:22" x14ac:dyDescent="0.35">
      <c r="V680" s="17"/>
    </row>
    <row r="681" spans="22:22" x14ac:dyDescent="0.35">
      <c r="V681" s="17"/>
    </row>
    <row r="682" spans="22:22" x14ac:dyDescent="0.35">
      <c r="V682" s="17"/>
    </row>
    <row r="683" spans="22:22" x14ac:dyDescent="0.35">
      <c r="V683" s="17"/>
    </row>
    <row r="684" spans="22:22" x14ac:dyDescent="0.35">
      <c r="V684" s="17"/>
    </row>
    <row r="685" spans="22:22" x14ac:dyDescent="0.35">
      <c r="V685" s="17"/>
    </row>
    <row r="686" spans="22:22" x14ac:dyDescent="0.35">
      <c r="V686" s="17"/>
    </row>
    <row r="687" spans="22:22" x14ac:dyDescent="0.35">
      <c r="V687" s="17"/>
    </row>
    <row r="688" spans="22:22" x14ac:dyDescent="0.35">
      <c r="V688" s="17"/>
    </row>
    <row r="689" spans="22:22" x14ac:dyDescent="0.35">
      <c r="V689" s="17"/>
    </row>
    <row r="690" spans="22:22" x14ac:dyDescent="0.35">
      <c r="V690" s="17"/>
    </row>
    <row r="691" spans="22:22" x14ac:dyDescent="0.35">
      <c r="V691" s="17"/>
    </row>
    <row r="692" spans="22:22" x14ac:dyDescent="0.35">
      <c r="V692" s="17"/>
    </row>
    <row r="693" spans="22:22" x14ac:dyDescent="0.35">
      <c r="V693" s="17"/>
    </row>
    <row r="694" spans="22:22" x14ac:dyDescent="0.35">
      <c r="V694" s="17"/>
    </row>
    <row r="695" spans="22:22" x14ac:dyDescent="0.35">
      <c r="V695" s="17"/>
    </row>
    <row r="696" spans="22:22" x14ac:dyDescent="0.35">
      <c r="V696" s="17"/>
    </row>
    <row r="697" spans="22:22" x14ac:dyDescent="0.35">
      <c r="V697" s="17"/>
    </row>
    <row r="698" spans="22:22" x14ac:dyDescent="0.35">
      <c r="V698" s="17"/>
    </row>
    <row r="699" spans="22:22" x14ac:dyDescent="0.35">
      <c r="V699" s="17"/>
    </row>
    <row r="700" spans="22:22" x14ac:dyDescent="0.35">
      <c r="V700" s="17"/>
    </row>
    <row r="701" spans="22:22" x14ac:dyDescent="0.35">
      <c r="V701" s="17"/>
    </row>
    <row r="702" spans="22:22" x14ac:dyDescent="0.35">
      <c r="V702" s="17"/>
    </row>
    <row r="703" spans="22:22" x14ac:dyDescent="0.35">
      <c r="V703" s="17"/>
    </row>
    <row r="704" spans="22:22" x14ac:dyDescent="0.35">
      <c r="V704" s="17"/>
    </row>
    <row r="705" spans="22:22" x14ac:dyDescent="0.35">
      <c r="V705" s="17"/>
    </row>
    <row r="706" spans="22:22" x14ac:dyDescent="0.35">
      <c r="V706" s="17"/>
    </row>
    <row r="707" spans="22:22" x14ac:dyDescent="0.35">
      <c r="V707" s="17"/>
    </row>
    <row r="708" spans="22:22" x14ac:dyDescent="0.35">
      <c r="V708" s="17"/>
    </row>
    <row r="709" spans="22:22" x14ac:dyDescent="0.35">
      <c r="V709" s="17"/>
    </row>
    <row r="710" spans="22:22" x14ac:dyDescent="0.35">
      <c r="V710" s="17"/>
    </row>
    <row r="711" spans="22:22" x14ac:dyDescent="0.35">
      <c r="V711" s="17"/>
    </row>
    <row r="712" spans="22:22" x14ac:dyDescent="0.35">
      <c r="V712" s="17"/>
    </row>
    <row r="713" spans="22:22" x14ac:dyDescent="0.35">
      <c r="V713" s="17"/>
    </row>
    <row r="714" spans="22:22" x14ac:dyDescent="0.35">
      <c r="V714" s="17"/>
    </row>
    <row r="715" spans="22:22" x14ac:dyDescent="0.35">
      <c r="V715" s="17"/>
    </row>
    <row r="716" spans="22:22" x14ac:dyDescent="0.35">
      <c r="V716" s="17"/>
    </row>
    <row r="717" spans="22:22" x14ac:dyDescent="0.35">
      <c r="V717" s="17"/>
    </row>
    <row r="718" spans="22:22" x14ac:dyDescent="0.35">
      <c r="V718" s="17"/>
    </row>
    <row r="719" spans="22:22" x14ac:dyDescent="0.35">
      <c r="V719" s="17"/>
    </row>
    <row r="720" spans="22:22" x14ac:dyDescent="0.35">
      <c r="V720" s="17"/>
    </row>
    <row r="721" spans="22:22" x14ac:dyDescent="0.35">
      <c r="V721" s="17"/>
    </row>
    <row r="722" spans="22:22" x14ac:dyDescent="0.35">
      <c r="V722" s="17"/>
    </row>
    <row r="723" spans="22:22" x14ac:dyDescent="0.35">
      <c r="V723" s="17"/>
    </row>
    <row r="724" spans="22:22" x14ac:dyDescent="0.35">
      <c r="V724" s="17"/>
    </row>
    <row r="725" spans="22:22" x14ac:dyDescent="0.35">
      <c r="V725" s="17"/>
    </row>
    <row r="726" spans="22:22" x14ac:dyDescent="0.35">
      <c r="V726" s="17"/>
    </row>
    <row r="727" spans="22:22" x14ac:dyDescent="0.35">
      <c r="V727" s="17"/>
    </row>
    <row r="728" spans="22:22" x14ac:dyDescent="0.35">
      <c r="V728" s="17"/>
    </row>
    <row r="729" spans="22:22" x14ac:dyDescent="0.35">
      <c r="V729" s="17"/>
    </row>
    <row r="730" spans="22:22" x14ac:dyDescent="0.35">
      <c r="V730" s="17"/>
    </row>
    <row r="731" spans="22:22" x14ac:dyDescent="0.35">
      <c r="V731" s="17"/>
    </row>
    <row r="732" spans="22:22" x14ac:dyDescent="0.35">
      <c r="V732" s="17"/>
    </row>
    <row r="733" spans="22:22" x14ac:dyDescent="0.35">
      <c r="V733" s="17"/>
    </row>
    <row r="734" spans="22:22" x14ac:dyDescent="0.35">
      <c r="V734" s="17"/>
    </row>
    <row r="735" spans="22:22" x14ac:dyDescent="0.35">
      <c r="V735" s="17"/>
    </row>
    <row r="736" spans="22:22" x14ac:dyDescent="0.35">
      <c r="V736" s="17"/>
    </row>
    <row r="737" spans="22:22" x14ac:dyDescent="0.35">
      <c r="V737" s="17"/>
    </row>
    <row r="738" spans="22:22" x14ac:dyDescent="0.35">
      <c r="V738" s="17"/>
    </row>
    <row r="739" spans="22:22" x14ac:dyDescent="0.35">
      <c r="V739" s="17"/>
    </row>
    <row r="740" spans="22:22" x14ac:dyDescent="0.35">
      <c r="V740" s="17"/>
    </row>
    <row r="741" spans="22:22" x14ac:dyDescent="0.35">
      <c r="V741" s="17"/>
    </row>
    <row r="742" spans="22:22" x14ac:dyDescent="0.35">
      <c r="V742" s="17"/>
    </row>
    <row r="743" spans="22:22" x14ac:dyDescent="0.35">
      <c r="V743" s="17"/>
    </row>
    <row r="744" spans="22:22" x14ac:dyDescent="0.35">
      <c r="V744" s="17"/>
    </row>
    <row r="745" spans="22:22" x14ac:dyDescent="0.35">
      <c r="V745" s="17"/>
    </row>
    <row r="746" spans="22:22" x14ac:dyDescent="0.35">
      <c r="V746" s="17"/>
    </row>
    <row r="747" spans="22:22" x14ac:dyDescent="0.35">
      <c r="V747" s="17"/>
    </row>
    <row r="748" spans="22:22" x14ac:dyDescent="0.35">
      <c r="V748" s="17"/>
    </row>
    <row r="749" spans="22:22" x14ac:dyDescent="0.35">
      <c r="V749" s="17"/>
    </row>
    <row r="750" spans="22:22" x14ac:dyDescent="0.35">
      <c r="V750" s="17"/>
    </row>
    <row r="751" spans="22:22" x14ac:dyDescent="0.35">
      <c r="V751" s="17"/>
    </row>
    <row r="752" spans="22:22" x14ac:dyDescent="0.35">
      <c r="V752" s="17"/>
    </row>
    <row r="753" spans="22:22" x14ac:dyDescent="0.35">
      <c r="V753" s="17"/>
    </row>
    <row r="754" spans="22:22" x14ac:dyDescent="0.35">
      <c r="V754" s="17"/>
    </row>
    <row r="755" spans="22:22" x14ac:dyDescent="0.35">
      <c r="V755" s="17"/>
    </row>
    <row r="756" spans="22:22" x14ac:dyDescent="0.35">
      <c r="V756" s="17"/>
    </row>
    <row r="757" spans="22:22" x14ac:dyDescent="0.35">
      <c r="V757" s="17"/>
    </row>
    <row r="758" spans="22:22" x14ac:dyDescent="0.35">
      <c r="V758" s="17"/>
    </row>
    <row r="759" spans="22:22" x14ac:dyDescent="0.35">
      <c r="V759" s="17"/>
    </row>
    <row r="760" spans="22:22" x14ac:dyDescent="0.35">
      <c r="V760" s="17"/>
    </row>
    <row r="761" spans="22:22" x14ac:dyDescent="0.35">
      <c r="V761" s="17"/>
    </row>
    <row r="762" spans="22:22" x14ac:dyDescent="0.35">
      <c r="V762" s="17"/>
    </row>
    <row r="763" spans="22:22" x14ac:dyDescent="0.35">
      <c r="V763" s="17"/>
    </row>
    <row r="764" spans="22:22" x14ac:dyDescent="0.35">
      <c r="V764" s="17"/>
    </row>
    <row r="765" spans="22:22" x14ac:dyDescent="0.35">
      <c r="V765" s="17"/>
    </row>
    <row r="766" spans="22:22" x14ac:dyDescent="0.35">
      <c r="V766" s="17"/>
    </row>
    <row r="767" spans="22:22" x14ac:dyDescent="0.35">
      <c r="V767" s="17"/>
    </row>
    <row r="768" spans="22:22" x14ac:dyDescent="0.35">
      <c r="V768" s="17"/>
    </row>
    <row r="769" spans="22:22" x14ac:dyDescent="0.35">
      <c r="V769" s="17"/>
    </row>
    <row r="770" spans="22:22" x14ac:dyDescent="0.35">
      <c r="V770" s="17"/>
    </row>
    <row r="771" spans="22:22" x14ac:dyDescent="0.35">
      <c r="V771" s="17"/>
    </row>
    <row r="772" spans="22:22" x14ac:dyDescent="0.35">
      <c r="V772" s="17"/>
    </row>
    <row r="773" spans="22:22" x14ac:dyDescent="0.35">
      <c r="V773" s="17"/>
    </row>
    <row r="774" spans="22:22" x14ac:dyDescent="0.35">
      <c r="V774" s="17"/>
    </row>
    <row r="775" spans="22:22" x14ac:dyDescent="0.35">
      <c r="V775" s="17"/>
    </row>
    <row r="776" spans="22:22" x14ac:dyDescent="0.35">
      <c r="V776" s="17"/>
    </row>
    <row r="777" spans="22:22" x14ac:dyDescent="0.35">
      <c r="V777" s="17"/>
    </row>
    <row r="778" spans="22:22" x14ac:dyDescent="0.35">
      <c r="V778" s="17"/>
    </row>
    <row r="779" spans="22:22" x14ac:dyDescent="0.35">
      <c r="V779" s="17"/>
    </row>
    <row r="780" spans="22:22" x14ac:dyDescent="0.35">
      <c r="V780" s="17"/>
    </row>
    <row r="781" spans="22:22" x14ac:dyDescent="0.35">
      <c r="V781" s="17"/>
    </row>
    <row r="782" spans="22:22" x14ac:dyDescent="0.35">
      <c r="V782" s="17"/>
    </row>
    <row r="783" spans="22:22" x14ac:dyDescent="0.35">
      <c r="V783" s="17"/>
    </row>
    <row r="784" spans="22:22" x14ac:dyDescent="0.35">
      <c r="V784" s="17"/>
    </row>
    <row r="785" spans="22:22" x14ac:dyDescent="0.35">
      <c r="V785" s="17"/>
    </row>
    <row r="786" spans="22:22" x14ac:dyDescent="0.35">
      <c r="V786" s="17"/>
    </row>
    <row r="787" spans="22:22" x14ac:dyDescent="0.35">
      <c r="V787" s="17"/>
    </row>
    <row r="788" spans="22:22" x14ac:dyDescent="0.35">
      <c r="V788" s="17"/>
    </row>
    <row r="789" spans="22:22" x14ac:dyDescent="0.35">
      <c r="V789" s="17"/>
    </row>
    <row r="790" spans="22:22" x14ac:dyDescent="0.35">
      <c r="V790" s="17"/>
    </row>
    <row r="791" spans="22:22" x14ac:dyDescent="0.35">
      <c r="V791" s="17"/>
    </row>
    <row r="792" spans="22:22" x14ac:dyDescent="0.35">
      <c r="V792" s="17"/>
    </row>
    <row r="793" spans="22:22" x14ac:dyDescent="0.35">
      <c r="V793" s="17"/>
    </row>
    <row r="794" spans="22:22" x14ac:dyDescent="0.35">
      <c r="V794" s="17"/>
    </row>
    <row r="795" spans="22:22" x14ac:dyDescent="0.35">
      <c r="V795" s="17"/>
    </row>
    <row r="796" spans="22:22" x14ac:dyDescent="0.35">
      <c r="V796" s="17"/>
    </row>
    <row r="797" spans="22:22" x14ac:dyDescent="0.35">
      <c r="V797" s="17"/>
    </row>
    <row r="798" spans="22:22" x14ac:dyDescent="0.35">
      <c r="V798" s="17"/>
    </row>
    <row r="799" spans="22:22" x14ac:dyDescent="0.35">
      <c r="V799" s="17"/>
    </row>
    <row r="800" spans="22:22" x14ac:dyDescent="0.35">
      <c r="V800" s="17"/>
    </row>
    <row r="801" spans="22:22" x14ac:dyDescent="0.35">
      <c r="V801" s="17"/>
    </row>
    <row r="802" spans="22:22" x14ac:dyDescent="0.35">
      <c r="V802" s="17"/>
    </row>
    <row r="803" spans="22:22" x14ac:dyDescent="0.35">
      <c r="V803" s="17"/>
    </row>
    <row r="804" spans="22:22" x14ac:dyDescent="0.35">
      <c r="V804" s="17"/>
    </row>
    <row r="805" spans="22:22" x14ac:dyDescent="0.35">
      <c r="V805" s="17"/>
    </row>
    <row r="806" spans="22:22" x14ac:dyDescent="0.35">
      <c r="V806" s="17"/>
    </row>
    <row r="807" spans="22:22" x14ac:dyDescent="0.35">
      <c r="V807" s="17"/>
    </row>
    <row r="808" spans="22:22" x14ac:dyDescent="0.35">
      <c r="V808" s="17"/>
    </row>
    <row r="809" spans="22:22" x14ac:dyDescent="0.35">
      <c r="V809" s="17"/>
    </row>
    <row r="810" spans="22:22" x14ac:dyDescent="0.35">
      <c r="V810" s="17"/>
    </row>
    <row r="811" spans="22:22" x14ac:dyDescent="0.35">
      <c r="V811" s="17"/>
    </row>
    <row r="812" spans="22:22" x14ac:dyDescent="0.35">
      <c r="V812" s="17"/>
    </row>
    <row r="813" spans="22:22" x14ac:dyDescent="0.35">
      <c r="V813" s="17"/>
    </row>
    <row r="814" spans="22:22" x14ac:dyDescent="0.35">
      <c r="V814" s="17"/>
    </row>
    <row r="815" spans="22:22" x14ac:dyDescent="0.35">
      <c r="V815" s="17"/>
    </row>
    <row r="816" spans="22:22" x14ac:dyDescent="0.35">
      <c r="V816" s="17"/>
    </row>
    <row r="817" spans="22:22" x14ac:dyDescent="0.35">
      <c r="V817" s="17"/>
    </row>
    <row r="818" spans="22:22" x14ac:dyDescent="0.35">
      <c r="V818" s="17"/>
    </row>
    <row r="819" spans="22:22" x14ac:dyDescent="0.35">
      <c r="V819" s="17"/>
    </row>
    <row r="820" spans="22:22" x14ac:dyDescent="0.35">
      <c r="V820" s="17"/>
    </row>
    <row r="821" spans="22:22" x14ac:dyDescent="0.35">
      <c r="V821" s="17"/>
    </row>
    <row r="822" spans="22:22" x14ac:dyDescent="0.35">
      <c r="V822" s="17"/>
    </row>
    <row r="823" spans="22:22" x14ac:dyDescent="0.35">
      <c r="V823" s="17"/>
    </row>
    <row r="824" spans="22:22" x14ac:dyDescent="0.35">
      <c r="V824" s="17"/>
    </row>
    <row r="825" spans="22:22" x14ac:dyDescent="0.35">
      <c r="V825" s="17"/>
    </row>
    <row r="826" spans="22:22" x14ac:dyDescent="0.35">
      <c r="V826" s="17"/>
    </row>
    <row r="827" spans="22:22" x14ac:dyDescent="0.35">
      <c r="V827" s="17"/>
    </row>
    <row r="828" spans="22:22" x14ac:dyDescent="0.35">
      <c r="V828" s="17"/>
    </row>
    <row r="829" spans="22:22" x14ac:dyDescent="0.35">
      <c r="V829" s="17"/>
    </row>
    <row r="830" spans="22:22" x14ac:dyDescent="0.35">
      <c r="V830" s="17"/>
    </row>
    <row r="831" spans="22:22" x14ac:dyDescent="0.35">
      <c r="V831" s="17"/>
    </row>
    <row r="832" spans="22:22" x14ac:dyDescent="0.35">
      <c r="V832" s="17"/>
    </row>
    <row r="833" spans="22:22" x14ac:dyDescent="0.35">
      <c r="V833" s="17"/>
    </row>
    <row r="834" spans="22:22" x14ac:dyDescent="0.35">
      <c r="V834" s="17"/>
    </row>
    <row r="835" spans="22:22" x14ac:dyDescent="0.35">
      <c r="V835" s="17"/>
    </row>
    <row r="836" spans="22:22" x14ac:dyDescent="0.35">
      <c r="V836" s="17"/>
    </row>
    <row r="837" spans="22:22" x14ac:dyDescent="0.35">
      <c r="V837" s="17"/>
    </row>
    <row r="838" spans="22:22" x14ac:dyDescent="0.35">
      <c r="V838" s="17"/>
    </row>
    <row r="839" spans="22:22" x14ac:dyDescent="0.35">
      <c r="V839" s="17"/>
    </row>
    <row r="840" spans="22:22" x14ac:dyDescent="0.35">
      <c r="V840" s="17"/>
    </row>
    <row r="841" spans="22:22" x14ac:dyDescent="0.35">
      <c r="V841" s="17"/>
    </row>
    <row r="842" spans="22:22" x14ac:dyDescent="0.35">
      <c r="V842" s="17"/>
    </row>
    <row r="843" spans="22:22" x14ac:dyDescent="0.35">
      <c r="V843" s="17"/>
    </row>
    <row r="844" spans="22:22" x14ac:dyDescent="0.35">
      <c r="V844" s="17"/>
    </row>
    <row r="845" spans="22:22" x14ac:dyDescent="0.35">
      <c r="V845" s="17"/>
    </row>
    <row r="846" spans="22:22" x14ac:dyDescent="0.35">
      <c r="V846" s="17"/>
    </row>
    <row r="847" spans="22:22" x14ac:dyDescent="0.35">
      <c r="V847" s="17"/>
    </row>
    <row r="848" spans="22:22" x14ac:dyDescent="0.35">
      <c r="V848" s="17"/>
    </row>
    <row r="849" spans="22:22" x14ac:dyDescent="0.35">
      <c r="V849" s="17"/>
    </row>
    <row r="850" spans="22:22" x14ac:dyDescent="0.35">
      <c r="V850" s="17"/>
    </row>
    <row r="851" spans="22:22" x14ac:dyDescent="0.35">
      <c r="V851" s="17"/>
    </row>
    <row r="852" spans="22:22" x14ac:dyDescent="0.35">
      <c r="V852" s="17"/>
    </row>
    <row r="853" spans="22:22" x14ac:dyDescent="0.35">
      <c r="V853" s="17"/>
    </row>
    <row r="854" spans="22:22" x14ac:dyDescent="0.35">
      <c r="V854" s="17"/>
    </row>
    <row r="855" spans="22:22" x14ac:dyDescent="0.35">
      <c r="V855" s="17"/>
    </row>
    <row r="856" spans="22:22" x14ac:dyDescent="0.35">
      <c r="V856" s="17"/>
    </row>
    <row r="857" spans="22:22" x14ac:dyDescent="0.35">
      <c r="V857" s="17"/>
    </row>
    <row r="858" spans="22:22" x14ac:dyDescent="0.35">
      <c r="V858" s="17"/>
    </row>
    <row r="859" spans="22:22" x14ac:dyDescent="0.35">
      <c r="V859" s="17"/>
    </row>
    <row r="860" spans="22:22" x14ac:dyDescent="0.35">
      <c r="V860" s="17"/>
    </row>
    <row r="861" spans="22:22" x14ac:dyDescent="0.35">
      <c r="V861" s="17"/>
    </row>
    <row r="862" spans="22:22" x14ac:dyDescent="0.35">
      <c r="V862" s="17"/>
    </row>
    <row r="863" spans="22:22" x14ac:dyDescent="0.35">
      <c r="V863" s="17"/>
    </row>
    <row r="864" spans="22:22" x14ac:dyDescent="0.35">
      <c r="V864" s="17"/>
    </row>
    <row r="865" spans="22:22" x14ac:dyDescent="0.35">
      <c r="V865" s="17"/>
    </row>
    <row r="866" spans="22:22" x14ac:dyDescent="0.35">
      <c r="V866" s="17"/>
    </row>
    <row r="867" spans="22:22" x14ac:dyDescent="0.35">
      <c r="V867" s="17"/>
    </row>
    <row r="868" spans="22:22" x14ac:dyDescent="0.35">
      <c r="V868" s="17"/>
    </row>
    <row r="869" spans="22:22" x14ac:dyDescent="0.35">
      <c r="V869" s="17"/>
    </row>
    <row r="870" spans="22:22" x14ac:dyDescent="0.35">
      <c r="V870" s="17"/>
    </row>
    <row r="871" spans="22:22" x14ac:dyDescent="0.35">
      <c r="V871" s="17"/>
    </row>
    <row r="872" spans="22:22" x14ac:dyDescent="0.35">
      <c r="V872" s="17"/>
    </row>
    <row r="873" spans="22:22" x14ac:dyDescent="0.35">
      <c r="V873" s="17"/>
    </row>
    <row r="874" spans="22:22" x14ac:dyDescent="0.35">
      <c r="V874" s="17"/>
    </row>
    <row r="875" spans="22:22" x14ac:dyDescent="0.35">
      <c r="V875" s="17"/>
    </row>
    <row r="876" spans="22:22" x14ac:dyDescent="0.35">
      <c r="V876" s="17"/>
    </row>
    <row r="877" spans="22:22" x14ac:dyDescent="0.35">
      <c r="V877" s="17"/>
    </row>
    <row r="878" spans="22:22" x14ac:dyDescent="0.35">
      <c r="V878" s="17"/>
    </row>
    <row r="879" spans="22:22" x14ac:dyDescent="0.35">
      <c r="V879" s="17"/>
    </row>
    <row r="880" spans="22:22" x14ac:dyDescent="0.35">
      <c r="V880" s="17"/>
    </row>
    <row r="881" spans="22:22" x14ac:dyDescent="0.35">
      <c r="V881" s="17"/>
    </row>
    <row r="882" spans="22:22" x14ac:dyDescent="0.35">
      <c r="V882" s="17"/>
    </row>
    <row r="883" spans="22:22" x14ac:dyDescent="0.35">
      <c r="V883" s="17"/>
    </row>
    <row r="884" spans="22:22" x14ac:dyDescent="0.35">
      <c r="V884" s="17"/>
    </row>
    <row r="885" spans="22:22" x14ac:dyDescent="0.35">
      <c r="V885" s="17"/>
    </row>
    <row r="886" spans="22:22" x14ac:dyDescent="0.35">
      <c r="V886" s="17"/>
    </row>
    <row r="887" spans="22:22" x14ac:dyDescent="0.35">
      <c r="V887" s="17"/>
    </row>
    <row r="888" spans="22:22" x14ac:dyDescent="0.35">
      <c r="V888" s="17"/>
    </row>
    <row r="889" spans="22:22" x14ac:dyDescent="0.35">
      <c r="V889" s="17"/>
    </row>
    <row r="890" spans="22:22" x14ac:dyDescent="0.35">
      <c r="V890" s="17"/>
    </row>
    <row r="891" spans="22:22" x14ac:dyDescent="0.35">
      <c r="V891" s="17"/>
    </row>
    <row r="892" spans="22:22" x14ac:dyDescent="0.35">
      <c r="V892" s="17"/>
    </row>
    <row r="893" spans="22:22" x14ac:dyDescent="0.35">
      <c r="V893" s="17"/>
    </row>
    <row r="894" spans="22:22" x14ac:dyDescent="0.35">
      <c r="V894" s="17"/>
    </row>
    <row r="895" spans="22:22" x14ac:dyDescent="0.35">
      <c r="V895" s="17"/>
    </row>
    <row r="896" spans="22:22" x14ac:dyDescent="0.35">
      <c r="V896" s="17"/>
    </row>
    <row r="897" spans="22:22" x14ac:dyDescent="0.35">
      <c r="V897" s="17"/>
    </row>
    <row r="898" spans="22:22" x14ac:dyDescent="0.35">
      <c r="V898" s="17"/>
    </row>
    <row r="899" spans="22:22" x14ac:dyDescent="0.35">
      <c r="V899" s="17"/>
    </row>
    <row r="900" spans="22:22" x14ac:dyDescent="0.35">
      <c r="V900" s="17"/>
    </row>
    <row r="901" spans="22:22" x14ac:dyDescent="0.35">
      <c r="V901" s="17"/>
    </row>
    <row r="902" spans="22:22" x14ac:dyDescent="0.35">
      <c r="V902" s="17"/>
    </row>
    <row r="903" spans="22:22" x14ac:dyDescent="0.35">
      <c r="V903" s="17"/>
    </row>
    <row r="904" spans="22:22" x14ac:dyDescent="0.35">
      <c r="V904" s="17"/>
    </row>
    <row r="905" spans="22:22" x14ac:dyDescent="0.35">
      <c r="V905" s="17"/>
    </row>
    <row r="906" spans="22:22" x14ac:dyDescent="0.35">
      <c r="V906" s="17"/>
    </row>
    <row r="907" spans="22:22" x14ac:dyDescent="0.35">
      <c r="V907" s="17"/>
    </row>
    <row r="908" spans="22:22" x14ac:dyDescent="0.35">
      <c r="V908" s="17"/>
    </row>
    <row r="909" spans="22:22" x14ac:dyDescent="0.35">
      <c r="V909" s="17"/>
    </row>
    <row r="910" spans="22:22" x14ac:dyDescent="0.35">
      <c r="V910" s="17"/>
    </row>
    <row r="911" spans="22:22" x14ac:dyDescent="0.35">
      <c r="V911" s="17"/>
    </row>
    <row r="912" spans="22:22" x14ac:dyDescent="0.35">
      <c r="V912" s="17"/>
    </row>
    <row r="913" spans="22:22" x14ac:dyDescent="0.35">
      <c r="V913" s="17"/>
    </row>
    <row r="914" spans="22:22" x14ac:dyDescent="0.35">
      <c r="V914" s="17"/>
    </row>
    <row r="915" spans="22:22" x14ac:dyDescent="0.35">
      <c r="V915" s="17"/>
    </row>
    <row r="916" spans="22:22" x14ac:dyDescent="0.35">
      <c r="V916" s="17"/>
    </row>
    <row r="917" spans="22:22" x14ac:dyDescent="0.35">
      <c r="V917" s="17"/>
    </row>
    <row r="918" spans="22:22" x14ac:dyDescent="0.35">
      <c r="V918" s="17"/>
    </row>
    <row r="919" spans="22:22" x14ac:dyDescent="0.35">
      <c r="V919" s="17"/>
    </row>
    <row r="920" spans="22:22" x14ac:dyDescent="0.35">
      <c r="V920" s="17"/>
    </row>
    <row r="921" spans="22:22" x14ac:dyDescent="0.35">
      <c r="V921" s="17"/>
    </row>
    <row r="922" spans="22:22" x14ac:dyDescent="0.35">
      <c r="V922" s="17"/>
    </row>
    <row r="923" spans="22:22" x14ac:dyDescent="0.35">
      <c r="V923" s="17"/>
    </row>
    <row r="924" spans="22:22" x14ac:dyDescent="0.35">
      <c r="V924" s="17"/>
    </row>
    <row r="925" spans="22:22" x14ac:dyDescent="0.35">
      <c r="V925" s="17"/>
    </row>
    <row r="926" spans="22:22" x14ac:dyDescent="0.35">
      <c r="V926" s="17"/>
    </row>
    <row r="927" spans="22:22" x14ac:dyDescent="0.35">
      <c r="V927" s="17"/>
    </row>
    <row r="928" spans="22:22" x14ac:dyDescent="0.35">
      <c r="V928" s="17"/>
    </row>
    <row r="929" spans="22:22" x14ac:dyDescent="0.35">
      <c r="V929" s="17"/>
    </row>
    <row r="930" spans="22:22" x14ac:dyDescent="0.35">
      <c r="V930" s="17"/>
    </row>
    <row r="931" spans="22:22" x14ac:dyDescent="0.35">
      <c r="V931" s="17"/>
    </row>
    <row r="932" spans="22:22" x14ac:dyDescent="0.35">
      <c r="V932" s="17"/>
    </row>
    <row r="933" spans="22:22" x14ac:dyDescent="0.35">
      <c r="V933" s="17"/>
    </row>
    <row r="934" spans="22:22" x14ac:dyDescent="0.35">
      <c r="V934" s="17"/>
    </row>
    <row r="935" spans="22:22" x14ac:dyDescent="0.35">
      <c r="V935" s="17"/>
    </row>
    <row r="936" spans="22:22" x14ac:dyDescent="0.35">
      <c r="V936" s="17"/>
    </row>
    <row r="937" spans="22:22" x14ac:dyDescent="0.35">
      <c r="V937" s="17"/>
    </row>
    <row r="938" spans="22:22" x14ac:dyDescent="0.35">
      <c r="V938" s="17"/>
    </row>
    <row r="939" spans="22:22" x14ac:dyDescent="0.35">
      <c r="V939" s="17"/>
    </row>
    <row r="940" spans="22:22" x14ac:dyDescent="0.35">
      <c r="V940" s="17"/>
    </row>
    <row r="941" spans="22:22" x14ac:dyDescent="0.35">
      <c r="V941" s="17"/>
    </row>
    <row r="942" spans="22:22" x14ac:dyDescent="0.35">
      <c r="V942" s="17"/>
    </row>
    <row r="943" spans="22:22" x14ac:dyDescent="0.35">
      <c r="V943" s="17"/>
    </row>
    <row r="944" spans="22:22" x14ac:dyDescent="0.35">
      <c r="V944" s="17"/>
    </row>
    <row r="945" spans="22:22" x14ac:dyDescent="0.35">
      <c r="V945" s="17"/>
    </row>
    <row r="946" spans="22:22" x14ac:dyDescent="0.35">
      <c r="V946" s="17"/>
    </row>
    <row r="947" spans="22:22" x14ac:dyDescent="0.35">
      <c r="V947" s="17"/>
    </row>
    <row r="948" spans="22:22" x14ac:dyDescent="0.35">
      <c r="V948" s="17"/>
    </row>
    <row r="949" spans="22:22" x14ac:dyDescent="0.35">
      <c r="V949" s="17"/>
    </row>
    <row r="950" spans="22:22" x14ac:dyDescent="0.35">
      <c r="V950" s="17"/>
    </row>
    <row r="951" spans="22:22" x14ac:dyDescent="0.35">
      <c r="V951" s="17"/>
    </row>
    <row r="952" spans="22:22" x14ac:dyDescent="0.35">
      <c r="V952" s="17"/>
    </row>
    <row r="953" spans="22:22" x14ac:dyDescent="0.35">
      <c r="V953" s="17"/>
    </row>
    <row r="954" spans="22:22" x14ac:dyDescent="0.35">
      <c r="V954" s="17"/>
    </row>
    <row r="955" spans="22:22" x14ac:dyDescent="0.35">
      <c r="V955" s="17"/>
    </row>
    <row r="956" spans="22:22" x14ac:dyDescent="0.35">
      <c r="V956" s="17"/>
    </row>
    <row r="957" spans="22:22" x14ac:dyDescent="0.35">
      <c r="V957" s="17"/>
    </row>
    <row r="958" spans="22:22" x14ac:dyDescent="0.35">
      <c r="V958" s="17"/>
    </row>
    <row r="959" spans="22:22" x14ac:dyDescent="0.35">
      <c r="V959" s="17"/>
    </row>
    <row r="960" spans="22:22" x14ac:dyDescent="0.35">
      <c r="V960" s="17"/>
    </row>
    <row r="961" spans="22:22" x14ac:dyDescent="0.35">
      <c r="V961" s="17"/>
    </row>
    <row r="962" spans="22:22" x14ac:dyDescent="0.35">
      <c r="V962" s="17"/>
    </row>
    <row r="963" spans="22:22" x14ac:dyDescent="0.35">
      <c r="V963" s="17"/>
    </row>
    <row r="964" spans="22:22" x14ac:dyDescent="0.35">
      <c r="V964" s="17"/>
    </row>
    <row r="965" spans="22:22" x14ac:dyDescent="0.35">
      <c r="V965" s="17"/>
    </row>
    <row r="966" spans="22:22" x14ac:dyDescent="0.35">
      <c r="V966" s="17"/>
    </row>
    <row r="967" spans="22:22" x14ac:dyDescent="0.35">
      <c r="V967" s="17"/>
    </row>
    <row r="968" spans="22:22" x14ac:dyDescent="0.35">
      <c r="V968" s="17"/>
    </row>
    <row r="969" spans="22:22" x14ac:dyDescent="0.35">
      <c r="V969" s="17"/>
    </row>
    <row r="970" spans="22:22" x14ac:dyDescent="0.35">
      <c r="V970" s="17"/>
    </row>
    <row r="971" spans="22:22" x14ac:dyDescent="0.35">
      <c r="V971" s="17"/>
    </row>
    <row r="972" spans="22:22" x14ac:dyDescent="0.35">
      <c r="V972" s="17"/>
    </row>
    <row r="973" spans="22:22" x14ac:dyDescent="0.35">
      <c r="V973" s="17"/>
    </row>
    <row r="974" spans="22:22" x14ac:dyDescent="0.35">
      <c r="V974" s="17"/>
    </row>
    <row r="975" spans="22:22" x14ac:dyDescent="0.35">
      <c r="V975" s="17"/>
    </row>
    <row r="976" spans="22:22" x14ac:dyDescent="0.35">
      <c r="V976" s="17"/>
    </row>
    <row r="977" spans="22:22" x14ac:dyDescent="0.35">
      <c r="V977" s="17"/>
    </row>
    <row r="978" spans="22:22" x14ac:dyDescent="0.35">
      <c r="V978" s="17"/>
    </row>
    <row r="979" spans="22:22" x14ac:dyDescent="0.35">
      <c r="V979" s="17"/>
    </row>
    <row r="980" spans="22:22" x14ac:dyDescent="0.35">
      <c r="V980" s="17"/>
    </row>
    <row r="981" spans="22:22" x14ac:dyDescent="0.35">
      <c r="V981" s="17"/>
    </row>
    <row r="982" spans="22:22" x14ac:dyDescent="0.35">
      <c r="V982" s="17"/>
    </row>
    <row r="983" spans="22:22" x14ac:dyDescent="0.35">
      <c r="V983" s="17"/>
    </row>
    <row r="984" spans="22:22" x14ac:dyDescent="0.35">
      <c r="V984" s="17"/>
    </row>
    <row r="985" spans="22:22" x14ac:dyDescent="0.35">
      <c r="V985" s="17"/>
    </row>
    <row r="986" spans="22:22" x14ac:dyDescent="0.35">
      <c r="V986" s="17"/>
    </row>
    <row r="987" spans="22:22" x14ac:dyDescent="0.35">
      <c r="V987" s="17"/>
    </row>
    <row r="988" spans="22:22" x14ac:dyDescent="0.35">
      <c r="V988" s="17"/>
    </row>
    <row r="989" spans="22:22" x14ac:dyDescent="0.35">
      <c r="V989" s="17"/>
    </row>
    <row r="990" spans="22:22" x14ac:dyDescent="0.35">
      <c r="V990" s="17"/>
    </row>
    <row r="991" spans="22:22" x14ac:dyDescent="0.35">
      <c r="V991" s="17"/>
    </row>
    <row r="992" spans="22:22" x14ac:dyDescent="0.35">
      <c r="V992" s="17"/>
    </row>
    <row r="993" spans="22:22" x14ac:dyDescent="0.35">
      <c r="V993" s="17"/>
    </row>
    <row r="994" spans="22:22" x14ac:dyDescent="0.35">
      <c r="V994" s="17"/>
    </row>
    <row r="995" spans="22:22" x14ac:dyDescent="0.35">
      <c r="V995" s="17"/>
    </row>
    <row r="996" spans="22:22" x14ac:dyDescent="0.35">
      <c r="V996" s="17"/>
    </row>
    <row r="997" spans="22:22" x14ac:dyDescent="0.35">
      <c r="V997" s="17"/>
    </row>
    <row r="998" spans="22:22" x14ac:dyDescent="0.35">
      <c r="V998" s="17"/>
    </row>
    <row r="999" spans="22:22" x14ac:dyDescent="0.35">
      <c r="V999" s="17"/>
    </row>
    <row r="1000" spans="22:22" x14ac:dyDescent="0.35">
      <c r="V1000" s="17"/>
    </row>
    <row r="1001" spans="22:22" x14ac:dyDescent="0.35">
      <c r="V1001" s="17"/>
    </row>
    <row r="1002" spans="22:22" x14ac:dyDescent="0.35">
      <c r="V1002" s="17"/>
    </row>
    <row r="1003" spans="22:22" x14ac:dyDescent="0.35">
      <c r="V1003" s="17"/>
    </row>
    <row r="1004" spans="22:22" x14ac:dyDescent="0.35">
      <c r="V1004" s="17"/>
    </row>
    <row r="1005" spans="22:22" x14ac:dyDescent="0.35">
      <c r="V1005" s="17"/>
    </row>
    <row r="1006" spans="22:22" x14ac:dyDescent="0.35">
      <c r="V1006" s="17"/>
    </row>
    <row r="1007" spans="22:22" x14ac:dyDescent="0.35">
      <c r="V1007" s="17"/>
    </row>
    <row r="1008" spans="22:22" x14ac:dyDescent="0.35">
      <c r="V1008" s="17"/>
    </row>
    <row r="1009" spans="22:22" x14ac:dyDescent="0.35">
      <c r="V1009" s="17"/>
    </row>
    <row r="1010" spans="22:22" x14ac:dyDescent="0.35">
      <c r="V1010" s="17"/>
    </row>
    <row r="1011" spans="22:22" x14ac:dyDescent="0.35">
      <c r="V1011" s="17"/>
    </row>
    <row r="1012" spans="22:22" x14ac:dyDescent="0.35">
      <c r="V1012" s="17"/>
    </row>
    <row r="1013" spans="22:22" x14ac:dyDescent="0.35">
      <c r="V1013" s="17"/>
    </row>
    <row r="1014" spans="22:22" x14ac:dyDescent="0.35">
      <c r="V1014" s="17"/>
    </row>
    <row r="1015" spans="22:22" x14ac:dyDescent="0.35">
      <c r="V1015" s="17"/>
    </row>
    <row r="1016" spans="22:22" x14ac:dyDescent="0.35">
      <c r="V1016" s="17"/>
    </row>
    <row r="1017" spans="22:22" x14ac:dyDescent="0.35">
      <c r="V1017" s="17"/>
    </row>
    <row r="1018" spans="22:22" x14ac:dyDescent="0.35">
      <c r="V1018" s="17"/>
    </row>
    <row r="1019" spans="22:22" x14ac:dyDescent="0.35">
      <c r="V1019" s="17"/>
    </row>
    <row r="1020" spans="22:22" x14ac:dyDescent="0.35">
      <c r="V1020" s="17"/>
    </row>
    <row r="1021" spans="22:22" x14ac:dyDescent="0.35">
      <c r="V1021" s="17"/>
    </row>
    <row r="1022" spans="22:22" x14ac:dyDescent="0.35">
      <c r="V1022" s="17"/>
    </row>
    <row r="1023" spans="22:22" x14ac:dyDescent="0.35">
      <c r="V1023" s="17"/>
    </row>
    <row r="1024" spans="22:22" x14ac:dyDescent="0.35">
      <c r="V1024" s="17"/>
    </row>
    <row r="1025" spans="22:22" x14ac:dyDescent="0.35">
      <c r="V1025" s="17"/>
    </row>
    <row r="1026" spans="22:22" x14ac:dyDescent="0.35">
      <c r="V1026" s="17"/>
    </row>
    <row r="1027" spans="22:22" x14ac:dyDescent="0.35">
      <c r="V1027" s="17"/>
    </row>
    <row r="1028" spans="22:22" x14ac:dyDescent="0.35">
      <c r="V1028" s="17"/>
    </row>
    <row r="1029" spans="22:22" x14ac:dyDescent="0.35">
      <c r="V1029" s="17"/>
    </row>
    <row r="1030" spans="22:22" x14ac:dyDescent="0.35">
      <c r="V1030" s="17"/>
    </row>
    <row r="1031" spans="22:22" x14ac:dyDescent="0.35">
      <c r="V1031" s="17"/>
    </row>
    <row r="1032" spans="22:22" x14ac:dyDescent="0.35">
      <c r="V1032" s="17"/>
    </row>
    <row r="1033" spans="22:22" x14ac:dyDescent="0.35">
      <c r="V1033" s="17"/>
    </row>
    <row r="1034" spans="22:22" x14ac:dyDescent="0.35">
      <c r="V1034" s="17"/>
    </row>
    <row r="1035" spans="22:22" x14ac:dyDescent="0.35">
      <c r="V1035" s="17"/>
    </row>
    <row r="1036" spans="22:22" x14ac:dyDescent="0.35">
      <c r="V1036" s="17"/>
    </row>
    <row r="1037" spans="22:22" x14ac:dyDescent="0.35">
      <c r="V1037" s="17"/>
    </row>
    <row r="1038" spans="22:22" x14ac:dyDescent="0.35">
      <c r="V1038" s="17"/>
    </row>
    <row r="1039" spans="22:22" x14ac:dyDescent="0.35">
      <c r="V1039" s="17"/>
    </row>
    <row r="1040" spans="22:22" x14ac:dyDescent="0.35">
      <c r="V1040" s="17"/>
    </row>
    <row r="1041" spans="22:22" x14ac:dyDescent="0.35">
      <c r="V1041" s="17"/>
    </row>
    <row r="1042" spans="22:22" x14ac:dyDescent="0.35">
      <c r="V1042" s="17"/>
    </row>
    <row r="1043" spans="22:22" x14ac:dyDescent="0.35">
      <c r="V1043" s="17"/>
    </row>
    <row r="1044" spans="22:22" x14ac:dyDescent="0.35">
      <c r="V1044" s="17"/>
    </row>
    <row r="1045" spans="22:22" x14ac:dyDescent="0.35">
      <c r="V1045" s="17"/>
    </row>
    <row r="1046" spans="22:22" x14ac:dyDescent="0.35">
      <c r="V1046" s="17"/>
    </row>
    <row r="1047" spans="22:22" x14ac:dyDescent="0.35">
      <c r="V1047" s="17"/>
    </row>
    <row r="1048" spans="22:22" x14ac:dyDescent="0.35">
      <c r="V1048" s="17"/>
    </row>
    <row r="1049" spans="22:22" x14ac:dyDescent="0.35">
      <c r="V1049" s="17"/>
    </row>
    <row r="1050" spans="22:22" x14ac:dyDescent="0.35">
      <c r="V1050" s="17"/>
    </row>
    <row r="1051" spans="22:22" x14ac:dyDescent="0.35">
      <c r="V1051" s="17"/>
    </row>
    <row r="1052" spans="22:22" x14ac:dyDescent="0.35">
      <c r="V1052" s="17"/>
    </row>
    <row r="1053" spans="22:22" x14ac:dyDescent="0.35">
      <c r="V1053" s="17"/>
    </row>
    <row r="1054" spans="22:22" x14ac:dyDescent="0.35">
      <c r="V1054" s="17"/>
    </row>
    <row r="1055" spans="22:22" x14ac:dyDescent="0.35">
      <c r="V1055" s="17"/>
    </row>
    <row r="1056" spans="22:22" x14ac:dyDescent="0.35">
      <c r="V1056" s="17"/>
    </row>
    <row r="1057" spans="22:22" x14ac:dyDescent="0.35">
      <c r="V1057" s="17"/>
    </row>
    <row r="1058" spans="22:22" x14ac:dyDescent="0.35">
      <c r="V1058" s="17"/>
    </row>
    <row r="1059" spans="22:22" x14ac:dyDescent="0.35">
      <c r="V1059" s="17"/>
    </row>
    <row r="1060" spans="22:22" x14ac:dyDescent="0.35">
      <c r="V1060" s="17"/>
    </row>
    <row r="1061" spans="22:22" x14ac:dyDescent="0.35">
      <c r="V1061" s="17"/>
    </row>
    <row r="1062" spans="22:22" x14ac:dyDescent="0.35">
      <c r="V1062" s="17"/>
    </row>
    <row r="1063" spans="22:22" x14ac:dyDescent="0.35">
      <c r="V1063" s="17"/>
    </row>
    <row r="1064" spans="22:22" x14ac:dyDescent="0.35">
      <c r="V1064" s="17"/>
    </row>
    <row r="1065" spans="22:22" x14ac:dyDescent="0.35">
      <c r="V1065" s="17"/>
    </row>
    <row r="1066" spans="22:22" x14ac:dyDescent="0.35">
      <c r="V1066" s="17"/>
    </row>
    <row r="1067" spans="22:22" x14ac:dyDescent="0.35">
      <c r="V1067" s="17"/>
    </row>
    <row r="1068" spans="22:22" x14ac:dyDescent="0.35">
      <c r="V1068" s="17"/>
    </row>
    <row r="1069" spans="22:22" x14ac:dyDescent="0.35">
      <c r="V1069" s="17"/>
    </row>
    <row r="1070" spans="22:22" x14ac:dyDescent="0.35">
      <c r="V1070" s="17"/>
    </row>
    <row r="1071" spans="22:22" x14ac:dyDescent="0.35">
      <c r="V1071" s="17"/>
    </row>
    <row r="1072" spans="22:22" x14ac:dyDescent="0.35">
      <c r="V1072" s="17"/>
    </row>
    <row r="1073" spans="22:22" x14ac:dyDescent="0.35">
      <c r="V1073" s="17"/>
    </row>
    <row r="1074" spans="22:22" x14ac:dyDescent="0.35">
      <c r="V1074" s="17"/>
    </row>
    <row r="1075" spans="22:22" x14ac:dyDescent="0.35">
      <c r="V1075" s="17"/>
    </row>
    <row r="1076" spans="22:22" x14ac:dyDescent="0.35">
      <c r="V1076" s="17"/>
    </row>
    <row r="1077" spans="22:22" x14ac:dyDescent="0.35">
      <c r="V1077" s="17"/>
    </row>
    <row r="1078" spans="22:22" x14ac:dyDescent="0.35">
      <c r="V1078" s="17"/>
    </row>
    <row r="1079" spans="22:22" x14ac:dyDescent="0.35">
      <c r="V1079" s="17"/>
    </row>
    <row r="1080" spans="22:22" x14ac:dyDescent="0.35">
      <c r="V1080" s="17"/>
    </row>
    <row r="1081" spans="22:22" x14ac:dyDescent="0.35">
      <c r="V1081" s="17"/>
    </row>
    <row r="1082" spans="22:22" x14ac:dyDescent="0.35">
      <c r="V1082" s="17"/>
    </row>
    <row r="1083" spans="22:22" x14ac:dyDescent="0.35">
      <c r="V1083" s="17"/>
    </row>
    <row r="1084" spans="22:22" x14ac:dyDescent="0.35">
      <c r="V1084" s="17"/>
    </row>
    <row r="1085" spans="22:22" x14ac:dyDescent="0.35">
      <c r="V1085" s="17"/>
    </row>
    <row r="1086" spans="22:22" x14ac:dyDescent="0.35">
      <c r="V1086" s="17"/>
    </row>
    <row r="1087" spans="22:22" x14ac:dyDescent="0.35">
      <c r="V1087" s="17"/>
    </row>
    <row r="1088" spans="22:22" x14ac:dyDescent="0.35">
      <c r="V1088" s="17"/>
    </row>
    <row r="1089" spans="22:22" x14ac:dyDescent="0.35">
      <c r="V1089" s="17"/>
    </row>
    <row r="1090" spans="22:22" x14ac:dyDescent="0.35">
      <c r="V1090" s="17"/>
    </row>
    <row r="1091" spans="22:22" x14ac:dyDescent="0.35">
      <c r="V1091" s="17"/>
    </row>
    <row r="1092" spans="22:22" x14ac:dyDescent="0.35">
      <c r="V1092" s="17"/>
    </row>
    <row r="1093" spans="22:22" x14ac:dyDescent="0.35">
      <c r="V1093" s="17"/>
    </row>
    <row r="1094" spans="22:22" x14ac:dyDescent="0.35">
      <c r="V1094" s="17"/>
    </row>
    <row r="1095" spans="22:22" x14ac:dyDescent="0.35">
      <c r="V1095" s="17"/>
    </row>
    <row r="1096" spans="22:22" x14ac:dyDescent="0.35">
      <c r="V1096" s="17"/>
    </row>
    <row r="1097" spans="22:22" x14ac:dyDescent="0.35">
      <c r="V1097" s="17"/>
    </row>
    <row r="1098" spans="22:22" x14ac:dyDescent="0.35">
      <c r="V1098" s="17"/>
    </row>
    <row r="1099" spans="22:22" x14ac:dyDescent="0.35">
      <c r="V1099" s="17"/>
    </row>
    <row r="1100" spans="22:22" x14ac:dyDescent="0.35">
      <c r="V1100" s="17"/>
    </row>
    <row r="1101" spans="22:22" x14ac:dyDescent="0.35">
      <c r="V1101" s="17"/>
    </row>
    <row r="1102" spans="22:22" x14ac:dyDescent="0.35">
      <c r="V1102" s="17"/>
    </row>
    <row r="1103" spans="22:22" x14ac:dyDescent="0.35">
      <c r="V1103" s="17"/>
    </row>
    <row r="1104" spans="22:22" x14ac:dyDescent="0.35">
      <c r="V1104" s="17"/>
    </row>
    <row r="1105" spans="22:22" x14ac:dyDescent="0.35">
      <c r="V1105" s="17"/>
    </row>
    <row r="1106" spans="22:22" x14ac:dyDescent="0.35">
      <c r="V1106" s="17"/>
    </row>
    <row r="1107" spans="22:22" x14ac:dyDescent="0.35">
      <c r="V1107" s="17"/>
    </row>
    <row r="1108" spans="22:22" x14ac:dyDescent="0.35">
      <c r="V1108" s="17"/>
    </row>
    <row r="1109" spans="22:22" x14ac:dyDescent="0.35">
      <c r="V1109" s="17"/>
    </row>
    <row r="1110" spans="22:22" x14ac:dyDescent="0.35">
      <c r="V1110" s="17"/>
    </row>
    <row r="1111" spans="22:22" x14ac:dyDescent="0.35">
      <c r="V1111" s="17"/>
    </row>
    <row r="1112" spans="22:22" x14ac:dyDescent="0.35">
      <c r="V1112" s="17"/>
    </row>
    <row r="1113" spans="22:22" x14ac:dyDescent="0.35">
      <c r="V1113" s="17"/>
    </row>
    <row r="1114" spans="22:22" x14ac:dyDescent="0.35">
      <c r="V1114" s="17"/>
    </row>
    <row r="1115" spans="22:22" x14ac:dyDescent="0.35">
      <c r="V1115" s="17"/>
    </row>
    <row r="1116" spans="22:22" x14ac:dyDescent="0.35">
      <c r="V1116" s="17"/>
    </row>
    <row r="1117" spans="22:22" x14ac:dyDescent="0.35">
      <c r="V1117" s="17"/>
    </row>
    <row r="1118" spans="22:22" x14ac:dyDescent="0.35">
      <c r="V1118" s="17"/>
    </row>
    <row r="1119" spans="22:22" x14ac:dyDescent="0.35">
      <c r="V1119" s="17"/>
    </row>
    <row r="1120" spans="22:22" x14ac:dyDescent="0.35">
      <c r="V1120" s="17"/>
    </row>
    <row r="1121" spans="22:22" x14ac:dyDescent="0.35">
      <c r="V1121" s="17"/>
    </row>
    <row r="1122" spans="22:22" x14ac:dyDescent="0.35">
      <c r="V1122" s="17"/>
    </row>
    <row r="1123" spans="22:22" x14ac:dyDescent="0.35">
      <c r="V1123" s="17"/>
    </row>
    <row r="1124" spans="22:22" x14ac:dyDescent="0.35">
      <c r="V1124" s="17"/>
    </row>
    <row r="1125" spans="22:22" x14ac:dyDescent="0.35">
      <c r="V1125" s="17"/>
    </row>
    <row r="1126" spans="22:22" x14ac:dyDescent="0.35">
      <c r="V1126" s="17"/>
    </row>
    <row r="1127" spans="22:22" x14ac:dyDescent="0.35">
      <c r="V1127" s="17"/>
    </row>
    <row r="1128" spans="22:22" x14ac:dyDescent="0.35">
      <c r="V1128" s="17"/>
    </row>
    <row r="1129" spans="22:22" x14ac:dyDescent="0.35">
      <c r="V1129" s="17"/>
    </row>
    <row r="1130" spans="22:22" x14ac:dyDescent="0.35">
      <c r="V1130" s="17"/>
    </row>
    <row r="1131" spans="22:22" x14ac:dyDescent="0.35">
      <c r="V1131" s="17"/>
    </row>
    <row r="1132" spans="22:22" x14ac:dyDescent="0.35">
      <c r="V1132" s="17"/>
    </row>
    <row r="1133" spans="22:22" x14ac:dyDescent="0.35">
      <c r="V1133" s="17"/>
    </row>
    <row r="1134" spans="22:22" x14ac:dyDescent="0.35">
      <c r="V1134" s="17"/>
    </row>
    <row r="1135" spans="22:22" x14ac:dyDescent="0.35">
      <c r="V1135" s="17"/>
    </row>
    <row r="1136" spans="22:22" x14ac:dyDescent="0.35">
      <c r="V1136" s="17"/>
    </row>
    <row r="1137" spans="22:22" x14ac:dyDescent="0.35">
      <c r="V1137" s="17"/>
    </row>
    <row r="1138" spans="22:22" x14ac:dyDescent="0.35">
      <c r="V1138" s="17"/>
    </row>
    <row r="1139" spans="22:22" x14ac:dyDescent="0.35">
      <c r="V1139" s="17"/>
    </row>
    <row r="1140" spans="22:22" x14ac:dyDescent="0.35">
      <c r="V1140" s="17"/>
    </row>
    <row r="1141" spans="22:22" x14ac:dyDescent="0.35">
      <c r="V1141" s="17"/>
    </row>
    <row r="1142" spans="22:22" x14ac:dyDescent="0.35">
      <c r="V1142" s="17"/>
    </row>
    <row r="1143" spans="22:22" x14ac:dyDescent="0.35">
      <c r="V1143" s="17"/>
    </row>
    <row r="1144" spans="22:22" x14ac:dyDescent="0.35">
      <c r="V1144" s="17"/>
    </row>
    <row r="1145" spans="22:22" x14ac:dyDescent="0.35">
      <c r="V1145" s="17"/>
    </row>
    <row r="1146" spans="22:22" x14ac:dyDescent="0.35">
      <c r="V1146" s="17"/>
    </row>
    <row r="1147" spans="22:22" x14ac:dyDescent="0.35">
      <c r="V1147" s="17"/>
    </row>
    <row r="1148" spans="22:22" x14ac:dyDescent="0.35">
      <c r="V1148" s="17"/>
    </row>
    <row r="1149" spans="22:22" x14ac:dyDescent="0.35">
      <c r="V1149" s="17"/>
    </row>
    <row r="1150" spans="22:22" x14ac:dyDescent="0.35">
      <c r="V1150" s="17"/>
    </row>
    <row r="1151" spans="22:22" x14ac:dyDescent="0.35">
      <c r="V1151" s="17"/>
    </row>
    <row r="1152" spans="22:22" x14ac:dyDescent="0.35">
      <c r="V1152" s="17"/>
    </row>
    <row r="1153" spans="22:22" x14ac:dyDescent="0.35">
      <c r="V1153" s="17"/>
    </row>
    <row r="1154" spans="22:22" x14ac:dyDescent="0.35">
      <c r="V1154" s="17"/>
    </row>
    <row r="1155" spans="22:22" x14ac:dyDescent="0.35">
      <c r="V1155" s="17"/>
    </row>
    <row r="1156" spans="22:22" x14ac:dyDescent="0.35">
      <c r="V1156" s="17"/>
    </row>
    <row r="1157" spans="22:22" x14ac:dyDescent="0.35">
      <c r="V1157" s="17"/>
    </row>
    <row r="1158" spans="22:22" x14ac:dyDescent="0.35">
      <c r="V1158" s="17"/>
    </row>
    <row r="1159" spans="22:22" x14ac:dyDescent="0.35">
      <c r="V1159" s="17"/>
    </row>
    <row r="1160" spans="22:22" x14ac:dyDescent="0.35">
      <c r="V1160" s="17"/>
    </row>
    <row r="1161" spans="22:22" x14ac:dyDescent="0.35">
      <c r="V1161" s="17"/>
    </row>
    <row r="1162" spans="22:22" x14ac:dyDescent="0.35">
      <c r="V1162" s="17"/>
    </row>
    <row r="1163" spans="22:22" x14ac:dyDescent="0.35">
      <c r="V1163" s="17"/>
    </row>
    <row r="1164" spans="22:22" x14ac:dyDescent="0.35">
      <c r="V1164" s="17"/>
    </row>
    <row r="1165" spans="22:22" x14ac:dyDescent="0.35">
      <c r="V1165" s="17"/>
    </row>
    <row r="1166" spans="22:22" x14ac:dyDescent="0.35">
      <c r="V1166" s="17"/>
    </row>
    <row r="1167" spans="22:22" x14ac:dyDescent="0.35">
      <c r="V1167" s="17"/>
    </row>
    <row r="1168" spans="22:22" x14ac:dyDescent="0.35">
      <c r="V1168" s="17"/>
    </row>
    <row r="1169" spans="22:22" x14ac:dyDescent="0.35">
      <c r="V1169" s="17"/>
    </row>
    <row r="1170" spans="22:22" x14ac:dyDescent="0.35">
      <c r="V1170" s="17"/>
    </row>
    <row r="1171" spans="22:22" x14ac:dyDescent="0.35">
      <c r="V1171" s="17"/>
    </row>
    <row r="1172" spans="22:22" x14ac:dyDescent="0.35">
      <c r="V1172" s="17"/>
    </row>
    <row r="1173" spans="22:22" x14ac:dyDescent="0.35">
      <c r="V1173" s="17"/>
    </row>
    <row r="1174" spans="22:22" x14ac:dyDescent="0.35">
      <c r="V1174" s="17"/>
    </row>
    <row r="1175" spans="22:22" x14ac:dyDescent="0.35">
      <c r="V1175" s="17"/>
    </row>
    <row r="1176" spans="22:22" x14ac:dyDescent="0.35">
      <c r="V1176" s="17"/>
    </row>
    <row r="1177" spans="22:22" x14ac:dyDescent="0.35">
      <c r="V1177" s="17"/>
    </row>
    <row r="1178" spans="22:22" x14ac:dyDescent="0.35">
      <c r="V1178" s="17"/>
    </row>
    <row r="1179" spans="22:22" x14ac:dyDescent="0.35">
      <c r="V1179" s="17"/>
    </row>
    <row r="1180" spans="22:22" x14ac:dyDescent="0.35">
      <c r="V1180" s="17"/>
    </row>
    <row r="1181" spans="22:22" x14ac:dyDescent="0.35">
      <c r="V1181" s="17"/>
    </row>
    <row r="1182" spans="22:22" x14ac:dyDescent="0.35">
      <c r="V1182" s="17"/>
    </row>
    <row r="1183" spans="22:22" x14ac:dyDescent="0.35">
      <c r="V1183" s="17"/>
    </row>
    <row r="1184" spans="22:22" x14ac:dyDescent="0.35">
      <c r="V1184" s="17"/>
    </row>
    <row r="1185" spans="22:22" x14ac:dyDescent="0.35">
      <c r="V1185" s="17"/>
    </row>
    <row r="1186" spans="22:22" x14ac:dyDescent="0.35">
      <c r="V1186" s="17"/>
    </row>
    <row r="1187" spans="22:22" x14ac:dyDescent="0.35">
      <c r="V1187" s="17"/>
    </row>
    <row r="1188" spans="22:22" x14ac:dyDescent="0.35">
      <c r="V1188" s="17"/>
    </row>
    <row r="1189" spans="22:22" x14ac:dyDescent="0.35">
      <c r="V1189" s="17"/>
    </row>
    <row r="1190" spans="22:22" x14ac:dyDescent="0.35">
      <c r="V1190" s="17"/>
    </row>
    <row r="1191" spans="22:22" x14ac:dyDescent="0.35">
      <c r="V1191" s="17"/>
    </row>
    <row r="1192" spans="22:22" x14ac:dyDescent="0.35">
      <c r="V1192" s="17"/>
    </row>
    <row r="1193" spans="22:22" x14ac:dyDescent="0.35">
      <c r="V1193" s="17"/>
    </row>
    <row r="1194" spans="22:22" x14ac:dyDescent="0.35">
      <c r="V1194" s="17"/>
    </row>
    <row r="1195" spans="22:22" x14ac:dyDescent="0.35">
      <c r="V1195" s="17"/>
    </row>
    <row r="1196" spans="22:22" x14ac:dyDescent="0.35">
      <c r="V1196" s="17"/>
    </row>
    <row r="1197" spans="22:22" x14ac:dyDescent="0.35">
      <c r="V1197" s="17"/>
    </row>
    <row r="1198" spans="22:22" x14ac:dyDescent="0.35">
      <c r="V1198" s="17"/>
    </row>
    <row r="1199" spans="22:22" x14ac:dyDescent="0.35">
      <c r="V1199" s="17"/>
    </row>
    <row r="1200" spans="22:22" x14ac:dyDescent="0.35">
      <c r="V1200" s="17"/>
    </row>
    <row r="1201" spans="22:22" x14ac:dyDescent="0.35">
      <c r="V1201" s="17"/>
    </row>
    <row r="1202" spans="22:22" x14ac:dyDescent="0.35">
      <c r="V1202" s="17"/>
    </row>
    <row r="1203" spans="22:22" x14ac:dyDescent="0.35">
      <c r="V1203" s="17"/>
    </row>
    <row r="1204" spans="22:22" x14ac:dyDescent="0.35">
      <c r="V1204" s="17"/>
    </row>
    <row r="1205" spans="22:22" x14ac:dyDescent="0.35">
      <c r="V1205" s="17"/>
    </row>
    <row r="1206" spans="22:22" x14ac:dyDescent="0.35">
      <c r="V1206" s="17"/>
    </row>
    <row r="1207" spans="22:22" x14ac:dyDescent="0.35">
      <c r="V1207" s="17"/>
    </row>
    <row r="1208" spans="22:22" x14ac:dyDescent="0.35">
      <c r="V1208" s="17"/>
    </row>
    <row r="1209" spans="22:22" x14ac:dyDescent="0.35">
      <c r="V1209" s="17"/>
    </row>
    <row r="1210" spans="22:22" x14ac:dyDescent="0.35">
      <c r="V1210" s="17"/>
    </row>
    <row r="1211" spans="22:22" x14ac:dyDescent="0.35">
      <c r="V1211" s="17"/>
    </row>
    <row r="1212" spans="22:22" x14ac:dyDescent="0.35">
      <c r="V1212" s="17"/>
    </row>
    <row r="1213" spans="22:22" x14ac:dyDescent="0.35">
      <c r="V1213" s="17"/>
    </row>
    <row r="1214" spans="22:22" x14ac:dyDescent="0.35">
      <c r="V1214" s="17"/>
    </row>
    <row r="1215" spans="22:22" x14ac:dyDescent="0.35">
      <c r="V1215" s="17"/>
    </row>
    <row r="1216" spans="22:22" x14ac:dyDescent="0.35">
      <c r="V1216" s="17"/>
    </row>
    <row r="1217" spans="22:22" x14ac:dyDescent="0.35">
      <c r="V1217" s="17"/>
    </row>
    <row r="1218" spans="22:22" x14ac:dyDescent="0.35">
      <c r="V1218" s="17"/>
    </row>
    <row r="1219" spans="22:22" x14ac:dyDescent="0.35">
      <c r="V1219" s="17"/>
    </row>
    <row r="1220" spans="22:22" x14ac:dyDescent="0.35">
      <c r="V1220" s="17"/>
    </row>
    <row r="1221" spans="22:22" x14ac:dyDescent="0.35">
      <c r="V1221" s="17"/>
    </row>
    <row r="1222" spans="22:22" x14ac:dyDescent="0.35">
      <c r="V1222" s="17"/>
    </row>
    <row r="1223" spans="22:22" x14ac:dyDescent="0.35">
      <c r="V1223" s="17"/>
    </row>
    <row r="1224" spans="22:22" x14ac:dyDescent="0.35">
      <c r="V1224" s="17"/>
    </row>
    <row r="1225" spans="22:22" x14ac:dyDescent="0.35">
      <c r="V1225" s="17"/>
    </row>
    <row r="1226" spans="22:22" x14ac:dyDescent="0.35">
      <c r="V1226" s="17"/>
    </row>
    <row r="1227" spans="22:22" x14ac:dyDescent="0.35">
      <c r="V1227" s="17"/>
    </row>
    <row r="1228" spans="22:22" x14ac:dyDescent="0.35">
      <c r="V1228" s="17"/>
    </row>
    <row r="1229" spans="22:22" x14ac:dyDescent="0.35">
      <c r="V1229" s="17"/>
    </row>
    <row r="1230" spans="22:22" x14ac:dyDescent="0.35">
      <c r="V1230" s="17"/>
    </row>
    <row r="1231" spans="22:22" x14ac:dyDescent="0.35">
      <c r="V1231" s="17"/>
    </row>
    <row r="1232" spans="22:22" x14ac:dyDescent="0.35">
      <c r="V1232" s="17"/>
    </row>
    <row r="1233" spans="22:22" x14ac:dyDescent="0.35">
      <c r="V1233" s="17"/>
    </row>
    <row r="1234" spans="22:22" x14ac:dyDescent="0.35">
      <c r="V1234" s="17"/>
    </row>
    <row r="1235" spans="22:22" x14ac:dyDescent="0.35">
      <c r="V1235" s="17"/>
    </row>
    <row r="1236" spans="22:22" x14ac:dyDescent="0.35">
      <c r="V1236" s="17"/>
    </row>
    <row r="1237" spans="22:22" x14ac:dyDescent="0.35">
      <c r="V1237" s="17"/>
    </row>
    <row r="1238" spans="22:22" x14ac:dyDescent="0.35">
      <c r="V1238" s="17"/>
    </row>
    <row r="1239" spans="22:22" x14ac:dyDescent="0.35">
      <c r="V1239" s="17"/>
    </row>
    <row r="1240" spans="22:22" x14ac:dyDescent="0.35">
      <c r="V1240" s="17"/>
    </row>
    <row r="1241" spans="22:22" x14ac:dyDescent="0.35">
      <c r="V1241" s="17"/>
    </row>
    <row r="1242" spans="22:22" x14ac:dyDescent="0.35">
      <c r="V1242" s="17"/>
    </row>
    <row r="1243" spans="22:22" x14ac:dyDescent="0.35">
      <c r="V1243" s="17"/>
    </row>
    <row r="1244" spans="22:22" x14ac:dyDescent="0.35">
      <c r="V1244" s="17"/>
    </row>
    <row r="1245" spans="22:22" x14ac:dyDescent="0.35">
      <c r="V1245" s="17"/>
    </row>
    <row r="1246" spans="22:22" x14ac:dyDescent="0.35">
      <c r="V1246" s="17"/>
    </row>
    <row r="1247" spans="22:22" x14ac:dyDescent="0.35">
      <c r="V1247" s="17"/>
    </row>
    <row r="1248" spans="22:22" x14ac:dyDescent="0.35">
      <c r="V1248" s="17"/>
    </row>
    <row r="1249" spans="22:22" x14ac:dyDescent="0.35">
      <c r="V1249" s="17"/>
    </row>
    <row r="1250" spans="22:22" x14ac:dyDescent="0.35">
      <c r="V1250" s="17"/>
    </row>
    <row r="1251" spans="22:22" x14ac:dyDescent="0.35">
      <c r="V1251" s="17"/>
    </row>
    <row r="1252" spans="22:22" x14ac:dyDescent="0.35">
      <c r="V1252" s="17"/>
    </row>
    <row r="1253" spans="22:22" x14ac:dyDescent="0.35">
      <c r="V1253" s="17"/>
    </row>
    <row r="1254" spans="22:22" x14ac:dyDescent="0.35">
      <c r="V1254" s="17"/>
    </row>
    <row r="1255" spans="22:22" x14ac:dyDescent="0.35">
      <c r="V1255" s="17"/>
    </row>
    <row r="1256" spans="22:22" x14ac:dyDescent="0.35">
      <c r="V1256" s="17"/>
    </row>
    <row r="1257" spans="22:22" x14ac:dyDescent="0.35">
      <c r="V1257" s="17"/>
    </row>
    <row r="1258" spans="22:22" x14ac:dyDescent="0.35">
      <c r="V1258" s="17"/>
    </row>
    <row r="1259" spans="22:22" x14ac:dyDescent="0.35">
      <c r="V1259" s="17"/>
    </row>
    <row r="1260" spans="22:22" x14ac:dyDescent="0.35">
      <c r="V1260" s="17"/>
    </row>
    <row r="1261" spans="22:22" x14ac:dyDescent="0.35">
      <c r="V1261" s="17"/>
    </row>
    <row r="1262" spans="22:22" x14ac:dyDescent="0.35">
      <c r="V1262" s="17"/>
    </row>
    <row r="1263" spans="22:22" x14ac:dyDescent="0.35">
      <c r="V1263" s="17"/>
    </row>
    <row r="1264" spans="22:22" x14ac:dyDescent="0.35">
      <c r="V1264" s="17"/>
    </row>
    <row r="1265" spans="22:22" x14ac:dyDescent="0.35">
      <c r="V1265" s="17"/>
    </row>
    <row r="1266" spans="22:22" x14ac:dyDescent="0.35">
      <c r="V1266" s="17"/>
    </row>
    <row r="1267" spans="22:22" x14ac:dyDescent="0.35">
      <c r="V1267" s="17"/>
    </row>
    <row r="1268" spans="22:22" x14ac:dyDescent="0.35">
      <c r="V1268" s="17"/>
    </row>
    <row r="1269" spans="22:22" x14ac:dyDescent="0.35">
      <c r="V1269" s="17"/>
    </row>
    <row r="1270" spans="22:22" x14ac:dyDescent="0.35">
      <c r="V1270" s="17"/>
    </row>
    <row r="1271" spans="22:22" x14ac:dyDescent="0.35">
      <c r="V1271" s="17"/>
    </row>
    <row r="1272" spans="22:22" x14ac:dyDescent="0.35">
      <c r="V1272" s="17"/>
    </row>
    <row r="1273" spans="22:22" x14ac:dyDescent="0.35">
      <c r="V1273" s="17"/>
    </row>
    <row r="1274" spans="22:22" x14ac:dyDescent="0.35">
      <c r="V1274" s="17"/>
    </row>
    <row r="1275" spans="22:22" x14ac:dyDescent="0.35">
      <c r="V1275" s="17"/>
    </row>
    <row r="1276" spans="22:22" x14ac:dyDescent="0.35">
      <c r="V1276" s="17"/>
    </row>
    <row r="1277" spans="22:22" x14ac:dyDescent="0.35">
      <c r="V1277" s="17"/>
    </row>
    <row r="1278" spans="22:22" x14ac:dyDescent="0.35">
      <c r="V1278" s="17"/>
    </row>
    <row r="1279" spans="22:22" x14ac:dyDescent="0.35">
      <c r="V1279" s="17"/>
    </row>
    <row r="1280" spans="22:22" x14ac:dyDescent="0.35">
      <c r="V1280" s="17"/>
    </row>
    <row r="1281" spans="22:22" x14ac:dyDescent="0.35">
      <c r="V1281" s="17"/>
    </row>
    <row r="1282" spans="22:22" x14ac:dyDescent="0.35">
      <c r="V1282" s="17"/>
    </row>
    <row r="1283" spans="22:22" x14ac:dyDescent="0.35">
      <c r="V1283" s="17"/>
    </row>
    <row r="1284" spans="22:22" x14ac:dyDescent="0.35">
      <c r="V1284" s="17"/>
    </row>
    <row r="1285" spans="22:22" x14ac:dyDescent="0.35">
      <c r="V1285" s="17"/>
    </row>
    <row r="1286" spans="22:22" x14ac:dyDescent="0.35">
      <c r="V1286" s="17"/>
    </row>
    <row r="1287" spans="22:22" x14ac:dyDescent="0.35">
      <c r="V1287" s="17"/>
    </row>
    <row r="1288" spans="22:22" x14ac:dyDescent="0.35">
      <c r="V1288" s="17"/>
    </row>
    <row r="1289" spans="22:22" x14ac:dyDescent="0.35">
      <c r="V1289" s="17"/>
    </row>
    <row r="1290" spans="22:22" x14ac:dyDescent="0.35">
      <c r="V1290" s="17"/>
    </row>
    <row r="1291" spans="22:22" x14ac:dyDescent="0.35">
      <c r="V1291" s="17"/>
    </row>
    <row r="1292" spans="22:22" x14ac:dyDescent="0.35">
      <c r="V1292" s="17"/>
    </row>
    <row r="1293" spans="22:22" x14ac:dyDescent="0.35">
      <c r="V1293" s="17"/>
    </row>
    <row r="1294" spans="22:22" x14ac:dyDescent="0.35">
      <c r="V1294" s="17"/>
    </row>
    <row r="1295" spans="22:22" x14ac:dyDescent="0.35">
      <c r="V1295" s="17"/>
    </row>
    <row r="1296" spans="22:22" x14ac:dyDescent="0.35">
      <c r="V1296" s="17"/>
    </row>
    <row r="1297" spans="22:22" x14ac:dyDescent="0.35">
      <c r="V1297" s="17"/>
    </row>
    <row r="1298" spans="22:22" x14ac:dyDescent="0.35">
      <c r="V1298" s="17"/>
    </row>
    <row r="1299" spans="22:22" x14ac:dyDescent="0.35">
      <c r="V1299" s="17"/>
    </row>
    <row r="1300" spans="22:22" x14ac:dyDescent="0.35">
      <c r="V1300" s="17"/>
    </row>
    <row r="1301" spans="22:22" x14ac:dyDescent="0.35">
      <c r="V1301" s="17"/>
    </row>
    <row r="1302" spans="22:22" x14ac:dyDescent="0.35">
      <c r="V1302" s="17"/>
    </row>
    <row r="1303" spans="22:22" x14ac:dyDescent="0.35">
      <c r="V1303" s="17"/>
    </row>
    <row r="1304" spans="22:22" x14ac:dyDescent="0.35">
      <c r="V1304" s="17"/>
    </row>
    <row r="1305" spans="22:22" x14ac:dyDescent="0.35">
      <c r="V1305" s="17"/>
    </row>
    <row r="1306" spans="22:22" x14ac:dyDescent="0.35">
      <c r="V1306" s="17"/>
    </row>
    <row r="1307" spans="22:22" x14ac:dyDescent="0.35">
      <c r="V1307" s="17"/>
    </row>
    <row r="1308" spans="22:22" x14ac:dyDescent="0.35">
      <c r="V1308" s="17"/>
    </row>
    <row r="1309" spans="22:22" x14ac:dyDescent="0.35">
      <c r="V1309" s="17"/>
    </row>
    <row r="1310" spans="22:22" x14ac:dyDescent="0.35">
      <c r="V1310" s="17"/>
    </row>
    <row r="1311" spans="22:22" x14ac:dyDescent="0.35">
      <c r="V1311" s="17"/>
    </row>
    <row r="1312" spans="22:22" x14ac:dyDescent="0.35">
      <c r="V1312" s="17"/>
    </row>
    <row r="1313" spans="22:22" x14ac:dyDescent="0.35">
      <c r="V1313" s="17"/>
    </row>
    <row r="1314" spans="22:22" x14ac:dyDescent="0.35">
      <c r="V1314" s="17"/>
    </row>
    <row r="1315" spans="22:22" x14ac:dyDescent="0.35">
      <c r="V1315" s="17"/>
    </row>
    <row r="1316" spans="22:22" x14ac:dyDescent="0.35">
      <c r="V1316" s="17"/>
    </row>
    <row r="1317" spans="22:22" x14ac:dyDescent="0.35">
      <c r="V1317" s="17"/>
    </row>
    <row r="1318" spans="22:22" x14ac:dyDescent="0.35">
      <c r="V1318" s="17"/>
    </row>
    <row r="1319" spans="22:22" x14ac:dyDescent="0.35">
      <c r="V1319" s="17"/>
    </row>
    <row r="1320" spans="22:22" x14ac:dyDescent="0.35">
      <c r="V1320" s="17"/>
    </row>
    <row r="1321" spans="22:22" x14ac:dyDescent="0.35">
      <c r="V1321" s="17"/>
    </row>
    <row r="1322" spans="22:22" x14ac:dyDescent="0.35">
      <c r="V1322" s="17"/>
    </row>
    <row r="1323" spans="22:22" x14ac:dyDescent="0.35">
      <c r="V1323" s="17"/>
    </row>
    <row r="1324" spans="22:22" x14ac:dyDescent="0.35">
      <c r="V1324" s="17"/>
    </row>
    <row r="1325" spans="22:22" x14ac:dyDescent="0.35">
      <c r="V1325" s="17"/>
    </row>
    <row r="1326" spans="22:22" x14ac:dyDescent="0.35">
      <c r="V1326" s="17"/>
    </row>
    <row r="1327" spans="22:22" x14ac:dyDescent="0.35">
      <c r="V1327" s="17"/>
    </row>
    <row r="1328" spans="22:22" x14ac:dyDescent="0.35">
      <c r="V1328" s="17"/>
    </row>
    <row r="1329" spans="22:22" x14ac:dyDescent="0.35">
      <c r="V1329" s="17"/>
    </row>
    <row r="1330" spans="22:22" x14ac:dyDescent="0.35">
      <c r="V1330" s="17"/>
    </row>
    <row r="1331" spans="22:22" x14ac:dyDescent="0.35">
      <c r="V1331" s="17"/>
    </row>
    <row r="1332" spans="22:22" x14ac:dyDescent="0.35">
      <c r="V1332" s="17"/>
    </row>
    <row r="1333" spans="22:22" x14ac:dyDescent="0.35">
      <c r="V1333" s="17"/>
    </row>
    <row r="1334" spans="22:22" x14ac:dyDescent="0.35">
      <c r="V1334" s="17"/>
    </row>
    <row r="1335" spans="22:22" x14ac:dyDescent="0.35">
      <c r="V1335" s="17"/>
    </row>
    <row r="1336" spans="22:22" x14ac:dyDescent="0.35">
      <c r="V1336" s="17"/>
    </row>
    <row r="1337" spans="22:22" x14ac:dyDescent="0.35">
      <c r="V1337" s="17"/>
    </row>
    <row r="1338" spans="22:22" x14ac:dyDescent="0.35">
      <c r="V1338" s="17"/>
    </row>
    <row r="1339" spans="22:22" x14ac:dyDescent="0.35">
      <c r="V1339" s="17"/>
    </row>
    <row r="1340" spans="22:22" x14ac:dyDescent="0.35">
      <c r="V1340" s="17"/>
    </row>
    <row r="1341" spans="22:22" x14ac:dyDescent="0.35">
      <c r="V1341" s="17"/>
    </row>
    <row r="1342" spans="22:22" x14ac:dyDescent="0.35">
      <c r="V1342" s="17"/>
    </row>
    <row r="1343" spans="22:22" x14ac:dyDescent="0.35">
      <c r="V1343" s="17"/>
    </row>
    <row r="1344" spans="22:22" x14ac:dyDescent="0.35">
      <c r="V1344" s="17"/>
    </row>
    <row r="1345" spans="22:22" x14ac:dyDescent="0.35">
      <c r="V1345" s="17"/>
    </row>
    <row r="1346" spans="22:22" x14ac:dyDescent="0.35">
      <c r="V1346" s="17"/>
    </row>
    <row r="1347" spans="22:22" x14ac:dyDescent="0.35">
      <c r="V1347" s="17"/>
    </row>
    <row r="1348" spans="22:22" x14ac:dyDescent="0.35">
      <c r="V1348" s="17"/>
    </row>
    <row r="1349" spans="22:22" x14ac:dyDescent="0.35">
      <c r="V1349" s="17"/>
    </row>
    <row r="1350" spans="22:22" x14ac:dyDescent="0.35">
      <c r="V1350" s="17"/>
    </row>
    <row r="1351" spans="22:22" x14ac:dyDescent="0.35">
      <c r="V1351" s="17"/>
    </row>
    <row r="1352" spans="22:22" x14ac:dyDescent="0.35">
      <c r="V1352" s="17"/>
    </row>
    <row r="1353" spans="22:22" x14ac:dyDescent="0.35">
      <c r="V1353" s="17"/>
    </row>
    <row r="1354" spans="22:22" x14ac:dyDescent="0.35">
      <c r="V1354" s="17"/>
    </row>
    <row r="1355" spans="22:22" x14ac:dyDescent="0.35">
      <c r="V1355" s="17"/>
    </row>
    <row r="1356" spans="22:22" x14ac:dyDescent="0.35">
      <c r="V1356" s="17"/>
    </row>
    <row r="1357" spans="22:22" x14ac:dyDescent="0.35">
      <c r="V1357" s="17"/>
    </row>
    <row r="1358" spans="22:22" x14ac:dyDescent="0.35">
      <c r="V1358" s="17"/>
    </row>
    <row r="1359" spans="22:22" x14ac:dyDescent="0.35">
      <c r="V1359" s="17"/>
    </row>
    <row r="1360" spans="22:22" x14ac:dyDescent="0.35">
      <c r="V1360" s="17"/>
    </row>
    <row r="1361" spans="22:22" x14ac:dyDescent="0.35">
      <c r="V1361" s="17"/>
    </row>
    <row r="1362" spans="22:22" x14ac:dyDescent="0.35">
      <c r="V1362" s="17"/>
    </row>
    <row r="1363" spans="22:22" x14ac:dyDescent="0.35">
      <c r="V1363" s="17"/>
    </row>
    <row r="1364" spans="22:22" x14ac:dyDescent="0.35">
      <c r="V1364" s="17"/>
    </row>
    <row r="1365" spans="22:22" x14ac:dyDescent="0.35">
      <c r="V1365" s="17"/>
    </row>
    <row r="1366" spans="22:22" x14ac:dyDescent="0.35">
      <c r="V1366" s="17"/>
    </row>
    <row r="1367" spans="22:22" x14ac:dyDescent="0.35">
      <c r="V1367" s="17"/>
    </row>
    <row r="1368" spans="22:22" x14ac:dyDescent="0.35">
      <c r="V1368" s="17"/>
    </row>
    <row r="1369" spans="22:22" x14ac:dyDescent="0.35">
      <c r="V1369" s="17"/>
    </row>
    <row r="1370" spans="22:22" x14ac:dyDescent="0.35">
      <c r="V1370" s="17"/>
    </row>
    <row r="1371" spans="22:22" x14ac:dyDescent="0.35">
      <c r="V1371" s="17"/>
    </row>
    <row r="1372" spans="22:22" x14ac:dyDescent="0.35">
      <c r="V1372" s="17"/>
    </row>
    <row r="1373" spans="22:22" x14ac:dyDescent="0.35">
      <c r="V1373" s="17"/>
    </row>
    <row r="1374" spans="22:22" x14ac:dyDescent="0.35">
      <c r="V1374" s="17"/>
    </row>
    <row r="1375" spans="22:22" x14ac:dyDescent="0.35">
      <c r="V1375" s="17"/>
    </row>
    <row r="1376" spans="22:22" x14ac:dyDescent="0.35">
      <c r="V1376" s="17"/>
    </row>
    <row r="1377" spans="22:22" x14ac:dyDescent="0.35">
      <c r="V1377" s="17"/>
    </row>
    <row r="1378" spans="22:22" x14ac:dyDescent="0.35">
      <c r="V1378" s="17"/>
    </row>
    <row r="1379" spans="22:22" x14ac:dyDescent="0.35">
      <c r="V1379" s="17"/>
    </row>
    <row r="1380" spans="22:22" x14ac:dyDescent="0.35">
      <c r="V1380" s="17"/>
    </row>
    <row r="1381" spans="22:22" x14ac:dyDescent="0.35">
      <c r="V1381" s="17"/>
    </row>
    <row r="1382" spans="22:22" x14ac:dyDescent="0.35">
      <c r="V1382" s="17"/>
    </row>
    <row r="1383" spans="22:22" x14ac:dyDescent="0.35">
      <c r="V1383" s="17"/>
    </row>
    <row r="1384" spans="22:22" x14ac:dyDescent="0.35">
      <c r="V1384" s="17"/>
    </row>
    <row r="1385" spans="22:22" x14ac:dyDescent="0.35">
      <c r="V1385" s="17"/>
    </row>
    <row r="1386" spans="22:22" x14ac:dyDescent="0.35">
      <c r="V1386" s="17"/>
    </row>
    <row r="1387" spans="22:22" x14ac:dyDescent="0.35">
      <c r="V1387" s="17"/>
    </row>
    <row r="1388" spans="22:22" x14ac:dyDescent="0.35">
      <c r="V1388" s="17"/>
    </row>
    <row r="1389" spans="22:22" x14ac:dyDescent="0.35">
      <c r="V1389" s="17"/>
    </row>
    <row r="1390" spans="22:22" x14ac:dyDescent="0.35">
      <c r="V1390" s="17"/>
    </row>
    <row r="1391" spans="22:22" x14ac:dyDescent="0.35">
      <c r="V1391" s="17"/>
    </row>
    <row r="1392" spans="22:22" x14ac:dyDescent="0.35">
      <c r="V1392" s="17"/>
    </row>
    <row r="1393" spans="22:22" x14ac:dyDescent="0.35">
      <c r="V1393" s="17"/>
    </row>
    <row r="1394" spans="22:22" x14ac:dyDescent="0.35">
      <c r="V1394" s="17"/>
    </row>
    <row r="1395" spans="22:22" x14ac:dyDescent="0.35">
      <c r="V1395" s="17"/>
    </row>
    <row r="1396" spans="22:22" x14ac:dyDescent="0.35">
      <c r="V1396" s="17"/>
    </row>
    <row r="1397" spans="22:22" x14ac:dyDescent="0.35">
      <c r="V1397" s="17"/>
    </row>
    <row r="1398" spans="22:22" x14ac:dyDescent="0.35">
      <c r="V1398" s="17"/>
    </row>
    <row r="1399" spans="22:22" x14ac:dyDescent="0.35">
      <c r="V1399" s="17"/>
    </row>
    <row r="1400" spans="22:22" x14ac:dyDescent="0.35">
      <c r="V1400" s="17"/>
    </row>
    <row r="1401" spans="22:22" x14ac:dyDescent="0.35">
      <c r="V1401" s="17"/>
    </row>
    <row r="1402" spans="22:22" x14ac:dyDescent="0.35">
      <c r="V1402" s="17"/>
    </row>
    <row r="1403" spans="22:22" x14ac:dyDescent="0.35">
      <c r="V1403" s="17"/>
    </row>
    <row r="1404" spans="22:22" x14ac:dyDescent="0.35">
      <c r="V1404" s="17"/>
    </row>
    <row r="1405" spans="22:22" x14ac:dyDescent="0.35">
      <c r="V1405" s="17"/>
    </row>
    <row r="1406" spans="22:22" x14ac:dyDescent="0.35">
      <c r="V1406" s="17"/>
    </row>
    <row r="1407" spans="22:22" x14ac:dyDescent="0.35">
      <c r="V1407" s="17"/>
    </row>
    <row r="1408" spans="22:22" x14ac:dyDescent="0.35">
      <c r="V1408" s="17"/>
    </row>
    <row r="1409" spans="22:22" x14ac:dyDescent="0.35">
      <c r="V1409" s="17"/>
    </row>
    <row r="1410" spans="22:22" x14ac:dyDescent="0.35">
      <c r="V1410" s="17"/>
    </row>
    <row r="1411" spans="22:22" x14ac:dyDescent="0.35">
      <c r="V1411" s="17"/>
    </row>
    <row r="1412" spans="22:22" x14ac:dyDescent="0.35">
      <c r="V1412" s="17"/>
    </row>
    <row r="1413" spans="22:22" x14ac:dyDescent="0.35">
      <c r="V1413" s="17"/>
    </row>
    <row r="1414" spans="22:22" x14ac:dyDescent="0.35">
      <c r="V1414" s="17"/>
    </row>
    <row r="1415" spans="22:22" x14ac:dyDescent="0.35">
      <c r="V1415" s="17"/>
    </row>
    <row r="1416" spans="22:22" x14ac:dyDescent="0.35">
      <c r="V1416" s="17"/>
    </row>
    <row r="1417" spans="22:22" x14ac:dyDescent="0.35">
      <c r="V1417" s="17"/>
    </row>
    <row r="1418" spans="22:22" x14ac:dyDescent="0.35">
      <c r="V1418" s="17"/>
    </row>
    <row r="1419" spans="22:22" x14ac:dyDescent="0.35">
      <c r="V1419" s="17"/>
    </row>
    <row r="1420" spans="22:22" x14ac:dyDescent="0.35">
      <c r="V1420" s="17"/>
    </row>
    <row r="1421" spans="22:22" x14ac:dyDescent="0.35">
      <c r="V1421" s="17"/>
    </row>
    <row r="1422" spans="22:22" x14ac:dyDescent="0.35">
      <c r="V1422" s="17"/>
    </row>
    <row r="1423" spans="22:22" x14ac:dyDescent="0.35">
      <c r="V1423" s="17"/>
    </row>
    <row r="1424" spans="22:22" x14ac:dyDescent="0.35">
      <c r="V1424" s="17"/>
    </row>
    <row r="1425" spans="22:22" x14ac:dyDescent="0.35">
      <c r="V1425" s="17"/>
    </row>
    <row r="1426" spans="22:22" x14ac:dyDescent="0.35">
      <c r="V1426" s="17"/>
    </row>
    <row r="1427" spans="22:22" x14ac:dyDescent="0.35">
      <c r="V1427" s="17"/>
    </row>
    <row r="1428" spans="22:22" x14ac:dyDescent="0.35">
      <c r="V1428" s="17"/>
    </row>
    <row r="1429" spans="22:22" x14ac:dyDescent="0.35">
      <c r="V1429" s="17"/>
    </row>
    <row r="1430" spans="22:22" x14ac:dyDescent="0.35">
      <c r="V1430" s="17"/>
    </row>
    <row r="1431" spans="22:22" x14ac:dyDescent="0.35">
      <c r="V1431" s="17"/>
    </row>
    <row r="1432" spans="22:22" x14ac:dyDescent="0.35">
      <c r="V1432" s="17"/>
    </row>
    <row r="1433" spans="22:22" x14ac:dyDescent="0.35">
      <c r="V1433" s="17"/>
    </row>
    <row r="1434" spans="22:22" x14ac:dyDescent="0.35">
      <c r="V1434" s="17"/>
    </row>
    <row r="1435" spans="22:22" x14ac:dyDescent="0.35">
      <c r="V1435" s="17"/>
    </row>
    <row r="1436" spans="22:22" x14ac:dyDescent="0.35">
      <c r="V1436" s="17"/>
    </row>
    <row r="1437" spans="22:22" x14ac:dyDescent="0.35">
      <c r="V1437" s="17"/>
    </row>
    <row r="1438" spans="22:22" x14ac:dyDescent="0.35">
      <c r="V1438" s="17"/>
    </row>
    <row r="1439" spans="22:22" x14ac:dyDescent="0.35">
      <c r="V1439" s="17"/>
    </row>
    <row r="1440" spans="22:22" x14ac:dyDescent="0.35">
      <c r="V1440" s="17"/>
    </row>
    <row r="1441" spans="22:22" x14ac:dyDescent="0.35">
      <c r="V1441" s="17"/>
    </row>
    <row r="1442" spans="22:22" x14ac:dyDescent="0.35">
      <c r="V1442" s="17"/>
    </row>
    <row r="1443" spans="22:22" x14ac:dyDescent="0.35">
      <c r="V1443" s="17"/>
    </row>
    <row r="1444" spans="22:22" x14ac:dyDescent="0.35">
      <c r="V1444" s="17"/>
    </row>
    <row r="1445" spans="22:22" x14ac:dyDescent="0.35">
      <c r="V1445" s="17"/>
    </row>
    <row r="1446" spans="22:22" x14ac:dyDescent="0.35">
      <c r="V1446" s="17"/>
    </row>
    <row r="1447" spans="22:22" x14ac:dyDescent="0.35">
      <c r="V1447" s="17"/>
    </row>
    <row r="1448" spans="22:22" x14ac:dyDescent="0.35">
      <c r="V1448" s="17"/>
    </row>
    <row r="1449" spans="22:22" x14ac:dyDescent="0.35">
      <c r="V1449" s="17"/>
    </row>
    <row r="1450" spans="22:22" x14ac:dyDescent="0.35">
      <c r="V1450" s="17"/>
    </row>
    <row r="1451" spans="22:22" x14ac:dyDescent="0.35">
      <c r="V1451" s="17"/>
    </row>
    <row r="1452" spans="22:22" x14ac:dyDescent="0.35">
      <c r="V1452" s="17"/>
    </row>
    <row r="1453" spans="22:22" x14ac:dyDescent="0.35">
      <c r="V1453" s="17"/>
    </row>
    <row r="1454" spans="22:22" x14ac:dyDescent="0.35">
      <c r="V1454" s="17"/>
    </row>
    <row r="1455" spans="22:22" x14ac:dyDescent="0.35">
      <c r="V1455" s="17"/>
    </row>
    <row r="1456" spans="22:22" x14ac:dyDescent="0.35">
      <c r="V1456" s="17"/>
    </row>
    <row r="1457" spans="22:22" x14ac:dyDescent="0.35">
      <c r="V1457" s="17"/>
    </row>
    <row r="1458" spans="22:22" x14ac:dyDescent="0.35">
      <c r="V1458" s="17"/>
    </row>
    <row r="1459" spans="22:22" x14ac:dyDescent="0.35">
      <c r="V1459" s="17"/>
    </row>
    <row r="1460" spans="22:22" x14ac:dyDescent="0.35">
      <c r="V1460" s="17"/>
    </row>
    <row r="1461" spans="22:22" x14ac:dyDescent="0.35">
      <c r="V1461" s="17"/>
    </row>
    <row r="1462" spans="22:22" x14ac:dyDescent="0.35">
      <c r="V1462" s="17"/>
    </row>
    <row r="1463" spans="22:22" x14ac:dyDescent="0.35">
      <c r="V1463" s="17"/>
    </row>
    <row r="1464" spans="22:22" x14ac:dyDescent="0.35">
      <c r="V1464" s="17"/>
    </row>
    <row r="1465" spans="22:22" x14ac:dyDescent="0.35">
      <c r="V1465" s="17"/>
    </row>
    <row r="1466" spans="22:22" x14ac:dyDescent="0.35">
      <c r="V1466" s="17"/>
    </row>
    <row r="1467" spans="22:22" x14ac:dyDescent="0.35">
      <c r="V1467" s="17"/>
    </row>
    <row r="1468" spans="22:22" x14ac:dyDescent="0.35">
      <c r="V1468" s="17"/>
    </row>
    <row r="1469" spans="22:22" x14ac:dyDescent="0.35">
      <c r="V1469" s="17"/>
    </row>
    <row r="1470" spans="22:22" x14ac:dyDescent="0.35">
      <c r="V1470" s="17"/>
    </row>
    <row r="1471" spans="22:22" x14ac:dyDescent="0.35">
      <c r="V1471" s="17"/>
    </row>
    <row r="1472" spans="22:22" x14ac:dyDescent="0.35">
      <c r="V1472" s="17"/>
    </row>
    <row r="1473" spans="22:22" x14ac:dyDescent="0.35">
      <c r="V1473" s="17"/>
    </row>
    <row r="1474" spans="22:22" x14ac:dyDescent="0.35">
      <c r="V1474" s="17"/>
    </row>
    <row r="1475" spans="22:22" x14ac:dyDescent="0.35">
      <c r="V1475" s="17"/>
    </row>
    <row r="1476" spans="22:22" x14ac:dyDescent="0.35">
      <c r="V1476" s="17"/>
    </row>
    <row r="1477" spans="22:22" x14ac:dyDescent="0.35">
      <c r="V1477" s="17"/>
    </row>
    <row r="1478" spans="22:22" x14ac:dyDescent="0.35">
      <c r="V1478" s="17"/>
    </row>
    <row r="1479" spans="22:22" x14ac:dyDescent="0.35">
      <c r="V1479" s="17"/>
    </row>
    <row r="1480" spans="22:22" x14ac:dyDescent="0.35">
      <c r="V1480" s="17"/>
    </row>
    <row r="1481" spans="22:22" x14ac:dyDescent="0.35">
      <c r="V1481" s="17"/>
    </row>
    <row r="1482" spans="22:22" x14ac:dyDescent="0.35">
      <c r="V1482" s="17"/>
    </row>
    <row r="1483" spans="22:22" x14ac:dyDescent="0.35">
      <c r="V1483" s="17"/>
    </row>
    <row r="1484" spans="22:22" x14ac:dyDescent="0.35">
      <c r="V1484" s="17"/>
    </row>
    <row r="1485" spans="22:22" x14ac:dyDescent="0.35">
      <c r="V1485" s="17"/>
    </row>
    <row r="1486" spans="22:22" x14ac:dyDescent="0.35">
      <c r="V1486" s="17"/>
    </row>
    <row r="1487" spans="22:22" x14ac:dyDescent="0.35">
      <c r="V1487" s="17"/>
    </row>
    <row r="1488" spans="22:22" x14ac:dyDescent="0.35">
      <c r="V1488" s="17"/>
    </row>
    <row r="1489" spans="22:22" x14ac:dyDescent="0.35">
      <c r="V1489" s="17"/>
    </row>
    <row r="1490" spans="22:22" x14ac:dyDescent="0.35">
      <c r="V1490" s="17"/>
    </row>
    <row r="1491" spans="22:22" x14ac:dyDescent="0.35">
      <c r="V1491" s="17"/>
    </row>
    <row r="1492" spans="22:22" x14ac:dyDescent="0.35">
      <c r="V1492" s="17"/>
    </row>
    <row r="1493" spans="22:22" x14ac:dyDescent="0.35">
      <c r="V1493" s="17"/>
    </row>
    <row r="1494" spans="22:22" x14ac:dyDescent="0.35">
      <c r="V1494" s="17"/>
    </row>
    <row r="1495" spans="22:22" x14ac:dyDescent="0.35">
      <c r="V1495" s="17"/>
    </row>
    <row r="1496" spans="22:22" x14ac:dyDescent="0.35">
      <c r="V1496" s="17"/>
    </row>
    <row r="1497" spans="22:22" x14ac:dyDescent="0.35">
      <c r="V1497" s="17"/>
    </row>
    <row r="1498" spans="22:22" x14ac:dyDescent="0.35">
      <c r="V1498" s="17"/>
    </row>
    <row r="1499" spans="22:22" x14ac:dyDescent="0.35">
      <c r="V1499" s="17"/>
    </row>
    <row r="1500" spans="22:22" x14ac:dyDescent="0.35">
      <c r="V1500" s="17"/>
    </row>
    <row r="1501" spans="22:22" x14ac:dyDescent="0.35">
      <c r="V1501" s="17"/>
    </row>
    <row r="1502" spans="22:22" x14ac:dyDescent="0.35">
      <c r="V1502" s="17"/>
    </row>
    <row r="1503" spans="22:22" x14ac:dyDescent="0.35">
      <c r="V1503" s="17"/>
    </row>
    <row r="1504" spans="22:22" x14ac:dyDescent="0.35">
      <c r="V1504" s="17"/>
    </row>
    <row r="1505" spans="22:22" x14ac:dyDescent="0.35">
      <c r="V1505" s="17"/>
    </row>
    <row r="1506" spans="22:22" x14ac:dyDescent="0.35">
      <c r="V1506" s="17"/>
    </row>
    <row r="1507" spans="22:22" x14ac:dyDescent="0.35">
      <c r="V1507" s="17"/>
    </row>
    <row r="1508" spans="22:22" x14ac:dyDescent="0.35">
      <c r="V1508" s="17"/>
    </row>
    <row r="1509" spans="22:22" x14ac:dyDescent="0.35">
      <c r="V1509" s="17"/>
    </row>
    <row r="1510" spans="22:22" x14ac:dyDescent="0.35">
      <c r="V1510" s="17"/>
    </row>
    <row r="1511" spans="22:22" x14ac:dyDescent="0.35">
      <c r="V1511" s="17"/>
    </row>
    <row r="1512" spans="22:22" x14ac:dyDescent="0.35">
      <c r="V1512" s="17"/>
    </row>
    <row r="1513" spans="22:22" x14ac:dyDescent="0.35">
      <c r="V1513" s="17"/>
    </row>
    <row r="1514" spans="22:22" x14ac:dyDescent="0.35">
      <c r="V1514" s="17"/>
    </row>
    <row r="1515" spans="22:22" x14ac:dyDescent="0.35">
      <c r="V1515" s="17"/>
    </row>
    <row r="1516" spans="22:22" x14ac:dyDescent="0.35">
      <c r="V1516" s="17"/>
    </row>
    <row r="1517" spans="22:22" x14ac:dyDescent="0.35">
      <c r="V1517" s="17"/>
    </row>
    <row r="1518" spans="22:22" x14ac:dyDescent="0.35">
      <c r="V1518" s="17"/>
    </row>
    <row r="1519" spans="22:22" x14ac:dyDescent="0.35">
      <c r="V1519" s="17"/>
    </row>
    <row r="1520" spans="22:22" x14ac:dyDescent="0.35">
      <c r="V1520" s="17"/>
    </row>
    <row r="1521" spans="22:22" x14ac:dyDescent="0.35">
      <c r="V1521" s="17"/>
    </row>
    <row r="1522" spans="22:22" x14ac:dyDescent="0.35">
      <c r="V1522" s="17"/>
    </row>
    <row r="1523" spans="22:22" x14ac:dyDescent="0.35">
      <c r="V1523" s="17"/>
    </row>
    <row r="1524" spans="22:22" x14ac:dyDescent="0.35">
      <c r="V1524" s="17"/>
    </row>
    <row r="1525" spans="22:22" x14ac:dyDescent="0.35">
      <c r="V1525" s="17"/>
    </row>
    <row r="1526" spans="22:22" x14ac:dyDescent="0.35">
      <c r="V1526" s="17"/>
    </row>
    <row r="1527" spans="22:22" x14ac:dyDescent="0.35">
      <c r="V1527" s="17"/>
    </row>
    <row r="1528" spans="22:22" x14ac:dyDescent="0.35">
      <c r="V1528" s="17"/>
    </row>
    <row r="1529" spans="22:22" x14ac:dyDescent="0.35">
      <c r="V1529" s="17"/>
    </row>
    <row r="1530" spans="22:22" x14ac:dyDescent="0.35">
      <c r="V1530" s="17"/>
    </row>
    <row r="1531" spans="22:22" x14ac:dyDescent="0.35">
      <c r="V1531" s="17"/>
    </row>
    <row r="1532" spans="22:22" x14ac:dyDescent="0.35">
      <c r="V1532" s="17"/>
    </row>
    <row r="1533" spans="22:22" x14ac:dyDescent="0.35">
      <c r="V1533" s="17"/>
    </row>
    <row r="1534" spans="22:22" x14ac:dyDescent="0.35">
      <c r="V1534" s="17"/>
    </row>
    <row r="1535" spans="22:22" x14ac:dyDescent="0.35">
      <c r="V1535" s="17"/>
    </row>
    <row r="1536" spans="22:22" x14ac:dyDescent="0.35">
      <c r="V1536" s="17"/>
    </row>
    <row r="1537" spans="22:22" x14ac:dyDescent="0.35">
      <c r="V1537" s="17"/>
    </row>
    <row r="1538" spans="22:22" x14ac:dyDescent="0.35">
      <c r="V1538" s="17"/>
    </row>
    <row r="1539" spans="22:22" x14ac:dyDescent="0.35">
      <c r="V1539" s="17"/>
    </row>
    <row r="1540" spans="22:22" x14ac:dyDescent="0.35">
      <c r="V1540" s="17"/>
    </row>
    <row r="1541" spans="22:22" x14ac:dyDescent="0.35">
      <c r="V1541" s="17"/>
    </row>
    <row r="1542" spans="22:22" x14ac:dyDescent="0.35">
      <c r="V1542" s="17"/>
    </row>
    <row r="1543" spans="22:22" x14ac:dyDescent="0.35">
      <c r="V1543" s="17"/>
    </row>
    <row r="1544" spans="22:22" x14ac:dyDescent="0.35">
      <c r="V1544" s="17"/>
    </row>
    <row r="1545" spans="22:22" x14ac:dyDescent="0.35">
      <c r="V1545" s="17"/>
    </row>
    <row r="1546" spans="22:22" x14ac:dyDescent="0.35">
      <c r="V1546" s="17"/>
    </row>
    <row r="1547" spans="22:22" x14ac:dyDescent="0.35">
      <c r="V1547" s="17"/>
    </row>
    <row r="1548" spans="22:22" x14ac:dyDescent="0.35">
      <c r="V1548" s="17"/>
    </row>
    <row r="1549" spans="22:22" x14ac:dyDescent="0.35">
      <c r="V1549" s="17"/>
    </row>
    <row r="1550" spans="22:22" x14ac:dyDescent="0.35">
      <c r="V1550" s="17"/>
    </row>
    <row r="1551" spans="22:22" x14ac:dyDescent="0.35">
      <c r="V1551" s="17"/>
    </row>
    <row r="1552" spans="22:22" x14ac:dyDescent="0.35">
      <c r="V1552" s="17"/>
    </row>
    <row r="1553" spans="22:22" x14ac:dyDescent="0.35">
      <c r="V1553" s="17"/>
    </row>
    <row r="1554" spans="22:22" x14ac:dyDescent="0.35">
      <c r="V1554" s="17"/>
    </row>
    <row r="1555" spans="22:22" x14ac:dyDescent="0.35">
      <c r="V1555" s="17"/>
    </row>
    <row r="1556" spans="22:22" x14ac:dyDescent="0.35">
      <c r="V1556" s="17"/>
    </row>
    <row r="1557" spans="22:22" x14ac:dyDescent="0.35">
      <c r="V1557" s="17"/>
    </row>
    <row r="1558" spans="22:22" x14ac:dyDescent="0.35">
      <c r="V1558" s="17"/>
    </row>
    <row r="1559" spans="22:22" x14ac:dyDescent="0.35">
      <c r="V1559" s="17"/>
    </row>
    <row r="1560" spans="22:22" x14ac:dyDescent="0.35">
      <c r="V1560" s="17"/>
    </row>
    <row r="1561" spans="22:22" x14ac:dyDescent="0.35">
      <c r="V1561" s="17"/>
    </row>
    <row r="1562" spans="22:22" x14ac:dyDescent="0.35">
      <c r="V1562" s="17"/>
    </row>
    <row r="1563" spans="22:22" x14ac:dyDescent="0.35">
      <c r="V1563" s="17"/>
    </row>
    <row r="1564" spans="22:22" x14ac:dyDescent="0.35">
      <c r="V1564" s="17"/>
    </row>
    <row r="1565" spans="22:22" x14ac:dyDescent="0.35">
      <c r="V1565" s="17"/>
    </row>
    <row r="1566" spans="22:22" x14ac:dyDescent="0.35">
      <c r="V1566" s="17"/>
    </row>
    <row r="1567" spans="22:22" x14ac:dyDescent="0.35">
      <c r="V1567" s="17"/>
    </row>
    <row r="1568" spans="22:22" x14ac:dyDescent="0.35">
      <c r="V1568" s="17"/>
    </row>
    <row r="1569" spans="22:22" x14ac:dyDescent="0.35">
      <c r="V1569" s="17"/>
    </row>
    <row r="1570" spans="22:22" x14ac:dyDescent="0.35">
      <c r="V1570" s="17"/>
    </row>
    <row r="1571" spans="22:22" x14ac:dyDescent="0.35">
      <c r="V1571" s="17"/>
    </row>
    <row r="1572" spans="22:22" x14ac:dyDescent="0.35">
      <c r="V1572" s="17"/>
    </row>
    <row r="1573" spans="22:22" x14ac:dyDescent="0.35">
      <c r="V1573" s="17"/>
    </row>
    <row r="1574" spans="22:22" x14ac:dyDescent="0.35">
      <c r="V1574" s="17"/>
    </row>
    <row r="1575" spans="22:22" x14ac:dyDescent="0.35">
      <c r="V1575" s="17"/>
    </row>
    <row r="1576" spans="22:22" x14ac:dyDescent="0.35">
      <c r="V1576" s="17"/>
    </row>
    <row r="1577" spans="22:22" x14ac:dyDescent="0.35">
      <c r="V1577" s="17"/>
    </row>
    <row r="1578" spans="22:22" x14ac:dyDescent="0.35">
      <c r="V1578" s="17"/>
    </row>
    <row r="1579" spans="22:22" x14ac:dyDescent="0.35">
      <c r="V1579" s="17"/>
    </row>
    <row r="1580" spans="22:22" x14ac:dyDescent="0.35">
      <c r="V1580" s="17"/>
    </row>
    <row r="1581" spans="22:22" x14ac:dyDescent="0.35">
      <c r="V1581" s="17"/>
    </row>
    <row r="1582" spans="22:22" x14ac:dyDescent="0.35">
      <c r="V1582" s="17"/>
    </row>
    <row r="1583" spans="22:22" x14ac:dyDescent="0.35">
      <c r="V1583" s="17"/>
    </row>
    <row r="1584" spans="22:22" x14ac:dyDescent="0.35">
      <c r="V1584" s="17"/>
    </row>
    <row r="1585" spans="22:22" x14ac:dyDescent="0.35">
      <c r="V1585" s="17"/>
    </row>
    <row r="1586" spans="22:22" x14ac:dyDescent="0.35">
      <c r="V1586" s="17"/>
    </row>
    <row r="1587" spans="22:22" x14ac:dyDescent="0.35">
      <c r="V1587" s="17"/>
    </row>
    <row r="1588" spans="22:22" x14ac:dyDescent="0.35">
      <c r="V1588" s="17"/>
    </row>
    <row r="1589" spans="22:22" x14ac:dyDescent="0.35">
      <c r="V1589" s="17"/>
    </row>
    <row r="1590" spans="22:22" x14ac:dyDescent="0.35">
      <c r="V1590" s="17"/>
    </row>
    <row r="1591" spans="22:22" x14ac:dyDescent="0.35">
      <c r="V1591" s="17"/>
    </row>
    <row r="1592" spans="22:22" x14ac:dyDescent="0.35">
      <c r="V1592" s="17"/>
    </row>
    <row r="1593" spans="22:22" x14ac:dyDescent="0.35">
      <c r="V1593" s="17"/>
    </row>
    <row r="1594" spans="22:22" x14ac:dyDescent="0.35">
      <c r="V1594" s="17"/>
    </row>
    <row r="1595" spans="22:22" x14ac:dyDescent="0.35">
      <c r="V1595" s="17"/>
    </row>
    <row r="1596" spans="22:22" x14ac:dyDescent="0.35">
      <c r="V1596" s="17"/>
    </row>
    <row r="1597" spans="22:22" x14ac:dyDescent="0.35">
      <c r="V1597" s="17"/>
    </row>
    <row r="1598" spans="22:22" x14ac:dyDescent="0.35">
      <c r="V1598" s="17"/>
    </row>
    <row r="1599" spans="22:22" x14ac:dyDescent="0.35">
      <c r="V1599" s="17"/>
    </row>
    <row r="1600" spans="22:22" x14ac:dyDescent="0.35">
      <c r="V1600" s="17"/>
    </row>
    <row r="1601" spans="22:22" x14ac:dyDescent="0.35">
      <c r="V1601" s="17"/>
    </row>
    <row r="1602" spans="22:22" x14ac:dyDescent="0.35">
      <c r="V1602" s="17"/>
    </row>
    <row r="1603" spans="22:22" x14ac:dyDescent="0.35">
      <c r="V1603" s="17"/>
    </row>
    <row r="1604" spans="22:22" x14ac:dyDescent="0.35">
      <c r="V1604" s="17"/>
    </row>
    <row r="1605" spans="22:22" x14ac:dyDescent="0.35">
      <c r="V1605" s="17"/>
    </row>
    <row r="1606" spans="22:22" x14ac:dyDescent="0.35">
      <c r="V1606" s="17"/>
    </row>
    <row r="1607" spans="22:22" x14ac:dyDescent="0.35">
      <c r="V1607" s="17"/>
    </row>
    <row r="1608" spans="22:22" x14ac:dyDescent="0.35">
      <c r="V1608" s="17"/>
    </row>
    <row r="1609" spans="22:22" x14ac:dyDescent="0.35">
      <c r="V1609" s="17"/>
    </row>
    <row r="1610" spans="22:22" x14ac:dyDescent="0.35">
      <c r="V1610" s="17"/>
    </row>
    <row r="1611" spans="22:22" x14ac:dyDescent="0.35">
      <c r="V1611" s="17"/>
    </row>
    <row r="1612" spans="22:22" x14ac:dyDescent="0.35">
      <c r="V1612" s="17"/>
    </row>
    <row r="1613" spans="22:22" x14ac:dyDescent="0.35">
      <c r="V1613" s="17"/>
    </row>
    <row r="1614" spans="22:22" x14ac:dyDescent="0.35">
      <c r="V1614" s="17"/>
    </row>
    <row r="1615" spans="22:22" x14ac:dyDescent="0.35">
      <c r="V1615" s="17"/>
    </row>
    <row r="1616" spans="22:22" x14ac:dyDescent="0.35">
      <c r="V1616" s="17"/>
    </row>
    <row r="1617" spans="22:22" x14ac:dyDescent="0.35">
      <c r="V1617" s="17"/>
    </row>
    <row r="1618" spans="22:22" x14ac:dyDescent="0.35">
      <c r="V1618" s="17"/>
    </row>
    <row r="1619" spans="22:22" x14ac:dyDescent="0.35">
      <c r="V1619" s="17"/>
    </row>
    <row r="1620" spans="22:22" x14ac:dyDescent="0.35">
      <c r="V1620" s="17"/>
    </row>
    <row r="1621" spans="22:22" x14ac:dyDescent="0.35">
      <c r="V1621" s="17"/>
    </row>
    <row r="1622" spans="22:22" x14ac:dyDescent="0.35">
      <c r="V1622" s="17"/>
    </row>
    <row r="1623" spans="22:22" x14ac:dyDescent="0.35">
      <c r="V1623" s="17"/>
    </row>
    <row r="1624" spans="22:22" x14ac:dyDescent="0.35">
      <c r="V1624" s="17"/>
    </row>
    <row r="1625" spans="22:22" x14ac:dyDescent="0.35">
      <c r="V1625" s="17"/>
    </row>
    <row r="1626" spans="22:22" x14ac:dyDescent="0.35">
      <c r="V1626" s="17"/>
    </row>
    <row r="1627" spans="22:22" x14ac:dyDescent="0.35">
      <c r="V1627" s="17"/>
    </row>
    <row r="1628" spans="22:22" x14ac:dyDescent="0.35">
      <c r="V1628" s="17"/>
    </row>
    <row r="1629" spans="22:22" x14ac:dyDescent="0.35">
      <c r="V1629" s="17"/>
    </row>
    <row r="1630" spans="22:22" x14ac:dyDescent="0.35">
      <c r="V1630" s="17"/>
    </row>
    <row r="1631" spans="22:22" x14ac:dyDescent="0.35">
      <c r="V1631" s="17"/>
    </row>
    <row r="1632" spans="22:22" x14ac:dyDescent="0.35">
      <c r="V1632" s="17"/>
    </row>
    <row r="1633" spans="22:22" x14ac:dyDescent="0.35">
      <c r="V1633" s="17"/>
    </row>
    <row r="1634" spans="22:22" x14ac:dyDescent="0.35">
      <c r="V1634" s="17"/>
    </row>
    <row r="1635" spans="22:22" x14ac:dyDescent="0.35">
      <c r="V1635" s="17"/>
    </row>
    <row r="1636" spans="22:22" x14ac:dyDescent="0.35">
      <c r="V1636" s="17"/>
    </row>
    <row r="1637" spans="22:22" x14ac:dyDescent="0.35">
      <c r="V1637" s="17"/>
    </row>
    <row r="1638" spans="22:22" x14ac:dyDescent="0.35">
      <c r="V1638" s="17"/>
    </row>
    <row r="1639" spans="22:22" x14ac:dyDescent="0.35">
      <c r="V1639" s="17"/>
    </row>
    <row r="1640" spans="22:22" x14ac:dyDescent="0.35">
      <c r="V1640" s="17"/>
    </row>
    <row r="1641" spans="22:22" x14ac:dyDescent="0.35">
      <c r="V1641" s="17"/>
    </row>
    <row r="1642" spans="22:22" x14ac:dyDescent="0.35">
      <c r="V1642" s="17"/>
    </row>
    <row r="1643" spans="22:22" x14ac:dyDescent="0.35">
      <c r="V1643" s="17"/>
    </row>
    <row r="1644" spans="22:22" x14ac:dyDescent="0.35">
      <c r="V1644" s="17"/>
    </row>
    <row r="1645" spans="22:22" x14ac:dyDescent="0.35">
      <c r="V1645" s="17"/>
    </row>
    <row r="1646" spans="22:22" x14ac:dyDescent="0.35">
      <c r="V1646" s="17"/>
    </row>
    <row r="1647" spans="22:22" x14ac:dyDescent="0.35">
      <c r="V1647" s="17"/>
    </row>
    <row r="1648" spans="22:22" x14ac:dyDescent="0.35">
      <c r="V1648" s="17"/>
    </row>
    <row r="1649" spans="22:22" x14ac:dyDescent="0.35">
      <c r="V1649" s="17"/>
    </row>
    <row r="1650" spans="22:22" x14ac:dyDescent="0.35">
      <c r="V1650" s="17"/>
    </row>
    <row r="1651" spans="22:22" x14ac:dyDescent="0.35">
      <c r="V1651" s="17"/>
    </row>
    <row r="1652" spans="22:22" x14ac:dyDescent="0.35">
      <c r="V1652" s="17"/>
    </row>
    <row r="1653" spans="22:22" x14ac:dyDescent="0.35">
      <c r="V1653" s="17"/>
    </row>
    <row r="1654" spans="22:22" x14ac:dyDescent="0.35">
      <c r="V1654" s="17"/>
    </row>
    <row r="1655" spans="22:22" x14ac:dyDescent="0.35">
      <c r="V1655" s="17"/>
    </row>
    <row r="1656" spans="22:22" x14ac:dyDescent="0.35">
      <c r="V1656" s="17"/>
    </row>
    <row r="1657" spans="22:22" x14ac:dyDescent="0.35">
      <c r="V1657" s="17"/>
    </row>
    <row r="1658" spans="22:22" x14ac:dyDescent="0.35">
      <c r="V1658" s="17"/>
    </row>
    <row r="1659" spans="22:22" x14ac:dyDescent="0.35">
      <c r="V1659" s="17"/>
    </row>
    <row r="1660" spans="22:22" x14ac:dyDescent="0.35">
      <c r="V1660" s="17"/>
    </row>
    <row r="1661" spans="22:22" x14ac:dyDescent="0.35">
      <c r="V1661" s="17"/>
    </row>
    <row r="1662" spans="22:22" x14ac:dyDescent="0.35">
      <c r="V1662" s="17"/>
    </row>
    <row r="1663" spans="22:22" x14ac:dyDescent="0.35">
      <c r="V1663" s="17"/>
    </row>
    <row r="1664" spans="22:22" x14ac:dyDescent="0.35">
      <c r="V1664" s="17"/>
    </row>
    <row r="1665" spans="22:22" x14ac:dyDescent="0.35">
      <c r="V1665" s="17"/>
    </row>
    <row r="1666" spans="22:22" x14ac:dyDescent="0.35">
      <c r="V1666" s="17"/>
    </row>
    <row r="1667" spans="22:22" x14ac:dyDescent="0.35">
      <c r="V1667" s="17"/>
    </row>
    <row r="1668" spans="22:22" x14ac:dyDescent="0.35">
      <c r="V1668" s="17"/>
    </row>
    <row r="1669" spans="22:22" x14ac:dyDescent="0.35">
      <c r="V1669" s="17"/>
    </row>
    <row r="1670" spans="22:22" x14ac:dyDescent="0.35">
      <c r="V1670" s="17"/>
    </row>
    <row r="1671" spans="22:22" x14ac:dyDescent="0.35">
      <c r="V1671" s="17"/>
    </row>
    <row r="1672" spans="22:22" x14ac:dyDescent="0.35">
      <c r="V1672" s="17"/>
    </row>
    <row r="1673" spans="22:22" x14ac:dyDescent="0.35">
      <c r="V1673" s="17"/>
    </row>
    <row r="1674" spans="22:22" x14ac:dyDescent="0.35">
      <c r="V1674" s="17"/>
    </row>
    <row r="1675" spans="22:22" x14ac:dyDescent="0.35">
      <c r="V1675" s="17"/>
    </row>
    <row r="1676" spans="22:22" x14ac:dyDescent="0.35">
      <c r="V1676" s="17"/>
    </row>
    <row r="1677" spans="22:22" x14ac:dyDescent="0.35">
      <c r="V1677" s="17"/>
    </row>
    <row r="1678" spans="22:22" x14ac:dyDescent="0.35">
      <c r="V1678" s="17"/>
    </row>
    <row r="1679" spans="22:22" x14ac:dyDescent="0.35">
      <c r="V1679" s="17"/>
    </row>
    <row r="1680" spans="22:22" x14ac:dyDescent="0.35">
      <c r="V1680" s="17"/>
    </row>
    <row r="1681" spans="22:22" x14ac:dyDescent="0.35">
      <c r="V1681" s="17"/>
    </row>
    <row r="1682" spans="22:22" x14ac:dyDescent="0.35">
      <c r="V1682" s="17"/>
    </row>
    <row r="1683" spans="22:22" x14ac:dyDescent="0.35">
      <c r="V1683" s="17"/>
    </row>
    <row r="1684" spans="22:22" x14ac:dyDescent="0.35">
      <c r="V1684" s="17"/>
    </row>
    <row r="1685" spans="22:22" x14ac:dyDescent="0.35">
      <c r="V1685" s="17"/>
    </row>
    <row r="1686" spans="22:22" x14ac:dyDescent="0.35">
      <c r="V1686" s="17"/>
    </row>
    <row r="1687" spans="22:22" x14ac:dyDescent="0.35">
      <c r="V1687" s="17"/>
    </row>
    <row r="1688" spans="22:22" x14ac:dyDescent="0.35">
      <c r="V1688" s="17"/>
    </row>
    <row r="1689" spans="22:22" x14ac:dyDescent="0.35">
      <c r="V1689" s="17"/>
    </row>
    <row r="1690" spans="22:22" x14ac:dyDescent="0.35">
      <c r="V1690" s="17"/>
    </row>
    <row r="1691" spans="22:22" x14ac:dyDescent="0.35">
      <c r="V1691" s="17"/>
    </row>
    <row r="1692" spans="22:22" x14ac:dyDescent="0.35">
      <c r="V1692" s="17"/>
    </row>
    <row r="1693" spans="22:22" x14ac:dyDescent="0.35">
      <c r="V1693" s="17"/>
    </row>
    <row r="1694" spans="22:22" x14ac:dyDescent="0.35">
      <c r="V1694" s="17"/>
    </row>
    <row r="1695" spans="22:22" x14ac:dyDescent="0.35">
      <c r="V1695" s="17"/>
    </row>
    <row r="1696" spans="22:22" x14ac:dyDescent="0.35">
      <c r="V1696" s="17"/>
    </row>
    <row r="1697" spans="22:22" x14ac:dyDescent="0.35">
      <c r="V1697" s="17"/>
    </row>
    <row r="1698" spans="22:22" x14ac:dyDescent="0.35">
      <c r="V1698" s="17"/>
    </row>
    <row r="1699" spans="22:22" x14ac:dyDescent="0.35">
      <c r="V1699" s="17"/>
    </row>
    <row r="1700" spans="22:22" x14ac:dyDescent="0.35">
      <c r="V1700" s="17"/>
    </row>
    <row r="1701" spans="22:22" x14ac:dyDescent="0.35">
      <c r="V1701" s="17"/>
    </row>
    <row r="1702" spans="22:22" x14ac:dyDescent="0.35">
      <c r="V1702" s="17"/>
    </row>
    <row r="1703" spans="22:22" x14ac:dyDescent="0.35">
      <c r="V1703" s="17"/>
    </row>
    <row r="1704" spans="22:22" x14ac:dyDescent="0.35">
      <c r="V1704" s="17"/>
    </row>
    <row r="1705" spans="22:22" x14ac:dyDescent="0.35">
      <c r="V1705" s="17"/>
    </row>
    <row r="1706" spans="22:22" x14ac:dyDescent="0.35">
      <c r="V1706" s="17"/>
    </row>
    <row r="1707" spans="22:22" x14ac:dyDescent="0.35">
      <c r="V1707" s="17"/>
    </row>
    <row r="1708" spans="22:22" x14ac:dyDescent="0.35">
      <c r="V1708" s="17"/>
    </row>
    <row r="1709" spans="22:22" x14ac:dyDescent="0.35">
      <c r="V1709" s="17"/>
    </row>
    <row r="1710" spans="22:22" x14ac:dyDescent="0.35">
      <c r="V1710" s="17"/>
    </row>
    <row r="1711" spans="22:22" x14ac:dyDescent="0.35">
      <c r="V1711" s="17"/>
    </row>
    <row r="1712" spans="22:22" x14ac:dyDescent="0.35">
      <c r="V1712" s="17"/>
    </row>
    <row r="1713" spans="22:22" x14ac:dyDescent="0.35">
      <c r="V1713" s="17"/>
    </row>
    <row r="1714" spans="22:22" x14ac:dyDescent="0.35">
      <c r="V1714" s="17"/>
    </row>
    <row r="1715" spans="22:22" x14ac:dyDescent="0.35">
      <c r="V1715" s="17"/>
    </row>
    <row r="1716" spans="22:22" x14ac:dyDescent="0.35">
      <c r="V1716" s="17"/>
    </row>
    <row r="1717" spans="22:22" x14ac:dyDescent="0.35">
      <c r="V1717" s="17"/>
    </row>
    <row r="1718" spans="22:22" x14ac:dyDescent="0.35">
      <c r="V1718" s="17"/>
    </row>
    <row r="1719" spans="22:22" x14ac:dyDescent="0.35">
      <c r="V1719" s="17"/>
    </row>
    <row r="1720" spans="22:22" x14ac:dyDescent="0.35">
      <c r="V1720" s="17"/>
    </row>
    <row r="1721" spans="22:22" x14ac:dyDescent="0.35">
      <c r="V1721" s="17"/>
    </row>
    <row r="1722" spans="22:22" x14ac:dyDescent="0.35">
      <c r="V1722" s="17"/>
    </row>
    <row r="1723" spans="22:22" x14ac:dyDescent="0.35">
      <c r="V1723" s="17"/>
    </row>
    <row r="1724" spans="22:22" x14ac:dyDescent="0.35">
      <c r="V1724" s="17"/>
    </row>
    <row r="1725" spans="22:22" x14ac:dyDescent="0.35">
      <c r="V1725" s="17"/>
    </row>
    <row r="1726" spans="22:22" x14ac:dyDescent="0.35">
      <c r="V1726" s="17"/>
    </row>
    <row r="1727" spans="22:22" x14ac:dyDescent="0.35">
      <c r="V1727" s="17"/>
    </row>
    <row r="1728" spans="22:22" x14ac:dyDescent="0.35">
      <c r="V1728" s="17"/>
    </row>
    <row r="1729" spans="22:22" x14ac:dyDescent="0.35">
      <c r="V1729" s="17"/>
    </row>
    <row r="1730" spans="22:22" x14ac:dyDescent="0.35">
      <c r="V1730" s="17"/>
    </row>
    <row r="1731" spans="22:22" x14ac:dyDescent="0.35">
      <c r="V1731" s="17"/>
    </row>
    <row r="1732" spans="22:22" x14ac:dyDescent="0.35">
      <c r="V1732" s="17"/>
    </row>
    <row r="1733" spans="22:22" x14ac:dyDescent="0.35">
      <c r="V1733" s="17"/>
    </row>
    <row r="1734" spans="22:22" x14ac:dyDescent="0.35">
      <c r="V1734" s="17"/>
    </row>
    <row r="1735" spans="22:22" x14ac:dyDescent="0.35">
      <c r="V1735" s="17"/>
    </row>
    <row r="1736" spans="22:22" x14ac:dyDescent="0.35">
      <c r="V1736" s="17"/>
    </row>
    <row r="1737" spans="22:22" x14ac:dyDescent="0.35">
      <c r="V1737" s="17"/>
    </row>
    <row r="1738" spans="22:22" x14ac:dyDescent="0.35">
      <c r="V1738" s="17"/>
    </row>
    <row r="1739" spans="22:22" x14ac:dyDescent="0.35">
      <c r="V1739" s="17"/>
    </row>
    <row r="1740" spans="22:22" x14ac:dyDescent="0.35">
      <c r="V1740" s="17"/>
    </row>
    <row r="1741" spans="22:22" x14ac:dyDescent="0.35">
      <c r="V1741" s="17"/>
    </row>
    <row r="1742" spans="22:22" x14ac:dyDescent="0.35">
      <c r="V1742" s="17"/>
    </row>
    <row r="1743" spans="22:22" x14ac:dyDescent="0.35">
      <c r="V1743" s="17"/>
    </row>
    <row r="1744" spans="22:22" x14ac:dyDescent="0.35">
      <c r="V1744" s="17"/>
    </row>
    <row r="1745" spans="22:22" x14ac:dyDescent="0.35">
      <c r="V1745" s="17"/>
    </row>
    <row r="1746" spans="22:22" x14ac:dyDescent="0.35">
      <c r="V1746" s="17"/>
    </row>
    <row r="1747" spans="22:22" x14ac:dyDescent="0.35">
      <c r="V1747" s="17"/>
    </row>
    <row r="1748" spans="22:22" x14ac:dyDescent="0.35">
      <c r="V1748" s="17"/>
    </row>
    <row r="1749" spans="22:22" x14ac:dyDescent="0.35">
      <c r="V1749" s="17"/>
    </row>
    <row r="1750" spans="22:22" x14ac:dyDescent="0.35">
      <c r="V1750" s="17"/>
    </row>
    <row r="1751" spans="22:22" x14ac:dyDescent="0.35">
      <c r="V1751" s="17"/>
    </row>
    <row r="1752" spans="22:22" x14ac:dyDescent="0.35">
      <c r="V1752" s="17"/>
    </row>
    <row r="1753" spans="22:22" x14ac:dyDescent="0.35">
      <c r="V1753" s="17"/>
    </row>
    <row r="1754" spans="22:22" x14ac:dyDescent="0.35">
      <c r="V1754" s="17"/>
    </row>
    <row r="1755" spans="22:22" x14ac:dyDescent="0.35">
      <c r="V1755" s="17"/>
    </row>
    <row r="1756" spans="22:22" x14ac:dyDescent="0.35">
      <c r="V1756" s="17"/>
    </row>
    <row r="1757" spans="22:22" x14ac:dyDescent="0.35">
      <c r="V1757" s="17"/>
    </row>
    <row r="1758" spans="22:22" x14ac:dyDescent="0.35">
      <c r="V1758" s="17"/>
    </row>
    <row r="1759" spans="22:22" x14ac:dyDescent="0.35">
      <c r="V1759" s="17"/>
    </row>
    <row r="1760" spans="22:22" x14ac:dyDescent="0.35">
      <c r="V1760" s="17"/>
    </row>
    <row r="1761" spans="22:22" x14ac:dyDescent="0.35">
      <c r="V1761" s="17"/>
    </row>
    <row r="1762" spans="22:22" x14ac:dyDescent="0.35">
      <c r="V1762" s="17"/>
    </row>
    <row r="1763" spans="22:22" x14ac:dyDescent="0.35">
      <c r="V1763" s="17"/>
    </row>
    <row r="1764" spans="22:22" x14ac:dyDescent="0.35">
      <c r="V1764" s="17"/>
    </row>
    <row r="1765" spans="22:22" x14ac:dyDescent="0.35">
      <c r="V1765" s="17"/>
    </row>
    <row r="1766" spans="22:22" x14ac:dyDescent="0.35">
      <c r="V1766" s="17"/>
    </row>
    <row r="1767" spans="22:22" x14ac:dyDescent="0.35">
      <c r="V1767" s="17"/>
    </row>
    <row r="1768" spans="22:22" x14ac:dyDescent="0.35">
      <c r="V1768" s="17"/>
    </row>
    <row r="1769" spans="22:22" x14ac:dyDescent="0.35">
      <c r="V1769" s="17"/>
    </row>
    <row r="1770" spans="22:22" x14ac:dyDescent="0.35">
      <c r="V1770" s="17"/>
    </row>
    <row r="1771" spans="22:22" x14ac:dyDescent="0.35">
      <c r="V1771" s="17"/>
    </row>
    <row r="1772" spans="22:22" x14ac:dyDescent="0.35">
      <c r="V1772" s="17"/>
    </row>
    <row r="1773" spans="22:22" x14ac:dyDescent="0.35">
      <c r="V1773" s="17"/>
    </row>
    <row r="1774" spans="22:22" x14ac:dyDescent="0.35">
      <c r="V1774" s="17"/>
    </row>
    <row r="1775" spans="22:22" x14ac:dyDescent="0.35">
      <c r="V1775" s="17"/>
    </row>
    <row r="1776" spans="22:22" x14ac:dyDescent="0.35">
      <c r="V1776" s="17"/>
    </row>
    <row r="1777" spans="22:22" x14ac:dyDescent="0.35">
      <c r="V1777" s="17"/>
    </row>
    <row r="1778" spans="22:22" x14ac:dyDescent="0.35">
      <c r="V1778" s="17"/>
    </row>
    <row r="1779" spans="22:22" x14ac:dyDescent="0.35">
      <c r="V1779" s="17"/>
    </row>
    <row r="1780" spans="22:22" x14ac:dyDescent="0.35">
      <c r="V1780" s="17"/>
    </row>
    <row r="1781" spans="22:22" x14ac:dyDescent="0.35">
      <c r="V1781" s="17"/>
    </row>
    <row r="1782" spans="22:22" x14ac:dyDescent="0.35">
      <c r="V1782" s="17"/>
    </row>
    <row r="1783" spans="22:22" x14ac:dyDescent="0.35">
      <c r="V1783" s="17"/>
    </row>
    <row r="1784" spans="22:22" x14ac:dyDescent="0.35">
      <c r="V1784" s="17"/>
    </row>
    <row r="1785" spans="22:22" x14ac:dyDescent="0.35">
      <c r="V1785" s="17"/>
    </row>
    <row r="1786" spans="22:22" x14ac:dyDescent="0.35">
      <c r="V1786" s="17"/>
    </row>
    <row r="1787" spans="22:22" x14ac:dyDescent="0.35">
      <c r="V1787" s="17"/>
    </row>
    <row r="1788" spans="22:22" x14ac:dyDescent="0.35">
      <c r="V1788" s="17"/>
    </row>
    <row r="1789" spans="22:22" x14ac:dyDescent="0.35">
      <c r="V1789" s="17"/>
    </row>
    <row r="1790" spans="22:22" x14ac:dyDescent="0.35">
      <c r="V1790" s="17"/>
    </row>
    <row r="1791" spans="22:22" x14ac:dyDescent="0.35">
      <c r="V1791" s="17"/>
    </row>
    <row r="1792" spans="22:22" x14ac:dyDescent="0.35">
      <c r="V1792" s="17"/>
    </row>
    <row r="1793" spans="22:22" x14ac:dyDescent="0.35">
      <c r="V1793" s="17"/>
    </row>
    <row r="1794" spans="22:22" x14ac:dyDescent="0.35">
      <c r="V1794" s="17"/>
    </row>
    <row r="1795" spans="22:22" x14ac:dyDescent="0.35">
      <c r="V1795" s="17"/>
    </row>
    <row r="1796" spans="22:22" x14ac:dyDescent="0.35">
      <c r="V1796" s="17"/>
    </row>
    <row r="1797" spans="22:22" x14ac:dyDescent="0.35">
      <c r="V1797" s="17"/>
    </row>
    <row r="1798" spans="22:22" x14ac:dyDescent="0.35">
      <c r="V1798" s="17"/>
    </row>
    <row r="1799" spans="22:22" x14ac:dyDescent="0.35">
      <c r="V1799" s="17"/>
    </row>
    <row r="1800" spans="22:22" x14ac:dyDescent="0.35">
      <c r="V1800" s="17"/>
    </row>
    <row r="1801" spans="22:22" x14ac:dyDescent="0.35">
      <c r="V1801" s="17"/>
    </row>
    <row r="1802" spans="22:22" x14ac:dyDescent="0.35">
      <c r="V1802" s="17"/>
    </row>
    <row r="1803" spans="22:22" x14ac:dyDescent="0.35">
      <c r="V1803" s="17"/>
    </row>
    <row r="1804" spans="22:22" x14ac:dyDescent="0.35">
      <c r="V1804" s="17"/>
    </row>
    <row r="1805" spans="22:22" x14ac:dyDescent="0.35">
      <c r="V1805" s="17"/>
    </row>
    <row r="1806" spans="22:22" x14ac:dyDescent="0.35">
      <c r="V1806" s="17"/>
    </row>
    <row r="1807" spans="22:22" x14ac:dyDescent="0.35">
      <c r="V1807" s="17"/>
    </row>
    <row r="1808" spans="22:22" x14ac:dyDescent="0.35">
      <c r="V1808" s="17"/>
    </row>
    <row r="1809" spans="22:22" x14ac:dyDescent="0.35">
      <c r="V1809" s="17"/>
    </row>
    <row r="1810" spans="22:22" x14ac:dyDescent="0.35">
      <c r="V1810" s="17"/>
    </row>
    <row r="1811" spans="22:22" x14ac:dyDescent="0.35">
      <c r="V1811" s="17"/>
    </row>
    <row r="1812" spans="22:22" x14ac:dyDescent="0.35">
      <c r="V1812" s="17"/>
    </row>
    <row r="1813" spans="22:22" x14ac:dyDescent="0.35">
      <c r="V1813" s="17"/>
    </row>
    <row r="1814" spans="22:22" x14ac:dyDescent="0.35">
      <c r="V1814" s="17"/>
    </row>
    <row r="1815" spans="22:22" x14ac:dyDescent="0.35">
      <c r="V1815" s="17"/>
    </row>
    <row r="1816" spans="22:22" x14ac:dyDescent="0.35">
      <c r="V1816" s="17"/>
    </row>
    <row r="1817" spans="22:22" x14ac:dyDescent="0.35">
      <c r="V1817" s="17"/>
    </row>
    <row r="1818" spans="22:22" x14ac:dyDescent="0.35">
      <c r="V1818" s="17"/>
    </row>
    <row r="1819" spans="22:22" x14ac:dyDescent="0.35">
      <c r="V1819" s="17"/>
    </row>
    <row r="1820" spans="22:22" x14ac:dyDescent="0.35">
      <c r="V1820" s="17"/>
    </row>
    <row r="1821" spans="22:22" x14ac:dyDescent="0.35">
      <c r="V1821" s="17"/>
    </row>
    <row r="1822" spans="22:22" x14ac:dyDescent="0.35">
      <c r="V1822" s="17"/>
    </row>
    <row r="1823" spans="22:22" x14ac:dyDescent="0.35">
      <c r="V1823" s="17"/>
    </row>
    <row r="1824" spans="22:22" x14ac:dyDescent="0.35">
      <c r="V1824" s="17"/>
    </row>
    <row r="1825" spans="22:22" x14ac:dyDescent="0.35">
      <c r="V1825" s="17"/>
    </row>
    <row r="1826" spans="22:22" x14ac:dyDescent="0.35">
      <c r="V1826" s="17"/>
    </row>
    <row r="1827" spans="22:22" x14ac:dyDescent="0.35">
      <c r="V1827" s="17"/>
    </row>
    <row r="1828" spans="22:22" x14ac:dyDescent="0.35">
      <c r="V1828" s="17"/>
    </row>
    <row r="1829" spans="22:22" x14ac:dyDescent="0.35">
      <c r="V1829" s="17"/>
    </row>
    <row r="1830" spans="22:22" x14ac:dyDescent="0.35">
      <c r="V1830" s="17"/>
    </row>
    <row r="1831" spans="22:22" x14ac:dyDescent="0.35">
      <c r="V1831" s="17"/>
    </row>
    <row r="1832" spans="22:22" x14ac:dyDescent="0.35">
      <c r="V1832" s="17"/>
    </row>
    <row r="1833" spans="22:22" x14ac:dyDescent="0.35">
      <c r="V1833" s="17"/>
    </row>
    <row r="1834" spans="22:22" x14ac:dyDescent="0.35">
      <c r="V1834" s="17"/>
    </row>
    <row r="1835" spans="22:22" x14ac:dyDescent="0.35">
      <c r="V1835" s="17"/>
    </row>
    <row r="1836" spans="22:22" x14ac:dyDescent="0.35">
      <c r="V1836" s="17"/>
    </row>
    <row r="1837" spans="22:22" x14ac:dyDescent="0.35">
      <c r="V1837" s="17"/>
    </row>
    <row r="1838" spans="22:22" x14ac:dyDescent="0.35">
      <c r="V1838" s="17"/>
    </row>
    <row r="1839" spans="22:22" x14ac:dyDescent="0.35">
      <c r="V1839" s="17"/>
    </row>
    <row r="1840" spans="22:22" x14ac:dyDescent="0.35">
      <c r="V1840" s="17"/>
    </row>
    <row r="1841" spans="22:22" x14ac:dyDescent="0.35">
      <c r="V1841" s="17"/>
    </row>
    <row r="1842" spans="22:22" x14ac:dyDescent="0.35">
      <c r="V1842" s="17"/>
    </row>
    <row r="1843" spans="22:22" x14ac:dyDescent="0.35">
      <c r="V1843" s="17"/>
    </row>
    <row r="1844" spans="22:22" x14ac:dyDescent="0.35">
      <c r="V1844" s="17"/>
    </row>
    <row r="1845" spans="22:22" x14ac:dyDescent="0.35">
      <c r="V1845" s="17"/>
    </row>
    <row r="1846" spans="22:22" x14ac:dyDescent="0.35">
      <c r="V1846" s="17"/>
    </row>
    <row r="1847" spans="22:22" x14ac:dyDescent="0.35">
      <c r="V1847" s="17"/>
    </row>
    <row r="1848" spans="22:22" x14ac:dyDescent="0.35">
      <c r="V1848" s="17"/>
    </row>
    <row r="1849" spans="22:22" x14ac:dyDescent="0.35">
      <c r="V1849" s="17"/>
    </row>
    <row r="1850" spans="22:22" x14ac:dyDescent="0.35">
      <c r="V1850" s="17"/>
    </row>
    <row r="1851" spans="22:22" x14ac:dyDescent="0.35">
      <c r="V1851" s="17"/>
    </row>
    <row r="1852" spans="22:22" x14ac:dyDescent="0.35">
      <c r="V1852" s="17"/>
    </row>
    <row r="1853" spans="22:22" x14ac:dyDescent="0.35">
      <c r="V1853" s="17"/>
    </row>
    <row r="1854" spans="22:22" x14ac:dyDescent="0.35">
      <c r="V1854" s="17"/>
    </row>
    <row r="1855" spans="22:22" x14ac:dyDescent="0.35">
      <c r="V1855" s="17"/>
    </row>
    <row r="1856" spans="22:22" x14ac:dyDescent="0.35">
      <c r="V1856" s="17"/>
    </row>
    <row r="1857" spans="22:22" x14ac:dyDescent="0.35">
      <c r="V1857" s="17"/>
    </row>
    <row r="1858" spans="22:22" x14ac:dyDescent="0.35">
      <c r="V1858" s="17"/>
    </row>
    <row r="1859" spans="22:22" x14ac:dyDescent="0.35">
      <c r="V1859" s="17"/>
    </row>
    <row r="1860" spans="22:22" x14ac:dyDescent="0.35">
      <c r="V1860" s="17"/>
    </row>
    <row r="1861" spans="22:22" x14ac:dyDescent="0.35">
      <c r="V1861" s="17"/>
    </row>
    <row r="1862" spans="22:22" x14ac:dyDescent="0.35">
      <c r="V1862" s="17"/>
    </row>
    <row r="1863" spans="22:22" x14ac:dyDescent="0.35">
      <c r="V1863" s="17"/>
    </row>
    <row r="1864" spans="22:22" x14ac:dyDescent="0.35">
      <c r="V1864" s="17"/>
    </row>
    <row r="1865" spans="22:22" x14ac:dyDescent="0.35">
      <c r="V1865" s="17"/>
    </row>
    <row r="1866" spans="22:22" x14ac:dyDescent="0.35">
      <c r="V1866" s="17"/>
    </row>
    <row r="1867" spans="22:22" x14ac:dyDescent="0.35">
      <c r="V1867" s="17"/>
    </row>
    <row r="1868" spans="22:22" x14ac:dyDescent="0.35">
      <c r="V1868" s="17"/>
    </row>
    <row r="1869" spans="22:22" x14ac:dyDescent="0.35">
      <c r="V1869" s="17"/>
    </row>
    <row r="1870" spans="22:22" x14ac:dyDescent="0.35">
      <c r="V1870" s="17"/>
    </row>
    <row r="1871" spans="22:22" x14ac:dyDescent="0.35">
      <c r="V1871" s="17"/>
    </row>
    <row r="1872" spans="22:22" x14ac:dyDescent="0.35">
      <c r="V1872" s="17"/>
    </row>
    <row r="1873" spans="22:22" x14ac:dyDescent="0.35">
      <c r="V1873" s="17"/>
    </row>
    <row r="1874" spans="22:22" x14ac:dyDescent="0.35">
      <c r="V1874" s="17"/>
    </row>
    <row r="1875" spans="22:22" x14ac:dyDescent="0.35">
      <c r="V1875" s="17"/>
    </row>
    <row r="1876" spans="22:22" x14ac:dyDescent="0.35">
      <c r="V1876" s="17"/>
    </row>
    <row r="1877" spans="22:22" x14ac:dyDescent="0.35">
      <c r="V1877" s="17"/>
    </row>
    <row r="1878" spans="22:22" x14ac:dyDescent="0.35">
      <c r="V1878" s="17"/>
    </row>
    <row r="1879" spans="22:22" x14ac:dyDescent="0.35">
      <c r="V1879" s="17"/>
    </row>
    <row r="1880" spans="22:22" x14ac:dyDescent="0.35">
      <c r="V1880" s="17"/>
    </row>
    <row r="1881" spans="22:22" x14ac:dyDescent="0.35">
      <c r="V1881" s="17"/>
    </row>
    <row r="1882" spans="22:22" x14ac:dyDescent="0.35">
      <c r="V1882" s="17"/>
    </row>
    <row r="1883" spans="22:22" x14ac:dyDescent="0.35">
      <c r="V1883" s="17"/>
    </row>
    <row r="1884" spans="22:22" x14ac:dyDescent="0.35">
      <c r="V1884" s="17"/>
    </row>
    <row r="1885" spans="22:22" x14ac:dyDescent="0.35">
      <c r="V1885" s="17"/>
    </row>
    <row r="1886" spans="22:22" x14ac:dyDescent="0.35">
      <c r="V1886" s="17"/>
    </row>
    <row r="1887" spans="22:22" x14ac:dyDescent="0.35">
      <c r="V1887" s="17"/>
    </row>
    <row r="1888" spans="22:22" x14ac:dyDescent="0.35">
      <c r="V1888" s="17"/>
    </row>
    <row r="1889" spans="22:22" x14ac:dyDescent="0.35">
      <c r="V1889" s="17"/>
    </row>
    <row r="1890" spans="22:22" x14ac:dyDescent="0.35">
      <c r="V1890" s="17"/>
    </row>
    <row r="1891" spans="22:22" x14ac:dyDescent="0.35">
      <c r="V1891" s="17"/>
    </row>
    <row r="1892" spans="22:22" x14ac:dyDescent="0.35">
      <c r="V1892" s="17"/>
    </row>
    <row r="1893" spans="22:22" x14ac:dyDescent="0.35">
      <c r="V1893" s="17"/>
    </row>
    <row r="1894" spans="22:22" x14ac:dyDescent="0.35">
      <c r="V1894" s="17"/>
    </row>
    <row r="1895" spans="22:22" x14ac:dyDescent="0.35">
      <c r="V1895" s="17"/>
    </row>
    <row r="1896" spans="22:22" x14ac:dyDescent="0.35">
      <c r="V1896" s="17"/>
    </row>
    <row r="1897" spans="22:22" x14ac:dyDescent="0.35">
      <c r="V1897" s="17"/>
    </row>
    <row r="1898" spans="22:22" x14ac:dyDescent="0.35">
      <c r="V1898" s="17"/>
    </row>
    <row r="1899" spans="22:22" x14ac:dyDescent="0.35">
      <c r="V1899" s="17"/>
    </row>
    <row r="1900" spans="22:22" x14ac:dyDescent="0.35">
      <c r="V1900" s="17"/>
    </row>
    <row r="1901" spans="22:22" x14ac:dyDescent="0.35">
      <c r="V1901" s="17"/>
    </row>
    <row r="1902" spans="22:22" x14ac:dyDescent="0.35">
      <c r="V1902" s="17"/>
    </row>
    <row r="1903" spans="22:22" x14ac:dyDescent="0.35">
      <c r="V1903" s="17"/>
    </row>
    <row r="1904" spans="22:22" x14ac:dyDescent="0.35">
      <c r="V1904" s="17"/>
    </row>
    <row r="1905" spans="22:22" x14ac:dyDescent="0.35">
      <c r="V1905" s="17"/>
    </row>
    <row r="1906" spans="22:22" x14ac:dyDescent="0.35">
      <c r="V1906" s="17"/>
    </row>
    <row r="1907" spans="22:22" x14ac:dyDescent="0.35">
      <c r="V1907" s="17"/>
    </row>
    <row r="1908" spans="22:22" x14ac:dyDescent="0.35">
      <c r="V1908" s="17"/>
    </row>
    <row r="1909" spans="22:22" x14ac:dyDescent="0.35">
      <c r="V1909" s="17"/>
    </row>
    <row r="1910" spans="22:22" x14ac:dyDescent="0.35">
      <c r="V1910" s="17"/>
    </row>
    <row r="1911" spans="22:22" x14ac:dyDescent="0.35">
      <c r="V1911" s="17"/>
    </row>
    <row r="1912" spans="22:22" x14ac:dyDescent="0.35">
      <c r="V1912" s="17"/>
    </row>
    <row r="1913" spans="22:22" x14ac:dyDescent="0.35">
      <c r="V1913" s="17"/>
    </row>
    <row r="1914" spans="22:22" x14ac:dyDescent="0.35">
      <c r="V1914" s="17"/>
    </row>
    <row r="1915" spans="22:22" x14ac:dyDescent="0.35">
      <c r="V1915" s="17"/>
    </row>
    <row r="1916" spans="22:22" x14ac:dyDescent="0.35">
      <c r="V1916" s="17"/>
    </row>
    <row r="1917" spans="22:22" x14ac:dyDescent="0.35">
      <c r="V1917" s="17"/>
    </row>
    <row r="1918" spans="22:22" x14ac:dyDescent="0.35">
      <c r="V1918" s="17"/>
    </row>
    <row r="1919" spans="22:22" x14ac:dyDescent="0.35">
      <c r="V1919" s="17"/>
    </row>
    <row r="1920" spans="22:22" x14ac:dyDescent="0.35">
      <c r="V1920" s="17"/>
    </row>
    <row r="1921" spans="22:22" x14ac:dyDescent="0.35">
      <c r="V1921" s="17"/>
    </row>
    <row r="1922" spans="22:22" x14ac:dyDescent="0.35">
      <c r="V1922" s="17"/>
    </row>
    <row r="1923" spans="22:22" x14ac:dyDescent="0.35">
      <c r="V1923" s="17"/>
    </row>
    <row r="1924" spans="22:22" x14ac:dyDescent="0.35">
      <c r="V1924" s="17"/>
    </row>
    <row r="1925" spans="22:22" x14ac:dyDescent="0.35">
      <c r="V1925" s="17"/>
    </row>
    <row r="1926" spans="22:22" x14ac:dyDescent="0.35">
      <c r="V1926" s="17"/>
    </row>
    <row r="1927" spans="22:22" x14ac:dyDescent="0.35">
      <c r="V1927" s="17"/>
    </row>
    <row r="1928" spans="22:22" x14ac:dyDescent="0.35">
      <c r="V1928" s="17"/>
    </row>
    <row r="1929" spans="22:22" x14ac:dyDescent="0.35">
      <c r="V1929" s="17"/>
    </row>
    <row r="1930" spans="22:22" x14ac:dyDescent="0.35">
      <c r="V1930" s="17"/>
    </row>
    <row r="1931" spans="22:22" x14ac:dyDescent="0.35">
      <c r="V1931" s="17"/>
    </row>
    <row r="1932" spans="22:22" x14ac:dyDescent="0.35">
      <c r="V1932" s="17"/>
    </row>
    <row r="1933" spans="22:22" x14ac:dyDescent="0.35">
      <c r="V1933" s="17"/>
    </row>
    <row r="1934" spans="22:22" x14ac:dyDescent="0.35">
      <c r="V1934" s="17"/>
    </row>
    <row r="1935" spans="22:22" x14ac:dyDescent="0.35">
      <c r="V1935" s="17"/>
    </row>
    <row r="1936" spans="22:22" x14ac:dyDescent="0.35">
      <c r="V1936" s="17"/>
    </row>
    <row r="1937" spans="22:22" x14ac:dyDescent="0.35">
      <c r="V1937" s="17"/>
    </row>
    <row r="1938" spans="22:22" x14ac:dyDescent="0.35">
      <c r="V1938" s="17"/>
    </row>
    <row r="1939" spans="22:22" x14ac:dyDescent="0.35">
      <c r="V1939" s="17"/>
    </row>
    <row r="1940" spans="22:22" x14ac:dyDescent="0.35">
      <c r="V1940" s="17"/>
    </row>
    <row r="1941" spans="22:22" x14ac:dyDescent="0.35">
      <c r="V1941" s="17"/>
    </row>
    <row r="1942" spans="22:22" x14ac:dyDescent="0.35">
      <c r="V1942" s="17"/>
    </row>
    <row r="1943" spans="22:22" x14ac:dyDescent="0.35">
      <c r="V1943" s="17"/>
    </row>
    <row r="1944" spans="22:22" x14ac:dyDescent="0.35">
      <c r="V1944" s="17"/>
    </row>
    <row r="1945" spans="22:22" x14ac:dyDescent="0.35">
      <c r="V1945" s="17"/>
    </row>
    <row r="1946" spans="22:22" x14ac:dyDescent="0.35">
      <c r="V1946" s="17"/>
    </row>
    <row r="1947" spans="22:22" x14ac:dyDescent="0.35">
      <c r="V1947" s="17"/>
    </row>
    <row r="1948" spans="22:22" x14ac:dyDescent="0.35">
      <c r="V1948" s="17"/>
    </row>
    <row r="1949" spans="22:22" x14ac:dyDescent="0.35">
      <c r="V1949" s="17"/>
    </row>
    <row r="1950" spans="22:22" x14ac:dyDescent="0.35">
      <c r="V1950" s="17"/>
    </row>
    <row r="1951" spans="22:22" x14ac:dyDescent="0.35">
      <c r="V1951" s="17"/>
    </row>
    <row r="1952" spans="22:22" x14ac:dyDescent="0.35">
      <c r="V1952" s="17"/>
    </row>
    <row r="1953" spans="22:22" x14ac:dyDescent="0.35">
      <c r="V1953" s="17"/>
    </row>
    <row r="1954" spans="22:22" x14ac:dyDescent="0.35">
      <c r="V1954" s="17"/>
    </row>
    <row r="1955" spans="22:22" x14ac:dyDescent="0.35">
      <c r="V1955" s="17"/>
    </row>
    <row r="1956" spans="22:22" x14ac:dyDescent="0.35">
      <c r="V1956" s="17"/>
    </row>
    <row r="1957" spans="22:22" x14ac:dyDescent="0.35">
      <c r="V1957" s="17"/>
    </row>
    <row r="1958" spans="22:22" x14ac:dyDescent="0.35">
      <c r="V1958" s="17"/>
    </row>
    <row r="1959" spans="22:22" x14ac:dyDescent="0.35">
      <c r="V1959" s="17"/>
    </row>
    <row r="1960" spans="22:22" x14ac:dyDescent="0.35">
      <c r="V1960" s="17"/>
    </row>
    <row r="1961" spans="22:22" x14ac:dyDescent="0.35">
      <c r="V1961" s="17"/>
    </row>
    <row r="1962" spans="22:22" x14ac:dyDescent="0.35">
      <c r="V1962" s="17"/>
    </row>
    <row r="1963" spans="22:22" x14ac:dyDescent="0.35">
      <c r="V1963" s="17"/>
    </row>
    <row r="1964" spans="22:22" x14ac:dyDescent="0.35">
      <c r="V1964" s="17"/>
    </row>
    <row r="1965" spans="22:22" x14ac:dyDescent="0.35">
      <c r="V1965" s="17"/>
    </row>
    <row r="1966" spans="22:22" x14ac:dyDescent="0.35">
      <c r="V1966" s="17"/>
    </row>
    <row r="1967" spans="22:22" x14ac:dyDescent="0.35">
      <c r="V1967" s="17"/>
    </row>
    <row r="1968" spans="22:22" x14ac:dyDescent="0.35">
      <c r="V1968" s="17"/>
    </row>
    <row r="1969" spans="22:22" x14ac:dyDescent="0.35">
      <c r="V1969" s="17"/>
    </row>
    <row r="1970" spans="22:22" x14ac:dyDescent="0.35">
      <c r="V1970" s="17"/>
    </row>
    <row r="1971" spans="22:22" x14ac:dyDescent="0.35">
      <c r="V1971" s="17"/>
    </row>
    <row r="1972" spans="22:22" x14ac:dyDescent="0.35">
      <c r="V1972" s="17"/>
    </row>
    <row r="1973" spans="22:22" x14ac:dyDescent="0.35">
      <c r="V1973" s="17"/>
    </row>
    <row r="1974" spans="22:22" x14ac:dyDescent="0.35">
      <c r="V1974" s="17"/>
    </row>
    <row r="1975" spans="22:22" x14ac:dyDescent="0.35">
      <c r="V1975" s="17"/>
    </row>
    <row r="1976" spans="22:22" x14ac:dyDescent="0.35">
      <c r="V1976" s="17"/>
    </row>
    <row r="1977" spans="22:22" x14ac:dyDescent="0.35">
      <c r="V1977" s="17"/>
    </row>
    <row r="1978" spans="22:22" x14ac:dyDescent="0.35">
      <c r="V1978" s="17"/>
    </row>
    <row r="1979" spans="22:22" x14ac:dyDescent="0.35">
      <c r="V1979" s="17"/>
    </row>
    <row r="1980" spans="22:22" x14ac:dyDescent="0.35">
      <c r="V1980" s="17"/>
    </row>
    <row r="1981" spans="22:22" x14ac:dyDescent="0.35">
      <c r="V1981" s="17"/>
    </row>
    <row r="1982" spans="22:22" x14ac:dyDescent="0.35">
      <c r="V1982" s="17"/>
    </row>
    <row r="1983" spans="22:22" x14ac:dyDescent="0.35">
      <c r="V1983" s="17"/>
    </row>
    <row r="1984" spans="22:22" x14ac:dyDescent="0.35">
      <c r="V1984" s="17"/>
    </row>
    <row r="1985" spans="22:22" x14ac:dyDescent="0.35">
      <c r="V1985" s="17"/>
    </row>
    <row r="1986" spans="22:22" x14ac:dyDescent="0.35">
      <c r="V1986" s="17"/>
    </row>
    <row r="1987" spans="22:22" x14ac:dyDescent="0.35">
      <c r="V1987" s="17"/>
    </row>
    <row r="1988" spans="22:22" x14ac:dyDescent="0.35">
      <c r="V1988" s="17"/>
    </row>
    <row r="1989" spans="22:22" x14ac:dyDescent="0.35">
      <c r="V1989" s="17"/>
    </row>
    <row r="1990" spans="22:22" x14ac:dyDescent="0.35">
      <c r="V1990" s="17"/>
    </row>
    <row r="1991" spans="22:22" x14ac:dyDescent="0.35">
      <c r="V1991" s="17"/>
    </row>
    <row r="1992" spans="22:22" x14ac:dyDescent="0.35">
      <c r="V1992" s="17"/>
    </row>
    <row r="1993" spans="22:22" x14ac:dyDescent="0.35">
      <c r="V1993" s="17"/>
    </row>
    <row r="1994" spans="22:22" x14ac:dyDescent="0.35">
      <c r="V1994" s="17"/>
    </row>
    <row r="1995" spans="22:22" x14ac:dyDescent="0.35">
      <c r="V1995" s="17"/>
    </row>
    <row r="1996" spans="22:22" x14ac:dyDescent="0.35">
      <c r="V1996" s="17"/>
    </row>
    <row r="1997" spans="22:22" x14ac:dyDescent="0.35">
      <c r="V1997" s="17"/>
    </row>
    <row r="1998" spans="22:22" x14ac:dyDescent="0.35">
      <c r="V1998" s="17"/>
    </row>
    <row r="1999" spans="22:22" x14ac:dyDescent="0.35">
      <c r="V1999" s="17"/>
    </row>
    <row r="2000" spans="22:22" x14ac:dyDescent="0.35">
      <c r="V2000" s="17"/>
    </row>
    <row r="2001" spans="22:22" x14ac:dyDescent="0.35">
      <c r="V2001" s="17"/>
    </row>
    <row r="2002" spans="22:22" x14ac:dyDescent="0.35">
      <c r="V2002" s="17"/>
    </row>
    <row r="2003" spans="22:22" x14ac:dyDescent="0.35">
      <c r="V2003" s="17"/>
    </row>
    <row r="2004" spans="22:22" x14ac:dyDescent="0.35">
      <c r="V2004" s="17"/>
    </row>
    <row r="2005" spans="22:22" x14ac:dyDescent="0.35">
      <c r="V2005" s="17"/>
    </row>
    <row r="2006" spans="22:22" x14ac:dyDescent="0.35">
      <c r="V2006" s="17"/>
    </row>
    <row r="2007" spans="22:22" x14ac:dyDescent="0.35">
      <c r="V2007" s="17"/>
    </row>
    <row r="2008" spans="22:22" x14ac:dyDescent="0.35">
      <c r="V2008" s="17"/>
    </row>
    <row r="2009" spans="22:22" x14ac:dyDescent="0.35">
      <c r="V2009" s="17"/>
    </row>
    <row r="2010" spans="22:22" x14ac:dyDescent="0.35">
      <c r="V2010" s="17"/>
    </row>
    <row r="2011" spans="22:22" x14ac:dyDescent="0.35">
      <c r="V2011" s="17"/>
    </row>
    <row r="2012" spans="22:22" x14ac:dyDescent="0.35">
      <c r="V2012" s="17"/>
    </row>
    <row r="2013" spans="22:22" x14ac:dyDescent="0.35">
      <c r="V2013" s="17"/>
    </row>
    <row r="2014" spans="22:22" x14ac:dyDescent="0.35">
      <c r="V2014" s="17"/>
    </row>
    <row r="2015" spans="22:22" x14ac:dyDescent="0.35">
      <c r="V2015" s="17"/>
    </row>
    <row r="2016" spans="22:22" x14ac:dyDescent="0.35">
      <c r="V2016" s="17"/>
    </row>
    <row r="2017" spans="22:22" x14ac:dyDescent="0.35">
      <c r="V2017" s="17"/>
    </row>
    <row r="2018" spans="22:22" x14ac:dyDescent="0.35">
      <c r="V2018" s="17"/>
    </row>
    <row r="2019" spans="22:22" x14ac:dyDescent="0.35">
      <c r="V2019" s="17"/>
    </row>
    <row r="2020" spans="22:22" x14ac:dyDescent="0.35">
      <c r="V2020" s="17"/>
    </row>
    <row r="2021" spans="22:22" x14ac:dyDescent="0.35">
      <c r="V2021" s="17"/>
    </row>
    <row r="2022" spans="22:22" x14ac:dyDescent="0.35">
      <c r="V2022" s="17"/>
    </row>
    <row r="2023" spans="22:22" x14ac:dyDescent="0.35">
      <c r="V2023" s="17"/>
    </row>
    <row r="2024" spans="22:22" x14ac:dyDescent="0.35">
      <c r="V2024" s="17"/>
    </row>
    <row r="2025" spans="22:22" x14ac:dyDescent="0.35">
      <c r="V2025" s="17"/>
    </row>
    <row r="2026" spans="22:22" x14ac:dyDescent="0.35">
      <c r="V2026" s="17"/>
    </row>
    <row r="2027" spans="22:22" x14ac:dyDescent="0.35">
      <c r="V2027" s="17"/>
    </row>
    <row r="2028" spans="22:22" x14ac:dyDescent="0.35">
      <c r="V2028" s="17"/>
    </row>
    <row r="2029" spans="22:22" x14ac:dyDescent="0.35">
      <c r="V2029" s="17"/>
    </row>
    <row r="2030" spans="22:22" x14ac:dyDescent="0.35">
      <c r="V2030" s="17"/>
    </row>
    <row r="2031" spans="22:22" x14ac:dyDescent="0.35">
      <c r="V2031" s="17"/>
    </row>
    <row r="2032" spans="22:22" x14ac:dyDescent="0.35">
      <c r="V2032" s="17"/>
    </row>
    <row r="2033" spans="22:22" x14ac:dyDescent="0.35">
      <c r="V2033" s="17"/>
    </row>
    <row r="2034" spans="22:22" x14ac:dyDescent="0.35">
      <c r="V2034" s="17"/>
    </row>
    <row r="2035" spans="22:22" x14ac:dyDescent="0.35">
      <c r="V2035" s="17"/>
    </row>
    <row r="2036" spans="22:22" x14ac:dyDescent="0.35">
      <c r="V2036" s="17"/>
    </row>
    <row r="2037" spans="22:22" x14ac:dyDescent="0.35">
      <c r="V2037" s="17"/>
    </row>
    <row r="2038" spans="22:22" x14ac:dyDescent="0.35">
      <c r="V2038" s="17"/>
    </row>
    <row r="2039" spans="22:22" x14ac:dyDescent="0.35">
      <c r="V2039" s="17"/>
    </row>
    <row r="2040" spans="22:22" x14ac:dyDescent="0.35">
      <c r="V2040" s="17"/>
    </row>
    <row r="2041" spans="22:22" x14ac:dyDescent="0.35">
      <c r="V2041" s="17"/>
    </row>
    <row r="2042" spans="22:22" x14ac:dyDescent="0.35">
      <c r="V2042" s="17"/>
    </row>
    <row r="2043" spans="22:22" x14ac:dyDescent="0.35">
      <c r="V2043" s="17"/>
    </row>
    <row r="2044" spans="22:22" x14ac:dyDescent="0.35">
      <c r="V2044" s="17"/>
    </row>
    <row r="2045" spans="22:22" x14ac:dyDescent="0.35">
      <c r="V2045" s="17"/>
    </row>
    <row r="2046" spans="22:22" x14ac:dyDescent="0.35">
      <c r="V2046" s="17"/>
    </row>
    <row r="2047" spans="22:22" x14ac:dyDescent="0.35">
      <c r="V2047" s="17"/>
    </row>
    <row r="2048" spans="22:22" x14ac:dyDescent="0.35">
      <c r="V2048" s="17"/>
    </row>
    <row r="2049" spans="22:22" x14ac:dyDescent="0.35">
      <c r="V2049" s="17"/>
    </row>
    <row r="2050" spans="22:22" x14ac:dyDescent="0.35">
      <c r="V2050" s="17"/>
    </row>
    <row r="2051" spans="22:22" x14ac:dyDescent="0.35">
      <c r="V2051" s="17"/>
    </row>
    <row r="2052" spans="22:22" x14ac:dyDescent="0.35">
      <c r="V2052" s="17"/>
    </row>
    <row r="2053" spans="22:22" x14ac:dyDescent="0.35">
      <c r="V2053" s="17"/>
    </row>
    <row r="2054" spans="22:22" x14ac:dyDescent="0.35">
      <c r="V2054" s="17"/>
    </row>
    <row r="2055" spans="22:22" x14ac:dyDescent="0.35">
      <c r="V2055" s="17"/>
    </row>
    <row r="2056" spans="22:22" x14ac:dyDescent="0.35">
      <c r="V2056" s="17"/>
    </row>
    <row r="2057" spans="22:22" x14ac:dyDescent="0.35">
      <c r="V2057" s="17"/>
    </row>
    <row r="2058" spans="22:22" x14ac:dyDescent="0.35">
      <c r="V2058" s="17"/>
    </row>
    <row r="2059" spans="22:22" x14ac:dyDescent="0.35">
      <c r="V2059" s="17"/>
    </row>
    <row r="2060" spans="22:22" x14ac:dyDescent="0.35">
      <c r="V2060" s="17"/>
    </row>
    <row r="2061" spans="22:22" x14ac:dyDescent="0.35">
      <c r="V2061" s="17"/>
    </row>
    <row r="2062" spans="22:22" x14ac:dyDescent="0.35">
      <c r="V2062" s="17"/>
    </row>
    <row r="2063" spans="22:22" x14ac:dyDescent="0.35">
      <c r="V2063" s="17"/>
    </row>
    <row r="2064" spans="22:22" x14ac:dyDescent="0.35">
      <c r="V2064" s="17"/>
    </row>
    <row r="2065" spans="22:22" x14ac:dyDescent="0.35">
      <c r="V2065" s="17"/>
    </row>
    <row r="2066" spans="22:22" x14ac:dyDescent="0.35">
      <c r="V2066" s="17"/>
    </row>
    <row r="2067" spans="22:22" x14ac:dyDescent="0.35">
      <c r="V2067" s="17"/>
    </row>
    <row r="2068" spans="22:22" x14ac:dyDescent="0.35">
      <c r="V2068" s="17"/>
    </row>
    <row r="2069" spans="22:22" x14ac:dyDescent="0.35">
      <c r="V2069" s="17"/>
    </row>
    <row r="2070" spans="22:22" x14ac:dyDescent="0.35">
      <c r="V2070" s="17"/>
    </row>
    <row r="2071" spans="22:22" x14ac:dyDescent="0.35">
      <c r="V2071" s="17"/>
    </row>
    <row r="2072" spans="22:22" x14ac:dyDescent="0.35">
      <c r="V2072" s="17"/>
    </row>
    <row r="2073" spans="22:22" x14ac:dyDescent="0.35">
      <c r="V2073" s="17"/>
    </row>
    <row r="2074" spans="22:22" x14ac:dyDescent="0.35">
      <c r="V2074" s="17"/>
    </row>
    <row r="2075" spans="22:22" x14ac:dyDescent="0.35">
      <c r="V2075" s="17"/>
    </row>
    <row r="2076" spans="22:22" x14ac:dyDescent="0.35">
      <c r="V2076" s="17"/>
    </row>
    <row r="2077" spans="22:22" x14ac:dyDescent="0.35">
      <c r="V2077" s="17"/>
    </row>
    <row r="2078" spans="22:22" x14ac:dyDescent="0.35">
      <c r="V2078" s="17"/>
    </row>
    <row r="2079" spans="22:22" x14ac:dyDescent="0.35">
      <c r="V2079" s="17"/>
    </row>
    <row r="2080" spans="22:22" x14ac:dyDescent="0.35">
      <c r="V2080" s="17"/>
    </row>
    <row r="2081" spans="22:22" x14ac:dyDescent="0.35">
      <c r="V2081" s="17"/>
    </row>
    <row r="2082" spans="22:22" x14ac:dyDescent="0.35">
      <c r="V2082" s="17"/>
    </row>
    <row r="2083" spans="22:22" x14ac:dyDescent="0.35">
      <c r="V2083" s="17"/>
    </row>
    <row r="2084" spans="22:22" x14ac:dyDescent="0.35">
      <c r="V2084" s="17"/>
    </row>
    <row r="2085" spans="22:22" x14ac:dyDescent="0.35">
      <c r="V2085" s="17"/>
    </row>
    <row r="2086" spans="22:22" x14ac:dyDescent="0.35">
      <c r="V2086" s="17"/>
    </row>
    <row r="2087" spans="22:22" x14ac:dyDescent="0.35">
      <c r="V2087" s="17"/>
    </row>
    <row r="2088" spans="22:22" x14ac:dyDescent="0.35">
      <c r="V2088" s="17"/>
    </row>
    <row r="2089" spans="22:22" x14ac:dyDescent="0.35">
      <c r="V2089" s="17"/>
    </row>
    <row r="2090" spans="22:22" x14ac:dyDescent="0.35">
      <c r="V2090" s="17"/>
    </row>
    <row r="2091" spans="22:22" x14ac:dyDescent="0.35">
      <c r="V2091" s="17"/>
    </row>
    <row r="2092" spans="22:22" x14ac:dyDescent="0.35">
      <c r="V2092" s="17"/>
    </row>
    <row r="2093" spans="22:22" x14ac:dyDescent="0.35">
      <c r="V2093" s="17"/>
    </row>
    <row r="2094" spans="22:22" x14ac:dyDescent="0.35">
      <c r="V2094" s="17"/>
    </row>
    <row r="2095" spans="22:22" x14ac:dyDescent="0.35">
      <c r="V2095" s="17"/>
    </row>
    <row r="2096" spans="22:22" x14ac:dyDescent="0.35">
      <c r="V2096" s="17"/>
    </row>
    <row r="2097" spans="22:22" x14ac:dyDescent="0.35">
      <c r="V2097" s="17"/>
    </row>
    <row r="2098" spans="22:22" x14ac:dyDescent="0.35">
      <c r="V2098" s="17"/>
    </row>
    <row r="2099" spans="22:22" x14ac:dyDescent="0.35">
      <c r="V2099" s="17"/>
    </row>
    <row r="2100" spans="22:22" x14ac:dyDescent="0.35">
      <c r="V2100" s="17"/>
    </row>
    <row r="2101" spans="22:22" x14ac:dyDescent="0.35">
      <c r="V2101" s="17"/>
    </row>
    <row r="2102" spans="22:22" x14ac:dyDescent="0.35">
      <c r="V2102" s="17"/>
    </row>
    <row r="2103" spans="22:22" x14ac:dyDescent="0.35">
      <c r="V2103" s="17"/>
    </row>
    <row r="2104" spans="22:22" x14ac:dyDescent="0.35">
      <c r="V2104" s="17"/>
    </row>
    <row r="2105" spans="22:22" x14ac:dyDescent="0.35">
      <c r="V2105" s="17"/>
    </row>
    <row r="2106" spans="22:22" x14ac:dyDescent="0.35">
      <c r="V2106" s="17"/>
    </row>
    <row r="2107" spans="22:22" x14ac:dyDescent="0.35">
      <c r="V2107" s="17"/>
    </row>
    <row r="2108" spans="22:22" x14ac:dyDescent="0.35">
      <c r="V2108" s="17"/>
    </row>
    <row r="2109" spans="22:22" x14ac:dyDescent="0.35">
      <c r="V2109" s="17"/>
    </row>
    <row r="2110" spans="22:22" x14ac:dyDescent="0.35">
      <c r="V2110" s="17"/>
    </row>
    <row r="2111" spans="22:22" x14ac:dyDescent="0.35">
      <c r="V2111" s="17"/>
    </row>
    <row r="2112" spans="22:22" x14ac:dyDescent="0.35">
      <c r="V2112" s="17"/>
    </row>
    <row r="2113" spans="22:22" x14ac:dyDescent="0.35">
      <c r="V2113" s="17"/>
    </row>
    <row r="2114" spans="22:22" x14ac:dyDescent="0.35">
      <c r="V2114" s="17"/>
    </row>
    <row r="2115" spans="22:22" x14ac:dyDescent="0.35">
      <c r="V2115" s="17"/>
    </row>
    <row r="2116" spans="22:22" x14ac:dyDescent="0.35">
      <c r="V2116" s="17"/>
    </row>
    <row r="2117" spans="22:22" x14ac:dyDescent="0.35">
      <c r="V2117" s="17"/>
    </row>
    <row r="2118" spans="22:22" x14ac:dyDescent="0.35">
      <c r="V2118" s="17"/>
    </row>
    <row r="2119" spans="22:22" x14ac:dyDescent="0.35">
      <c r="V2119" s="17"/>
    </row>
    <row r="2120" spans="22:22" x14ac:dyDescent="0.35">
      <c r="V2120" s="17"/>
    </row>
    <row r="2121" spans="22:22" x14ac:dyDescent="0.35">
      <c r="V2121" s="17"/>
    </row>
    <row r="2122" spans="22:22" x14ac:dyDescent="0.35">
      <c r="V2122" s="17"/>
    </row>
    <row r="2123" spans="22:22" x14ac:dyDescent="0.35">
      <c r="V2123" s="17"/>
    </row>
    <row r="2124" spans="22:22" x14ac:dyDescent="0.35">
      <c r="V2124" s="17"/>
    </row>
    <row r="2125" spans="22:22" x14ac:dyDescent="0.35">
      <c r="V2125" s="17"/>
    </row>
    <row r="2126" spans="22:22" x14ac:dyDescent="0.35">
      <c r="V2126" s="17"/>
    </row>
    <row r="2127" spans="22:22" x14ac:dyDescent="0.35">
      <c r="V2127" s="17"/>
    </row>
    <row r="2128" spans="22:22" x14ac:dyDescent="0.35">
      <c r="V2128" s="17"/>
    </row>
    <row r="2129" spans="22:22" x14ac:dyDescent="0.35">
      <c r="V2129" s="17"/>
    </row>
    <row r="2130" spans="22:22" x14ac:dyDescent="0.35">
      <c r="V2130" s="17"/>
    </row>
    <row r="2131" spans="22:22" x14ac:dyDescent="0.35">
      <c r="V2131" s="17"/>
    </row>
    <row r="2132" spans="22:22" x14ac:dyDescent="0.35">
      <c r="V2132" s="17"/>
    </row>
    <row r="2133" spans="22:22" x14ac:dyDescent="0.35">
      <c r="V2133" s="17"/>
    </row>
    <row r="2134" spans="22:22" x14ac:dyDescent="0.35">
      <c r="V2134" s="17"/>
    </row>
    <row r="2135" spans="22:22" x14ac:dyDescent="0.35">
      <c r="V2135" s="17"/>
    </row>
    <row r="2136" spans="22:22" x14ac:dyDescent="0.35">
      <c r="V2136" s="17"/>
    </row>
    <row r="2137" spans="22:22" x14ac:dyDescent="0.35">
      <c r="V2137" s="17"/>
    </row>
    <row r="2138" spans="22:22" x14ac:dyDescent="0.35">
      <c r="V2138" s="17"/>
    </row>
    <row r="2139" spans="22:22" x14ac:dyDescent="0.35">
      <c r="V2139" s="17"/>
    </row>
    <row r="2140" spans="22:22" x14ac:dyDescent="0.35">
      <c r="V2140" s="17"/>
    </row>
    <row r="2141" spans="22:22" x14ac:dyDescent="0.35">
      <c r="V2141" s="17"/>
    </row>
    <row r="2142" spans="22:22" x14ac:dyDescent="0.35">
      <c r="V2142" s="17"/>
    </row>
    <row r="2143" spans="22:22" x14ac:dyDescent="0.35">
      <c r="V2143" s="17"/>
    </row>
    <row r="2144" spans="22:22" x14ac:dyDescent="0.35">
      <c r="V2144" s="17"/>
    </row>
    <row r="2145" spans="22:22" x14ac:dyDescent="0.35">
      <c r="V2145" s="17"/>
    </row>
    <row r="2146" spans="22:22" x14ac:dyDescent="0.35">
      <c r="V2146" s="17"/>
    </row>
    <row r="2147" spans="22:22" x14ac:dyDescent="0.35">
      <c r="V2147" s="17"/>
    </row>
    <row r="2148" spans="22:22" x14ac:dyDescent="0.35">
      <c r="V2148" s="17"/>
    </row>
    <row r="2149" spans="22:22" x14ac:dyDescent="0.35">
      <c r="V2149" s="17"/>
    </row>
    <row r="2150" spans="22:22" x14ac:dyDescent="0.35">
      <c r="V2150" s="17"/>
    </row>
    <row r="2151" spans="22:22" x14ac:dyDescent="0.35">
      <c r="V2151" s="17"/>
    </row>
    <row r="2152" spans="22:22" x14ac:dyDescent="0.35">
      <c r="V2152" s="17"/>
    </row>
    <row r="2153" spans="22:22" x14ac:dyDescent="0.35">
      <c r="V2153" s="17"/>
    </row>
    <row r="2154" spans="22:22" x14ac:dyDescent="0.35">
      <c r="V2154" s="17"/>
    </row>
    <row r="2155" spans="22:22" x14ac:dyDescent="0.35">
      <c r="V2155" s="17"/>
    </row>
    <row r="2156" spans="22:22" x14ac:dyDescent="0.35">
      <c r="V2156" s="17"/>
    </row>
    <row r="2157" spans="22:22" x14ac:dyDescent="0.35">
      <c r="V2157" s="17"/>
    </row>
    <row r="2158" spans="22:22" x14ac:dyDescent="0.35">
      <c r="V2158" s="17"/>
    </row>
    <row r="2159" spans="22:22" x14ac:dyDescent="0.35">
      <c r="V2159" s="17"/>
    </row>
    <row r="2160" spans="22:22" x14ac:dyDescent="0.35">
      <c r="V2160" s="17"/>
    </row>
    <row r="2161" spans="22:22" x14ac:dyDescent="0.35">
      <c r="V2161" s="17"/>
    </row>
    <row r="2162" spans="22:22" x14ac:dyDescent="0.35">
      <c r="V2162" s="17"/>
    </row>
    <row r="2163" spans="22:22" x14ac:dyDescent="0.35">
      <c r="V2163" s="17"/>
    </row>
    <row r="2164" spans="22:22" x14ac:dyDescent="0.35">
      <c r="V2164" s="17"/>
    </row>
    <row r="2165" spans="22:22" x14ac:dyDescent="0.35">
      <c r="V2165" s="17"/>
    </row>
    <row r="2166" spans="22:22" x14ac:dyDescent="0.35">
      <c r="V2166" s="17"/>
    </row>
    <row r="2167" spans="22:22" x14ac:dyDescent="0.35">
      <c r="V2167" s="17"/>
    </row>
    <row r="2168" spans="22:22" x14ac:dyDescent="0.35">
      <c r="V2168" s="17"/>
    </row>
    <row r="2169" spans="22:22" x14ac:dyDescent="0.35">
      <c r="V2169" s="17"/>
    </row>
    <row r="2170" spans="22:22" x14ac:dyDescent="0.35">
      <c r="V2170" s="17"/>
    </row>
    <row r="2171" spans="22:22" x14ac:dyDescent="0.35">
      <c r="V2171" s="17"/>
    </row>
    <row r="2172" spans="22:22" x14ac:dyDescent="0.35">
      <c r="V2172" s="17"/>
    </row>
    <row r="2173" spans="22:22" x14ac:dyDescent="0.35">
      <c r="V2173" s="17"/>
    </row>
    <row r="2174" spans="22:22" x14ac:dyDescent="0.35">
      <c r="V2174" s="17"/>
    </row>
    <row r="2175" spans="22:22" x14ac:dyDescent="0.35">
      <c r="V2175" s="17"/>
    </row>
    <row r="2176" spans="22:22" x14ac:dyDescent="0.35">
      <c r="V2176" s="17"/>
    </row>
    <row r="2177" spans="22:22" x14ac:dyDescent="0.35">
      <c r="V2177" s="17"/>
    </row>
    <row r="2178" spans="22:22" x14ac:dyDescent="0.35">
      <c r="V2178" s="17"/>
    </row>
    <row r="2179" spans="22:22" x14ac:dyDescent="0.35">
      <c r="V2179" s="17"/>
    </row>
    <row r="2180" spans="22:22" x14ac:dyDescent="0.35">
      <c r="V2180" s="17"/>
    </row>
    <row r="2181" spans="22:22" x14ac:dyDescent="0.35">
      <c r="V2181" s="17"/>
    </row>
    <row r="2182" spans="22:22" x14ac:dyDescent="0.35">
      <c r="V2182" s="17"/>
    </row>
    <row r="2183" spans="22:22" x14ac:dyDescent="0.35">
      <c r="V2183" s="17"/>
    </row>
    <row r="2184" spans="22:22" x14ac:dyDescent="0.35">
      <c r="V2184" s="17"/>
    </row>
    <row r="2185" spans="22:22" x14ac:dyDescent="0.35">
      <c r="V2185" s="17"/>
    </row>
    <row r="2186" spans="22:22" x14ac:dyDescent="0.35">
      <c r="V2186" s="17"/>
    </row>
    <row r="2187" spans="22:22" x14ac:dyDescent="0.35">
      <c r="V2187" s="17"/>
    </row>
    <row r="2188" spans="22:22" x14ac:dyDescent="0.35">
      <c r="V2188" s="17"/>
    </row>
    <row r="2189" spans="22:22" x14ac:dyDescent="0.35">
      <c r="V2189" s="17"/>
    </row>
    <row r="2190" spans="22:22" x14ac:dyDescent="0.35">
      <c r="V2190" s="17"/>
    </row>
    <row r="2191" spans="22:22" x14ac:dyDescent="0.35">
      <c r="V2191" s="17"/>
    </row>
    <row r="2192" spans="22:22" x14ac:dyDescent="0.35">
      <c r="V2192" s="17"/>
    </row>
    <row r="2193" spans="22:22" x14ac:dyDescent="0.35">
      <c r="V2193" s="17"/>
    </row>
    <row r="2194" spans="22:22" x14ac:dyDescent="0.35">
      <c r="V2194" s="17"/>
    </row>
    <row r="2195" spans="22:22" x14ac:dyDescent="0.35">
      <c r="V2195" s="17"/>
    </row>
    <row r="2196" spans="22:22" x14ac:dyDescent="0.35">
      <c r="V2196" s="17"/>
    </row>
    <row r="2197" spans="22:22" x14ac:dyDescent="0.35">
      <c r="V2197" s="17"/>
    </row>
    <row r="2198" spans="22:22" x14ac:dyDescent="0.35">
      <c r="V2198" s="17"/>
    </row>
    <row r="2199" spans="22:22" x14ac:dyDescent="0.35">
      <c r="V2199" s="17"/>
    </row>
    <row r="2200" spans="22:22" x14ac:dyDescent="0.35">
      <c r="V2200" s="17"/>
    </row>
    <row r="2201" spans="22:22" x14ac:dyDescent="0.35">
      <c r="V2201" s="17"/>
    </row>
    <row r="2202" spans="22:22" x14ac:dyDescent="0.35">
      <c r="V2202" s="17"/>
    </row>
    <row r="2203" spans="22:22" x14ac:dyDescent="0.35">
      <c r="V2203" s="17"/>
    </row>
    <row r="2204" spans="22:22" x14ac:dyDescent="0.35">
      <c r="V2204" s="17"/>
    </row>
    <row r="2205" spans="22:22" x14ac:dyDescent="0.35">
      <c r="V2205" s="17"/>
    </row>
    <row r="2206" spans="22:22" x14ac:dyDescent="0.35">
      <c r="V2206" s="17"/>
    </row>
    <row r="2207" spans="22:22" x14ac:dyDescent="0.35">
      <c r="V2207" s="17"/>
    </row>
    <row r="2208" spans="22:22" x14ac:dyDescent="0.35">
      <c r="V2208" s="17"/>
    </row>
    <row r="2209" spans="22:22" x14ac:dyDescent="0.35">
      <c r="V2209" s="17"/>
    </row>
    <row r="2210" spans="22:22" x14ac:dyDescent="0.35">
      <c r="V2210" s="17"/>
    </row>
    <row r="2211" spans="22:22" x14ac:dyDescent="0.35">
      <c r="V2211" s="17"/>
    </row>
    <row r="2212" spans="22:22" x14ac:dyDescent="0.35">
      <c r="V2212" s="17"/>
    </row>
    <row r="2213" spans="22:22" x14ac:dyDescent="0.35">
      <c r="V2213" s="17"/>
    </row>
    <row r="2214" spans="22:22" x14ac:dyDescent="0.35">
      <c r="V2214" s="17"/>
    </row>
    <row r="2215" spans="22:22" x14ac:dyDescent="0.35">
      <c r="V2215" s="17"/>
    </row>
    <row r="2216" spans="22:22" x14ac:dyDescent="0.35">
      <c r="V2216" s="17"/>
    </row>
    <row r="2217" spans="22:22" x14ac:dyDescent="0.35">
      <c r="V2217" s="17"/>
    </row>
    <row r="2218" spans="22:22" x14ac:dyDescent="0.35">
      <c r="V2218" s="17"/>
    </row>
    <row r="2219" spans="22:22" x14ac:dyDescent="0.35">
      <c r="V2219" s="17"/>
    </row>
    <row r="2220" spans="22:22" x14ac:dyDescent="0.35">
      <c r="V2220" s="17"/>
    </row>
    <row r="2221" spans="22:22" x14ac:dyDescent="0.35">
      <c r="V2221" s="17"/>
    </row>
    <row r="2222" spans="22:22" x14ac:dyDescent="0.35">
      <c r="V2222" s="17"/>
    </row>
    <row r="2223" spans="22:22" x14ac:dyDescent="0.35">
      <c r="V2223" s="17"/>
    </row>
    <row r="2224" spans="22:22" x14ac:dyDescent="0.35">
      <c r="V2224" s="17"/>
    </row>
    <row r="2225" spans="22:22" x14ac:dyDescent="0.35">
      <c r="V2225" s="17"/>
    </row>
    <row r="2226" spans="22:22" x14ac:dyDescent="0.35">
      <c r="V2226" s="17"/>
    </row>
    <row r="2227" spans="22:22" x14ac:dyDescent="0.35">
      <c r="V2227" s="17"/>
    </row>
    <row r="2228" spans="22:22" x14ac:dyDescent="0.35">
      <c r="V2228" s="17"/>
    </row>
    <row r="2229" spans="22:22" x14ac:dyDescent="0.35">
      <c r="V2229" s="17"/>
    </row>
    <row r="2230" spans="22:22" x14ac:dyDescent="0.35">
      <c r="V2230" s="17"/>
    </row>
    <row r="2231" spans="22:22" x14ac:dyDescent="0.35">
      <c r="V2231" s="17"/>
    </row>
    <row r="2232" spans="22:22" x14ac:dyDescent="0.35">
      <c r="V2232" s="17"/>
    </row>
    <row r="2233" spans="22:22" x14ac:dyDescent="0.35">
      <c r="V2233" s="17"/>
    </row>
    <row r="2234" spans="22:22" x14ac:dyDescent="0.35">
      <c r="V2234" s="17"/>
    </row>
    <row r="2235" spans="22:22" x14ac:dyDescent="0.35">
      <c r="V2235" s="17"/>
    </row>
    <row r="2236" spans="22:22" x14ac:dyDescent="0.35">
      <c r="V2236" s="17"/>
    </row>
    <row r="2237" spans="22:22" x14ac:dyDescent="0.35">
      <c r="V2237" s="17"/>
    </row>
    <row r="2238" spans="22:22" x14ac:dyDescent="0.35">
      <c r="V2238" s="17"/>
    </row>
    <row r="2239" spans="22:22" x14ac:dyDescent="0.35">
      <c r="V2239" s="17"/>
    </row>
    <row r="2240" spans="22:22" x14ac:dyDescent="0.35">
      <c r="V2240" s="17"/>
    </row>
    <row r="2241" spans="22:22" x14ac:dyDescent="0.35">
      <c r="V2241" s="17"/>
    </row>
    <row r="2242" spans="22:22" x14ac:dyDescent="0.35">
      <c r="V2242" s="17"/>
    </row>
    <row r="2243" spans="22:22" x14ac:dyDescent="0.35">
      <c r="V2243" s="17"/>
    </row>
    <row r="2244" spans="22:22" x14ac:dyDescent="0.35">
      <c r="V2244" s="17"/>
    </row>
    <row r="2245" spans="22:22" x14ac:dyDescent="0.35">
      <c r="V2245" s="17"/>
    </row>
    <row r="2246" spans="22:22" x14ac:dyDescent="0.35">
      <c r="V2246" s="17"/>
    </row>
    <row r="2247" spans="22:22" x14ac:dyDescent="0.35">
      <c r="V2247" s="17"/>
    </row>
    <row r="2248" spans="22:22" x14ac:dyDescent="0.35">
      <c r="V2248" s="17"/>
    </row>
    <row r="2249" spans="22:22" x14ac:dyDescent="0.35">
      <c r="V2249" s="17"/>
    </row>
    <row r="2250" spans="22:22" x14ac:dyDescent="0.35">
      <c r="V2250" s="17"/>
    </row>
    <row r="2251" spans="22:22" x14ac:dyDescent="0.35">
      <c r="V2251" s="17"/>
    </row>
    <row r="2252" spans="22:22" x14ac:dyDescent="0.35">
      <c r="V2252" s="17"/>
    </row>
    <row r="2253" spans="22:22" x14ac:dyDescent="0.35">
      <c r="V2253" s="17"/>
    </row>
    <row r="2254" spans="22:22" x14ac:dyDescent="0.35">
      <c r="V2254" s="17"/>
    </row>
    <row r="2255" spans="22:22" x14ac:dyDescent="0.35">
      <c r="V2255" s="17"/>
    </row>
    <row r="2256" spans="22:22" x14ac:dyDescent="0.35">
      <c r="V2256" s="17"/>
    </row>
    <row r="2257" spans="22:22" x14ac:dyDescent="0.35">
      <c r="V2257" s="17"/>
    </row>
    <row r="2258" spans="22:22" x14ac:dyDescent="0.35">
      <c r="V2258" s="17"/>
    </row>
    <row r="2259" spans="22:22" x14ac:dyDescent="0.35">
      <c r="V2259" s="17"/>
    </row>
    <row r="2260" spans="22:22" x14ac:dyDescent="0.35">
      <c r="V2260" s="17"/>
    </row>
    <row r="2261" spans="22:22" x14ac:dyDescent="0.35">
      <c r="V2261" s="17"/>
    </row>
    <row r="2262" spans="22:22" x14ac:dyDescent="0.35">
      <c r="V2262" s="17"/>
    </row>
    <row r="2263" spans="22:22" x14ac:dyDescent="0.35">
      <c r="V2263" s="17"/>
    </row>
    <row r="2264" spans="22:22" x14ac:dyDescent="0.35">
      <c r="V2264" s="17"/>
    </row>
    <row r="2265" spans="22:22" x14ac:dyDescent="0.35">
      <c r="V2265" s="17"/>
    </row>
    <row r="2266" spans="22:22" x14ac:dyDescent="0.35">
      <c r="V2266" s="17"/>
    </row>
    <row r="2267" spans="22:22" x14ac:dyDescent="0.35">
      <c r="V2267" s="17"/>
    </row>
    <row r="2268" spans="22:22" x14ac:dyDescent="0.35">
      <c r="V2268" s="17"/>
    </row>
    <row r="2269" spans="22:22" x14ac:dyDescent="0.35">
      <c r="V2269" s="17"/>
    </row>
    <row r="2270" spans="22:22" x14ac:dyDescent="0.35">
      <c r="V2270" s="17"/>
    </row>
    <row r="2271" spans="22:22" x14ac:dyDescent="0.35">
      <c r="V2271" s="17"/>
    </row>
    <row r="2272" spans="22:22" x14ac:dyDescent="0.35">
      <c r="V2272" s="17"/>
    </row>
    <row r="2273" spans="22:22" x14ac:dyDescent="0.35">
      <c r="V2273" s="17"/>
    </row>
    <row r="2274" spans="22:22" x14ac:dyDescent="0.35">
      <c r="V2274" s="17"/>
    </row>
    <row r="2275" spans="22:22" x14ac:dyDescent="0.35">
      <c r="V2275" s="17"/>
    </row>
    <row r="2276" spans="22:22" x14ac:dyDescent="0.35">
      <c r="V2276" s="17"/>
    </row>
    <row r="2277" spans="22:22" x14ac:dyDescent="0.35">
      <c r="V2277" s="17"/>
    </row>
    <row r="2278" spans="22:22" x14ac:dyDescent="0.35">
      <c r="V2278" s="17"/>
    </row>
    <row r="2279" spans="22:22" x14ac:dyDescent="0.35">
      <c r="V2279" s="17"/>
    </row>
    <row r="2280" spans="22:22" x14ac:dyDescent="0.35">
      <c r="V2280" s="17"/>
    </row>
    <row r="2281" spans="22:22" x14ac:dyDescent="0.35">
      <c r="V2281" s="17"/>
    </row>
    <row r="2282" spans="22:22" x14ac:dyDescent="0.35">
      <c r="V2282" s="17"/>
    </row>
    <row r="2283" spans="22:22" x14ac:dyDescent="0.35">
      <c r="V2283" s="17"/>
    </row>
    <row r="2284" spans="22:22" x14ac:dyDescent="0.35">
      <c r="V2284" s="17"/>
    </row>
    <row r="2285" spans="22:22" x14ac:dyDescent="0.35">
      <c r="V2285" s="17"/>
    </row>
    <row r="2286" spans="22:22" x14ac:dyDescent="0.35">
      <c r="V2286" s="17"/>
    </row>
    <row r="2287" spans="22:22" x14ac:dyDescent="0.35">
      <c r="V2287" s="17"/>
    </row>
    <row r="2288" spans="22:22" x14ac:dyDescent="0.35">
      <c r="V2288" s="17"/>
    </row>
    <row r="2289" spans="22:22" x14ac:dyDescent="0.35">
      <c r="V2289" s="17"/>
    </row>
    <row r="2290" spans="22:22" x14ac:dyDescent="0.35">
      <c r="V2290" s="17"/>
    </row>
    <row r="2291" spans="22:22" x14ac:dyDescent="0.35">
      <c r="V2291" s="17"/>
    </row>
    <row r="2292" spans="22:22" x14ac:dyDescent="0.35">
      <c r="V2292" s="17"/>
    </row>
    <row r="2293" spans="22:22" x14ac:dyDescent="0.35">
      <c r="V2293" s="17"/>
    </row>
    <row r="2294" spans="22:22" x14ac:dyDescent="0.35">
      <c r="V2294" s="17"/>
    </row>
    <row r="2295" spans="22:22" x14ac:dyDescent="0.35">
      <c r="V2295" s="17"/>
    </row>
    <row r="2296" spans="22:22" x14ac:dyDescent="0.35">
      <c r="V2296" s="17"/>
    </row>
    <row r="2297" spans="22:22" x14ac:dyDescent="0.35">
      <c r="V2297" s="17"/>
    </row>
    <row r="2298" spans="22:22" x14ac:dyDescent="0.35">
      <c r="V2298" s="17"/>
    </row>
    <row r="2299" spans="22:22" x14ac:dyDescent="0.35">
      <c r="V2299" s="17"/>
    </row>
    <row r="2300" spans="22:22" x14ac:dyDescent="0.35">
      <c r="V2300" s="17"/>
    </row>
    <row r="2301" spans="22:22" x14ac:dyDescent="0.35">
      <c r="V2301" s="17"/>
    </row>
    <row r="2302" spans="22:22" x14ac:dyDescent="0.35">
      <c r="V2302" s="17"/>
    </row>
    <row r="2303" spans="22:22" x14ac:dyDescent="0.35">
      <c r="V2303" s="17"/>
    </row>
    <row r="2304" spans="22:22" x14ac:dyDescent="0.35">
      <c r="V2304" s="17"/>
    </row>
    <row r="2305" spans="22:22" x14ac:dyDescent="0.35">
      <c r="V2305" s="17"/>
    </row>
    <row r="2306" spans="22:22" x14ac:dyDescent="0.35">
      <c r="V2306" s="17"/>
    </row>
    <row r="2307" spans="22:22" x14ac:dyDescent="0.35">
      <c r="V2307" s="17"/>
    </row>
    <row r="2308" spans="22:22" x14ac:dyDescent="0.35">
      <c r="V2308" s="17"/>
    </row>
    <row r="2309" spans="22:22" x14ac:dyDescent="0.35">
      <c r="V2309" s="17"/>
    </row>
    <row r="2310" spans="22:22" x14ac:dyDescent="0.35">
      <c r="V2310" s="17"/>
    </row>
    <row r="2311" spans="22:22" x14ac:dyDescent="0.35">
      <c r="V2311" s="17"/>
    </row>
    <row r="2312" spans="22:22" x14ac:dyDescent="0.35">
      <c r="V2312" s="17"/>
    </row>
    <row r="2313" spans="22:22" x14ac:dyDescent="0.35">
      <c r="V2313" s="17"/>
    </row>
    <row r="2314" spans="22:22" x14ac:dyDescent="0.35">
      <c r="V2314" s="17"/>
    </row>
    <row r="2315" spans="22:22" x14ac:dyDescent="0.35">
      <c r="V2315" s="17"/>
    </row>
    <row r="2316" spans="22:22" x14ac:dyDescent="0.35">
      <c r="V2316" s="17"/>
    </row>
    <row r="2317" spans="22:22" x14ac:dyDescent="0.35">
      <c r="V2317" s="17"/>
    </row>
    <row r="2318" spans="22:22" x14ac:dyDescent="0.35">
      <c r="V2318" s="17"/>
    </row>
    <row r="2319" spans="22:22" x14ac:dyDescent="0.35">
      <c r="V2319" s="17"/>
    </row>
    <row r="2320" spans="22:22" x14ac:dyDescent="0.35">
      <c r="V2320" s="17"/>
    </row>
    <row r="2321" spans="22:22" x14ac:dyDescent="0.35">
      <c r="V2321" s="17"/>
    </row>
    <row r="2322" spans="22:22" x14ac:dyDescent="0.35">
      <c r="V2322" s="17"/>
    </row>
    <row r="2323" spans="22:22" x14ac:dyDescent="0.35">
      <c r="V2323" s="17"/>
    </row>
    <row r="2324" spans="22:22" x14ac:dyDescent="0.35">
      <c r="V2324" s="17"/>
    </row>
    <row r="2325" spans="22:22" x14ac:dyDescent="0.35">
      <c r="V2325" s="17"/>
    </row>
    <row r="2326" spans="22:22" x14ac:dyDescent="0.35">
      <c r="V2326" s="17"/>
    </row>
    <row r="2327" spans="22:22" x14ac:dyDescent="0.35">
      <c r="V2327" s="17"/>
    </row>
    <row r="2328" spans="22:22" x14ac:dyDescent="0.35">
      <c r="V2328" s="17"/>
    </row>
    <row r="2329" spans="22:22" x14ac:dyDescent="0.35">
      <c r="V2329" s="17"/>
    </row>
    <row r="2330" spans="22:22" x14ac:dyDescent="0.35">
      <c r="V2330" s="17"/>
    </row>
    <row r="2331" spans="22:22" x14ac:dyDescent="0.35">
      <c r="V2331" s="17"/>
    </row>
    <row r="2332" spans="22:22" x14ac:dyDescent="0.35">
      <c r="V2332" s="17"/>
    </row>
    <row r="2333" spans="22:22" x14ac:dyDescent="0.35">
      <c r="V2333" s="17"/>
    </row>
    <row r="2334" spans="22:22" x14ac:dyDescent="0.35">
      <c r="V2334" s="17"/>
    </row>
    <row r="2335" spans="22:22" x14ac:dyDescent="0.35">
      <c r="V2335" s="17"/>
    </row>
    <row r="2336" spans="22:22" x14ac:dyDescent="0.35">
      <c r="V2336" s="17"/>
    </row>
    <row r="2337" spans="22:22" x14ac:dyDescent="0.35">
      <c r="V2337" s="17"/>
    </row>
    <row r="2338" spans="22:22" x14ac:dyDescent="0.35">
      <c r="V2338" s="17"/>
    </row>
    <row r="2339" spans="22:22" x14ac:dyDescent="0.35">
      <c r="V2339" s="17"/>
    </row>
    <row r="2340" spans="22:22" x14ac:dyDescent="0.35">
      <c r="V2340" s="17"/>
    </row>
    <row r="2341" spans="22:22" x14ac:dyDescent="0.35">
      <c r="V2341" s="17"/>
    </row>
    <row r="2342" spans="22:22" x14ac:dyDescent="0.35">
      <c r="V2342" s="17"/>
    </row>
    <row r="2343" spans="22:22" x14ac:dyDescent="0.35">
      <c r="V2343" s="17"/>
    </row>
    <row r="2344" spans="22:22" x14ac:dyDescent="0.35">
      <c r="V2344" s="17"/>
    </row>
    <row r="2345" spans="22:22" x14ac:dyDescent="0.35">
      <c r="V2345" s="17"/>
    </row>
    <row r="2346" spans="22:22" x14ac:dyDescent="0.35">
      <c r="V2346" s="17"/>
    </row>
    <row r="2347" spans="22:22" x14ac:dyDescent="0.35">
      <c r="V2347" s="17"/>
    </row>
    <row r="2348" spans="22:22" x14ac:dyDescent="0.35">
      <c r="V2348" s="17"/>
    </row>
    <row r="2349" spans="22:22" x14ac:dyDescent="0.35">
      <c r="V2349" s="17"/>
    </row>
    <row r="2350" spans="22:22" x14ac:dyDescent="0.35">
      <c r="V2350" s="17"/>
    </row>
    <row r="2351" spans="22:22" x14ac:dyDescent="0.35">
      <c r="V2351" s="17"/>
    </row>
    <row r="2352" spans="22:22" x14ac:dyDescent="0.35">
      <c r="V2352" s="17"/>
    </row>
    <row r="2353" spans="22:22" x14ac:dyDescent="0.35">
      <c r="V2353" s="17"/>
    </row>
    <row r="2354" spans="22:22" x14ac:dyDescent="0.35">
      <c r="V2354" s="17"/>
    </row>
    <row r="2355" spans="22:22" x14ac:dyDescent="0.35">
      <c r="V2355" s="17"/>
    </row>
    <row r="2356" spans="22:22" x14ac:dyDescent="0.35">
      <c r="V2356" s="17"/>
    </row>
    <row r="2357" spans="22:22" x14ac:dyDescent="0.35">
      <c r="V2357" s="17"/>
    </row>
    <row r="2358" spans="22:22" x14ac:dyDescent="0.35">
      <c r="V2358" s="17"/>
    </row>
    <row r="2359" spans="22:22" x14ac:dyDescent="0.35">
      <c r="V2359" s="17"/>
    </row>
    <row r="2360" spans="22:22" x14ac:dyDescent="0.35">
      <c r="V2360" s="17"/>
    </row>
    <row r="2361" spans="22:22" x14ac:dyDescent="0.35">
      <c r="V2361" s="17"/>
    </row>
    <row r="2362" spans="22:22" x14ac:dyDescent="0.35">
      <c r="V2362" s="17"/>
    </row>
    <row r="2363" spans="22:22" x14ac:dyDescent="0.35">
      <c r="V2363" s="17"/>
    </row>
    <row r="2364" spans="22:22" x14ac:dyDescent="0.35">
      <c r="V2364" s="17"/>
    </row>
    <row r="2365" spans="22:22" x14ac:dyDescent="0.35">
      <c r="V2365" s="17"/>
    </row>
    <row r="2366" spans="22:22" x14ac:dyDescent="0.35">
      <c r="V2366" s="17"/>
    </row>
    <row r="2367" spans="22:22" x14ac:dyDescent="0.35">
      <c r="V2367" s="17"/>
    </row>
    <row r="2368" spans="22:22" x14ac:dyDescent="0.35">
      <c r="V2368" s="17"/>
    </row>
    <row r="2369" spans="22:22" x14ac:dyDescent="0.35">
      <c r="V2369" s="17"/>
    </row>
    <row r="2370" spans="22:22" x14ac:dyDescent="0.35">
      <c r="V2370" s="17"/>
    </row>
    <row r="2371" spans="22:22" x14ac:dyDescent="0.35">
      <c r="V2371" s="17"/>
    </row>
    <row r="2372" spans="22:22" x14ac:dyDescent="0.35">
      <c r="V2372" s="17"/>
    </row>
    <row r="2373" spans="22:22" x14ac:dyDescent="0.35">
      <c r="V2373" s="17"/>
    </row>
    <row r="2374" spans="22:22" x14ac:dyDescent="0.35">
      <c r="V2374" s="17"/>
    </row>
    <row r="2375" spans="22:22" x14ac:dyDescent="0.35">
      <c r="V2375" s="17"/>
    </row>
    <row r="2376" spans="22:22" x14ac:dyDescent="0.35">
      <c r="V2376" s="17"/>
    </row>
    <row r="2377" spans="22:22" x14ac:dyDescent="0.35">
      <c r="V2377" s="17"/>
    </row>
    <row r="2378" spans="22:22" x14ac:dyDescent="0.35">
      <c r="V2378" s="17"/>
    </row>
    <row r="2379" spans="22:22" x14ac:dyDescent="0.35">
      <c r="V2379" s="17"/>
    </row>
    <row r="2380" spans="22:22" x14ac:dyDescent="0.35">
      <c r="V2380" s="17"/>
    </row>
    <row r="2381" spans="22:22" x14ac:dyDescent="0.35">
      <c r="V2381" s="17"/>
    </row>
    <row r="2382" spans="22:22" x14ac:dyDescent="0.35">
      <c r="V2382" s="17"/>
    </row>
    <row r="2383" spans="22:22" x14ac:dyDescent="0.35">
      <c r="V2383" s="17"/>
    </row>
    <row r="2384" spans="22:22" x14ac:dyDescent="0.35">
      <c r="V2384" s="17"/>
    </row>
    <row r="2385" spans="22:22" x14ac:dyDescent="0.35">
      <c r="V2385" s="17"/>
    </row>
    <row r="2386" spans="22:22" x14ac:dyDescent="0.35">
      <c r="V2386" s="17"/>
    </row>
    <row r="2387" spans="22:22" x14ac:dyDescent="0.35">
      <c r="V2387" s="17"/>
    </row>
    <row r="2388" spans="22:22" x14ac:dyDescent="0.35">
      <c r="V2388" s="17"/>
    </row>
    <row r="2389" spans="22:22" x14ac:dyDescent="0.35">
      <c r="V2389" s="17"/>
    </row>
    <row r="2390" spans="22:22" x14ac:dyDescent="0.35">
      <c r="V2390" s="17"/>
    </row>
    <row r="2391" spans="22:22" x14ac:dyDescent="0.35">
      <c r="V2391" s="17"/>
    </row>
    <row r="2392" spans="22:22" x14ac:dyDescent="0.35">
      <c r="V2392" s="17"/>
    </row>
    <row r="2393" spans="22:22" x14ac:dyDescent="0.35">
      <c r="V2393" s="17"/>
    </row>
    <row r="2394" spans="22:22" x14ac:dyDescent="0.35">
      <c r="V2394" s="17"/>
    </row>
    <row r="2395" spans="22:22" x14ac:dyDescent="0.35">
      <c r="V2395" s="17"/>
    </row>
    <row r="2396" spans="22:22" x14ac:dyDescent="0.35">
      <c r="V2396" s="17"/>
    </row>
    <row r="2397" spans="22:22" x14ac:dyDescent="0.35">
      <c r="V2397" s="17"/>
    </row>
    <row r="2398" spans="22:22" x14ac:dyDescent="0.35">
      <c r="V2398" s="17"/>
    </row>
    <row r="2399" spans="22:22" x14ac:dyDescent="0.35">
      <c r="V2399" s="17"/>
    </row>
    <row r="2400" spans="22:22" x14ac:dyDescent="0.35">
      <c r="V2400" s="17"/>
    </row>
    <row r="2401" spans="22:22" x14ac:dyDescent="0.35">
      <c r="V2401" s="17"/>
    </row>
    <row r="2402" spans="22:22" x14ac:dyDescent="0.35">
      <c r="V2402" s="17"/>
    </row>
    <row r="2403" spans="22:22" x14ac:dyDescent="0.35">
      <c r="V2403" s="17"/>
    </row>
    <row r="2404" spans="22:22" x14ac:dyDescent="0.35">
      <c r="V2404" s="17"/>
    </row>
    <row r="2405" spans="22:22" x14ac:dyDescent="0.35">
      <c r="V2405" s="17"/>
    </row>
    <row r="2406" spans="22:22" x14ac:dyDescent="0.35">
      <c r="V2406" s="17"/>
    </row>
    <row r="2407" spans="22:22" x14ac:dyDescent="0.35">
      <c r="V2407" s="17"/>
    </row>
    <row r="2408" spans="22:22" x14ac:dyDescent="0.35">
      <c r="V2408" s="17"/>
    </row>
    <row r="2409" spans="22:22" x14ac:dyDescent="0.35">
      <c r="V2409" s="17"/>
    </row>
    <row r="2410" spans="22:22" x14ac:dyDescent="0.35">
      <c r="V2410" s="17"/>
    </row>
    <row r="2411" spans="22:22" x14ac:dyDescent="0.35">
      <c r="V2411" s="17"/>
    </row>
    <row r="2412" spans="22:22" x14ac:dyDescent="0.35">
      <c r="V2412" s="17"/>
    </row>
    <row r="2413" spans="22:22" x14ac:dyDescent="0.35">
      <c r="V2413" s="17"/>
    </row>
    <row r="2414" spans="22:22" x14ac:dyDescent="0.35">
      <c r="V2414" s="17"/>
    </row>
    <row r="2415" spans="22:22" x14ac:dyDescent="0.35">
      <c r="V2415" s="17"/>
    </row>
    <row r="2416" spans="22:22" x14ac:dyDescent="0.35">
      <c r="V2416" s="17"/>
    </row>
    <row r="2417" spans="22:22" x14ac:dyDescent="0.35">
      <c r="V2417" s="17"/>
    </row>
    <row r="2418" spans="22:22" x14ac:dyDescent="0.35">
      <c r="V2418" s="17"/>
    </row>
    <row r="2419" spans="22:22" x14ac:dyDescent="0.35">
      <c r="V2419" s="17"/>
    </row>
    <row r="2420" spans="22:22" x14ac:dyDescent="0.35">
      <c r="V2420" s="17"/>
    </row>
    <row r="2421" spans="22:22" x14ac:dyDescent="0.35">
      <c r="V2421" s="17"/>
    </row>
    <row r="2422" spans="22:22" x14ac:dyDescent="0.35">
      <c r="V2422" s="17"/>
    </row>
    <row r="2423" spans="22:22" x14ac:dyDescent="0.35">
      <c r="V2423" s="17"/>
    </row>
    <row r="2424" spans="22:22" x14ac:dyDescent="0.35">
      <c r="V2424" s="17"/>
    </row>
    <row r="2425" spans="22:22" x14ac:dyDescent="0.35">
      <c r="V2425" s="17"/>
    </row>
    <row r="2426" spans="22:22" x14ac:dyDescent="0.35">
      <c r="V2426" s="17"/>
    </row>
    <row r="2427" spans="22:22" x14ac:dyDescent="0.35">
      <c r="V2427" s="17"/>
    </row>
    <row r="2428" spans="22:22" x14ac:dyDescent="0.35">
      <c r="V2428" s="17"/>
    </row>
    <row r="2429" spans="22:22" x14ac:dyDescent="0.35">
      <c r="V2429" s="17"/>
    </row>
    <row r="2430" spans="22:22" x14ac:dyDescent="0.35">
      <c r="V2430" s="17"/>
    </row>
    <row r="2431" spans="22:22" x14ac:dyDescent="0.35">
      <c r="V2431" s="17"/>
    </row>
    <row r="2432" spans="22:22" x14ac:dyDescent="0.35">
      <c r="V2432" s="17"/>
    </row>
    <row r="2433" spans="22:22" x14ac:dyDescent="0.35">
      <c r="V2433" s="17"/>
    </row>
    <row r="2434" spans="22:22" x14ac:dyDescent="0.35">
      <c r="V2434" s="17"/>
    </row>
    <row r="2435" spans="22:22" x14ac:dyDescent="0.35">
      <c r="V2435" s="17"/>
    </row>
    <row r="2436" spans="22:22" x14ac:dyDescent="0.35">
      <c r="V2436" s="17"/>
    </row>
    <row r="2437" spans="22:22" x14ac:dyDescent="0.35">
      <c r="V2437" s="17"/>
    </row>
    <row r="2438" spans="22:22" x14ac:dyDescent="0.35">
      <c r="V2438" s="17"/>
    </row>
    <row r="2439" spans="22:22" x14ac:dyDescent="0.35">
      <c r="V2439" s="17"/>
    </row>
    <row r="2440" spans="22:22" x14ac:dyDescent="0.35">
      <c r="V2440" s="17"/>
    </row>
    <row r="2441" spans="22:22" x14ac:dyDescent="0.35">
      <c r="V2441" s="17"/>
    </row>
    <row r="2442" spans="22:22" x14ac:dyDescent="0.35">
      <c r="V2442" s="17"/>
    </row>
    <row r="2443" spans="22:22" x14ac:dyDescent="0.35">
      <c r="V2443" s="17"/>
    </row>
    <row r="2444" spans="22:22" x14ac:dyDescent="0.35">
      <c r="V2444" s="17"/>
    </row>
    <row r="2445" spans="22:22" x14ac:dyDescent="0.35">
      <c r="V2445" s="17"/>
    </row>
    <row r="2446" spans="22:22" x14ac:dyDescent="0.35">
      <c r="V2446" s="17"/>
    </row>
    <row r="2447" spans="22:22" x14ac:dyDescent="0.35">
      <c r="V2447" s="17"/>
    </row>
    <row r="2448" spans="22:22" x14ac:dyDescent="0.35">
      <c r="V2448" s="17"/>
    </row>
    <row r="2449" spans="22:22" x14ac:dyDescent="0.35">
      <c r="V2449" s="17"/>
    </row>
    <row r="2450" spans="22:22" x14ac:dyDescent="0.35">
      <c r="V2450" s="17"/>
    </row>
    <row r="2451" spans="22:22" x14ac:dyDescent="0.35">
      <c r="V2451" s="17"/>
    </row>
    <row r="2452" spans="22:22" x14ac:dyDescent="0.35">
      <c r="V2452" s="17"/>
    </row>
    <row r="2453" spans="22:22" x14ac:dyDescent="0.35">
      <c r="V2453" s="17"/>
    </row>
    <row r="2454" spans="22:22" x14ac:dyDescent="0.35">
      <c r="V2454" s="17"/>
    </row>
    <row r="2455" spans="22:22" x14ac:dyDescent="0.35">
      <c r="V2455" s="17"/>
    </row>
    <row r="2456" spans="22:22" x14ac:dyDescent="0.35">
      <c r="V2456" s="17"/>
    </row>
    <row r="2457" spans="22:22" x14ac:dyDescent="0.35">
      <c r="V2457" s="17"/>
    </row>
    <row r="2458" spans="22:22" x14ac:dyDescent="0.35">
      <c r="V2458" s="17"/>
    </row>
    <row r="2459" spans="22:22" x14ac:dyDescent="0.35">
      <c r="V2459" s="17"/>
    </row>
    <row r="2460" spans="22:22" x14ac:dyDescent="0.35">
      <c r="V2460" s="17"/>
    </row>
    <row r="2461" spans="22:22" x14ac:dyDescent="0.35">
      <c r="V2461" s="17"/>
    </row>
    <row r="2462" spans="22:22" x14ac:dyDescent="0.35">
      <c r="V2462" s="17"/>
    </row>
    <row r="2463" spans="22:22" x14ac:dyDescent="0.35">
      <c r="V2463" s="17"/>
    </row>
    <row r="2464" spans="22:22" x14ac:dyDescent="0.35">
      <c r="V2464" s="17"/>
    </row>
    <row r="2465" spans="22:22" x14ac:dyDescent="0.35">
      <c r="V2465" s="17"/>
    </row>
    <row r="2466" spans="22:22" x14ac:dyDescent="0.35">
      <c r="V2466" s="17"/>
    </row>
    <row r="2467" spans="22:22" x14ac:dyDescent="0.35">
      <c r="V2467" s="17"/>
    </row>
    <row r="2468" spans="22:22" x14ac:dyDescent="0.35">
      <c r="V2468" s="17"/>
    </row>
    <row r="2469" spans="22:22" x14ac:dyDescent="0.35">
      <c r="V2469" s="17"/>
    </row>
    <row r="2470" spans="22:22" x14ac:dyDescent="0.35">
      <c r="V2470" s="17"/>
    </row>
    <row r="2471" spans="22:22" x14ac:dyDescent="0.35">
      <c r="V2471" s="17"/>
    </row>
    <row r="2472" spans="22:22" x14ac:dyDescent="0.35">
      <c r="V2472" s="17"/>
    </row>
    <row r="2473" spans="22:22" x14ac:dyDescent="0.35">
      <c r="V2473" s="17"/>
    </row>
    <row r="2474" spans="22:22" x14ac:dyDescent="0.35">
      <c r="V2474" s="17"/>
    </row>
    <row r="2475" spans="22:22" x14ac:dyDescent="0.35">
      <c r="V2475" s="17"/>
    </row>
    <row r="2476" spans="22:22" x14ac:dyDescent="0.35">
      <c r="V2476" s="17"/>
    </row>
    <row r="2477" spans="22:22" x14ac:dyDescent="0.35">
      <c r="V2477" s="17"/>
    </row>
    <row r="2478" spans="22:22" x14ac:dyDescent="0.35">
      <c r="V2478" s="17"/>
    </row>
    <row r="2479" spans="22:22" x14ac:dyDescent="0.35">
      <c r="V2479" s="17"/>
    </row>
    <row r="2480" spans="22:22" x14ac:dyDescent="0.35">
      <c r="V2480" s="17"/>
    </row>
    <row r="2481" spans="22:22" x14ac:dyDescent="0.35">
      <c r="V2481" s="17"/>
    </row>
    <row r="2482" spans="22:22" x14ac:dyDescent="0.35">
      <c r="V2482" s="17"/>
    </row>
    <row r="2483" spans="22:22" x14ac:dyDescent="0.35">
      <c r="V2483" s="17"/>
    </row>
    <row r="2484" spans="22:22" x14ac:dyDescent="0.35">
      <c r="V2484" s="17"/>
    </row>
    <row r="2485" spans="22:22" x14ac:dyDescent="0.35">
      <c r="V2485" s="17"/>
    </row>
    <row r="2486" spans="22:22" x14ac:dyDescent="0.35">
      <c r="V2486" s="17"/>
    </row>
    <row r="2487" spans="22:22" x14ac:dyDescent="0.35">
      <c r="V2487" s="17"/>
    </row>
    <row r="2488" spans="22:22" x14ac:dyDescent="0.35">
      <c r="V2488" s="17"/>
    </row>
    <row r="2489" spans="22:22" x14ac:dyDescent="0.35">
      <c r="V2489" s="17"/>
    </row>
    <row r="2490" spans="22:22" x14ac:dyDescent="0.35">
      <c r="V2490" s="17"/>
    </row>
    <row r="2491" spans="22:22" x14ac:dyDescent="0.35">
      <c r="V2491" s="17"/>
    </row>
    <row r="2492" spans="22:22" x14ac:dyDescent="0.35">
      <c r="V2492" s="17"/>
    </row>
    <row r="2493" spans="22:22" x14ac:dyDescent="0.35">
      <c r="V2493" s="17"/>
    </row>
    <row r="2494" spans="22:22" x14ac:dyDescent="0.35">
      <c r="V2494" s="17"/>
    </row>
    <row r="2495" spans="22:22" x14ac:dyDescent="0.35">
      <c r="V2495" s="17"/>
    </row>
    <row r="2496" spans="22:22" x14ac:dyDescent="0.35">
      <c r="V2496" s="17"/>
    </row>
    <row r="2497" spans="22:22" x14ac:dyDescent="0.35">
      <c r="V2497" s="17"/>
    </row>
    <row r="2498" spans="22:22" x14ac:dyDescent="0.35">
      <c r="V2498" s="17"/>
    </row>
    <row r="2499" spans="22:22" x14ac:dyDescent="0.35">
      <c r="V2499" s="17"/>
    </row>
    <row r="2500" spans="22:22" x14ac:dyDescent="0.35">
      <c r="V2500" s="17"/>
    </row>
    <row r="2501" spans="22:22" x14ac:dyDescent="0.35">
      <c r="V2501" s="17"/>
    </row>
    <row r="2502" spans="22:22" x14ac:dyDescent="0.35">
      <c r="V2502" s="17"/>
    </row>
    <row r="2503" spans="22:22" x14ac:dyDescent="0.35">
      <c r="V2503" s="17"/>
    </row>
    <row r="2504" spans="22:22" x14ac:dyDescent="0.35">
      <c r="V2504" s="17"/>
    </row>
    <row r="2505" spans="22:22" x14ac:dyDescent="0.35">
      <c r="V2505" s="17"/>
    </row>
    <row r="2506" spans="22:22" x14ac:dyDescent="0.35">
      <c r="V2506" s="17"/>
    </row>
    <row r="2507" spans="22:22" x14ac:dyDescent="0.35">
      <c r="V2507" s="17"/>
    </row>
    <row r="2508" spans="22:22" x14ac:dyDescent="0.35">
      <c r="V2508" s="17"/>
    </row>
    <row r="2509" spans="22:22" x14ac:dyDescent="0.35">
      <c r="V2509" s="17"/>
    </row>
    <row r="2510" spans="22:22" x14ac:dyDescent="0.35">
      <c r="V2510" s="17"/>
    </row>
    <row r="2511" spans="22:22" x14ac:dyDescent="0.35">
      <c r="V2511" s="17"/>
    </row>
    <row r="2512" spans="22:22" x14ac:dyDescent="0.35">
      <c r="V2512" s="17"/>
    </row>
    <row r="2513" spans="22:22" x14ac:dyDescent="0.35">
      <c r="V2513" s="17"/>
    </row>
    <row r="2514" spans="22:22" x14ac:dyDescent="0.35">
      <c r="V2514" s="17"/>
    </row>
    <row r="2515" spans="22:22" x14ac:dyDescent="0.35">
      <c r="V2515" s="17"/>
    </row>
    <row r="2516" spans="22:22" x14ac:dyDescent="0.35">
      <c r="V2516" s="17"/>
    </row>
    <row r="2517" spans="22:22" x14ac:dyDescent="0.35">
      <c r="V2517" s="17"/>
    </row>
    <row r="2518" spans="22:22" x14ac:dyDescent="0.35">
      <c r="V2518" s="17"/>
    </row>
    <row r="2519" spans="22:22" x14ac:dyDescent="0.35">
      <c r="V2519" s="17"/>
    </row>
    <row r="2520" spans="22:22" x14ac:dyDescent="0.35">
      <c r="V2520" s="17"/>
    </row>
    <row r="2521" spans="22:22" x14ac:dyDescent="0.35">
      <c r="V2521" s="17"/>
    </row>
    <row r="2522" spans="22:22" x14ac:dyDescent="0.35">
      <c r="V2522" s="17"/>
    </row>
    <row r="2523" spans="22:22" x14ac:dyDescent="0.35">
      <c r="V2523" s="17"/>
    </row>
    <row r="2524" spans="22:22" x14ac:dyDescent="0.35">
      <c r="V2524" s="17"/>
    </row>
    <row r="2525" spans="22:22" x14ac:dyDescent="0.35">
      <c r="V2525" s="17"/>
    </row>
    <row r="2526" spans="22:22" x14ac:dyDescent="0.35">
      <c r="V2526" s="17"/>
    </row>
    <row r="2527" spans="22:22" x14ac:dyDescent="0.35">
      <c r="V2527" s="17"/>
    </row>
    <row r="2528" spans="22:22" x14ac:dyDescent="0.35">
      <c r="V2528" s="17"/>
    </row>
    <row r="2529" spans="22:22" x14ac:dyDescent="0.35">
      <c r="V2529" s="17"/>
    </row>
    <row r="2530" spans="22:22" x14ac:dyDescent="0.35">
      <c r="V2530" s="17"/>
    </row>
    <row r="2531" spans="22:22" x14ac:dyDescent="0.35">
      <c r="V2531" s="17"/>
    </row>
    <row r="2532" spans="22:22" x14ac:dyDescent="0.35">
      <c r="V2532" s="17"/>
    </row>
    <row r="2533" spans="22:22" x14ac:dyDescent="0.35">
      <c r="V2533" s="17"/>
    </row>
    <row r="2534" spans="22:22" x14ac:dyDescent="0.35">
      <c r="V2534" s="17"/>
    </row>
    <row r="2535" spans="22:22" x14ac:dyDescent="0.35">
      <c r="V2535" s="17"/>
    </row>
    <row r="2536" spans="22:22" x14ac:dyDescent="0.35">
      <c r="V2536" s="17"/>
    </row>
    <row r="2537" spans="22:22" x14ac:dyDescent="0.35">
      <c r="V2537" s="17"/>
    </row>
    <row r="2538" spans="22:22" x14ac:dyDescent="0.35">
      <c r="V2538" s="17"/>
    </row>
    <row r="2539" spans="22:22" x14ac:dyDescent="0.35">
      <c r="V2539" s="17"/>
    </row>
    <row r="2540" spans="22:22" x14ac:dyDescent="0.35">
      <c r="V2540" s="17"/>
    </row>
    <row r="2541" spans="22:22" x14ac:dyDescent="0.35">
      <c r="V2541" s="17"/>
    </row>
    <row r="2542" spans="22:22" x14ac:dyDescent="0.35">
      <c r="V2542" s="17"/>
    </row>
    <row r="2543" spans="22:22" x14ac:dyDescent="0.35">
      <c r="V2543" s="17"/>
    </row>
    <row r="2544" spans="22:22" x14ac:dyDescent="0.35">
      <c r="V2544" s="17"/>
    </row>
    <row r="2545" spans="22:22" x14ac:dyDescent="0.35">
      <c r="V2545" s="17"/>
    </row>
    <row r="2546" spans="22:22" x14ac:dyDescent="0.35">
      <c r="V2546" s="17"/>
    </row>
    <row r="2547" spans="22:22" x14ac:dyDescent="0.35">
      <c r="V2547" s="17"/>
    </row>
    <row r="2548" spans="22:22" x14ac:dyDescent="0.35">
      <c r="V2548" s="17"/>
    </row>
    <row r="2549" spans="22:22" x14ac:dyDescent="0.35">
      <c r="V2549" s="17"/>
    </row>
    <row r="2550" spans="22:22" x14ac:dyDescent="0.35">
      <c r="V2550" s="17"/>
    </row>
    <row r="2551" spans="22:22" x14ac:dyDescent="0.35">
      <c r="V2551" s="17"/>
    </row>
    <row r="2552" spans="22:22" x14ac:dyDescent="0.35">
      <c r="V2552" s="17"/>
    </row>
    <row r="2553" spans="22:22" x14ac:dyDescent="0.35">
      <c r="V2553" s="17"/>
    </row>
    <row r="2554" spans="22:22" x14ac:dyDescent="0.35">
      <c r="V2554" s="17"/>
    </row>
    <row r="2555" spans="22:22" x14ac:dyDescent="0.35">
      <c r="V2555" s="17"/>
    </row>
    <row r="2556" spans="22:22" x14ac:dyDescent="0.35">
      <c r="V2556" s="17"/>
    </row>
    <row r="2557" spans="22:22" x14ac:dyDescent="0.35">
      <c r="V2557" s="17"/>
    </row>
    <row r="2558" spans="22:22" x14ac:dyDescent="0.35">
      <c r="V2558" s="17"/>
    </row>
    <row r="2559" spans="22:22" x14ac:dyDescent="0.35">
      <c r="V2559" s="17"/>
    </row>
    <row r="2560" spans="22:22" x14ac:dyDescent="0.35">
      <c r="V2560" s="17"/>
    </row>
    <row r="2561" spans="22:22" x14ac:dyDescent="0.35">
      <c r="V2561" s="17"/>
    </row>
    <row r="2562" spans="22:22" x14ac:dyDescent="0.35">
      <c r="V2562" s="17"/>
    </row>
    <row r="2563" spans="22:22" x14ac:dyDescent="0.35">
      <c r="V2563" s="17"/>
    </row>
    <row r="2564" spans="22:22" x14ac:dyDescent="0.35">
      <c r="V2564" s="17"/>
    </row>
    <row r="2565" spans="22:22" x14ac:dyDescent="0.35">
      <c r="V2565" s="17"/>
    </row>
    <row r="2566" spans="22:22" x14ac:dyDescent="0.35">
      <c r="V2566" s="17"/>
    </row>
    <row r="2567" spans="22:22" x14ac:dyDescent="0.35">
      <c r="V2567" s="17"/>
    </row>
    <row r="2568" spans="22:22" x14ac:dyDescent="0.35">
      <c r="V2568" s="17"/>
    </row>
    <row r="2569" spans="22:22" x14ac:dyDescent="0.35">
      <c r="V2569" s="17"/>
    </row>
    <row r="2570" spans="22:22" x14ac:dyDescent="0.35">
      <c r="V2570" s="17"/>
    </row>
    <row r="2571" spans="22:22" x14ac:dyDescent="0.35">
      <c r="V2571" s="17"/>
    </row>
    <row r="2572" spans="22:22" x14ac:dyDescent="0.35">
      <c r="V2572" s="17"/>
    </row>
    <row r="2573" spans="22:22" x14ac:dyDescent="0.35">
      <c r="V2573" s="17"/>
    </row>
    <row r="2574" spans="22:22" x14ac:dyDescent="0.35">
      <c r="V2574" s="17"/>
    </row>
    <row r="2575" spans="22:22" x14ac:dyDescent="0.35">
      <c r="V2575" s="17"/>
    </row>
    <row r="2576" spans="22:22" x14ac:dyDescent="0.35">
      <c r="V2576" s="17"/>
    </row>
    <row r="2577" spans="22:22" x14ac:dyDescent="0.35">
      <c r="V2577" s="17"/>
    </row>
    <row r="2578" spans="22:22" x14ac:dyDescent="0.35">
      <c r="V2578" s="17"/>
    </row>
    <row r="2579" spans="22:22" x14ac:dyDescent="0.35">
      <c r="V2579" s="17"/>
    </row>
    <row r="2580" spans="22:22" x14ac:dyDescent="0.35">
      <c r="V2580" s="17"/>
    </row>
    <row r="2581" spans="22:22" x14ac:dyDescent="0.35">
      <c r="V2581" s="17"/>
    </row>
    <row r="2582" spans="22:22" x14ac:dyDescent="0.35">
      <c r="V2582" s="17"/>
    </row>
    <row r="2583" spans="22:22" x14ac:dyDescent="0.35">
      <c r="V2583" s="17"/>
    </row>
    <row r="2584" spans="22:22" x14ac:dyDescent="0.35">
      <c r="V2584" s="17"/>
    </row>
    <row r="2585" spans="22:22" x14ac:dyDescent="0.35">
      <c r="V2585" s="17"/>
    </row>
    <row r="2586" spans="22:22" x14ac:dyDescent="0.35">
      <c r="V2586" s="17"/>
    </row>
    <row r="2587" spans="22:22" x14ac:dyDescent="0.35">
      <c r="V2587" s="17"/>
    </row>
    <row r="2588" spans="22:22" x14ac:dyDescent="0.35">
      <c r="V2588" s="17"/>
    </row>
    <row r="2589" spans="22:22" x14ac:dyDescent="0.35">
      <c r="V2589" s="17"/>
    </row>
    <row r="2590" spans="22:22" x14ac:dyDescent="0.35">
      <c r="V2590" s="17"/>
    </row>
    <row r="2591" spans="22:22" x14ac:dyDescent="0.35">
      <c r="V2591" s="17"/>
    </row>
    <row r="2592" spans="22:22" x14ac:dyDescent="0.35">
      <c r="V2592" s="17"/>
    </row>
    <row r="2593" spans="22:22" x14ac:dyDescent="0.35">
      <c r="V2593" s="17"/>
    </row>
    <row r="2594" spans="22:22" x14ac:dyDescent="0.35">
      <c r="V2594" s="17"/>
    </row>
    <row r="2595" spans="22:22" x14ac:dyDescent="0.35">
      <c r="V2595" s="17"/>
    </row>
    <row r="2596" spans="22:22" x14ac:dyDescent="0.35">
      <c r="V2596" s="17"/>
    </row>
    <row r="2597" spans="22:22" x14ac:dyDescent="0.35">
      <c r="V2597" s="17"/>
    </row>
    <row r="2598" spans="22:22" x14ac:dyDescent="0.35">
      <c r="V2598" s="17"/>
    </row>
    <row r="2599" spans="22:22" x14ac:dyDescent="0.35">
      <c r="V2599" s="17"/>
    </row>
    <row r="2600" spans="22:22" x14ac:dyDescent="0.35">
      <c r="V2600" s="17"/>
    </row>
    <row r="2601" spans="22:22" x14ac:dyDescent="0.35">
      <c r="V2601" s="17"/>
    </row>
    <row r="2602" spans="22:22" x14ac:dyDescent="0.35">
      <c r="V2602" s="17"/>
    </row>
    <row r="2603" spans="22:22" x14ac:dyDescent="0.35">
      <c r="V2603" s="17"/>
    </row>
    <row r="2604" spans="22:22" x14ac:dyDescent="0.35">
      <c r="V2604" s="17"/>
    </row>
    <row r="2605" spans="22:22" x14ac:dyDescent="0.35">
      <c r="V2605" s="17"/>
    </row>
    <row r="2606" spans="22:22" x14ac:dyDescent="0.35">
      <c r="V2606" s="17"/>
    </row>
    <row r="2607" spans="22:22" x14ac:dyDescent="0.35">
      <c r="V2607" s="17"/>
    </row>
    <row r="2608" spans="22:22" x14ac:dyDescent="0.35">
      <c r="V2608" s="17"/>
    </row>
    <row r="2609" spans="22:22" x14ac:dyDescent="0.35">
      <c r="V2609" s="17"/>
    </row>
    <row r="2610" spans="22:22" x14ac:dyDescent="0.35">
      <c r="V2610" s="17"/>
    </row>
    <row r="2611" spans="22:22" x14ac:dyDescent="0.35">
      <c r="V2611" s="17"/>
    </row>
    <row r="2612" spans="22:22" x14ac:dyDescent="0.35">
      <c r="V2612" s="17"/>
    </row>
    <row r="2613" spans="22:22" x14ac:dyDescent="0.35">
      <c r="V2613" s="17"/>
    </row>
    <row r="2614" spans="22:22" x14ac:dyDescent="0.35">
      <c r="V2614" s="17"/>
    </row>
    <row r="2615" spans="22:22" x14ac:dyDescent="0.35">
      <c r="V2615" s="17"/>
    </row>
    <row r="2616" spans="22:22" x14ac:dyDescent="0.35">
      <c r="V2616" s="17"/>
    </row>
    <row r="2617" spans="22:22" x14ac:dyDescent="0.35">
      <c r="V2617" s="17"/>
    </row>
    <row r="2618" spans="22:22" x14ac:dyDescent="0.35">
      <c r="V2618" s="17"/>
    </row>
    <row r="2619" spans="22:22" x14ac:dyDescent="0.35">
      <c r="V2619" s="17"/>
    </row>
    <row r="2620" spans="22:22" x14ac:dyDescent="0.35">
      <c r="V2620" s="17"/>
    </row>
    <row r="2621" spans="22:22" x14ac:dyDescent="0.35">
      <c r="V2621" s="17"/>
    </row>
    <row r="2622" spans="22:22" x14ac:dyDescent="0.35">
      <c r="V2622" s="17"/>
    </row>
    <row r="2623" spans="22:22" x14ac:dyDescent="0.35">
      <c r="V2623" s="17"/>
    </row>
    <row r="2624" spans="22:22" x14ac:dyDescent="0.35">
      <c r="V2624" s="17"/>
    </row>
    <row r="2625" spans="22:22" x14ac:dyDescent="0.35">
      <c r="V2625" s="17"/>
    </row>
    <row r="2626" spans="22:22" x14ac:dyDescent="0.35">
      <c r="V2626" s="17"/>
    </row>
    <row r="2627" spans="22:22" x14ac:dyDescent="0.35">
      <c r="V2627" s="17"/>
    </row>
    <row r="2628" spans="22:22" x14ac:dyDescent="0.35">
      <c r="V2628" s="17"/>
    </row>
    <row r="2629" spans="22:22" x14ac:dyDescent="0.35">
      <c r="V2629" s="17"/>
    </row>
    <row r="2630" spans="22:22" x14ac:dyDescent="0.35">
      <c r="V2630" s="17"/>
    </row>
    <row r="2631" spans="22:22" x14ac:dyDescent="0.35">
      <c r="V2631" s="17"/>
    </row>
    <row r="2632" spans="22:22" x14ac:dyDescent="0.35">
      <c r="V2632" s="17"/>
    </row>
    <row r="2633" spans="22:22" x14ac:dyDescent="0.35">
      <c r="V2633" s="17"/>
    </row>
    <row r="2634" spans="22:22" x14ac:dyDescent="0.35">
      <c r="V2634" s="17"/>
    </row>
    <row r="2635" spans="22:22" x14ac:dyDescent="0.35">
      <c r="V2635" s="17"/>
    </row>
    <row r="2636" spans="22:22" x14ac:dyDescent="0.35">
      <c r="V2636" s="17"/>
    </row>
    <row r="2637" spans="22:22" x14ac:dyDescent="0.35">
      <c r="V2637" s="17"/>
    </row>
    <row r="2638" spans="22:22" x14ac:dyDescent="0.35">
      <c r="V2638" s="17"/>
    </row>
    <row r="2639" spans="22:22" x14ac:dyDescent="0.35">
      <c r="V2639" s="17"/>
    </row>
    <row r="2640" spans="22:22" x14ac:dyDescent="0.35">
      <c r="V2640" s="17"/>
    </row>
    <row r="2641" spans="22:22" x14ac:dyDescent="0.35">
      <c r="V2641" s="17"/>
    </row>
    <row r="2642" spans="22:22" x14ac:dyDescent="0.35">
      <c r="V2642" s="17"/>
    </row>
    <row r="2643" spans="22:22" x14ac:dyDescent="0.35">
      <c r="V2643" s="17"/>
    </row>
    <row r="2644" spans="22:22" x14ac:dyDescent="0.35">
      <c r="V2644" s="17"/>
    </row>
    <row r="2645" spans="22:22" x14ac:dyDescent="0.35">
      <c r="V2645" s="17"/>
    </row>
    <row r="2646" spans="22:22" x14ac:dyDescent="0.35">
      <c r="V2646" s="17"/>
    </row>
    <row r="2647" spans="22:22" x14ac:dyDescent="0.35">
      <c r="V2647" s="17"/>
    </row>
    <row r="2648" spans="22:22" x14ac:dyDescent="0.35">
      <c r="V2648" s="17"/>
    </row>
    <row r="2649" spans="22:22" x14ac:dyDescent="0.35">
      <c r="V2649" s="17"/>
    </row>
    <row r="2650" spans="22:22" x14ac:dyDescent="0.35">
      <c r="V2650" s="17"/>
    </row>
    <row r="2651" spans="22:22" x14ac:dyDescent="0.35">
      <c r="V2651" s="17"/>
    </row>
    <row r="2652" spans="22:22" x14ac:dyDescent="0.35">
      <c r="V2652" s="17"/>
    </row>
    <row r="2653" spans="22:22" x14ac:dyDescent="0.35">
      <c r="V2653" s="17"/>
    </row>
    <row r="2654" spans="22:22" x14ac:dyDescent="0.35">
      <c r="V2654" s="17"/>
    </row>
    <row r="2655" spans="22:22" x14ac:dyDescent="0.35">
      <c r="V2655" s="17"/>
    </row>
    <row r="2656" spans="22:22" x14ac:dyDescent="0.35">
      <c r="V2656" s="17"/>
    </row>
    <row r="2657" spans="22:22" x14ac:dyDescent="0.35">
      <c r="V2657" s="17"/>
    </row>
    <row r="2658" spans="22:22" x14ac:dyDescent="0.35">
      <c r="V2658" s="17"/>
    </row>
    <row r="2659" spans="22:22" x14ac:dyDescent="0.35">
      <c r="V2659" s="17"/>
    </row>
    <row r="2660" spans="22:22" x14ac:dyDescent="0.35">
      <c r="V2660" s="17"/>
    </row>
    <row r="2661" spans="22:22" x14ac:dyDescent="0.35">
      <c r="V2661" s="17"/>
    </row>
    <row r="2662" spans="22:22" x14ac:dyDescent="0.35">
      <c r="V2662" s="17"/>
    </row>
    <row r="2663" spans="22:22" x14ac:dyDescent="0.35">
      <c r="V2663" s="17"/>
    </row>
    <row r="2664" spans="22:22" x14ac:dyDescent="0.35">
      <c r="V2664" s="17"/>
    </row>
    <row r="2665" spans="22:22" x14ac:dyDescent="0.35">
      <c r="V2665" s="17"/>
    </row>
    <row r="2666" spans="22:22" x14ac:dyDescent="0.35">
      <c r="V2666" s="17"/>
    </row>
    <row r="2667" spans="22:22" x14ac:dyDescent="0.35">
      <c r="V2667" s="17"/>
    </row>
    <row r="2668" spans="22:22" x14ac:dyDescent="0.35">
      <c r="V2668" s="17"/>
    </row>
    <row r="2669" spans="22:22" x14ac:dyDescent="0.35">
      <c r="V2669" s="17"/>
    </row>
    <row r="2670" spans="22:22" x14ac:dyDescent="0.35">
      <c r="V2670" s="17"/>
    </row>
    <row r="2671" spans="22:22" x14ac:dyDescent="0.35">
      <c r="V2671" s="17"/>
    </row>
    <row r="2672" spans="22:22" x14ac:dyDescent="0.35">
      <c r="V2672" s="17"/>
    </row>
    <row r="2673" spans="22:22" x14ac:dyDescent="0.35">
      <c r="V2673" s="17"/>
    </row>
    <row r="2674" spans="22:22" x14ac:dyDescent="0.35">
      <c r="V2674" s="17"/>
    </row>
    <row r="2675" spans="22:22" x14ac:dyDescent="0.35">
      <c r="V2675" s="17"/>
    </row>
    <row r="2676" spans="22:22" x14ac:dyDescent="0.35">
      <c r="V2676" s="17"/>
    </row>
    <row r="2677" spans="22:22" x14ac:dyDescent="0.35">
      <c r="V2677" s="17"/>
    </row>
    <row r="2678" spans="22:22" x14ac:dyDescent="0.35">
      <c r="V2678" s="17"/>
    </row>
    <row r="2679" spans="22:22" x14ac:dyDescent="0.35">
      <c r="V2679" s="17"/>
    </row>
    <row r="2680" spans="22:22" x14ac:dyDescent="0.35">
      <c r="V2680" s="17"/>
    </row>
    <row r="2681" spans="22:22" x14ac:dyDescent="0.35">
      <c r="V2681" s="17"/>
    </row>
    <row r="2682" spans="22:22" x14ac:dyDescent="0.35">
      <c r="V2682" s="17"/>
    </row>
    <row r="2683" spans="22:22" x14ac:dyDescent="0.35">
      <c r="V2683" s="17"/>
    </row>
    <row r="2684" spans="22:22" x14ac:dyDescent="0.35">
      <c r="V2684" s="17"/>
    </row>
    <row r="2685" spans="22:22" x14ac:dyDescent="0.35">
      <c r="V2685" s="17"/>
    </row>
    <row r="2686" spans="22:22" x14ac:dyDescent="0.35">
      <c r="V2686" s="17"/>
    </row>
    <row r="2687" spans="22:22" x14ac:dyDescent="0.35">
      <c r="V2687" s="17"/>
    </row>
    <row r="2688" spans="22:22" x14ac:dyDescent="0.35">
      <c r="V2688" s="17"/>
    </row>
    <row r="2689" spans="22:22" x14ac:dyDescent="0.35">
      <c r="V2689" s="17"/>
    </row>
    <row r="2690" spans="22:22" x14ac:dyDescent="0.35">
      <c r="V2690" s="17"/>
    </row>
    <row r="2691" spans="22:22" x14ac:dyDescent="0.35">
      <c r="V2691" s="17"/>
    </row>
    <row r="2692" spans="22:22" x14ac:dyDescent="0.35">
      <c r="V2692" s="17"/>
    </row>
    <row r="2693" spans="22:22" x14ac:dyDescent="0.35">
      <c r="V2693" s="17"/>
    </row>
    <row r="2694" spans="22:22" x14ac:dyDescent="0.35">
      <c r="V2694" s="17"/>
    </row>
    <row r="2695" spans="22:22" x14ac:dyDescent="0.35">
      <c r="V2695" s="17"/>
    </row>
    <row r="2696" spans="22:22" x14ac:dyDescent="0.35">
      <c r="V2696" s="17"/>
    </row>
    <row r="2697" spans="22:22" x14ac:dyDescent="0.35">
      <c r="V2697" s="17"/>
    </row>
    <row r="2698" spans="22:22" x14ac:dyDescent="0.35">
      <c r="V2698" s="17"/>
    </row>
    <row r="2699" spans="22:22" x14ac:dyDescent="0.35">
      <c r="V2699" s="17"/>
    </row>
    <row r="2700" spans="22:22" x14ac:dyDescent="0.35">
      <c r="V2700" s="17"/>
    </row>
    <row r="2701" spans="22:22" x14ac:dyDescent="0.35">
      <c r="V2701" s="17"/>
    </row>
    <row r="2702" spans="22:22" x14ac:dyDescent="0.35">
      <c r="V2702" s="17"/>
    </row>
    <row r="2703" spans="22:22" x14ac:dyDescent="0.35">
      <c r="V2703" s="17"/>
    </row>
    <row r="2704" spans="22:22" x14ac:dyDescent="0.35">
      <c r="V2704" s="17"/>
    </row>
    <row r="2705" spans="22:22" x14ac:dyDescent="0.35">
      <c r="V2705" s="17"/>
    </row>
    <row r="2706" spans="22:22" x14ac:dyDescent="0.35">
      <c r="V2706" s="17"/>
    </row>
    <row r="2707" spans="22:22" x14ac:dyDescent="0.35">
      <c r="V2707" s="17"/>
    </row>
    <row r="2708" spans="22:22" x14ac:dyDescent="0.35">
      <c r="V2708" s="17"/>
    </row>
    <row r="2709" spans="22:22" x14ac:dyDescent="0.35">
      <c r="V2709" s="17"/>
    </row>
    <row r="2710" spans="22:22" x14ac:dyDescent="0.35">
      <c r="V2710" s="17"/>
    </row>
    <row r="2711" spans="22:22" x14ac:dyDescent="0.35">
      <c r="V2711" s="17"/>
    </row>
    <row r="2712" spans="22:22" x14ac:dyDescent="0.35">
      <c r="V2712" s="17"/>
    </row>
    <row r="2713" spans="22:22" x14ac:dyDescent="0.35">
      <c r="V2713" s="17"/>
    </row>
    <row r="2714" spans="22:22" x14ac:dyDescent="0.35">
      <c r="V2714" s="17"/>
    </row>
    <row r="2715" spans="22:22" x14ac:dyDescent="0.35">
      <c r="V2715" s="17"/>
    </row>
    <row r="2716" spans="22:22" x14ac:dyDescent="0.35">
      <c r="V2716" s="17"/>
    </row>
    <row r="2717" spans="22:22" x14ac:dyDescent="0.35">
      <c r="V2717" s="17"/>
    </row>
    <row r="2718" spans="22:22" x14ac:dyDescent="0.35">
      <c r="V2718" s="17"/>
    </row>
    <row r="2719" spans="22:22" x14ac:dyDescent="0.35">
      <c r="V2719" s="17"/>
    </row>
    <row r="2720" spans="22:22" x14ac:dyDescent="0.35">
      <c r="V2720" s="17"/>
    </row>
    <row r="2721" spans="22:22" x14ac:dyDescent="0.35">
      <c r="V2721" s="17"/>
    </row>
    <row r="2722" spans="22:22" x14ac:dyDescent="0.35">
      <c r="V2722" s="17"/>
    </row>
    <row r="2723" spans="22:22" x14ac:dyDescent="0.35">
      <c r="V2723" s="17"/>
    </row>
    <row r="2724" spans="22:22" x14ac:dyDescent="0.35">
      <c r="V2724" s="17"/>
    </row>
    <row r="2725" spans="22:22" x14ac:dyDescent="0.35">
      <c r="V2725" s="17"/>
    </row>
    <row r="2726" spans="22:22" x14ac:dyDescent="0.35">
      <c r="V2726" s="17"/>
    </row>
    <row r="2727" spans="22:22" x14ac:dyDescent="0.35">
      <c r="V2727" s="17"/>
    </row>
    <row r="2728" spans="22:22" x14ac:dyDescent="0.35">
      <c r="V2728" s="17"/>
    </row>
    <row r="2729" spans="22:22" x14ac:dyDescent="0.35">
      <c r="V2729" s="17"/>
    </row>
    <row r="2730" spans="22:22" x14ac:dyDescent="0.35">
      <c r="V2730" s="17"/>
    </row>
    <row r="2731" spans="22:22" x14ac:dyDescent="0.35">
      <c r="V2731" s="17"/>
    </row>
    <row r="2732" spans="22:22" x14ac:dyDescent="0.35">
      <c r="V2732" s="17"/>
    </row>
    <row r="2733" spans="22:22" x14ac:dyDescent="0.35">
      <c r="V2733" s="17"/>
    </row>
    <row r="2734" spans="22:22" x14ac:dyDescent="0.35">
      <c r="V2734" s="17"/>
    </row>
    <row r="2735" spans="22:22" x14ac:dyDescent="0.35">
      <c r="V2735" s="17"/>
    </row>
    <row r="2736" spans="22:22" x14ac:dyDescent="0.35">
      <c r="V2736" s="17"/>
    </row>
    <row r="2737" spans="22:22" x14ac:dyDescent="0.35">
      <c r="V2737" s="17"/>
    </row>
    <row r="2738" spans="22:22" x14ac:dyDescent="0.35">
      <c r="V2738" s="17"/>
    </row>
    <row r="2739" spans="22:22" x14ac:dyDescent="0.35">
      <c r="V2739" s="17"/>
    </row>
    <row r="2740" spans="22:22" x14ac:dyDescent="0.35">
      <c r="V2740" s="17"/>
    </row>
    <row r="2741" spans="22:22" x14ac:dyDescent="0.35">
      <c r="V2741" s="17"/>
    </row>
    <row r="2742" spans="22:22" x14ac:dyDescent="0.35">
      <c r="V2742" s="17"/>
    </row>
    <row r="2743" spans="22:22" x14ac:dyDescent="0.35">
      <c r="V2743" s="17"/>
    </row>
    <row r="2744" spans="22:22" x14ac:dyDescent="0.35">
      <c r="V2744" s="17"/>
    </row>
    <row r="2745" spans="22:22" x14ac:dyDescent="0.35">
      <c r="V2745" s="17"/>
    </row>
    <row r="2746" spans="22:22" x14ac:dyDescent="0.35">
      <c r="V2746" s="17"/>
    </row>
    <row r="2747" spans="22:22" x14ac:dyDescent="0.35">
      <c r="V2747" s="17"/>
    </row>
    <row r="2748" spans="22:22" x14ac:dyDescent="0.35">
      <c r="V2748" s="17"/>
    </row>
    <row r="2749" spans="22:22" x14ac:dyDescent="0.35">
      <c r="V2749" s="17"/>
    </row>
    <row r="2750" spans="22:22" x14ac:dyDescent="0.35">
      <c r="V2750" s="17"/>
    </row>
    <row r="2751" spans="22:22" x14ac:dyDescent="0.35">
      <c r="V2751" s="17"/>
    </row>
    <row r="2752" spans="22:22" x14ac:dyDescent="0.35">
      <c r="V2752" s="17"/>
    </row>
    <row r="2753" spans="22:22" x14ac:dyDescent="0.35">
      <c r="V2753" s="17"/>
    </row>
    <row r="2754" spans="22:22" x14ac:dyDescent="0.35">
      <c r="V2754" s="17"/>
    </row>
    <row r="2755" spans="22:22" x14ac:dyDescent="0.35">
      <c r="V2755" s="17"/>
    </row>
    <row r="2756" spans="22:22" x14ac:dyDescent="0.35">
      <c r="V2756" s="17"/>
    </row>
    <row r="2757" spans="22:22" x14ac:dyDescent="0.35">
      <c r="V2757" s="17"/>
    </row>
    <row r="2758" spans="22:22" x14ac:dyDescent="0.35">
      <c r="V2758" s="17"/>
    </row>
    <row r="2759" spans="22:22" x14ac:dyDescent="0.35">
      <c r="V2759" s="17"/>
    </row>
    <row r="2760" spans="22:22" x14ac:dyDescent="0.35">
      <c r="V2760" s="17"/>
    </row>
    <row r="2761" spans="22:22" x14ac:dyDescent="0.35">
      <c r="V2761" s="17"/>
    </row>
    <row r="2762" spans="22:22" x14ac:dyDescent="0.35">
      <c r="V2762" s="17"/>
    </row>
    <row r="2763" spans="22:22" x14ac:dyDescent="0.35">
      <c r="V2763" s="17"/>
    </row>
    <row r="2764" spans="22:22" x14ac:dyDescent="0.35">
      <c r="V2764" s="17"/>
    </row>
    <row r="2765" spans="22:22" x14ac:dyDescent="0.35">
      <c r="V2765" s="17"/>
    </row>
    <row r="2766" spans="22:22" x14ac:dyDescent="0.35">
      <c r="V2766" s="17"/>
    </row>
    <row r="2767" spans="22:22" x14ac:dyDescent="0.35">
      <c r="V2767" s="17"/>
    </row>
    <row r="2768" spans="22:22" x14ac:dyDescent="0.35">
      <c r="V2768" s="17"/>
    </row>
    <row r="2769" spans="22:22" x14ac:dyDescent="0.35">
      <c r="V2769" s="17"/>
    </row>
    <row r="2770" spans="22:22" x14ac:dyDescent="0.35">
      <c r="V2770" s="17"/>
    </row>
    <row r="2771" spans="22:22" x14ac:dyDescent="0.35">
      <c r="V2771" s="17"/>
    </row>
    <row r="2772" spans="22:22" x14ac:dyDescent="0.35">
      <c r="V2772" s="17"/>
    </row>
    <row r="2773" spans="22:22" x14ac:dyDescent="0.35">
      <c r="V2773" s="17"/>
    </row>
    <row r="2774" spans="22:22" x14ac:dyDescent="0.35">
      <c r="V2774" s="17"/>
    </row>
    <row r="2775" spans="22:22" x14ac:dyDescent="0.35">
      <c r="V2775" s="17"/>
    </row>
    <row r="2776" spans="22:22" x14ac:dyDescent="0.35">
      <c r="V2776" s="17"/>
    </row>
    <row r="2777" spans="22:22" x14ac:dyDescent="0.35">
      <c r="V2777" s="17"/>
    </row>
    <row r="2778" spans="22:22" x14ac:dyDescent="0.35">
      <c r="V2778" s="17"/>
    </row>
    <row r="2779" spans="22:22" x14ac:dyDescent="0.35">
      <c r="V2779" s="17"/>
    </row>
    <row r="2780" spans="22:22" x14ac:dyDescent="0.35">
      <c r="V2780" s="17"/>
    </row>
    <row r="2781" spans="22:22" x14ac:dyDescent="0.35">
      <c r="V2781" s="17"/>
    </row>
    <row r="2782" spans="22:22" x14ac:dyDescent="0.35">
      <c r="V2782" s="17"/>
    </row>
    <row r="2783" spans="22:22" x14ac:dyDescent="0.35">
      <c r="V2783" s="17"/>
    </row>
    <row r="2784" spans="22:22" x14ac:dyDescent="0.35">
      <c r="V2784" s="17"/>
    </row>
    <row r="2785" spans="22:22" x14ac:dyDescent="0.35">
      <c r="V2785" s="17"/>
    </row>
    <row r="2786" spans="22:22" x14ac:dyDescent="0.35">
      <c r="V2786" s="17"/>
    </row>
    <row r="2787" spans="22:22" x14ac:dyDescent="0.35">
      <c r="V2787" s="17"/>
    </row>
    <row r="2788" spans="22:22" x14ac:dyDescent="0.35">
      <c r="V2788" s="17"/>
    </row>
    <row r="2789" spans="22:22" x14ac:dyDescent="0.35">
      <c r="V2789" s="17"/>
    </row>
    <row r="2790" spans="22:22" x14ac:dyDescent="0.35">
      <c r="V2790" s="17"/>
    </row>
    <row r="2791" spans="22:22" x14ac:dyDescent="0.35">
      <c r="V2791" s="17"/>
    </row>
    <row r="2792" spans="22:22" x14ac:dyDescent="0.35">
      <c r="V2792" s="17"/>
    </row>
    <row r="2793" spans="22:22" x14ac:dyDescent="0.35">
      <c r="V2793" s="17"/>
    </row>
    <row r="2794" spans="22:22" x14ac:dyDescent="0.35">
      <c r="V2794" s="17"/>
    </row>
    <row r="2795" spans="22:22" x14ac:dyDescent="0.35">
      <c r="V2795" s="17"/>
    </row>
    <row r="2796" spans="22:22" x14ac:dyDescent="0.35">
      <c r="V2796" s="17"/>
    </row>
    <row r="2797" spans="22:22" x14ac:dyDescent="0.35">
      <c r="V2797" s="17"/>
    </row>
    <row r="2798" spans="22:22" x14ac:dyDescent="0.35">
      <c r="V2798" s="17"/>
    </row>
    <row r="2799" spans="22:22" x14ac:dyDescent="0.35">
      <c r="V2799" s="17"/>
    </row>
    <row r="2800" spans="22:22" x14ac:dyDescent="0.35">
      <c r="V2800" s="17"/>
    </row>
    <row r="2801" spans="22:22" x14ac:dyDescent="0.35">
      <c r="V2801" s="17"/>
    </row>
    <row r="2802" spans="22:22" x14ac:dyDescent="0.35">
      <c r="V2802" s="17"/>
    </row>
    <row r="2803" spans="22:22" x14ac:dyDescent="0.35">
      <c r="V2803" s="17"/>
    </row>
    <row r="2804" spans="22:22" x14ac:dyDescent="0.35">
      <c r="V2804" s="17"/>
    </row>
    <row r="2805" spans="22:22" x14ac:dyDescent="0.35">
      <c r="V2805" s="17"/>
    </row>
    <row r="2806" spans="22:22" x14ac:dyDescent="0.35">
      <c r="V2806" s="17"/>
    </row>
    <row r="2807" spans="22:22" x14ac:dyDescent="0.35">
      <c r="V2807" s="17"/>
    </row>
    <row r="2808" spans="22:22" x14ac:dyDescent="0.35">
      <c r="V2808" s="17"/>
    </row>
    <row r="2809" spans="22:22" x14ac:dyDescent="0.35">
      <c r="V2809" s="17"/>
    </row>
    <row r="2810" spans="22:22" x14ac:dyDescent="0.35">
      <c r="V2810" s="17"/>
    </row>
    <row r="2811" spans="22:22" x14ac:dyDescent="0.35">
      <c r="V2811" s="17"/>
    </row>
    <row r="2812" spans="22:22" x14ac:dyDescent="0.35">
      <c r="V2812" s="17"/>
    </row>
    <row r="2813" spans="22:22" x14ac:dyDescent="0.35">
      <c r="V2813" s="17"/>
    </row>
    <row r="2814" spans="22:22" x14ac:dyDescent="0.35">
      <c r="V2814" s="17"/>
    </row>
    <row r="2815" spans="22:22" x14ac:dyDescent="0.35">
      <c r="V2815" s="17"/>
    </row>
    <row r="2816" spans="22:22" x14ac:dyDescent="0.35">
      <c r="V2816" s="17"/>
    </row>
    <row r="2817" spans="22:22" x14ac:dyDescent="0.35">
      <c r="V2817" s="17"/>
    </row>
    <row r="2818" spans="22:22" x14ac:dyDescent="0.35">
      <c r="V2818" s="17"/>
    </row>
    <row r="2819" spans="22:22" x14ac:dyDescent="0.35">
      <c r="V2819" s="17"/>
    </row>
    <row r="2820" spans="22:22" x14ac:dyDescent="0.35">
      <c r="V2820" s="17"/>
    </row>
    <row r="2821" spans="22:22" x14ac:dyDescent="0.35">
      <c r="V2821" s="17"/>
    </row>
    <row r="2822" spans="22:22" x14ac:dyDescent="0.35">
      <c r="V2822" s="17"/>
    </row>
    <row r="2823" spans="22:22" x14ac:dyDescent="0.35">
      <c r="V2823" s="17"/>
    </row>
    <row r="2824" spans="22:22" x14ac:dyDescent="0.35">
      <c r="V2824" s="17"/>
    </row>
    <row r="2825" spans="22:22" x14ac:dyDescent="0.35">
      <c r="V2825" s="17"/>
    </row>
    <row r="2826" spans="22:22" x14ac:dyDescent="0.35">
      <c r="V2826" s="17"/>
    </row>
    <row r="2827" spans="22:22" x14ac:dyDescent="0.35">
      <c r="V2827" s="17"/>
    </row>
    <row r="2828" spans="22:22" x14ac:dyDescent="0.35">
      <c r="V2828" s="17"/>
    </row>
    <row r="2829" spans="22:22" x14ac:dyDescent="0.35">
      <c r="V2829" s="17"/>
    </row>
    <row r="2830" spans="22:22" x14ac:dyDescent="0.35">
      <c r="V2830" s="17"/>
    </row>
    <row r="2831" spans="22:22" x14ac:dyDescent="0.35">
      <c r="V2831" s="17"/>
    </row>
    <row r="2832" spans="22:22" x14ac:dyDescent="0.35">
      <c r="V2832" s="17"/>
    </row>
    <row r="2833" spans="22:22" x14ac:dyDescent="0.35">
      <c r="V2833" s="17"/>
    </row>
    <row r="2834" spans="22:22" x14ac:dyDescent="0.35">
      <c r="V2834" s="17"/>
    </row>
    <row r="2835" spans="22:22" x14ac:dyDescent="0.35">
      <c r="V2835" s="17"/>
    </row>
    <row r="2836" spans="22:22" x14ac:dyDescent="0.35">
      <c r="V2836" s="17"/>
    </row>
    <row r="2837" spans="22:22" x14ac:dyDescent="0.35">
      <c r="V2837" s="17"/>
    </row>
    <row r="2838" spans="22:22" x14ac:dyDescent="0.35">
      <c r="V2838" s="17"/>
    </row>
    <row r="2839" spans="22:22" x14ac:dyDescent="0.35">
      <c r="V2839" s="17"/>
    </row>
    <row r="2840" spans="22:22" x14ac:dyDescent="0.35">
      <c r="V2840" s="17"/>
    </row>
    <row r="2841" spans="22:22" x14ac:dyDescent="0.35">
      <c r="V2841" s="17"/>
    </row>
    <row r="2842" spans="22:22" x14ac:dyDescent="0.35">
      <c r="V2842" s="17"/>
    </row>
    <row r="2843" spans="22:22" x14ac:dyDescent="0.35">
      <c r="V2843" s="17"/>
    </row>
    <row r="2844" spans="22:22" x14ac:dyDescent="0.35">
      <c r="V2844" s="17"/>
    </row>
    <row r="2845" spans="22:22" x14ac:dyDescent="0.35">
      <c r="V2845" s="17"/>
    </row>
    <row r="2846" spans="22:22" x14ac:dyDescent="0.35">
      <c r="V2846" s="17"/>
    </row>
    <row r="2847" spans="22:22" x14ac:dyDescent="0.35">
      <c r="V2847" s="17"/>
    </row>
    <row r="2848" spans="22:22" x14ac:dyDescent="0.35">
      <c r="V2848" s="17"/>
    </row>
    <row r="2849" spans="22:22" x14ac:dyDescent="0.35">
      <c r="V2849" s="17"/>
    </row>
    <row r="2850" spans="22:22" x14ac:dyDescent="0.35">
      <c r="V2850" s="17"/>
    </row>
    <row r="2851" spans="22:22" x14ac:dyDescent="0.35">
      <c r="V2851" s="17"/>
    </row>
    <row r="2852" spans="22:22" x14ac:dyDescent="0.35">
      <c r="V2852" s="17"/>
    </row>
    <row r="2853" spans="22:22" x14ac:dyDescent="0.35">
      <c r="V2853" s="17"/>
    </row>
    <row r="2854" spans="22:22" x14ac:dyDescent="0.35">
      <c r="V2854" s="17"/>
    </row>
    <row r="2855" spans="22:22" x14ac:dyDescent="0.35">
      <c r="V2855" s="17"/>
    </row>
    <row r="2856" spans="22:22" x14ac:dyDescent="0.35">
      <c r="V2856" s="17"/>
    </row>
    <row r="2857" spans="22:22" x14ac:dyDescent="0.35">
      <c r="V2857" s="17"/>
    </row>
    <row r="2858" spans="22:22" x14ac:dyDescent="0.35">
      <c r="V2858" s="17"/>
    </row>
    <row r="2859" spans="22:22" x14ac:dyDescent="0.35">
      <c r="V2859" s="17"/>
    </row>
    <row r="2860" spans="22:22" x14ac:dyDescent="0.35">
      <c r="V2860" s="17"/>
    </row>
    <row r="2861" spans="22:22" x14ac:dyDescent="0.35">
      <c r="V2861" s="17"/>
    </row>
    <row r="2862" spans="22:22" x14ac:dyDescent="0.35">
      <c r="V2862" s="17"/>
    </row>
    <row r="2863" spans="22:22" x14ac:dyDescent="0.35">
      <c r="V2863" s="17"/>
    </row>
    <row r="2864" spans="22:22" x14ac:dyDescent="0.35">
      <c r="V2864" s="17"/>
    </row>
    <row r="2865" spans="22:22" x14ac:dyDescent="0.35">
      <c r="V2865" s="17"/>
    </row>
    <row r="2866" spans="22:22" x14ac:dyDescent="0.35">
      <c r="V2866" s="17"/>
    </row>
    <row r="2867" spans="22:22" x14ac:dyDescent="0.35">
      <c r="V2867" s="17"/>
    </row>
    <row r="2868" spans="22:22" x14ac:dyDescent="0.35">
      <c r="V2868" s="17"/>
    </row>
    <row r="2869" spans="22:22" x14ac:dyDescent="0.35">
      <c r="V2869" s="17"/>
    </row>
    <row r="2870" spans="22:22" x14ac:dyDescent="0.35">
      <c r="V2870" s="17"/>
    </row>
    <row r="2871" spans="22:22" x14ac:dyDescent="0.35">
      <c r="V2871" s="17"/>
    </row>
    <row r="2872" spans="22:22" x14ac:dyDescent="0.35">
      <c r="V2872" s="17"/>
    </row>
    <row r="2873" spans="22:22" x14ac:dyDescent="0.35">
      <c r="V2873" s="17"/>
    </row>
    <row r="2874" spans="22:22" x14ac:dyDescent="0.35">
      <c r="V2874" s="17"/>
    </row>
    <row r="2875" spans="22:22" x14ac:dyDescent="0.35">
      <c r="V2875" s="17"/>
    </row>
    <row r="2876" spans="22:22" x14ac:dyDescent="0.35">
      <c r="V2876" s="17"/>
    </row>
    <row r="2877" spans="22:22" x14ac:dyDescent="0.35">
      <c r="V2877" s="17"/>
    </row>
    <row r="2878" spans="22:22" x14ac:dyDescent="0.35">
      <c r="V2878" s="17"/>
    </row>
    <row r="2879" spans="22:22" x14ac:dyDescent="0.35">
      <c r="V2879" s="17"/>
    </row>
    <row r="2880" spans="22:22" x14ac:dyDescent="0.35">
      <c r="V2880" s="17"/>
    </row>
    <row r="2881" spans="22:22" x14ac:dyDescent="0.35">
      <c r="V2881" s="17"/>
    </row>
    <row r="2882" spans="22:22" x14ac:dyDescent="0.35">
      <c r="V2882" s="17"/>
    </row>
    <row r="2883" spans="22:22" x14ac:dyDescent="0.35">
      <c r="V2883" s="17"/>
    </row>
    <row r="2884" spans="22:22" x14ac:dyDescent="0.35">
      <c r="V2884" s="17"/>
    </row>
    <row r="2885" spans="22:22" x14ac:dyDescent="0.35">
      <c r="V2885" s="17"/>
    </row>
    <row r="2886" spans="22:22" x14ac:dyDescent="0.35">
      <c r="V2886" s="17"/>
    </row>
    <row r="2887" spans="22:22" x14ac:dyDescent="0.35">
      <c r="V2887" s="17"/>
    </row>
    <row r="2888" spans="22:22" x14ac:dyDescent="0.35">
      <c r="V2888" s="17"/>
    </row>
    <row r="2889" spans="22:22" x14ac:dyDescent="0.35">
      <c r="V2889" s="17"/>
    </row>
    <row r="2890" spans="22:22" x14ac:dyDescent="0.35">
      <c r="V2890" s="17"/>
    </row>
    <row r="2891" spans="22:22" x14ac:dyDescent="0.35">
      <c r="V2891" s="17"/>
    </row>
    <row r="2892" spans="22:22" x14ac:dyDescent="0.35">
      <c r="V2892" s="17"/>
    </row>
    <row r="2893" spans="22:22" x14ac:dyDescent="0.35">
      <c r="V2893" s="17"/>
    </row>
    <row r="2894" spans="22:22" x14ac:dyDescent="0.35">
      <c r="V2894" s="17"/>
    </row>
    <row r="2895" spans="22:22" x14ac:dyDescent="0.35">
      <c r="V2895" s="17"/>
    </row>
    <row r="2896" spans="22:22" x14ac:dyDescent="0.35">
      <c r="V2896" s="17"/>
    </row>
    <row r="2897" spans="22:22" x14ac:dyDescent="0.35">
      <c r="V2897" s="17"/>
    </row>
    <row r="2898" spans="22:22" x14ac:dyDescent="0.35">
      <c r="V2898" s="17"/>
    </row>
    <row r="2899" spans="22:22" x14ac:dyDescent="0.35">
      <c r="V2899" s="17"/>
    </row>
    <row r="2900" spans="22:22" x14ac:dyDescent="0.35">
      <c r="V2900" s="17"/>
    </row>
    <row r="2901" spans="22:22" x14ac:dyDescent="0.35">
      <c r="V2901" s="17"/>
    </row>
    <row r="2902" spans="22:22" x14ac:dyDescent="0.35">
      <c r="V2902" s="17"/>
    </row>
    <row r="2903" spans="22:22" x14ac:dyDescent="0.35">
      <c r="V2903" s="17"/>
    </row>
    <row r="2904" spans="22:22" x14ac:dyDescent="0.35">
      <c r="V2904" s="17"/>
    </row>
    <row r="2905" spans="22:22" x14ac:dyDescent="0.35">
      <c r="V2905" s="17"/>
    </row>
    <row r="2906" spans="22:22" x14ac:dyDescent="0.35">
      <c r="V2906" s="17"/>
    </row>
    <row r="2907" spans="22:22" x14ac:dyDescent="0.35">
      <c r="V2907" s="17"/>
    </row>
    <row r="2908" spans="22:22" x14ac:dyDescent="0.35">
      <c r="V2908" s="17"/>
    </row>
    <row r="2909" spans="22:22" x14ac:dyDescent="0.35">
      <c r="V2909" s="17"/>
    </row>
    <row r="2910" spans="22:22" x14ac:dyDescent="0.35">
      <c r="V2910" s="17"/>
    </row>
    <row r="2911" spans="22:22" x14ac:dyDescent="0.35">
      <c r="V2911" s="17"/>
    </row>
    <row r="2912" spans="22:22" x14ac:dyDescent="0.35">
      <c r="V2912" s="17"/>
    </row>
    <row r="2913" spans="22:22" x14ac:dyDescent="0.35">
      <c r="V2913" s="17"/>
    </row>
    <row r="2914" spans="22:22" x14ac:dyDescent="0.35">
      <c r="V2914" s="17"/>
    </row>
    <row r="2915" spans="22:22" x14ac:dyDescent="0.35">
      <c r="V2915" s="17"/>
    </row>
    <row r="2916" spans="22:22" x14ac:dyDescent="0.35">
      <c r="V2916" s="17"/>
    </row>
    <row r="2917" spans="22:22" x14ac:dyDescent="0.35">
      <c r="V2917" s="17"/>
    </row>
    <row r="2918" spans="22:22" x14ac:dyDescent="0.35">
      <c r="V2918" s="17"/>
    </row>
    <row r="2919" spans="22:22" x14ac:dyDescent="0.35">
      <c r="V2919" s="17"/>
    </row>
    <row r="2920" spans="22:22" x14ac:dyDescent="0.35">
      <c r="V2920" s="17"/>
    </row>
    <row r="2921" spans="22:22" x14ac:dyDescent="0.35">
      <c r="V2921" s="17"/>
    </row>
    <row r="2922" spans="22:22" x14ac:dyDescent="0.35">
      <c r="V2922" s="17"/>
    </row>
    <row r="2923" spans="22:22" x14ac:dyDescent="0.35">
      <c r="V2923" s="17"/>
    </row>
    <row r="2924" spans="22:22" x14ac:dyDescent="0.35">
      <c r="V2924" s="17"/>
    </row>
    <row r="2925" spans="22:22" x14ac:dyDescent="0.35">
      <c r="V2925" s="17"/>
    </row>
    <row r="2926" spans="22:22" x14ac:dyDescent="0.35">
      <c r="V2926" s="17"/>
    </row>
    <row r="2927" spans="22:22" x14ac:dyDescent="0.35">
      <c r="V2927" s="17"/>
    </row>
    <row r="2928" spans="22:22" x14ac:dyDescent="0.35">
      <c r="V2928" s="17"/>
    </row>
    <row r="2929" spans="22:22" x14ac:dyDescent="0.35">
      <c r="V2929" s="17"/>
    </row>
    <row r="2930" spans="22:22" x14ac:dyDescent="0.35">
      <c r="V2930" s="17"/>
    </row>
    <row r="2931" spans="22:22" x14ac:dyDescent="0.35">
      <c r="V2931" s="17"/>
    </row>
    <row r="2932" spans="22:22" x14ac:dyDescent="0.35">
      <c r="V2932" s="17"/>
    </row>
    <row r="2933" spans="22:22" x14ac:dyDescent="0.35">
      <c r="V2933" s="17"/>
    </row>
    <row r="2934" spans="22:22" x14ac:dyDescent="0.35">
      <c r="V2934" s="17"/>
    </row>
    <row r="2935" spans="22:22" x14ac:dyDescent="0.35">
      <c r="V2935" s="17"/>
    </row>
    <row r="2936" spans="22:22" x14ac:dyDescent="0.35">
      <c r="V2936" s="17"/>
    </row>
    <row r="2937" spans="22:22" x14ac:dyDescent="0.35">
      <c r="V2937" s="17"/>
    </row>
    <row r="2938" spans="22:22" x14ac:dyDescent="0.35">
      <c r="V2938" s="17"/>
    </row>
    <row r="2939" spans="22:22" x14ac:dyDescent="0.35">
      <c r="V2939" s="17"/>
    </row>
    <row r="2940" spans="22:22" x14ac:dyDescent="0.35">
      <c r="V2940" s="17"/>
    </row>
    <row r="2941" spans="22:22" x14ac:dyDescent="0.35">
      <c r="V2941" s="17"/>
    </row>
    <row r="2942" spans="22:22" x14ac:dyDescent="0.35">
      <c r="V2942" s="17"/>
    </row>
    <row r="2943" spans="22:22" x14ac:dyDescent="0.35">
      <c r="V2943" s="17"/>
    </row>
    <row r="2944" spans="22:22" x14ac:dyDescent="0.35">
      <c r="V2944" s="17"/>
    </row>
    <row r="2945" spans="22:22" x14ac:dyDescent="0.35">
      <c r="V2945" s="17"/>
    </row>
    <row r="2946" spans="22:22" x14ac:dyDescent="0.35">
      <c r="V2946" s="17"/>
    </row>
    <row r="2947" spans="22:22" x14ac:dyDescent="0.35">
      <c r="V2947" s="17"/>
    </row>
    <row r="2948" spans="22:22" x14ac:dyDescent="0.35">
      <c r="V2948" s="17"/>
    </row>
    <row r="2949" spans="22:22" x14ac:dyDescent="0.35">
      <c r="V2949" s="17"/>
    </row>
    <row r="2950" spans="22:22" x14ac:dyDescent="0.35">
      <c r="V2950" s="17"/>
    </row>
    <row r="2951" spans="22:22" x14ac:dyDescent="0.35">
      <c r="V2951" s="17"/>
    </row>
    <row r="2952" spans="22:22" x14ac:dyDescent="0.35">
      <c r="V2952" s="17"/>
    </row>
    <row r="2953" spans="22:22" x14ac:dyDescent="0.35">
      <c r="V2953" s="17"/>
    </row>
    <row r="2954" spans="22:22" x14ac:dyDescent="0.35">
      <c r="V2954" s="17"/>
    </row>
    <row r="2955" spans="22:22" x14ac:dyDescent="0.35">
      <c r="V2955" s="17"/>
    </row>
    <row r="2956" spans="22:22" x14ac:dyDescent="0.35">
      <c r="V2956" s="17"/>
    </row>
    <row r="2957" spans="22:22" x14ac:dyDescent="0.35">
      <c r="V2957" s="17"/>
    </row>
    <row r="2958" spans="22:22" x14ac:dyDescent="0.35">
      <c r="V2958" s="17"/>
    </row>
    <row r="2959" spans="22:22" x14ac:dyDescent="0.35">
      <c r="V2959" s="17"/>
    </row>
    <row r="2960" spans="22:22" x14ac:dyDescent="0.35">
      <c r="V2960" s="17"/>
    </row>
    <row r="2961" spans="22:22" x14ac:dyDescent="0.35">
      <c r="V2961" s="17"/>
    </row>
    <row r="2962" spans="22:22" x14ac:dyDescent="0.35">
      <c r="V2962" s="17"/>
    </row>
    <row r="2963" spans="22:22" x14ac:dyDescent="0.35">
      <c r="V2963" s="17"/>
    </row>
    <row r="2964" spans="22:22" x14ac:dyDescent="0.35">
      <c r="V2964" s="17"/>
    </row>
    <row r="2965" spans="22:22" x14ac:dyDescent="0.35">
      <c r="V2965" s="17"/>
    </row>
    <row r="2966" spans="22:22" x14ac:dyDescent="0.35">
      <c r="V2966" s="17"/>
    </row>
    <row r="2967" spans="22:22" x14ac:dyDescent="0.35">
      <c r="V2967" s="17"/>
    </row>
    <row r="2968" spans="22:22" x14ac:dyDescent="0.35">
      <c r="V2968" s="17"/>
    </row>
    <row r="2969" spans="22:22" x14ac:dyDescent="0.35">
      <c r="V2969" s="17"/>
    </row>
    <row r="2970" spans="22:22" x14ac:dyDescent="0.35">
      <c r="V2970" s="17"/>
    </row>
    <row r="2971" spans="22:22" x14ac:dyDescent="0.35">
      <c r="V2971" s="17"/>
    </row>
    <row r="2972" spans="22:22" x14ac:dyDescent="0.35">
      <c r="V2972" s="17"/>
    </row>
    <row r="2973" spans="22:22" x14ac:dyDescent="0.35">
      <c r="V2973" s="17"/>
    </row>
    <row r="2974" spans="22:22" x14ac:dyDescent="0.35">
      <c r="V2974" s="17"/>
    </row>
    <row r="2975" spans="22:22" x14ac:dyDescent="0.35">
      <c r="V2975" s="17"/>
    </row>
    <row r="2976" spans="22:22" x14ac:dyDescent="0.35">
      <c r="V2976" s="17"/>
    </row>
    <row r="2977" spans="22:22" x14ac:dyDescent="0.35">
      <c r="V2977" s="17"/>
    </row>
    <row r="2978" spans="22:22" x14ac:dyDescent="0.35">
      <c r="V2978" s="17"/>
    </row>
    <row r="2979" spans="22:22" x14ac:dyDescent="0.35">
      <c r="V2979" s="17"/>
    </row>
    <row r="2980" spans="22:22" x14ac:dyDescent="0.35">
      <c r="V2980" s="17"/>
    </row>
    <row r="2981" spans="22:22" x14ac:dyDescent="0.35">
      <c r="V2981" s="17"/>
    </row>
    <row r="2982" spans="22:22" x14ac:dyDescent="0.35">
      <c r="V2982" s="17"/>
    </row>
    <row r="2983" spans="22:22" x14ac:dyDescent="0.35">
      <c r="V2983" s="17"/>
    </row>
    <row r="2984" spans="22:22" x14ac:dyDescent="0.35">
      <c r="V2984" s="17"/>
    </row>
    <row r="2985" spans="22:22" x14ac:dyDescent="0.35">
      <c r="V2985" s="17"/>
    </row>
    <row r="2986" spans="22:22" x14ac:dyDescent="0.35">
      <c r="V2986" s="17"/>
    </row>
    <row r="2987" spans="22:22" x14ac:dyDescent="0.35">
      <c r="V2987" s="17"/>
    </row>
    <row r="2988" spans="22:22" x14ac:dyDescent="0.35">
      <c r="V2988" s="17"/>
    </row>
    <row r="2989" spans="22:22" x14ac:dyDescent="0.35">
      <c r="V2989" s="17"/>
    </row>
    <row r="2990" spans="22:22" x14ac:dyDescent="0.35">
      <c r="V2990" s="17"/>
    </row>
    <row r="2991" spans="22:22" x14ac:dyDescent="0.35">
      <c r="V2991" s="17"/>
    </row>
    <row r="2992" spans="22:22" x14ac:dyDescent="0.35">
      <c r="V2992" s="17"/>
    </row>
    <row r="2993" spans="22:22" x14ac:dyDescent="0.35">
      <c r="V2993" s="17"/>
    </row>
    <row r="2994" spans="22:22" x14ac:dyDescent="0.35">
      <c r="V2994" s="17"/>
    </row>
    <row r="2995" spans="22:22" x14ac:dyDescent="0.35">
      <c r="V2995" s="17"/>
    </row>
    <row r="2996" spans="22:22" x14ac:dyDescent="0.35">
      <c r="V2996" s="17"/>
    </row>
    <row r="2997" spans="22:22" x14ac:dyDescent="0.35">
      <c r="V2997" s="17"/>
    </row>
    <row r="2998" spans="22:22" x14ac:dyDescent="0.35">
      <c r="V2998" s="17"/>
    </row>
    <row r="2999" spans="22:22" x14ac:dyDescent="0.35">
      <c r="V2999" s="17"/>
    </row>
    <row r="3000" spans="22:22" x14ac:dyDescent="0.35">
      <c r="V3000" s="17"/>
    </row>
    <row r="3001" spans="22:22" x14ac:dyDescent="0.35">
      <c r="V3001" s="17"/>
    </row>
    <row r="3002" spans="22:22" x14ac:dyDescent="0.35">
      <c r="V3002" s="17"/>
    </row>
    <row r="3003" spans="22:22" x14ac:dyDescent="0.35">
      <c r="V3003" s="17"/>
    </row>
    <row r="3004" spans="22:22" x14ac:dyDescent="0.35">
      <c r="V3004" s="17"/>
    </row>
    <row r="3005" spans="22:22" x14ac:dyDescent="0.35">
      <c r="V3005" s="17"/>
    </row>
    <row r="3006" spans="22:22" x14ac:dyDescent="0.35">
      <c r="V3006" s="17"/>
    </row>
    <row r="3007" spans="22:22" x14ac:dyDescent="0.35">
      <c r="V3007" s="17"/>
    </row>
    <row r="3008" spans="22:22" x14ac:dyDescent="0.35">
      <c r="V3008" s="17"/>
    </row>
    <row r="3009" spans="22:22" x14ac:dyDescent="0.35">
      <c r="V3009" s="17"/>
    </row>
    <row r="3010" spans="22:22" x14ac:dyDescent="0.35">
      <c r="V3010" s="17"/>
    </row>
    <row r="3011" spans="22:22" x14ac:dyDescent="0.35">
      <c r="V3011" s="17"/>
    </row>
    <row r="3012" spans="22:22" x14ac:dyDescent="0.35">
      <c r="V3012" s="17"/>
    </row>
    <row r="3013" spans="22:22" x14ac:dyDescent="0.35">
      <c r="V3013" s="17"/>
    </row>
    <row r="3014" spans="22:22" x14ac:dyDescent="0.35">
      <c r="V3014" s="17"/>
    </row>
    <row r="3015" spans="22:22" x14ac:dyDescent="0.35">
      <c r="V3015" s="17"/>
    </row>
    <row r="3016" spans="22:22" x14ac:dyDescent="0.35">
      <c r="V3016" s="17"/>
    </row>
    <row r="3017" spans="22:22" x14ac:dyDescent="0.35">
      <c r="V3017" s="17"/>
    </row>
    <row r="3018" spans="22:22" x14ac:dyDescent="0.35">
      <c r="V3018" s="17"/>
    </row>
    <row r="3019" spans="22:22" x14ac:dyDescent="0.35">
      <c r="V3019" s="17"/>
    </row>
    <row r="3020" spans="22:22" x14ac:dyDescent="0.35">
      <c r="V3020" s="17"/>
    </row>
    <row r="3021" spans="22:22" x14ac:dyDescent="0.35">
      <c r="V3021" s="17"/>
    </row>
    <row r="3022" spans="22:22" x14ac:dyDescent="0.35">
      <c r="V3022" s="17"/>
    </row>
    <row r="3023" spans="22:22" x14ac:dyDescent="0.35">
      <c r="V3023" s="17"/>
    </row>
    <row r="3024" spans="22:22" x14ac:dyDescent="0.35">
      <c r="V3024" s="17"/>
    </row>
    <row r="3025" spans="22:22" x14ac:dyDescent="0.35">
      <c r="V3025" s="17"/>
    </row>
    <row r="3026" spans="22:22" x14ac:dyDescent="0.35">
      <c r="V3026" s="17"/>
    </row>
    <row r="3027" spans="22:22" x14ac:dyDescent="0.35">
      <c r="V3027" s="17"/>
    </row>
    <row r="3028" spans="22:22" x14ac:dyDescent="0.35">
      <c r="V3028" s="17"/>
    </row>
    <row r="3029" spans="22:22" x14ac:dyDescent="0.35">
      <c r="V3029" s="17"/>
    </row>
    <row r="3030" spans="22:22" x14ac:dyDescent="0.35">
      <c r="V3030" s="17"/>
    </row>
    <row r="3031" spans="22:22" x14ac:dyDescent="0.35">
      <c r="V3031" s="17"/>
    </row>
    <row r="3032" spans="22:22" x14ac:dyDescent="0.35">
      <c r="V3032" s="17"/>
    </row>
    <row r="3033" spans="22:22" x14ac:dyDescent="0.35">
      <c r="V3033" s="17"/>
    </row>
    <row r="3034" spans="22:22" x14ac:dyDescent="0.35">
      <c r="V3034" s="17"/>
    </row>
    <row r="3035" spans="22:22" x14ac:dyDescent="0.35">
      <c r="V3035" s="17"/>
    </row>
    <row r="3036" spans="22:22" x14ac:dyDescent="0.35">
      <c r="V3036" s="17"/>
    </row>
    <row r="3037" spans="22:22" x14ac:dyDescent="0.35">
      <c r="V3037" s="17"/>
    </row>
    <row r="3038" spans="22:22" x14ac:dyDescent="0.35">
      <c r="V3038" s="17"/>
    </row>
    <row r="3039" spans="22:22" x14ac:dyDescent="0.35">
      <c r="V3039" s="17"/>
    </row>
    <row r="3040" spans="22:22" x14ac:dyDescent="0.35">
      <c r="V3040" s="17"/>
    </row>
    <row r="3041" spans="22:22" x14ac:dyDescent="0.35">
      <c r="V3041" s="17"/>
    </row>
    <row r="3042" spans="22:22" x14ac:dyDescent="0.35">
      <c r="V3042" s="17"/>
    </row>
    <row r="3043" spans="22:22" x14ac:dyDescent="0.35">
      <c r="V3043" s="17"/>
    </row>
    <row r="3044" spans="22:22" x14ac:dyDescent="0.35">
      <c r="V3044" s="17"/>
    </row>
    <row r="3045" spans="22:22" x14ac:dyDescent="0.35">
      <c r="V3045" s="17"/>
    </row>
    <row r="3046" spans="22:22" x14ac:dyDescent="0.35">
      <c r="V3046" s="17"/>
    </row>
    <row r="3047" spans="22:22" x14ac:dyDescent="0.35">
      <c r="V3047" s="17"/>
    </row>
    <row r="3048" spans="22:22" x14ac:dyDescent="0.35">
      <c r="V3048" s="17"/>
    </row>
    <row r="3049" spans="22:22" x14ac:dyDescent="0.35">
      <c r="V3049" s="17"/>
    </row>
    <row r="3050" spans="22:22" x14ac:dyDescent="0.35">
      <c r="V3050" s="17"/>
    </row>
    <row r="3051" spans="22:22" x14ac:dyDescent="0.35">
      <c r="V3051" s="17"/>
    </row>
    <row r="3052" spans="22:22" x14ac:dyDescent="0.35">
      <c r="V3052" s="17"/>
    </row>
    <row r="3053" spans="22:22" x14ac:dyDescent="0.35">
      <c r="V3053" s="17"/>
    </row>
    <row r="3054" spans="22:22" x14ac:dyDescent="0.35">
      <c r="V3054" s="17"/>
    </row>
    <row r="3055" spans="22:22" x14ac:dyDescent="0.35">
      <c r="V3055" s="17"/>
    </row>
    <row r="3056" spans="22:22" x14ac:dyDescent="0.35">
      <c r="V3056" s="17"/>
    </row>
    <row r="3057" spans="22:22" x14ac:dyDescent="0.35">
      <c r="V3057" s="17"/>
    </row>
    <row r="3058" spans="22:22" x14ac:dyDescent="0.35">
      <c r="V3058" s="17"/>
    </row>
    <row r="3059" spans="22:22" x14ac:dyDescent="0.35">
      <c r="V3059" s="17"/>
    </row>
    <row r="3060" spans="22:22" x14ac:dyDescent="0.35">
      <c r="V3060" s="17"/>
    </row>
    <row r="3061" spans="22:22" x14ac:dyDescent="0.35">
      <c r="V3061" s="17"/>
    </row>
    <row r="3062" spans="22:22" x14ac:dyDescent="0.35">
      <c r="V3062" s="17"/>
    </row>
    <row r="3063" spans="22:22" x14ac:dyDescent="0.35">
      <c r="V3063" s="17"/>
    </row>
    <row r="3064" spans="22:22" x14ac:dyDescent="0.35">
      <c r="V3064" s="17"/>
    </row>
    <row r="3065" spans="22:22" x14ac:dyDescent="0.35">
      <c r="V3065" s="17"/>
    </row>
    <row r="3066" spans="22:22" x14ac:dyDescent="0.35">
      <c r="V3066" s="17"/>
    </row>
    <row r="3067" spans="22:22" x14ac:dyDescent="0.35">
      <c r="V3067" s="17"/>
    </row>
    <row r="3068" spans="22:22" x14ac:dyDescent="0.35">
      <c r="V3068" s="17"/>
    </row>
    <row r="3069" spans="22:22" x14ac:dyDescent="0.35">
      <c r="V3069" s="17"/>
    </row>
    <row r="3070" spans="22:22" x14ac:dyDescent="0.35">
      <c r="V3070" s="17"/>
    </row>
    <row r="3071" spans="22:22" x14ac:dyDescent="0.35">
      <c r="V3071" s="17"/>
    </row>
    <row r="3072" spans="22:22" x14ac:dyDescent="0.35">
      <c r="V3072" s="17"/>
    </row>
    <row r="3073" spans="22:22" x14ac:dyDescent="0.35">
      <c r="V3073" s="17"/>
    </row>
    <row r="3074" spans="22:22" x14ac:dyDescent="0.35">
      <c r="V3074" s="17"/>
    </row>
    <row r="3075" spans="22:22" x14ac:dyDescent="0.35">
      <c r="V3075" s="17"/>
    </row>
    <row r="3076" spans="22:22" x14ac:dyDescent="0.35">
      <c r="V3076" s="17"/>
    </row>
    <row r="3077" spans="22:22" x14ac:dyDescent="0.35">
      <c r="V3077" s="17"/>
    </row>
    <row r="3078" spans="22:22" x14ac:dyDescent="0.35">
      <c r="V3078" s="17"/>
    </row>
    <row r="3079" spans="22:22" x14ac:dyDescent="0.35">
      <c r="V3079" s="17"/>
    </row>
    <row r="3080" spans="22:22" x14ac:dyDescent="0.35">
      <c r="V3080" s="17"/>
    </row>
    <row r="3081" spans="22:22" x14ac:dyDescent="0.35">
      <c r="V3081" s="17"/>
    </row>
    <row r="3082" spans="22:22" x14ac:dyDescent="0.35">
      <c r="V3082" s="17"/>
    </row>
    <row r="3083" spans="22:22" x14ac:dyDescent="0.35">
      <c r="V3083" s="17"/>
    </row>
    <row r="3084" spans="22:22" x14ac:dyDescent="0.35">
      <c r="V3084" s="17"/>
    </row>
    <row r="3085" spans="22:22" x14ac:dyDescent="0.35">
      <c r="V3085" s="17"/>
    </row>
    <row r="3086" spans="22:22" x14ac:dyDescent="0.35">
      <c r="V3086" s="17"/>
    </row>
    <row r="3087" spans="22:22" x14ac:dyDescent="0.35">
      <c r="V3087" s="17"/>
    </row>
    <row r="3088" spans="22:22" x14ac:dyDescent="0.35">
      <c r="V3088" s="17"/>
    </row>
    <row r="3089" spans="22:22" x14ac:dyDescent="0.35">
      <c r="V3089" s="17"/>
    </row>
    <row r="3090" spans="22:22" x14ac:dyDescent="0.35">
      <c r="V3090" s="17"/>
    </row>
    <row r="3091" spans="22:22" x14ac:dyDescent="0.35">
      <c r="V3091" s="17"/>
    </row>
    <row r="3092" spans="22:22" x14ac:dyDescent="0.35">
      <c r="V3092" s="17"/>
    </row>
    <row r="3093" spans="22:22" x14ac:dyDescent="0.35">
      <c r="V3093" s="17"/>
    </row>
    <row r="3094" spans="22:22" x14ac:dyDescent="0.35">
      <c r="V3094" s="17"/>
    </row>
    <row r="3095" spans="22:22" x14ac:dyDescent="0.35">
      <c r="V3095" s="17"/>
    </row>
    <row r="3096" spans="22:22" x14ac:dyDescent="0.35">
      <c r="V3096" s="17"/>
    </row>
    <row r="3097" spans="22:22" x14ac:dyDescent="0.35">
      <c r="V3097" s="17"/>
    </row>
    <row r="3098" spans="22:22" x14ac:dyDescent="0.35">
      <c r="V3098" s="17"/>
    </row>
    <row r="3099" spans="22:22" x14ac:dyDescent="0.35">
      <c r="V3099" s="17"/>
    </row>
    <row r="3100" spans="22:22" x14ac:dyDescent="0.35">
      <c r="V3100" s="17"/>
    </row>
    <row r="3101" spans="22:22" x14ac:dyDescent="0.35">
      <c r="V3101" s="17"/>
    </row>
    <row r="3102" spans="22:22" x14ac:dyDescent="0.35">
      <c r="V3102" s="17"/>
    </row>
    <row r="3103" spans="22:22" x14ac:dyDescent="0.35">
      <c r="V3103" s="17"/>
    </row>
    <row r="3104" spans="22:22" x14ac:dyDescent="0.35">
      <c r="V3104" s="17"/>
    </row>
    <row r="3105" spans="22:22" x14ac:dyDescent="0.35">
      <c r="V3105" s="17"/>
    </row>
    <row r="3106" spans="22:22" x14ac:dyDescent="0.35">
      <c r="V3106" s="17"/>
    </row>
    <row r="3107" spans="22:22" x14ac:dyDescent="0.35">
      <c r="V3107" s="17"/>
    </row>
    <row r="3108" spans="22:22" x14ac:dyDescent="0.35">
      <c r="V3108" s="17"/>
    </row>
    <row r="3109" spans="22:22" x14ac:dyDescent="0.35">
      <c r="V3109" s="17"/>
    </row>
    <row r="3110" spans="22:22" x14ac:dyDescent="0.35">
      <c r="V3110" s="17"/>
    </row>
    <row r="3111" spans="22:22" x14ac:dyDescent="0.35">
      <c r="V3111" s="17"/>
    </row>
    <row r="3112" spans="22:22" x14ac:dyDescent="0.35">
      <c r="V3112" s="17"/>
    </row>
    <row r="3113" spans="22:22" x14ac:dyDescent="0.35">
      <c r="V3113" s="17"/>
    </row>
    <row r="3114" spans="22:22" x14ac:dyDescent="0.35">
      <c r="V3114" s="17"/>
    </row>
    <row r="3115" spans="22:22" x14ac:dyDescent="0.35">
      <c r="V3115" s="17"/>
    </row>
    <row r="3116" spans="22:22" x14ac:dyDescent="0.35">
      <c r="V3116" s="17"/>
    </row>
    <row r="3117" spans="22:22" x14ac:dyDescent="0.35">
      <c r="V3117" s="17"/>
    </row>
    <row r="3118" spans="22:22" x14ac:dyDescent="0.35">
      <c r="V3118" s="17"/>
    </row>
    <row r="3119" spans="22:22" x14ac:dyDescent="0.35">
      <c r="V3119" s="17"/>
    </row>
    <row r="3120" spans="22:22" x14ac:dyDescent="0.35">
      <c r="V3120" s="17"/>
    </row>
    <row r="3121" spans="22:22" x14ac:dyDescent="0.35">
      <c r="V3121" s="17"/>
    </row>
    <row r="3122" spans="22:22" x14ac:dyDescent="0.35">
      <c r="V3122" s="17"/>
    </row>
    <row r="3123" spans="22:22" x14ac:dyDescent="0.35">
      <c r="V3123" s="17"/>
    </row>
    <row r="3124" spans="22:22" x14ac:dyDescent="0.35">
      <c r="V3124" s="17"/>
    </row>
    <row r="3125" spans="22:22" x14ac:dyDescent="0.35">
      <c r="V3125" s="17"/>
    </row>
    <row r="3126" spans="22:22" x14ac:dyDescent="0.35">
      <c r="V3126" s="17"/>
    </row>
    <row r="3127" spans="22:22" x14ac:dyDescent="0.35">
      <c r="V3127" s="17"/>
    </row>
    <row r="3128" spans="22:22" x14ac:dyDescent="0.35">
      <c r="V3128" s="17"/>
    </row>
    <row r="3129" spans="22:22" x14ac:dyDescent="0.35">
      <c r="V3129" s="17"/>
    </row>
    <row r="3130" spans="22:22" x14ac:dyDescent="0.35">
      <c r="V3130" s="17"/>
    </row>
    <row r="3131" spans="22:22" x14ac:dyDescent="0.35">
      <c r="V3131" s="17"/>
    </row>
    <row r="3132" spans="22:22" x14ac:dyDescent="0.35">
      <c r="V3132" s="17"/>
    </row>
    <row r="3133" spans="22:22" x14ac:dyDescent="0.35">
      <c r="V3133" s="17"/>
    </row>
    <row r="3134" spans="22:22" x14ac:dyDescent="0.35">
      <c r="V3134" s="17"/>
    </row>
    <row r="3135" spans="22:22" x14ac:dyDescent="0.35">
      <c r="V3135" s="17"/>
    </row>
    <row r="3136" spans="22:22" x14ac:dyDescent="0.35">
      <c r="V3136" s="17"/>
    </row>
    <row r="3137" spans="22:22" x14ac:dyDescent="0.35">
      <c r="V3137" s="17"/>
    </row>
    <row r="3138" spans="22:22" x14ac:dyDescent="0.35">
      <c r="V3138" s="17"/>
    </row>
    <row r="3139" spans="22:22" x14ac:dyDescent="0.35">
      <c r="V3139" s="17"/>
    </row>
    <row r="3140" spans="22:22" x14ac:dyDescent="0.35">
      <c r="V3140" s="17"/>
    </row>
    <row r="3141" spans="22:22" x14ac:dyDescent="0.35">
      <c r="V3141" s="17"/>
    </row>
    <row r="3142" spans="22:22" x14ac:dyDescent="0.35">
      <c r="V3142" s="17"/>
    </row>
    <row r="3143" spans="22:22" x14ac:dyDescent="0.35">
      <c r="V3143" s="17"/>
    </row>
    <row r="3144" spans="22:22" x14ac:dyDescent="0.35">
      <c r="V3144" s="17"/>
    </row>
    <row r="3145" spans="22:22" x14ac:dyDescent="0.35">
      <c r="V3145" s="17"/>
    </row>
    <row r="3146" spans="22:22" x14ac:dyDescent="0.35">
      <c r="V3146" s="17"/>
    </row>
    <row r="3147" spans="22:22" x14ac:dyDescent="0.35">
      <c r="V3147" s="17"/>
    </row>
    <row r="3148" spans="22:22" x14ac:dyDescent="0.35">
      <c r="V3148" s="17"/>
    </row>
    <row r="3149" spans="22:22" x14ac:dyDescent="0.35">
      <c r="V3149" s="17"/>
    </row>
    <row r="3150" spans="22:22" x14ac:dyDescent="0.35">
      <c r="V3150" s="17"/>
    </row>
    <row r="3151" spans="22:22" x14ac:dyDescent="0.35">
      <c r="V3151" s="17"/>
    </row>
    <row r="3152" spans="22:22" x14ac:dyDescent="0.35">
      <c r="V3152" s="17"/>
    </row>
    <row r="3153" spans="22:22" x14ac:dyDescent="0.35">
      <c r="V3153" s="17"/>
    </row>
    <row r="3154" spans="22:22" x14ac:dyDescent="0.35">
      <c r="V3154" s="17"/>
    </row>
    <row r="3155" spans="22:22" x14ac:dyDescent="0.35">
      <c r="V3155" s="17"/>
    </row>
    <row r="3156" spans="22:22" x14ac:dyDescent="0.35">
      <c r="V3156" s="17"/>
    </row>
    <row r="3157" spans="22:22" x14ac:dyDescent="0.35">
      <c r="V3157" s="17"/>
    </row>
    <row r="3158" spans="22:22" x14ac:dyDescent="0.35">
      <c r="V3158" s="17"/>
    </row>
    <row r="3159" spans="22:22" x14ac:dyDescent="0.35">
      <c r="V3159" s="17"/>
    </row>
    <row r="3160" spans="22:22" x14ac:dyDescent="0.35">
      <c r="V3160" s="17"/>
    </row>
    <row r="3161" spans="22:22" x14ac:dyDescent="0.35">
      <c r="V3161" s="17"/>
    </row>
    <row r="3162" spans="22:22" x14ac:dyDescent="0.35">
      <c r="V3162" s="17"/>
    </row>
    <row r="3163" spans="22:22" x14ac:dyDescent="0.35">
      <c r="V3163" s="17"/>
    </row>
    <row r="3164" spans="22:22" x14ac:dyDescent="0.35">
      <c r="V3164" s="17"/>
    </row>
    <row r="3165" spans="22:22" x14ac:dyDescent="0.35">
      <c r="V3165" s="17"/>
    </row>
    <row r="3166" spans="22:22" x14ac:dyDescent="0.35">
      <c r="V3166" s="17"/>
    </row>
    <row r="3167" spans="22:22" x14ac:dyDescent="0.35">
      <c r="V3167" s="17"/>
    </row>
    <row r="3168" spans="22:22" x14ac:dyDescent="0.35">
      <c r="V3168" s="17"/>
    </row>
    <row r="3169" spans="22:22" x14ac:dyDescent="0.35">
      <c r="V3169" s="17"/>
    </row>
    <row r="3170" spans="22:22" x14ac:dyDescent="0.35">
      <c r="V3170" s="17"/>
    </row>
    <row r="3171" spans="22:22" x14ac:dyDescent="0.35">
      <c r="V3171" s="17"/>
    </row>
    <row r="3172" spans="22:22" x14ac:dyDescent="0.35">
      <c r="V3172" s="17"/>
    </row>
    <row r="3173" spans="22:22" x14ac:dyDescent="0.35">
      <c r="V3173" s="17"/>
    </row>
    <row r="3174" spans="22:22" x14ac:dyDescent="0.35">
      <c r="V3174" s="17"/>
    </row>
    <row r="3175" spans="22:22" x14ac:dyDescent="0.35">
      <c r="V3175" s="17"/>
    </row>
    <row r="3176" spans="22:22" x14ac:dyDescent="0.35">
      <c r="V3176" s="17"/>
    </row>
    <row r="3177" spans="22:22" x14ac:dyDescent="0.35">
      <c r="V3177" s="17"/>
    </row>
    <row r="3178" spans="22:22" x14ac:dyDescent="0.35">
      <c r="V3178" s="17"/>
    </row>
    <row r="3179" spans="22:22" x14ac:dyDescent="0.35">
      <c r="V3179" s="17"/>
    </row>
    <row r="3180" spans="22:22" x14ac:dyDescent="0.35">
      <c r="V3180" s="17"/>
    </row>
    <row r="3181" spans="22:22" x14ac:dyDescent="0.35">
      <c r="V3181" s="17"/>
    </row>
    <row r="3182" spans="22:22" x14ac:dyDescent="0.35">
      <c r="V3182" s="17"/>
    </row>
    <row r="3183" spans="22:22" x14ac:dyDescent="0.35">
      <c r="V3183" s="17"/>
    </row>
    <row r="3184" spans="22:22" x14ac:dyDescent="0.35">
      <c r="V3184" s="17"/>
    </row>
    <row r="3185" spans="22:22" x14ac:dyDescent="0.35">
      <c r="V3185" s="17"/>
    </row>
    <row r="3186" spans="22:22" x14ac:dyDescent="0.35">
      <c r="V3186" s="17"/>
    </row>
    <row r="3187" spans="22:22" x14ac:dyDescent="0.35">
      <c r="V3187" s="17"/>
    </row>
    <row r="3188" spans="22:22" x14ac:dyDescent="0.35">
      <c r="V3188" s="17"/>
    </row>
    <row r="3189" spans="22:22" x14ac:dyDescent="0.35">
      <c r="V3189" s="17"/>
    </row>
    <row r="3190" spans="22:22" x14ac:dyDescent="0.35">
      <c r="V3190" s="17"/>
    </row>
    <row r="3191" spans="22:22" x14ac:dyDescent="0.35">
      <c r="V3191" s="17"/>
    </row>
    <row r="3192" spans="22:22" x14ac:dyDescent="0.35">
      <c r="V3192" s="17"/>
    </row>
    <row r="3193" spans="22:22" x14ac:dyDescent="0.35">
      <c r="V3193" s="17"/>
    </row>
    <row r="3194" spans="22:22" x14ac:dyDescent="0.35">
      <c r="V3194" s="17"/>
    </row>
    <row r="3195" spans="22:22" x14ac:dyDescent="0.35">
      <c r="V3195" s="17"/>
    </row>
    <row r="3196" spans="22:22" x14ac:dyDescent="0.35">
      <c r="V3196" s="17"/>
    </row>
    <row r="3197" spans="22:22" x14ac:dyDescent="0.35">
      <c r="V3197" s="17"/>
    </row>
    <row r="3198" spans="22:22" x14ac:dyDescent="0.35">
      <c r="V3198" s="17"/>
    </row>
    <row r="3199" spans="22:22" x14ac:dyDescent="0.35">
      <c r="V3199" s="17"/>
    </row>
    <row r="3200" spans="22:22" x14ac:dyDescent="0.35">
      <c r="V3200" s="17"/>
    </row>
    <row r="3201" spans="22:22" x14ac:dyDescent="0.35">
      <c r="V3201" s="17"/>
    </row>
    <row r="3202" spans="22:22" x14ac:dyDescent="0.35">
      <c r="V3202" s="17"/>
    </row>
    <row r="3203" spans="22:22" x14ac:dyDescent="0.35">
      <c r="V3203" s="17"/>
    </row>
    <row r="3204" spans="22:22" x14ac:dyDescent="0.35">
      <c r="V3204" s="17"/>
    </row>
    <row r="3205" spans="22:22" x14ac:dyDescent="0.35">
      <c r="V3205" s="17"/>
    </row>
    <row r="3206" spans="22:22" x14ac:dyDescent="0.35">
      <c r="V3206" s="17"/>
    </row>
    <row r="3207" spans="22:22" x14ac:dyDescent="0.35">
      <c r="V3207" s="17"/>
    </row>
    <row r="3208" spans="22:22" x14ac:dyDescent="0.35">
      <c r="V3208" s="17"/>
    </row>
    <row r="3209" spans="22:22" x14ac:dyDescent="0.35">
      <c r="V3209" s="17"/>
    </row>
    <row r="3210" spans="22:22" x14ac:dyDescent="0.35">
      <c r="V3210" s="17"/>
    </row>
    <row r="3211" spans="22:22" x14ac:dyDescent="0.35">
      <c r="V3211" s="17"/>
    </row>
    <row r="3212" spans="22:22" x14ac:dyDescent="0.35">
      <c r="V3212" s="17"/>
    </row>
    <row r="3213" spans="22:22" x14ac:dyDescent="0.35">
      <c r="V3213" s="17"/>
    </row>
    <row r="3214" spans="22:22" x14ac:dyDescent="0.35">
      <c r="V3214" s="17"/>
    </row>
    <row r="3215" spans="22:22" x14ac:dyDescent="0.35">
      <c r="V3215" s="17"/>
    </row>
    <row r="3216" spans="22:22" x14ac:dyDescent="0.35">
      <c r="V3216" s="17"/>
    </row>
    <row r="3217" spans="22:22" x14ac:dyDescent="0.35">
      <c r="V3217" s="17"/>
    </row>
    <row r="3218" spans="22:22" x14ac:dyDescent="0.35">
      <c r="V3218" s="17"/>
    </row>
    <row r="3219" spans="22:22" x14ac:dyDescent="0.35">
      <c r="V3219" s="17"/>
    </row>
    <row r="3220" spans="22:22" x14ac:dyDescent="0.35">
      <c r="V3220" s="17"/>
    </row>
    <row r="3221" spans="22:22" x14ac:dyDescent="0.35">
      <c r="V3221" s="17"/>
    </row>
    <row r="3222" spans="22:22" x14ac:dyDescent="0.35">
      <c r="V3222" s="17"/>
    </row>
    <row r="3223" spans="22:22" x14ac:dyDescent="0.35">
      <c r="V3223" s="17"/>
    </row>
    <row r="3224" spans="22:22" x14ac:dyDescent="0.35">
      <c r="V3224" s="17"/>
    </row>
    <row r="3225" spans="22:22" x14ac:dyDescent="0.35">
      <c r="V3225" s="17"/>
    </row>
    <row r="3226" spans="22:22" x14ac:dyDescent="0.35">
      <c r="V3226" s="17"/>
    </row>
    <row r="3227" spans="22:22" x14ac:dyDescent="0.35">
      <c r="V3227" s="17"/>
    </row>
    <row r="3228" spans="22:22" x14ac:dyDescent="0.35">
      <c r="V3228" s="17"/>
    </row>
    <row r="3229" spans="22:22" x14ac:dyDescent="0.35">
      <c r="V3229" s="17"/>
    </row>
    <row r="3230" spans="22:22" x14ac:dyDescent="0.35">
      <c r="V3230" s="17"/>
    </row>
    <row r="3231" spans="22:22" x14ac:dyDescent="0.35">
      <c r="V3231" s="17"/>
    </row>
    <row r="3232" spans="22:22" x14ac:dyDescent="0.35">
      <c r="V3232" s="17"/>
    </row>
    <row r="3233" spans="22:22" x14ac:dyDescent="0.35">
      <c r="V3233" s="17"/>
    </row>
    <row r="3234" spans="22:22" x14ac:dyDescent="0.35">
      <c r="V3234" s="17"/>
    </row>
    <row r="3235" spans="22:22" x14ac:dyDescent="0.35">
      <c r="V3235" s="17"/>
    </row>
    <row r="3236" spans="22:22" x14ac:dyDescent="0.35">
      <c r="V3236" s="17"/>
    </row>
    <row r="3237" spans="22:22" x14ac:dyDescent="0.35">
      <c r="V3237" s="17"/>
    </row>
    <row r="3238" spans="22:22" x14ac:dyDescent="0.35">
      <c r="V3238" s="17"/>
    </row>
    <row r="3239" spans="22:22" x14ac:dyDescent="0.35">
      <c r="V3239" s="17"/>
    </row>
    <row r="3240" spans="22:22" x14ac:dyDescent="0.35">
      <c r="V3240" s="17"/>
    </row>
    <row r="3241" spans="22:22" x14ac:dyDescent="0.35">
      <c r="V3241" s="17"/>
    </row>
    <row r="3242" spans="22:22" x14ac:dyDescent="0.35">
      <c r="V3242" s="17"/>
    </row>
    <row r="3243" spans="22:22" x14ac:dyDescent="0.35">
      <c r="V3243" s="17"/>
    </row>
    <row r="3244" spans="22:22" x14ac:dyDescent="0.35">
      <c r="V3244" s="17"/>
    </row>
    <row r="3245" spans="22:22" x14ac:dyDescent="0.35">
      <c r="V3245" s="17"/>
    </row>
    <row r="3246" spans="22:22" x14ac:dyDescent="0.35">
      <c r="V3246" s="17"/>
    </row>
    <row r="3247" spans="22:22" x14ac:dyDescent="0.35">
      <c r="V3247" s="17"/>
    </row>
    <row r="3248" spans="22:22" x14ac:dyDescent="0.35">
      <c r="V3248" s="17"/>
    </row>
    <row r="3249" spans="22:22" x14ac:dyDescent="0.35">
      <c r="V3249" s="17"/>
    </row>
    <row r="3250" spans="22:22" x14ac:dyDescent="0.35">
      <c r="V3250" s="17"/>
    </row>
    <row r="3251" spans="22:22" x14ac:dyDescent="0.35">
      <c r="V3251" s="17"/>
    </row>
    <row r="3252" spans="22:22" x14ac:dyDescent="0.35">
      <c r="V3252" s="17"/>
    </row>
    <row r="3253" spans="22:22" x14ac:dyDescent="0.35">
      <c r="V3253" s="17"/>
    </row>
    <row r="3254" spans="22:22" x14ac:dyDescent="0.35">
      <c r="V3254" s="17"/>
    </row>
    <row r="3255" spans="22:22" x14ac:dyDescent="0.35">
      <c r="V3255" s="17"/>
    </row>
    <row r="3256" spans="22:22" x14ac:dyDescent="0.35">
      <c r="V3256" s="17"/>
    </row>
    <row r="3257" spans="22:22" x14ac:dyDescent="0.35">
      <c r="V3257" s="17"/>
    </row>
    <row r="3258" spans="22:22" x14ac:dyDescent="0.35">
      <c r="V3258" s="17"/>
    </row>
    <row r="3259" spans="22:22" x14ac:dyDescent="0.35">
      <c r="V3259" s="17"/>
    </row>
    <row r="3260" spans="22:22" x14ac:dyDescent="0.35">
      <c r="V3260" s="17"/>
    </row>
    <row r="3261" spans="22:22" x14ac:dyDescent="0.35">
      <c r="V3261" s="17"/>
    </row>
    <row r="3262" spans="22:22" x14ac:dyDescent="0.35">
      <c r="V3262" s="17"/>
    </row>
    <row r="3263" spans="22:22" x14ac:dyDescent="0.35">
      <c r="V3263" s="17"/>
    </row>
    <row r="3264" spans="22:22" x14ac:dyDescent="0.35">
      <c r="V3264" s="17"/>
    </row>
    <row r="3265" spans="22:22" x14ac:dyDescent="0.35">
      <c r="V3265" s="17"/>
    </row>
    <row r="3266" spans="22:22" x14ac:dyDescent="0.35">
      <c r="V3266" s="17"/>
    </row>
    <row r="3267" spans="22:22" x14ac:dyDescent="0.35">
      <c r="V3267" s="17"/>
    </row>
    <row r="3268" spans="22:22" x14ac:dyDescent="0.35">
      <c r="V3268" s="17"/>
    </row>
    <row r="3269" spans="22:22" x14ac:dyDescent="0.35">
      <c r="V3269" s="17"/>
    </row>
    <row r="3270" spans="22:22" x14ac:dyDescent="0.35">
      <c r="V3270" s="17"/>
    </row>
    <row r="3271" spans="22:22" x14ac:dyDescent="0.35">
      <c r="V3271" s="17"/>
    </row>
    <row r="3272" spans="22:22" x14ac:dyDescent="0.35">
      <c r="V3272" s="17"/>
    </row>
    <row r="3273" spans="22:22" x14ac:dyDescent="0.35">
      <c r="V3273" s="17"/>
    </row>
    <row r="3274" spans="22:22" x14ac:dyDescent="0.35">
      <c r="V3274" s="17"/>
    </row>
    <row r="3275" spans="22:22" x14ac:dyDescent="0.35">
      <c r="V3275" s="17"/>
    </row>
    <row r="3276" spans="22:22" x14ac:dyDescent="0.35">
      <c r="V3276" s="17"/>
    </row>
    <row r="3277" spans="22:22" x14ac:dyDescent="0.35">
      <c r="V3277" s="17"/>
    </row>
    <row r="3278" spans="22:22" x14ac:dyDescent="0.35">
      <c r="V3278" s="17"/>
    </row>
    <row r="3279" spans="22:22" x14ac:dyDescent="0.35">
      <c r="V3279" s="17"/>
    </row>
    <row r="3280" spans="22:22" x14ac:dyDescent="0.35">
      <c r="V3280" s="17"/>
    </row>
    <row r="3281" spans="22:22" x14ac:dyDescent="0.35">
      <c r="V3281" s="17"/>
    </row>
    <row r="3282" spans="22:22" x14ac:dyDescent="0.35">
      <c r="V3282" s="17"/>
    </row>
    <row r="3283" spans="22:22" x14ac:dyDescent="0.35">
      <c r="V3283" s="17"/>
    </row>
    <row r="3284" spans="22:22" x14ac:dyDescent="0.35">
      <c r="V3284" s="17"/>
    </row>
    <row r="3285" spans="22:22" x14ac:dyDescent="0.35">
      <c r="V3285" s="17"/>
    </row>
    <row r="3286" spans="22:22" x14ac:dyDescent="0.35">
      <c r="V3286" s="17"/>
    </row>
    <row r="3287" spans="22:22" x14ac:dyDescent="0.35">
      <c r="V3287" s="17"/>
    </row>
    <row r="3288" spans="22:22" x14ac:dyDescent="0.35">
      <c r="V3288" s="17"/>
    </row>
    <row r="3289" spans="22:22" x14ac:dyDescent="0.35">
      <c r="V3289" s="17"/>
    </row>
    <row r="3290" spans="22:22" x14ac:dyDescent="0.35">
      <c r="V3290" s="17"/>
    </row>
    <row r="3291" spans="22:22" x14ac:dyDescent="0.35">
      <c r="V3291" s="17"/>
    </row>
    <row r="3292" spans="22:22" x14ac:dyDescent="0.35">
      <c r="V3292" s="17"/>
    </row>
    <row r="3293" spans="22:22" x14ac:dyDescent="0.35">
      <c r="V3293" s="17"/>
    </row>
    <row r="3294" spans="22:22" x14ac:dyDescent="0.35">
      <c r="V3294" s="17"/>
    </row>
    <row r="3295" spans="22:22" x14ac:dyDescent="0.35">
      <c r="V3295" s="17"/>
    </row>
    <row r="3296" spans="22:22" x14ac:dyDescent="0.35">
      <c r="V3296" s="17"/>
    </row>
    <row r="3297" spans="22:22" x14ac:dyDescent="0.35">
      <c r="V3297" s="17"/>
    </row>
    <row r="3298" spans="22:22" x14ac:dyDescent="0.35">
      <c r="V3298" s="17"/>
    </row>
    <row r="3299" spans="22:22" x14ac:dyDescent="0.35">
      <c r="V3299" s="17"/>
    </row>
    <row r="3300" spans="22:22" x14ac:dyDescent="0.35">
      <c r="V3300" s="17"/>
    </row>
    <row r="3301" spans="22:22" x14ac:dyDescent="0.35">
      <c r="V3301" s="17"/>
    </row>
    <row r="3302" spans="22:22" x14ac:dyDescent="0.35">
      <c r="V3302" s="17"/>
    </row>
    <row r="3303" spans="22:22" x14ac:dyDescent="0.35">
      <c r="V3303" s="17"/>
    </row>
    <row r="3304" spans="22:22" x14ac:dyDescent="0.35">
      <c r="V3304" s="17"/>
    </row>
    <row r="3305" spans="22:22" x14ac:dyDescent="0.35">
      <c r="V3305" s="17"/>
    </row>
    <row r="3306" spans="22:22" x14ac:dyDescent="0.35">
      <c r="V3306" s="17"/>
    </row>
    <row r="3307" spans="22:22" x14ac:dyDescent="0.35">
      <c r="V3307" s="17"/>
    </row>
    <row r="3308" spans="22:22" x14ac:dyDescent="0.35">
      <c r="V3308" s="17"/>
    </row>
    <row r="3309" spans="22:22" x14ac:dyDescent="0.35">
      <c r="V3309" s="17"/>
    </row>
    <row r="3310" spans="22:22" x14ac:dyDescent="0.35">
      <c r="V3310" s="17"/>
    </row>
    <row r="3311" spans="22:22" x14ac:dyDescent="0.35">
      <c r="V3311" s="17"/>
    </row>
    <row r="3312" spans="22:22" x14ac:dyDescent="0.35">
      <c r="V3312" s="17"/>
    </row>
    <row r="3313" spans="22:22" x14ac:dyDescent="0.35">
      <c r="V3313" s="17"/>
    </row>
    <row r="3314" spans="22:22" x14ac:dyDescent="0.35">
      <c r="V3314" s="17"/>
    </row>
    <row r="3315" spans="22:22" x14ac:dyDescent="0.35">
      <c r="V3315" s="17"/>
    </row>
    <row r="3316" spans="22:22" x14ac:dyDescent="0.35">
      <c r="V3316" s="17"/>
    </row>
    <row r="3317" spans="22:22" x14ac:dyDescent="0.35">
      <c r="V3317" s="17"/>
    </row>
    <row r="3318" spans="22:22" x14ac:dyDescent="0.35">
      <c r="V3318" s="17"/>
    </row>
    <row r="3319" spans="22:22" x14ac:dyDescent="0.35">
      <c r="V3319" s="17"/>
    </row>
    <row r="3320" spans="22:22" x14ac:dyDescent="0.35">
      <c r="V3320" s="17"/>
    </row>
    <row r="3321" spans="22:22" x14ac:dyDescent="0.35">
      <c r="V3321" s="17"/>
    </row>
    <row r="3322" spans="22:22" x14ac:dyDescent="0.35">
      <c r="V3322" s="17"/>
    </row>
    <row r="3323" spans="22:22" x14ac:dyDescent="0.35">
      <c r="V3323" s="17"/>
    </row>
    <row r="3324" spans="22:22" x14ac:dyDescent="0.35">
      <c r="V3324" s="17"/>
    </row>
    <row r="3325" spans="22:22" x14ac:dyDescent="0.35">
      <c r="V3325" s="17"/>
    </row>
    <row r="3326" spans="22:22" x14ac:dyDescent="0.35">
      <c r="V3326" s="17"/>
    </row>
    <row r="3327" spans="22:22" x14ac:dyDescent="0.35">
      <c r="V3327" s="17"/>
    </row>
    <row r="3328" spans="22:22" x14ac:dyDescent="0.35">
      <c r="V3328" s="17"/>
    </row>
    <row r="3329" spans="22:22" x14ac:dyDescent="0.35">
      <c r="V3329" s="17"/>
    </row>
    <row r="3330" spans="22:22" x14ac:dyDescent="0.35">
      <c r="V3330" s="17"/>
    </row>
    <row r="3331" spans="22:22" x14ac:dyDescent="0.35">
      <c r="V3331" s="17"/>
    </row>
    <row r="3332" spans="22:22" x14ac:dyDescent="0.35">
      <c r="V3332" s="17"/>
    </row>
    <row r="3333" spans="22:22" x14ac:dyDescent="0.35">
      <c r="V3333" s="17"/>
    </row>
    <row r="3334" spans="22:22" x14ac:dyDescent="0.35">
      <c r="V3334" s="17"/>
    </row>
    <row r="3335" spans="22:22" x14ac:dyDescent="0.35">
      <c r="V3335" s="17"/>
    </row>
    <row r="3336" spans="22:22" x14ac:dyDescent="0.35">
      <c r="V3336" s="17"/>
    </row>
    <row r="3337" spans="22:22" x14ac:dyDescent="0.35">
      <c r="V3337" s="17"/>
    </row>
    <row r="3338" spans="22:22" x14ac:dyDescent="0.35">
      <c r="V3338" s="17"/>
    </row>
    <row r="3339" spans="22:22" x14ac:dyDescent="0.35">
      <c r="V3339" s="17"/>
    </row>
    <row r="3340" spans="22:22" x14ac:dyDescent="0.35">
      <c r="V3340" s="17"/>
    </row>
    <row r="3341" spans="22:22" x14ac:dyDescent="0.35">
      <c r="V3341" s="17"/>
    </row>
    <row r="3342" spans="22:22" x14ac:dyDescent="0.35">
      <c r="V3342" s="17"/>
    </row>
    <row r="3343" spans="22:22" x14ac:dyDescent="0.35">
      <c r="V3343" s="17"/>
    </row>
    <row r="3344" spans="22:22" x14ac:dyDescent="0.35">
      <c r="V3344" s="17"/>
    </row>
    <row r="3345" spans="22:22" x14ac:dyDescent="0.35">
      <c r="V3345" s="17"/>
    </row>
    <row r="3346" spans="22:22" x14ac:dyDescent="0.35">
      <c r="V3346" s="17"/>
    </row>
    <row r="3347" spans="22:22" x14ac:dyDescent="0.35">
      <c r="V3347" s="17"/>
    </row>
    <row r="3348" spans="22:22" x14ac:dyDescent="0.35">
      <c r="V3348" s="17"/>
    </row>
    <row r="3349" spans="22:22" x14ac:dyDescent="0.35">
      <c r="V3349" s="17"/>
    </row>
    <row r="3350" spans="22:22" x14ac:dyDescent="0.35">
      <c r="V3350" s="17"/>
    </row>
    <row r="3351" spans="22:22" x14ac:dyDescent="0.35">
      <c r="V3351" s="17"/>
    </row>
    <row r="3352" spans="22:22" x14ac:dyDescent="0.35">
      <c r="V3352" s="17"/>
    </row>
    <row r="3353" spans="22:22" x14ac:dyDescent="0.35">
      <c r="V3353" s="17"/>
    </row>
    <row r="3354" spans="22:22" x14ac:dyDescent="0.35">
      <c r="V3354" s="17"/>
    </row>
    <row r="3355" spans="22:22" x14ac:dyDescent="0.35">
      <c r="V3355" s="17"/>
    </row>
    <row r="3356" spans="22:22" x14ac:dyDescent="0.35">
      <c r="V3356" s="17"/>
    </row>
    <row r="3357" spans="22:22" x14ac:dyDescent="0.35">
      <c r="V3357" s="17"/>
    </row>
    <row r="3358" spans="22:22" x14ac:dyDescent="0.35">
      <c r="V3358" s="17"/>
    </row>
    <row r="3359" spans="22:22" x14ac:dyDescent="0.35">
      <c r="V3359" s="17"/>
    </row>
    <row r="3360" spans="22:22" x14ac:dyDescent="0.35">
      <c r="V3360" s="17"/>
    </row>
    <row r="3361" spans="22:22" x14ac:dyDescent="0.35">
      <c r="V3361" s="17"/>
    </row>
    <row r="3362" spans="22:22" x14ac:dyDescent="0.35">
      <c r="V3362" s="17"/>
    </row>
    <row r="3363" spans="22:22" x14ac:dyDescent="0.35">
      <c r="V3363" s="17"/>
    </row>
    <row r="3364" spans="22:22" x14ac:dyDescent="0.35">
      <c r="V3364" s="17"/>
    </row>
    <row r="3365" spans="22:22" x14ac:dyDescent="0.35">
      <c r="V3365" s="17"/>
    </row>
    <row r="3366" spans="22:22" x14ac:dyDescent="0.35">
      <c r="V3366" s="17"/>
    </row>
    <row r="3367" spans="22:22" x14ac:dyDescent="0.35">
      <c r="V3367" s="17"/>
    </row>
    <row r="3368" spans="22:22" x14ac:dyDescent="0.35">
      <c r="V3368" s="17"/>
    </row>
    <row r="3369" spans="22:22" x14ac:dyDescent="0.35">
      <c r="V3369" s="17"/>
    </row>
    <row r="3370" spans="22:22" x14ac:dyDescent="0.35">
      <c r="V3370" s="17"/>
    </row>
    <row r="3371" spans="22:22" x14ac:dyDescent="0.35">
      <c r="V3371" s="17"/>
    </row>
    <row r="3372" spans="22:22" x14ac:dyDescent="0.35">
      <c r="V3372" s="17"/>
    </row>
    <row r="3373" spans="22:22" x14ac:dyDescent="0.35">
      <c r="V3373" s="17"/>
    </row>
    <row r="3374" spans="22:22" x14ac:dyDescent="0.35">
      <c r="V3374" s="17"/>
    </row>
    <row r="3375" spans="22:22" x14ac:dyDescent="0.35">
      <c r="V3375" s="17"/>
    </row>
    <row r="3376" spans="22:22" x14ac:dyDescent="0.35">
      <c r="V3376" s="17"/>
    </row>
    <row r="3377" spans="22:22" x14ac:dyDescent="0.35">
      <c r="V3377" s="17"/>
    </row>
    <row r="3378" spans="22:22" x14ac:dyDescent="0.35">
      <c r="V3378" s="17"/>
    </row>
    <row r="3379" spans="22:22" x14ac:dyDescent="0.35">
      <c r="V3379" s="17"/>
    </row>
    <row r="3380" spans="22:22" x14ac:dyDescent="0.35">
      <c r="V3380" s="17"/>
    </row>
    <row r="3381" spans="22:22" x14ac:dyDescent="0.35">
      <c r="V3381" s="17"/>
    </row>
    <row r="3382" spans="22:22" x14ac:dyDescent="0.35">
      <c r="V3382" s="17"/>
    </row>
    <row r="3383" spans="22:22" x14ac:dyDescent="0.35">
      <c r="V3383" s="17"/>
    </row>
    <row r="3384" spans="22:22" x14ac:dyDescent="0.35">
      <c r="V3384" s="17"/>
    </row>
    <row r="3385" spans="22:22" x14ac:dyDescent="0.35">
      <c r="V3385" s="17"/>
    </row>
    <row r="3386" spans="22:22" x14ac:dyDescent="0.35">
      <c r="V3386" s="17"/>
    </row>
    <row r="3387" spans="22:22" x14ac:dyDescent="0.35">
      <c r="V3387" s="17"/>
    </row>
    <row r="3388" spans="22:22" x14ac:dyDescent="0.35">
      <c r="V3388" s="17"/>
    </row>
    <row r="3389" spans="22:22" x14ac:dyDescent="0.35">
      <c r="V3389" s="17"/>
    </row>
    <row r="3390" spans="22:22" x14ac:dyDescent="0.35">
      <c r="V3390" s="17"/>
    </row>
    <row r="3391" spans="22:22" x14ac:dyDescent="0.35">
      <c r="V3391" s="17"/>
    </row>
    <row r="3392" spans="22:22" x14ac:dyDescent="0.35">
      <c r="V3392" s="17"/>
    </row>
    <row r="3393" spans="22:22" x14ac:dyDescent="0.35">
      <c r="V3393" s="17"/>
    </row>
    <row r="3394" spans="22:22" x14ac:dyDescent="0.35">
      <c r="V3394" s="17"/>
    </row>
    <row r="3395" spans="22:22" x14ac:dyDescent="0.35">
      <c r="V3395" s="17"/>
    </row>
    <row r="3396" spans="22:22" x14ac:dyDescent="0.35">
      <c r="V3396" s="17"/>
    </row>
    <row r="3397" spans="22:22" x14ac:dyDescent="0.35">
      <c r="V3397" s="17"/>
    </row>
    <row r="3398" spans="22:22" x14ac:dyDescent="0.35">
      <c r="V3398" s="17"/>
    </row>
    <row r="3399" spans="22:22" x14ac:dyDescent="0.35">
      <c r="V3399" s="17"/>
    </row>
    <row r="3400" spans="22:22" x14ac:dyDescent="0.35">
      <c r="V3400" s="17"/>
    </row>
    <row r="3401" spans="22:22" x14ac:dyDescent="0.35">
      <c r="V3401" s="17"/>
    </row>
    <row r="3402" spans="22:22" x14ac:dyDescent="0.35">
      <c r="V3402" s="17"/>
    </row>
    <row r="3403" spans="22:22" x14ac:dyDescent="0.35">
      <c r="V3403" s="17"/>
    </row>
    <row r="3404" spans="22:22" x14ac:dyDescent="0.35">
      <c r="V3404" s="17"/>
    </row>
    <row r="3405" spans="22:22" x14ac:dyDescent="0.35">
      <c r="V3405" s="17"/>
    </row>
    <row r="3406" spans="22:22" x14ac:dyDescent="0.35">
      <c r="V3406" s="17"/>
    </row>
    <row r="3407" spans="22:22" x14ac:dyDescent="0.35">
      <c r="V3407" s="17"/>
    </row>
    <row r="3408" spans="22:22" x14ac:dyDescent="0.35">
      <c r="V3408" s="17"/>
    </row>
    <row r="3409" spans="22:22" x14ac:dyDescent="0.35">
      <c r="V3409" s="17"/>
    </row>
    <row r="3410" spans="22:22" x14ac:dyDescent="0.35">
      <c r="V3410" s="17"/>
    </row>
    <row r="3411" spans="22:22" x14ac:dyDescent="0.35">
      <c r="V3411" s="17"/>
    </row>
    <row r="3412" spans="22:22" x14ac:dyDescent="0.35">
      <c r="V3412" s="17"/>
    </row>
    <row r="3413" spans="22:22" x14ac:dyDescent="0.35">
      <c r="V3413" s="17"/>
    </row>
    <row r="3414" spans="22:22" x14ac:dyDescent="0.35">
      <c r="V3414" s="17"/>
    </row>
    <row r="3415" spans="22:22" x14ac:dyDescent="0.35">
      <c r="V3415" s="17"/>
    </row>
    <row r="3416" spans="22:22" x14ac:dyDescent="0.35">
      <c r="V3416" s="17"/>
    </row>
    <row r="3417" spans="22:22" x14ac:dyDescent="0.35">
      <c r="V3417" s="17"/>
    </row>
    <row r="3418" spans="22:22" x14ac:dyDescent="0.35">
      <c r="V3418" s="17"/>
    </row>
    <row r="3419" spans="22:22" x14ac:dyDescent="0.35">
      <c r="V3419" s="17"/>
    </row>
    <row r="3420" spans="22:22" x14ac:dyDescent="0.35">
      <c r="V3420" s="17"/>
    </row>
    <row r="3421" spans="22:22" x14ac:dyDescent="0.35">
      <c r="V3421" s="17"/>
    </row>
    <row r="3422" spans="22:22" x14ac:dyDescent="0.35">
      <c r="V3422" s="17"/>
    </row>
    <row r="3423" spans="22:22" x14ac:dyDescent="0.35">
      <c r="V3423" s="17"/>
    </row>
    <row r="3424" spans="22:22" x14ac:dyDescent="0.35">
      <c r="V3424" s="17"/>
    </row>
    <row r="3425" spans="22:22" x14ac:dyDescent="0.35">
      <c r="V3425" s="17"/>
    </row>
    <row r="3426" spans="22:22" x14ac:dyDescent="0.35">
      <c r="V3426" s="17"/>
    </row>
    <row r="3427" spans="22:22" x14ac:dyDescent="0.35">
      <c r="V3427" s="17"/>
    </row>
    <row r="3428" spans="22:22" x14ac:dyDescent="0.35">
      <c r="V3428" s="17"/>
    </row>
    <row r="3429" spans="22:22" x14ac:dyDescent="0.35">
      <c r="V3429" s="17"/>
    </row>
    <row r="3430" spans="22:22" x14ac:dyDescent="0.35">
      <c r="V3430" s="17"/>
    </row>
    <row r="3431" spans="22:22" x14ac:dyDescent="0.35">
      <c r="V3431" s="17"/>
    </row>
    <row r="3432" spans="22:22" x14ac:dyDescent="0.35">
      <c r="V3432" s="17"/>
    </row>
    <row r="3433" spans="22:22" x14ac:dyDescent="0.35">
      <c r="V3433" s="17"/>
    </row>
    <row r="3434" spans="22:22" x14ac:dyDescent="0.35">
      <c r="V3434" s="17"/>
    </row>
    <row r="3435" spans="22:22" x14ac:dyDescent="0.35">
      <c r="V3435" s="17"/>
    </row>
    <row r="3436" spans="22:22" x14ac:dyDescent="0.35">
      <c r="V3436" s="17"/>
    </row>
    <row r="3437" spans="22:22" x14ac:dyDescent="0.35">
      <c r="V3437" s="17"/>
    </row>
    <row r="3438" spans="22:22" x14ac:dyDescent="0.35">
      <c r="V3438" s="17"/>
    </row>
    <row r="3439" spans="22:22" x14ac:dyDescent="0.35">
      <c r="V3439" s="17"/>
    </row>
    <row r="3440" spans="22:22" x14ac:dyDescent="0.35">
      <c r="V3440" s="17"/>
    </row>
    <row r="3441" spans="22:22" x14ac:dyDescent="0.35">
      <c r="V3441" s="17"/>
    </row>
    <row r="3442" spans="22:22" x14ac:dyDescent="0.35">
      <c r="V3442" s="17"/>
    </row>
    <row r="3443" spans="22:22" x14ac:dyDescent="0.35">
      <c r="V3443" s="17"/>
    </row>
    <row r="3444" spans="22:22" x14ac:dyDescent="0.35">
      <c r="V3444" s="17"/>
    </row>
    <row r="3445" spans="22:22" x14ac:dyDescent="0.35">
      <c r="V3445" s="17"/>
    </row>
    <row r="3446" spans="22:22" x14ac:dyDescent="0.35">
      <c r="V3446" s="17"/>
    </row>
    <row r="3447" spans="22:22" x14ac:dyDescent="0.35">
      <c r="V3447" s="17"/>
    </row>
    <row r="3448" spans="22:22" x14ac:dyDescent="0.35">
      <c r="V3448" s="17"/>
    </row>
    <row r="3449" spans="22:22" x14ac:dyDescent="0.35">
      <c r="V3449" s="17"/>
    </row>
    <row r="3450" spans="22:22" x14ac:dyDescent="0.35">
      <c r="V3450" s="17"/>
    </row>
    <row r="3451" spans="22:22" x14ac:dyDescent="0.35">
      <c r="V3451" s="17"/>
    </row>
    <row r="3452" spans="22:22" x14ac:dyDescent="0.35">
      <c r="V3452" s="17"/>
    </row>
    <row r="3453" spans="22:22" x14ac:dyDescent="0.35">
      <c r="V3453" s="17"/>
    </row>
    <row r="3454" spans="22:22" x14ac:dyDescent="0.35">
      <c r="V3454" s="17"/>
    </row>
    <row r="3455" spans="22:22" x14ac:dyDescent="0.35">
      <c r="V3455" s="17"/>
    </row>
    <row r="3456" spans="22:22" x14ac:dyDescent="0.35">
      <c r="V3456" s="17"/>
    </row>
    <row r="3457" spans="22:22" x14ac:dyDescent="0.35">
      <c r="V3457" s="17"/>
    </row>
    <row r="3458" spans="22:22" x14ac:dyDescent="0.35">
      <c r="V3458" s="17"/>
    </row>
    <row r="3459" spans="22:22" x14ac:dyDescent="0.35">
      <c r="V3459" s="17"/>
    </row>
    <row r="3460" spans="22:22" x14ac:dyDescent="0.35">
      <c r="V3460" s="17"/>
    </row>
    <row r="3461" spans="22:22" x14ac:dyDescent="0.35">
      <c r="V3461" s="17"/>
    </row>
    <row r="3462" spans="22:22" x14ac:dyDescent="0.35">
      <c r="V3462" s="17"/>
    </row>
    <row r="3463" spans="22:22" x14ac:dyDescent="0.35">
      <c r="V3463" s="17"/>
    </row>
    <row r="3464" spans="22:22" x14ac:dyDescent="0.35">
      <c r="V3464" s="17"/>
    </row>
    <row r="3465" spans="22:22" x14ac:dyDescent="0.35">
      <c r="V3465" s="17"/>
    </row>
    <row r="3466" spans="22:22" x14ac:dyDescent="0.35">
      <c r="V3466" s="17"/>
    </row>
    <row r="3467" spans="22:22" x14ac:dyDescent="0.35">
      <c r="V3467" s="17"/>
    </row>
    <row r="3468" spans="22:22" x14ac:dyDescent="0.35">
      <c r="V3468" s="17"/>
    </row>
    <row r="3469" spans="22:22" x14ac:dyDescent="0.35">
      <c r="V3469" s="17"/>
    </row>
    <row r="3470" spans="22:22" x14ac:dyDescent="0.35">
      <c r="V3470" s="17"/>
    </row>
    <row r="3471" spans="22:22" x14ac:dyDescent="0.35">
      <c r="V3471" s="17"/>
    </row>
    <row r="3472" spans="22:22" x14ac:dyDescent="0.35">
      <c r="V3472" s="17"/>
    </row>
    <row r="3473" spans="22:22" x14ac:dyDescent="0.35">
      <c r="V3473" s="17"/>
    </row>
    <row r="3474" spans="22:22" x14ac:dyDescent="0.35">
      <c r="V3474" s="17"/>
    </row>
    <row r="3475" spans="22:22" x14ac:dyDescent="0.35">
      <c r="V3475" s="17"/>
    </row>
    <row r="3476" spans="22:22" x14ac:dyDescent="0.35">
      <c r="V3476" s="17"/>
    </row>
    <row r="3477" spans="22:22" x14ac:dyDescent="0.35">
      <c r="V3477" s="17"/>
    </row>
    <row r="3478" spans="22:22" x14ac:dyDescent="0.35">
      <c r="V3478" s="17"/>
    </row>
    <row r="3479" spans="22:22" x14ac:dyDescent="0.35">
      <c r="V3479" s="17"/>
    </row>
    <row r="3480" spans="22:22" x14ac:dyDescent="0.35">
      <c r="V3480" s="17"/>
    </row>
    <row r="3481" spans="22:22" x14ac:dyDescent="0.35">
      <c r="V3481" s="17"/>
    </row>
    <row r="3482" spans="22:22" x14ac:dyDescent="0.35">
      <c r="V3482" s="17"/>
    </row>
    <row r="3483" spans="22:22" x14ac:dyDescent="0.35">
      <c r="V3483" s="17"/>
    </row>
    <row r="3484" spans="22:22" x14ac:dyDescent="0.35">
      <c r="V3484" s="17"/>
    </row>
    <row r="3485" spans="22:22" x14ac:dyDescent="0.35">
      <c r="V3485" s="17"/>
    </row>
    <row r="3486" spans="22:22" x14ac:dyDescent="0.35">
      <c r="V3486" s="17"/>
    </row>
    <row r="3487" spans="22:22" x14ac:dyDescent="0.35">
      <c r="V3487" s="17"/>
    </row>
    <row r="3488" spans="22:22" x14ac:dyDescent="0.35">
      <c r="V3488" s="17"/>
    </row>
    <row r="3489" spans="22:22" x14ac:dyDescent="0.35">
      <c r="V3489" s="17"/>
    </row>
    <row r="3490" spans="22:22" x14ac:dyDescent="0.35">
      <c r="V3490" s="17"/>
    </row>
    <row r="3491" spans="22:22" x14ac:dyDescent="0.35">
      <c r="V3491" s="17"/>
    </row>
    <row r="3492" spans="22:22" x14ac:dyDescent="0.35">
      <c r="V3492" s="17"/>
    </row>
    <row r="3493" spans="22:22" x14ac:dyDescent="0.35">
      <c r="V3493" s="17"/>
    </row>
    <row r="3494" spans="22:22" x14ac:dyDescent="0.35">
      <c r="V3494" s="17"/>
    </row>
    <row r="3495" spans="22:22" x14ac:dyDescent="0.35">
      <c r="V3495" s="17"/>
    </row>
    <row r="3496" spans="22:22" x14ac:dyDescent="0.35">
      <c r="V3496" s="17"/>
    </row>
    <row r="3497" spans="22:22" x14ac:dyDescent="0.35">
      <c r="V3497" s="17"/>
    </row>
    <row r="3498" spans="22:22" x14ac:dyDescent="0.35">
      <c r="V3498" s="17"/>
    </row>
    <row r="3499" spans="22:22" x14ac:dyDescent="0.35">
      <c r="V3499" s="17"/>
    </row>
    <row r="3500" spans="22:22" x14ac:dyDescent="0.35">
      <c r="V3500" s="17"/>
    </row>
    <row r="3501" spans="22:22" x14ac:dyDescent="0.35">
      <c r="V3501" s="17"/>
    </row>
    <row r="3502" spans="22:22" x14ac:dyDescent="0.35">
      <c r="V3502" s="17"/>
    </row>
    <row r="3503" spans="22:22" x14ac:dyDescent="0.35">
      <c r="V3503" s="17"/>
    </row>
    <row r="3504" spans="22:22" x14ac:dyDescent="0.35">
      <c r="V3504" s="17"/>
    </row>
    <row r="3505" spans="22:22" x14ac:dyDescent="0.35">
      <c r="V3505" s="17"/>
    </row>
    <row r="3506" spans="22:22" x14ac:dyDescent="0.35">
      <c r="V3506" s="17"/>
    </row>
    <row r="3507" spans="22:22" x14ac:dyDescent="0.35">
      <c r="V3507" s="17"/>
    </row>
    <row r="3508" spans="22:22" x14ac:dyDescent="0.35">
      <c r="V3508" s="17"/>
    </row>
    <row r="3509" spans="22:22" x14ac:dyDescent="0.35">
      <c r="V3509" s="17"/>
    </row>
    <row r="3510" spans="22:22" x14ac:dyDescent="0.35">
      <c r="V3510" s="17"/>
    </row>
    <row r="3511" spans="22:22" x14ac:dyDescent="0.35">
      <c r="V3511" s="17"/>
    </row>
    <row r="3512" spans="22:22" x14ac:dyDescent="0.35">
      <c r="V3512" s="17"/>
    </row>
    <row r="3513" spans="22:22" x14ac:dyDescent="0.35">
      <c r="V3513" s="17"/>
    </row>
    <row r="3514" spans="22:22" x14ac:dyDescent="0.35">
      <c r="V3514" s="17"/>
    </row>
    <row r="3515" spans="22:22" x14ac:dyDescent="0.35">
      <c r="V3515" s="17"/>
    </row>
    <row r="3516" spans="22:22" x14ac:dyDescent="0.35">
      <c r="V3516" s="17"/>
    </row>
    <row r="3517" spans="22:22" x14ac:dyDescent="0.35">
      <c r="V3517" s="17"/>
    </row>
    <row r="3518" spans="22:22" x14ac:dyDescent="0.35">
      <c r="V3518" s="17"/>
    </row>
    <row r="3519" spans="22:22" x14ac:dyDescent="0.35">
      <c r="V3519" s="17"/>
    </row>
    <row r="3520" spans="22:22" x14ac:dyDescent="0.35">
      <c r="V3520" s="17"/>
    </row>
    <row r="3521" spans="22:22" x14ac:dyDescent="0.35">
      <c r="V3521" s="17"/>
    </row>
    <row r="3522" spans="22:22" x14ac:dyDescent="0.35">
      <c r="V3522" s="17"/>
    </row>
    <row r="3523" spans="22:22" x14ac:dyDescent="0.35">
      <c r="V3523" s="17"/>
    </row>
    <row r="3524" spans="22:22" x14ac:dyDescent="0.35">
      <c r="V3524" s="17"/>
    </row>
    <row r="3525" spans="22:22" x14ac:dyDescent="0.35">
      <c r="V3525" s="17"/>
    </row>
    <row r="3526" spans="22:22" x14ac:dyDescent="0.35">
      <c r="V3526" s="17"/>
    </row>
    <row r="3527" spans="22:22" x14ac:dyDescent="0.35">
      <c r="V3527" s="17"/>
    </row>
    <row r="3528" spans="22:22" x14ac:dyDescent="0.35">
      <c r="V3528" s="17"/>
    </row>
    <row r="3529" spans="22:22" x14ac:dyDescent="0.35">
      <c r="V3529" s="17"/>
    </row>
    <row r="3530" spans="22:22" x14ac:dyDescent="0.35">
      <c r="V3530" s="17"/>
    </row>
    <row r="3531" spans="22:22" x14ac:dyDescent="0.35">
      <c r="V3531" s="17"/>
    </row>
    <row r="3532" spans="22:22" x14ac:dyDescent="0.35">
      <c r="V3532" s="17"/>
    </row>
    <row r="3533" spans="22:22" x14ac:dyDescent="0.35">
      <c r="V3533" s="17"/>
    </row>
    <row r="3534" spans="22:22" x14ac:dyDescent="0.35">
      <c r="V3534" s="17"/>
    </row>
    <row r="3535" spans="22:22" x14ac:dyDescent="0.35">
      <c r="V3535" s="17"/>
    </row>
    <row r="3536" spans="22:22" x14ac:dyDescent="0.35">
      <c r="V3536" s="17"/>
    </row>
    <row r="3537" spans="22:22" x14ac:dyDescent="0.35">
      <c r="V3537" s="17"/>
    </row>
    <row r="3538" spans="22:22" x14ac:dyDescent="0.35">
      <c r="V3538" s="17"/>
    </row>
    <row r="3539" spans="22:22" x14ac:dyDescent="0.35">
      <c r="V3539" s="17"/>
    </row>
    <row r="3540" spans="22:22" x14ac:dyDescent="0.35">
      <c r="V3540" s="17"/>
    </row>
    <row r="3541" spans="22:22" x14ac:dyDescent="0.35">
      <c r="V3541" s="17"/>
    </row>
    <row r="3542" spans="22:22" x14ac:dyDescent="0.35">
      <c r="V3542" s="17"/>
    </row>
    <row r="3543" spans="22:22" x14ac:dyDescent="0.35">
      <c r="V3543" s="17"/>
    </row>
    <row r="3544" spans="22:22" x14ac:dyDescent="0.35">
      <c r="V3544" s="17"/>
    </row>
    <row r="3545" spans="22:22" x14ac:dyDescent="0.35">
      <c r="V3545" s="17"/>
    </row>
    <row r="3546" spans="22:22" x14ac:dyDescent="0.35">
      <c r="V3546" s="17"/>
    </row>
    <row r="3547" spans="22:22" x14ac:dyDescent="0.35">
      <c r="V3547" s="17"/>
    </row>
    <row r="3548" spans="22:22" x14ac:dyDescent="0.35">
      <c r="V3548" s="17"/>
    </row>
    <row r="3549" spans="22:22" x14ac:dyDescent="0.35">
      <c r="V3549" s="17"/>
    </row>
    <row r="3550" spans="22:22" x14ac:dyDescent="0.35">
      <c r="V3550" s="17"/>
    </row>
    <row r="3551" spans="22:22" x14ac:dyDescent="0.35">
      <c r="V3551" s="17"/>
    </row>
    <row r="3552" spans="22:22" x14ac:dyDescent="0.35">
      <c r="V3552" s="17"/>
    </row>
    <row r="3553" spans="22:22" x14ac:dyDescent="0.35">
      <c r="V3553" s="17"/>
    </row>
    <row r="3554" spans="22:22" x14ac:dyDescent="0.35">
      <c r="V3554" s="17"/>
    </row>
    <row r="3555" spans="22:22" x14ac:dyDescent="0.35">
      <c r="V3555" s="17"/>
    </row>
    <row r="3556" spans="22:22" x14ac:dyDescent="0.35">
      <c r="V3556" s="17"/>
    </row>
    <row r="3557" spans="22:22" x14ac:dyDescent="0.35">
      <c r="V3557" s="17"/>
    </row>
    <row r="3558" spans="22:22" x14ac:dyDescent="0.35">
      <c r="V3558" s="17"/>
    </row>
    <row r="3559" spans="22:22" x14ac:dyDescent="0.35">
      <c r="V3559" s="17"/>
    </row>
    <row r="3560" spans="22:22" x14ac:dyDescent="0.35">
      <c r="V3560" s="17"/>
    </row>
    <row r="3561" spans="22:22" x14ac:dyDescent="0.35">
      <c r="V3561" s="17"/>
    </row>
    <row r="3562" spans="22:22" x14ac:dyDescent="0.35">
      <c r="V3562" s="17"/>
    </row>
    <row r="3563" spans="22:22" x14ac:dyDescent="0.35">
      <c r="V3563" s="17"/>
    </row>
    <row r="3564" spans="22:22" x14ac:dyDescent="0.35">
      <c r="V3564" s="17"/>
    </row>
    <row r="3565" spans="22:22" x14ac:dyDescent="0.35">
      <c r="V3565" s="17"/>
    </row>
    <row r="3566" spans="22:22" x14ac:dyDescent="0.35">
      <c r="V3566" s="17"/>
    </row>
    <row r="3567" spans="22:22" x14ac:dyDescent="0.35">
      <c r="V3567" s="17"/>
    </row>
    <row r="3568" spans="22:22" x14ac:dyDescent="0.35">
      <c r="V3568" s="17"/>
    </row>
    <row r="3569" spans="22:22" x14ac:dyDescent="0.35">
      <c r="V3569" s="17"/>
    </row>
    <row r="3570" spans="22:22" x14ac:dyDescent="0.35">
      <c r="V3570" s="17"/>
    </row>
    <row r="3571" spans="22:22" x14ac:dyDescent="0.35">
      <c r="V3571" s="17"/>
    </row>
    <row r="3572" spans="22:22" x14ac:dyDescent="0.35">
      <c r="V3572" s="17"/>
    </row>
    <row r="3573" spans="22:22" x14ac:dyDescent="0.35">
      <c r="V3573" s="17"/>
    </row>
    <row r="3574" spans="22:22" x14ac:dyDescent="0.35">
      <c r="V3574" s="17"/>
    </row>
    <row r="3575" spans="22:22" x14ac:dyDescent="0.35">
      <c r="V3575" s="17"/>
    </row>
    <row r="3576" spans="22:22" x14ac:dyDescent="0.35">
      <c r="V3576" s="17"/>
    </row>
    <row r="3577" spans="22:22" x14ac:dyDescent="0.35">
      <c r="V3577" s="17"/>
    </row>
    <row r="3578" spans="22:22" x14ac:dyDescent="0.35">
      <c r="V3578" s="17"/>
    </row>
    <row r="3579" spans="22:22" x14ac:dyDescent="0.35">
      <c r="V3579" s="17"/>
    </row>
    <row r="3580" spans="22:22" x14ac:dyDescent="0.35">
      <c r="V3580" s="17"/>
    </row>
    <row r="3581" spans="22:22" x14ac:dyDescent="0.35">
      <c r="V3581" s="17"/>
    </row>
    <row r="3582" spans="22:22" x14ac:dyDescent="0.35">
      <c r="V3582" s="17"/>
    </row>
    <row r="3583" spans="22:22" x14ac:dyDescent="0.35">
      <c r="V3583" s="17"/>
    </row>
    <row r="3584" spans="22:22" x14ac:dyDescent="0.35">
      <c r="V3584" s="17"/>
    </row>
    <row r="3585" spans="22:22" x14ac:dyDescent="0.35">
      <c r="V3585" s="17"/>
    </row>
    <row r="3586" spans="22:22" x14ac:dyDescent="0.35">
      <c r="V3586" s="17"/>
    </row>
    <row r="3587" spans="22:22" x14ac:dyDescent="0.35">
      <c r="V3587" s="17"/>
    </row>
    <row r="3588" spans="22:22" x14ac:dyDescent="0.35">
      <c r="V3588" s="17"/>
    </row>
    <row r="3589" spans="22:22" x14ac:dyDescent="0.35">
      <c r="V3589" s="17"/>
    </row>
    <row r="3590" spans="22:22" x14ac:dyDescent="0.35">
      <c r="V3590" s="17"/>
    </row>
    <row r="3591" spans="22:22" x14ac:dyDescent="0.35">
      <c r="V3591" s="17"/>
    </row>
    <row r="3592" spans="22:22" x14ac:dyDescent="0.35">
      <c r="V3592" s="17"/>
    </row>
    <row r="3593" spans="22:22" x14ac:dyDescent="0.35">
      <c r="V3593" s="17"/>
    </row>
    <row r="3594" spans="22:22" x14ac:dyDescent="0.35">
      <c r="V3594" s="17"/>
    </row>
    <row r="3595" spans="22:22" x14ac:dyDescent="0.35">
      <c r="V3595" s="17"/>
    </row>
    <row r="3596" spans="22:22" x14ac:dyDescent="0.35">
      <c r="V3596" s="17"/>
    </row>
    <row r="3597" spans="22:22" x14ac:dyDescent="0.35">
      <c r="V3597" s="17"/>
    </row>
    <row r="3598" spans="22:22" x14ac:dyDescent="0.35">
      <c r="V3598" s="17"/>
    </row>
    <row r="3599" spans="22:22" x14ac:dyDescent="0.35">
      <c r="V3599" s="17"/>
    </row>
    <row r="3600" spans="22:22" x14ac:dyDescent="0.35">
      <c r="V3600" s="17"/>
    </row>
    <row r="3601" spans="22:22" x14ac:dyDescent="0.35">
      <c r="V3601" s="17"/>
    </row>
    <row r="3602" spans="22:22" x14ac:dyDescent="0.35">
      <c r="V3602" s="17"/>
    </row>
    <row r="3603" spans="22:22" x14ac:dyDescent="0.35">
      <c r="V3603" s="17"/>
    </row>
    <row r="3604" spans="22:22" x14ac:dyDescent="0.35">
      <c r="V3604" s="17"/>
    </row>
    <row r="3605" spans="22:22" x14ac:dyDescent="0.35">
      <c r="V3605" s="17"/>
    </row>
    <row r="3606" spans="22:22" x14ac:dyDescent="0.35">
      <c r="V3606" s="17"/>
    </row>
    <row r="3607" spans="22:22" x14ac:dyDescent="0.35">
      <c r="V3607" s="17"/>
    </row>
    <row r="3608" spans="22:22" x14ac:dyDescent="0.35">
      <c r="V3608" s="17"/>
    </row>
    <row r="3609" spans="22:22" x14ac:dyDescent="0.35">
      <c r="V3609" s="17"/>
    </row>
    <row r="3610" spans="22:22" x14ac:dyDescent="0.35">
      <c r="V3610" s="17"/>
    </row>
    <row r="3611" spans="22:22" x14ac:dyDescent="0.35">
      <c r="V3611" s="17"/>
    </row>
    <row r="3612" spans="22:22" x14ac:dyDescent="0.35">
      <c r="V3612" s="17"/>
    </row>
    <row r="3613" spans="22:22" x14ac:dyDescent="0.35">
      <c r="V3613" s="17"/>
    </row>
    <row r="3614" spans="22:22" x14ac:dyDescent="0.35">
      <c r="V3614" s="17"/>
    </row>
    <row r="3615" spans="22:22" x14ac:dyDescent="0.35">
      <c r="V3615" s="17"/>
    </row>
    <row r="3616" spans="22:22" x14ac:dyDescent="0.35">
      <c r="V3616" s="17"/>
    </row>
    <row r="3617" spans="22:22" x14ac:dyDescent="0.35">
      <c r="V3617" s="17"/>
    </row>
    <row r="3618" spans="22:22" x14ac:dyDescent="0.35">
      <c r="V3618" s="17"/>
    </row>
    <row r="3619" spans="22:22" x14ac:dyDescent="0.35">
      <c r="V3619" s="17"/>
    </row>
    <row r="3620" spans="22:22" x14ac:dyDescent="0.35">
      <c r="V3620" s="17"/>
    </row>
    <row r="3621" spans="22:22" x14ac:dyDescent="0.35">
      <c r="V3621" s="17"/>
    </row>
    <row r="3622" spans="22:22" x14ac:dyDescent="0.35">
      <c r="V3622" s="17"/>
    </row>
    <row r="3623" spans="22:22" x14ac:dyDescent="0.35">
      <c r="V3623" s="17"/>
    </row>
    <row r="3624" spans="22:22" x14ac:dyDescent="0.35">
      <c r="V3624" s="17"/>
    </row>
    <row r="3625" spans="22:22" x14ac:dyDescent="0.35">
      <c r="V3625" s="17"/>
    </row>
    <row r="3626" spans="22:22" x14ac:dyDescent="0.35">
      <c r="V3626" s="17"/>
    </row>
    <row r="3627" spans="22:22" x14ac:dyDescent="0.35">
      <c r="V3627" s="17"/>
    </row>
    <row r="3628" spans="22:22" x14ac:dyDescent="0.35">
      <c r="V3628" s="17"/>
    </row>
    <row r="3629" spans="22:22" x14ac:dyDescent="0.35">
      <c r="V3629" s="17"/>
    </row>
    <row r="3630" spans="22:22" x14ac:dyDescent="0.35">
      <c r="V3630" s="17"/>
    </row>
    <row r="3631" spans="22:22" x14ac:dyDescent="0.35">
      <c r="V3631" s="17"/>
    </row>
    <row r="3632" spans="22:22" x14ac:dyDescent="0.35">
      <c r="V3632" s="17"/>
    </row>
    <row r="3633" spans="22:22" x14ac:dyDescent="0.35">
      <c r="V3633" s="17"/>
    </row>
    <row r="3634" spans="22:22" x14ac:dyDescent="0.35">
      <c r="V3634" s="17"/>
    </row>
    <row r="3635" spans="22:22" x14ac:dyDescent="0.35">
      <c r="V3635" s="17"/>
    </row>
    <row r="3636" spans="22:22" x14ac:dyDescent="0.35">
      <c r="V3636" s="17"/>
    </row>
    <row r="3637" spans="22:22" x14ac:dyDescent="0.35">
      <c r="V3637" s="17"/>
    </row>
    <row r="3638" spans="22:22" x14ac:dyDescent="0.35">
      <c r="V3638" s="17"/>
    </row>
    <row r="3639" spans="22:22" x14ac:dyDescent="0.35">
      <c r="V3639" s="17"/>
    </row>
    <row r="3640" spans="22:22" x14ac:dyDescent="0.35">
      <c r="V3640" s="17"/>
    </row>
    <row r="3641" spans="22:22" x14ac:dyDescent="0.35">
      <c r="V3641" s="17"/>
    </row>
    <row r="3642" spans="22:22" x14ac:dyDescent="0.35">
      <c r="V3642" s="17"/>
    </row>
    <row r="3643" spans="22:22" x14ac:dyDescent="0.35">
      <c r="V3643" s="17"/>
    </row>
    <row r="3644" spans="22:22" x14ac:dyDescent="0.35">
      <c r="V3644" s="17"/>
    </row>
    <row r="3645" spans="22:22" x14ac:dyDescent="0.35">
      <c r="V3645" s="17"/>
    </row>
    <row r="3646" spans="22:22" x14ac:dyDescent="0.35">
      <c r="V3646" s="17"/>
    </row>
    <row r="3647" spans="22:22" x14ac:dyDescent="0.35">
      <c r="V3647" s="17"/>
    </row>
    <row r="3648" spans="22:22" x14ac:dyDescent="0.35">
      <c r="V3648" s="17"/>
    </row>
    <row r="3649" spans="22:22" x14ac:dyDescent="0.35">
      <c r="V3649" s="17"/>
    </row>
    <row r="3650" spans="22:22" x14ac:dyDescent="0.35">
      <c r="V3650" s="17"/>
    </row>
    <row r="3651" spans="22:22" x14ac:dyDescent="0.35">
      <c r="V3651" s="17"/>
    </row>
    <row r="3652" spans="22:22" x14ac:dyDescent="0.35">
      <c r="V3652" s="17"/>
    </row>
    <row r="3653" spans="22:22" x14ac:dyDescent="0.35">
      <c r="V3653" s="17"/>
    </row>
    <row r="3654" spans="22:22" x14ac:dyDescent="0.35">
      <c r="V3654" s="17"/>
    </row>
    <row r="3655" spans="22:22" x14ac:dyDescent="0.35">
      <c r="V3655" s="17"/>
    </row>
    <row r="3656" spans="22:22" x14ac:dyDescent="0.35">
      <c r="V3656" s="17"/>
    </row>
    <row r="3657" spans="22:22" x14ac:dyDescent="0.35">
      <c r="V3657" s="17"/>
    </row>
    <row r="3658" spans="22:22" x14ac:dyDescent="0.35">
      <c r="V3658" s="17"/>
    </row>
    <row r="3659" spans="22:22" x14ac:dyDescent="0.35">
      <c r="V3659" s="17"/>
    </row>
    <row r="3660" spans="22:22" x14ac:dyDescent="0.35">
      <c r="V3660" s="17"/>
    </row>
    <row r="3661" spans="22:22" x14ac:dyDescent="0.35">
      <c r="V3661" s="17"/>
    </row>
    <row r="3662" spans="22:22" x14ac:dyDescent="0.35">
      <c r="V3662" s="17"/>
    </row>
    <row r="3663" spans="22:22" x14ac:dyDescent="0.35">
      <c r="V3663" s="17"/>
    </row>
    <row r="3664" spans="22:22" x14ac:dyDescent="0.35">
      <c r="V3664" s="17"/>
    </row>
    <row r="3665" spans="22:22" x14ac:dyDescent="0.35">
      <c r="V3665" s="17"/>
    </row>
    <row r="3666" spans="22:22" x14ac:dyDescent="0.35">
      <c r="V3666" s="17"/>
    </row>
    <row r="3667" spans="22:22" x14ac:dyDescent="0.35">
      <c r="V3667" s="17"/>
    </row>
    <row r="3668" spans="22:22" x14ac:dyDescent="0.35">
      <c r="V3668" s="17"/>
    </row>
    <row r="3669" spans="22:22" x14ac:dyDescent="0.35">
      <c r="V3669" s="17"/>
    </row>
    <row r="3670" spans="22:22" x14ac:dyDescent="0.35">
      <c r="V3670" s="17"/>
    </row>
    <row r="3671" spans="22:22" x14ac:dyDescent="0.35">
      <c r="V3671" s="17"/>
    </row>
    <row r="3672" spans="22:22" x14ac:dyDescent="0.35">
      <c r="V3672" s="17"/>
    </row>
    <row r="3673" spans="22:22" x14ac:dyDescent="0.35">
      <c r="V3673" s="17"/>
    </row>
    <row r="3674" spans="22:22" x14ac:dyDescent="0.35">
      <c r="V3674" s="17"/>
    </row>
    <row r="3675" spans="22:22" x14ac:dyDescent="0.35">
      <c r="V3675" s="17"/>
    </row>
    <row r="3676" spans="22:22" x14ac:dyDescent="0.35">
      <c r="V3676" s="17"/>
    </row>
    <row r="3677" spans="22:22" x14ac:dyDescent="0.35">
      <c r="V3677" s="17"/>
    </row>
    <row r="3678" spans="22:22" x14ac:dyDescent="0.35">
      <c r="V3678" s="17"/>
    </row>
    <row r="3679" spans="22:22" x14ac:dyDescent="0.35">
      <c r="V3679" s="17"/>
    </row>
    <row r="3680" spans="22:22" x14ac:dyDescent="0.35">
      <c r="V3680" s="17"/>
    </row>
    <row r="3681" spans="22:22" x14ac:dyDescent="0.35">
      <c r="V3681" s="17"/>
    </row>
    <row r="3682" spans="22:22" x14ac:dyDescent="0.35">
      <c r="V3682" s="17"/>
    </row>
    <row r="3683" spans="22:22" x14ac:dyDescent="0.35">
      <c r="V3683" s="17"/>
    </row>
    <row r="3684" spans="22:22" x14ac:dyDescent="0.35">
      <c r="V3684" s="17"/>
    </row>
    <row r="3685" spans="22:22" x14ac:dyDescent="0.35">
      <c r="V3685" s="17"/>
    </row>
    <row r="3686" spans="22:22" x14ac:dyDescent="0.35">
      <c r="V3686" s="17"/>
    </row>
    <row r="3687" spans="22:22" x14ac:dyDescent="0.35">
      <c r="V3687" s="17"/>
    </row>
    <row r="3688" spans="22:22" x14ac:dyDescent="0.35">
      <c r="V3688" s="17"/>
    </row>
    <row r="3689" spans="22:22" x14ac:dyDescent="0.35">
      <c r="V3689" s="17"/>
    </row>
    <row r="3690" spans="22:22" x14ac:dyDescent="0.35">
      <c r="V3690" s="17"/>
    </row>
    <row r="3691" spans="22:22" x14ac:dyDescent="0.35">
      <c r="V3691" s="17"/>
    </row>
    <row r="3692" spans="22:22" x14ac:dyDescent="0.35">
      <c r="V3692" s="17"/>
    </row>
    <row r="3693" spans="22:22" x14ac:dyDescent="0.35">
      <c r="V3693" s="17"/>
    </row>
    <row r="3694" spans="22:22" x14ac:dyDescent="0.35">
      <c r="V3694" s="17"/>
    </row>
    <row r="3695" spans="22:22" x14ac:dyDescent="0.35">
      <c r="V3695" s="17"/>
    </row>
    <row r="3696" spans="22:22" x14ac:dyDescent="0.35">
      <c r="V3696" s="17"/>
    </row>
    <row r="3697" spans="22:22" x14ac:dyDescent="0.35">
      <c r="V3697" s="17"/>
    </row>
    <row r="3698" spans="22:22" x14ac:dyDescent="0.35">
      <c r="V3698" s="17"/>
    </row>
    <row r="3699" spans="22:22" x14ac:dyDescent="0.35">
      <c r="V3699" s="17"/>
    </row>
    <row r="3700" spans="22:22" x14ac:dyDescent="0.35">
      <c r="V3700" s="17"/>
    </row>
    <row r="3701" spans="22:22" x14ac:dyDescent="0.35">
      <c r="V3701" s="17"/>
    </row>
    <row r="3702" spans="22:22" x14ac:dyDescent="0.35">
      <c r="V3702" s="17"/>
    </row>
    <row r="3703" spans="22:22" x14ac:dyDescent="0.35">
      <c r="V3703" s="17"/>
    </row>
    <row r="3704" spans="22:22" x14ac:dyDescent="0.35">
      <c r="V3704" s="17"/>
    </row>
    <row r="3705" spans="22:22" x14ac:dyDescent="0.35">
      <c r="V3705" s="17"/>
    </row>
    <row r="3706" spans="22:22" x14ac:dyDescent="0.35">
      <c r="V3706" s="17"/>
    </row>
    <row r="3707" spans="22:22" x14ac:dyDescent="0.35">
      <c r="V3707" s="17"/>
    </row>
    <row r="3708" spans="22:22" x14ac:dyDescent="0.35">
      <c r="V3708" s="17"/>
    </row>
    <row r="3709" spans="22:22" x14ac:dyDescent="0.35">
      <c r="V3709" s="17"/>
    </row>
    <row r="3710" spans="22:22" x14ac:dyDescent="0.35">
      <c r="V3710" s="17"/>
    </row>
    <row r="3711" spans="22:22" x14ac:dyDescent="0.35">
      <c r="V3711" s="17"/>
    </row>
    <row r="3712" spans="22:22" x14ac:dyDescent="0.35">
      <c r="V3712" s="17"/>
    </row>
    <row r="3713" spans="22:22" x14ac:dyDescent="0.35">
      <c r="V3713" s="17"/>
    </row>
    <row r="3714" spans="22:22" x14ac:dyDescent="0.35">
      <c r="V3714" s="17"/>
    </row>
    <row r="3715" spans="22:22" x14ac:dyDescent="0.35">
      <c r="V3715" s="17"/>
    </row>
    <row r="3716" spans="22:22" x14ac:dyDescent="0.35">
      <c r="V3716" s="17"/>
    </row>
    <row r="3717" spans="22:22" x14ac:dyDescent="0.35">
      <c r="V3717" s="17"/>
    </row>
    <row r="3718" spans="22:22" x14ac:dyDescent="0.35">
      <c r="V3718" s="17"/>
    </row>
    <row r="3719" spans="22:22" x14ac:dyDescent="0.35">
      <c r="V3719" s="17"/>
    </row>
    <row r="3720" spans="22:22" x14ac:dyDescent="0.35">
      <c r="V3720" s="17"/>
    </row>
    <row r="3721" spans="22:22" x14ac:dyDescent="0.35">
      <c r="V3721" s="17"/>
    </row>
    <row r="3722" spans="22:22" x14ac:dyDescent="0.35">
      <c r="V3722" s="17"/>
    </row>
    <row r="3723" spans="22:22" x14ac:dyDescent="0.35">
      <c r="V3723" s="17"/>
    </row>
    <row r="3724" spans="22:22" x14ac:dyDescent="0.35">
      <c r="V3724" s="17"/>
    </row>
    <row r="3725" spans="22:22" x14ac:dyDescent="0.35">
      <c r="V3725" s="17"/>
    </row>
    <row r="3726" spans="22:22" x14ac:dyDescent="0.35">
      <c r="V3726" s="17"/>
    </row>
    <row r="3727" spans="22:22" x14ac:dyDescent="0.35">
      <c r="V3727" s="17"/>
    </row>
    <row r="3728" spans="22:22" x14ac:dyDescent="0.35">
      <c r="V3728" s="17"/>
    </row>
    <row r="3729" spans="22:22" x14ac:dyDescent="0.35">
      <c r="V3729" s="17"/>
    </row>
    <row r="3730" spans="22:22" x14ac:dyDescent="0.35">
      <c r="V3730" s="17"/>
    </row>
    <row r="3731" spans="22:22" x14ac:dyDescent="0.35">
      <c r="V3731" s="17"/>
    </row>
    <row r="3732" spans="22:22" x14ac:dyDescent="0.35">
      <c r="V3732" s="17"/>
    </row>
    <row r="3733" spans="22:22" x14ac:dyDescent="0.35">
      <c r="V3733" s="17"/>
    </row>
    <row r="3734" spans="22:22" x14ac:dyDescent="0.35">
      <c r="V3734" s="17"/>
    </row>
    <row r="3735" spans="22:22" x14ac:dyDescent="0.35">
      <c r="V3735" s="17"/>
    </row>
    <row r="3736" spans="22:22" x14ac:dyDescent="0.35">
      <c r="V3736" s="17"/>
    </row>
    <row r="3737" spans="22:22" x14ac:dyDescent="0.35">
      <c r="V3737" s="17"/>
    </row>
    <row r="3738" spans="22:22" x14ac:dyDescent="0.35">
      <c r="V3738" s="17"/>
    </row>
    <row r="3739" spans="22:22" x14ac:dyDescent="0.35">
      <c r="V3739" s="17"/>
    </row>
    <row r="3740" spans="22:22" x14ac:dyDescent="0.35">
      <c r="V3740" s="17"/>
    </row>
    <row r="3741" spans="22:22" x14ac:dyDescent="0.35">
      <c r="V3741" s="17"/>
    </row>
    <row r="3742" spans="22:22" x14ac:dyDescent="0.35">
      <c r="V3742" s="17"/>
    </row>
    <row r="3743" spans="22:22" x14ac:dyDescent="0.35">
      <c r="V3743" s="17"/>
    </row>
    <row r="3744" spans="22:22" x14ac:dyDescent="0.35">
      <c r="V3744" s="17"/>
    </row>
    <row r="3745" spans="22:22" x14ac:dyDescent="0.35">
      <c r="V3745" s="17"/>
    </row>
    <row r="3746" spans="22:22" x14ac:dyDescent="0.35">
      <c r="V3746" s="17"/>
    </row>
    <row r="3747" spans="22:22" x14ac:dyDescent="0.35">
      <c r="V3747" s="17"/>
    </row>
    <row r="3748" spans="22:22" x14ac:dyDescent="0.35">
      <c r="V3748" s="17"/>
    </row>
    <row r="3749" spans="22:22" x14ac:dyDescent="0.35">
      <c r="V3749" s="17"/>
    </row>
    <row r="3750" spans="22:22" x14ac:dyDescent="0.35">
      <c r="V3750" s="17"/>
    </row>
    <row r="3751" spans="22:22" x14ac:dyDescent="0.35">
      <c r="V3751" s="17"/>
    </row>
    <row r="3752" spans="22:22" x14ac:dyDescent="0.35">
      <c r="V3752" s="17"/>
    </row>
    <row r="3753" spans="22:22" x14ac:dyDescent="0.35">
      <c r="V3753" s="17"/>
    </row>
    <row r="3754" spans="22:22" x14ac:dyDescent="0.35">
      <c r="V3754" s="17"/>
    </row>
    <row r="3755" spans="22:22" x14ac:dyDescent="0.35">
      <c r="V3755" s="17"/>
    </row>
    <row r="3756" spans="22:22" x14ac:dyDescent="0.35">
      <c r="V3756" s="17"/>
    </row>
    <row r="3757" spans="22:22" x14ac:dyDescent="0.35">
      <c r="V3757" s="17"/>
    </row>
    <row r="3758" spans="22:22" x14ac:dyDescent="0.35">
      <c r="V3758" s="17"/>
    </row>
    <row r="3759" spans="22:22" x14ac:dyDescent="0.35">
      <c r="V3759" s="17"/>
    </row>
    <row r="3760" spans="22:22" x14ac:dyDescent="0.35">
      <c r="V3760" s="17"/>
    </row>
    <row r="3761" spans="22:22" x14ac:dyDescent="0.35">
      <c r="V3761" s="17"/>
    </row>
    <row r="3762" spans="22:22" x14ac:dyDescent="0.35">
      <c r="V3762" s="17"/>
    </row>
    <row r="3763" spans="22:22" x14ac:dyDescent="0.35">
      <c r="V3763" s="17"/>
    </row>
    <row r="3764" spans="22:22" x14ac:dyDescent="0.35">
      <c r="V3764" s="17"/>
    </row>
    <row r="3765" spans="22:22" x14ac:dyDescent="0.35">
      <c r="V3765" s="17"/>
    </row>
    <row r="3766" spans="22:22" x14ac:dyDescent="0.35">
      <c r="V3766" s="17"/>
    </row>
    <row r="3767" spans="22:22" x14ac:dyDescent="0.35">
      <c r="V3767" s="17"/>
    </row>
    <row r="3768" spans="22:22" x14ac:dyDescent="0.35">
      <c r="V3768" s="17"/>
    </row>
    <row r="3769" spans="22:22" x14ac:dyDescent="0.35">
      <c r="V3769" s="17"/>
    </row>
    <row r="3770" spans="22:22" x14ac:dyDescent="0.35">
      <c r="V3770" s="17"/>
    </row>
    <row r="3771" spans="22:22" x14ac:dyDescent="0.35">
      <c r="V3771" s="17"/>
    </row>
    <row r="3772" spans="22:22" x14ac:dyDescent="0.35">
      <c r="V3772" s="17"/>
    </row>
    <row r="3773" spans="22:22" x14ac:dyDescent="0.35">
      <c r="V3773" s="17"/>
    </row>
    <row r="3774" spans="22:22" x14ac:dyDescent="0.35">
      <c r="V3774" s="17"/>
    </row>
    <row r="3775" spans="22:22" x14ac:dyDescent="0.35">
      <c r="V3775" s="17"/>
    </row>
    <row r="3776" spans="22:22" x14ac:dyDescent="0.35">
      <c r="V3776" s="17"/>
    </row>
    <row r="3777" spans="22:22" x14ac:dyDescent="0.35">
      <c r="V3777" s="17"/>
    </row>
    <row r="3778" spans="22:22" x14ac:dyDescent="0.35">
      <c r="V3778" s="17"/>
    </row>
    <row r="3779" spans="22:22" x14ac:dyDescent="0.35">
      <c r="V3779" s="17"/>
    </row>
    <row r="3780" spans="22:22" x14ac:dyDescent="0.35">
      <c r="V3780" s="17"/>
    </row>
    <row r="3781" spans="22:22" x14ac:dyDescent="0.35">
      <c r="V3781" s="17"/>
    </row>
    <row r="3782" spans="22:22" x14ac:dyDescent="0.35">
      <c r="V3782" s="17"/>
    </row>
    <row r="3783" spans="22:22" x14ac:dyDescent="0.35">
      <c r="V3783" s="17"/>
    </row>
    <row r="3784" spans="22:22" x14ac:dyDescent="0.35">
      <c r="V3784" s="17"/>
    </row>
    <row r="3785" spans="22:22" x14ac:dyDescent="0.35">
      <c r="V3785" s="17"/>
    </row>
    <row r="3786" spans="22:22" x14ac:dyDescent="0.35">
      <c r="V3786" s="17"/>
    </row>
    <row r="3787" spans="22:22" x14ac:dyDescent="0.35">
      <c r="V3787" s="17"/>
    </row>
    <row r="3788" spans="22:22" x14ac:dyDescent="0.35">
      <c r="V3788" s="17"/>
    </row>
    <row r="3789" spans="22:22" x14ac:dyDescent="0.35">
      <c r="V3789" s="17"/>
    </row>
    <row r="3790" spans="22:22" x14ac:dyDescent="0.35">
      <c r="V3790" s="17"/>
    </row>
    <row r="3791" spans="22:22" x14ac:dyDescent="0.35">
      <c r="V3791" s="17"/>
    </row>
    <row r="3792" spans="22:22" x14ac:dyDescent="0.35">
      <c r="V3792" s="17"/>
    </row>
    <row r="3793" spans="22:22" x14ac:dyDescent="0.35">
      <c r="V3793" s="17"/>
    </row>
    <row r="3794" spans="22:22" x14ac:dyDescent="0.35">
      <c r="V3794" s="17"/>
    </row>
    <row r="3795" spans="22:22" x14ac:dyDescent="0.35">
      <c r="V3795" s="17"/>
    </row>
    <row r="3796" spans="22:22" x14ac:dyDescent="0.35">
      <c r="V3796" s="17"/>
    </row>
    <row r="3797" spans="22:22" x14ac:dyDescent="0.35">
      <c r="V3797" s="17"/>
    </row>
    <row r="3798" spans="22:22" x14ac:dyDescent="0.35">
      <c r="V3798" s="17"/>
    </row>
    <row r="3799" spans="22:22" x14ac:dyDescent="0.35">
      <c r="V3799" s="17"/>
    </row>
    <row r="3800" spans="22:22" x14ac:dyDescent="0.35">
      <c r="V3800" s="17"/>
    </row>
    <row r="3801" spans="22:22" x14ac:dyDescent="0.35">
      <c r="V3801" s="17"/>
    </row>
    <row r="3802" spans="22:22" x14ac:dyDescent="0.35">
      <c r="V3802" s="17"/>
    </row>
    <row r="3803" spans="22:22" x14ac:dyDescent="0.35">
      <c r="V3803" s="17"/>
    </row>
    <row r="3804" spans="22:22" x14ac:dyDescent="0.35">
      <c r="V3804" s="17"/>
    </row>
    <row r="3805" spans="22:22" x14ac:dyDescent="0.35">
      <c r="V3805" s="17"/>
    </row>
    <row r="3806" spans="22:22" x14ac:dyDescent="0.35">
      <c r="V3806" s="17"/>
    </row>
    <row r="3807" spans="22:22" x14ac:dyDescent="0.35">
      <c r="V3807" s="17"/>
    </row>
    <row r="3808" spans="22:22" x14ac:dyDescent="0.35">
      <c r="V3808" s="17"/>
    </row>
    <row r="3809" spans="22:22" x14ac:dyDescent="0.35">
      <c r="V3809" s="17"/>
    </row>
    <row r="3810" spans="22:22" x14ac:dyDescent="0.35">
      <c r="V3810" s="17"/>
    </row>
    <row r="3811" spans="22:22" x14ac:dyDescent="0.35">
      <c r="V3811" s="17"/>
    </row>
    <row r="3812" spans="22:22" x14ac:dyDescent="0.35">
      <c r="V3812" s="17"/>
    </row>
    <row r="3813" spans="22:22" x14ac:dyDescent="0.35">
      <c r="V3813" s="17"/>
    </row>
    <row r="3814" spans="22:22" x14ac:dyDescent="0.35">
      <c r="V3814" s="17"/>
    </row>
    <row r="3815" spans="22:22" x14ac:dyDescent="0.35">
      <c r="V3815" s="17"/>
    </row>
    <row r="3816" spans="22:22" x14ac:dyDescent="0.35">
      <c r="V3816" s="17"/>
    </row>
    <row r="3817" spans="22:22" x14ac:dyDescent="0.35">
      <c r="V3817" s="17"/>
    </row>
    <row r="3818" spans="22:22" x14ac:dyDescent="0.35">
      <c r="V3818" s="17"/>
    </row>
    <row r="3819" spans="22:22" x14ac:dyDescent="0.35">
      <c r="V3819" s="17"/>
    </row>
    <row r="3820" spans="22:22" x14ac:dyDescent="0.35">
      <c r="V3820" s="17"/>
    </row>
    <row r="3821" spans="22:22" x14ac:dyDescent="0.35">
      <c r="V3821" s="17"/>
    </row>
    <row r="3822" spans="22:22" x14ac:dyDescent="0.35">
      <c r="V3822" s="17"/>
    </row>
    <row r="3823" spans="22:22" x14ac:dyDescent="0.35">
      <c r="V3823" s="17"/>
    </row>
    <row r="3824" spans="22:22" x14ac:dyDescent="0.35">
      <c r="V3824" s="17"/>
    </row>
    <row r="3825" spans="22:22" x14ac:dyDescent="0.35">
      <c r="V3825" s="17"/>
    </row>
    <row r="3826" spans="22:22" x14ac:dyDescent="0.35">
      <c r="V3826" s="17"/>
    </row>
    <row r="3827" spans="22:22" x14ac:dyDescent="0.35">
      <c r="V3827" s="17"/>
    </row>
    <row r="3828" spans="22:22" x14ac:dyDescent="0.35">
      <c r="V3828" s="17"/>
    </row>
    <row r="3829" spans="22:22" x14ac:dyDescent="0.35">
      <c r="V3829" s="17"/>
    </row>
    <row r="3830" spans="22:22" x14ac:dyDescent="0.35">
      <c r="V3830" s="17"/>
    </row>
    <row r="3831" spans="22:22" x14ac:dyDescent="0.35">
      <c r="V3831" s="17"/>
    </row>
    <row r="3832" spans="22:22" x14ac:dyDescent="0.35">
      <c r="V3832" s="17"/>
    </row>
    <row r="3833" spans="22:22" x14ac:dyDescent="0.35">
      <c r="V3833" s="17"/>
    </row>
    <row r="3834" spans="22:22" x14ac:dyDescent="0.35">
      <c r="V3834" s="17"/>
    </row>
    <row r="3835" spans="22:22" x14ac:dyDescent="0.35">
      <c r="V3835" s="17"/>
    </row>
    <row r="3836" spans="22:22" x14ac:dyDescent="0.35">
      <c r="V3836" s="17"/>
    </row>
    <row r="3837" spans="22:22" x14ac:dyDescent="0.35">
      <c r="V3837" s="17"/>
    </row>
    <row r="3838" spans="22:22" x14ac:dyDescent="0.35">
      <c r="V3838" s="17"/>
    </row>
    <row r="3839" spans="22:22" x14ac:dyDescent="0.35">
      <c r="V3839" s="17"/>
    </row>
    <row r="3840" spans="22:22" x14ac:dyDescent="0.35">
      <c r="V3840" s="17"/>
    </row>
    <row r="3841" spans="22:22" x14ac:dyDescent="0.35">
      <c r="V3841" s="17"/>
    </row>
    <row r="3842" spans="22:22" x14ac:dyDescent="0.35">
      <c r="V3842" s="17"/>
    </row>
    <row r="3843" spans="22:22" x14ac:dyDescent="0.35">
      <c r="V3843" s="17"/>
    </row>
    <row r="3844" spans="22:22" x14ac:dyDescent="0.35">
      <c r="V3844" s="17"/>
    </row>
    <row r="3845" spans="22:22" x14ac:dyDescent="0.35">
      <c r="V3845" s="17"/>
    </row>
    <row r="3846" spans="22:22" x14ac:dyDescent="0.35">
      <c r="V3846" s="17"/>
    </row>
    <row r="3847" spans="22:22" x14ac:dyDescent="0.35">
      <c r="V3847" s="17"/>
    </row>
    <row r="3848" spans="22:22" x14ac:dyDescent="0.35">
      <c r="V3848" s="17"/>
    </row>
    <row r="3849" spans="22:22" x14ac:dyDescent="0.35">
      <c r="V3849" s="17"/>
    </row>
    <row r="3850" spans="22:22" x14ac:dyDescent="0.35">
      <c r="V3850" s="17"/>
    </row>
    <row r="3851" spans="22:22" x14ac:dyDescent="0.35">
      <c r="V3851" s="17"/>
    </row>
    <row r="3852" spans="22:22" x14ac:dyDescent="0.35">
      <c r="V3852" s="17"/>
    </row>
    <row r="3853" spans="22:22" x14ac:dyDescent="0.35">
      <c r="V3853" s="17"/>
    </row>
    <row r="3854" spans="22:22" x14ac:dyDescent="0.35">
      <c r="V3854" s="17"/>
    </row>
    <row r="3855" spans="22:22" x14ac:dyDescent="0.35">
      <c r="V3855" s="17"/>
    </row>
    <row r="3856" spans="22:22" x14ac:dyDescent="0.35">
      <c r="V3856" s="17"/>
    </row>
    <row r="3857" spans="22:22" x14ac:dyDescent="0.35">
      <c r="V3857" s="17"/>
    </row>
    <row r="3858" spans="22:22" x14ac:dyDescent="0.35">
      <c r="V3858" s="17"/>
    </row>
    <row r="3859" spans="22:22" x14ac:dyDescent="0.35">
      <c r="V3859" s="17"/>
    </row>
    <row r="3860" spans="22:22" x14ac:dyDescent="0.35">
      <c r="V3860" s="17"/>
    </row>
    <row r="3861" spans="22:22" x14ac:dyDescent="0.35">
      <c r="V3861" s="17"/>
    </row>
    <row r="3862" spans="22:22" x14ac:dyDescent="0.35">
      <c r="V3862" s="17"/>
    </row>
    <row r="3863" spans="22:22" x14ac:dyDescent="0.35">
      <c r="V3863" s="17"/>
    </row>
    <row r="3864" spans="22:22" x14ac:dyDescent="0.35">
      <c r="V3864" s="17"/>
    </row>
    <row r="3865" spans="22:22" x14ac:dyDescent="0.35">
      <c r="V3865" s="17"/>
    </row>
    <row r="3866" spans="22:22" x14ac:dyDescent="0.35">
      <c r="V3866" s="17"/>
    </row>
    <row r="3867" spans="22:22" x14ac:dyDescent="0.35">
      <c r="V3867" s="17"/>
    </row>
    <row r="3868" spans="22:22" x14ac:dyDescent="0.35">
      <c r="V3868" s="17"/>
    </row>
    <row r="3869" spans="22:22" x14ac:dyDescent="0.35">
      <c r="V3869" s="17"/>
    </row>
    <row r="3870" spans="22:22" x14ac:dyDescent="0.35">
      <c r="V3870" s="17"/>
    </row>
    <row r="3871" spans="22:22" x14ac:dyDescent="0.35">
      <c r="V3871" s="17"/>
    </row>
    <row r="3872" spans="22:22" x14ac:dyDescent="0.35">
      <c r="V3872" s="17"/>
    </row>
    <row r="3873" spans="22:22" x14ac:dyDescent="0.35">
      <c r="V3873" s="17"/>
    </row>
    <row r="3874" spans="22:22" x14ac:dyDescent="0.35">
      <c r="V3874" s="17"/>
    </row>
    <row r="3875" spans="22:22" x14ac:dyDescent="0.35">
      <c r="V3875" s="17"/>
    </row>
    <row r="3876" spans="22:22" x14ac:dyDescent="0.35">
      <c r="V3876" s="17"/>
    </row>
    <row r="3877" spans="22:22" x14ac:dyDescent="0.35">
      <c r="V3877" s="17"/>
    </row>
    <row r="3878" spans="22:22" x14ac:dyDescent="0.35">
      <c r="V3878" s="17"/>
    </row>
    <row r="3879" spans="22:22" x14ac:dyDescent="0.35">
      <c r="V3879" s="17"/>
    </row>
    <row r="3880" spans="22:22" x14ac:dyDescent="0.35">
      <c r="V3880" s="17"/>
    </row>
    <row r="3881" spans="22:22" x14ac:dyDescent="0.35">
      <c r="V3881" s="17"/>
    </row>
    <row r="3882" spans="22:22" x14ac:dyDescent="0.35">
      <c r="V3882" s="17"/>
    </row>
    <row r="3883" spans="22:22" x14ac:dyDescent="0.35">
      <c r="V3883" s="17"/>
    </row>
    <row r="3884" spans="22:22" x14ac:dyDescent="0.35">
      <c r="V3884" s="17"/>
    </row>
    <row r="3885" spans="22:22" x14ac:dyDescent="0.35">
      <c r="V3885" s="17"/>
    </row>
    <row r="3886" spans="22:22" x14ac:dyDescent="0.35">
      <c r="V3886" s="17"/>
    </row>
    <row r="3887" spans="22:22" x14ac:dyDescent="0.35">
      <c r="V3887" s="17"/>
    </row>
    <row r="3888" spans="22:22" x14ac:dyDescent="0.35">
      <c r="V3888" s="17"/>
    </row>
    <row r="3889" spans="22:22" x14ac:dyDescent="0.35">
      <c r="V3889" s="17"/>
    </row>
    <row r="3890" spans="22:22" x14ac:dyDescent="0.35">
      <c r="V3890" s="17"/>
    </row>
    <row r="3891" spans="22:22" x14ac:dyDescent="0.35">
      <c r="V3891" s="17"/>
    </row>
    <row r="3892" spans="22:22" x14ac:dyDescent="0.35">
      <c r="V3892" s="17"/>
    </row>
    <row r="3893" spans="22:22" x14ac:dyDescent="0.35">
      <c r="V3893" s="17"/>
    </row>
    <row r="3894" spans="22:22" x14ac:dyDescent="0.35">
      <c r="V3894" s="17"/>
    </row>
    <row r="3895" spans="22:22" x14ac:dyDescent="0.35">
      <c r="V3895" s="17"/>
    </row>
    <row r="3896" spans="22:22" x14ac:dyDescent="0.35">
      <c r="V3896" s="17"/>
    </row>
    <row r="3897" spans="22:22" x14ac:dyDescent="0.35">
      <c r="V3897" s="17"/>
    </row>
    <row r="3898" spans="22:22" x14ac:dyDescent="0.35">
      <c r="V3898" s="17"/>
    </row>
    <row r="3899" spans="22:22" x14ac:dyDescent="0.35">
      <c r="V3899" s="17"/>
    </row>
    <row r="3900" spans="22:22" x14ac:dyDescent="0.35">
      <c r="V3900" s="17"/>
    </row>
    <row r="3901" spans="22:22" x14ac:dyDescent="0.35">
      <c r="V3901" s="17"/>
    </row>
    <row r="3902" spans="22:22" x14ac:dyDescent="0.35">
      <c r="V3902" s="17"/>
    </row>
    <row r="3903" spans="22:22" x14ac:dyDescent="0.35">
      <c r="V3903" s="17"/>
    </row>
    <row r="3904" spans="22:22" x14ac:dyDescent="0.35">
      <c r="V3904" s="17"/>
    </row>
    <row r="3905" spans="22:22" x14ac:dyDescent="0.35">
      <c r="V3905" s="17"/>
    </row>
    <row r="3906" spans="22:22" x14ac:dyDescent="0.35">
      <c r="V3906" s="17"/>
    </row>
    <row r="3907" spans="22:22" x14ac:dyDescent="0.35">
      <c r="V3907" s="17"/>
    </row>
    <row r="3908" spans="22:22" x14ac:dyDescent="0.35">
      <c r="V3908" s="17"/>
    </row>
    <row r="3909" spans="22:22" x14ac:dyDescent="0.35">
      <c r="V3909" s="17"/>
    </row>
    <row r="3910" spans="22:22" x14ac:dyDescent="0.35">
      <c r="V3910" s="17"/>
    </row>
    <row r="3911" spans="22:22" x14ac:dyDescent="0.35">
      <c r="V3911" s="17"/>
    </row>
    <row r="3912" spans="22:22" x14ac:dyDescent="0.35">
      <c r="V3912" s="17"/>
    </row>
    <row r="3913" spans="22:22" x14ac:dyDescent="0.35">
      <c r="V3913" s="17"/>
    </row>
    <row r="3914" spans="22:22" x14ac:dyDescent="0.35">
      <c r="V3914" s="17"/>
    </row>
    <row r="3915" spans="22:22" x14ac:dyDescent="0.35">
      <c r="V3915" s="17"/>
    </row>
    <row r="3916" spans="22:22" x14ac:dyDescent="0.35">
      <c r="V3916" s="17"/>
    </row>
    <row r="3917" spans="22:22" x14ac:dyDescent="0.35">
      <c r="V3917" s="17"/>
    </row>
    <row r="3918" spans="22:22" x14ac:dyDescent="0.35">
      <c r="V3918" s="17"/>
    </row>
    <row r="3919" spans="22:22" x14ac:dyDescent="0.35">
      <c r="V3919" s="17"/>
    </row>
    <row r="3920" spans="22:22" x14ac:dyDescent="0.35">
      <c r="V3920" s="17"/>
    </row>
    <row r="3921" spans="22:22" x14ac:dyDescent="0.35">
      <c r="V3921" s="17"/>
    </row>
    <row r="3922" spans="22:22" x14ac:dyDescent="0.35">
      <c r="V3922" s="17"/>
    </row>
    <row r="3923" spans="22:22" x14ac:dyDescent="0.35">
      <c r="V3923" s="17"/>
    </row>
    <row r="3924" spans="22:22" x14ac:dyDescent="0.35">
      <c r="V3924" s="17"/>
    </row>
    <row r="3925" spans="22:22" x14ac:dyDescent="0.35">
      <c r="V3925" s="17"/>
    </row>
    <row r="3926" spans="22:22" x14ac:dyDescent="0.35">
      <c r="V3926" s="17"/>
    </row>
    <row r="3927" spans="22:22" x14ac:dyDescent="0.35">
      <c r="V3927" s="17"/>
    </row>
    <row r="3928" spans="22:22" x14ac:dyDescent="0.35">
      <c r="V3928" s="17"/>
    </row>
    <row r="3929" spans="22:22" x14ac:dyDescent="0.35">
      <c r="V3929" s="17"/>
    </row>
    <row r="3930" spans="22:22" x14ac:dyDescent="0.35">
      <c r="V3930" s="17"/>
    </row>
    <row r="3931" spans="22:22" x14ac:dyDescent="0.35">
      <c r="V3931" s="17"/>
    </row>
    <row r="3932" spans="22:22" x14ac:dyDescent="0.35">
      <c r="V3932" s="17"/>
    </row>
    <row r="3933" spans="22:22" x14ac:dyDescent="0.35">
      <c r="V3933" s="17"/>
    </row>
    <row r="3934" spans="22:22" x14ac:dyDescent="0.35">
      <c r="V3934" s="17"/>
    </row>
    <row r="3935" spans="22:22" x14ac:dyDescent="0.35">
      <c r="V3935" s="17"/>
    </row>
    <row r="3936" spans="22:22" x14ac:dyDescent="0.35">
      <c r="V3936" s="17"/>
    </row>
    <row r="3937" spans="22:22" x14ac:dyDescent="0.35">
      <c r="V3937" s="17"/>
    </row>
    <row r="3938" spans="22:22" x14ac:dyDescent="0.35">
      <c r="V3938" s="17"/>
    </row>
    <row r="3939" spans="22:22" x14ac:dyDescent="0.35">
      <c r="V3939" s="17"/>
    </row>
    <row r="3940" spans="22:22" x14ac:dyDescent="0.35">
      <c r="V3940" s="17"/>
    </row>
    <row r="3941" spans="22:22" x14ac:dyDescent="0.35">
      <c r="V3941" s="17"/>
    </row>
    <row r="3942" spans="22:22" x14ac:dyDescent="0.35">
      <c r="V3942" s="17"/>
    </row>
    <row r="3943" spans="22:22" x14ac:dyDescent="0.35">
      <c r="V3943" s="17"/>
    </row>
    <row r="3944" spans="22:22" x14ac:dyDescent="0.35">
      <c r="V3944" s="17"/>
    </row>
    <row r="3945" spans="22:22" x14ac:dyDescent="0.35">
      <c r="V3945" s="17"/>
    </row>
    <row r="3946" spans="22:22" x14ac:dyDescent="0.35">
      <c r="V3946" s="17"/>
    </row>
    <row r="3947" spans="22:22" x14ac:dyDescent="0.35">
      <c r="V3947" s="17"/>
    </row>
    <row r="3948" spans="22:22" x14ac:dyDescent="0.35">
      <c r="V3948" s="17"/>
    </row>
    <row r="3949" spans="22:22" x14ac:dyDescent="0.35">
      <c r="V3949" s="17"/>
    </row>
    <row r="3950" spans="22:22" x14ac:dyDescent="0.35">
      <c r="V3950" s="17"/>
    </row>
    <row r="3951" spans="22:22" x14ac:dyDescent="0.35">
      <c r="V3951" s="17"/>
    </row>
    <row r="3952" spans="22:22" x14ac:dyDescent="0.35">
      <c r="V3952" s="17"/>
    </row>
    <row r="3953" spans="22:22" x14ac:dyDescent="0.35">
      <c r="V3953" s="17"/>
    </row>
    <row r="3954" spans="22:22" x14ac:dyDescent="0.35">
      <c r="V3954" s="17"/>
    </row>
    <row r="3955" spans="22:22" x14ac:dyDescent="0.35">
      <c r="V3955" s="17"/>
    </row>
    <row r="3956" spans="22:22" x14ac:dyDescent="0.35">
      <c r="V3956" s="17"/>
    </row>
    <row r="3957" spans="22:22" x14ac:dyDescent="0.35">
      <c r="V3957" s="17"/>
    </row>
    <row r="3958" spans="22:22" x14ac:dyDescent="0.35">
      <c r="V3958" s="17"/>
    </row>
    <row r="3959" spans="22:22" x14ac:dyDescent="0.35">
      <c r="V3959" s="17"/>
    </row>
    <row r="3960" spans="22:22" x14ac:dyDescent="0.35">
      <c r="V3960" s="17"/>
    </row>
    <row r="3961" spans="22:22" x14ac:dyDescent="0.35">
      <c r="V3961" s="17"/>
    </row>
    <row r="3962" spans="22:22" x14ac:dyDescent="0.35">
      <c r="V3962" s="17"/>
    </row>
    <row r="3963" spans="22:22" x14ac:dyDescent="0.35">
      <c r="V3963" s="17"/>
    </row>
    <row r="3964" spans="22:22" x14ac:dyDescent="0.35">
      <c r="V3964" s="17"/>
    </row>
    <row r="3965" spans="22:22" x14ac:dyDescent="0.35">
      <c r="V3965" s="17"/>
    </row>
    <row r="3966" spans="22:22" x14ac:dyDescent="0.35">
      <c r="V3966" s="17"/>
    </row>
    <row r="3967" spans="22:22" x14ac:dyDescent="0.35">
      <c r="V3967" s="17"/>
    </row>
    <row r="3968" spans="22:22" x14ac:dyDescent="0.35">
      <c r="V3968" s="17"/>
    </row>
    <row r="3969" spans="22:22" x14ac:dyDescent="0.35">
      <c r="V3969" s="17"/>
    </row>
    <row r="3970" spans="22:22" x14ac:dyDescent="0.35">
      <c r="V3970" s="17"/>
    </row>
    <row r="3971" spans="22:22" x14ac:dyDescent="0.35">
      <c r="V3971" s="17"/>
    </row>
    <row r="3972" spans="22:22" x14ac:dyDescent="0.35">
      <c r="V3972" s="17"/>
    </row>
    <row r="3973" spans="22:22" x14ac:dyDescent="0.35">
      <c r="V3973" s="17"/>
    </row>
    <row r="3974" spans="22:22" x14ac:dyDescent="0.35">
      <c r="V3974" s="17"/>
    </row>
    <row r="3975" spans="22:22" x14ac:dyDescent="0.35">
      <c r="V3975" s="17"/>
    </row>
    <row r="3976" spans="22:22" x14ac:dyDescent="0.35">
      <c r="V3976" s="17"/>
    </row>
    <row r="3977" spans="22:22" x14ac:dyDescent="0.35">
      <c r="V3977" s="17"/>
    </row>
    <row r="3978" spans="22:22" x14ac:dyDescent="0.35">
      <c r="V3978" s="17"/>
    </row>
    <row r="3979" spans="22:22" x14ac:dyDescent="0.35">
      <c r="V3979" s="17"/>
    </row>
    <row r="3980" spans="22:22" x14ac:dyDescent="0.35">
      <c r="V3980" s="17"/>
    </row>
    <row r="3981" spans="22:22" x14ac:dyDescent="0.35">
      <c r="V3981" s="17"/>
    </row>
    <row r="3982" spans="22:22" x14ac:dyDescent="0.35">
      <c r="V3982" s="17"/>
    </row>
    <row r="3983" spans="22:22" x14ac:dyDescent="0.35">
      <c r="V3983" s="17"/>
    </row>
    <row r="3984" spans="22:22" x14ac:dyDescent="0.35">
      <c r="V3984" s="17"/>
    </row>
    <row r="3985" spans="22:22" x14ac:dyDescent="0.35">
      <c r="V3985" s="17"/>
    </row>
    <row r="3986" spans="22:22" x14ac:dyDescent="0.35">
      <c r="V3986" s="17"/>
    </row>
    <row r="3987" spans="22:22" x14ac:dyDescent="0.35">
      <c r="V3987" s="17"/>
    </row>
    <row r="3988" spans="22:22" x14ac:dyDescent="0.35">
      <c r="V3988" s="17"/>
    </row>
    <row r="3989" spans="22:22" x14ac:dyDescent="0.35">
      <c r="V3989" s="17"/>
    </row>
    <row r="3990" spans="22:22" x14ac:dyDescent="0.35">
      <c r="V3990" s="17"/>
    </row>
    <row r="3991" spans="22:22" x14ac:dyDescent="0.35">
      <c r="V3991" s="17"/>
    </row>
    <row r="3992" spans="22:22" x14ac:dyDescent="0.35">
      <c r="V3992" s="17"/>
    </row>
    <row r="3993" spans="22:22" x14ac:dyDescent="0.35">
      <c r="V3993" s="17"/>
    </row>
    <row r="3994" spans="22:22" x14ac:dyDescent="0.35">
      <c r="V3994" s="17"/>
    </row>
    <row r="3995" spans="22:22" x14ac:dyDescent="0.35">
      <c r="V3995" s="17"/>
    </row>
    <row r="3996" spans="22:22" x14ac:dyDescent="0.35">
      <c r="V3996" s="17"/>
    </row>
    <row r="3997" spans="22:22" x14ac:dyDescent="0.35">
      <c r="V3997" s="17"/>
    </row>
    <row r="3998" spans="22:22" x14ac:dyDescent="0.35">
      <c r="V3998" s="17"/>
    </row>
    <row r="3999" spans="22:22" x14ac:dyDescent="0.35">
      <c r="V3999" s="17"/>
    </row>
    <row r="4000" spans="22:22" x14ac:dyDescent="0.35">
      <c r="V4000" s="17"/>
    </row>
    <row r="4001" spans="22:22" x14ac:dyDescent="0.35">
      <c r="V4001" s="17"/>
    </row>
    <row r="4002" spans="22:22" x14ac:dyDescent="0.35">
      <c r="V4002" s="17"/>
    </row>
    <row r="4003" spans="22:22" x14ac:dyDescent="0.35">
      <c r="V4003" s="17"/>
    </row>
    <row r="4004" spans="22:22" x14ac:dyDescent="0.35">
      <c r="V4004" s="17"/>
    </row>
    <row r="4005" spans="22:22" x14ac:dyDescent="0.35">
      <c r="V4005" s="17"/>
    </row>
    <row r="4006" spans="22:22" x14ac:dyDescent="0.35">
      <c r="V4006" s="17"/>
    </row>
    <row r="4007" spans="22:22" x14ac:dyDescent="0.35">
      <c r="V4007" s="17"/>
    </row>
    <row r="4008" spans="22:22" x14ac:dyDescent="0.35">
      <c r="V4008" s="17"/>
    </row>
    <row r="4009" spans="22:22" x14ac:dyDescent="0.35">
      <c r="V4009" s="17"/>
    </row>
    <row r="4010" spans="22:22" x14ac:dyDescent="0.35">
      <c r="V4010" s="17"/>
    </row>
    <row r="4011" spans="22:22" x14ac:dyDescent="0.35">
      <c r="V4011" s="17"/>
    </row>
    <row r="4012" spans="22:22" x14ac:dyDescent="0.35">
      <c r="V4012" s="17"/>
    </row>
    <row r="4013" spans="22:22" x14ac:dyDescent="0.35">
      <c r="V4013" s="17"/>
    </row>
    <row r="4014" spans="22:22" x14ac:dyDescent="0.35">
      <c r="V4014" s="17"/>
    </row>
    <row r="4015" spans="22:22" x14ac:dyDescent="0.35">
      <c r="V4015" s="17"/>
    </row>
    <row r="4016" spans="22:22" x14ac:dyDescent="0.35">
      <c r="V4016" s="17"/>
    </row>
    <row r="4017" spans="22:22" x14ac:dyDescent="0.35">
      <c r="V4017" s="17"/>
    </row>
    <row r="4018" spans="22:22" x14ac:dyDescent="0.35">
      <c r="V4018" s="17"/>
    </row>
    <row r="4019" spans="22:22" x14ac:dyDescent="0.35">
      <c r="V4019" s="17"/>
    </row>
    <row r="4020" spans="22:22" x14ac:dyDescent="0.35">
      <c r="V4020" s="17"/>
    </row>
    <row r="4021" spans="22:22" x14ac:dyDescent="0.35">
      <c r="V4021" s="17"/>
    </row>
    <row r="4022" spans="22:22" x14ac:dyDescent="0.35">
      <c r="V4022" s="17"/>
    </row>
    <row r="4023" spans="22:22" x14ac:dyDescent="0.35">
      <c r="V4023" s="17"/>
    </row>
    <row r="4024" spans="22:22" x14ac:dyDescent="0.35">
      <c r="V4024" s="17"/>
    </row>
    <row r="4025" spans="22:22" x14ac:dyDescent="0.35">
      <c r="V4025" s="17"/>
    </row>
    <row r="4026" spans="22:22" x14ac:dyDescent="0.35">
      <c r="V4026" s="17"/>
    </row>
    <row r="4027" spans="22:22" x14ac:dyDescent="0.35">
      <c r="V4027" s="17"/>
    </row>
    <row r="4028" spans="22:22" x14ac:dyDescent="0.35">
      <c r="V4028" s="17"/>
    </row>
    <row r="4029" spans="22:22" x14ac:dyDescent="0.35">
      <c r="V4029" s="17"/>
    </row>
    <row r="4030" spans="22:22" x14ac:dyDescent="0.35">
      <c r="V4030" s="17"/>
    </row>
    <row r="4031" spans="22:22" x14ac:dyDescent="0.35">
      <c r="V4031" s="17"/>
    </row>
    <row r="4032" spans="22:22" x14ac:dyDescent="0.35">
      <c r="V4032" s="17"/>
    </row>
    <row r="4033" spans="22:22" x14ac:dyDescent="0.35">
      <c r="V4033" s="17"/>
    </row>
    <row r="4034" spans="22:22" x14ac:dyDescent="0.35">
      <c r="V4034" s="17"/>
    </row>
    <row r="4035" spans="22:22" x14ac:dyDescent="0.35">
      <c r="V4035" s="17"/>
    </row>
    <row r="4036" spans="22:22" x14ac:dyDescent="0.35">
      <c r="V4036" s="17"/>
    </row>
    <row r="4037" spans="22:22" x14ac:dyDescent="0.35">
      <c r="V4037" s="17"/>
    </row>
    <row r="4038" spans="22:22" x14ac:dyDescent="0.35">
      <c r="V4038" s="17"/>
    </row>
    <row r="4039" spans="22:22" x14ac:dyDescent="0.35">
      <c r="V4039" s="17"/>
    </row>
    <row r="4040" spans="22:22" x14ac:dyDescent="0.35">
      <c r="V4040" s="17"/>
    </row>
    <row r="4041" spans="22:22" x14ac:dyDescent="0.35">
      <c r="V4041" s="17"/>
    </row>
    <row r="4042" spans="22:22" x14ac:dyDescent="0.35">
      <c r="V4042" s="17"/>
    </row>
    <row r="4043" spans="22:22" x14ac:dyDescent="0.35">
      <c r="V4043" s="17"/>
    </row>
    <row r="4044" spans="22:22" x14ac:dyDescent="0.35">
      <c r="V4044" s="17"/>
    </row>
    <row r="4045" spans="22:22" x14ac:dyDescent="0.35">
      <c r="V4045" s="17"/>
    </row>
    <row r="4046" spans="22:22" x14ac:dyDescent="0.35">
      <c r="V4046" s="17"/>
    </row>
    <row r="4047" spans="22:22" x14ac:dyDescent="0.35">
      <c r="V4047" s="17"/>
    </row>
    <row r="4048" spans="22:22" x14ac:dyDescent="0.35">
      <c r="V4048" s="17"/>
    </row>
    <row r="4049" spans="22:22" x14ac:dyDescent="0.35">
      <c r="V4049" s="17"/>
    </row>
    <row r="4050" spans="22:22" x14ac:dyDescent="0.35">
      <c r="V4050" s="17"/>
    </row>
    <row r="4051" spans="22:22" x14ac:dyDescent="0.35">
      <c r="V4051" s="17"/>
    </row>
    <row r="4052" spans="22:22" x14ac:dyDescent="0.35">
      <c r="V4052" s="17"/>
    </row>
    <row r="4053" spans="22:22" x14ac:dyDescent="0.35">
      <c r="V4053" s="17"/>
    </row>
    <row r="4054" spans="22:22" x14ac:dyDescent="0.35">
      <c r="V4054" s="17"/>
    </row>
    <row r="4055" spans="22:22" x14ac:dyDescent="0.35">
      <c r="V4055" s="17"/>
    </row>
    <row r="4056" spans="22:22" x14ac:dyDescent="0.35">
      <c r="V4056" s="17"/>
    </row>
    <row r="4057" spans="22:22" x14ac:dyDescent="0.35">
      <c r="V4057" s="17"/>
    </row>
    <row r="4058" spans="22:22" x14ac:dyDescent="0.35">
      <c r="V4058" s="17"/>
    </row>
    <row r="4059" spans="22:22" x14ac:dyDescent="0.35">
      <c r="V4059" s="17"/>
    </row>
    <row r="4060" spans="22:22" x14ac:dyDescent="0.35">
      <c r="V4060" s="17"/>
    </row>
    <row r="4061" spans="22:22" x14ac:dyDescent="0.35">
      <c r="V4061" s="17"/>
    </row>
    <row r="4062" spans="22:22" x14ac:dyDescent="0.35">
      <c r="V4062" s="17"/>
    </row>
    <row r="4063" spans="22:22" x14ac:dyDescent="0.35">
      <c r="V4063" s="17"/>
    </row>
    <row r="4064" spans="22:22" x14ac:dyDescent="0.35">
      <c r="V4064" s="17"/>
    </row>
    <row r="4065" spans="22:22" x14ac:dyDescent="0.35">
      <c r="V4065" s="17"/>
    </row>
    <row r="4066" spans="22:22" x14ac:dyDescent="0.35">
      <c r="V4066" s="17"/>
    </row>
    <row r="4067" spans="22:22" x14ac:dyDescent="0.35">
      <c r="V4067" s="17"/>
    </row>
    <row r="4068" spans="22:22" x14ac:dyDescent="0.35">
      <c r="V4068" s="17"/>
    </row>
    <row r="4069" spans="22:22" x14ac:dyDescent="0.35">
      <c r="V4069" s="17"/>
    </row>
    <row r="4070" spans="22:22" x14ac:dyDescent="0.35">
      <c r="V4070" s="17"/>
    </row>
    <row r="4071" spans="22:22" x14ac:dyDescent="0.35">
      <c r="V4071" s="17"/>
    </row>
    <row r="4072" spans="22:22" x14ac:dyDescent="0.35">
      <c r="V4072" s="17"/>
    </row>
    <row r="4073" spans="22:22" x14ac:dyDescent="0.35">
      <c r="V4073" s="17"/>
    </row>
    <row r="4074" spans="22:22" x14ac:dyDescent="0.35">
      <c r="V4074" s="17"/>
    </row>
    <row r="4075" spans="22:22" x14ac:dyDescent="0.35">
      <c r="V4075" s="17"/>
    </row>
    <row r="4076" spans="22:22" x14ac:dyDescent="0.35">
      <c r="V4076" s="17"/>
    </row>
    <row r="4077" spans="22:22" x14ac:dyDescent="0.35">
      <c r="V4077" s="17"/>
    </row>
    <row r="4078" spans="22:22" x14ac:dyDescent="0.35">
      <c r="V4078" s="17"/>
    </row>
    <row r="4079" spans="22:22" x14ac:dyDescent="0.35">
      <c r="V4079" s="17"/>
    </row>
    <row r="4080" spans="22:22" x14ac:dyDescent="0.35">
      <c r="V4080" s="17"/>
    </row>
    <row r="4081" spans="22:22" x14ac:dyDescent="0.35">
      <c r="V4081" s="17"/>
    </row>
    <row r="4082" spans="22:22" x14ac:dyDescent="0.35">
      <c r="V4082" s="17"/>
    </row>
    <row r="4083" spans="22:22" x14ac:dyDescent="0.35">
      <c r="V4083" s="17"/>
    </row>
    <row r="4084" spans="22:22" x14ac:dyDescent="0.35">
      <c r="V4084" s="17"/>
    </row>
    <row r="4085" spans="22:22" x14ac:dyDescent="0.35">
      <c r="V4085" s="17"/>
    </row>
    <row r="4086" spans="22:22" x14ac:dyDescent="0.35">
      <c r="V4086" s="17"/>
    </row>
    <row r="4087" spans="22:22" x14ac:dyDescent="0.35">
      <c r="V4087" s="17"/>
    </row>
    <row r="4088" spans="22:22" x14ac:dyDescent="0.35">
      <c r="V4088" s="17"/>
    </row>
    <row r="4089" spans="22:22" x14ac:dyDescent="0.35">
      <c r="V4089" s="17"/>
    </row>
    <row r="4090" spans="22:22" x14ac:dyDescent="0.35">
      <c r="V4090" s="17"/>
    </row>
    <row r="4091" spans="22:22" x14ac:dyDescent="0.35">
      <c r="V4091" s="17"/>
    </row>
    <row r="4092" spans="22:22" x14ac:dyDescent="0.35">
      <c r="V4092" s="17"/>
    </row>
    <row r="4093" spans="22:22" x14ac:dyDescent="0.35">
      <c r="V4093" s="17"/>
    </row>
    <row r="4094" spans="22:22" x14ac:dyDescent="0.35">
      <c r="V4094" s="17"/>
    </row>
    <row r="4095" spans="22:22" x14ac:dyDescent="0.35">
      <c r="V4095" s="17"/>
    </row>
    <row r="4096" spans="22:22" x14ac:dyDescent="0.35">
      <c r="V4096" s="17"/>
    </row>
    <row r="4097" spans="22:22" x14ac:dyDescent="0.35">
      <c r="V4097" s="17"/>
    </row>
    <row r="4098" spans="22:22" x14ac:dyDescent="0.35">
      <c r="V4098" s="17"/>
    </row>
    <row r="4099" spans="22:22" x14ac:dyDescent="0.35">
      <c r="V4099" s="17"/>
    </row>
    <row r="4100" spans="22:22" x14ac:dyDescent="0.35">
      <c r="V4100" s="17"/>
    </row>
    <row r="4101" spans="22:22" x14ac:dyDescent="0.35">
      <c r="V4101" s="17"/>
    </row>
    <row r="4102" spans="22:22" x14ac:dyDescent="0.35">
      <c r="V4102" s="17"/>
    </row>
    <row r="4103" spans="22:22" x14ac:dyDescent="0.35">
      <c r="V4103" s="17"/>
    </row>
    <row r="4104" spans="22:22" x14ac:dyDescent="0.35">
      <c r="V4104" s="17"/>
    </row>
    <row r="4105" spans="22:22" x14ac:dyDescent="0.35">
      <c r="V4105" s="17"/>
    </row>
    <row r="4106" spans="22:22" x14ac:dyDescent="0.35">
      <c r="V4106" s="17"/>
    </row>
    <row r="4107" spans="22:22" x14ac:dyDescent="0.35">
      <c r="V4107" s="17"/>
    </row>
    <row r="4108" spans="22:22" x14ac:dyDescent="0.35">
      <c r="V4108" s="17"/>
    </row>
    <row r="4109" spans="22:22" x14ac:dyDescent="0.35">
      <c r="V4109" s="17"/>
    </row>
    <row r="4110" spans="22:22" x14ac:dyDescent="0.35">
      <c r="V4110" s="17"/>
    </row>
    <row r="4111" spans="22:22" x14ac:dyDescent="0.35">
      <c r="V4111" s="17"/>
    </row>
    <row r="4112" spans="22:22" x14ac:dyDescent="0.35">
      <c r="V4112" s="17"/>
    </row>
    <row r="4113" spans="22:22" x14ac:dyDescent="0.35">
      <c r="V4113" s="17"/>
    </row>
    <row r="4114" spans="22:22" x14ac:dyDescent="0.35">
      <c r="V4114" s="17"/>
    </row>
    <row r="4115" spans="22:22" x14ac:dyDescent="0.35">
      <c r="V4115" s="17"/>
    </row>
    <row r="4116" spans="22:22" x14ac:dyDescent="0.35">
      <c r="V4116" s="17"/>
    </row>
    <row r="4117" spans="22:22" x14ac:dyDescent="0.35">
      <c r="V4117" s="17"/>
    </row>
    <row r="4118" spans="22:22" x14ac:dyDescent="0.35">
      <c r="V4118" s="17"/>
    </row>
    <row r="4119" spans="22:22" x14ac:dyDescent="0.35">
      <c r="V4119" s="17"/>
    </row>
    <row r="4120" spans="22:22" x14ac:dyDescent="0.35">
      <c r="V4120" s="17"/>
    </row>
    <row r="4121" spans="22:22" x14ac:dyDescent="0.35">
      <c r="V4121" s="17"/>
    </row>
    <row r="4122" spans="22:22" x14ac:dyDescent="0.35">
      <c r="V4122" s="17"/>
    </row>
    <row r="4123" spans="22:22" x14ac:dyDescent="0.35">
      <c r="V4123" s="17"/>
    </row>
    <row r="4124" spans="22:22" x14ac:dyDescent="0.35">
      <c r="V4124" s="17"/>
    </row>
    <row r="4125" spans="22:22" x14ac:dyDescent="0.35">
      <c r="V4125" s="17"/>
    </row>
    <row r="4126" spans="22:22" x14ac:dyDescent="0.35">
      <c r="V4126" s="17"/>
    </row>
    <row r="4127" spans="22:22" x14ac:dyDescent="0.35">
      <c r="V4127" s="17"/>
    </row>
    <row r="4128" spans="22:22" x14ac:dyDescent="0.35">
      <c r="V4128" s="17"/>
    </row>
    <row r="4129" spans="22:22" x14ac:dyDescent="0.35">
      <c r="V4129" s="17"/>
    </row>
    <row r="4130" spans="22:22" x14ac:dyDescent="0.35">
      <c r="V4130" s="17"/>
    </row>
    <row r="4131" spans="22:22" x14ac:dyDescent="0.35">
      <c r="V4131" s="17"/>
    </row>
    <row r="4132" spans="22:22" x14ac:dyDescent="0.35">
      <c r="V4132" s="17"/>
    </row>
    <row r="4133" spans="22:22" x14ac:dyDescent="0.35">
      <c r="V4133" s="17"/>
    </row>
    <row r="4134" spans="22:22" x14ac:dyDescent="0.35">
      <c r="V4134" s="17"/>
    </row>
    <row r="4135" spans="22:22" x14ac:dyDescent="0.35">
      <c r="V4135" s="17"/>
    </row>
    <row r="4136" spans="22:22" x14ac:dyDescent="0.35">
      <c r="V4136" s="17"/>
    </row>
    <row r="4137" spans="22:22" x14ac:dyDescent="0.35">
      <c r="V4137" s="17"/>
    </row>
    <row r="4138" spans="22:22" x14ac:dyDescent="0.35">
      <c r="V4138" s="17"/>
    </row>
    <row r="4139" spans="22:22" x14ac:dyDescent="0.35">
      <c r="V4139" s="17"/>
    </row>
    <row r="4140" spans="22:22" x14ac:dyDescent="0.35">
      <c r="V4140" s="17"/>
    </row>
    <row r="4141" spans="22:22" x14ac:dyDescent="0.35">
      <c r="V4141" s="17"/>
    </row>
    <row r="4142" spans="22:22" x14ac:dyDescent="0.35">
      <c r="V4142" s="17"/>
    </row>
    <row r="4143" spans="22:22" x14ac:dyDescent="0.35">
      <c r="V4143" s="17"/>
    </row>
    <row r="4144" spans="22:22" x14ac:dyDescent="0.35">
      <c r="V4144" s="17"/>
    </row>
    <row r="4145" spans="22:22" x14ac:dyDescent="0.35">
      <c r="V4145" s="17"/>
    </row>
    <row r="4146" spans="22:22" x14ac:dyDescent="0.35">
      <c r="V4146" s="17"/>
    </row>
    <row r="4147" spans="22:22" x14ac:dyDescent="0.35">
      <c r="V4147" s="17"/>
    </row>
    <row r="4148" spans="22:22" x14ac:dyDescent="0.35">
      <c r="V4148" s="17"/>
    </row>
    <row r="4149" spans="22:22" x14ac:dyDescent="0.35">
      <c r="V4149" s="17"/>
    </row>
    <row r="4150" spans="22:22" x14ac:dyDescent="0.35">
      <c r="V4150" s="17"/>
    </row>
    <row r="4151" spans="22:22" x14ac:dyDescent="0.35">
      <c r="V4151" s="17"/>
    </row>
    <row r="4152" spans="22:22" x14ac:dyDescent="0.35">
      <c r="V4152" s="17"/>
    </row>
    <row r="4153" spans="22:22" x14ac:dyDescent="0.35">
      <c r="V4153" s="17"/>
    </row>
    <row r="4154" spans="22:22" x14ac:dyDescent="0.35">
      <c r="V4154" s="17"/>
    </row>
    <row r="4155" spans="22:22" x14ac:dyDescent="0.35">
      <c r="V4155" s="17"/>
    </row>
    <row r="4156" spans="22:22" x14ac:dyDescent="0.35">
      <c r="V4156" s="17"/>
    </row>
    <row r="4157" spans="22:22" x14ac:dyDescent="0.35">
      <c r="V4157" s="17"/>
    </row>
    <row r="4158" spans="22:22" x14ac:dyDescent="0.35">
      <c r="V4158" s="17"/>
    </row>
    <row r="4159" spans="22:22" x14ac:dyDescent="0.35">
      <c r="V4159" s="17"/>
    </row>
    <row r="4160" spans="22:22" x14ac:dyDescent="0.35">
      <c r="V4160" s="17"/>
    </row>
    <row r="4161" spans="22:22" x14ac:dyDescent="0.35">
      <c r="V4161" s="17"/>
    </row>
    <row r="4162" spans="22:22" x14ac:dyDescent="0.35">
      <c r="V4162" s="17"/>
    </row>
    <row r="4163" spans="22:22" x14ac:dyDescent="0.35">
      <c r="V4163" s="17"/>
    </row>
    <row r="4164" spans="22:22" x14ac:dyDescent="0.35">
      <c r="V4164" s="17"/>
    </row>
    <row r="4165" spans="22:22" x14ac:dyDescent="0.35">
      <c r="V4165" s="17"/>
    </row>
    <row r="4166" spans="22:22" x14ac:dyDescent="0.35">
      <c r="V4166" s="17"/>
    </row>
    <row r="4167" spans="22:22" x14ac:dyDescent="0.35">
      <c r="V4167" s="17"/>
    </row>
    <row r="4168" spans="22:22" x14ac:dyDescent="0.35">
      <c r="V4168" s="17"/>
    </row>
    <row r="4169" spans="22:22" x14ac:dyDescent="0.35">
      <c r="V4169" s="17"/>
    </row>
    <row r="4170" spans="22:22" x14ac:dyDescent="0.35">
      <c r="V4170" s="17"/>
    </row>
    <row r="4171" spans="22:22" x14ac:dyDescent="0.35">
      <c r="V4171" s="17"/>
    </row>
    <row r="4172" spans="22:22" x14ac:dyDescent="0.35">
      <c r="V4172" s="17"/>
    </row>
    <row r="4173" spans="22:22" x14ac:dyDescent="0.35">
      <c r="V4173" s="17"/>
    </row>
    <row r="4174" spans="22:22" x14ac:dyDescent="0.35">
      <c r="V4174" s="17"/>
    </row>
    <row r="4175" spans="22:22" x14ac:dyDescent="0.35">
      <c r="V4175" s="17"/>
    </row>
    <row r="4176" spans="22:22" x14ac:dyDescent="0.35">
      <c r="V4176" s="17"/>
    </row>
    <row r="4177" spans="22:22" x14ac:dyDescent="0.35">
      <c r="V4177" s="17"/>
    </row>
    <row r="4178" spans="22:22" x14ac:dyDescent="0.35">
      <c r="V4178" s="17"/>
    </row>
    <row r="4179" spans="22:22" x14ac:dyDescent="0.35">
      <c r="V4179" s="17"/>
    </row>
    <row r="4180" spans="22:22" x14ac:dyDescent="0.35">
      <c r="V4180" s="17"/>
    </row>
    <row r="4181" spans="22:22" x14ac:dyDescent="0.35">
      <c r="V4181" s="17"/>
    </row>
    <row r="4182" spans="22:22" x14ac:dyDescent="0.35">
      <c r="V4182" s="17"/>
    </row>
    <row r="4183" spans="22:22" x14ac:dyDescent="0.35">
      <c r="V4183" s="17"/>
    </row>
    <row r="4184" spans="22:22" x14ac:dyDescent="0.35">
      <c r="V4184" s="17"/>
    </row>
    <row r="4185" spans="22:22" x14ac:dyDescent="0.35">
      <c r="V4185" s="17"/>
    </row>
    <row r="4186" spans="22:22" x14ac:dyDescent="0.35">
      <c r="V4186" s="17"/>
    </row>
    <row r="4187" spans="22:22" x14ac:dyDescent="0.35">
      <c r="V4187" s="17"/>
    </row>
    <row r="4188" spans="22:22" x14ac:dyDescent="0.35">
      <c r="V4188" s="17"/>
    </row>
    <row r="4189" spans="22:22" x14ac:dyDescent="0.35">
      <c r="V4189" s="17"/>
    </row>
    <row r="4190" spans="22:22" x14ac:dyDescent="0.35">
      <c r="V4190" s="17"/>
    </row>
    <row r="4191" spans="22:22" x14ac:dyDescent="0.35">
      <c r="V4191" s="17"/>
    </row>
    <row r="4192" spans="22:22" x14ac:dyDescent="0.35">
      <c r="V4192" s="17"/>
    </row>
    <row r="4193" spans="22:22" x14ac:dyDescent="0.35">
      <c r="V4193" s="17"/>
    </row>
    <row r="4194" spans="22:22" x14ac:dyDescent="0.35">
      <c r="V4194" s="17"/>
    </row>
    <row r="4195" spans="22:22" x14ac:dyDescent="0.35">
      <c r="V4195" s="17"/>
    </row>
    <row r="4196" spans="22:22" x14ac:dyDescent="0.35">
      <c r="V4196" s="17"/>
    </row>
    <row r="4197" spans="22:22" x14ac:dyDescent="0.35">
      <c r="V4197" s="17"/>
    </row>
    <row r="4198" spans="22:22" x14ac:dyDescent="0.35">
      <c r="V4198" s="17"/>
    </row>
    <row r="4199" spans="22:22" x14ac:dyDescent="0.35">
      <c r="V4199" s="17"/>
    </row>
    <row r="4200" spans="22:22" x14ac:dyDescent="0.35">
      <c r="V4200" s="17"/>
    </row>
    <row r="4201" spans="22:22" x14ac:dyDescent="0.35">
      <c r="V4201" s="17"/>
    </row>
    <row r="4202" spans="22:22" x14ac:dyDescent="0.35">
      <c r="V4202" s="17"/>
    </row>
    <row r="4203" spans="22:22" x14ac:dyDescent="0.35">
      <c r="V4203" s="17"/>
    </row>
    <row r="4204" spans="22:22" x14ac:dyDescent="0.35">
      <c r="V4204" s="17"/>
    </row>
    <row r="4205" spans="22:22" x14ac:dyDescent="0.35">
      <c r="V4205" s="17"/>
    </row>
    <row r="4206" spans="22:22" x14ac:dyDescent="0.35">
      <c r="V4206" s="17"/>
    </row>
    <row r="4207" spans="22:22" x14ac:dyDescent="0.35">
      <c r="V4207" s="17"/>
    </row>
    <row r="4208" spans="22:22" x14ac:dyDescent="0.35">
      <c r="V4208" s="17"/>
    </row>
    <row r="4209" spans="22:22" x14ac:dyDescent="0.35">
      <c r="V4209" s="17"/>
    </row>
    <row r="4210" spans="22:22" x14ac:dyDescent="0.35">
      <c r="V4210" s="17"/>
    </row>
    <row r="4211" spans="22:22" x14ac:dyDescent="0.35">
      <c r="V4211" s="17"/>
    </row>
    <row r="4212" spans="22:22" x14ac:dyDescent="0.35">
      <c r="V4212" s="17"/>
    </row>
    <row r="4213" spans="22:22" x14ac:dyDescent="0.35">
      <c r="V4213" s="17"/>
    </row>
    <row r="4214" spans="22:22" x14ac:dyDescent="0.35">
      <c r="V4214" s="17"/>
    </row>
    <row r="4215" spans="22:22" x14ac:dyDescent="0.35">
      <c r="V4215" s="17"/>
    </row>
    <row r="4216" spans="22:22" x14ac:dyDescent="0.35">
      <c r="V4216" s="17"/>
    </row>
    <row r="4217" spans="22:22" x14ac:dyDescent="0.35">
      <c r="V4217" s="17"/>
    </row>
    <row r="4218" spans="22:22" x14ac:dyDescent="0.35">
      <c r="V4218" s="17"/>
    </row>
    <row r="4219" spans="22:22" x14ac:dyDescent="0.35">
      <c r="V4219" s="17"/>
    </row>
    <row r="4220" spans="22:22" x14ac:dyDescent="0.35">
      <c r="V4220" s="17"/>
    </row>
    <row r="4221" spans="22:22" x14ac:dyDescent="0.35">
      <c r="V4221" s="17"/>
    </row>
    <row r="4222" spans="22:22" x14ac:dyDescent="0.35">
      <c r="V4222" s="17"/>
    </row>
    <row r="4223" spans="22:22" x14ac:dyDescent="0.35">
      <c r="V4223" s="17"/>
    </row>
    <row r="4224" spans="22:22" x14ac:dyDescent="0.35">
      <c r="V4224" s="17"/>
    </row>
    <row r="4225" spans="22:22" x14ac:dyDescent="0.35">
      <c r="V4225" s="17"/>
    </row>
    <row r="4226" spans="22:22" x14ac:dyDescent="0.35">
      <c r="V4226" s="17"/>
    </row>
    <row r="4227" spans="22:22" x14ac:dyDescent="0.35">
      <c r="V4227" s="17"/>
    </row>
    <row r="4228" spans="22:22" x14ac:dyDescent="0.35">
      <c r="V4228" s="17"/>
    </row>
    <row r="4229" spans="22:22" x14ac:dyDescent="0.35">
      <c r="V4229" s="17"/>
    </row>
    <row r="4230" spans="22:22" x14ac:dyDescent="0.35">
      <c r="V4230" s="17"/>
    </row>
    <row r="4231" spans="22:22" x14ac:dyDescent="0.35">
      <c r="V4231" s="17"/>
    </row>
    <row r="4232" spans="22:22" x14ac:dyDescent="0.35">
      <c r="V4232" s="17"/>
    </row>
    <row r="4233" spans="22:22" x14ac:dyDescent="0.35">
      <c r="V4233" s="17"/>
    </row>
    <row r="4234" spans="22:22" x14ac:dyDescent="0.35">
      <c r="V4234" s="17"/>
    </row>
    <row r="4235" spans="22:22" x14ac:dyDescent="0.35">
      <c r="V4235" s="17"/>
    </row>
    <row r="4236" spans="22:22" x14ac:dyDescent="0.35">
      <c r="V4236" s="17"/>
    </row>
    <row r="4237" spans="22:22" x14ac:dyDescent="0.35">
      <c r="V4237" s="17"/>
    </row>
    <row r="4238" spans="22:22" x14ac:dyDescent="0.35">
      <c r="V4238" s="17"/>
    </row>
    <row r="4239" spans="22:22" x14ac:dyDescent="0.35">
      <c r="V4239" s="17"/>
    </row>
    <row r="4240" spans="22:22" x14ac:dyDescent="0.35">
      <c r="V4240" s="17"/>
    </row>
    <row r="4241" spans="22:22" x14ac:dyDescent="0.35">
      <c r="V4241" s="17"/>
    </row>
    <row r="4242" spans="22:22" x14ac:dyDescent="0.35">
      <c r="V4242" s="17"/>
    </row>
    <row r="4243" spans="22:22" x14ac:dyDescent="0.35">
      <c r="V4243" s="17"/>
    </row>
    <row r="4244" spans="22:22" x14ac:dyDescent="0.35">
      <c r="V4244" s="17"/>
    </row>
    <row r="4245" spans="22:22" x14ac:dyDescent="0.35">
      <c r="V4245" s="17"/>
    </row>
    <row r="4246" spans="22:22" x14ac:dyDescent="0.35">
      <c r="V4246" s="17"/>
    </row>
    <row r="4247" spans="22:22" x14ac:dyDescent="0.35">
      <c r="V4247" s="17"/>
    </row>
    <row r="4248" spans="22:22" x14ac:dyDescent="0.35">
      <c r="V4248" s="17"/>
    </row>
    <row r="4249" spans="22:22" x14ac:dyDescent="0.35">
      <c r="V4249" s="17"/>
    </row>
    <row r="4250" spans="22:22" x14ac:dyDescent="0.35">
      <c r="V4250" s="17"/>
    </row>
    <row r="4251" spans="22:22" x14ac:dyDescent="0.35">
      <c r="V4251" s="17"/>
    </row>
    <row r="4252" spans="22:22" x14ac:dyDescent="0.35">
      <c r="V4252" s="17"/>
    </row>
    <row r="4253" spans="22:22" x14ac:dyDescent="0.35">
      <c r="V4253" s="17"/>
    </row>
    <row r="4254" spans="22:22" x14ac:dyDescent="0.35">
      <c r="V4254" s="17"/>
    </row>
    <row r="4255" spans="22:22" x14ac:dyDescent="0.35">
      <c r="V4255" s="17"/>
    </row>
    <row r="4256" spans="22:22" x14ac:dyDescent="0.35">
      <c r="V4256" s="17"/>
    </row>
    <row r="4257" spans="22:22" x14ac:dyDescent="0.35">
      <c r="V4257" s="17"/>
    </row>
    <row r="4258" spans="22:22" x14ac:dyDescent="0.35">
      <c r="V4258" s="17"/>
    </row>
    <row r="4259" spans="22:22" x14ac:dyDescent="0.35">
      <c r="V4259" s="17"/>
    </row>
    <row r="4260" spans="22:22" x14ac:dyDescent="0.35">
      <c r="V4260" s="17"/>
    </row>
    <row r="4261" spans="22:22" x14ac:dyDescent="0.35">
      <c r="V4261" s="17"/>
    </row>
    <row r="4262" spans="22:22" x14ac:dyDescent="0.35">
      <c r="V4262" s="17"/>
    </row>
    <row r="4263" spans="22:22" x14ac:dyDescent="0.35">
      <c r="V4263" s="17"/>
    </row>
    <row r="4264" spans="22:22" x14ac:dyDescent="0.35">
      <c r="V4264" s="17"/>
    </row>
    <row r="4265" spans="22:22" x14ac:dyDescent="0.35">
      <c r="V4265" s="17"/>
    </row>
    <row r="4266" spans="22:22" x14ac:dyDescent="0.35">
      <c r="V4266" s="17"/>
    </row>
    <row r="4267" spans="22:22" x14ac:dyDescent="0.35">
      <c r="V4267" s="17"/>
    </row>
    <row r="4268" spans="22:22" x14ac:dyDescent="0.35">
      <c r="V4268" s="17"/>
    </row>
    <row r="4269" spans="22:22" x14ac:dyDescent="0.35">
      <c r="V4269" s="17"/>
    </row>
    <row r="4270" spans="22:22" x14ac:dyDescent="0.35">
      <c r="V4270" s="17"/>
    </row>
    <row r="4271" spans="22:22" x14ac:dyDescent="0.35">
      <c r="V4271" s="17"/>
    </row>
    <row r="4272" spans="22:22" x14ac:dyDescent="0.35">
      <c r="V4272" s="17"/>
    </row>
    <row r="4273" spans="22:22" x14ac:dyDescent="0.35">
      <c r="V4273" s="17"/>
    </row>
    <row r="4274" spans="22:22" x14ac:dyDescent="0.35">
      <c r="V4274" s="17"/>
    </row>
    <row r="4275" spans="22:22" x14ac:dyDescent="0.35">
      <c r="V4275" s="17"/>
    </row>
    <row r="4276" spans="22:22" x14ac:dyDescent="0.35">
      <c r="V4276" s="17"/>
    </row>
    <row r="4277" spans="22:22" x14ac:dyDescent="0.35">
      <c r="V4277" s="17"/>
    </row>
    <row r="4278" spans="22:22" x14ac:dyDescent="0.35">
      <c r="V4278" s="17"/>
    </row>
    <row r="4279" spans="22:22" x14ac:dyDescent="0.35">
      <c r="V4279" s="17"/>
    </row>
    <row r="4280" spans="22:22" x14ac:dyDescent="0.35">
      <c r="V4280" s="17"/>
    </row>
    <row r="4281" spans="22:22" x14ac:dyDescent="0.35">
      <c r="V4281" s="17"/>
    </row>
    <row r="4282" spans="22:22" x14ac:dyDescent="0.35">
      <c r="V4282" s="17"/>
    </row>
    <row r="4283" spans="22:22" x14ac:dyDescent="0.35">
      <c r="V4283" s="17"/>
    </row>
    <row r="4284" spans="22:22" x14ac:dyDescent="0.35">
      <c r="V4284" s="17"/>
    </row>
    <row r="4285" spans="22:22" x14ac:dyDescent="0.35">
      <c r="V4285" s="17"/>
    </row>
    <row r="4286" spans="22:22" x14ac:dyDescent="0.35">
      <c r="V4286" s="17"/>
    </row>
    <row r="4287" spans="22:22" x14ac:dyDescent="0.35">
      <c r="V4287" s="17"/>
    </row>
    <row r="4288" spans="22:22" x14ac:dyDescent="0.35">
      <c r="V4288" s="17"/>
    </row>
    <row r="4289" spans="22:22" x14ac:dyDescent="0.35">
      <c r="V4289" s="17"/>
    </row>
    <row r="4290" spans="22:22" x14ac:dyDescent="0.35">
      <c r="V4290" s="17"/>
    </row>
    <row r="4291" spans="22:22" x14ac:dyDescent="0.35">
      <c r="V4291" s="17"/>
    </row>
    <row r="4292" spans="22:22" x14ac:dyDescent="0.35">
      <c r="V4292" s="17"/>
    </row>
    <row r="4293" spans="22:22" x14ac:dyDescent="0.35">
      <c r="V4293" s="17"/>
    </row>
    <row r="4294" spans="22:22" x14ac:dyDescent="0.35">
      <c r="V4294" s="17"/>
    </row>
    <row r="4295" spans="22:22" x14ac:dyDescent="0.35">
      <c r="V4295" s="17"/>
    </row>
    <row r="4296" spans="22:22" x14ac:dyDescent="0.35">
      <c r="V4296" s="17"/>
    </row>
    <row r="4297" spans="22:22" x14ac:dyDescent="0.35">
      <c r="V4297" s="17"/>
    </row>
    <row r="4298" spans="22:22" x14ac:dyDescent="0.35">
      <c r="V4298" s="17"/>
    </row>
    <row r="4299" spans="22:22" x14ac:dyDescent="0.35">
      <c r="V4299" s="17"/>
    </row>
    <row r="4300" spans="22:22" x14ac:dyDescent="0.35">
      <c r="V4300" s="17"/>
    </row>
    <row r="4301" spans="22:22" x14ac:dyDescent="0.35">
      <c r="V4301" s="17"/>
    </row>
    <row r="4302" spans="22:22" x14ac:dyDescent="0.35">
      <c r="V4302" s="17"/>
    </row>
    <row r="4303" spans="22:22" x14ac:dyDescent="0.35">
      <c r="V4303" s="17"/>
    </row>
    <row r="4304" spans="22:22" x14ac:dyDescent="0.35">
      <c r="V4304" s="17"/>
    </row>
    <row r="4305" spans="22:22" x14ac:dyDescent="0.35">
      <c r="V4305" s="17"/>
    </row>
    <row r="4306" spans="22:22" x14ac:dyDescent="0.35">
      <c r="V4306" s="17"/>
    </row>
    <row r="4307" spans="22:22" x14ac:dyDescent="0.35">
      <c r="V4307" s="17"/>
    </row>
    <row r="4308" spans="22:22" x14ac:dyDescent="0.35">
      <c r="V4308" s="17"/>
    </row>
    <row r="4309" spans="22:22" x14ac:dyDescent="0.35">
      <c r="V4309" s="17"/>
    </row>
    <row r="4310" spans="22:22" x14ac:dyDescent="0.35">
      <c r="V4310" s="17"/>
    </row>
    <row r="4311" spans="22:22" x14ac:dyDescent="0.35">
      <c r="V4311" s="17"/>
    </row>
    <row r="4312" spans="22:22" x14ac:dyDescent="0.35">
      <c r="V4312" s="17"/>
    </row>
    <row r="4313" spans="22:22" x14ac:dyDescent="0.35">
      <c r="V4313" s="17"/>
    </row>
    <row r="4314" spans="22:22" x14ac:dyDescent="0.35">
      <c r="V4314" s="17"/>
    </row>
    <row r="4315" spans="22:22" x14ac:dyDescent="0.35">
      <c r="V4315" s="17"/>
    </row>
    <row r="4316" spans="22:22" x14ac:dyDescent="0.35">
      <c r="V4316" s="17"/>
    </row>
    <row r="4317" spans="22:22" x14ac:dyDescent="0.35">
      <c r="V4317" s="17"/>
    </row>
    <row r="4318" spans="22:22" x14ac:dyDescent="0.35">
      <c r="V4318" s="17"/>
    </row>
    <row r="4319" spans="22:22" x14ac:dyDescent="0.35">
      <c r="V4319" s="17"/>
    </row>
    <row r="4320" spans="22:22" x14ac:dyDescent="0.35">
      <c r="V4320" s="17"/>
    </row>
    <row r="4321" spans="22:22" x14ac:dyDescent="0.35">
      <c r="V4321" s="17"/>
    </row>
    <row r="4322" spans="22:22" x14ac:dyDescent="0.35">
      <c r="V4322" s="17"/>
    </row>
    <row r="4323" spans="22:22" x14ac:dyDescent="0.35">
      <c r="V4323" s="17"/>
    </row>
    <row r="4324" spans="22:22" x14ac:dyDescent="0.35">
      <c r="V4324" s="17"/>
    </row>
    <row r="4325" spans="22:22" x14ac:dyDescent="0.35">
      <c r="V4325" s="17"/>
    </row>
    <row r="4326" spans="22:22" x14ac:dyDescent="0.35">
      <c r="V4326" s="17"/>
    </row>
    <row r="4327" spans="22:22" x14ac:dyDescent="0.35">
      <c r="V4327" s="17"/>
    </row>
    <row r="4328" spans="22:22" x14ac:dyDescent="0.35">
      <c r="V4328" s="17"/>
    </row>
    <row r="4329" spans="22:22" x14ac:dyDescent="0.35">
      <c r="V4329" s="17"/>
    </row>
    <row r="4330" spans="22:22" x14ac:dyDescent="0.35">
      <c r="V4330" s="17"/>
    </row>
    <row r="4331" spans="22:22" x14ac:dyDescent="0.35">
      <c r="V4331" s="17"/>
    </row>
    <row r="4332" spans="22:22" x14ac:dyDescent="0.35">
      <c r="V4332" s="17"/>
    </row>
    <row r="4333" spans="22:22" x14ac:dyDescent="0.35">
      <c r="V4333" s="17"/>
    </row>
    <row r="4334" spans="22:22" x14ac:dyDescent="0.35">
      <c r="V4334" s="17"/>
    </row>
    <row r="4335" spans="22:22" x14ac:dyDescent="0.35">
      <c r="V4335" s="17"/>
    </row>
    <row r="4336" spans="22:22" x14ac:dyDescent="0.35">
      <c r="V4336" s="17"/>
    </row>
    <row r="4337" spans="22:22" x14ac:dyDescent="0.35">
      <c r="V4337" s="17"/>
    </row>
    <row r="4338" spans="22:22" x14ac:dyDescent="0.35">
      <c r="V4338" s="17"/>
    </row>
    <row r="4339" spans="22:22" x14ac:dyDescent="0.35">
      <c r="V4339" s="17"/>
    </row>
    <row r="4340" spans="22:22" x14ac:dyDescent="0.35">
      <c r="V4340" s="17"/>
    </row>
    <row r="4341" spans="22:22" x14ac:dyDescent="0.35">
      <c r="V4341" s="17"/>
    </row>
    <row r="4342" spans="22:22" x14ac:dyDescent="0.35">
      <c r="V4342" s="17"/>
    </row>
    <row r="4343" spans="22:22" x14ac:dyDescent="0.35">
      <c r="V4343" s="17"/>
    </row>
    <row r="4344" spans="22:22" x14ac:dyDescent="0.35">
      <c r="V4344" s="17"/>
    </row>
    <row r="4345" spans="22:22" x14ac:dyDescent="0.35">
      <c r="V4345" s="17"/>
    </row>
    <row r="4346" spans="22:22" x14ac:dyDescent="0.35">
      <c r="V4346" s="17"/>
    </row>
    <row r="4347" spans="22:22" x14ac:dyDescent="0.35">
      <c r="V4347" s="17"/>
    </row>
    <row r="4348" spans="22:22" x14ac:dyDescent="0.35">
      <c r="V4348" s="17"/>
    </row>
    <row r="4349" spans="22:22" x14ac:dyDescent="0.35">
      <c r="V4349" s="17"/>
    </row>
    <row r="4350" spans="22:22" x14ac:dyDescent="0.35">
      <c r="V4350" s="17"/>
    </row>
    <row r="4351" spans="22:22" x14ac:dyDescent="0.35">
      <c r="V4351" s="17"/>
    </row>
    <row r="4352" spans="22:22" x14ac:dyDescent="0.35">
      <c r="V4352" s="17"/>
    </row>
    <row r="4353" spans="22:22" x14ac:dyDescent="0.35">
      <c r="V4353" s="17"/>
    </row>
    <row r="4354" spans="22:22" x14ac:dyDescent="0.35">
      <c r="V4354" s="17"/>
    </row>
    <row r="4355" spans="22:22" x14ac:dyDescent="0.35">
      <c r="V4355" s="17"/>
    </row>
    <row r="4356" spans="22:22" x14ac:dyDescent="0.35">
      <c r="V4356" s="17"/>
    </row>
    <row r="4357" spans="22:22" x14ac:dyDescent="0.35">
      <c r="V4357" s="17"/>
    </row>
    <row r="4358" spans="22:22" x14ac:dyDescent="0.35">
      <c r="V4358" s="17"/>
    </row>
    <row r="4359" spans="22:22" x14ac:dyDescent="0.35">
      <c r="V4359" s="17"/>
    </row>
    <row r="4360" spans="22:22" x14ac:dyDescent="0.35">
      <c r="V4360" s="17"/>
    </row>
    <row r="4361" spans="22:22" x14ac:dyDescent="0.35">
      <c r="V4361" s="17"/>
    </row>
    <row r="4362" spans="22:22" x14ac:dyDescent="0.35">
      <c r="V4362" s="17"/>
    </row>
    <row r="4363" spans="22:22" x14ac:dyDescent="0.35">
      <c r="V4363" s="17"/>
    </row>
    <row r="4364" spans="22:22" x14ac:dyDescent="0.35">
      <c r="V4364" s="17"/>
    </row>
    <row r="4365" spans="22:22" x14ac:dyDescent="0.35">
      <c r="V4365" s="17"/>
    </row>
    <row r="4366" spans="22:22" x14ac:dyDescent="0.35">
      <c r="V4366" s="17"/>
    </row>
    <row r="4367" spans="22:22" x14ac:dyDescent="0.35">
      <c r="V4367" s="17"/>
    </row>
    <row r="4368" spans="22:22" x14ac:dyDescent="0.35">
      <c r="V4368" s="17"/>
    </row>
    <row r="4369" spans="22:22" x14ac:dyDescent="0.35">
      <c r="V4369" s="17"/>
    </row>
    <row r="4370" spans="22:22" x14ac:dyDescent="0.35">
      <c r="V4370" s="17"/>
    </row>
    <row r="4371" spans="22:22" x14ac:dyDescent="0.35">
      <c r="V4371" s="17"/>
    </row>
    <row r="4372" spans="22:22" x14ac:dyDescent="0.35">
      <c r="V4372" s="17"/>
    </row>
    <row r="4373" spans="22:22" x14ac:dyDescent="0.35">
      <c r="V4373" s="17"/>
    </row>
    <row r="4374" spans="22:22" x14ac:dyDescent="0.35">
      <c r="V4374" s="17"/>
    </row>
    <row r="4375" spans="22:22" x14ac:dyDescent="0.35">
      <c r="V4375" s="17"/>
    </row>
    <row r="4376" spans="22:22" x14ac:dyDescent="0.35">
      <c r="V4376" s="17"/>
    </row>
    <row r="4377" spans="22:22" x14ac:dyDescent="0.35">
      <c r="V4377" s="17"/>
    </row>
    <row r="4378" spans="22:22" x14ac:dyDescent="0.35">
      <c r="V4378" s="17"/>
    </row>
    <row r="4379" spans="22:22" x14ac:dyDescent="0.35">
      <c r="V4379" s="17"/>
    </row>
    <row r="4380" spans="22:22" x14ac:dyDescent="0.35">
      <c r="V4380" s="17"/>
    </row>
    <row r="4381" spans="22:22" x14ac:dyDescent="0.35">
      <c r="V4381" s="17"/>
    </row>
    <row r="4382" spans="22:22" x14ac:dyDescent="0.35">
      <c r="V4382" s="17"/>
    </row>
    <row r="4383" spans="22:22" x14ac:dyDescent="0.35">
      <c r="V4383" s="17"/>
    </row>
    <row r="4384" spans="22:22" x14ac:dyDescent="0.35">
      <c r="V4384" s="17"/>
    </row>
    <row r="4385" spans="22:22" x14ac:dyDescent="0.35">
      <c r="V4385" s="17"/>
    </row>
    <row r="4386" spans="22:22" x14ac:dyDescent="0.35">
      <c r="V4386" s="17"/>
    </row>
    <row r="4387" spans="22:22" x14ac:dyDescent="0.35">
      <c r="V4387" s="17"/>
    </row>
    <row r="4388" spans="22:22" x14ac:dyDescent="0.35">
      <c r="V4388" s="17"/>
    </row>
    <row r="4389" spans="22:22" x14ac:dyDescent="0.35">
      <c r="V4389" s="17"/>
    </row>
    <row r="4390" spans="22:22" x14ac:dyDescent="0.35">
      <c r="V4390" s="17"/>
    </row>
    <row r="4391" spans="22:22" x14ac:dyDescent="0.35">
      <c r="V4391" s="17"/>
    </row>
    <row r="4392" spans="22:22" x14ac:dyDescent="0.35">
      <c r="V4392" s="17"/>
    </row>
    <row r="4393" spans="22:22" x14ac:dyDescent="0.35">
      <c r="V4393" s="17"/>
    </row>
    <row r="4394" spans="22:22" x14ac:dyDescent="0.35">
      <c r="V4394" s="17"/>
    </row>
    <row r="4395" spans="22:22" x14ac:dyDescent="0.35">
      <c r="V4395" s="17"/>
    </row>
    <row r="4396" spans="22:22" x14ac:dyDescent="0.35">
      <c r="V4396" s="17"/>
    </row>
    <row r="4397" spans="22:22" x14ac:dyDescent="0.35">
      <c r="V4397" s="17"/>
    </row>
    <row r="4398" spans="22:22" x14ac:dyDescent="0.35">
      <c r="V4398" s="17"/>
    </row>
    <row r="4399" spans="22:22" x14ac:dyDescent="0.35">
      <c r="V4399" s="17"/>
    </row>
    <row r="4400" spans="22:22" x14ac:dyDescent="0.35">
      <c r="V4400" s="17"/>
    </row>
    <row r="4401" spans="22:22" x14ac:dyDescent="0.35">
      <c r="V4401" s="17"/>
    </row>
    <row r="4402" spans="22:22" x14ac:dyDescent="0.35">
      <c r="V4402" s="17"/>
    </row>
    <row r="4403" spans="22:22" x14ac:dyDescent="0.35">
      <c r="V4403" s="17"/>
    </row>
    <row r="4404" spans="22:22" x14ac:dyDescent="0.35">
      <c r="V4404" s="17"/>
    </row>
    <row r="4405" spans="22:22" x14ac:dyDescent="0.35">
      <c r="V4405" s="17"/>
    </row>
    <row r="4406" spans="22:22" x14ac:dyDescent="0.35">
      <c r="V4406" s="17"/>
    </row>
    <row r="4407" spans="22:22" x14ac:dyDescent="0.35">
      <c r="V4407" s="17"/>
    </row>
    <row r="4408" spans="22:22" x14ac:dyDescent="0.35">
      <c r="V4408" s="17"/>
    </row>
    <row r="4409" spans="22:22" x14ac:dyDescent="0.35">
      <c r="V4409" s="17"/>
    </row>
    <row r="4410" spans="22:22" x14ac:dyDescent="0.35">
      <c r="V4410" s="17"/>
    </row>
    <row r="4411" spans="22:22" x14ac:dyDescent="0.35">
      <c r="V4411" s="17"/>
    </row>
    <row r="4412" spans="22:22" x14ac:dyDescent="0.35">
      <c r="V4412" s="17"/>
    </row>
    <row r="4413" spans="22:22" x14ac:dyDescent="0.35">
      <c r="V4413" s="17"/>
    </row>
    <row r="4414" spans="22:22" x14ac:dyDescent="0.35">
      <c r="V4414" s="17"/>
    </row>
    <row r="4415" spans="22:22" x14ac:dyDescent="0.35">
      <c r="V4415" s="17"/>
    </row>
    <row r="4416" spans="22:22" x14ac:dyDescent="0.35">
      <c r="V4416" s="17"/>
    </row>
    <row r="4417" spans="22:22" x14ac:dyDescent="0.35">
      <c r="V4417" s="17"/>
    </row>
    <row r="4418" spans="22:22" x14ac:dyDescent="0.35">
      <c r="V4418" s="17"/>
    </row>
    <row r="4419" spans="22:22" x14ac:dyDescent="0.35">
      <c r="V4419" s="17"/>
    </row>
    <row r="4420" spans="22:22" x14ac:dyDescent="0.35">
      <c r="V4420" s="17"/>
    </row>
    <row r="4421" spans="22:22" x14ac:dyDescent="0.35">
      <c r="V4421" s="17"/>
    </row>
    <row r="4422" spans="22:22" x14ac:dyDescent="0.35">
      <c r="V4422" s="17"/>
    </row>
    <row r="4423" spans="22:22" x14ac:dyDescent="0.35">
      <c r="V4423" s="17"/>
    </row>
    <row r="4424" spans="22:22" x14ac:dyDescent="0.35">
      <c r="V4424" s="17"/>
    </row>
    <row r="4425" spans="22:22" x14ac:dyDescent="0.35">
      <c r="V4425" s="17"/>
    </row>
    <row r="4426" spans="22:22" x14ac:dyDescent="0.35">
      <c r="V4426" s="17"/>
    </row>
    <row r="4427" spans="22:22" x14ac:dyDescent="0.35">
      <c r="V4427" s="17"/>
    </row>
    <row r="4428" spans="22:22" x14ac:dyDescent="0.35">
      <c r="V4428" s="17"/>
    </row>
    <row r="4429" spans="22:22" x14ac:dyDescent="0.35">
      <c r="V4429" s="17"/>
    </row>
    <row r="4430" spans="22:22" x14ac:dyDescent="0.35">
      <c r="V4430" s="17"/>
    </row>
    <row r="4431" spans="22:22" x14ac:dyDescent="0.35">
      <c r="V4431" s="17"/>
    </row>
    <row r="4432" spans="22:22" x14ac:dyDescent="0.35">
      <c r="V4432" s="17"/>
    </row>
    <row r="4433" spans="22:22" x14ac:dyDescent="0.35">
      <c r="V4433" s="17"/>
    </row>
    <row r="4434" spans="22:22" x14ac:dyDescent="0.35">
      <c r="V4434" s="17"/>
    </row>
    <row r="4435" spans="22:22" x14ac:dyDescent="0.35">
      <c r="V4435" s="17"/>
    </row>
    <row r="4436" spans="22:22" x14ac:dyDescent="0.35">
      <c r="V4436" s="17"/>
    </row>
    <row r="4437" spans="22:22" x14ac:dyDescent="0.35">
      <c r="V4437" s="17"/>
    </row>
    <row r="4438" spans="22:22" x14ac:dyDescent="0.35">
      <c r="V4438" s="17"/>
    </row>
    <row r="4439" spans="22:22" x14ac:dyDescent="0.35">
      <c r="V4439" s="17"/>
    </row>
    <row r="4440" spans="22:22" x14ac:dyDescent="0.35">
      <c r="V4440" s="17"/>
    </row>
    <row r="4441" spans="22:22" x14ac:dyDescent="0.35">
      <c r="V4441" s="17"/>
    </row>
    <row r="4442" spans="22:22" x14ac:dyDescent="0.35">
      <c r="V4442" s="17"/>
    </row>
    <row r="4443" spans="22:22" x14ac:dyDescent="0.35">
      <c r="V4443" s="17"/>
    </row>
    <row r="4444" spans="22:22" x14ac:dyDescent="0.35">
      <c r="V4444" s="17"/>
    </row>
    <row r="4445" spans="22:22" x14ac:dyDescent="0.35">
      <c r="V4445" s="17"/>
    </row>
    <row r="4446" spans="22:22" x14ac:dyDescent="0.35">
      <c r="V4446" s="17"/>
    </row>
    <row r="4447" spans="22:22" x14ac:dyDescent="0.35">
      <c r="V4447" s="17"/>
    </row>
    <row r="4448" spans="22:22" x14ac:dyDescent="0.35">
      <c r="V4448" s="17"/>
    </row>
    <row r="4449" spans="22:22" x14ac:dyDescent="0.35">
      <c r="V4449" s="17"/>
    </row>
    <row r="4450" spans="22:22" x14ac:dyDescent="0.35">
      <c r="V4450" s="17"/>
    </row>
    <row r="4451" spans="22:22" x14ac:dyDescent="0.35">
      <c r="V4451" s="17"/>
    </row>
    <row r="4452" spans="22:22" x14ac:dyDescent="0.35">
      <c r="V4452" s="17"/>
    </row>
    <row r="4453" spans="22:22" x14ac:dyDescent="0.35">
      <c r="V4453" s="17"/>
    </row>
    <row r="4454" spans="22:22" x14ac:dyDescent="0.35">
      <c r="V4454" s="17"/>
    </row>
    <row r="4455" spans="22:22" x14ac:dyDescent="0.35">
      <c r="V4455" s="17"/>
    </row>
    <row r="4456" spans="22:22" x14ac:dyDescent="0.35">
      <c r="V4456" s="17"/>
    </row>
    <row r="4457" spans="22:22" x14ac:dyDescent="0.35">
      <c r="V4457" s="17"/>
    </row>
    <row r="4458" spans="22:22" x14ac:dyDescent="0.35">
      <c r="V4458" s="17"/>
    </row>
    <row r="4459" spans="22:22" x14ac:dyDescent="0.35">
      <c r="V4459" s="17"/>
    </row>
    <row r="4460" spans="22:22" x14ac:dyDescent="0.35">
      <c r="V4460" s="17"/>
    </row>
    <row r="4461" spans="22:22" x14ac:dyDescent="0.35">
      <c r="V4461" s="17"/>
    </row>
    <row r="4462" spans="22:22" x14ac:dyDescent="0.35">
      <c r="V4462" s="17"/>
    </row>
    <row r="4463" spans="22:22" x14ac:dyDescent="0.35">
      <c r="V4463" s="17"/>
    </row>
    <row r="4464" spans="22:22" x14ac:dyDescent="0.35">
      <c r="V4464" s="17"/>
    </row>
    <row r="4465" spans="22:22" x14ac:dyDescent="0.35">
      <c r="V4465" s="17"/>
    </row>
    <row r="4466" spans="22:22" x14ac:dyDescent="0.35">
      <c r="V4466" s="17"/>
    </row>
    <row r="4467" spans="22:22" x14ac:dyDescent="0.35">
      <c r="V4467" s="17"/>
    </row>
    <row r="4468" spans="22:22" x14ac:dyDescent="0.35">
      <c r="V4468" s="17"/>
    </row>
    <row r="4469" spans="22:22" x14ac:dyDescent="0.35">
      <c r="V4469" s="17"/>
    </row>
    <row r="4470" spans="22:22" x14ac:dyDescent="0.35">
      <c r="V4470" s="17"/>
    </row>
    <row r="4471" spans="22:22" x14ac:dyDescent="0.35">
      <c r="V4471" s="17"/>
    </row>
    <row r="4472" spans="22:22" x14ac:dyDescent="0.35">
      <c r="V4472" s="17"/>
    </row>
    <row r="4473" spans="22:22" x14ac:dyDescent="0.35">
      <c r="V4473" s="17"/>
    </row>
    <row r="4474" spans="22:22" x14ac:dyDescent="0.35">
      <c r="V4474" s="17"/>
    </row>
    <row r="4475" spans="22:22" x14ac:dyDescent="0.35">
      <c r="V4475" s="17"/>
    </row>
    <row r="4476" spans="22:22" x14ac:dyDescent="0.35">
      <c r="V4476" s="17"/>
    </row>
    <row r="4477" spans="22:22" x14ac:dyDescent="0.35">
      <c r="V4477" s="17"/>
    </row>
    <row r="4478" spans="22:22" x14ac:dyDescent="0.35">
      <c r="V4478" s="17"/>
    </row>
    <row r="4479" spans="22:22" x14ac:dyDescent="0.35">
      <c r="V4479" s="17"/>
    </row>
    <row r="4480" spans="22:22" x14ac:dyDescent="0.35">
      <c r="V4480" s="17"/>
    </row>
    <row r="4481" spans="22:22" x14ac:dyDescent="0.35">
      <c r="V4481" s="17"/>
    </row>
    <row r="4482" spans="22:22" x14ac:dyDescent="0.35">
      <c r="V4482" s="17"/>
    </row>
    <row r="4483" spans="22:22" x14ac:dyDescent="0.35">
      <c r="V4483" s="17"/>
    </row>
    <row r="4484" spans="22:22" x14ac:dyDescent="0.35">
      <c r="V4484" s="17"/>
    </row>
    <row r="4485" spans="22:22" x14ac:dyDescent="0.35">
      <c r="V4485" s="17"/>
    </row>
    <row r="4486" spans="22:22" x14ac:dyDescent="0.35">
      <c r="V4486" s="17"/>
    </row>
    <row r="4487" spans="22:22" x14ac:dyDescent="0.35">
      <c r="V4487" s="17"/>
    </row>
    <row r="4488" spans="22:22" x14ac:dyDescent="0.35">
      <c r="V4488" s="17"/>
    </row>
    <row r="4489" spans="22:22" x14ac:dyDescent="0.35">
      <c r="V4489" s="17"/>
    </row>
    <row r="4490" spans="22:22" x14ac:dyDescent="0.35">
      <c r="V4490" s="17"/>
    </row>
    <row r="4491" spans="22:22" x14ac:dyDescent="0.35">
      <c r="V4491" s="17"/>
    </row>
    <row r="4492" spans="22:22" x14ac:dyDescent="0.35">
      <c r="V4492" s="17"/>
    </row>
    <row r="4493" spans="22:22" x14ac:dyDescent="0.35">
      <c r="V4493" s="17"/>
    </row>
    <row r="4494" spans="22:22" x14ac:dyDescent="0.35">
      <c r="V4494" s="17"/>
    </row>
    <row r="4495" spans="22:22" x14ac:dyDescent="0.35">
      <c r="V4495" s="17"/>
    </row>
    <row r="4496" spans="22:22" x14ac:dyDescent="0.35">
      <c r="V4496" s="17"/>
    </row>
    <row r="4497" spans="22:22" x14ac:dyDescent="0.35">
      <c r="V4497" s="17"/>
    </row>
    <row r="4498" spans="22:22" x14ac:dyDescent="0.35">
      <c r="V4498" s="17"/>
    </row>
    <row r="4499" spans="22:22" x14ac:dyDescent="0.35">
      <c r="V4499" s="17"/>
    </row>
    <row r="4500" spans="22:22" x14ac:dyDescent="0.35">
      <c r="V4500" s="17"/>
    </row>
    <row r="4501" spans="22:22" x14ac:dyDescent="0.35">
      <c r="V4501" s="17"/>
    </row>
    <row r="4502" spans="22:22" x14ac:dyDescent="0.35">
      <c r="V4502" s="17"/>
    </row>
    <row r="4503" spans="22:22" x14ac:dyDescent="0.35">
      <c r="V4503" s="17"/>
    </row>
    <row r="4504" spans="22:22" x14ac:dyDescent="0.35">
      <c r="V4504" s="17"/>
    </row>
    <row r="4505" spans="22:22" x14ac:dyDescent="0.35">
      <c r="V4505" s="17"/>
    </row>
    <row r="4506" spans="22:22" x14ac:dyDescent="0.35">
      <c r="V4506" s="17"/>
    </row>
    <row r="4507" spans="22:22" x14ac:dyDescent="0.35">
      <c r="V4507" s="17"/>
    </row>
    <row r="4508" spans="22:22" x14ac:dyDescent="0.35">
      <c r="V4508" s="17"/>
    </row>
    <row r="4509" spans="22:22" x14ac:dyDescent="0.35">
      <c r="V4509" s="17"/>
    </row>
    <row r="4510" spans="22:22" x14ac:dyDescent="0.35">
      <c r="V4510" s="17"/>
    </row>
    <row r="4511" spans="22:22" x14ac:dyDescent="0.35">
      <c r="V4511" s="17"/>
    </row>
    <row r="4512" spans="22:22" x14ac:dyDescent="0.35">
      <c r="V4512" s="17"/>
    </row>
    <row r="4513" spans="22:22" x14ac:dyDescent="0.35">
      <c r="V4513" s="17"/>
    </row>
    <row r="4514" spans="22:22" x14ac:dyDescent="0.35">
      <c r="V4514" s="17"/>
    </row>
    <row r="4515" spans="22:22" x14ac:dyDescent="0.35">
      <c r="V4515" s="17"/>
    </row>
    <row r="4516" spans="22:22" x14ac:dyDescent="0.35">
      <c r="V4516" s="17"/>
    </row>
    <row r="4517" spans="22:22" x14ac:dyDescent="0.35">
      <c r="V4517" s="17"/>
    </row>
    <row r="4518" spans="22:22" x14ac:dyDescent="0.35">
      <c r="V4518" s="17"/>
    </row>
    <row r="4519" spans="22:22" x14ac:dyDescent="0.35">
      <c r="V4519" s="17"/>
    </row>
    <row r="4520" spans="22:22" x14ac:dyDescent="0.35">
      <c r="V4520" s="17"/>
    </row>
    <row r="4521" spans="22:22" x14ac:dyDescent="0.35">
      <c r="V4521" s="17"/>
    </row>
    <row r="4522" spans="22:22" x14ac:dyDescent="0.35">
      <c r="V4522" s="17"/>
    </row>
    <row r="4523" spans="22:22" x14ac:dyDescent="0.35">
      <c r="V4523" s="17"/>
    </row>
    <row r="4524" spans="22:22" x14ac:dyDescent="0.35">
      <c r="V4524" s="17"/>
    </row>
    <row r="4525" spans="22:22" x14ac:dyDescent="0.35">
      <c r="V4525" s="17"/>
    </row>
    <row r="4526" spans="22:22" x14ac:dyDescent="0.35">
      <c r="V4526" s="17"/>
    </row>
    <row r="4527" spans="22:22" x14ac:dyDescent="0.35">
      <c r="V4527" s="17"/>
    </row>
    <row r="4528" spans="22:22" x14ac:dyDescent="0.35">
      <c r="V4528" s="17"/>
    </row>
    <row r="4529" spans="22:22" x14ac:dyDescent="0.35">
      <c r="V4529" s="17"/>
    </row>
    <row r="4530" spans="22:22" x14ac:dyDescent="0.35">
      <c r="V4530" s="17"/>
    </row>
    <row r="4531" spans="22:22" x14ac:dyDescent="0.35">
      <c r="V4531" s="17"/>
    </row>
    <row r="4532" spans="22:22" x14ac:dyDescent="0.35">
      <c r="V4532" s="17"/>
    </row>
    <row r="4533" spans="22:22" x14ac:dyDescent="0.35">
      <c r="V4533" s="17"/>
    </row>
    <row r="4534" spans="22:22" x14ac:dyDescent="0.35">
      <c r="V4534" s="17"/>
    </row>
    <row r="4535" spans="22:22" x14ac:dyDescent="0.35">
      <c r="V4535" s="17"/>
    </row>
    <row r="4536" spans="22:22" x14ac:dyDescent="0.35">
      <c r="V4536" s="17"/>
    </row>
    <row r="4537" spans="22:22" x14ac:dyDescent="0.35">
      <c r="V4537" s="17"/>
    </row>
    <row r="4538" spans="22:22" x14ac:dyDescent="0.35">
      <c r="V4538" s="17"/>
    </row>
    <row r="4539" spans="22:22" x14ac:dyDescent="0.35">
      <c r="V4539" s="17"/>
    </row>
    <row r="4540" spans="22:22" x14ac:dyDescent="0.35">
      <c r="V4540" s="17"/>
    </row>
    <row r="4541" spans="22:22" x14ac:dyDescent="0.35">
      <c r="V4541" s="17"/>
    </row>
    <row r="4542" spans="22:22" x14ac:dyDescent="0.35">
      <c r="V4542" s="17"/>
    </row>
    <row r="4543" spans="22:22" x14ac:dyDescent="0.35">
      <c r="V4543" s="17"/>
    </row>
    <row r="4544" spans="22:22" x14ac:dyDescent="0.35">
      <c r="V4544" s="17"/>
    </row>
    <row r="4545" spans="22:22" x14ac:dyDescent="0.35">
      <c r="V4545" s="17"/>
    </row>
    <row r="4546" spans="22:22" x14ac:dyDescent="0.35">
      <c r="V4546" s="17"/>
    </row>
    <row r="4547" spans="22:22" x14ac:dyDescent="0.35">
      <c r="V4547" s="17"/>
    </row>
    <row r="4548" spans="22:22" x14ac:dyDescent="0.35">
      <c r="V4548" s="17"/>
    </row>
    <row r="4549" spans="22:22" x14ac:dyDescent="0.35">
      <c r="V4549" s="17"/>
    </row>
    <row r="4550" spans="22:22" x14ac:dyDescent="0.35">
      <c r="V4550" s="17"/>
    </row>
    <row r="4551" spans="22:22" x14ac:dyDescent="0.35">
      <c r="V4551" s="17"/>
    </row>
    <row r="4552" spans="22:22" x14ac:dyDescent="0.35">
      <c r="V4552" s="17"/>
    </row>
    <row r="4553" spans="22:22" x14ac:dyDescent="0.35">
      <c r="V4553" s="17"/>
    </row>
    <row r="4554" spans="22:22" x14ac:dyDescent="0.35">
      <c r="V4554" s="17"/>
    </row>
    <row r="4555" spans="22:22" x14ac:dyDescent="0.35">
      <c r="V4555" s="17"/>
    </row>
    <row r="4556" spans="22:22" x14ac:dyDescent="0.35">
      <c r="V4556" s="17"/>
    </row>
    <row r="4557" spans="22:22" x14ac:dyDescent="0.35">
      <c r="V4557" s="17"/>
    </row>
    <row r="4558" spans="22:22" x14ac:dyDescent="0.35">
      <c r="V4558" s="17"/>
    </row>
    <row r="4559" spans="22:22" x14ac:dyDescent="0.35">
      <c r="V4559" s="17"/>
    </row>
    <row r="4560" spans="22:22" x14ac:dyDescent="0.35">
      <c r="V4560" s="17"/>
    </row>
    <row r="4561" spans="22:22" x14ac:dyDescent="0.35">
      <c r="V4561" s="17"/>
    </row>
    <row r="4562" spans="22:22" x14ac:dyDescent="0.35">
      <c r="V4562" s="17"/>
    </row>
    <row r="4563" spans="22:22" x14ac:dyDescent="0.35">
      <c r="V4563" s="17"/>
    </row>
    <row r="4564" spans="22:22" x14ac:dyDescent="0.35">
      <c r="V4564" s="17"/>
    </row>
    <row r="4565" spans="22:22" x14ac:dyDescent="0.35">
      <c r="V4565" s="17"/>
    </row>
    <row r="4566" spans="22:22" x14ac:dyDescent="0.35">
      <c r="V4566" s="17"/>
    </row>
    <row r="4567" spans="22:22" x14ac:dyDescent="0.35">
      <c r="V4567" s="17"/>
    </row>
    <row r="4568" spans="22:22" x14ac:dyDescent="0.35">
      <c r="V4568" s="17"/>
    </row>
    <row r="4569" spans="22:22" x14ac:dyDescent="0.35">
      <c r="V4569" s="17"/>
    </row>
    <row r="4570" spans="22:22" x14ac:dyDescent="0.35">
      <c r="V4570" s="17"/>
    </row>
    <row r="4571" spans="22:22" x14ac:dyDescent="0.35">
      <c r="V4571" s="17"/>
    </row>
    <row r="4572" spans="22:22" x14ac:dyDescent="0.35">
      <c r="V4572" s="17"/>
    </row>
    <row r="4573" spans="22:22" x14ac:dyDescent="0.35">
      <c r="V4573" s="17"/>
    </row>
    <row r="4574" spans="22:22" x14ac:dyDescent="0.35">
      <c r="V4574" s="17"/>
    </row>
    <row r="4575" spans="22:22" x14ac:dyDescent="0.35">
      <c r="V4575" s="17"/>
    </row>
    <row r="4576" spans="22:22" x14ac:dyDescent="0.35">
      <c r="V4576" s="17"/>
    </row>
    <row r="4577" spans="22:22" x14ac:dyDescent="0.35">
      <c r="V4577" s="17"/>
    </row>
    <row r="4578" spans="22:22" x14ac:dyDescent="0.35">
      <c r="V4578" s="17"/>
    </row>
    <row r="4579" spans="22:22" x14ac:dyDescent="0.35">
      <c r="V4579" s="17"/>
    </row>
    <row r="4580" spans="22:22" x14ac:dyDescent="0.35">
      <c r="V4580" s="17"/>
    </row>
    <row r="4581" spans="22:22" x14ac:dyDescent="0.35">
      <c r="V4581" s="17"/>
    </row>
    <row r="4582" spans="22:22" x14ac:dyDescent="0.35">
      <c r="V4582" s="17"/>
    </row>
    <row r="4583" spans="22:22" x14ac:dyDescent="0.35">
      <c r="V4583" s="17"/>
    </row>
    <row r="4584" spans="22:22" x14ac:dyDescent="0.35">
      <c r="V4584" s="17"/>
    </row>
    <row r="4585" spans="22:22" x14ac:dyDescent="0.35">
      <c r="V4585" s="17"/>
    </row>
    <row r="4586" spans="22:22" x14ac:dyDescent="0.35">
      <c r="V4586" s="17"/>
    </row>
    <row r="4587" spans="22:22" x14ac:dyDescent="0.35">
      <c r="V4587" s="17"/>
    </row>
    <row r="4588" spans="22:22" x14ac:dyDescent="0.35">
      <c r="V4588" s="17"/>
    </row>
    <row r="4589" spans="22:22" x14ac:dyDescent="0.35">
      <c r="V4589" s="17"/>
    </row>
    <row r="4590" spans="22:22" x14ac:dyDescent="0.35">
      <c r="V4590" s="17"/>
    </row>
    <row r="4591" spans="22:22" x14ac:dyDescent="0.35">
      <c r="V4591" s="17"/>
    </row>
    <row r="4592" spans="22:22" x14ac:dyDescent="0.35">
      <c r="V4592" s="17"/>
    </row>
    <row r="4593" spans="22:22" x14ac:dyDescent="0.35">
      <c r="V4593" s="17"/>
    </row>
    <row r="4594" spans="22:22" x14ac:dyDescent="0.35">
      <c r="V4594" s="17"/>
    </row>
    <row r="4595" spans="22:22" x14ac:dyDescent="0.35">
      <c r="V4595" s="17"/>
    </row>
    <row r="4596" spans="22:22" x14ac:dyDescent="0.35">
      <c r="V4596" s="17"/>
    </row>
    <row r="4597" spans="22:22" x14ac:dyDescent="0.35">
      <c r="V4597" s="17"/>
    </row>
    <row r="4598" spans="22:22" x14ac:dyDescent="0.35">
      <c r="V4598" s="17"/>
    </row>
    <row r="4599" spans="22:22" x14ac:dyDescent="0.35">
      <c r="V4599" s="17"/>
    </row>
    <row r="4600" spans="22:22" x14ac:dyDescent="0.35">
      <c r="V4600" s="17"/>
    </row>
    <row r="4601" spans="22:22" x14ac:dyDescent="0.35">
      <c r="V4601" s="17"/>
    </row>
    <row r="4602" spans="22:22" x14ac:dyDescent="0.35">
      <c r="V4602" s="17"/>
    </row>
    <row r="4603" spans="22:22" x14ac:dyDescent="0.35">
      <c r="V4603" s="17"/>
    </row>
    <row r="4604" spans="22:22" x14ac:dyDescent="0.35">
      <c r="V4604" s="17"/>
    </row>
    <row r="4605" spans="22:22" x14ac:dyDescent="0.35">
      <c r="V4605" s="17"/>
    </row>
    <row r="4606" spans="22:22" x14ac:dyDescent="0.35">
      <c r="V4606" s="17"/>
    </row>
    <row r="4607" spans="22:22" x14ac:dyDescent="0.35">
      <c r="V4607" s="17"/>
    </row>
    <row r="4608" spans="22:22" x14ac:dyDescent="0.35">
      <c r="V4608" s="17"/>
    </row>
    <row r="4609" spans="22:22" x14ac:dyDescent="0.35">
      <c r="V4609" s="17"/>
    </row>
    <row r="4610" spans="22:22" x14ac:dyDescent="0.35">
      <c r="V4610" s="17"/>
    </row>
    <row r="4611" spans="22:22" x14ac:dyDescent="0.35">
      <c r="V4611" s="17"/>
    </row>
    <row r="4612" spans="22:22" x14ac:dyDescent="0.35">
      <c r="V4612" s="17"/>
    </row>
    <row r="4613" spans="22:22" x14ac:dyDescent="0.35">
      <c r="V4613" s="17"/>
    </row>
    <row r="4614" spans="22:22" x14ac:dyDescent="0.35">
      <c r="V4614" s="17"/>
    </row>
    <row r="4615" spans="22:22" x14ac:dyDescent="0.35">
      <c r="V4615" s="17"/>
    </row>
    <row r="4616" spans="22:22" x14ac:dyDescent="0.35">
      <c r="V4616" s="17"/>
    </row>
    <row r="4617" spans="22:22" x14ac:dyDescent="0.35">
      <c r="V4617" s="17"/>
    </row>
    <row r="4618" spans="22:22" x14ac:dyDescent="0.35">
      <c r="V4618" s="17"/>
    </row>
    <row r="4619" spans="22:22" x14ac:dyDescent="0.35">
      <c r="V4619" s="17"/>
    </row>
    <row r="4620" spans="22:22" x14ac:dyDescent="0.35">
      <c r="V4620" s="17"/>
    </row>
    <row r="4621" spans="22:22" x14ac:dyDescent="0.35">
      <c r="V4621" s="17"/>
    </row>
    <row r="4622" spans="22:22" x14ac:dyDescent="0.35">
      <c r="V4622" s="17"/>
    </row>
    <row r="4623" spans="22:22" x14ac:dyDescent="0.35">
      <c r="V4623" s="17"/>
    </row>
    <row r="4624" spans="22:22" x14ac:dyDescent="0.35">
      <c r="V4624" s="17"/>
    </row>
    <row r="4625" spans="22:22" x14ac:dyDescent="0.35">
      <c r="V4625" s="17"/>
    </row>
    <row r="4626" spans="22:22" x14ac:dyDescent="0.35">
      <c r="V4626" s="17"/>
    </row>
    <row r="4627" spans="22:22" x14ac:dyDescent="0.35">
      <c r="V4627" s="17"/>
    </row>
    <row r="4628" spans="22:22" x14ac:dyDescent="0.35">
      <c r="V4628" s="17"/>
    </row>
    <row r="4629" spans="22:22" x14ac:dyDescent="0.35">
      <c r="V4629" s="17"/>
    </row>
    <row r="4630" spans="22:22" x14ac:dyDescent="0.35">
      <c r="V4630" s="17"/>
    </row>
    <row r="4631" spans="22:22" x14ac:dyDescent="0.35">
      <c r="V4631" s="17"/>
    </row>
    <row r="4632" spans="22:22" x14ac:dyDescent="0.35">
      <c r="V4632" s="17"/>
    </row>
    <row r="4633" spans="22:22" x14ac:dyDescent="0.35">
      <c r="V4633" s="17"/>
    </row>
    <row r="4634" spans="22:22" x14ac:dyDescent="0.35">
      <c r="V4634" s="17"/>
    </row>
    <row r="4635" spans="22:22" x14ac:dyDescent="0.35">
      <c r="V4635" s="17"/>
    </row>
    <row r="4636" spans="22:22" x14ac:dyDescent="0.35">
      <c r="V4636" s="17"/>
    </row>
    <row r="4637" spans="22:22" x14ac:dyDescent="0.35">
      <c r="V4637" s="17"/>
    </row>
    <row r="4638" spans="22:22" x14ac:dyDescent="0.35">
      <c r="V4638" s="17"/>
    </row>
    <row r="4639" spans="22:22" x14ac:dyDescent="0.35">
      <c r="V4639" s="17"/>
    </row>
    <row r="4640" spans="22:22" x14ac:dyDescent="0.35">
      <c r="V4640" s="17"/>
    </row>
    <row r="4641" spans="22:22" x14ac:dyDescent="0.35">
      <c r="V4641" s="17"/>
    </row>
    <row r="4642" spans="22:22" x14ac:dyDescent="0.35">
      <c r="V4642" s="17"/>
    </row>
    <row r="4643" spans="22:22" x14ac:dyDescent="0.35">
      <c r="V4643" s="17"/>
    </row>
    <row r="4644" spans="22:22" x14ac:dyDescent="0.35">
      <c r="V4644" s="17"/>
    </row>
    <row r="4645" spans="22:22" x14ac:dyDescent="0.35">
      <c r="V4645" s="17"/>
    </row>
    <row r="4646" spans="22:22" x14ac:dyDescent="0.35">
      <c r="V4646" s="17"/>
    </row>
    <row r="4647" spans="22:22" x14ac:dyDescent="0.35">
      <c r="V4647" s="17"/>
    </row>
    <row r="4648" spans="22:22" x14ac:dyDescent="0.35">
      <c r="V4648" s="17"/>
    </row>
    <row r="4649" spans="22:22" x14ac:dyDescent="0.35">
      <c r="V4649" s="17"/>
    </row>
    <row r="4650" spans="22:22" x14ac:dyDescent="0.35">
      <c r="V4650" s="17"/>
    </row>
    <row r="4651" spans="22:22" x14ac:dyDescent="0.35">
      <c r="V4651" s="17"/>
    </row>
    <row r="4652" spans="22:22" x14ac:dyDescent="0.35">
      <c r="V4652" s="17"/>
    </row>
    <row r="4653" spans="22:22" x14ac:dyDescent="0.35">
      <c r="V4653" s="17"/>
    </row>
    <row r="4654" spans="22:22" x14ac:dyDescent="0.35">
      <c r="V4654" s="17"/>
    </row>
    <row r="4655" spans="22:22" x14ac:dyDescent="0.35">
      <c r="V4655" s="17"/>
    </row>
    <row r="4656" spans="22:22" x14ac:dyDescent="0.35">
      <c r="V4656" s="17"/>
    </row>
    <row r="4657" spans="22:22" x14ac:dyDescent="0.35">
      <c r="V4657" s="17"/>
    </row>
    <row r="4658" spans="22:22" x14ac:dyDescent="0.35">
      <c r="V4658" s="17"/>
    </row>
    <row r="4659" spans="22:22" x14ac:dyDescent="0.35">
      <c r="V4659" s="17"/>
    </row>
    <row r="4660" spans="22:22" x14ac:dyDescent="0.35">
      <c r="V4660" s="17"/>
    </row>
    <row r="4661" spans="22:22" x14ac:dyDescent="0.35">
      <c r="V4661" s="17"/>
    </row>
    <row r="4662" spans="22:22" x14ac:dyDescent="0.35">
      <c r="V4662" s="17"/>
    </row>
    <row r="4663" spans="22:22" x14ac:dyDescent="0.35">
      <c r="V4663" s="17"/>
    </row>
    <row r="4664" spans="22:22" x14ac:dyDescent="0.35">
      <c r="V4664" s="17"/>
    </row>
    <row r="4665" spans="22:22" x14ac:dyDescent="0.35">
      <c r="V4665" s="17"/>
    </row>
    <row r="4666" spans="22:22" x14ac:dyDescent="0.35">
      <c r="V4666" s="17"/>
    </row>
    <row r="4667" spans="22:22" x14ac:dyDescent="0.35">
      <c r="V4667" s="17"/>
    </row>
    <row r="4668" spans="22:22" x14ac:dyDescent="0.35">
      <c r="V4668" s="17"/>
    </row>
    <row r="4669" spans="22:22" x14ac:dyDescent="0.35">
      <c r="V4669" s="17"/>
    </row>
    <row r="4670" spans="22:22" x14ac:dyDescent="0.35">
      <c r="V4670" s="17"/>
    </row>
    <row r="4671" spans="22:22" x14ac:dyDescent="0.35">
      <c r="V4671" s="17"/>
    </row>
    <row r="4672" spans="22:22" x14ac:dyDescent="0.35">
      <c r="V4672" s="17"/>
    </row>
    <row r="4673" spans="22:22" x14ac:dyDescent="0.35">
      <c r="V4673" s="17"/>
    </row>
    <row r="4674" spans="22:22" x14ac:dyDescent="0.35">
      <c r="V4674" s="17"/>
    </row>
    <row r="4675" spans="22:22" x14ac:dyDescent="0.35">
      <c r="V4675" s="17"/>
    </row>
    <row r="4676" spans="22:22" x14ac:dyDescent="0.35">
      <c r="V4676" s="17"/>
    </row>
    <row r="4677" spans="22:22" x14ac:dyDescent="0.35">
      <c r="V4677" s="17"/>
    </row>
    <row r="4678" spans="22:22" x14ac:dyDescent="0.35">
      <c r="V4678" s="17"/>
    </row>
    <row r="4679" spans="22:22" x14ac:dyDescent="0.35">
      <c r="V4679" s="17"/>
    </row>
    <row r="4680" spans="22:22" x14ac:dyDescent="0.35">
      <c r="V4680" s="17"/>
    </row>
    <row r="4681" spans="22:22" x14ac:dyDescent="0.35">
      <c r="V4681" s="17"/>
    </row>
    <row r="4682" spans="22:22" x14ac:dyDescent="0.35">
      <c r="V4682" s="17"/>
    </row>
    <row r="4683" spans="22:22" x14ac:dyDescent="0.35">
      <c r="V4683" s="17"/>
    </row>
    <row r="4684" spans="22:22" x14ac:dyDescent="0.35">
      <c r="V4684" s="17"/>
    </row>
    <row r="4685" spans="22:22" x14ac:dyDescent="0.35">
      <c r="V4685" s="17"/>
    </row>
    <row r="4686" spans="22:22" x14ac:dyDescent="0.35">
      <c r="V4686" s="17"/>
    </row>
    <row r="4687" spans="22:22" x14ac:dyDescent="0.35">
      <c r="V4687" s="17"/>
    </row>
    <row r="4688" spans="22:22" x14ac:dyDescent="0.35">
      <c r="V4688" s="17"/>
    </row>
    <row r="4689" spans="22:22" x14ac:dyDescent="0.35">
      <c r="V4689" s="17"/>
    </row>
    <row r="4690" spans="22:22" x14ac:dyDescent="0.35">
      <c r="V4690" s="17"/>
    </row>
    <row r="4691" spans="22:22" x14ac:dyDescent="0.35">
      <c r="V4691" s="17"/>
    </row>
    <row r="4692" spans="22:22" x14ac:dyDescent="0.35">
      <c r="V4692" s="17"/>
    </row>
    <row r="4693" spans="22:22" x14ac:dyDescent="0.35">
      <c r="V4693" s="17"/>
    </row>
    <row r="4694" spans="22:22" x14ac:dyDescent="0.35">
      <c r="V4694" s="17"/>
    </row>
    <row r="4695" spans="22:22" x14ac:dyDescent="0.35">
      <c r="V4695" s="17"/>
    </row>
    <row r="4696" spans="22:22" x14ac:dyDescent="0.35">
      <c r="V4696" s="17"/>
    </row>
    <row r="4697" spans="22:22" x14ac:dyDescent="0.35">
      <c r="V4697" s="17"/>
    </row>
    <row r="4698" spans="22:22" x14ac:dyDescent="0.35">
      <c r="V4698" s="17"/>
    </row>
    <row r="4699" spans="22:22" x14ac:dyDescent="0.35">
      <c r="V4699" s="17"/>
    </row>
    <row r="4700" spans="22:22" x14ac:dyDescent="0.35">
      <c r="V4700" s="17"/>
    </row>
    <row r="4701" spans="22:22" x14ac:dyDescent="0.35">
      <c r="V4701" s="17"/>
    </row>
    <row r="4702" spans="22:22" x14ac:dyDescent="0.35">
      <c r="V4702" s="17"/>
    </row>
    <row r="4703" spans="22:22" x14ac:dyDescent="0.35">
      <c r="V4703" s="17"/>
    </row>
    <row r="4704" spans="22:22" x14ac:dyDescent="0.35">
      <c r="V4704" s="17"/>
    </row>
    <row r="4705" spans="22:22" x14ac:dyDescent="0.35">
      <c r="V4705" s="17"/>
    </row>
    <row r="4706" spans="22:22" x14ac:dyDescent="0.35">
      <c r="V4706" s="17"/>
    </row>
    <row r="4707" spans="22:22" x14ac:dyDescent="0.35">
      <c r="V4707" s="17"/>
    </row>
    <row r="4708" spans="22:22" x14ac:dyDescent="0.35">
      <c r="V4708" s="17"/>
    </row>
    <row r="4709" spans="22:22" x14ac:dyDescent="0.35">
      <c r="V4709" s="17"/>
    </row>
    <row r="4710" spans="22:22" x14ac:dyDescent="0.35">
      <c r="V4710" s="17"/>
    </row>
    <row r="4711" spans="22:22" x14ac:dyDescent="0.35">
      <c r="V4711" s="17"/>
    </row>
    <row r="4712" spans="22:22" x14ac:dyDescent="0.35">
      <c r="V4712" s="17"/>
    </row>
    <row r="4713" spans="22:22" x14ac:dyDescent="0.35">
      <c r="V4713" s="17"/>
    </row>
    <row r="4714" spans="22:22" x14ac:dyDescent="0.35">
      <c r="V4714" s="17"/>
    </row>
    <row r="4715" spans="22:22" x14ac:dyDescent="0.35">
      <c r="V4715" s="17"/>
    </row>
    <row r="4716" spans="22:22" x14ac:dyDescent="0.35">
      <c r="V4716" s="17"/>
    </row>
    <row r="4717" spans="22:22" x14ac:dyDescent="0.35">
      <c r="V4717" s="17"/>
    </row>
    <row r="4718" spans="22:22" x14ac:dyDescent="0.35">
      <c r="V4718" s="17"/>
    </row>
    <row r="4719" spans="22:22" x14ac:dyDescent="0.35">
      <c r="V4719" s="17"/>
    </row>
    <row r="4720" spans="22:22" x14ac:dyDescent="0.35">
      <c r="V4720" s="17"/>
    </row>
    <row r="4721" spans="22:22" x14ac:dyDescent="0.35">
      <c r="V4721" s="17"/>
    </row>
    <row r="4722" spans="22:22" x14ac:dyDescent="0.35">
      <c r="V4722" s="17"/>
    </row>
    <row r="4723" spans="22:22" x14ac:dyDescent="0.35">
      <c r="V4723" s="17"/>
    </row>
    <row r="4724" spans="22:22" x14ac:dyDescent="0.35">
      <c r="V4724" s="17"/>
    </row>
    <row r="4725" spans="22:22" x14ac:dyDescent="0.35">
      <c r="V4725" s="17"/>
    </row>
    <row r="4726" spans="22:22" x14ac:dyDescent="0.35">
      <c r="V4726" s="17"/>
    </row>
    <row r="4727" spans="22:22" x14ac:dyDescent="0.35">
      <c r="V4727" s="17"/>
    </row>
    <row r="4728" spans="22:22" x14ac:dyDescent="0.35">
      <c r="V4728" s="17"/>
    </row>
    <row r="4729" spans="22:22" x14ac:dyDescent="0.35">
      <c r="V4729" s="17"/>
    </row>
    <row r="4730" spans="22:22" x14ac:dyDescent="0.35">
      <c r="V4730" s="17"/>
    </row>
    <row r="4731" spans="22:22" x14ac:dyDescent="0.35">
      <c r="V4731" s="17"/>
    </row>
    <row r="4732" spans="22:22" x14ac:dyDescent="0.35">
      <c r="V4732" s="17"/>
    </row>
    <row r="4733" spans="22:22" x14ac:dyDescent="0.35">
      <c r="V4733" s="17"/>
    </row>
    <row r="4734" spans="22:22" x14ac:dyDescent="0.35">
      <c r="V4734" s="17"/>
    </row>
    <row r="4735" spans="22:22" x14ac:dyDescent="0.35">
      <c r="V4735" s="17"/>
    </row>
    <row r="4736" spans="22:22" x14ac:dyDescent="0.35">
      <c r="V4736" s="17"/>
    </row>
    <row r="4737" spans="22:22" x14ac:dyDescent="0.35">
      <c r="V4737" s="17"/>
    </row>
    <row r="4738" spans="22:22" x14ac:dyDescent="0.35">
      <c r="V4738" s="17"/>
    </row>
    <row r="4739" spans="22:22" x14ac:dyDescent="0.35">
      <c r="V4739" s="17"/>
    </row>
    <row r="4740" spans="22:22" x14ac:dyDescent="0.35">
      <c r="V4740" s="17"/>
    </row>
    <row r="4741" spans="22:22" x14ac:dyDescent="0.35">
      <c r="V4741" s="17"/>
    </row>
    <row r="4742" spans="22:22" x14ac:dyDescent="0.35">
      <c r="V4742" s="17"/>
    </row>
    <row r="4743" spans="22:22" x14ac:dyDescent="0.35">
      <c r="V4743" s="17"/>
    </row>
    <row r="4744" spans="22:22" x14ac:dyDescent="0.35">
      <c r="V4744" s="17"/>
    </row>
    <row r="4745" spans="22:22" x14ac:dyDescent="0.35">
      <c r="V4745" s="17"/>
    </row>
    <row r="4746" spans="22:22" x14ac:dyDescent="0.35">
      <c r="V4746" s="17"/>
    </row>
    <row r="4747" spans="22:22" x14ac:dyDescent="0.35">
      <c r="V4747" s="17"/>
    </row>
    <row r="4748" spans="22:22" x14ac:dyDescent="0.35">
      <c r="V4748" s="17"/>
    </row>
    <row r="4749" spans="22:22" x14ac:dyDescent="0.35">
      <c r="V4749" s="17"/>
    </row>
    <row r="4750" spans="22:22" x14ac:dyDescent="0.35">
      <c r="V4750" s="17"/>
    </row>
    <row r="4751" spans="22:22" x14ac:dyDescent="0.35">
      <c r="V4751" s="17"/>
    </row>
    <row r="4752" spans="22:22" x14ac:dyDescent="0.35">
      <c r="V4752" s="17"/>
    </row>
    <row r="4753" spans="22:22" x14ac:dyDescent="0.35">
      <c r="V4753" s="17"/>
    </row>
    <row r="4754" spans="22:22" x14ac:dyDescent="0.35">
      <c r="V4754" s="17"/>
    </row>
    <row r="4755" spans="22:22" x14ac:dyDescent="0.35">
      <c r="V4755" s="17"/>
    </row>
    <row r="4756" spans="22:22" x14ac:dyDescent="0.35">
      <c r="V4756" s="17"/>
    </row>
    <row r="4757" spans="22:22" x14ac:dyDescent="0.35">
      <c r="V4757" s="17"/>
    </row>
    <row r="4758" spans="22:22" x14ac:dyDescent="0.35">
      <c r="V4758" s="17"/>
    </row>
    <row r="4759" spans="22:22" x14ac:dyDescent="0.35">
      <c r="V4759" s="17"/>
    </row>
    <row r="4760" spans="22:22" x14ac:dyDescent="0.35">
      <c r="V4760" s="17"/>
    </row>
    <row r="4761" spans="22:22" x14ac:dyDescent="0.35">
      <c r="V4761" s="17"/>
    </row>
    <row r="4762" spans="22:22" x14ac:dyDescent="0.35">
      <c r="V4762" s="17"/>
    </row>
    <row r="4763" spans="22:22" x14ac:dyDescent="0.35">
      <c r="V4763" s="17"/>
    </row>
    <row r="4764" spans="22:22" x14ac:dyDescent="0.35">
      <c r="V4764" s="17"/>
    </row>
    <row r="4765" spans="22:22" x14ac:dyDescent="0.35">
      <c r="V4765" s="17"/>
    </row>
    <row r="4766" spans="22:22" x14ac:dyDescent="0.35">
      <c r="V4766" s="17"/>
    </row>
    <row r="4767" spans="22:22" x14ac:dyDescent="0.35">
      <c r="V4767" s="17"/>
    </row>
    <row r="4768" spans="22:22" x14ac:dyDescent="0.35">
      <c r="V4768" s="17"/>
    </row>
    <row r="4769" spans="22:22" x14ac:dyDescent="0.35">
      <c r="V4769" s="17"/>
    </row>
    <row r="4770" spans="22:22" x14ac:dyDescent="0.35">
      <c r="V4770" s="17"/>
    </row>
    <row r="4771" spans="22:22" x14ac:dyDescent="0.35">
      <c r="V4771" s="17"/>
    </row>
    <row r="4772" spans="22:22" x14ac:dyDescent="0.35">
      <c r="V4772" s="17"/>
    </row>
    <row r="4773" spans="22:22" x14ac:dyDescent="0.35">
      <c r="V4773" s="17"/>
    </row>
    <row r="4774" spans="22:22" x14ac:dyDescent="0.35">
      <c r="V4774" s="17"/>
    </row>
    <row r="4775" spans="22:22" x14ac:dyDescent="0.35">
      <c r="V4775" s="17"/>
    </row>
    <row r="4776" spans="22:22" x14ac:dyDescent="0.35">
      <c r="V4776" s="17"/>
    </row>
    <row r="4777" spans="22:22" x14ac:dyDescent="0.35">
      <c r="V4777" s="17"/>
    </row>
    <row r="4778" spans="22:22" x14ac:dyDescent="0.35">
      <c r="V4778" s="17"/>
    </row>
    <row r="4779" spans="22:22" x14ac:dyDescent="0.35">
      <c r="V4779" s="17"/>
    </row>
    <row r="4780" spans="22:22" x14ac:dyDescent="0.35">
      <c r="V4780" s="17"/>
    </row>
    <row r="4781" spans="22:22" x14ac:dyDescent="0.35">
      <c r="V4781" s="17"/>
    </row>
    <row r="4782" spans="22:22" x14ac:dyDescent="0.35">
      <c r="V4782" s="17"/>
    </row>
    <row r="4783" spans="22:22" x14ac:dyDescent="0.35">
      <c r="V4783" s="17"/>
    </row>
    <row r="4784" spans="22:22" x14ac:dyDescent="0.35">
      <c r="V4784" s="17"/>
    </row>
    <row r="4785" spans="22:22" x14ac:dyDescent="0.35">
      <c r="V4785" s="17"/>
    </row>
    <row r="4786" spans="22:22" x14ac:dyDescent="0.35">
      <c r="V4786" s="17"/>
    </row>
    <row r="4787" spans="22:22" x14ac:dyDescent="0.35">
      <c r="V4787" s="17"/>
    </row>
    <row r="4788" spans="22:22" x14ac:dyDescent="0.35">
      <c r="V4788" s="17"/>
    </row>
    <row r="4789" spans="22:22" x14ac:dyDescent="0.35">
      <c r="V4789" s="17"/>
    </row>
    <row r="4790" spans="22:22" x14ac:dyDescent="0.35">
      <c r="V4790" s="17"/>
    </row>
    <row r="4791" spans="22:22" x14ac:dyDescent="0.35">
      <c r="V4791" s="17"/>
    </row>
    <row r="4792" spans="22:22" x14ac:dyDescent="0.35">
      <c r="V4792" s="17"/>
    </row>
    <row r="4793" spans="22:22" x14ac:dyDescent="0.35">
      <c r="V4793" s="17"/>
    </row>
    <row r="4794" spans="22:22" x14ac:dyDescent="0.35">
      <c r="V4794" s="17"/>
    </row>
    <row r="4795" spans="22:22" x14ac:dyDescent="0.35">
      <c r="V4795" s="17"/>
    </row>
    <row r="4796" spans="22:22" x14ac:dyDescent="0.35">
      <c r="V4796" s="17"/>
    </row>
    <row r="4797" spans="22:22" x14ac:dyDescent="0.35">
      <c r="V4797" s="17"/>
    </row>
    <row r="4798" spans="22:22" x14ac:dyDescent="0.35">
      <c r="V4798" s="17"/>
    </row>
    <row r="4799" spans="22:22" x14ac:dyDescent="0.35">
      <c r="V4799" s="17"/>
    </row>
    <row r="4800" spans="22:22" x14ac:dyDescent="0.35">
      <c r="V4800" s="17"/>
    </row>
    <row r="4801" spans="22:22" x14ac:dyDescent="0.35">
      <c r="V4801" s="17"/>
    </row>
    <row r="4802" spans="22:22" x14ac:dyDescent="0.35">
      <c r="V4802" s="17"/>
    </row>
    <row r="4803" spans="22:22" x14ac:dyDescent="0.35">
      <c r="V4803" s="17"/>
    </row>
    <row r="4804" spans="22:22" x14ac:dyDescent="0.35">
      <c r="V4804" s="17"/>
    </row>
    <row r="4805" spans="22:22" x14ac:dyDescent="0.35">
      <c r="V4805" s="17"/>
    </row>
    <row r="4806" spans="22:22" x14ac:dyDescent="0.35">
      <c r="V4806" s="17"/>
    </row>
    <row r="4807" spans="22:22" x14ac:dyDescent="0.35">
      <c r="V4807" s="17"/>
    </row>
    <row r="4808" spans="22:22" x14ac:dyDescent="0.35">
      <c r="V4808" s="17"/>
    </row>
    <row r="4809" spans="22:22" x14ac:dyDescent="0.35">
      <c r="V4809" s="17"/>
    </row>
    <row r="4810" spans="22:22" x14ac:dyDescent="0.35">
      <c r="V4810" s="17"/>
    </row>
    <row r="4811" spans="22:22" x14ac:dyDescent="0.35">
      <c r="V4811" s="17"/>
    </row>
    <row r="4812" spans="22:22" x14ac:dyDescent="0.35">
      <c r="V4812" s="17"/>
    </row>
    <row r="4813" spans="22:22" x14ac:dyDescent="0.35">
      <c r="V4813" s="17"/>
    </row>
    <row r="4814" spans="22:22" x14ac:dyDescent="0.35">
      <c r="V4814" s="17"/>
    </row>
    <row r="4815" spans="22:22" x14ac:dyDescent="0.35">
      <c r="V4815" s="17"/>
    </row>
    <row r="4816" spans="22:22" x14ac:dyDescent="0.35">
      <c r="V4816" s="17"/>
    </row>
    <row r="4817" spans="22:22" x14ac:dyDescent="0.35">
      <c r="V4817" s="17"/>
    </row>
    <row r="4818" spans="22:22" x14ac:dyDescent="0.35">
      <c r="V4818" s="17"/>
    </row>
    <row r="4819" spans="22:22" x14ac:dyDescent="0.35">
      <c r="V4819" s="17"/>
    </row>
    <row r="4820" spans="22:22" x14ac:dyDescent="0.35">
      <c r="V4820" s="17"/>
    </row>
    <row r="4821" spans="22:22" x14ac:dyDescent="0.35">
      <c r="V4821" s="17"/>
    </row>
    <row r="4822" spans="22:22" x14ac:dyDescent="0.35">
      <c r="V4822" s="17"/>
    </row>
    <row r="4823" spans="22:22" x14ac:dyDescent="0.35">
      <c r="V4823" s="17"/>
    </row>
    <row r="4824" spans="22:22" x14ac:dyDescent="0.35">
      <c r="V4824" s="17"/>
    </row>
    <row r="4825" spans="22:22" x14ac:dyDescent="0.35">
      <c r="V4825" s="17"/>
    </row>
    <row r="4826" spans="22:22" x14ac:dyDescent="0.35">
      <c r="V4826" s="17"/>
    </row>
    <row r="4827" spans="22:22" x14ac:dyDescent="0.35">
      <c r="V4827" s="17"/>
    </row>
    <row r="4828" spans="22:22" x14ac:dyDescent="0.35">
      <c r="V4828" s="17"/>
    </row>
    <row r="4829" spans="22:22" x14ac:dyDescent="0.35">
      <c r="V4829" s="17"/>
    </row>
    <row r="4830" spans="22:22" x14ac:dyDescent="0.35">
      <c r="V4830" s="17"/>
    </row>
    <row r="4831" spans="22:22" x14ac:dyDescent="0.35">
      <c r="V4831" s="17"/>
    </row>
    <row r="4832" spans="22:22" x14ac:dyDescent="0.35">
      <c r="V4832" s="17"/>
    </row>
    <row r="4833" spans="22:22" x14ac:dyDescent="0.35">
      <c r="V4833" s="17"/>
    </row>
    <row r="4834" spans="22:22" x14ac:dyDescent="0.35">
      <c r="V4834" s="17"/>
    </row>
    <row r="4835" spans="22:22" x14ac:dyDescent="0.35">
      <c r="V4835" s="17"/>
    </row>
    <row r="4836" spans="22:22" x14ac:dyDescent="0.35">
      <c r="V4836" s="17"/>
    </row>
    <row r="4837" spans="22:22" x14ac:dyDescent="0.35">
      <c r="V4837" s="17"/>
    </row>
    <row r="4838" spans="22:22" x14ac:dyDescent="0.35">
      <c r="V4838" s="17"/>
    </row>
    <row r="4839" spans="22:22" x14ac:dyDescent="0.35">
      <c r="V4839" s="17"/>
    </row>
    <row r="4840" spans="22:22" x14ac:dyDescent="0.35">
      <c r="V4840" s="17"/>
    </row>
    <row r="4841" spans="22:22" x14ac:dyDescent="0.35">
      <c r="V4841" s="17"/>
    </row>
    <row r="4842" spans="22:22" x14ac:dyDescent="0.35">
      <c r="V4842" s="17"/>
    </row>
    <row r="4843" spans="22:22" x14ac:dyDescent="0.35">
      <c r="V4843" s="17"/>
    </row>
    <row r="4844" spans="22:22" x14ac:dyDescent="0.35">
      <c r="V4844" s="17"/>
    </row>
    <row r="4845" spans="22:22" x14ac:dyDescent="0.35">
      <c r="V4845" s="17"/>
    </row>
    <row r="4846" spans="22:22" x14ac:dyDescent="0.35">
      <c r="V4846" s="17"/>
    </row>
    <row r="4847" spans="22:22" x14ac:dyDescent="0.35">
      <c r="V4847" s="17"/>
    </row>
    <row r="4848" spans="22:22" x14ac:dyDescent="0.35">
      <c r="V4848" s="17"/>
    </row>
    <row r="4849" spans="22:22" x14ac:dyDescent="0.35">
      <c r="V4849" s="17"/>
    </row>
    <row r="4850" spans="22:22" x14ac:dyDescent="0.35">
      <c r="V4850" s="17"/>
    </row>
    <row r="4851" spans="22:22" x14ac:dyDescent="0.35">
      <c r="V4851" s="17"/>
    </row>
    <row r="4852" spans="22:22" x14ac:dyDescent="0.35">
      <c r="V4852" s="17"/>
    </row>
    <row r="4853" spans="22:22" x14ac:dyDescent="0.35">
      <c r="V4853" s="17"/>
    </row>
    <row r="4854" spans="22:22" x14ac:dyDescent="0.35">
      <c r="V4854" s="17"/>
    </row>
    <row r="4855" spans="22:22" x14ac:dyDescent="0.35">
      <c r="V4855" s="17"/>
    </row>
    <row r="4856" spans="22:22" x14ac:dyDescent="0.35">
      <c r="V4856" s="17"/>
    </row>
    <row r="4857" spans="22:22" x14ac:dyDescent="0.35">
      <c r="V4857" s="17"/>
    </row>
    <row r="4858" spans="22:22" x14ac:dyDescent="0.35">
      <c r="V4858" s="17"/>
    </row>
    <row r="4859" spans="22:22" x14ac:dyDescent="0.35">
      <c r="V4859" s="17"/>
    </row>
    <row r="4860" spans="22:22" x14ac:dyDescent="0.35">
      <c r="V4860" s="17"/>
    </row>
    <row r="4861" spans="22:22" x14ac:dyDescent="0.35">
      <c r="V4861" s="17"/>
    </row>
    <row r="4862" spans="22:22" x14ac:dyDescent="0.35">
      <c r="V4862" s="17"/>
    </row>
    <row r="4863" spans="22:22" x14ac:dyDescent="0.35">
      <c r="V4863" s="17"/>
    </row>
    <row r="4864" spans="22:22" x14ac:dyDescent="0.35">
      <c r="V4864" s="17"/>
    </row>
    <row r="4865" spans="22:22" x14ac:dyDescent="0.35">
      <c r="V4865" s="17"/>
    </row>
    <row r="4866" spans="22:22" x14ac:dyDescent="0.35">
      <c r="V4866" s="17"/>
    </row>
    <row r="4867" spans="22:22" x14ac:dyDescent="0.35">
      <c r="V4867" s="17"/>
    </row>
    <row r="4868" spans="22:22" x14ac:dyDescent="0.35">
      <c r="V4868" s="17"/>
    </row>
    <row r="4869" spans="22:22" x14ac:dyDescent="0.35">
      <c r="V4869" s="17"/>
    </row>
    <row r="4870" spans="22:22" x14ac:dyDescent="0.35">
      <c r="V4870" s="17"/>
    </row>
    <row r="4871" spans="22:22" x14ac:dyDescent="0.35">
      <c r="V4871" s="17"/>
    </row>
    <row r="4872" spans="22:22" x14ac:dyDescent="0.35">
      <c r="V4872" s="17"/>
    </row>
    <row r="4873" spans="22:22" x14ac:dyDescent="0.35">
      <c r="V4873" s="17"/>
    </row>
    <row r="4874" spans="22:22" x14ac:dyDescent="0.35">
      <c r="V4874" s="17"/>
    </row>
    <row r="4875" spans="22:22" x14ac:dyDescent="0.35">
      <c r="V4875" s="17"/>
    </row>
    <row r="4876" spans="22:22" x14ac:dyDescent="0.35">
      <c r="V4876" s="17"/>
    </row>
    <row r="4877" spans="22:22" x14ac:dyDescent="0.35">
      <c r="V4877" s="17"/>
    </row>
    <row r="4878" spans="22:22" x14ac:dyDescent="0.35">
      <c r="V4878" s="17"/>
    </row>
    <row r="4879" spans="22:22" x14ac:dyDescent="0.35">
      <c r="V4879" s="17"/>
    </row>
    <row r="4880" spans="22:22" x14ac:dyDescent="0.35">
      <c r="V4880" s="17"/>
    </row>
    <row r="4881" spans="22:22" x14ac:dyDescent="0.35">
      <c r="V4881" s="17"/>
    </row>
    <row r="4882" spans="22:22" x14ac:dyDescent="0.35">
      <c r="V4882" s="17"/>
    </row>
    <row r="4883" spans="22:22" x14ac:dyDescent="0.35">
      <c r="V4883" s="17"/>
    </row>
    <row r="4884" spans="22:22" x14ac:dyDescent="0.35">
      <c r="V4884" s="17"/>
    </row>
    <row r="4885" spans="22:22" x14ac:dyDescent="0.35">
      <c r="V4885" s="17"/>
    </row>
    <row r="4886" spans="22:22" x14ac:dyDescent="0.35">
      <c r="V4886" s="17"/>
    </row>
    <row r="4887" spans="22:22" x14ac:dyDescent="0.35">
      <c r="V4887" s="17"/>
    </row>
    <row r="4888" spans="22:22" x14ac:dyDescent="0.35">
      <c r="V4888" s="17"/>
    </row>
    <row r="4889" spans="22:22" x14ac:dyDescent="0.35">
      <c r="V4889" s="17"/>
    </row>
    <row r="4890" spans="22:22" x14ac:dyDescent="0.35">
      <c r="V4890" s="17"/>
    </row>
    <row r="4891" spans="22:22" x14ac:dyDescent="0.35">
      <c r="V4891" s="17"/>
    </row>
    <row r="4892" spans="22:22" x14ac:dyDescent="0.35">
      <c r="V4892" s="17"/>
    </row>
    <row r="4893" spans="22:22" x14ac:dyDescent="0.35">
      <c r="V4893" s="17"/>
    </row>
    <row r="4894" spans="22:22" x14ac:dyDescent="0.35">
      <c r="V4894" s="17"/>
    </row>
    <row r="4895" spans="22:22" x14ac:dyDescent="0.35">
      <c r="V4895" s="17"/>
    </row>
    <row r="4896" spans="22:22" x14ac:dyDescent="0.35">
      <c r="V4896" s="17"/>
    </row>
    <row r="4897" spans="22:22" x14ac:dyDescent="0.35">
      <c r="V4897" s="17"/>
    </row>
    <row r="4898" spans="22:22" x14ac:dyDescent="0.35">
      <c r="V4898" s="17"/>
    </row>
    <row r="4899" spans="22:22" x14ac:dyDescent="0.35">
      <c r="V4899" s="17"/>
    </row>
    <row r="4900" spans="22:22" x14ac:dyDescent="0.35">
      <c r="V4900" s="17"/>
    </row>
    <row r="4901" spans="22:22" x14ac:dyDescent="0.35">
      <c r="V4901" s="17"/>
    </row>
    <row r="4902" spans="22:22" x14ac:dyDescent="0.35">
      <c r="V4902" s="17"/>
    </row>
    <row r="4903" spans="22:22" x14ac:dyDescent="0.35">
      <c r="V4903" s="17"/>
    </row>
    <row r="4904" spans="22:22" x14ac:dyDescent="0.35">
      <c r="V4904" s="17"/>
    </row>
    <row r="4905" spans="22:22" x14ac:dyDescent="0.35">
      <c r="V4905" s="17"/>
    </row>
    <row r="4906" spans="22:22" x14ac:dyDescent="0.35">
      <c r="V4906" s="17"/>
    </row>
    <row r="4907" spans="22:22" x14ac:dyDescent="0.35">
      <c r="V4907" s="17"/>
    </row>
    <row r="4908" spans="22:22" x14ac:dyDescent="0.35">
      <c r="V4908" s="17"/>
    </row>
    <row r="4909" spans="22:22" x14ac:dyDescent="0.35">
      <c r="V4909" s="17"/>
    </row>
    <row r="4910" spans="22:22" x14ac:dyDescent="0.35">
      <c r="V4910" s="17"/>
    </row>
    <row r="4911" spans="22:22" x14ac:dyDescent="0.35">
      <c r="V4911" s="17"/>
    </row>
    <row r="4912" spans="22:22" x14ac:dyDescent="0.35">
      <c r="V4912" s="17"/>
    </row>
    <row r="4913" spans="22:22" x14ac:dyDescent="0.35">
      <c r="V4913" s="17"/>
    </row>
    <row r="4914" spans="22:22" x14ac:dyDescent="0.35">
      <c r="V4914" s="17"/>
    </row>
    <row r="4915" spans="22:22" x14ac:dyDescent="0.35">
      <c r="V4915" s="17"/>
    </row>
    <row r="4916" spans="22:22" x14ac:dyDescent="0.35">
      <c r="V4916" s="17"/>
    </row>
    <row r="4917" spans="22:22" x14ac:dyDescent="0.35">
      <c r="V4917" s="17"/>
    </row>
    <row r="4918" spans="22:22" x14ac:dyDescent="0.35">
      <c r="V4918" s="17"/>
    </row>
    <row r="4919" spans="22:22" x14ac:dyDescent="0.35">
      <c r="V4919" s="17"/>
    </row>
    <row r="4920" spans="22:22" x14ac:dyDescent="0.35">
      <c r="V4920" s="17"/>
    </row>
    <row r="4921" spans="22:22" x14ac:dyDescent="0.35">
      <c r="V4921" s="17"/>
    </row>
    <row r="4922" spans="22:22" x14ac:dyDescent="0.35">
      <c r="V4922" s="17"/>
    </row>
    <row r="4923" spans="22:22" x14ac:dyDescent="0.35">
      <c r="V4923" s="17"/>
    </row>
    <row r="4924" spans="22:22" x14ac:dyDescent="0.35">
      <c r="V4924" s="17"/>
    </row>
    <row r="4925" spans="22:22" x14ac:dyDescent="0.35">
      <c r="V4925" s="17"/>
    </row>
    <row r="4926" spans="22:22" x14ac:dyDescent="0.35">
      <c r="V4926" s="17"/>
    </row>
    <row r="4927" spans="22:22" x14ac:dyDescent="0.35">
      <c r="V4927" s="17"/>
    </row>
    <row r="4928" spans="22:22" x14ac:dyDescent="0.35">
      <c r="V4928" s="17"/>
    </row>
    <row r="4929" spans="22:22" x14ac:dyDescent="0.35">
      <c r="V4929" s="17"/>
    </row>
    <row r="4930" spans="22:22" x14ac:dyDescent="0.35">
      <c r="V4930" s="17"/>
    </row>
    <row r="4931" spans="22:22" x14ac:dyDescent="0.35">
      <c r="V4931" s="17"/>
    </row>
    <row r="4932" spans="22:22" x14ac:dyDescent="0.35">
      <c r="V4932" s="17"/>
    </row>
    <row r="4933" spans="22:22" x14ac:dyDescent="0.35">
      <c r="V4933" s="17"/>
    </row>
    <row r="4934" spans="22:22" x14ac:dyDescent="0.35">
      <c r="V4934" s="17"/>
    </row>
    <row r="4935" spans="22:22" x14ac:dyDescent="0.35">
      <c r="V4935" s="17"/>
    </row>
    <row r="4936" spans="22:22" x14ac:dyDescent="0.35">
      <c r="V4936" s="17"/>
    </row>
    <row r="4937" spans="22:22" x14ac:dyDescent="0.35">
      <c r="V4937" s="17"/>
    </row>
    <row r="4938" spans="22:22" x14ac:dyDescent="0.35">
      <c r="V4938" s="17"/>
    </row>
    <row r="4939" spans="22:22" x14ac:dyDescent="0.35">
      <c r="V4939" s="17"/>
    </row>
    <row r="4940" spans="22:22" x14ac:dyDescent="0.35">
      <c r="V4940" s="17"/>
    </row>
    <row r="4941" spans="22:22" x14ac:dyDescent="0.35">
      <c r="V4941" s="17"/>
    </row>
    <row r="4942" spans="22:22" x14ac:dyDescent="0.35">
      <c r="V4942" s="17"/>
    </row>
    <row r="4943" spans="22:22" x14ac:dyDescent="0.35">
      <c r="V4943" s="17"/>
    </row>
    <row r="4944" spans="22:22" x14ac:dyDescent="0.35">
      <c r="V4944" s="17"/>
    </row>
    <row r="4945" spans="22:22" x14ac:dyDescent="0.35">
      <c r="V4945" s="17"/>
    </row>
    <row r="4946" spans="22:22" x14ac:dyDescent="0.35">
      <c r="V4946" s="17"/>
    </row>
    <row r="4947" spans="22:22" x14ac:dyDescent="0.35">
      <c r="V4947" s="17"/>
    </row>
    <row r="4948" spans="22:22" x14ac:dyDescent="0.35">
      <c r="V4948" s="17"/>
    </row>
    <row r="4949" spans="22:22" x14ac:dyDescent="0.35">
      <c r="V4949" s="17"/>
    </row>
    <row r="4950" spans="22:22" x14ac:dyDescent="0.35">
      <c r="V4950" s="17"/>
    </row>
    <row r="4951" spans="22:22" x14ac:dyDescent="0.35">
      <c r="V4951" s="17"/>
    </row>
    <row r="4952" spans="22:22" x14ac:dyDescent="0.35">
      <c r="V4952" s="17"/>
    </row>
    <row r="4953" spans="22:22" x14ac:dyDescent="0.35">
      <c r="V4953" s="17"/>
    </row>
    <row r="4954" spans="22:22" x14ac:dyDescent="0.35">
      <c r="V4954" s="17"/>
    </row>
    <row r="4955" spans="22:22" x14ac:dyDescent="0.35">
      <c r="V4955" s="17"/>
    </row>
    <row r="4956" spans="22:22" x14ac:dyDescent="0.35">
      <c r="V4956" s="17"/>
    </row>
    <row r="4957" spans="22:22" x14ac:dyDescent="0.35">
      <c r="V4957" s="17"/>
    </row>
    <row r="4958" spans="22:22" x14ac:dyDescent="0.35">
      <c r="V4958" s="17"/>
    </row>
    <row r="4959" spans="22:22" x14ac:dyDescent="0.35">
      <c r="V4959" s="17"/>
    </row>
    <row r="4960" spans="22:22" x14ac:dyDescent="0.35">
      <c r="V4960" s="17"/>
    </row>
    <row r="4961" spans="22:22" x14ac:dyDescent="0.35">
      <c r="V4961" s="17"/>
    </row>
    <row r="4962" spans="22:22" x14ac:dyDescent="0.35">
      <c r="V4962" s="17"/>
    </row>
    <row r="4963" spans="22:22" x14ac:dyDescent="0.35">
      <c r="V4963" s="17"/>
    </row>
    <row r="4964" spans="22:22" x14ac:dyDescent="0.35">
      <c r="V4964" s="17"/>
    </row>
    <row r="4965" spans="22:22" x14ac:dyDescent="0.35">
      <c r="V4965" s="17"/>
    </row>
    <row r="4966" spans="22:22" x14ac:dyDescent="0.35">
      <c r="V4966" s="17"/>
    </row>
    <row r="4967" spans="22:22" x14ac:dyDescent="0.35">
      <c r="V4967" s="17"/>
    </row>
    <row r="4968" spans="22:22" x14ac:dyDescent="0.35">
      <c r="V4968" s="17"/>
    </row>
    <row r="4969" spans="22:22" x14ac:dyDescent="0.35">
      <c r="V4969" s="17"/>
    </row>
    <row r="4970" spans="22:22" x14ac:dyDescent="0.35">
      <c r="V4970" s="17"/>
    </row>
    <row r="4971" spans="22:22" x14ac:dyDescent="0.35">
      <c r="V4971" s="17"/>
    </row>
    <row r="4972" spans="22:22" x14ac:dyDescent="0.35">
      <c r="V4972" s="17"/>
    </row>
    <row r="4973" spans="22:22" x14ac:dyDescent="0.35">
      <c r="V4973" s="17"/>
    </row>
    <row r="4974" spans="22:22" x14ac:dyDescent="0.35">
      <c r="V4974" s="17"/>
    </row>
    <row r="4975" spans="22:22" x14ac:dyDescent="0.35">
      <c r="V4975" s="17"/>
    </row>
    <row r="4976" spans="22:22" x14ac:dyDescent="0.35">
      <c r="V4976" s="17"/>
    </row>
    <row r="4977" spans="22:22" x14ac:dyDescent="0.35">
      <c r="V4977" s="17"/>
    </row>
    <row r="4978" spans="22:22" x14ac:dyDescent="0.35">
      <c r="V4978" s="17"/>
    </row>
    <row r="4979" spans="22:22" x14ac:dyDescent="0.35">
      <c r="V4979" s="17"/>
    </row>
    <row r="4980" spans="22:22" x14ac:dyDescent="0.35">
      <c r="V4980" s="17"/>
    </row>
    <row r="4981" spans="22:22" x14ac:dyDescent="0.35">
      <c r="V4981" s="17"/>
    </row>
    <row r="4982" spans="22:22" x14ac:dyDescent="0.35">
      <c r="V4982" s="17"/>
    </row>
    <row r="4983" spans="22:22" x14ac:dyDescent="0.35">
      <c r="V4983" s="17"/>
    </row>
    <row r="4984" spans="22:22" x14ac:dyDescent="0.35">
      <c r="V4984" s="17"/>
    </row>
    <row r="4985" spans="22:22" x14ac:dyDescent="0.35">
      <c r="V4985" s="17"/>
    </row>
    <row r="4986" spans="22:22" x14ac:dyDescent="0.35">
      <c r="V4986" s="17"/>
    </row>
    <row r="4987" spans="22:22" x14ac:dyDescent="0.35">
      <c r="V4987" s="17"/>
    </row>
    <row r="4988" spans="22:22" x14ac:dyDescent="0.35">
      <c r="V4988" s="17"/>
    </row>
    <row r="4989" spans="22:22" x14ac:dyDescent="0.35">
      <c r="V4989" s="17"/>
    </row>
    <row r="4990" spans="22:22" x14ac:dyDescent="0.35">
      <c r="V4990" s="17"/>
    </row>
    <row r="4991" spans="22:22" x14ac:dyDescent="0.35">
      <c r="V4991" s="17"/>
    </row>
    <row r="4992" spans="22:22" x14ac:dyDescent="0.35">
      <c r="V4992" s="17"/>
    </row>
    <row r="4993" spans="22:22" x14ac:dyDescent="0.35">
      <c r="V4993" s="17"/>
    </row>
    <row r="4994" spans="22:22" x14ac:dyDescent="0.35">
      <c r="V4994" s="17"/>
    </row>
    <row r="4995" spans="22:22" x14ac:dyDescent="0.35">
      <c r="V4995" s="17"/>
    </row>
    <row r="4996" spans="22:22" x14ac:dyDescent="0.35">
      <c r="V4996" s="17"/>
    </row>
    <row r="4997" spans="22:22" x14ac:dyDescent="0.35">
      <c r="V4997" s="17"/>
    </row>
    <row r="4998" spans="22:22" x14ac:dyDescent="0.35">
      <c r="V4998" s="17"/>
    </row>
    <row r="4999" spans="22:22" x14ac:dyDescent="0.35">
      <c r="V4999" s="17"/>
    </row>
    <row r="5000" spans="22:22" x14ac:dyDescent="0.35">
      <c r="V5000" s="17"/>
    </row>
    <row r="5001" spans="22:22" x14ac:dyDescent="0.35">
      <c r="V5001" s="17"/>
    </row>
    <row r="5002" spans="22:22" x14ac:dyDescent="0.35">
      <c r="V5002" s="17"/>
    </row>
    <row r="5003" spans="22:22" x14ac:dyDescent="0.35">
      <c r="V5003" s="17"/>
    </row>
    <row r="5004" spans="22:22" x14ac:dyDescent="0.35">
      <c r="V5004" s="17"/>
    </row>
    <row r="5005" spans="22:22" x14ac:dyDescent="0.35">
      <c r="V5005" s="17"/>
    </row>
    <row r="5006" spans="22:22" x14ac:dyDescent="0.35">
      <c r="V5006" s="17"/>
    </row>
    <row r="5007" spans="22:22" x14ac:dyDescent="0.35">
      <c r="V5007" s="17"/>
    </row>
    <row r="5008" spans="22:22" x14ac:dyDescent="0.35">
      <c r="V5008" s="17"/>
    </row>
    <row r="5009" spans="22:22" x14ac:dyDescent="0.35">
      <c r="V5009" s="17"/>
    </row>
    <row r="5010" spans="22:22" x14ac:dyDescent="0.35">
      <c r="V5010" s="17"/>
    </row>
    <row r="5011" spans="22:22" x14ac:dyDescent="0.35">
      <c r="V5011" s="17"/>
    </row>
    <row r="5012" spans="22:22" x14ac:dyDescent="0.35">
      <c r="V5012" s="17"/>
    </row>
    <row r="5013" spans="22:22" x14ac:dyDescent="0.35">
      <c r="V5013" s="17"/>
    </row>
    <row r="5014" spans="22:22" x14ac:dyDescent="0.35">
      <c r="V5014" s="17"/>
    </row>
    <row r="5015" spans="22:22" x14ac:dyDescent="0.35">
      <c r="V5015" s="17"/>
    </row>
    <row r="5016" spans="22:22" x14ac:dyDescent="0.35">
      <c r="V5016" s="17"/>
    </row>
    <row r="5017" spans="22:22" x14ac:dyDescent="0.35">
      <c r="V5017" s="17"/>
    </row>
    <row r="5018" spans="22:22" x14ac:dyDescent="0.35">
      <c r="V5018" s="17"/>
    </row>
    <row r="5019" spans="22:22" x14ac:dyDescent="0.35">
      <c r="V5019" s="17"/>
    </row>
    <row r="5020" spans="22:22" x14ac:dyDescent="0.35">
      <c r="V5020" s="17"/>
    </row>
    <row r="5021" spans="22:22" x14ac:dyDescent="0.35">
      <c r="V5021" s="17"/>
    </row>
    <row r="5022" spans="22:22" x14ac:dyDescent="0.35">
      <c r="V5022" s="17"/>
    </row>
    <row r="5023" spans="22:22" x14ac:dyDescent="0.35">
      <c r="V5023" s="17"/>
    </row>
    <row r="5024" spans="22:22" x14ac:dyDescent="0.35">
      <c r="V5024" s="17"/>
    </row>
    <row r="5025" spans="22:22" x14ac:dyDescent="0.35">
      <c r="V5025" s="17"/>
    </row>
    <row r="5026" spans="22:22" x14ac:dyDescent="0.35">
      <c r="V5026" s="17"/>
    </row>
    <row r="5027" spans="22:22" x14ac:dyDescent="0.35">
      <c r="V5027" s="17"/>
    </row>
    <row r="5028" spans="22:22" x14ac:dyDescent="0.35">
      <c r="V5028" s="17"/>
    </row>
    <row r="5029" spans="22:22" x14ac:dyDescent="0.35">
      <c r="V5029" s="17"/>
    </row>
    <row r="5030" spans="22:22" x14ac:dyDescent="0.35">
      <c r="V5030" s="17"/>
    </row>
    <row r="5031" spans="22:22" x14ac:dyDescent="0.35">
      <c r="V5031" s="17"/>
    </row>
    <row r="5032" spans="22:22" x14ac:dyDescent="0.35">
      <c r="V5032" s="17"/>
    </row>
    <row r="5033" spans="22:22" x14ac:dyDescent="0.35">
      <c r="V5033" s="17"/>
    </row>
    <row r="5034" spans="22:22" x14ac:dyDescent="0.35">
      <c r="V5034" s="17"/>
    </row>
    <row r="5035" spans="22:22" x14ac:dyDescent="0.35">
      <c r="V5035" s="17"/>
    </row>
    <row r="5036" spans="22:22" x14ac:dyDescent="0.35">
      <c r="V5036" s="17"/>
    </row>
    <row r="5037" spans="22:22" x14ac:dyDescent="0.35">
      <c r="V5037" s="17"/>
    </row>
    <row r="5038" spans="22:22" x14ac:dyDescent="0.35">
      <c r="V5038" s="17"/>
    </row>
    <row r="5039" spans="22:22" x14ac:dyDescent="0.35">
      <c r="V5039" s="17"/>
    </row>
    <row r="5040" spans="22:22" x14ac:dyDescent="0.35">
      <c r="V5040" s="17"/>
    </row>
    <row r="5041" spans="22:22" x14ac:dyDescent="0.35">
      <c r="V5041" s="17"/>
    </row>
    <row r="5042" spans="22:22" x14ac:dyDescent="0.35">
      <c r="V5042" s="17"/>
    </row>
    <row r="5043" spans="22:22" x14ac:dyDescent="0.35">
      <c r="V5043" s="17"/>
    </row>
    <row r="5044" spans="22:22" x14ac:dyDescent="0.35">
      <c r="V5044" s="17"/>
    </row>
    <row r="5045" spans="22:22" x14ac:dyDescent="0.35">
      <c r="V5045" s="17"/>
    </row>
    <row r="5046" spans="22:22" x14ac:dyDescent="0.35">
      <c r="V5046" s="17"/>
    </row>
    <row r="5047" spans="22:22" x14ac:dyDescent="0.35">
      <c r="V5047" s="17"/>
    </row>
    <row r="5048" spans="22:22" x14ac:dyDescent="0.35">
      <c r="V5048" s="17"/>
    </row>
    <row r="5049" spans="22:22" x14ac:dyDescent="0.35">
      <c r="V5049" s="17"/>
    </row>
    <row r="5050" spans="22:22" x14ac:dyDescent="0.35">
      <c r="V5050" s="17"/>
    </row>
    <row r="5051" spans="22:22" x14ac:dyDescent="0.35">
      <c r="V5051" s="17"/>
    </row>
    <row r="5052" spans="22:22" x14ac:dyDescent="0.35">
      <c r="V5052" s="17"/>
    </row>
    <row r="5053" spans="22:22" x14ac:dyDescent="0.35">
      <c r="V5053" s="17"/>
    </row>
    <row r="5054" spans="22:22" x14ac:dyDescent="0.35">
      <c r="V5054" s="17"/>
    </row>
    <row r="5055" spans="22:22" x14ac:dyDescent="0.35">
      <c r="V5055" s="17"/>
    </row>
    <row r="5056" spans="22:22" x14ac:dyDescent="0.35">
      <c r="V5056" s="17"/>
    </row>
    <row r="5057" spans="22:22" x14ac:dyDescent="0.35">
      <c r="V5057" s="17"/>
    </row>
    <row r="5058" spans="22:22" x14ac:dyDescent="0.35">
      <c r="V5058" s="17"/>
    </row>
    <row r="5059" spans="22:22" x14ac:dyDescent="0.35">
      <c r="V5059" s="17"/>
    </row>
    <row r="5060" spans="22:22" x14ac:dyDescent="0.35">
      <c r="V5060" s="17"/>
    </row>
    <row r="5061" spans="22:22" x14ac:dyDescent="0.35">
      <c r="V5061" s="17"/>
    </row>
    <row r="5062" spans="22:22" x14ac:dyDescent="0.35">
      <c r="V5062" s="17"/>
    </row>
    <row r="5063" spans="22:22" x14ac:dyDescent="0.35">
      <c r="V5063" s="17"/>
    </row>
    <row r="5064" spans="22:22" x14ac:dyDescent="0.35">
      <c r="V5064" s="17"/>
    </row>
    <row r="5065" spans="22:22" x14ac:dyDescent="0.35">
      <c r="V5065" s="17"/>
    </row>
    <row r="5066" spans="22:22" x14ac:dyDescent="0.35">
      <c r="V5066" s="17"/>
    </row>
    <row r="5067" spans="22:22" x14ac:dyDescent="0.35">
      <c r="V5067" s="17"/>
    </row>
    <row r="5068" spans="22:22" x14ac:dyDescent="0.35">
      <c r="V5068" s="17"/>
    </row>
    <row r="5069" spans="22:22" x14ac:dyDescent="0.35">
      <c r="V5069" s="17"/>
    </row>
    <row r="5070" spans="22:22" x14ac:dyDescent="0.35">
      <c r="V5070" s="17"/>
    </row>
    <row r="5071" spans="22:22" x14ac:dyDescent="0.35">
      <c r="V5071" s="17"/>
    </row>
    <row r="5072" spans="22:22" x14ac:dyDescent="0.35">
      <c r="V5072" s="17"/>
    </row>
    <row r="5073" spans="22:22" x14ac:dyDescent="0.35">
      <c r="V5073" s="17"/>
    </row>
    <row r="5074" spans="22:22" x14ac:dyDescent="0.35">
      <c r="V5074" s="17"/>
    </row>
    <row r="5075" spans="22:22" x14ac:dyDescent="0.35">
      <c r="V5075" s="17"/>
    </row>
    <row r="5076" spans="22:22" x14ac:dyDescent="0.35">
      <c r="V5076" s="17"/>
    </row>
    <row r="5077" spans="22:22" x14ac:dyDescent="0.35">
      <c r="V5077" s="17"/>
    </row>
    <row r="5078" spans="22:22" x14ac:dyDescent="0.35">
      <c r="V5078" s="17"/>
    </row>
    <row r="5079" spans="22:22" x14ac:dyDescent="0.35">
      <c r="V5079" s="17"/>
    </row>
    <row r="5080" spans="22:22" x14ac:dyDescent="0.35">
      <c r="V5080" s="17"/>
    </row>
    <row r="5081" spans="22:22" x14ac:dyDescent="0.35">
      <c r="V5081" s="17"/>
    </row>
    <row r="5082" spans="22:22" x14ac:dyDescent="0.35">
      <c r="V5082" s="17"/>
    </row>
    <row r="5083" spans="22:22" x14ac:dyDescent="0.35">
      <c r="V5083" s="17"/>
    </row>
    <row r="5084" spans="22:22" x14ac:dyDescent="0.35">
      <c r="V5084" s="17"/>
    </row>
    <row r="5085" spans="22:22" x14ac:dyDescent="0.35">
      <c r="V5085" s="17"/>
    </row>
    <row r="5086" spans="22:22" x14ac:dyDescent="0.35">
      <c r="V5086" s="17"/>
    </row>
    <row r="5087" spans="22:22" x14ac:dyDescent="0.35">
      <c r="V5087" s="17"/>
    </row>
    <row r="5088" spans="22:22" x14ac:dyDescent="0.35">
      <c r="V5088" s="17"/>
    </row>
    <row r="5089" spans="22:22" x14ac:dyDescent="0.35">
      <c r="V5089" s="17"/>
    </row>
    <row r="5090" spans="22:22" x14ac:dyDescent="0.35">
      <c r="V5090" s="17"/>
    </row>
    <row r="5091" spans="22:22" x14ac:dyDescent="0.35">
      <c r="V5091" s="17"/>
    </row>
    <row r="5092" spans="22:22" x14ac:dyDescent="0.35">
      <c r="V5092" s="17"/>
    </row>
    <row r="5093" spans="22:22" x14ac:dyDescent="0.35">
      <c r="V5093" s="17"/>
    </row>
    <row r="5094" spans="22:22" x14ac:dyDescent="0.35">
      <c r="V5094" s="17"/>
    </row>
    <row r="5095" spans="22:22" x14ac:dyDescent="0.35">
      <c r="V5095" s="17"/>
    </row>
    <row r="5096" spans="22:22" x14ac:dyDescent="0.35">
      <c r="V5096" s="17"/>
    </row>
    <row r="5097" spans="22:22" x14ac:dyDescent="0.35">
      <c r="V5097" s="17"/>
    </row>
    <row r="5098" spans="22:22" x14ac:dyDescent="0.35">
      <c r="V5098" s="17"/>
    </row>
    <row r="5099" spans="22:22" x14ac:dyDescent="0.35">
      <c r="V5099" s="17"/>
    </row>
    <row r="5100" spans="22:22" x14ac:dyDescent="0.35">
      <c r="V5100" s="17"/>
    </row>
    <row r="5101" spans="22:22" x14ac:dyDescent="0.35">
      <c r="V5101" s="17"/>
    </row>
    <row r="5102" spans="22:22" x14ac:dyDescent="0.35">
      <c r="V5102" s="17"/>
    </row>
    <row r="5103" spans="22:22" x14ac:dyDescent="0.35">
      <c r="V5103" s="17"/>
    </row>
    <row r="5104" spans="22:22" x14ac:dyDescent="0.35">
      <c r="V5104" s="17"/>
    </row>
    <row r="5105" spans="22:22" x14ac:dyDescent="0.35">
      <c r="V5105" s="17"/>
    </row>
    <row r="5106" spans="22:22" x14ac:dyDescent="0.35">
      <c r="V5106" s="17"/>
    </row>
    <row r="5107" spans="22:22" x14ac:dyDescent="0.35">
      <c r="V5107" s="17"/>
    </row>
    <row r="5108" spans="22:22" x14ac:dyDescent="0.35">
      <c r="V5108" s="17"/>
    </row>
    <row r="5109" spans="22:22" x14ac:dyDescent="0.35">
      <c r="V5109" s="17"/>
    </row>
    <row r="5110" spans="22:22" x14ac:dyDescent="0.35">
      <c r="V5110" s="17"/>
    </row>
    <row r="5111" spans="22:22" x14ac:dyDescent="0.35">
      <c r="V5111" s="17"/>
    </row>
    <row r="5112" spans="22:22" x14ac:dyDescent="0.35">
      <c r="V5112" s="17"/>
    </row>
    <row r="5113" spans="22:22" x14ac:dyDescent="0.35">
      <c r="V5113" s="17"/>
    </row>
    <row r="5114" spans="22:22" x14ac:dyDescent="0.35">
      <c r="V5114" s="17"/>
    </row>
    <row r="5115" spans="22:22" x14ac:dyDescent="0.35">
      <c r="V5115" s="17"/>
    </row>
    <row r="5116" spans="22:22" x14ac:dyDescent="0.35">
      <c r="V5116" s="17"/>
    </row>
    <row r="5117" spans="22:22" x14ac:dyDescent="0.35">
      <c r="V5117" s="17"/>
    </row>
    <row r="5118" spans="22:22" x14ac:dyDescent="0.35">
      <c r="V5118" s="17"/>
    </row>
    <row r="5119" spans="22:22" x14ac:dyDescent="0.35">
      <c r="V5119" s="17"/>
    </row>
    <row r="5120" spans="22:22" x14ac:dyDescent="0.35">
      <c r="V5120" s="17"/>
    </row>
    <row r="5121" spans="22:22" x14ac:dyDescent="0.35">
      <c r="V5121" s="17"/>
    </row>
    <row r="5122" spans="22:22" x14ac:dyDescent="0.35">
      <c r="V5122" s="17"/>
    </row>
    <row r="5123" spans="22:22" x14ac:dyDescent="0.35">
      <c r="V5123" s="17"/>
    </row>
    <row r="5124" spans="22:22" x14ac:dyDescent="0.35">
      <c r="V5124" s="17"/>
    </row>
    <row r="5125" spans="22:22" x14ac:dyDescent="0.35">
      <c r="V5125" s="17"/>
    </row>
    <row r="5126" spans="22:22" x14ac:dyDescent="0.35">
      <c r="V5126" s="17"/>
    </row>
    <row r="5127" spans="22:22" x14ac:dyDescent="0.35">
      <c r="V5127" s="17"/>
    </row>
    <row r="5128" spans="22:22" x14ac:dyDescent="0.35">
      <c r="V5128" s="17"/>
    </row>
    <row r="5129" spans="22:22" x14ac:dyDescent="0.35">
      <c r="V5129" s="17"/>
    </row>
    <row r="5130" spans="22:22" x14ac:dyDescent="0.35">
      <c r="V5130" s="17"/>
    </row>
    <row r="5131" spans="22:22" x14ac:dyDescent="0.35">
      <c r="V5131" s="17"/>
    </row>
    <row r="5132" spans="22:22" x14ac:dyDescent="0.35">
      <c r="V5132" s="17"/>
    </row>
    <row r="5133" spans="22:22" x14ac:dyDescent="0.35">
      <c r="V5133" s="17"/>
    </row>
    <row r="5134" spans="22:22" x14ac:dyDescent="0.35">
      <c r="V5134" s="17"/>
    </row>
    <row r="5135" spans="22:22" x14ac:dyDescent="0.35">
      <c r="V5135" s="17"/>
    </row>
    <row r="5136" spans="22:22" x14ac:dyDescent="0.35">
      <c r="V5136" s="17"/>
    </row>
    <row r="5137" spans="22:22" x14ac:dyDescent="0.35">
      <c r="V5137" s="17"/>
    </row>
    <row r="5138" spans="22:22" x14ac:dyDescent="0.35">
      <c r="V5138" s="17"/>
    </row>
    <row r="5139" spans="22:22" x14ac:dyDescent="0.35">
      <c r="V5139" s="17"/>
    </row>
    <row r="5140" spans="22:22" x14ac:dyDescent="0.35">
      <c r="V5140" s="17"/>
    </row>
    <row r="5141" spans="22:22" x14ac:dyDescent="0.35">
      <c r="V5141" s="17"/>
    </row>
    <row r="5142" spans="22:22" x14ac:dyDescent="0.35">
      <c r="V5142" s="17"/>
    </row>
    <row r="5143" spans="22:22" x14ac:dyDescent="0.35">
      <c r="V5143" s="17"/>
    </row>
    <row r="5144" spans="22:22" x14ac:dyDescent="0.35">
      <c r="V5144" s="17"/>
    </row>
    <row r="5145" spans="22:22" x14ac:dyDescent="0.35">
      <c r="V5145" s="17"/>
    </row>
    <row r="5146" spans="22:22" x14ac:dyDescent="0.35">
      <c r="V5146" s="17"/>
    </row>
    <row r="5147" spans="22:22" x14ac:dyDescent="0.35">
      <c r="V5147" s="17"/>
    </row>
    <row r="5148" spans="22:22" x14ac:dyDescent="0.35">
      <c r="V5148" s="17"/>
    </row>
    <row r="5149" spans="22:22" x14ac:dyDescent="0.35">
      <c r="V5149" s="17"/>
    </row>
    <row r="5150" spans="22:22" x14ac:dyDescent="0.35">
      <c r="V5150" s="17"/>
    </row>
    <row r="5151" spans="22:22" x14ac:dyDescent="0.35">
      <c r="V5151" s="17"/>
    </row>
    <row r="5152" spans="22:22" x14ac:dyDescent="0.35">
      <c r="V5152" s="17"/>
    </row>
    <row r="5153" spans="22:22" x14ac:dyDescent="0.35">
      <c r="V5153" s="17"/>
    </row>
    <row r="5154" spans="22:22" x14ac:dyDescent="0.35">
      <c r="V5154" s="17"/>
    </row>
    <row r="5155" spans="22:22" x14ac:dyDescent="0.35">
      <c r="V5155" s="17"/>
    </row>
    <row r="5156" spans="22:22" x14ac:dyDescent="0.35">
      <c r="V5156" s="17"/>
    </row>
    <row r="5157" spans="22:22" x14ac:dyDescent="0.35">
      <c r="V5157" s="17"/>
    </row>
    <row r="5158" spans="22:22" x14ac:dyDescent="0.35">
      <c r="V5158" s="17"/>
    </row>
    <row r="5159" spans="22:22" x14ac:dyDescent="0.35">
      <c r="V5159" s="17"/>
    </row>
    <row r="5160" spans="22:22" x14ac:dyDescent="0.35">
      <c r="V5160" s="17"/>
    </row>
    <row r="5161" spans="22:22" x14ac:dyDescent="0.35">
      <c r="V5161" s="17"/>
    </row>
    <row r="5162" spans="22:22" x14ac:dyDescent="0.35">
      <c r="V5162" s="17"/>
    </row>
    <row r="5163" spans="22:22" x14ac:dyDescent="0.35">
      <c r="V5163" s="17"/>
    </row>
    <row r="5164" spans="22:22" x14ac:dyDescent="0.35">
      <c r="V5164" s="17"/>
    </row>
    <row r="5165" spans="22:22" x14ac:dyDescent="0.35">
      <c r="V5165" s="17"/>
    </row>
    <row r="5166" spans="22:22" x14ac:dyDescent="0.35">
      <c r="V5166" s="17"/>
    </row>
    <row r="5167" spans="22:22" x14ac:dyDescent="0.35">
      <c r="V5167" s="17"/>
    </row>
    <row r="5168" spans="22:22" x14ac:dyDescent="0.35">
      <c r="V5168" s="17"/>
    </row>
    <row r="5169" spans="22:22" x14ac:dyDescent="0.35">
      <c r="V5169" s="17"/>
    </row>
    <row r="5170" spans="22:22" x14ac:dyDescent="0.35">
      <c r="V5170" s="17"/>
    </row>
    <row r="5171" spans="22:22" x14ac:dyDescent="0.35">
      <c r="V5171" s="17"/>
    </row>
    <row r="5172" spans="22:22" x14ac:dyDescent="0.35">
      <c r="V5172" s="17"/>
    </row>
    <row r="5173" spans="22:22" x14ac:dyDescent="0.35">
      <c r="V5173" s="17"/>
    </row>
    <row r="5174" spans="22:22" x14ac:dyDescent="0.35">
      <c r="V5174" s="17"/>
    </row>
    <row r="5175" spans="22:22" x14ac:dyDescent="0.35">
      <c r="V5175" s="17"/>
    </row>
    <row r="5176" spans="22:22" x14ac:dyDescent="0.35">
      <c r="V5176" s="17"/>
    </row>
    <row r="5177" spans="22:22" x14ac:dyDescent="0.35">
      <c r="V5177" s="17"/>
    </row>
    <row r="5178" spans="22:22" x14ac:dyDescent="0.35">
      <c r="V5178" s="17"/>
    </row>
    <row r="5179" spans="22:22" x14ac:dyDescent="0.35">
      <c r="V5179" s="17"/>
    </row>
    <row r="5180" spans="22:22" x14ac:dyDescent="0.35">
      <c r="V5180" s="17"/>
    </row>
    <row r="5181" spans="22:22" x14ac:dyDescent="0.35">
      <c r="V5181" s="17"/>
    </row>
    <row r="5182" spans="22:22" x14ac:dyDescent="0.35">
      <c r="V5182" s="17"/>
    </row>
    <row r="5183" spans="22:22" x14ac:dyDescent="0.35">
      <c r="V5183" s="17"/>
    </row>
    <row r="5184" spans="22:22" x14ac:dyDescent="0.35">
      <c r="V5184" s="17"/>
    </row>
    <row r="5185" spans="22:22" x14ac:dyDescent="0.35">
      <c r="V5185" s="17"/>
    </row>
    <row r="5186" spans="22:22" x14ac:dyDescent="0.35">
      <c r="V5186" s="17"/>
    </row>
    <row r="5187" spans="22:22" x14ac:dyDescent="0.35">
      <c r="V5187" s="17"/>
    </row>
    <row r="5188" spans="22:22" x14ac:dyDescent="0.35">
      <c r="V5188" s="17"/>
    </row>
    <row r="5189" spans="22:22" x14ac:dyDescent="0.35">
      <c r="V5189" s="17"/>
    </row>
    <row r="5190" spans="22:22" x14ac:dyDescent="0.35">
      <c r="V5190" s="17"/>
    </row>
    <row r="5191" spans="22:22" x14ac:dyDescent="0.35">
      <c r="V5191" s="17"/>
    </row>
    <row r="5192" spans="22:22" x14ac:dyDescent="0.35">
      <c r="V5192" s="17"/>
    </row>
    <row r="5193" spans="22:22" x14ac:dyDescent="0.35">
      <c r="V5193" s="17"/>
    </row>
    <row r="5194" spans="22:22" x14ac:dyDescent="0.35">
      <c r="V5194" s="17"/>
    </row>
    <row r="5195" spans="22:22" x14ac:dyDescent="0.35">
      <c r="V5195" s="17"/>
    </row>
    <row r="5196" spans="22:22" x14ac:dyDescent="0.35">
      <c r="V5196" s="17"/>
    </row>
    <row r="5197" spans="22:22" x14ac:dyDescent="0.35">
      <c r="V5197" s="17"/>
    </row>
    <row r="5198" spans="22:22" x14ac:dyDescent="0.35">
      <c r="V5198" s="17"/>
    </row>
    <row r="5199" spans="22:22" x14ac:dyDescent="0.35">
      <c r="V5199" s="17"/>
    </row>
    <row r="5200" spans="22:22" x14ac:dyDescent="0.35">
      <c r="V5200" s="17"/>
    </row>
    <row r="5201" spans="22:22" x14ac:dyDescent="0.35">
      <c r="V5201" s="17"/>
    </row>
    <row r="5202" spans="22:22" x14ac:dyDescent="0.35">
      <c r="V5202" s="17"/>
    </row>
    <row r="5203" spans="22:22" x14ac:dyDescent="0.35">
      <c r="V5203" s="17"/>
    </row>
    <row r="5204" spans="22:22" x14ac:dyDescent="0.35">
      <c r="V5204" s="17"/>
    </row>
    <row r="5205" spans="22:22" x14ac:dyDescent="0.35">
      <c r="V5205" s="17"/>
    </row>
    <row r="5206" spans="22:22" x14ac:dyDescent="0.35">
      <c r="V5206" s="17"/>
    </row>
    <row r="5207" spans="22:22" x14ac:dyDescent="0.35">
      <c r="V5207" s="17"/>
    </row>
    <row r="5208" spans="22:22" x14ac:dyDescent="0.35">
      <c r="V5208" s="17"/>
    </row>
    <row r="5209" spans="22:22" x14ac:dyDescent="0.35">
      <c r="V5209" s="17"/>
    </row>
    <row r="5210" spans="22:22" x14ac:dyDescent="0.35">
      <c r="V5210" s="17"/>
    </row>
    <row r="5211" spans="22:22" x14ac:dyDescent="0.35">
      <c r="V5211" s="17"/>
    </row>
    <row r="5212" spans="22:22" x14ac:dyDescent="0.35">
      <c r="V5212" s="17"/>
    </row>
    <row r="5213" spans="22:22" x14ac:dyDescent="0.35">
      <c r="V5213" s="17"/>
    </row>
    <row r="5214" spans="22:22" x14ac:dyDescent="0.35">
      <c r="V5214" s="17"/>
    </row>
    <row r="5215" spans="22:22" x14ac:dyDescent="0.35">
      <c r="V5215" s="17"/>
    </row>
    <row r="5216" spans="22:22" x14ac:dyDescent="0.35">
      <c r="V5216" s="17"/>
    </row>
    <row r="5217" spans="22:22" x14ac:dyDescent="0.35">
      <c r="V5217" s="17"/>
    </row>
    <row r="5218" spans="22:22" x14ac:dyDescent="0.35">
      <c r="V5218" s="17"/>
    </row>
    <row r="5219" spans="22:22" x14ac:dyDescent="0.35">
      <c r="V5219" s="17"/>
    </row>
    <row r="5220" spans="22:22" x14ac:dyDescent="0.35">
      <c r="V5220" s="17"/>
    </row>
    <row r="5221" spans="22:22" x14ac:dyDescent="0.35">
      <c r="V5221" s="17"/>
    </row>
    <row r="5222" spans="22:22" x14ac:dyDescent="0.35">
      <c r="V5222" s="17"/>
    </row>
    <row r="5223" spans="22:22" x14ac:dyDescent="0.35">
      <c r="V5223" s="17"/>
    </row>
    <row r="5224" spans="22:22" x14ac:dyDescent="0.35">
      <c r="V5224" s="17"/>
    </row>
    <row r="5225" spans="22:22" x14ac:dyDescent="0.35">
      <c r="V5225" s="17"/>
    </row>
    <row r="5226" spans="22:22" x14ac:dyDescent="0.35">
      <c r="V5226" s="17"/>
    </row>
    <row r="5227" spans="22:22" x14ac:dyDescent="0.35">
      <c r="V5227" s="17"/>
    </row>
    <row r="5228" spans="22:22" x14ac:dyDescent="0.35">
      <c r="V5228" s="17"/>
    </row>
    <row r="5229" spans="22:22" x14ac:dyDescent="0.35">
      <c r="V5229" s="17"/>
    </row>
    <row r="5230" spans="22:22" x14ac:dyDescent="0.35">
      <c r="V5230" s="17"/>
    </row>
    <row r="5231" spans="22:22" x14ac:dyDescent="0.35">
      <c r="V5231" s="17"/>
    </row>
    <row r="5232" spans="22:22" x14ac:dyDescent="0.35">
      <c r="V5232" s="17"/>
    </row>
    <row r="5233" spans="22:22" x14ac:dyDescent="0.35">
      <c r="V5233" s="17"/>
    </row>
    <row r="5234" spans="22:22" x14ac:dyDescent="0.35">
      <c r="V5234" s="17"/>
    </row>
    <row r="5235" spans="22:22" x14ac:dyDescent="0.35">
      <c r="V5235" s="17"/>
    </row>
    <row r="5236" spans="22:22" x14ac:dyDescent="0.35">
      <c r="V5236" s="17"/>
    </row>
    <row r="5237" spans="22:22" x14ac:dyDescent="0.35">
      <c r="V5237" s="17"/>
    </row>
    <row r="5238" spans="22:22" x14ac:dyDescent="0.35">
      <c r="V5238" s="17"/>
    </row>
    <row r="5239" spans="22:22" x14ac:dyDescent="0.35">
      <c r="V5239" s="17"/>
    </row>
    <row r="5240" spans="22:22" x14ac:dyDescent="0.35">
      <c r="V5240" s="17"/>
    </row>
    <row r="5241" spans="22:22" x14ac:dyDescent="0.35">
      <c r="V5241" s="17"/>
    </row>
    <row r="5242" spans="22:22" x14ac:dyDescent="0.35">
      <c r="V5242" s="17"/>
    </row>
    <row r="5243" spans="22:22" x14ac:dyDescent="0.35">
      <c r="V5243" s="17"/>
    </row>
    <row r="5244" spans="22:22" x14ac:dyDescent="0.35">
      <c r="V5244" s="17"/>
    </row>
    <row r="5245" spans="22:22" x14ac:dyDescent="0.35">
      <c r="V5245" s="17"/>
    </row>
    <row r="5246" spans="22:22" x14ac:dyDescent="0.35">
      <c r="V5246" s="17"/>
    </row>
    <row r="5247" spans="22:22" x14ac:dyDescent="0.35">
      <c r="V5247" s="17"/>
    </row>
    <row r="5248" spans="22:22" x14ac:dyDescent="0.35">
      <c r="V5248" s="17"/>
    </row>
    <row r="5249" spans="22:22" x14ac:dyDescent="0.35">
      <c r="V5249" s="17"/>
    </row>
    <row r="5250" spans="22:22" x14ac:dyDescent="0.35">
      <c r="V5250" s="17"/>
    </row>
    <row r="5251" spans="22:22" x14ac:dyDescent="0.35">
      <c r="V5251" s="17"/>
    </row>
    <row r="5252" spans="22:22" x14ac:dyDescent="0.35">
      <c r="V5252" s="17"/>
    </row>
    <row r="5253" spans="22:22" x14ac:dyDescent="0.35">
      <c r="V5253" s="17"/>
    </row>
    <row r="5254" spans="22:22" x14ac:dyDescent="0.35">
      <c r="V5254" s="17"/>
    </row>
    <row r="5255" spans="22:22" x14ac:dyDescent="0.35">
      <c r="V5255" s="17"/>
    </row>
    <row r="5256" spans="22:22" x14ac:dyDescent="0.35">
      <c r="V5256" s="17"/>
    </row>
    <row r="5257" spans="22:22" x14ac:dyDescent="0.35">
      <c r="V5257" s="17"/>
    </row>
    <row r="5258" spans="22:22" x14ac:dyDescent="0.35">
      <c r="V5258" s="17"/>
    </row>
    <row r="5259" spans="22:22" x14ac:dyDescent="0.35">
      <c r="V5259" s="17"/>
    </row>
    <row r="5260" spans="22:22" x14ac:dyDescent="0.35">
      <c r="V5260" s="17"/>
    </row>
    <row r="5261" spans="22:22" x14ac:dyDescent="0.35">
      <c r="V5261" s="17"/>
    </row>
    <row r="5262" spans="22:22" x14ac:dyDescent="0.35">
      <c r="V5262" s="17"/>
    </row>
    <row r="5263" spans="22:22" x14ac:dyDescent="0.35">
      <c r="V5263" s="17"/>
    </row>
    <row r="5264" spans="22:22" x14ac:dyDescent="0.35">
      <c r="V5264" s="17"/>
    </row>
    <row r="5265" spans="22:22" x14ac:dyDescent="0.35">
      <c r="V5265" s="17"/>
    </row>
    <row r="5266" spans="22:22" x14ac:dyDescent="0.35">
      <c r="V5266" s="17"/>
    </row>
    <row r="5267" spans="22:22" x14ac:dyDescent="0.35">
      <c r="V5267" s="17"/>
    </row>
    <row r="5268" spans="22:22" x14ac:dyDescent="0.35">
      <c r="V5268" s="17"/>
    </row>
    <row r="5269" spans="22:22" x14ac:dyDescent="0.35">
      <c r="V5269" s="17"/>
    </row>
    <row r="5270" spans="22:22" x14ac:dyDescent="0.35">
      <c r="V5270" s="17"/>
    </row>
    <row r="5271" spans="22:22" x14ac:dyDescent="0.35">
      <c r="V5271" s="17"/>
    </row>
    <row r="5272" spans="22:22" x14ac:dyDescent="0.35">
      <c r="V5272" s="17"/>
    </row>
    <row r="5273" spans="22:22" x14ac:dyDescent="0.35">
      <c r="V5273" s="17"/>
    </row>
    <row r="5274" spans="22:22" x14ac:dyDescent="0.35">
      <c r="V5274" s="17"/>
    </row>
    <row r="5275" spans="22:22" x14ac:dyDescent="0.35">
      <c r="V5275" s="17"/>
    </row>
    <row r="5276" spans="22:22" x14ac:dyDescent="0.35">
      <c r="V5276" s="17"/>
    </row>
    <row r="5277" spans="22:22" x14ac:dyDescent="0.35">
      <c r="V5277" s="17"/>
    </row>
    <row r="5278" spans="22:22" x14ac:dyDescent="0.35">
      <c r="V5278" s="17"/>
    </row>
    <row r="5279" spans="22:22" x14ac:dyDescent="0.35">
      <c r="V5279" s="17"/>
    </row>
    <row r="5280" spans="22:22" x14ac:dyDescent="0.35">
      <c r="V5280" s="17"/>
    </row>
    <row r="5281" spans="22:22" x14ac:dyDescent="0.35">
      <c r="V5281" s="17"/>
    </row>
    <row r="5282" spans="22:22" x14ac:dyDescent="0.35">
      <c r="V5282" s="17"/>
    </row>
    <row r="5283" spans="22:22" x14ac:dyDescent="0.35">
      <c r="V5283" s="17"/>
    </row>
    <row r="5284" spans="22:22" x14ac:dyDescent="0.35">
      <c r="V5284" s="17"/>
    </row>
    <row r="5285" spans="22:22" x14ac:dyDescent="0.35">
      <c r="V5285" s="17"/>
    </row>
    <row r="5286" spans="22:22" x14ac:dyDescent="0.35">
      <c r="V5286" s="17"/>
    </row>
    <row r="5287" spans="22:22" x14ac:dyDescent="0.35">
      <c r="V5287" s="17"/>
    </row>
    <row r="5288" spans="22:22" x14ac:dyDescent="0.35">
      <c r="V5288" s="17"/>
    </row>
    <row r="5289" spans="22:22" x14ac:dyDescent="0.35">
      <c r="V5289" s="17"/>
    </row>
    <row r="5290" spans="22:22" x14ac:dyDescent="0.35">
      <c r="V5290" s="17"/>
    </row>
    <row r="5291" spans="22:22" x14ac:dyDescent="0.35">
      <c r="V5291" s="17"/>
    </row>
    <row r="5292" spans="22:22" x14ac:dyDescent="0.35">
      <c r="V5292" s="17"/>
    </row>
    <row r="5293" spans="22:22" x14ac:dyDescent="0.35">
      <c r="V5293" s="17"/>
    </row>
    <row r="5294" spans="22:22" x14ac:dyDescent="0.35">
      <c r="V5294" s="17"/>
    </row>
    <row r="5295" spans="22:22" x14ac:dyDescent="0.35">
      <c r="V5295" s="17"/>
    </row>
    <row r="5296" spans="22:22" x14ac:dyDescent="0.35">
      <c r="V5296" s="17"/>
    </row>
    <row r="5297" spans="22:22" x14ac:dyDescent="0.35">
      <c r="V5297" s="17"/>
    </row>
    <row r="5298" spans="22:22" x14ac:dyDescent="0.35">
      <c r="V5298" s="17"/>
    </row>
    <row r="5299" spans="22:22" x14ac:dyDescent="0.35">
      <c r="V5299" s="17"/>
    </row>
    <row r="5300" spans="22:22" x14ac:dyDescent="0.35">
      <c r="V5300" s="17"/>
    </row>
    <row r="5301" spans="22:22" x14ac:dyDescent="0.35">
      <c r="V5301" s="17"/>
    </row>
    <row r="5302" spans="22:22" x14ac:dyDescent="0.35">
      <c r="V5302" s="17"/>
    </row>
    <row r="5303" spans="22:22" x14ac:dyDescent="0.35">
      <c r="V5303" s="17"/>
    </row>
    <row r="5304" spans="22:22" x14ac:dyDescent="0.35">
      <c r="V5304" s="17"/>
    </row>
    <row r="5305" spans="22:22" x14ac:dyDescent="0.35">
      <c r="V5305" s="17"/>
    </row>
    <row r="5306" spans="22:22" x14ac:dyDescent="0.35">
      <c r="V5306" s="17"/>
    </row>
    <row r="5307" spans="22:22" x14ac:dyDescent="0.35">
      <c r="V5307" s="17"/>
    </row>
    <row r="5308" spans="22:22" x14ac:dyDescent="0.35">
      <c r="V5308" s="17"/>
    </row>
    <row r="5309" spans="22:22" x14ac:dyDescent="0.35">
      <c r="V5309" s="17"/>
    </row>
    <row r="5310" spans="22:22" x14ac:dyDescent="0.35">
      <c r="V5310" s="17"/>
    </row>
    <row r="5311" spans="22:22" x14ac:dyDescent="0.35">
      <c r="V5311" s="17"/>
    </row>
    <row r="5312" spans="22:22" x14ac:dyDescent="0.35">
      <c r="V5312" s="17"/>
    </row>
    <row r="5313" spans="22:22" x14ac:dyDescent="0.35">
      <c r="V5313" s="17"/>
    </row>
    <row r="5314" spans="22:22" x14ac:dyDescent="0.35">
      <c r="V5314" s="17"/>
    </row>
    <row r="5315" spans="22:22" x14ac:dyDescent="0.35">
      <c r="V5315" s="17"/>
    </row>
    <row r="5316" spans="22:22" x14ac:dyDescent="0.35">
      <c r="V5316" s="17"/>
    </row>
    <row r="5317" spans="22:22" x14ac:dyDescent="0.35">
      <c r="V5317" s="17"/>
    </row>
    <row r="5318" spans="22:22" x14ac:dyDescent="0.35">
      <c r="V5318" s="17"/>
    </row>
    <row r="5319" spans="22:22" x14ac:dyDescent="0.35">
      <c r="V5319" s="17"/>
    </row>
    <row r="5320" spans="22:22" x14ac:dyDescent="0.35">
      <c r="V5320" s="17"/>
    </row>
    <row r="5321" spans="22:22" x14ac:dyDescent="0.35">
      <c r="V5321" s="17"/>
    </row>
    <row r="5322" spans="22:22" x14ac:dyDescent="0.35">
      <c r="V5322" s="17"/>
    </row>
    <row r="5323" spans="22:22" x14ac:dyDescent="0.35">
      <c r="V5323" s="17"/>
    </row>
    <row r="5324" spans="22:22" x14ac:dyDescent="0.35">
      <c r="V5324" s="17"/>
    </row>
    <row r="5325" spans="22:22" x14ac:dyDescent="0.35">
      <c r="V5325" s="17"/>
    </row>
    <row r="5326" spans="22:22" x14ac:dyDescent="0.35">
      <c r="V5326" s="17"/>
    </row>
    <row r="5327" spans="22:22" x14ac:dyDescent="0.35">
      <c r="V5327" s="17"/>
    </row>
    <row r="5328" spans="22:22" x14ac:dyDescent="0.35">
      <c r="V5328" s="17"/>
    </row>
    <row r="5329" spans="22:22" x14ac:dyDescent="0.35">
      <c r="V5329" s="17"/>
    </row>
    <row r="5330" spans="22:22" x14ac:dyDescent="0.35">
      <c r="V5330" s="17"/>
    </row>
    <row r="5331" spans="22:22" x14ac:dyDescent="0.35">
      <c r="V5331" s="17"/>
    </row>
    <row r="5332" spans="22:22" x14ac:dyDescent="0.35">
      <c r="V5332" s="17"/>
    </row>
    <row r="5333" spans="22:22" x14ac:dyDescent="0.35">
      <c r="V5333" s="17"/>
    </row>
    <row r="5334" spans="22:22" x14ac:dyDescent="0.35">
      <c r="V5334" s="17"/>
    </row>
    <row r="5335" spans="22:22" x14ac:dyDescent="0.35">
      <c r="V5335" s="17"/>
    </row>
    <row r="5336" spans="22:22" x14ac:dyDescent="0.35">
      <c r="V5336" s="17"/>
    </row>
    <row r="5337" spans="22:22" x14ac:dyDescent="0.35">
      <c r="V5337" s="17"/>
    </row>
    <row r="5338" spans="22:22" x14ac:dyDescent="0.35">
      <c r="V5338" s="17"/>
    </row>
    <row r="5339" spans="22:22" x14ac:dyDescent="0.35">
      <c r="V5339" s="17"/>
    </row>
    <row r="5340" spans="22:22" x14ac:dyDescent="0.35">
      <c r="V5340" s="17"/>
    </row>
    <row r="5341" spans="22:22" x14ac:dyDescent="0.35">
      <c r="V5341" s="17"/>
    </row>
    <row r="5342" spans="22:22" x14ac:dyDescent="0.35">
      <c r="V5342" s="17"/>
    </row>
    <row r="5343" spans="22:22" x14ac:dyDescent="0.35">
      <c r="V5343" s="17"/>
    </row>
    <row r="5344" spans="22:22" x14ac:dyDescent="0.35">
      <c r="V5344" s="17"/>
    </row>
    <row r="5345" spans="22:22" x14ac:dyDescent="0.35">
      <c r="V5345" s="17"/>
    </row>
    <row r="5346" spans="22:22" x14ac:dyDescent="0.35">
      <c r="V5346" s="17"/>
    </row>
    <row r="5347" spans="22:22" x14ac:dyDescent="0.35">
      <c r="V5347" s="17"/>
    </row>
    <row r="5348" spans="22:22" x14ac:dyDescent="0.35">
      <c r="V5348" s="17"/>
    </row>
    <row r="5349" spans="22:22" x14ac:dyDescent="0.35">
      <c r="V5349" s="17"/>
    </row>
    <row r="5350" spans="22:22" x14ac:dyDescent="0.35">
      <c r="V5350" s="17"/>
    </row>
    <row r="5351" spans="22:22" x14ac:dyDescent="0.35">
      <c r="V5351" s="17"/>
    </row>
    <row r="5352" spans="22:22" x14ac:dyDescent="0.35">
      <c r="V5352" s="17"/>
    </row>
    <row r="5353" spans="22:22" x14ac:dyDescent="0.35">
      <c r="V5353" s="17"/>
    </row>
    <row r="5354" spans="22:22" x14ac:dyDescent="0.35">
      <c r="V5354" s="17"/>
    </row>
    <row r="5355" spans="22:22" x14ac:dyDescent="0.35">
      <c r="V5355" s="17"/>
    </row>
    <row r="5356" spans="22:22" x14ac:dyDescent="0.35">
      <c r="V5356" s="17"/>
    </row>
    <row r="5357" spans="22:22" x14ac:dyDescent="0.35">
      <c r="V5357" s="17"/>
    </row>
    <row r="5358" spans="22:22" x14ac:dyDescent="0.35">
      <c r="V5358" s="17"/>
    </row>
    <row r="5359" spans="22:22" x14ac:dyDescent="0.35">
      <c r="V5359" s="17"/>
    </row>
    <row r="5360" spans="22:22" x14ac:dyDescent="0.35">
      <c r="V5360" s="17"/>
    </row>
    <row r="5361" spans="22:22" x14ac:dyDescent="0.35">
      <c r="V5361" s="17"/>
    </row>
    <row r="5362" spans="22:22" x14ac:dyDescent="0.35">
      <c r="V5362" s="17"/>
    </row>
    <row r="5363" spans="22:22" x14ac:dyDescent="0.35">
      <c r="V5363" s="17"/>
    </row>
    <row r="5364" spans="22:22" x14ac:dyDescent="0.35">
      <c r="V5364" s="17"/>
    </row>
    <row r="5365" spans="22:22" x14ac:dyDescent="0.35">
      <c r="V5365" s="17"/>
    </row>
    <row r="5366" spans="22:22" x14ac:dyDescent="0.35">
      <c r="V5366" s="17"/>
    </row>
    <row r="5367" spans="22:22" x14ac:dyDescent="0.35">
      <c r="V5367" s="17"/>
    </row>
    <row r="5368" spans="22:22" x14ac:dyDescent="0.35">
      <c r="V5368" s="17"/>
    </row>
    <row r="5369" spans="22:22" x14ac:dyDescent="0.35">
      <c r="V5369" s="17"/>
    </row>
    <row r="5370" spans="22:22" x14ac:dyDescent="0.35">
      <c r="V5370" s="17"/>
    </row>
    <row r="5371" spans="22:22" x14ac:dyDescent="0.35">
      <c r="V5371" s="17"/>
    </row>
    <row r="5372" spans="22:22" x14ac:dyDescent="0.35">
      <c r="V5372" s="17"/>
    </row>
    <row r="5373" spans="22:22" x14ac:dyDescent="0.35">
      <c r="V5373" s="17"/>
    </row>
    <row r="5374" spans="22:22" x14ac:dyDescent="0.35">
      <c r="V5374" s="17"/>
    </row>
    <row r="5375" spans="22:22" x14ac:dyDescent="0.35">
      <c r="V5375" s="17"/>
    </row>
    <row r="5376" spans="22:22" x14ac:dyDescent="0.35">
      <c r="V5376" s="17"/>
    </row>
    <row r="5377" spans="22:22" x14ac:dyDescent="0.35">
      <c r="V5377" s="17"/>
    </row>
    <row r="5378" spans="22:22" x14ac:dyDescent="0.35">
      <c r="V5378" s="17"/>
    </row>
    <row r="5379" spans="22:22" x14ac:dyDescent="0.35">
      <c r="V5379" s="17"/>
    </row>
    <row r="5380" spans="22:22" x14ac:dyDescent="0.35">
      <c r="V5380" s="17"/>
    </row>
    <row r="5381" spans="22:22" x14ac:dyDescent="0.35">
      <c r="V5381" s="17"/>
    </row>
    <row r="5382" spans="22:22" x14ac:dyDescent="0.35">
      <c r="V5382" s="17"/>
    </row>
    <row r="5383" spans="22:22" x14ac:dyDescent="0.35">
      <c r="V5383" s="17"/>
    </row>
    <row r="5384" spans="22:22" x14ac:dyDescent="0.35">
      <c r="V5384" s="17"/>
    </row>
    <row r="5385" spans="22:22" x14ac:dyDescent="0.35">
      <c r="V5385" s="17"/>
    </row>
    <row r="5386" spans="22:22" x14ac:dyDescent="0.35">
      <c r="V5386" s="17"/>
    </row>
    <row r="5387" spans="22:22" x14ac:dyDescent="0.35">
      <c r="V5387" s="17"/>
    </row>
    <row r="5388" spans="22:22" x14ac:dyDescent="0.35">
      <c r="V5388" s="17"/>
    </row>
    <row r="5389" spans="22:22" x14ac:dyDescent="0.35">
      <c r="V5389" s="17"/>
    </row>
    <row r="5390" spans="22:22" x14ac:dyDescent="0.35">
      <c r="V5390" s="17"/>
    </row>
    <row r="5391" spans="22:22" x14ac:dyDescent="0.35">
      <c r="V5391" s="17"/>
    </row>
    <row r="5392" spans="22:22" x14ac:dyDescent="0.35">
      <c r="V5392" s="17"/>
    </row>
    <row r="5393" spans="22:22" x14ac:dyDescent="0.35">
      <c r="V5393" s="17"/>
    </row>
    <row r="5394" spans="22:22" x14ac:dyDescent="0.35">
      <c r="V5394" s="17"/>
    </row>
    <row r="5395" spans="22:22" x14ac:dyDescent="0.35">
      <c r="V5395" s="17"/>
    </row>
    <row r="5396" spans="22:22" x14ac:dyDescent="0.35">
      <c r="V5396" s="17"/>
    </row>
    <row r="5397" spans="22:22" x14ac:dyDescent="0.35">
      <c r="V5397" s="17"/>
    </row>
    <row r="5398" spans="22:22" x14ac:dyDescent="0.35">
      <c r="V5398" s="17"/>
    </row>
    <row r="5399" spans="22:22" x14ac:dyDescent="0.35">
      <c r="V5399" s="17"/>
    </row>
    <row r="5400" spans="22:22" x14ac:dyDescent="0.35">
      <c r="V5400" s="17"/>
    </row>
    <row r="5401" spans="22:22" x14ac:dyDescent="0.35">
      <c r="V5401" s="17"/>
    </row>
    <row r="5402" spans="22:22" x14ac:dyDescent="0.35">
      <c r="V5402" s="17"/>
    </row>
    <row r="5403" spans="22:22" x14ac:dyDescent="0.35">
      <c r="V5403" s="17"/>
    </row>
    <row r="5404" spans="22:22" x14ac:dyDescent="0.35">
      <c r="V5404" s="17"/>
    </row>
    <row r="5405" spans="22:22" x14ac:dyDescent="0.35">
      <c r="V5405" s="17"/>
    </row>
    <row r="5406" spans="22:22" x14ac:dyDescent="0.35">
      <c r="V5406" s="17"/>
    </row>
    <row r="5407" spans="22:22" x14ac:dyDescent="0.35">
      <c r="V5407" s="17"/>
    </row>
    <row r="5408" spans="22:22" x14ac:dyDescent="0.35">
      <c r="V5408" s="17"/>
    </row>
    <row r="5409" spans="22:22" x14ac:dyDescent="0.35">
      <c r="V5409" s="17"/>
    </row>
    <row r="5410" spans="22:22" x14ac:dyDescent="0.35">
      <c r="V5410" s="17"/>
    </row>
    <row r="5411" spans="22:22" x14ac:dyDescent="0.35">
      <c r="V5411" s="17"/>
    </row>
    <row r="5412" spans="22:22" x14ac:dyDescent="0.35">
      <c r="V5412" s="17"/>
    </row>
    <row r="5413" spans="22:22" x14ac:dyDescent="0.35">
      <c r="V5413" s="17"/>
    </row>
    <row r="5414" spans="22:22" x14ac:dyDescent="0.35">
      <c r="V5414" s="17"/>
    </row>
    <row r="5415" spans="22:22" x14ac:dyDescent="0.35">
      <c r="V5415" s="17"/>
    </row>
    <row r="5416" spans="22:22" x14ac:dyDescent="0.35">
      <c r="V5416" s="17"/>
    </row>
    <row r="5417" spans="22:22" x14ac:dyDescent="0.35">
      <c r="V5417" s="17"/>
    </row>
    <row r="5418" spans="22:22" x14ac:dyDescent="0.35">
      <c r="V5418" s="17"/>
    </row>
    <row r="5419" spans="22:22" x14ac:dyDescent="0.35">
      <c r="V5419" s="17"/>
    </row>
    <row r="5420" spans="22:22" x14ac:dyDescent="0.35">
      <c r="V5420" s="17"/>
    </row>
    <row r="5421" spans="22:22" x14ac:dyDescent="0.35">
      <c r="V5421" s="17"/>
    </row>
    <row r="5422" spans="22:22" x14ac:dyDescent="0.35">
      <c r="V5422" s="17"/>
    </row>
    <row r="5423" spans="22:22" x14ac:dyDescent="0.35">
      <c r="V5423" s="17"/>
    </row>
    <row r="5424" spans="22:22" x14ac:dyDescent="0.35">
      <c r="V5424" s="17"/>
    </row>
    <row r="5425" spans="22:22" x14ac:dyDescent="0.35">
      <c r="V5425" s="17"/>
    </row>
    <row r="5426" spans="22:22" x14ac:dyDescent="0.35">
      <c r="V5426" s="17"/>
    </row>
    <row r="5427" spans="22:22" x14ac:dyDescent="0.35">
      <c r="V5427" s="17"/>
    </row>
    <row r="5428" spans="22:22" x14ac:dyDescent="0.35">
      <c r="V5428" s="17"/>
    </row>
    <row r="5429" spans="22:22" x14ac:dyDescent="0.35">
      <c r="V5429" s="17"/>
    </row>
    <row r="5430" spans="22:22" x14ac:dyDescent="0.35">
      <c r="V5430" s="17"/>
    </row>
    <row r="5431" spans="22:22" x14ac:dyDescent="0.35">
      <c r="V5431" s="17"/>
    </row>
    <row r="5432" spans="22:22" x14ac:dyDescent="0.35">
      <c r="V5432" s="17"/>
    </row>
    <row r="5433" spans="22:22" x14ac:dyDescent="0.35">
      <c r="V5433" s="17"/>
    </row>
    <row r="5434" spans="22:22" x14ac:dyDescent="0.35">
      <c r="V5434" s="17"/>
    </row>
    <row r="5435" spans="22:22" x14ac:dyDescent="0.35">
      <c r="V5435" s="17"/>
    </row>
    <row r="5436" spans="22:22" x14ac:dyDescent="0.35">
      <c r="V5436" s="17"/>
    </row>
    <row r="5437" spans="22:22" x14ac:dyDescent="0.35">
      <c r="V5437" s="17"/>
    </row>
    <row r="5438" spans="22:22" x14ac:dyDescent="0.35">
      <c r="V5438" s="17"/>
    </row>
    <row r="5439" spans="22:22" x14ac:dyDescent="0.35">
      <c r="V5439" s="17"/>
    </row>
    <row r="5440" spans="22:22" x14ac:dyDescent="0.35">
      <c r="V5440" s="17"/>
    </row>
    <row r="5441" spans="22:22" x14ac:dyDescent="0.35">
      <c r="V5441" s="17"/>
    </row>
    <row r="5442" spans="22:22" x14ac:dyDescent="0.35">
      <c r="V5442" s="17"/>
    </row>
    <row r="5443" spans="22:22" x14ac:dyDescent="0.35">
      <c r="V5443" s="17"/>
    </row>
    <row r="5444" spans="22:22" x14ac:dyDescent="0.35">
      <c r="V5444" s="17"/>
    </row>
    <row r="5445" spans="22:22" x14ac:dyDescent="0.35">
      <c r="V5445" s="17"/>
    </row>
    <row r="5446" spans="22:22" x14ac:dyDescent="0.35">
      <c r="V5446" s="17"/>
    </row>
    <row r="5447" spans="22:22" x14ac:dyDescent="0.35">
      <c r="V5447" s="17"/>
    </row>
    <row r="5448" spans="22:22" x14ac:dyDescent="0.35">
      <c r="V5448" s="17"/>
    </row>
    <row r="5449" spans="22:22" x14ac:dyDescent="0.35">
      <c r="V5449" s="17"/>
    </row>
    <row r="5450" spans="22:22" x14ac:dyDescent="0.35">
      <c r="V5450" s="17"/>
    </row>
    <row r="5451" spans="22:22" x14ac:dyDescent="0.35">
      <c r="V5451" s="17"/>
    </row>
    <row r="5452" spans="22:22" x14ac:dyDescent="0.35">
      <c r="V5452" s="17"/>
    </row>
    <row r="5453" spans="22:22" x14ac:dyDescent="0.35">
      <c r="V5453" s="17"/>
    </row>
    <row r="5454" spans="22:22" x14ac:dyDescent="0.35">
      <c r="V5454" s="17"/>
    </row>
    <row r="5455" spans="22:22" x14ac:dyDescent="0.35">
      <c r="V5455" s="17"/>
    </row>
    <row r="5456" spans="22:22" x14ac:dyDescent="0.35">
      <c r="V5456" s="17"/>
    </row>
    <row r="5457" spans="22:22" x14ac:dyDescent="0.35">
      <c r="V5457" s="17"/>
    </row>
    <row r="5458" spans="22:22" x14ac:dyDescent="0.35">
      <c r="V5458" s="17"/>
    </row>
    <row r="5459" spans="22:22" x14ac:dyDescent="0.35">
      <c r="V5459" s="17"/>
    </row>
    <row r="5460" spans="22:22" x14ac:dyDescent="0.35">
      <c r="V5460" s="17"/>
    </row>
    <row r="5461" spans="22:22" x14ac:dyDescent="0.35">
      <c r="V5461" s="17"/>
    </row>
    <row r="5462" spans="22:22" x14ac:dyDescent="0.35">
      <c r="V5462" s="17"/>
    </row>
    <row r="5463" spans="22:22" x14ac:dyDescent="0.35">
      <c r="V5463" s="17"/>
    </row>
    <row r="5464" spans="22:22" x14ac:dyDescent="0.35">
      <c r="V5464" s="17"/>
    </row>
    <row r="5465" spans="22:22" x14ac:dyDescent="0.35">
      <c r="V5465" s="17"/>
    </row>
    <row r="5466" spans="22:22" x14ac:dyDescent="0.35">
      <c r="V5466" s="17"/>
    </row>
    <row r="5467" spans="22:22" x14ac:dyDescent="0.35">
      <c r="V5467" s="17"/>
    </row>
    <row r="5468" spans="22:22" x14ac:dyDescent="0.35">
      <c r="V5468" s="17"/>
    </row>
    <row r="5469" spans="22:22" x14ac:dyDescent="0.35">
      <c r="V5469" s="17"/>
    </row>
    <row r="5470" spans="22:22" x14ac:dyDescent="0.35">
      <c r="V5470" s="17"/>
    </row>
    <row r="5471" spans="22:22" x14ac:dyDescent="0.35">
      <c r="V5471" s="17"/>
    </row>
    <row r="5472" spans="22:22" x14ac:dyDescent="0.35">
      <c r="V5472" s="17"/>
    </row>
    <row r="5473" spans="22:22" x14ac:dyDescent="0.35">
      <c r="V5473" s="17"/>
    </row>
    <row r="5474" spans="22:22" x14ac:dyDescent="0.35">
      <c r="V5474" s="17"/>
    </row>
    <row r="5475" spans="22:22" x14ac:dyDescent="0.35">
      <c r="V5475" s="17"/>
    </row>
    <row r="5476" spans="22:22" x14ac:dyDescent="0.35">
      <c r="V5476" s="17"/>
    </row>
    <row r="5477" spans="22:22" x14ac:dyDescent="0.35">
      <c r="V5477" s="17"/>
    </row>
    <row r="5478" spans="22:22" x14ac:dyDescent="0.35">
      <c r="V5478" s="17"/>
    </row>
    <row r="5479" spans="22:22" x14ac:dyDescent="0.35">
      <c r="V5479" s="17"/>
    </row>
    <row r="5480" spans="22:22" x14ac:dyDescent="0.35">
      <c r="V5480" s="17"/>
    </row>
    <row r="5481" spans="22:22" x14ac:dyDescent="0.35">
      <c r="V5481" s="17"/>
    </row>
    <row r="5482" spans="22:22" x14ac:dyDescent="0.35">
      <c r="V5482" s="17"/>
    </row>
    <row r="5483" spans="22:22" x14ac:dyDescent="0.35">
      <c r="V5483" s="17"/>
    </row>
    <row r="5484" spans="22:22" x14ac:dyDescent="0.35">
      <c r="V5484" s="17"/>
    </row>
    <row r="5485" spans="22:22" x14ac:dyDescent="0.35">
      <c r="V5485" s="17"/>
    </row>
    <row r="5486" spans="22:22" x14ac:dyDescent="0.35">
      <c r="V5486" s="17"/>
    </row>
    <row r="5487" spans="22:22" x14ac:dyDescent="0.35">
      <c r="V5487" s="17"/>
    </row>
    <row r="5488" spans="22:22" x14ac:dyDescent="0.35">
      <c r="V5488" s="17"/>
    </row>
    <row r="5489" spans="22:22" x14ac:dyDescent="0.35">
      <c r="V5489" s="17"/>
    </row>
    <row r="5490" spans="22:22" x14ac:dyDescent="0.35">
      <c r="V5490" s="17"/>
    </row>
    <row r="5491" spans="22:22" x14ac:dyDescent="0.35">
      <c r="V5491" s="17"/>
    </row>
    <row r="5492" spans="22:22" x14ac:dyDescent="0.35">
      <c r="V5492" s="17"/>
    </row>
    <row r="5493" spans="22:22" x14ac:dyDescent="0.35">
      <c r="V5493" s="17"/>
    </row>
    <row r="5494" spans="22:22" x14ac:dyDescent="0.35">
      <c r="V5494" s="17"/>
    </row>
    <row r="5495" spans="22:22" x14ac:dyDescent="0.35">
      <c r="V5495" s="17"/>
    </row>
    <row r="5496" spans="22:22" x14ac:dyDescent="0.35">
      <c r="V5496" s="17"/>
    </row>
    <row r="5497" spans="22:22" x14ac:dyDescent="0.35">
      <c r="V5497" s="17"/>
    </row>
    <row r="5498" spans="22:22" x14ac:dyDescent="0.35">
      <c r="V5498" s="17"/>
    </row>
    <row r="5499" spans="22:22" x14ac:dyDescent="0.35">
      <c r="V5499" s="17"/>
    </row>
    <row r="5500" spans="22:22" x14ac:dyDescent="0.35">
      <c r="V5500" s="17"/>
    </row>
    <row r="5501" spans="22:22" x14ac:dyDescent="0.35">
      <c r="V5501" s="17"/>
    </row>
    <row r="5502" spans="22:22" x14ac:dyDescent="0.35">
      <c r="V5502" s="17"/>
    </row>
    <row r="5503" spans="22:22" x14ac:dyDescent="0.35">
      <c r="V5503" s="17"/>
    </row>
    <row r="5504" spans="22:22" x14ac:dyDescent="0.35">
      <c r="V5504" s="17"/>
    </row>
    <row r="5505" spans="22:22" x14ac:dyDescent="0.35">
      <c r="V5505" s="17"/>
    </row>
    <row r="5506" spans="22:22" x14ac:dyDescent="0.35">
      <c r="V5506" s="17"/>
    </row>
    <row r="5507" spans="22:22" x14ac:dyDescent="0.35">
      <c r="V5507" s="17"/>
    </row>
    <row r="5508" spans="22:22" x14ac:dyDescent="0.35">
      <c r="V5508" s="17"/>
    </row>
    <row r="5509" spans="22:22" x14ac:dyDescent="0.35">
      <c r="V5509" s="17"/>
    </row>
    <row r="5510" spans="22:22" x14ac:dyDescent="0.35">
      <c r="V5510" s="17"/>
    </row>
    <row r="5511" spans="22:22" x14ac:dyDescent="0.35">
      <c r="V5511" s="17"/>
    </row>
    <row r="5512" spans="22:22" x14ac:dyDescent="0.35">
      <c r="V5512" s="17"/>
    </row>
    <row r="5513" spans="22:22" x14ac:dyDescent="0.35">
      <c r="V5513" s="17"/>
    </row>
    <row r="5514" spans="22:22" x14ac:dyDescent="0.35">
      <c r="V5514" s="17"/>
    </row>
    <row r="5515" spans="22:22" x14ac:dyDescent="0.35">
      <c r="V5515" s="17"/>
    </row>
    <row r="5516" spans="22:22" x14ac:dyDescent="0.35">
      <c r="V5516" s="17"/>
    </row>
    <row r="5517" spans="22:22" x14ac:dyDescent="0.35">
      <c r="V5517" s="17"/>
    </row>
    <row r="5518" spans="22:22" x14ac:dyDescent="0.35">
      <c r="V5518" s="17"/>
    </row>
    <row r="5519" spans="22:22" x14ac:dyDescent="0.35">
      <c r="V5519" s="17"/>
    </row>
    <row r="5520" spans="22:22" x14ac:dyDescent="0.35">
      <c r="V5520" s="17"/>
    </row>
    <row r="5521" spans="22:22" x14ac:dyDescent="0.35">
      <c r="V5521" s="17"/>
    </row>
    <row r="5522" spans="22:22" x14ac:dyDescent="0.35">
      <c r="V5522" s="17"/>
    </row>
    <row r="5523" spans="22:22" x14ac:dyDescent="0.35">
      <c r="V5523" s="17"/>
    </row>
    <row r="5524" spans="22:22" x14ac:dyDescent="0.35">
      <c r="V5524" s="17"/>
    </row>
    <row r="5525" spans="22:22" x14ac:dyDescent="0.35">
      <c r="V5525" s="17"/>
    </row>
    <row r="5526" spans="22:22" x14ac:dyDescent="0.35">
      <c r="V5526" s="17"/>
    </row>
    <row r="5527" spans="22:22" x14ac:dyDescent="0.35">
      <c r="V5527" s="17"/>
    </row>
    <row r="5528" spans="22:22" x14ac:dyDescent="0.35">
      <c r="V5528" s="17"/>
    </row>
    <row r="5529" spans="22:22" x14ac:dyDescent="0.35">
      <c r="V5529" s="17"/>
    </row>
    <row r="5530" spans="22:22" x14ac:dyDescent="0.35">
      <c r="V5530" s="17"/>
    </row>
    <row r="5531" spans="22:22" x14ac:dyDescent="0.35">
      <c r="V5531" s="17"/>
    </row>
    <row r="5532" spans="22:22" x14ac:dyDescent="0.35">
      <c r="V5532" s="17"/>
    </row>
    <row r="5533" spans="22:22" x14ac:dyDescent="0.35">
      <c r="V5533" s="17"/>
    </row>
    <row r="5534" spans="22:22" x14ac:dyDescent="0.35">
      <c r="V5534" s="17"/>
    </row>
    <row r="5535" spans="22:22" x14ac:dyDescent="0.35">
      <c r="V5535" s="17"/>
    </row>
    <row r="5536" spans="22:22" x14ac:dyDescent="0.35">
      <c r="V5536" s="17"/>
    </row>
    <row r="5537" spans="22:22" x14ac:dyDescent="0.35">
      <c r="V5537" s="17"/>
    </row>
    <row r="5538" spans="22:22" x14ac:dyDescent="0.35">
      <c r="V5538" s="17"/>
    </row>
    <row r="5539" spans="22:22" x14ac:dyDescent="0.35">
      <c r="V5539" s="17"/>
    </row>
    <row r="5540" spans="22:22" x14ac:dyDescent="0.35">
      <c r="V5540" s="17"/>
    </row>
    <row r="5541" spans="22:22" x14ac:dyDescent="0.35">
      <c r="V5541" s="17"/>
    </row>
    <row r="5542" spans="22:22" x14ac:dyDescent="0.35">
      <c r="V5542" s="17"/>
    </row>
    <row r="5543" spans="22:22" x14ac:dyDescent="0.35">
      <c r="V5543" s="17"/>
    </row>
    <row r="5544" spans="22:22" x14ac:dyDescent="0.35">
      <c r="V5544" s="17"/>
    </row>
    <row r="5545" spans="22:22" x14ac:dyDescent="0.35">
      <c r="V5545" s="17"/>
    </row>
    <row r="5546" spans="22:22" x14ac:dyDescent="0.35">
      <c r="V5546" s="17"/>
    </row>
    <row r="5547" spans="22:22" x14ac:dyDescent="0.35">
      <c r="V5547" s="17"/>
    </row>
    <row r="5548" spans="22:22" x14ac:dyDescent="0.35">
      <c r="V5548" s="17"/>
    </row>
    <row r="5549" spans="22:22" x14ac:dyDescent="0.35">
      <c r="V5549" s="17"/>
    </row>
    <row r="5550" spans="22:22" x14ac:dyDescent="0.35">
      <c r="V5550" s="17"/>
    </row>
    <row r="5551" spans="22:22" x14ac:dyDescent="0.35">
      <c r="V5551" s="17"/>
    </row>
    <row r="5552" spans="22:22" x14ac:dyDescent="0.35">
      <c r="V5552" s="17"/>
    </row>
    <row r="5553" spans="22:22" x14ac:dyDescent="0.35">
      <c r="V5553" s="17"/>
    </row>
    <row r="5554" spans="22:22" x14ac:dyDescent="0.35">
      <c r="V5554" s="17"/>
    </row>
    <row r="5555" spans="22:22" x14ac:dyDescent="0.35">
      <c r="V5555" s="17"/>
    </row>
    <row r="5556" spans="22:22" x14ac:dyDescent="0.35">
      <c r="V5556" s="17"/>
    </row>
    <row r="5557" spans="22:22" x14ac:dyDescent="0.35">
      <c r="V5557" s="17"/>
    </row>
    <row r="5558" spans="22:22" x14ac:dyDescent="0.35">
      <c r="V5558" s="17"/>
    </row>
    <row r="5559" spans="22:22" x14ac:dyDescent="0.35">
      <c r="V5559" s="17"/>
    </row>
    <row r="5560" spans="22:22" x14ac:dyDescent="0.35">
      <c r="V5560" s="17"/>
    </row>
    <row r="5561" spans="22:22" x14ac:dyDescent="0.35">
      <c r="V5561" s="17"/>
    </row>
    <row r="5562" spans="22:22" x14ac:dyDescent="0.35">
      <c r="V5562" s="17"/>
    </row>
    <row r="5563" spans="22:22" x14ac:dyDescent="0.35">
      <c r="V5563" s="17"/>
    </row>
    <row r="5564" spans="22:22" x14ac:dyDescent="0.35">
      <c r="V5564" s="17"/>
    </row>
    <row r="5565" spans="22:22" x14ac:dyDescent="0.35">
      <c r="V5565" s="17"/>
    </row>
    <row r="5566" spans="22:22" x14ac:dyDescent="0.35">
      <c r="V5566" s="17"/>
    </row>
    <row r="5567" spans="22:22" x14ac:dyDescent="0.35">
      <c r="V5567" s="17"/>
    </row>
    <row r="5568" spans="22:22" x14ac:dyDescent="0.35">
      <c r="V5568" s="17"/>
    </row>
    <row r="5569" spans="22:22" x14ac:dyDescent="0.35">
      <c r="V5569" s="17"/>
    </row>
    <row r="5570" spans="22:22" x14ac:dyDescent="0.35">
      <c r="V5570" s="17"/>
    </row>
    <row r="5571" spans="22:22" x14ac:dyDescent="0.35">
      <c r="V5571" s="17"/>
    </row>
    <row r="5572" spans="22:22" x14ac:dyDescent="0.35">
      <c r="V5572" s="17"/>
    </row>
    <row r="5573" spans="22:22" x14ac:dyDescent="0.35">
      <c r="V5573" s="17"/>
    </row>
    <row r="5574" spans="22:22" x14ac:dyDescent="0.35">
      <c r="V5574" s="17"/>
    </row>
    <row r="5575" spans="22:22" x14ac:dyDescent="0.35">
      <c r="V5575" s="17"/>
    </row>
    <row r="5576" spans="22:22" x14ac:dyDescent="0.35">
      <c r="V5576" s="17"/>
    </row>
    <row r="5577" spans="22:22" x14ac:dyDescent="0.35">
      <c r="V5577" s="17"/>
    </row>
    <row r="5578" spans="22:22" x14ac:dyDescent="0.35">
      <c r="V5578" s="17"/>
    </row>
    <row r="5579" spans="22:22" x14ac:dyDescent="0.35">
      <c r="V5579" s="17"/>
    </row>
    <row r="5580" spans="22:22" x14ac:dyDescent="0.35">
      <c r="V5580" s="17"/>
    </row>
    <row r="5581" spans="22:22" x14ac:dyDescent="0.35">
      <c r="V5581" s="17"/>
    </row>
    <row r="5582" spans="22:22" x14ac:dyDescent="0.35">
      <c r="V5582" s="17"/>
    </row>
    <row r="5583" spans="22:22" x14ac:dyDescent="0.35">
      <c r="V5583" s="17"/>
    </row>
    <row r="5584" spans="22:22" x14ac:dyDescent="0.35">
      <c r="V5584" s="17"/>
    </row>
    <row r="5585" spans="22:22" x14ac:dyDescent="0.35">
      <c r="V5585" s="17"/>
    </row>
    <row r="5586" spans="22:22" x14ac:dyDescent="0.35">
      <c r="V5586" s="17"/>
    </row>
    <row r="5587" spans="22:22" x14ac:dyDescent="0.35">
      <c r="V5587" s="17"/>
    </row>
    <row r="5588" spans="22:22" x14ac:dyDescent="0.35">
      <c r="V5588" s="17"/>
    </row>
    <row r="5589" spans="22:22" x14ac:dyDescent="0.35">
      <c r="V5589" s="17"/>
    </row>
    <row r="5590" spans="22:22" x14ac:dyDescent="0.35">
      <c r="V5590" s="17"/>
    </row>
    <row r="5591" spans="22:22" x14ac:dyDescent="0.35">
      <c r="V5591" s="17"/>
    </row>
    <row r="5592" spans="22:22" x14ac:dyDescent="0.35">
      <c r="V5592" s="17"/>
    </row>
    <row r="5593" spans="22:22" x14ac:dyDescent="0.35">
      <c r="V5593" s="17"/>
    </row>
    <row r="5594" spans="22:22" x14ac:dyDescent="0.35">
      <c r="V5594" s="17"/>
    </row>
    <row r="5595" spans="22:22" x14ac:dyDescent="0.35">
      <c r="V5595" s="17"/>
    </row>
    <row r="5596" spans="22:22" x14ac:dyDescent="0.35">
      <c r="V5596" s="17"/>
    </row>
    <row r="5597" spans="22:22" x14ac:dyDescent="0.35">
      <c r="V5597" s="17"/>
    </row>
    <row r="5598" spans="22:22" x14ac:dyDescent="0.35">
      <c r="V5598" s="17"/>
    </row>
    <row r="5599" spans="22:22" x14ac:dyDescent="0.35">
      <c r="V5599" s="17"/>
    </row>
    <row r="5600" spans="22:22" x14ac:dyDescent="0.35">
      <c r="V5600" s="17"/>
    </row>
    <row r="5601" spans="22:22" x14ac:dyDescent="0.35">
      <c r="V5601" s="17"/>
    </row>
    <row r="5602" spans="22:22" x14ac:dyDescent="0.35">
      <c r="V5602" s="17"/>
    </row>
    <row r="5603" spans="22:22" x14ac:dyDescent="0.35">
      <c r="V5603" s="17"/>
    </row>
    <row r="5604" spans="22:22" x14ac:dyDescent="0.35">
      <c r="V5604" s="17"/>
    </row>
    <row r="5605" spans="22:22" x14ac:dyDescent="0.35">
      <c r="V5605" s="17"/>
    </row>
    <row r="5606" spans="22:22" x14ac:dyDescent="0.35">
      <c r="V5606" s="17"/>
    </row>
    <row r="5607" spans="22:22" x14ac:dyDescent="0.35">
      <c r="V5607" s="17"/>
    </row>
    <row r="5608" spans="22:22" x14ac:dyDescent="0.35">
      <c r="V5608" s="17"/>
    </row>
    <row r="5609" spans="22:22" x14ac:dyDescent="0.35">
      <c r="V5609" s="17"/>
    </row>
    <row r="5610" spans="22:22" x14ac:dyDescent="0.35">
      <c r="V5610" s="17"/>
    </row>
    <row r="5611" spans="22:22" x14ac:dyDescent="0.35">
      <c r="V5611" s="17"/>
    </row>
    <row r="5612" spans="22:22" x14ac:dyDescent="0.35">
      <c r="V5612" s="17"/>
    </row>
    <row r="5613" spans="22:22" x14ac:dyDescent="0.35">
      <c r="V5613" s="17"/>
    </row>
    <row r="5614" spans="22:22" x14ac:dyDescent="0.35">
      <c r="V5614" s="17"/>
    </row>
    <row r="5615" spans="22:22" x14ac:dyDescent="0.35">
      <c r="V5615" s="17"/>
    </row>
    <row r="5616" spans="22:22" x14ac:dyDescent="0.35">
      <c r="V5616" s="17"/>
    </row>
    <row r="5617" spans="22:22" x14ac:dyDescent="0.35">
      <c r="V5617" s="17"/>
    </row>
    <row r="5618" spans="22:22" x14ac:dyDescent="0.35">
      <c r="V5618" s="17"/>
    </row>
    <row r="5619" spans="22:22" x14ac:dyDescent="0.35">
      <c r="V5619" s="17"/>
    </row>
    <row r="5620" spans="22:22" x14ac:dyDescent="0.35">
      <c r="V5620" s="17"/>
    </row>
    <row r="5621" spans="22:22" x14ac:dyDescent="0.35">
      <c r="V5621" s="17"/>
    </row>
    <row r="5622" spans="22:22" x14ac:dyDescent="0.35">
      <c r="V5622" s="17"/>
    </row>
    <row r="5623" spans="22:22" x14ac:dyDescent="0.35">
      <c r="V5623" s="17"/>
    </row>
    <row r="5624" spans="22:22" x14ac:dyDescent="0.35">
      <c r="V5624" s="17"/>
    </row>
    <row r="5625" spans="22:22" x14ac:dyDescent="0.35">
      <c r="V5625" s="17"/>
    </row>
    <row r="5626" spans="22:22" x14ac:dyDescent="0.35">
      <c r="V5626" s="17"/>
    </row>
    <row r="5627" spans="22:22" x14ac:dyDescent="0.35">
      <c r="V5627" s="17"/>
    </row>
    <row r="5628" spans="22:22" x14ac:dyDescent="0.35">
      <c r="V5628" s="17"/>
    </row>
    <row r="5629" spans="22:22" x14ac:dyDescent="0.35">
      <c r="V5629" s="17"/>
    </row>
    <row r="5630" spans="22:22" x14ac:dyDescent="0.35">
      <c r="V5630" s="17"/>
    </row>
    <row r="5631" spans="22:22" x14ac:dyDescent="0.35">
      <c r="V5631" s="17"/>
    </row>
    <row r="5632" spans="22:22" x14ac:dyDescent="0.35">
      <c r="V5632" s="17"/>
    </row>
    <row r="5633" spans="22:22" x14ac:dyDescent="0.35">
      <c r="V5633" s="17"/>
    </row>
    <row r="5634" spans="22:22" x14ac:dyDescent="0.35">
      <c r="V5634" s="17"/>
    </row>
    <row r="5635" spans="22:22" x14ac:dyDescent="0.35">
      <c r="V5635" s="17"/>
    </row>
    <row r="5636" spans="22:22" x14ac:dyDescent="0.35">
      <c r="V5636" s="17"/>
    </row>
    <row r="5637" spans="22:22" x14ac:dyDescent="0.35">
      <c r="V5637" s="17"/>
    </row>
    <row r="5638" spans="22:22" x14ac:dyDescent="0.35">
      <c r="V5638" s="17"/>
    </row>
    <row r="5639" spans="22:22" x14ac:dyDescent="0.35">
      <c r="V5639" s="17"/>
    </row>
    <row r="5640" spans="22:22" x14ac:dyDescent="0.35">
      <c r="V5640" s="17"/>
    </row>
    <row r="5641" spans="22:22" x14ac:dyDescent="0.35">
      <c r="V5641" s="17"/>
    </row>
    <row r="5642" spans="22:22" x14ac:dyDescent="0.35">
      <c r="V5642" s="17"/>
    </row>
    <row r="5643" spans="22:22" x14ac:dyDescent="0.35">
      <c r="V5643" s="17"/>
    </row>
    <row r="5644" spans="22:22" x14ac:dyDescent="0.35">
      <c r="V5644" s="17"/>
    </row>
    <row r="5645" spans="22:22" x14ac:dyDescent="0.35">
      <c r="V5645" s="17"/>
    </row>
    <row r="5646" spans="22:22" x14ac:dyDescent="0.35">
      <c r="V5646" s="17"/>
    </row>
    <row r="5647" spans="22:22" x14ac:dyDescent="0.35">
      <c r="V5647" s="17"/>
    </row>
    <row r="5648" spans="22:22" x14ac:dyDescent="0.35">
      <c r="V5648" s="17"/>
    </row>
    <row r="5649" spans="22:22" x14ac:dyDescent="0.35">
      <c r="V5649" s="17"/>
    </row>
    <row r="5650" spans="22:22" x14ac:dyDescent="0.35">
      <c r="V5650" s="17"/>
    </row>
    <row r="5651" spans="22:22" x14ac:dyDescent="0.35">
      <c r="V5651" s="17"/>
    </row>
    <row r="5652" spans="22:22" x14ac:dyDescent="0.35">
      <c r="V5652" s="17"/>
    </row>
    <row r="5653" spans="22:22" x14ac:dyDescent="0.35">
      <c r="V5653" s="17"/>
    </row>
    <row r="5654" spans="22:22" x14ac:dyDescent="0.35">
      <c r="V5654" s="17"/>
    </row>
    <row r="5655" spans="22:22" x14ac:dyDescent="0.35">
      <c r="V5655" s="17"/>
    </row>
    <row r="5656" spans="22:22" x14ac:dyDescent="0.35">
      <c r="V5656" s="17"/>
    </row>
    <row r="5657" spans="22:22" x14ac:dyDescent="0.35">
      <c r="V5657" s="17"/>
    </row>
    <row r="5658" spans="22:22" x14ac:dyDescent="0.35">
      <c r="V5658" s="17"/>
    </row>
    <row r="5659" spans="22:22" x14ac:dyDescent="0.35">
      <c r="V5659" s="17"/>
    </row>
    <row r="5660" spans="22:22" x14ac:dyDescent="0.35">
      <c r="V5660" s="17"/>
    </row>
    <row r="5661" spans="22:22" x14ac:dyDescent="0.35">
      <c r="V5661" s="17"/>
    </row>
    <row r="5662" spans="22:22" x14ac:dyDescent="0.35">
      <c r="V5662" s="17"/>
    </row>
    <row r="5663" spans="22:22" x14ac:dyDescent="0.35">
      <c r="V5663" s="17"/>
    </row>
    <row r="5664" spans="22:22" x14ac:dyDescent="0.35">
      <c r="V5664" s="17"/>
    </row>
    <row r="5665" spans="22:22" x14ac:dyDescent="0.35">
      <c r="V5665" s="17"/>
    </row>
    <row r="5666" spans="22:22" x14ac:dyDescent="0.35">
      <c r="V5666" s="17"/>
    </row>
    <row r="5667" spans="22:22" x14ac:dyDescent="0.35">
      <c r="V5667" s="17"/>
    </row>
    <row r="5668" spans="22:22" x14ac:dyDescent="0.35">
      <c r="V5668" s="17"/>
    </row>
    <row r="5669" spans="22:22" x14ac:dyDescent="0.35">
      <c r="V5669" s="17"/>
    </row>
    <row r="5670" spans="22:22" x14ac:dyDescent="0.35">
      <c r="V5670" s="17"/>
    </row>
    <row r="5671" spans="22:22" x14ac:dyDescent="0.35">
      <c r="V5671" s="17"/>
    </row>
    <row r="5672" spans="22:22" x14ac:dyDescent="0.35">
      <c r="V5672" s="17"/>
    </row>
    <row r="5673" spans="22:22" x14ac:dyDescent="0.35">
      <c r="V5673" s="17"/>
    </row>
    <row r="5674" spans="22:22" x14ac:dyDescent="0.35">
      <c r="V5674" s="17"/>
    </row>
    <row r="5675" spans="22:22" x14ac:dyDescent="0.35">
      <c r="V5675" s="17"/>
    </row>
    <row r="5676" spans="22:22" x14ac:dyDescent="0.35">
      <c r="V5676" s="17"/>
    </row>
    <row r="5677" spans="22:22" x14ac:dyDescent="0.35">
      <c r="V5677" s="17"/>
    </row>
    <row r="5678" spans="22:22" x14ac:dyDescent="0.35">
      <c r="V5678" s="17"/>
    </row>
    <row r="5679" spans="22:22" x14ac:dyDescent="0.35">
      <c r="V5679" s="17"/>
    </row>
    <row r="5680" spans="22:22" x14ac:dyDescent="0.35">
      <c r="V5680" s="17"/>
    </row>
    <row r="5681" spans="22:22" x14ac:dyDescent="0.35">
      <c r="V5681" s="17"/>
    </row>
    <row r="5682" spans="22:22" x14ac:dyDescent="0.35">
      <c r="V5682" s="17"/>
    </row>
    <row r="5683" spans="22:22" x14ac:dyDescent="0.35">
      <c r="V5683" s="17"/>
    </row>
    <row r="5684" spans="22:22" x14ac:dyDescent="0.35">
      <c r="V5684" s="17"/>
    </row>
    <row r="5685" spans="22:22" x14ac:dyDescent="0.35">
      <c r="V5685" s="17"/>
    </row>
    <row r="5686" spans="22:22" x14ac:dyDescent="0.35">
      <c r="V5686" s="17"/>
    </row>
    <row r="5687" spans="22:22" x14ac:dyDescent="0.35">
      <c r="V5687" s="17"/>
    </row>
    <row r="5688" spans="22:22" x14ac:dyDescent="0.35">
      <c r="V5688" s="17"/>
    </row>
    <row r="5689" spans="22:22" x14ac:dyDescent="0.35">
      <c r="V5689" s="17"/>
    </row>
    <row r="5690" spans="22:22" x14ac:dyDescent="0.35">
      <c r="V5690" s="17"/>
    </row>
    <row r="5691" spans="22:22" x14ac:dyDescent="0.35">
      <c r="V5691" s="17"/>
    </row>
    <row r="5692" spans="22:22" x14ac:dyDescent="0.35">
      <c r="V5692" s="17"/>
    </row>
    <row r="5693" spans="22:22" x14ac:dyDescent="0.35">
      <c r="V5693" s="17"/>
    </row>
    <row r="5694" spans="22:22" x14ac:dyDescent="0.35">
      <c r="V5694" s="17"/>
    </row>
    <row r="5695" spans="22:22" x14ac:dyDescent="0.35">
      <c r="V5695" s="17"/>
    </row>
    <row r="5696" spans="22:22" x14ac:dyDescent="0.35">
      <c r="V5696" s="17"/>
    </row>
    <row r="5697" spans="22:22" x14ac:dyDescent="0.35">
      <c r="V5697" s="17"/>
    </row>
    <row r="5698" spans="22:22" x14ac:dyDescent="0.35">
      <c r="V5698" s="17"/>
    </row>
    <row r="5699" spans="22:22" x14ac:dyDescent="0.35">
      <c r="V5699" s="17"/>
    </row>
    <row r="5700" spans="22:22" x14ac:dyDescent="0.35">
      <c r="V5700" s="17"/>
    </row>
    <row r="5701" spans="22:22" x14ac:dyDescent="0.35">
      <c r="V5701" s="17"/>
    </row>
    <row r="5702" spans="22:22" x14ac:dyDescent="0.35">
      <c r="V5702" s="17"/>
    </row>
    <row r="5703" spans="22:22" x14ac:dyDescent="0.35">
      <c r="V5703" s="17"/>
    </row>
    <row r="5704" spans="22:22" x14ac:dyDescent="0.35">
      <c r="V5704" s="17"/>
    </row>
    <row r="5705" spans="22:22" x14ac:dyDescent="0.35">
      <c r="V5705" s="17"/>
    </row>
    <row r="5706" spans="22:22" x14ac:dyDescent="0.35">
      <c r="V5706" s="17"/>
    </row>
    <row r="5707" spans="22:22" x14ac:dyDescent="0.35">
      <c r="V5707" s="17"/>
    </row>
    <row r="5708" spans="22:22" x14ac:dyDescent="0.35">
      <c r="V5708" s="17"/>
    </row>
    <row r="5709" spans="22:22" x14ac:dyDescent="0.35">
      <c r="V5709" s="17"/>
    </row>
    <row r="5710" spans="22:22" x14ac:dyDescent="0.35">
      <c r="V5710" s="17"/>
    </row>
    <row r="5711" spans="22:22" x14ac:dyDescent="0.35">
      <c r="V5711" s="17"/>
    </row>
    <row r="5712" spans="22:22" x14ac:dyDescent="0.35">
      <c r="V5712" s="17"/>
    </row>
    <row r="5713" spans="22:22" x14ac:dyDescent="0.35">
      <c r="V5713" s="17"/>
    </row>
    <row r="5714" spans="22:22" x14ac:dyDescent="0.35">
      <c r="V5714" s="17"/>
    </row>
    <row r="5715" spans="22:22" x14ac:dyDescent="0.35">
      <c r="V5715" s="17"/>
    </row>
    <row r="5716" spans="22:22" x14ac:dyDescent="0.35">
      <c r="V5716" s="17"/>
    </row>
    <row r="5717" spans="22:22" x14ac:dyDescent="0.35">
      <c r="V5717" s="17"/>
    </row>
    <row r="5718" spans="22:22" x14ac:dyDescent="0.35">
      <c r="V5718" s="17"/>
    </row>
    <row r="5719" spans="22:22" x14ac:dyDescent="0.35">
      <c r="V5719" s="17"/>
    </row>
    <row r="5720" spans="22:22" x14ac:dyDescent="0.35">
      <c r="V5720" s="17"/>
    </row>
    <row r="5721" spans="22:22" x14ac:dyDescent="0.35">
      <c r="V5721" s="17"/>
    </row>
    <row r="5722" spans="22:22" x14ac:dyDescent="0.35">
      <c r="V5722" s="17"/>
    </row>
    <row r="5723" spans="22:22" x14ac:dyDescent="0.35">
      <c r="V5723" s="17"/>
    </row>
    <row r="5724" spans="22:22" x14ac:dyDescent="0.35">
      <c r="V5724" s="17"/>
    </row>
    <row r="5725" spans="22:22" x14ac:dyDescent="0.35">
      <c r="V5725" s="17"/>
    </row>
    <row r="5726" spans="22:22" x14ac:dyDescent="0.35">
      <c r="V5726" s="17"/>
    </row>
    <row r="5727" spans="22:22" x14ac:dyDescent="0.35">
      <c r="V5727" s="17"/>
    </row>
    <row r="5728" spans="22:22" x14ac:dyDescent="0.35">
      <c r="V5728" s="17"/>
    </row>
    <row r="5729" spans="22:22" x14ac:dyDescent="0.35">
      <c r="V5729" s="17"/>
    </row>
    <row r="5730" spans="22:22" x14ac:dyDescent="0.35">
      <c r="V5730" s="17"/>
    </row>
    <row r="5731" spans="22:22" x14ac:dyDescent="0.35">
      <c r="V5731" s="17"/>
    </row>
    <row r="5732" spans="22:22" x14ac:dyDescent="0.35">
      <c r="V5732" s="17"/>
    </row>
    <row r="5733" spans="22:22" x14ac:dyDescent="0.35">
      <c r="V5733" s="17"/>
    </row>
    <row r="5734" spans="22:22" x14ac:dyDescent="0.35">
      <c r="V5734" s="17"/>
    </row>
    <row r="5735" spans="22:22" x14ac:dyDescent="0.35">
      <c r="V5735" s="17"/>
    </row>
    <row r="5736" spans="22:22" x14ac:dyDescent="0.35">
      <c r="V5736" s="17"/>
    </row>
    <row r="5737" spans="22:22" x14ac:dyDescent="0.35">
      <c r="V5737" s="17"/>
    </row>
    <row r="5738" spans="22:22" x14ac:dyDescent="0.35">
      <c r="V5738" s="17"/>
    </row>
    <row r="5739" spans="22:22" x14ac:dyDescent="0.35">
      <c r="V5739" s="17"/>
    </row>
    <row r="5740" spans="22:22" x14ac:dyDescent="0.35">
      <c r="V5740" s="17"/>
    </row>
    <row r="5741" spans="22:22" x14ac:dyDescent="0.35">
      <c r="V5741" s="17"/>
    </row>
    <row r="5742" spans="22:22" x14ac:dyDescent="0.35">
      <c r="V5742" s="17"/>
    </row>
    <row r="5743" spans="22:22" x14ac:dyDescent="0.35">
      <c r="V5743" s="17"/>
    </row>
    <row r="5744" spans="22:22" x14ac:dyDescent="0.35">
      <c r="V5744" s="17"/>
    </row>
    <row r="5745" spans="22:22" x14ac:dyDescent="0.35">
      <c r="V5745" s="17"/>
    </row>
    <row r="5746" spans="22:22" x14ac:dyDescent="0.35">
      <c r="V5746" s="17"/>
    </row>
    <row r="5747" spans="22:22" x14ac:dyDescent="0.35">
      <c r="V5747" s="17"/>
    </row>
    <row r="5748" spans="22:22" x14ac:dyDescent="0.35">
      <c r="V5748" s="17"/>
    </row>
    <row r="5749" spans="22:22" x14ac:dyDescent="0.35">
      <c r="V5749" s="17"/>
    </row>
    <row r="5750" spans="22:22" x14ac:dyDescent="0.35">
      <c r="V5750" s="17"/>
    </row>
    <row r="5751" spans="22:22" x14ac:dyDescent="0.35">
      <c r="V5751" s="17"/>
    </row>
    <row r="5752" spans="22:22" x14ac:dyDescent="0.35">
      <c r="V5752" s="17"/>
    </row>
    <row r="5753" spans="22:22" x14ac:dyDescent="0.35">
      <c r="V5753" s="17"/>
    </row>
    <row r="5754" spans="22:22" x14ac:dyDescent="0.35">
      <c r="V5754" s="17"/>
    </row>
    <row r="5755" spans="22:22" x14ac:dyDescent="0.35">
      <c r="V5755" s="17"/>
    </row>
    <row r="5756" spans="22:22" x14ac:dyDescent="0.35">
      <c r="V5756" s="17"/>
    </row>
    <row r="5757" spans="22:22" x14ac:dyDescent="0.35">
      <c r="V5757" s="17"/>
    </row>
    <row r="5758" spans="22:22" x14ac:dyDescent="0.35">
      <c r="V5758" s="17"/>
    </row>
    <row r="5759" spans="22:22" x14ac:dyDescent="0.35">
      <c r="V5759" s="17"/>
    </row>
    <row r="5760" spans="22:22" x14ac:dyDescent="0.35">
      <c r="V5760" s="17"/>
    </row>
    <row r="5761" spans="22:22" x14ac:dyDescent="0.35">
      <c r="V5761" s="17"/>
    </row>
    <row r="5762" spans="22:22" x14ac:dyDescent="0.35">
      <c r="V5762" s="17"/>
    </row>
    <row r="5763" spans="22:22" x14ac:dyDescent="0.35">
      <c r="V5763" s="17"/>
    </row>
    <row r="5764" spans="22:22" x14ac:dyDescent="0.35">
      <c r="V5764" s="17"/>
    </row>
    <row r="5765" spans="22:22" x14ac:dyDescent="0.35">
      <c r="V5765" s="17"/>
    </row>
    <row r="5766" spans="22:22" x14ac:dyDescent="0.35">
      <c r="V5766" s="17"/>
    </row>
    <row r="5767" spans="22:22" x14ac:dyDescent="0.35">
      <c r="V5767" s="17"/>
    </row>
    <row r="5768" spans="22:22" x14ac:dyDescent="0.35">
      <c r="V5768" s="17"/>
    </row>
    <row r="5769" spans="22:22" x14ac:dyDescent="0.35">
      <c r="V5769" s="17"/>
    </row>
    <row r="5770" spans="22:22" x14ac:dyDescent="0.35">
      <c r="V5770" s="17"/>
    </row>
    <row r="5771" spans="22:22" x14ac:dyDescent="0.35">
      <c r="V5771" s="17"/>
    </row>
    <row r="5772" spans="22:22" x14ac:dyDescent="0.35">
      <c r="V5772" s="17"/>
    </row>
    <row r="5773" spans="22:22" x14ac:dyDescent="0.35">
      <c r="V5773" s="17"/>
    </row>
    <row r="5774" spans="22:22" x14ac:dyDescent="0.35">
      <c r="V5774" s="17"/>
    </row>
    <row r="5775" spans="22:22" x14ac:dyDescent="0.35">
      <c r="V5775" s="17"/>
    </row>
    <row r="5776" spans="22:22" x14ac:dyDescent="0.35">
      <c r="V5776" s="17"/>
    </row>
    <row r="5777" spans="22:22" x14ac:dyDescent="0.35">
      <c r="V5777" s="17"/>
    </row>
    <row r="5778" spans="22:22" x14ac:dyDescent="0.35">
      <c r="V5778" s="17"/>
    </row>
    <row r="5779" spans="22:22" x14ac:dyDescent="0.35">
      <c r="V5779" s="17"/>
    </row>
    <row r="5780" spans="22:22" x14ac:dyDescent="0.35">
      <c r="V5780" s="17"/>
    </row>
    <row r="5781" spans="22:22" x14ac:dyDescent="0.35">
      <c r="V5781" s="17"/>
    </row>
    <row r="5782" spans="22:22" x14ac:dyDescent="0.35">
      <c r="V5782" s="17"/>
    </row>
    <row r="5783" spans="22:22" x14ac:dyDescent="0.35">
      <c r="V5783" s="17"/>
    </row>
    <row r="5784" spans="22:22" x14ac:dyDescent="0.35">
      <c r="V5784" s="17"/>
    </row>
    <row r="5785" spans="22:22" x14ac:dyDescent="0.35">
      <c r="V5785" s="17"/>
    </row>
    <row r="5786" spans="22:22" x14ac:dyDescent="0.35">
      <c r="V5786" s="17"/>
    </row>
    <row r="5787" spans="22:22" x14ac:dyDescent="0.35">
      <c r="V5787" s="17"/>
    </row>
    <row r="5788" spans="22:22" x14ac:dyDescent="0.35">
      <c r="V5788" s="17"/>
    </row>
    <row r="5789" spans="22:22" x14ac:dyDescent="0.35">
      <c r="V5789" s="17"/>
    </row>
    <row r="5790" spans="22:22" x14ac:dyDescent="0.35">
      <c r="V5790" s="17"/>
    </row>
    <row r="5791" spans="22:22" x14ac:dyDescent="0.35">
      <c r="V5791" s="17"/>
    </row>
    <row r="5792" spans="22:22" x14ac:dyDescent="0.35">
      <c r="V5792" s="17"/>
    </row>
    <row r="5793" spans="22:22" x14ac:dyDescent="0.35">
      <c r="V5793" s="17"/>
    </row>
    <row r="5794" spans="22:22" x14ac:dyDescent="0.35">
      <c r="V5794" s="17"/>
    </row>
    <row r="5795" spans="22:22" x14ac:dyDescent="0.35">
      <c r="V5795" s="17"/>
    </row>
    <row r="5796" spans="22:22" x14ac:dyDescent="0.35">
      <c r="V5796" s="17"/>
    </row>
    <row r="5797" spans="22:22" x14ac:dyDescent="0.35">
      <c r="V5797" s="17"/>
    </row>
    <row r="5798" spans="22:22" x14ac:dyDescent="0.35">
      <c r="V5798" s="17"/>
    </row>
    <row r="5799" spans="22:22" x14ac:dyDescent="0.35">
      <c r="V5799" s="17"/>
    </row>
    <row r="5800" spans="22:22" x14ac:dyDescent="0.35">
      <c r="V5800" s="17"/>
    </row>
    <row r="5801" spans="22:22" x14ac:dyDescent="0.35">
      <c r="V5801" s="17"/>
    </row>
    <row r="5802" spans="22:22" x14ac:dyDescent="0.35">
      <c r="V5802" s="17"/>
    </row>
    <row r="5803" spans="22:22" x14ac:dyDescent="0.35">
      <c r="V5803" s="17"/>
    </row>
    <row r="5804" spans="22:22" x14ac:dyDescent="0.35">
      <c r="V5804" s="17"/>
    </row>
    <row r="5805" spans="22:22" x14ac:dyDescent="0.35">
      <c r="V5805" s="17"/>
    </row>
    <row r="5806" spans="22:22" x14ac:dyDescent="0.35">
      <c r="V5806" s="17"/>
    </row>
    <row r="5807" spans="22:22" x14ac:dyDescent="0.35">
      <c r="V5807" s="17"/>
    </row>
    <row r="5808" spans="22:22" x14ac:dyDescent="0.35">
      <c r="V5808" s="17"/>
    </row>
    <row r="5809" spans="22:22" x14ac:dyDescent="0.35">
      <c r="V5809" s="17"/>
    </row>
    <row r="5810" spans="22:22" x14ac:dyDescent="0.35">
      <c r="V5810" s="17"/>
    </row>
    <row r="5811" spans="22:22" x14ac:dyDescent="0.35">
      <c r="V5811" s="17"/>
    </row>
    <row r="5812" spans="22:22" x14ac:dyDescent="0.35">
      <c r="V5812" s="17"/>
    </row>
    <row r="5813" spans="22:22" x14ac:dyDescent="0.35">
      <c r="V5813" s="17"/>
    </row>
    <row r="5814" spans="22:22" x14ac:dyDescent="0.35">
      <c r="V5814" s="17"/>
    </row>
    <row r="5815" spans="22:22" x14ac:dyDescent="0.35">
      <c r="V5815" s="17"/>
    </row>
    <row r="5816" spans="22:22" x14ac:dyDescent="0.35">
      <c r="V5816" s="17"/>
    </row>
    <row r="5817" spans="22:22" x14ac:dyDescent="0.35">
      <c r="V5817" s="17"/>
    </row>
    <row r="5818" spans="22:22" x14ac:dyDescent="0.35">
      <c r="V5818" s="17"/>
    </row>
    <row r="5819" spans="22:22" x14ac:dyDescent="0.35">
      <c r="V5819" s="17"/>
    </row>
    <row r="5820" spans="22:22" x14ac:dyDescent="0.35">
      <c r="V5820" s="17"/>
    </row>
    <row r="5821" spans="22:22" x14ac:dyDescent="0.35">
      <c r="V5821" s="17"/>
    </row>
    <row r="5822" spans="22:22" x14ac:dyDescent="0.35">
      <c r="V5822" s="17"/>
    </row>
    <row r="5823" spans="22:22" x14ac:dyDescent="0.35">
      <c r="V5823" s="17"/>
    </row>
    <row r="5824" spans="22:22" x14ac:dyDescent="0.35">
      <c r="V5824" s="17"/>
    </row>
    <row r="5825" spans="22:22" x14ac:dyDescent="0.35">
      <c r="V5825" s="17"/>
    </row>
    <row r="5826" spans="22:22" x14ac:dyDescent="0.35">
      <c r="V5826" s="17"/>
    </row>
    <row r="5827" spans="22:22" x14ac:dyDescent="0.35">
      <c r="V5827" s="17"/>
    </row>
    <row r="5828" spans="22:22" x14ac:dyDescent="0.35">
      <c r="V5828" s="17"/>
    </row>
    <row r="5829" spans="22:22" x14ac:dyDescent="0.35">
      <c r="V5829" s="17"/>
    </row>
    <row r="5830" spans="22:22" x14ac:dyDescent="0.35">
      <c r="V5830" s="17"/>
    </row>
    <row r="5831" spans="22:22" x14ac:dyDescent="0.35">
      <c r="V5831" s="17"/>
    </row>
    <row r="5832" spans="22:22" x14ac:dyDescent="0.35">
      <c r="V5832" s="17"/>
    </row>
    <row r="5833" spans="22:22" x14ac:dyDescent="0.35">
      <c r="V5833" s="17"/>
    </row>
    <row r="5834" spans="22:22" x14ac:dyDescent="0.35">
      <c r="V5834" s="17"/>
    </row>
    <row r="5835" spans="22:22" x14ac:dyDescent="0.35">
      <c r="V5835" s="17"/>
    </row>
    <row r="5836" spans="22:22" x14ac:dyDescent="0.35">
      <c r="V5836" s="17"/>
    </row>
    <row r="5837" spans="22:22" x14ac:dyDescent="0.35">
      <c r="V5837" s="17"/>
    </row>
    <row r="5838" spans="22:22" x14ac:dyDescent="0.35">
      <c r="V5838" s="17"/>
    </row>
    <row r="5839" spans="22:22" x14ac:dyDescent="0.35">
      <c r="V5839" s="17"/>
    </row>
    <row r="5840" spans="22:22" x14ac:dyDescent="0.35">
      <c r="V5840" s="17"/>
    </row>
    <row r="5841" spans="22:22" x14ac:dyDescent="0.35">
      <c r="V5841" s="17"/>
    </row>
    <row r="5842" spans="22:22" x14ac:dyDescent="0.35">
      <c r="V5842" s="17"/>
    </row>
    <row r="5843" spans="22:22" x14ac:dyDescent="0.35">
      <c r="V5843" s="17"/>
    </row>
    <row r="5844" spans="22:22" x14ac:dyDescent="0.35">
      <c r="V5844" s="17"/>
    </row>
    <row r="5845" spans="22:22" x14ac:dyDescent="0.35">
      <c r="V5845" s="17"/>
    </row>
    <row r="5846" spans="22:22" x14ac:dyDescent="0.35">
      <c r="V5846" s="17"/>
    </row>
    <row r="5847" spans="22:22" x14ac:dyDescent="0.35">
      <c r="V5847" s="17"/>
    </row>
    <row r="5848" spans="22:22" x14ac:dyDescent="0.35">
      <c r="V5848" s="17"/>
    </row>
    <row r="5849" spans="22:22" x14ac:dyDescent="0.35">
      <c r="V5849" s="17"/>
    </row>
    <row r="5850" spans="22:22" x14ac:dyDescent="0.35">
      <c r="V5850" s="17"/>
    </row>
    <row r="5851" spans="22:22" x14ac:dyDescent="0.35">
      <c r="V5851" s="17"/>
    </row>
    <row r="5852" spans="22:22" x14ac:dyDescent="0.35">
      <c r="V5852" s="17"/>
    </row>
    <row r="5853" spans="22:22" x14ac:dyDescent="0.35">
      <c r="V5853" s="17"/>
    </row>
    <row r="5854" spans="22:22" x14ac:dyDescent="0.35">
      <c r="V5854" s="17"/>
    </row>
    <row r="5855" spans="22:22" x14ac:dyDescent="0.35">
      <c r="V5855" s="17"/>
    </row>
    <row r="5856" spans="22:22" x14ac:dyDescent="0.35">
      <c r="V5856" s="17"/>
    </row>
    <row r="5857" spans="22:22" x14ac:dyDescent="0.35">
      <c r="V5857" s="17"/>
    </row>
    <row r="5858" spans="22:22" x14ac:dyDescent="0.35">
      <c r="V5858" s="17"/>
    </row>
    <row r="5859" spans="22:22" x14ac:dyDescent="0.35">
      <c r="V5859" s="17"/>
    </row>
    <row r="5860" spans="22:22" x14ac:dyDescent="0.35">
      <c r="V5860" s="17"/>
    </row>
    <row r="5861" spans="22:22" x14ac:dyDescent="0.35">
      <c r="V5861" s="17"/>
    </row>
    <row r="5862" spans="22:22" x14ac:dyDescent="0.35">
      <c r="V5862" s="17"/>
    </row>
    <row r="5863" spans="22:22" x14ac:dyDescent="0.35">
      <c r="V5863" s="17"/>
    </row>
    <row r="5864" spans="22:22" x14ac:dyDescent="0.35">
      <c r="V5864" s="17"/>
    </row>
    <row r="5865" spans="22:22" x14ac:dyDescent="0.35">
      <c r="V5865" s="17"/>
    </row>
    <row r="5866" spans="22:22" x14ac:dyDescent="0.35">
      <c r="V5866" s="17"/>
    </row>
    <row r="5867" spans="22:22" x14ac:dyDescent="0.35">
      <c r="V5867" s="17"/>
    </row>
    <row r="5868" spans="22:22" x14ac:dyDescent="0.35">
      <c r="V5868" s="17"/>
    </row>
    <row r="5869" spans="22:22" x14ac:dyDescent="0.35">
      <c r="V5869" s="17"/>
    </row>
    <row r="5870" spans="22:22" x14ac:dyDescent="0.35">
      <c r="V5870" s="17"/>
    </row>
    <row r="5871" spans="22:22" x14ac:dyDescent="0.35">
      <c r="V5871" s="17"/>
    </row>
    <row r="5872" spans="22:22" x14ac:dyDescent="0.35">
      <c r="V5872" s="17"/>
    </row>
    <row r="5873" spans="22:22" x14ac:dyDescent="0.35">
      <c r="V5873" s="17"/>
    </row>
    <row r="5874" spans="22:22" x14ac:dyDescent="0.35">
      <c r="V5874" s="17"/>
    </row>
    <row r="5875" spans="22:22" x14ac:dyDescent="0.35">
      <c r="V5875" s="17"/>
    </row>
    <row r="5876" spans="22:22" x14ac:dyDescent="0.35">
      <c r="V5876" s="17"/>
    </row>
    <row r="5877" spans="22:22" x14ac:dyDescent="0.35">
      <c r="V5877" s="17"/>
    </row>
    <row r="5878" spans="22:22" x14ac:dyDescent="0.35">
      <c r="V5878" s="17"/>
    </row>
    <row r="5879" spans="22:22" x14ac:dyDescent="0.35">
      <c r="V5879" s="17"/>
    </row>
    <row r="5880" spans="22:22" x14ac:dyDescent="0.35">
      <c r="V5880" s="17"/>
    </row>
    <row r="5881" spans="22:22" x14ac:dyDescent="0.35">
      <c r="V5881" s="17"/>
    </row>
    <row r="5882" spans="22:22" x14ac:dyDescent="0.35">
      <c r="V5882" s="17"/>
    </row>
    <row r="5883" spans="22:22" x14ac:dyDescent="0.35">
      <c r="V5883" s="17"/>
    </row>
    <row r="5884" spans="22:22" x14ac:dyDescent="0.35">
      <c r="V5884" s="17"/>
    </row>
    <row r="5885" spans="22:22" x14ac:dyDescent="0.35">
      <c r="V5885" s="17"/>
    </row>
    <row r="5886" spans="22:22" x14ac:dyDescent="0.35">
      <c r="V5886" s="17"/>
    </row>
    <row r="5887" spans="22:22" x14ac:dyDescent="0.35">
      <c r="V5887" s="17"/>
    </row>
    <row r="5888" spans="22:22" x14ac:dyDescent="0.35">
      <c r="V5888" s="17"/>
    </row>
    <row r="5889" spans="22:22" x14ac:dyDescent="0.35">
      <c r="V5889" s="17"/>
    </row>
    <row r="5890" spans="22:22" x14ac:dyDescent="0.35">
      <c r="V5890" s="17"/>
    </row>
    <row r="5891" spans="22:22" x14ac:dyDescent="0.35">
      <c r="V5891" s="17"/>
    </row>
    <row r="5892" spans="22:22" x14ac:dyDescent="0.35">
      <c r="V5892" s="17"/>
    </row>
    <row r="5893" spans="22:22" x14ac:dyDescent="0.35">
      <c r="V5893" s="17"/>
    </row>
    <row r="5894" spans="22:22" x14ac:dyDescent="0.35">
      <c r="V5894" s="17"/>
    </row>
    <row r="5895" spans="22:22" x14ac:dyDescent="0.35">
      <c r="V5895" s="17"/>
    </row>
    <row r="5896" spans="22:22" x14ac:dyDescent="0.35">
      <c r="V5896" s="17"/>
    </row>
    <row r="5897" spans="22:22" x14ac:dyDescent="0.35">
      <c r="V5897" s="17"/>
    </row>
    <row r="5898" spans="22:22" x14ac:dyDescent="0.35">
      <c r="V5898" s="17"/>
    </row>
    <row r="5899" spans="22:22" x14ac:dyDescent="0.35">
      <c r="V5899" s="17"/>
    </row>
    <row r="5900" spans="22:22" x14ac:dyDescent="0.35">
      <c r="V5900" s="17"/>
    </row>
    <row r="5901" spans="22:22" x14ac:dyDescent="0.35">
      <c r="V5901" s="17"/>
    </row>
    <row r="5902" spans="22:22" x14ac:dyDescent="0.35">
      <c r="V5902" s="17"/>
    </row>
    <row r="5903" spans="22:22" x14ac:dyDescent="0.35">
      <c r="V5903" s="17"/>
    </row>
    <row r="5904" spans="22:22" x14ac:dyDescent="0.35">
      <c r="V5904" s="17"/>
    </row>
    <row r="5905" spans="22:22" x14ac:dyDescent="0.35">
      <c r="V5905" s="17"/>
    </row>
    <row r="5906" spans="22:22" x14ac:dyDescent="0.35">
      <c r="V5906" s="17"/>
    </row>
    <row r="5907" spans="22:22" x14ac:dyDescent="0.35">
      <c r="V5907" s="17"/>
    </row>
    <row r="5908" spans="22:22" x14ac:dyDescent="0.35">
      <c r="V5908" s="17"/>
    </row>
    <row r="5909" spans="22:22" x14ac:dyDescent="0.35">
      <c r="V5909" s="17"/>
    </row>
    <row r="5910" spans="22:22" x14ac:dyDescent="0.35">
      <c r="V5910" s="17"/>
    </row>
    <row r="5911" spans="22:22" x14ac:dyDescent="0.35">
      <c r="V5911" s="17"/>
    </row>
    <row r="5912" spans="22:22" x14ac:dyDescent="0.35">
      <c r="V5912" s="17"/>
    </row>
    <row r="5913" spans="22:22" x14ac:dyDescent="0.35">
      <c r="V5913" s="17"/>
    </row>
    <row r="5914" spans="22:22" x14ac:dyDescent="0.35">
      <c r="V5914" s="17"/>
    </row>
    <row r="5915" spans="22:22" x14ac:dyDescent="0.35">
      <c r="V5915" s="17"/>
    </row>
    <row r="5916" spans="22:22" x14ac:dyDescent="0.35">
      <c r="V5916" s="17"/>
    </row>
    <row r="5917" spans="22:22" x14ac:dyDescent="0.35">
      <c r="V5917" s="17"/>
    </row>
    <row r="5918" spans="22:22" x14ac:dyDescent="0.35">
      <c r="V5918" s="17"/>
    </row>
    <row r="5919" spans="22:22" x14ac:dyDescent="0.35">
      <c r="V5919" s="17"/>
    </row>
    <row r="5920" spans="22:22" x14ac:dyDescent="0.35">
      <c r="V5920" s="17"/>
    </row>
    <row r="5921" spans="22:22" x14ac:dyDescent="0.35">
      <c r="V5921" s="17"/>
    </row>
    <row r="5922" spans="22:22" x14ac:dyDescent="0.35">
      <c r="V5922" s="17"/>
    </row>
    <row r="5923" spans="22:22" x14ac:dyDescent="0.35">
      <c r="V5923" s="17"/>
    </row>
    <row r="5924" spans="22:22" x14ac:dyDescent="0.35">
      <c r="V5924" s="17"/>
    </row>
    <row r="5925" spans="22:22" x14ac:dyDescent="0.35">
      <c r="V5925" s="17"/>
    </row>
    <row r="5926" spans="22:22" x14ac:dyDescent="0.35">
      <c r="V5926" s="17"/>
    </row>
    <row r="5927" spans="22:22" x14ac:dyDescent="0.35">
      <c r="V5927" s="17"/>
    </row>
    <row r="5928" spans="22:22" x14ac:dyDescent="0.35">
      <c r="V5928" s="17"/>
    </row>
    <row r="5929" spans="22:22" x14ac:dyDescent="0.35">
      <c r="V5929" s="17"/>
    </row>
    <row r="5930" spans="22:22" x14ac:dyDescent="0.35">
      <c r="V5930" s="17"/>
    </row>
    <row r="5931" spans="22:22" x14ac:dyDescent="0.35">
      <c r="V5931" s="17"/>
    </row>
    <row r="5932" spans="22:22" x14ac:dyDescent="0.35">
      <c r="V5932" s="17"/>
    </row>
    <row r="5933" spans="22:22" x14ac:dyDescent="0.35">
      <c r="V5933" s="17"/>
    </row>
    <row r="5934" spans="22:22" x14ac:dyDescent="0.35">
      <c r="V5934" s="17"/>
    </row>
    <row r="5935" spans="22:22" x14ac:dyDescent="0.35">
      <c r="V5935" s="17"/>
    </row>
    <row r="5936" spans="22:22" x14ac:dyDescent="0.35">
      <c r="V5936" s="17"/>
    </row>
    <row r="5937" spans="22:22" x14ac:dyDescent="0.35">
      <c r="V5937" s="17"/>
    </row>
    <row r="5938" spans="22:22" x14ac:dyDescent="0.35">
      <c r="V5938" s="17"/>
    </row>
    <row r="5939" spans="22:22" x14ac:dyDescent="0.35">
      <c r="V5939" s="17"/>
    </row>
    <row r="5940" spans="22:22" x14ac:dyDescent="0.35">
      <c r="V5940" s="17"/>
    </row>
    <row r="5941" spans="22:22" x14ac:dyDescent="0.35">
      <c r="V5941" s="17"/>
    </row>
    <row r="5942" spans="22:22" x14ac:dyDescent="0.35">
      <c r="V5942" s="17"/>
    </row>
    <row r="5943" spans="22:22" x14ac:dyDescent="0.35">
      <c r="V5943" s="17"/>
    </row>
    <row r="5944" spans="22:22" x14ac:dyDescent="0.35">
      <c r="V5944" s="17"/>
    </row>
    <row r="5945" spans="22:22" x14ac:dyDescent="0.35">
      <c r="V5945" s="17"/>
    </row>
    <row r="5946" spans="22:22" x14ac:dyDescent="0.35">
      <c r="V5946" s="17"/>
    </row>
    <row r="5947" spans="22:22" x14ac:dyDescent="0.35">
      <c r="V5947" s="17"/>
    </row>
    <row r="5948" spans="22:22" x14ac:dyDescent="0.35">
      <c r="V5948" s="17"/>
    </row>
    <row r="5949" spans="22:22" x14ac:dyDescent="0.35">
      <c r="V5949" s="17"/>
    </row>
    <row r="5950" spans="22:22" x14ac:dyDescent="0.35">
      <c r="V5950" s="17"/>
    </row>
    <row r="5951" spans="22:22" x14ac:dyDescent="0.35">
      <c r="V5951" s="17"/>
    </row>
    <row r="5952" spans="22:22" x14ac:dyDescent="0.35">
      <c r="V5952" s="17"/>
    </row>
    <row r="5953" spans="22:22" x14ac:dyDescent="0.35">
      <c r="V5953" s="17"/>
    </row>
    <row r="5954" spans="22:22" x14ac:dyDescent="0.35">
      <c r="V5954" s="17"/>
    </row>
    <row r="5955" spans="22:22" x14ac:dyDescent="0.35">
      <c r="V5955" s="17"/>
    </row>
    <row r="5956" spans="22:22" x14ac:dyDescent="0.35">
      <c r="V5956" s="17"/>
    </row>
    <row r="5957" spans="22:22" x14ac:dyDescent="0.35">
      <c r="V5957" s="17"/>
    </row>
    <row r="5958" spans="22:22" x14ac:dyDescent="0.35">
      <c r="V5958" s="17"/>
    </row>
    <row r="5959" spans="22:22" x14ac:dyDescent="0.35">
      <c r="V5959" s="17"/>
    </row>
    <row r="5960" spans="22:22" x14ac:dyDescent="0.35">
      <c r="V5960" s="17"/>
    </row>
    <row r="5961" spans="22:22" x14ac:dyDescent="0.35">
      <c r="V5961" s="17"/>
    </row>
    <row r="5962" spans="22:22" x14ac:dyDescent="0.35">
      <c r="V5962" s="17"/>
    </row>
    <row r="5963" spans="22:22" x14ac:dyDescent="0.35">
      <c r="V5963" s="17"/>
    </row>
    <row r="5964" spans="22:22" x14ac:dyDescent="0.35">
      <c r="V5964" s="17"/>
    </row>
    <row r="5965" spans="22:22" x14ac:dyDescent="0.35">
      <c r="V5965" s="17"/>
    </row>
    <row r="5966" spans="22:22" x14ac:dyDescent="0.35">
      <c r="V5966" s="17"/>
    </row>
    <row r="5967" spans="22:22" x14ac:dyDescent="0.35">
      <c r="V5967" s="17"/>
    </row>
    <row r="5968" spans="22:22" x14ac:dyDescent="0.35">
      <c r="V5968" s="17"/>
    </row>
    <row r="5969" spans="22:22" x14ac:dyDescent="0.35">
      <c r="V5969" s="17"/>
    </row>
    <row r="5970" spans="22:22" x14ac:dyDescent="0.35">
      <c r="V5970" s="17"/>
    </row>
    <row r="5971" spans="22:22" x14ac:dyDescent="0.35">
      <c r="V5971" s="17"/>
    </row>
    <row r="5972" spans="22:22" x14ac:dyDescent="0.35">
      <c r="V5972" s="17"/>
    </row>
    <row r="5973" spans="22:22" x14ac:dyDescent="0.35">
      <c r="V5973" s="17"/>
    </row>
    <row r="5974" spans="22:22" x14ac:dyDescent="0.35">
      <c r="V5974" s="17"/>
    </row>
    <row r="5975" spans="22:22" x14ac:dyDescent="0.35">
      <c r="V5975" s="17"/>
    </row>
    <row r="5976" spans="22:22" x14ac:dyDescent="0.35">
      <c r="V5976" s="17"/>
    </row>
    <row r="5977" spans="22:22" x14ac:dyDescent="0.35">
      <c r="V5977" s="17"/>
    </row>
    <row r="5978" spans="22:22" x14ac:dyDescent="0.35">
      <c r="V5978" s="17"/>
    </row>
    <row r="5979" spans="22:22" x14ac:dyDescent="0.35">
      <c r="V5979" s="17"/>
    </row>
    <row r="5980" spans="22:22" x14ac:dyDescent="0.35">
      <c r="V5980" s="17"/>
    </row>
    <row r="5981" spans="22:22" x14ac:dyDescent="0.35">
      <c r="V5981" s="17"/>
    </row>
    <row r="5982" spans="22:22" x14ac:dyDescent="0.35">
      <c r="V5982" s="17"/>
    </row>
    <row r="5983" spans="22:22" x14ac:dyDescent="0.35">
      <c r="V5983" s="17"/>
    </row>
    <row r="5984" spans="22:22" x14ac:dyDescent="0.35">
      <c r="V5984" s="17"/>
    </row>
    <row r="5985" spans="22:22" x14ac:dyDescent="0.35">
      <c r="V5985" s="17"/>
    </row>
    <row r="5986" spans="22:22" x14ac:dyDescent="0.35">
      <c r="V5986" s="17"/>
    </row>
    <row r="5987" spans="22:22" x14ac:dyDescent="0.35">
      <c r="V5987" s="17"/>
    </row>
    <row r="5988" spans="22:22" x14ac:dyDescent="0.35">
      <c r="V5988" s="17"/>
    </row>
    <row r="5989" spans="22:22" x14ac:dyDescent="0.35">
      <c r="V5989" s="17"/>
    </row>
    <row r="5990" spans="22:22" x14ac:dyDescent="0.35">
      <c r="V5990" s="17"/>
    </row>
    <row r="5991" spans="22:22" x14ac:dyDescent="0.35">
      <c r="V5991" s="17"/>
    </row>
    <row r="5992" spans="22:22" x14ac:dyDescent="0.35">
      <c r="V5992" s="17"/>
    </row>
    <row r="5993" spans="22:22" x14ac:dyDescent="0.35">
      <c r="V5993" s="17"/>
    </row>
    <row r="5994" spans="22:22" x14ac:dyDescent="0.35">
      <c r="V5994" s="17"/>
    </row>
    <row r="5995" spans="22:22" x14ac:dyDescent="0.35">
      <c r="V5995" s="17"/>
    </row>
    <row r="5996" spans="22:22" x14ac:dyDescent="0.35">
      <c r="V5996" s="17"/>
    </row>
    <row r="5997" spans="22:22" x14ac:dyDescent="0.35">
      <c r="V5997" s="17"/>
    </row>
    <row r="5998" spans="22:22" x14ac:dyDescent="0.35">
      <c r="V5998" s="17"/>
    </row>
    <row r="5999" spans="22:22" x14ac:dyDescent="0.35">
      <c r="V5999" s="17"/>
    </row>
    <row r="6000" spans="22:22" x14ac:dyDescent="0.35">
      <c r="V6000" s="17"/>
    </row>
    <row r="6001" spans="22:22" x14ac:dyDescent="0.35">
      <c r="V6001" s="17"/>
    </row>
    <row r="6002" spans="22:22" x14ac:dyDescent="0.35">
      <c r="V6002" s="17"/>
    </row>
    <row r="6003" spans="22:22" x14ac:dyDescent="0.35">
      <c r="V6003" s="17"/>
    </row>
    <row r="6004" spans="22:22" x14ac:dyDescent="0.35">
      <c r="V6004" s="17"/>
    </row>
    <row r="6005" spans="22:22" x14ac:dyDescent="0.35">
      <c r="V6005" s="17"/>
    </row>
    <row r="6006" spans="22:22" x14ac:dyDescent="0.35">
      <c r="V6006" s="17"/>
    </row>
    <row r="6007" spans="22:22" x14ac:dyDescent="0.35">
      <c r="V6007" s="17"/>
    </row>
    <row r="6008" spans="22:22" x14ac:dyDescent="0.35">
      <c r="V6008" s="17"/>
    </row>
    <row r="6009" spans="22:22" x14ac:dyDescent="0.35">
      <c r="V6009" s="17"/>
    </row>
    <row r="6010" spans="22:22" x14ac:dyDescent="0.35">
      <c r="V6010" s="17"/>
    </row>
    <row r="6011" spans="22:22" x14ac:dyDescent="0.35">
      <c r="V6011" s="17"/>
    </row>
    <row r="6012" spans="22:22" x14ac:dyDescent="0.35">
      <c r="V6012" s="17"/>
    </row>
    <row r="6013" spans="22:22" x14ac:dyDescent="0.35">
      <c r="V6013" s="17"/>
    </row>
    <row r="6014" spans="22:22" x14ac:dyDescent="0.35">
      <c r="V6014" s="17"/>
    </row>
    <row r="6015" spans="22:22" x14ac:dyDescent="0.35">
      <c r="V6015" s="17"/>
    </row>
    <row r="6016" spans="22:22" x14ac:dyDescent="0.35">
      <c r="V6016" s="17"/>
    </row>
    <row r="6017" spans="22:22" x14ac:dyDescent="0.35">
      <c r="V6017" s="17"/>
    </row>
    <row r="6018" spans="22:22" x14ac:dyDescent="0.35">
      <c r="V6018" s="17"/>
    </row>
    <row r="6019" spans="22:22" x14ac:dyDescent="0.35">
      <c r="V6019" s="17"/>
    </row>
    <row r="6020" spans="22:22" x14ac:dyDescent="0.35">
      <c r="V6020" s="17"/>
    </row>
    <row r="6021" spans="22:22" x14ac:dyDescent="0.35">
      <c r="V6021" s="17"/>
    </row>
    <row r="6022" spans="22:22" x14ac:dyDescent="0.35">
      <c r="V6022" s="17"/>
    </row>
    <row r="6023" spans="22:22" x14ac:dyDescent="0.35">
      <c r="V6023" s="17"/>
    </row>
    <row r="6024" spans="22:22" x14ac:dyDescent="0.35">
      <c r="V6024" s="17"/>
    </row>
    <row r="6025" spans="22:22" x14ac:dyDescent="0.35">
      <c r="V6025" s="17"/>
    </row>
    <row r="6026" spans="22:22" x14ac:dyDescent="0.35">
      <c r="V6026" s="17"/>
    </row>
    <row r="6027" spans="22:22" x14ac:dyDescent="0.35">
      <c r="V6027" s="17"/>
    </row>
    <row r="6028" spans="22:22" x14ac:dyDescent="0.35">
      <c r="V6028" s="17"/>
    </row>
    <row r="6029" spans="22:22" x14ac:dyDescent="0.35">
      <c r="V6029" s="17"/>
    </row>
    <row r="6030" spans="22:22" x14ac:dyDescent="0.35">
      <c r="V6030" s="17"/>
    </row>
    <row r="6031" spans="22:22" x14ac:dyDescent="0.35">
      <c r="V6031" s="17"/>
    </row>
    <row r="6032" spans="22:22" x14ac:dyDescent="0.35">
      <c r="V6032" s="17"/>
    </row>
    <row r="6033" spans="22:22" x14ac:dyDescent="0.35">
      <c r="V6033" s="17"/>
    </row>
    <row r="6034" spans="22:22" x14ac:dyDescent="0.35">
      <c r="V6034" s="17"/>
    </row>
    <row r="6035" spans="22:22" x14ac:dyDescent="0.35">
      <c r="V6035" s="17"/>
    </row>
    <row r="6036" spans="22:22" x14ac:dyDescent="0.35">
      <c r="V6036" s="17"/>
    </row>
    <row r="6037" spans="22:22" x14ac:dyDescent="0.35">
      <c r="V6037" s="17"/>
    </row>
    <row r="6038" spans="22:22" x14ac:dyDescent="0.35">
      <c r="V6038" s="17"/>
    </row>
    <row r="6039" spans="22:22" x14ac:dyDescent="0.35">
      <c r="V6039" s="17"/>
    </row>
    <row r="6040" spans="22:22" x14ac:dyDescent="0.35">
      <c r="V6040" s="17"/>
    </row>
    <row r="6041" spans="22:22" x14ac:dyDescent="0.35">
      <c r="V6041" s="17"/>
    </row>
    <row r="6042" spans="22:22" x14ac:dyDescent="0.35">
      <c r="V6042" s="17"/>
    </row>
    <row r="6043" spans="22:22" x14ac:dyDescent="0.35">
      <c r="V6043" s="17"/>
    </row>
    <row r="6044" spans="22:22" x14ac:dyDescent="0.35">
      <c r="V6044" s="17"/>
    </row>
    <row r="6045" spans="22:22" x14ac:dyDescent="0.35">
      <c r="V6045" s="17"/>
    </row>
    <row r="6046" spans="22:22" x14ac:dyDescent="0.35">
      <c r="V6046" s="17"/>
    </row>
    <row r="6047" spans="22:22" x14ac:dyDescent="0.35">
      <c r="V6047" s="17"/>
    </row>
    <row r="6048" spans="22:22" x14ac:dyDescent="0.35">
      <c r="V6048" s="17"/>
    </row>
    <row r="6049" spans="22:22" x14ac:dyDescent="0.35">
      <c r="V6049" s="17"/>
    </row>
    <row r="6050" spans="22:22" x14ac:dyDescent="0.35">
      <c r="V6050" s="17"/>
    </row>
    <row r="6051" spans="22:22" x14ac:dyDescent="0.35">
      <c r="V6051" s="17"/>
    </row>
    <row r="6052" spans="22:22" x14ac:dyDescent="0.35">
      <c r="V6052" s="17"/>
    </row>
    <row r="6053" spans="22:22" x14ac:dyDescent="0.35">
      <c r="V6053" s="17"/>
    </row>
    <row r="6054" spans="22:22" x14ac:dyDescent="0.35">
      <c r="V6054" s="17"/>
    </row>
    <row r="6055" spans="22:22" x14ac:dyDescent="0.35">
      <c r="V6055" s="17"/>
    </row>
    <row r="6056" spans="22:22" x14ac:dyDescent="0.35">
      <c r="V6056" s="17"/>
    </row>
    <row r="6057" spans="22:22" x14ac:dyDescent="0.35">
      <c r="V6057" s="17"/>
    </row>
    <row r="6058" spans="22:22" x14ac:dyDescent="0.35">
      <c r="V6058" s="17"/>
    </row>
    <row r="6059" spans="22:22" x14ac:dyDescent="0.35">
      <c r="V6059" s="17"/>
    </row>
    <row r="6060" spans="22:22" x14ac:dyDescent="0.35">
      <c r="V6060" s="17"/>
    </row>
    <row r="6061" spans="22:22" x14ac:dyDescent="0.35">
      <c r="V6061" s="17"/>
    </row>
    <row r="6062" spans="22:22" x14ac:dyDescent="0.35">
      <c r="V6062" s="17"/>
    </row>
    <row r="6063" spans="22:22" x14ac:dyDescent="0.35">
      <c r="V6063" s="17"/>
    </row>
    <row r="6064" spans="22:22" x14ac:dyDescent="0.35">
      <c r="V6064" s="17"/>
    </row>
    <row r="6065" spans="22:22" x14ac:dyDescent="0.35">
      <c r="V6065" s="17"/>
    </row>
    <row r="6066" spans="22:22" x14ac:dyDescent="0.35">
      <c r="V6066" s="17"/>
    </row>
    <row r="6067" spans="22:22" x14ac:dyDescent="0.35">
      <c r="V6067" s="17"/>
    </row>
    <row r="6068" spans="22:22" x14ac:dyDescent="0.35">
      <c r="V6068" s="17"/>
    </row>
    <row r="6069" spans="22:22" x14ac:dyDescent="0.35">
      <c r="V6069" s="17"/>
    </row>
    <row r="6070" spans="22:22" x14ac:dyDescent="0.35">
      <c r="V6070" s="17"/>
    </row>
    <row r="6071" spans="22:22" x14ac:dyDescent="0.35">
      <c r="V6071" s="17"/>
    </row>
    <row r="6072" spans="22:22" x14ac:dyDescent="0.35">
      <c r="V6072" s="17"/>
    </row>
    <row r="6073" spans="22:22" x14ac:dyDescent="0.35">
      <c r="V6073" s="17"/>
    </row>
    <row r="6074" spans="22:22" x14ac:dyDescent="0.35">
      <c r="V6074" s="17"/>
    </row>
    <row r="6075" spans="22:22" x14ac:dyDescent="0.35">
      <c r="V6075" s="17"/>
    </row>
    <row r="6076" spans="22:22" x14ac:dyDescent="0.35">
      <c r="V6076" s="17"/>
    </row>
    <row r="6077" spans="22:22" x14ac:dyDescent="0.35">
      <c r="V6077" s="17"/>
    </row>
    <row r="6078" spans="22:22" x14ac:dyDescent="0.35">
      <c r="V6078" s="17"/>
    </row>
    <row r="6079" spans="22:22" x14ac:dyDescent="0.35">
      <c r="V6079" s="17"/>
    </row>
    <row r="6080" spans="22:22" x14ac:dyDescent="0.35">
      <c r="V6080" s="17"/>
    </row>
    <row r="6081" spans="22:22" x14ac:dyDescent="0.35">
      <c r="V6081" s="17"/>
    </row>
    <row r="6082" spans="22:22" x14ac:dyDescent="0.35">
      <c r="V6082" s="17"/>
    </row>
    <row r="6083" spans="22:22" x14ac:dyDescent="0.35">
      <c r="V6083" s="17"/>
    </row>
    <row r="6084" spans="22:22" x14ac:dyDescent="0.35">
      <c r="V6084" s="17"/>
    </row>
    <row r="6085" spans="22:22" x14ac:dyDescent="0.35">
      <c r="V6085" s="17"/>
    </row>
    <row r="6086" spans="22:22" x14ac:dyDescent="0.35">
      <c r="V6086" s="17"/>
    </row>
    <row r="6087" spans="22:22" x14ac:dyDescent="0.35">
      <c r="V6087" s="17"/>
    </row>
    <row r="6088" spans="22:22" x14ac:dyDescent="0.35">
      <c r="V6088" s="17"/>
    </row>
    <row r="6089" spans="22:22" x14ac:dyDescent="0.35">
      <c r="V6089" s="17"/>
    </row>
    <row r="6090" spans="22:22" x14ac:dyDescent="0.35">
      <c r="V6090" s="17"/>
    </row>
    <row r="6091" spans="22:22" x14ac:dyDescent="0.35">
      <c r="V6091" s="17"/>
    </row>
    <row r="6092" spans="22:22" x14ac:dyDescent="0.35">
      <c r="V6092" s="17"/>
    </row>
    <row r="6093" spans="22:22" x14ac:dyDescent="0.35">
      <c r="V6093" s="17"/>
    </row>
    <row r="6094" spans="22:22" x14ac:dyDescent="0.35">
      <c r="V6094" s="17"/>
    </row>
    <row r="6095" spans="22:22" x14ac:dyDescent="0.35">
      <c r="V6095" s="17"/>
    </row>
    <row r="6096" spans="22:22" x14ac:dyDescent="0.35">
      <c r="V6096" s="17"/>
    </row>
    <row r="6097" spans="22:22" x14ac:dyDescent="0.35">
      <c r="V6097" s="17"/>
    </row>
    <row r="6098" spans="22:22" x14ac:dyDescent="0.35">
      <c r="V6098" s="17"/>
    </row>
    <row r="6099" spans="22:22" x14ac:dyDescent="0.35">
      <c r="V6099" s="17"/>
    </row>
    <row r="6100" spans="22:22" x14ac:dyDescent="0.35">
      <c r="V6100" s="17"/>
    </row>
    <row r="6101" spans="22:22" x14ac:dyDescent="0.35">
      <c r="V6101" s="17"/>
    </row>
    <row r="6102" spans="22:22" x14ac:dyDescent="0.35">
      <c r="V6102" s="17"/>
    </row>
    <row r="6103" spans="22:22" x14ac:dyDescent="0.35">
      <c r="V6103" s="17"/>
    </row>
    <row r="6104" spans="22:22" x14ac:dyDescent="0.35">
      <c r="V6104" s="17"/>
    </row>
    <row r="6105" spans="22:22" x14ac:dyDescent="0.35">
      <c r="V6105" s="17"/>
    </row>
    <row r="6106" spans="22:22" x14ac:dyDescent="0.35">
      <c r="V6106" s="17"/>
    </row>
    <row r="6107" spans="22:22" x14ac:dyDescent="0.35">
      <c r="V6107" s="17"/>
    </row>
    <row r="6108" spans="22:22" x14ac:dyDescent="0.35">
      <c r="V6108" s="17"/>
    </row>
    <row r="6109" spans="22:22" x14ac:dyDescent="0.35">
      <c r="V6109" s="17"/>
    </row>
    <row r="6110" spans="22:22" x14ac:dyDescent="0.35">
      <c r="V6110" s="17"/>
    </row>
    <row r="6111" spans="22:22" x14ac:dyDescent="0.35">
      <c r="V6111" s="17"/>
    </row>
    <row r="6112" spans="22:22" x14ac:dyDescent="0.35">
      <c r="V6112" s="17"/>
    </row>
    <row r="6113" spans="22:22" x14ac:dyDescent="0.35">
      <c r="V6113" s="17"/>
    </row>
    <row r="6114" spans="22:22" x14ac:dyDescent="0.35">
      <c r="V6114" s="17"/>
    </row>
    <row r="6115" spans="22:22" x14ac:dyDescent="0.35">
      <c r="V6115" s="17"/>
    </row>
    <row r="6116" spans="22:22" x14ac:dyDescent="0.35">
      <c r="V6116" s="17"/>
    </row>
    <row r="6117" spans="22:22" x14ac:dyDescent="0.35">
      <c r="V6117" s="17"/>
    </row>
    <row r="6118" spans="22:22" x14ac:dyDescent="0.35">
      <c r="V6118" s="17"/>
    </row>
    <row r="6119" spans="22:22" x14ac:dyDescent="0.35">
      <c r="V6119" s="17"/>
    </row>
    <row r="6120" spans="22:22" x14ac:dyDescent="0.35">
      <c r="V6120" s="17"/>
    </row>
    <row r="6121" spans="22:22" x14ac:dyDescent="0.35">
      <c r="V6121" s="17"/>
    </row>
    <row r="6122" spans="22:22" x14ac:dyDescent="0.35">
      <c r="V6122" s="17"/>
    </row>
    <row r="6123" spans="22:22" x14ac:dyDescent="0.35">
      <c r="V6123" s="17"/>
    </row>
    <row r="6124" spans="22:22" x14ac:dyDescent="0.35">
      <c r="V6124" s="17"/>
    </row>
    <row r="6125" spans="22:22" x14ac:dyDescent="0.35">
      <c r="V6125" s="17"/>
    </row>
    <row r="6126" spans="22:22" x14ac:dyDescent="0.35">
      <c r="V6126" s="17"/>
    </row>
    <row r="6127" spans="22:22" x14ac:dyDescent="0.35">
      <c r="V6127" s="17"/>
    </row>
    <row r="6128" spans="22:22" x14ac:dyDescent="0.35">
      <c r="V6128" s="17"/>
    </row>
    <row r="6129" spans="22:22" x14ac:dyDescent="0.35">
      <c r="V6129" s="17"/>
    </row>
    <row r="6130" spans="22:22" x14ac:dyDescent="0.35">
      <c r="V6130" s="17"/>
    </row>
    <row r="6131" spans="22:22" x14ac:dyDescent="0.35">
      <c r="V6131" s="17"/>
    </row>
    <row r="6132" spans="22:22" x14ac:dyDescent="0.35">
      <c r="V6132" s="17"/>
    </row>
    <row r="6133" spans="22:22" x14ac:dyDescent="0.35">
      <c r="V6133" s="17"/>
    </row>
    <row r="6134" spans="22:22" x14ac:dyDescent="0.35">
      <c r="V6134" s="17"/>
    </row>
    <row r="6135" spans="22:22" x14ac:dyDescent="0.35">
      <c r="V6135" s="17"/>
    </row>
    <row r="6136" spans="22:22" x14ac:dyDescent="0.35">
      <c r="V6136" s="17"/>
    </row>
    <row r="6137" spans="22:22" x14ac:dyDescent="0.35">
      <c r="V6137" s="17"/>
    </row>
    <row r="6138" spans="22:22" x14ac:dyDescent="0.35">
      <c r="V6138" s="17"/>
    </row>
    <row r="6139" spans="22:22" x14ac:dyDescent="0.35">
      <c r="V6139" s="17"/>
    </row>
    <row r="6140" spans="22:22" x14ac:dyDescent="0.35">
      <c r="V6140" s="17"/>
    </row>
    <row r="6141" spans="22:22" x14ac:dyDescent="0.35">
      <c r="V6141" s="17"/>
    </row>
    <row r="6142" spans="22:22" x14ac:dyDescent="0.35">
      <c r="V6142" s="17"/>
    </row>
    <row r="6143" spans="22:22" x14ac:dyDescent="0.35">
      <c r="V6143" s="17"/>
    </row>
    <row r="6144" spans="22:22" x14ac:dyDescent="0.35">
      <c r="V6144" s="17"/>
    </row>
    <row r="6145" spans="22:22" x14ac:dyDescent="0.35">
      <c r="V6145" s="17"/>
    </row>
    <row r="6146" spans="22:22" x14ac:dyDescent="0.35">
      <c r="V6146" s="17"/>
    </row>
    <row r="6147" spans="22:22" x14ac:dyDescent="0.35">
      <c r="V6147" s="17"/>
    </row>
    <row r="6148" spans="22:22" x14ac:dyDescent="0.35">
      <c r="V6148" s="17"/>
    </row>
    <row r="6149" spans="22:22" x14ac:dyDescent="0.35">
      <c r="V6149" s="17"/>
    </row>
    <row r="6150" spans="22:22" x14ac:dyDescent="0.35">
      <c r="V6150" s="17"/>
    </row>
    <row r="6151" spans="22:22" x14ac:dyDescent="0.35">
      <c r="V6151" s="17"/>
    </row>
    <row r="6152" spans="22:22" x14ac:dyDescent="0.35">
      <c r="V6152" s="17"/>
    </row>
    <row r="6153" spans="22:22" x14ac:dyDescent="0.35">
      <c r="V6153" s="17"/>
    </row>
    <row r="6154" spans="22:22" x14ac:dyDescent="0.35">
      <c r="V6154" s="17"/>
    </row>
    <row r="6155" spans="22:22" x14ac:dyDescent="0.35">
      <c r="V6155" s="17"/>
    </row>
    <row r="6156" spans="22:22" x14ac:dyDescent="0.35">
      <c r="V6156" s="17"/>
    </row>
    <row r="6157" spans="22:22" x14ac:dyDescent="0.35">
      <c r="V6157" s="17"/>
    </row>
    <row r="6158" spans="22:22" x14ac:dyDescent="0.35">
      <c r="V6158" s="17"/>
    </row>
    <row r="6159" spans="22:22" x14ac:dyDescent="0.35">
      <c r="V6159" s="17"/>
    </row>
    <row r="6160" spans="22:22" x14ac:dyDescent="0.35">
      <c r="V6160" s="17"/>
    </row>
    <row r="6161" spans="22:22" x14ac:dyDescent="0.35">
      <c r="V6161" s="17"/>
    </row>
    <row r="6162" spans="22:22" x14ac:dyDescent="0.35">
      <c r="V6162" s="17"/>
    </row>
    <row r="6163" spans="22:22" x14ac:dyDescent="0.35">
      <c r="V6163" s="17"/>
    </row>
    <row r="6164" spans="22:22" x14ac:dyDescent="0.35">
      <c r="V6164" s="17"/>
    </row>
    <row r="6165" spans="22:22" x14ac:dyDescent="0.35">
      <c r="V6165" s="17"/>
    </row>
    <row r="6166" spans="22:22" x14ac:dyDescent="0.35">
      <c r="V6166" s="17"/>
    </row>
    <row r="6167" spans="22:22" x14ac:dyDescent="0.35">
      <c r="V6167" s="17"/>
    </row>
    <row r="6168" spans="22:22" x14ac:dyDescent="0.35">
      <c r="V6168" s="17"/>
    </row>
    <row r="6169" spans="22:22" x14ac:dyDescent="0.35">
      <c r="V6169" s="17"/>
    </row>
    <row r="6170" spans="22:22" x14ac:dyDescent="0.35">
      <c r="V6170" s="17"/>
    </row>
    <row r="6171" spans="22:22" x14ac:dyDescent="0.35">
      <c r="V6171" s="17"/>
    </row>
    <row r="6172" spans="22:22" x14ac:dyDescent="0.35">
      <c r="V6172" s="17"/>
    </row>
    <row r="6173" spans="22:22" x14ac:dyDescent="0.35">
      <c r="V6173" s="17"/>
    </row>
    <row r="6174" spans="22:22" x14ac:dyDescent="0.35">
      <c r="V6174" s="17"/>
    </row>
    <row r="6175" spans="22:22" x14ac:dyDescent="0.35">
      <c r="V6175" s="17"/>
    </row>
    <row r="6176" spans="22:22" x14ac:dyDescent="0.35">
      <c r="V6176" s="17"/>
    </row>
    <row r="6177" spans="22:22" x14ac:dyDescent="0.35">
      <c r="V6177" s="17"/>
    </row>
    <row r="6178" spans="22:22" x14ac:dyDescent="0.35">
      <c r="V6178" s="17"/>
    </row>
    <row r="6179" spans="22:22" x14ac:dyDescent="0.35">
      <c r="V6179" s="17"/>
    </row>
    <row r="6180" spans="22:22" x14ac:dyDescent="0.35">
      <c r="V6180" s="17"/>
    </row>
    <row r="6181" spans="22:22" x14ac:dyDescent="0.35">
      <c r="V6181" s="17"/>
    </row>
    <row r="6182" spans="22:22" x14ac:dyDescent="0.35">
      <c r="V6182" s="17"/>
    </row>
    <row r="6183" spans="22:22" x14ac:dyDescent="0.35">
      <c r="V6183" s="17"/>
    </row>
    <row r="6184" spans="22:22" x14ac:dyDescent="0.35">
      <c r="V6184" s="17"/>
    </row>
    <row r="6185" spans="22:22" x14ac:dyDescent="0.35">
      <c r="V6185" s="17"/>
    </row>
    <row r="6186" spans="22:22" x14ac:dyDescent="0.35">
      <c r="V6186" s="17"/>
    </row>
    <row r="6187" spans="22:22" x14ac:dyDescent="0.35">
      <c r="V6187" s="17"/>
    </row>
    <row r="6188" spans="22:22" x14ac:dyDescent="0.35">
      <c r="V6188" s="17"/>
    </row>
    <row r="6189" spans="22:22" x14ac:dyDescent="0.35">
      <c r="V6189" s="17"/>
    </row>
    <row r="6190" spans="22:22" x14ac:dyDescent="0.35">
      <c r="V6190" s="17"/>
    </row>
    <row r="6191" spans="22:22" x14ac:dyDescent="0.35">
      <c r="V6191" s="17"/>
    </row>
    <row r="6192" spans="22:22" x14ac:dyDescent="0.35">
      <c r="V6192" s="17"/>
    </row>
    <row r="6193" spans="22:22" x14ac:dyDescent="0.35">
      <c r="V6193" s="17"/>
    </row>
    <row r="6194" spans="22:22" x14ac:dyDescent="0.35">
      <c r="V6194" s="17"/>
    </row>
    <row r="6195" spans="22:22" x14ac:dyDescent="0.35">
      <c r="V6195" s="17"/>
    </row>
    <row r="6196" spans="22:22" x14ac:dyDescent="0.35">
      <c r="V6196" s="17"/>
    </row>
    <row r="6197" spans="22:22" x14ac:dyDescent="0.35">
      <c r="V6197" s="17"/>
    </row>
    <row r="6198" spans="22:22" x14ac:dyDescent="0.35">
      <c r="V6198" s="17"/>
    </row>
    <row r="6199" spans="22:22" x14ac:dyDescent="0.35">
      <c r="V6199" s="17"/>
    </row>
    <row r="6200" spans="22:22" x14ac:dyDescent="0.35">
      <c r="V6200" s="17"/>
    </row>
    <row r="6201" spans="22:22" x14ac:dyDescent="0.35">
      <c r="V6201" s="17"/>
    </row>
    <row r="6202" spans="22:22" x14ac:dyDescent="0.35">
      <c r="V6202" s="17"/>
    </row>
    <row r="6203" spans="22:22" x14ac:dyDescent="0.35">
      <c r="V6203" s="17"/>
    </row>
    <row r="6204" spans="22:22" x14ac:dyDescent="0.35">
      <c r="V6204" s="17"/>
    </row>
    <row r="6205" spans="22:22" x14ac:dyDescent="0.35">
      <c r="V6205" s="17"/>
    </row>
    <row r="6206" spans="22:22" x14ac:dyDescent="0.35">
      <c r="V6206" s="17"/>
    </row>
    <row r="6207" spans="22:22" x14ac:dyDescent="0.35">
      <c r="V6207" s="17"/>
    </row>
    <row r="6208" spans="22:22" x14ac:dyDescent="0.35">
      <c r="V6208" s="17"/>
    </row>
    <row r="6209" spans="22:22" x14ac:dyDescent="0.35">
      <c r="V6209" s="17"/>
    </row>
    <row r="6210" spans="22:22" x14ac:dyDescent="0.35">
      <c r="V6210" s="17"/>
    </row>
    <row r="6211" spans="22:22" x14ac:dyDescent="0.35">
      <c r="V6211" s="17"/>
    </row>
    <row r="6212" spans="22:22" x14ac:dyDescent="0.35">
      <c r="V6212" s="17"/>
    </row>
    <row r="6213" spans="22:22" x14ac:dyDescent="0.35">
      <c r="V6213" s="17"/>
    </row>
    <row r="6214" spans="22:22" x14ac:dyDescent="0.35">
      <c r="V6214" s="17"/>
    </row>
    <row r="6215" spans="22:22" x14ac:dyDescent="0.35">
      <c r="V6215" s="17"/>
    </row>
    <row r="6216" spans="22:22" x14ac:dyDescent="0.35">
      <c r="V6216" s="17"/>
    </row>
    <row r="6217" spans="22:22" x14ac:dyDescent="0.35">
      <c r="V6217" s="17"/>
    </row>
    <row r="6218" spans="22:22" x14ac:dyDescent="0.35">
      <c r="V6218" s="17"/>
    </row>
    <row r="6219" spans="22:22" x14ac:dyDescent="0.35">
      <c r="V6219" s="17"/>
    </row>
    <row r="6220" spans="22:22" x14ac:dyDescent="0.35">
      <c r="V6220" s="17"/>
    </row>
    <row r="6221" spans="22:22" x14ac:dyDescent="0.35">
      <c r="V6221" s="17"/>
    </row>
    <row r="6222" spans="22:22" x14ac:dyDescent="0.35">
      <c r="V6222" s="17"/>
    </row>
    <row r="6223" spans="22:22" x14ac:dyDescent="0.35">
      <c r="V6223" s="17"/>
    </row>
    <row r="6224" spans="22:22" x14ac:dyDescent="0.35">
      <c r="V6224" s="17"/>
    </row>
    <row r="6225" spans="22:22" x14ac:dyDescent="0.35">
      <c r="V6225" s="17"/>
    </row>
    <row r="6226" spans="22:22" x14ac:dyDescent="0.35">
      <c r="V6226" s="17"/>
    </row>
    <row r="6227" spans="22:22" x14ac:dyDescent="0.35">
      <c r="V6227" s="17"/>
    </row>
    <row r="6228" spans="22:22" x14ac:dyDescent="0.35">
      <c r="V6228" s="17"/>
    </row>
    <row r="6229" spans="22:22" x14ac:dyDescent="0.35">
      <c r="V6229" s="17"/>
    </row>
    <row r="6230" spans="22:22" x14ac:dyDescent="0.35">
      <c r="V6230" s="17"/>
    </row>
    <row r="6231" spans="22:22" x14ac:dyDescent="0.35">
      <c r="V6231" s="17"/>
    </row>
    <row r="6232" spans="22:22" x14ac:dyDescent="0.35">
      <c r="V6232" s="17"/>
    </row>
    <row r="6233" spans="22:22" x14ac:dyDescent="0.35">
      <c r="V6233" s="17"/>
    </row>
    <row r="6234" spans="22:22" x14ac:dyDescent="0.35">
      <c r="V6234" s="17"/>
    </row>
    <row r="6235" spans="22:22" x14ac:dyDescent="0.35">
      <c r="V6235" s="17"/>
    </row>
    <row r="6236" spans="22:22" x14ac:dyDescent="0.35">
      <c r="V6236" s="17"/>
    </row>
    <row r="6237" spans="22:22" x14ac:dyDescent="0.35">
      <c r="V6237" s="17"/>
    </row>
    <row r="6238" spans="22:22" x14ac:dyDescent="0.35">
      <c r="V6238" s="17"/>
    </row>
    <row r="6239" spans="22:22" x14ac:dyDescent="0.35">
      <c r="V6239" s="17"/>
    </row>
    <row r="6240" spans="22:22" x14ac:dyDescent="0.35">
      <c r="V6240" s="17"/>
    </row>
    <row r="6241" spans="22:22" x14ac:dyDescent="0.35">
      <c r="V6241" s="17"/>
    </row>
    <row r="6242" spans="22:22" x14ac:dyDescent="0.35">
      <c r="V6242" s="17"/>
    </row>
    <row r="6243" spans="22:22" x14ac:dyDescent="0.35">
      <c r="V6243" s="17"/>
    </row>
    <row r="6244" spans="22:22" x14ac:dyDescent="0.35">
      <c r="V6244" s="17"/>
    </row>
    <row r="6245" spans="22:22" x14ac:dyDescent="0.35">
      <c r="V6245" s="17"/>
    </row>
    <row r="6246" spans="22:22" x14ac:dyDescent="0.35">
      <c r="V6246" s="17"/>
    </row>
    <row r="6247" spans="22:22" x14ac:dyDescent="0.35">
      <c r="V6247" s="17"/>
    </row>
    <row r="6248" spans="22:22" x14ac:dyDescent="0.35">
      <c r="V6248" s="17"/>
    </row>
    <row r="6249" spans="22:22" x14ac:dyDescent="0.35">
      <c r="V6249" s="17"/>
    </row>
    <row r="6250" spans="22:22" x14ac:dyDescent="0.35">
      <c r="V6250" s="17"/>
    </row>
    <row r="6251" spans="22:22" x14ac:dyDescent="0.35">
      <c r="V6251" s="17"/>
    </row>
    <row r="6252" spans="22:22" x14ac:dyDescent="0.35">
      <c r="V6252" s="17"/>
    </row>
    <row r="6253" spans="22:22" x14ac:dyDescent="0.35">
      <c r="V6253" s="17"/>
    </row>
    <row r="6254" spans="22:22" x14ac:dyDescent="0.35">
      <c r="V6254" s="17"/>
    </row>
    <row r="6255" spans="22:22" x14ac:dyDescent="0.35">
      <c r="V6255" s="17"/>
    </row>
    <row r="6256" spans="22:22" x14ac:dyDescent="0.35">
      <c r="V6256" s="17"/>
    </row>
    <row r="6257" spans="22:22" x14ac:dyDescent="0.35">
      <c r="V6257" s="17"/>
    </row>
    <row r="6258" spans="22:22" x14ac:dyDescent="0.35">
      <c r="V6258" s="17"/>
    </row>
    <row r="6259" spans="22:22" x14ac:dyDescent="0.35">
      <c r="V6259" s="17"/>
    </row>
    <row r="6260" spans="22:22" x14ac:dyDescent="0.35">
      <c r="V6260" s="17"/>
    </row>
    <row r="6261" spans="22:22" x14ac:dyDescent="0.35">
      <c r="V6261" s="17"/>
    </row>
    <row r="6262" spans="22:22" x14ac:dyDescent="0.35">
      <c r="V6262" s="17"/>
    </row>
    <row r="6263" spans="22:22" x14ac:dyDescent="0.35">
      <c r="V6263" s="17"/>
    </row>
    <row r="6264" spans="22:22" x14ac:dyDescent="0.35">
      <c r="V6264" s="17"/>
    </row>
    <row r="6265" spans="22:22" x14ac:dyDescent="0.35">
      <c r="V6265" s="17"/>
    </row>
    <row r="6266" spans="22:22" x14ac:dyDescent="0.35">
      <c r="V6266" s="17"/>
    </row>
    <row r="6267" spans="22:22" x14ac:dyDescent="0.35">
      <c r="V6267" s="17"/>
    </row>
    <row r="6268" spans="22:22" x14ac:dyDescent="0.35">
      <c r="V6268" s="17"/>
    </row>
    <row r="6269" spans="22:22" x14ac:dyDescent="0.35">
      <c r="V6269" s="17"/>
    </row>
    <row r="6270" spans="22:22" x14ac:dyDescent="0.35">
      <c r="V6270" s="17"/>
    </row>
    <row r="6271" spans="22:22" x14ac:dyDescent="0.35">
      <c r="V6271" s="17"/>
    </row>
    <row r="6272" spans="22:22" x14ac:dyDescent="0.35">
      <c r="V6272" s="17"/>
    </row>
    <row r="6273" spans="22:22" x14ac:dyDescent="0.35">
      <c r="V6273" s="17"/>
    </row>
    <row r="6274" spans="22:22" x14ac:dyDescent="0.35">
      <c r="V6274" s="17"/>
    </row>
    <row r="6275" spans="22:22" x14ac:dyDescent="0.35">
      <c r="V6275" s="17"/>
    </row>
    <row r="6276" spans="22:22" x14ac:dyDescent="0.35">
      <c r="V6276" s="17"/>
    </row>
    <row r="6277" spans="22:22" x14ac:dyDescent="0.35">
      <c r="V6277" s="17"/>
    </row>
    <row r="6278" spans="22:22" x14ac:dyDescent="0.35">
      <c r="V6278" s="17"/>
    </row>
    <row r="6279" spans="22:22" x14ac:dyDescent="0.35">
      <c r="V6279" s="17"/>
    </row>
    <row r="6280" spans="22:22" x14ac:dyDescent="0.35">
      <c r="V6280" s="17"/>
    </row>
    <row r="6281" spans="22:22" x14ac:dyDescent="0.35">
      <c r="V6281" s="17"/>
    </row>
    <row r="6282" spans="22:22" x14ac:dyDescent="0.35">
      <c r="V6282" s="17"/>
    </row>
    <row r="6283" spans="22:22" x14ac:dyDescent="0.35">
      <c r="V6283" s="17"/>
    </row>
    <row r="6284" spans="22:22" x14ac:dyDescent="0.35">
      <c r="V6284" s="17"/>
    </row>
    <row r="6285" spans="22:22" x14ac:dyDescent="0.35">
      <c r="V6285" s="17"/>
    </row>
    <row r="6286" spans="22:22" x14ac:dyDescent="0.35">
      <c r="V6286" s="17"/>
    </row>
    <row r="6287" spans="22:22" x14ac:dyDescent="0.35">
      <c r="V6287" s="17"/>
    </row>
    <row r="6288" spans="22:22" x14ac:dyDescent="0.35">
      <c r="V6288" s="17"/>
    </row>
    <row r="6289" spans="22:22" x14ac:dyDescent="0.35">
      <c r="V6289" s="17"/>
    </row>
    <row r="6290" spans="22:22" x14ac:dyDescent="0.35">
      <c r="V6290" s="17"/>
    </row>
    <row r="6291" spans="22:22" x14ac:dyDescent="0.35">
      <c r="V6291" s="17"/>
    </row>
    <row r="6292" spans="22:22" x14ac:dyDescent="0.35">
      <c r="V6292" s="17"/>
    </row>
    <row r="6293" spans="22:22" x14ac:dyDescent="0.35">
      <c r="V6293" s="17"/>
    </row>
    <row r="6294" spans="22:22" x14ac:dyDescent="0.35">
      <c r="V6294" s="17"/>
    </row>
    <row r="6295" spans="22:22" x14ac:dyDescent="0.35">
      <c r="V6295" s="17"/>
    </row>
    <row r="6296" spans="22:22" x14ac:dyDescent="0.35">
      <c r="V6296" s="17"/>
    </row>
    <row r="6297" spans="22:22" x14ac:dyDescent="0.35">
      <c r="V6297" s="17"/>
    </row>
    <row r="6298" spans="22:22" x14ac:dyDescent="0.35">
      <c r="V6298" s="17"/>
    </row>
    <row r="6299" spans="22:22" x14ac:dyDescent="0.35">
      <c r="V6299" s="17"/>
    </row>
    <row r="6300" spans="22:22" x14ac:dyDescent="0.35">
      <c r="V6300" s="17"/>
    </row>
    <row r="6301" spans="22:22" x14ac:dyDescent="0.35">
      <c r="V6301" s="17"/>
    </row>
    <row r="6302" spans="22:22" x14ac:dyDescent="0.35">
      <c r="V6302" s="17"/>
    </row>
    <row r="6303" spans="22:22" x14ac:dyDescent="0.35">
      <c r="V6303" s="17"/>
    </row>
    <row r="6304" spans="22:22" x14ac:dyDescent="0.35">
      <c r="V6304" s="17"/>
    </row>
    <row r="6305" spans="22:22" x14ac:dyDescent="0.35">
      <c r="V6305" s="17"/>
    </row>
    <row r="6306" spans="22:22" x14ac:dyDescent="0.35">
      <c r="V6306" s="17"/>
    </row>
    <row r="6307" spans="22:22" x14ac:dyDescent="0.35">
      <c r="V6307" s="17"/>
    </row>
    <row r="6308" spans="22:22" x14ac:dyDescent="0.35">
      <c r="V6308" s="17"/>
    </row>
    <row r="6309" spans="22:22" x14ac:dyDescent="0.35">
      <c r="V6309" s="17"/>
    </row>
    <row r="6310" spans="22:22" x14ac:dyDescent="0.35">
      <c r="V6310" s="17"/>
    </row>
    <row r="6311" spans="22:22" x14ac:dyDescent="0.35">
      <c r="V6311" s="17"/>
    </row>
    <row r="6312" spans="22:22" x14ac:dyDescent="0.35">
      <c r="V6312" s="17"/>
    </row>
    <row r="6313" spans="22:22" x14ac:dyDescent="0.35">
      <c r="V6313" s="17"/>
    </row>
    <row r="6314" spans="22:22" x14ac:dyDescent="0.35">
      <c r="V6314" s="17"/>
    </row>
    <row r="6315" spans="22:22" x14ac:dyDescent="0.35">
      <c r="V6315" s="17"/>
    </row>
    <row r="6316" spans="22:22" x14ac:dyDescent="0.35">
      <c r="V6316" s="17"/>
    </row>
    <row r="6317" spans="22:22" x14ac:dyDescent="0.35">
      <c r="V6317" s="17"/>
    </row>
    <row r="6318" spans="22:22" x14ac:dyDescent="0.35">
      <c r="V6318" s="17"/>
    </row>
    <row r="6319" spans="22:22" x14ac:dyDescent="0.35">
      <c r="V6319" s="17"/>
    </row>
    <row r="6320" spans="22:22" x14ac:dyDescent="0.35">
      <c r="V6320" s="17"/>
    </row>
    <row r="6321" spans="22:22" x14ac:dyDescent="0.35">
      <c r="V6321" s="17"/>
    </row>
    <row r="6322" spans="22:22" x14ac:dyDescent="0.35">
      <c r="V6322" s="17"/>
    </row>
    <row r="6323" spans="22:22" x14ac:dyDescent="0.35">
      <c r="V6323" s="17"/>
    </row>
    <row r="6324" spans="22:22" x14ac:dyDescent="0.35">
      <c r="V6324" s="17"/>
    </row>
    <row r="6325" spans="22:22" x14ac:dyDescent="0.35">
      <c r="V6325" s="17"/>
    </row>
    <row r="6326" spans="22:22" x14ac:dyDescent="0.35">
      <c r="V6326" s="17"/>
    </row>
    <row r="6327" spans="22:22" x14ac:dyDescent="0.35">
      <c r="V6327" s="17"/>
    </row>
    <row r="6328" spans="22:22" x14ac:dyDescent="0.35">
      <c r="V6328" s="17"/>
    </row>
    <row r="6329" spans="22:22" x14ac:dyDescent="0.35">
      <c r="V6329" s="17"/>
    </row>
    <row r="6330" spans="22:22" x14ac:dyDescent="0.35">
      <c r="V6330" s="17"/>
    </row>
    <row r="6331" spans="22:22" x14ac:dyDescent="0.35">
      <c r="V6331" s="17"/>
    </row>
    <row r="6332" spans="22:22" x14ac:dyDescent="0.35">
      <c r="V6332" s="17"/>
    </row>
    <row r="6333" spans="22:22" x14ac:dyDescent="0.35">
      <c r="V6333" s="17"/>
    </row>
    <row r="6334" spans="22:22" x14ac:dyDescent="0.35">
      <c r="V6334" s="17"/>
    </row>
    <row r="6335" spans="22:22" x14ac:dyDescent="0.35">
      <c r="V6335" s="17"/>
    </row>
    <row r="6336" spans="22:22" x14ac:dyDescent="0.35">
      <c r="V6336" s="17"/>
    </row>
    <row r="6337" spans="22:22" x14ac:dyDescent="0.35">
      <c r="V6337" s="17"/>
    </row>
    <row r="6338" spans="22:22" x14ac:dyDescent="0.35">
      <c r="V6338" s="17"/>
    </row>
    <row r="6339" spans="22:22" x14ac:dyDescent="0.35">
      <c r="V6339" s="17"/>
    </row>
    <row r="6340" spans="22:22" x14ac:dyDescent="0.35">
      <c r="V6340" s="17"/>
    </row>
    <row r="6341" spans="22:22" x14ac:dyDescent="0.35">
      <c r="V6341" s="17"/>
    </row>
    <row r="6342" spans="22:22" x14ac:dyDescent="0.35">
      <c r="V6342" s="17"/>
    </row>
    <row r="6343" spans="22:22" x14ac:dyDescent="0.35">
      <c r="V6343" s="17"/>
    </row>
    <row r="6344" spans="22:22" x14ac:dyDescent="0.35">
      <c r="V6344" s="17"/>
    </row>
    <row r="6345" spans="22:22" x14ac:dyDescent="0.35">
      <c r="V6345" s="17"/>
    </row>
    <row r="6346" spans="22:22" x14ac:dyDescent="0.35">
      <c r="V6346" s="17"/>
    </row>
    <row r="6347" spans="22:22" x14ac:dyDescent="0.35">
      <c r="V6347" s="17"/>
    </row>
    <row r="6348" spans="22:22" x14ac:dyDescent="0.35">
      <c r="V6348" s="17"/>
    </row>
    <row r="6349" spans="22:22" x14ac:dyDescent="0.35">
      <c r="V6349" s="17"/>
    </row>
    <row r="6350" spans="22:22" x14ac:dyDescent="0.35">
      <c r="V6350" s="17"/>
    </row>
    <row r="6351" spans="22:22" x14ac:dyDescent="0.35">
      <c r="V6351" s="17"/>
    </row>
    <row r="6352" spans="22:22" x14ac:dyDescent="0.35">
      <c r="V6352" s="17"/>
    </row>
    <row r="6353" spans="22:22" x14ac:dyDescent="0.35">
      <c r="V6353" s="17"/>
    </row>
    <row r="6354" spans="22:22" x14ac:dyDescent="0.35">
      <c r="V6354" s="17"/>
    </row>
    <row r="6355" spans="22:22" x14ac:dyDescent="0.35">
      <c r="V6355" s="17"/>
    </row>
    <row r="6356" spans="22:22" x14ac:dyDescent="0.35">
      <c r="V6356" s="17"/>
    </row>
    <row r="6357" spans="22:22" x14ac:dyDescent="0.35">
      <c r="V6357" s="17"/>
    </row>
    <row r="6358" spans="22:22" x14ac:dyDescent="0.35">
      <c r="V6358" s="17"/>
    </row>
    <row r="6359" spans="22:22" x14ac:dyDescent="0.35">
      <c r="V6359" s="17"/>
    </row>
    <row r="6360" spans="22:22" x14ac:dyDescent="0.35">
      <c r="V6360" s="17"/>
    </row>
    <row r="6361" spans="22:22" x14ac:dyDescent="0.35">
      <c r="V6361" s="17"/>
    </row>
    <row r="6362" spans="22:22" x14ac:dyDescent="0.35">
      <c r="V6362" s="17"/>
    </row>
    <row r="6363" spans="22:22" x14ac:dyDescent="0.35">
      <c r="V6363" s="17"/>
    </row>
    <row r="6364" spans="22:22" x14ac:dyDescent="0.35">
      <c r="V6364" s="17"/>
    </row>
    <row r="6365" spans="22:22" x14ac:dyDescent="0.35">
      <c r="V6365" s="17"/>
    </row>
    <row r="6366" spans="22:22" x14ac:dyDescent="0.35">
      <c r="V6366" s="17"/>
    </row>
    <row r="6367" spans="22:22" x14ac:dyDescent="0.35">
      <c r="V6367" s="17"/>
    </row>
    <row r="6368" spans="22:22" x14ac:dyDescent="0.35">
      <c r="V6368" s="17"/>
    </row>
    <row r="6369" spans="22:22" x14ac:dyDescent="0.35">
      <c r="V6369" s="17"/>
    </row>
    <row r="6370" spans="22:22" x14ac:dyDescent="0.35">
      <c r="V6370" s="17"/>
    </row>
    <row r="6371" spans="22:22" x14ac:dyDescent="0.35">
      <c r="V6371" s="17"/>
    </row>
    <row r="6372" spans="22:22" x14ac:dyDescent="0.35">
      <c r="V6372" s="17"/>
    </row>
    <row r="6373" spans="22:22" x14ac:dyDescent="0.35">
      <c r="V6373" s="17"/>
    </row>
    <row r="6374" spans="22:22" x14ac:dyDescent="0.35">
      <c r="V6374" s="17"/>
    </row>
    <row r="6375" spans="22:22" x14ac:dyDescent="0.35">
      <c r="V6375" s="17"/>
    </row>
    <row r="6376" spans="22:22" x14ac:dyDescent="0.35">
      <c r="V6376" s="17"/>
    </row>
    <row r="6377" spans="22:22" x14ac:dyDescent="0.35">
      <c r="V6377" s="17"/>
    </row>
    <row r="6378" spans="22:22" x14ac:dyDescent="0.35">
      <c r="V6378" s="17"/>
    </row>
    <row r="6379" spans="22:22" x14ac:dyDescent="0.35">
      <c r="V6379" s="17"/>
    </row>
    <row r="6380" spans="22:22" x14ac:dyDescent="0.35">
      <c r="V6380" s="17"/>
    </row>
    <row r="6381" spans="22:22" x14ac:dyDescent="0.35">
      <c r="V6381" s="17"/>
    </row>
    <row r="6382" spans="22:22" x14ac:dyDescent="0.35">
      <c r="V6382" s="17"/>
    </row>
    <row r="6383" spans="22:22" x14ac:dyDescent="0.35">
      <c r="V6383" s="17"/>
    </row>
    <row r="6384" spans="22:22" x14ac:dyDescent="0.35">
      <c r="V6384" s="17"/>
    </row>
    <row r="6385" spans="22:22" x14ac:dyDescent="0.35">
      <c r="V6385" s="17"/>
    </row>
    <row r="6386" spans="22:22" x14ac:dyDescent="0.35">
      <c r="V6386" s="17"/>
    </row>
    <row r="6387" spans="22:22" x14ac:dyDescent="0.35">
      <c r="V6387" s="17"/>
    </row>
    <row r="6388" spans="22:22" x14ac:dyDescent="0.35">
      <c r="V6388" s="17"/>
    </row>
    <row r="6389" spans="22:22" x14ac:dyDescent="0.35">
      <c r="V6389" s="17"/>
    </row>
    <row r="6390" spans="22:22" x14ac:dyDescent="0.35">
      <c r="V6390" s="17"/>
    </row>
    <row r="6391" spans="22:22" x14ac:dyDescent="0.35">
      <c r="V6391" s="17"/>
    </row>
    <row r="6392" spans="22:22" x14ac:dyDescent="0.35">
      <c r="V6392" s="17"/>
    </row>
    <row r="6393" spans="22:22" x14ac:dyDescent="0.35">
      <c r="V6393" s="17"/>
    </row>
    <row r="6394" spans="22:22" x14ac:dyDescent="0.35">
      <c r="V6394" s="17"/>
    </row>
    <row r="6395" spans="22:22" x14ac:dyDescent="0.35">
      <c r="V6395" s="17"/>
    </row>
    <row r="6396" spans="22:22" x14ac:dyDescent="0.35">
      <c r="V6396" s="17"/>
    </row>
    <row r="6397" spans="22:22" x14ac:dyDescent="0.35">
      <c r="V6397" s="17"/>
    </row>
    <row r="6398" spans="22:22" x14ac:dyDescent="0.35">
      <c r="V6398" s="17"/>
    </row>
    <row r="6399" spans="22:22" x14ac:dyDescent="0.35">
      <c r="V6399" s="17"/>
    </row>
    <row r="6400" spans="22:22" x14ac:dyDescent="0.35">
      <c r="V6400" s="17"/>
    </row>
    <row r="6401" spans="22:22" x14ac:dyDescent="0.35">
      <c r="V6401" s="17"/>
    </row>
    <row r="6402" spans="22:22" x14ac:dyDescent="0.35">
      <c r="V6402" s="17"/>
    </row>
    <row r="6403" spans="22:22" x14ac:dyDescent="0.35">
      <c r="V6403" s="17"/>
    </row>
    <row r="6404" spans="22:22" x14ac:dyDescent="0.35">
      <c r="V6404" s="17"/>
    </row>
    <row r="6405" spans="22:22" x14ac:dyDescent="0.35">
      <c r="V6405" s="17"/>
    </row>
    <row r="6406" spans="22:22" x14ac:dyDescent="0.35">
      <c r="V6406" s="17"/>
    </row>
    <row r="6407" spans="22:22" x14ac:dyDescent="0.35">
      <c r="V6407" s="17"/>
    </row>
    <row r="6408" spans="22:22" x14ac:dyDescent="0.35">
      <c r="V6408" s="17"/>
    </row>
    <row r="6409" spans="22:22" x14ac:dyDescent="0.35">
      <c r="V6409" s="17"/>
    </row>
    <row r="6410" spans="22:22" x14ac:dyDescent="0.35">
      <c r="V6410" s="17"/>
    </row>
    <row r="6411" spans="22:22" x14ac:dyDescent="0.35">
      <c r="V6411" s="17"/>
    </row>
    <row r="6412" spans="22:22" x14ac:dyDescent="0.35">
      <c r="V6412" s="17"/>
    </row>
    <row r="6413" spans="22:22" x14ac:dyDescent="0.35">
      <c r="V6413" s="17"/>
    </row>
    <row r="6414" spans="22:22" x14ac:dyDescent="0.35">
      <c r="V6414" s="17"/>
    </row>
    <row r="6415" spans="22:22" x14ac:dyDescent="0.35">
      <c r="V6415" s="17"/>
    </row>
    <row r="6416" spans="22:22" x14ac:dyDescent="0.35">
      <c r="V6416" s="17"/>
    </row>
    <row r="6417" spans="22:22" x14ac:dyDescent="0.35">
      <c r="V6417" s="17"/>
    </row>
    <row r="6418" spans="22:22" x14ac:dyDescent="0.35">
      <c r="V6418" s="17"/>
    </row>
    <row r="6419" spans="22:22" x14ac:dyDescent="0.35">
      <c r="V6419" s="17"/>
    </row>
    <row r="6420" spans="22:22" x14ac:dyDescent="0.35">
      <c r="V6420" s="17"/>
    </row>
    <row r="6421" spans="22:22" x14ac:dyDescent="0.35">
      <c r="V6421" s="17"/>
    </row>
    <row r="6422" spans="22:22" x14ac:dyDescent="0.35">
      <c r="V6422" s="17"/>
    </row>
    <row r="6423" spans="22:22" x14ac:dyDescent="0.35">
      <c r="V6423" s="17"/>
    </row>
    <row r="6424" spans="22:22" x14ac:dyDescent="0.35">
      <c r="V6424" s="17"/>
    </row>
    <row r="6425" spans="22:22" x14ac:dyDescent="0.35">
      <c r="V6425" s="17"/>
    </row>
    <row r="6426" spans="22:22" x14ac:dyDescent="0.35">
      <c r="V6426" s="17"/>
    </row>
    <row r="6427" spans="22:22" x14ac:dyDescent="0.35">
      <c r="V6427" s="17"/>
    </row>
    <row r="6428" spans="22:22" x14ac:dyDescent="0.35">
      <c r="V6428" s="17"/>
    </row>
    <row r="6429" spans="22:22" x14ac:dyDescent="0.35">
      <c r="V6429" s="17"/>
    </row>
    <row r="6430" spans="22:22" x14ac:dyDescent="0.35">
      <c r="V6430" s="17"/>
    </row>
    <row r="6431" spans="22:22" x14ac:dyDescent="0.35">
      <c r="V6431" s="17"/>
    </row>
    <row r="6432" spans="22:22" x14ac:dyDescent="0.35">
      <c r="V6432" s="17"/>
    </row>
    <row r="6433" spans="22:22" x14ac:dyDescent="0.35">
      <c r="V6433" s="17"/>
    </row>
    <row r="6434" spans="22:22" x14ac:dyDescent="0.35">
      <c r="V6434" s="17"/>
    </row>
    <row r="6435" spans="22:22" x14ac:dyDescent="0.35">
      <c r="V6435" s="17"/>
    </row>
    <row r="6436" spans="22:22" x14ac:dyDescent="0.35">
      <c r="V6436" s="17"/>
    </row>
    <row r="6437" spans="22:22" x14ac:dyDescent="0.35">
      <c r="V6437" s="17"/>
    </row>
    <row r="6438" spans="22:22" x14ac:dyDescent="0.35">
      <c r="V6438" s="17"/>
    </row>
    <row r="6439" spans="22:22" x14ac:dyDescent="0.35">
      <c r="V6439" s="17"/>
    </row>
    <row r="6440" spans="22:22" x14ac:dyDescent="0.35">
      <c r="V6440" s="17"/>
    </row>
    <row r="6441" spans="22:22" x14ac:dyDescent="0.35">
      <c r="V6441" s="17"/>
    </row>
    <row r="6442" spans="22:22" x14ac:dyDescent="0.35">
      <c r="V6442" s="17"/>
    </row>
    <row r="6443" spans="22:22" x14ac:dyDescent="0.35">
      <c r="V6443" s="17"/>
    </row>
    <row r="6444" spans="22:22" x14ac:dyDescent="0.35">
      <c r="V6444" s="17"/>
    </row>
    <row r="6445" spans="22:22" x14ac:dyDescent="0.35">
      <c r="V6445" s="17"/>
    </row>
    <row r="6446" spans="22:22" x14ac:dyDescent="0.35">
      <c r="V6446" s="17"/>
    </row>
    <row r="6447" spans="22:22" x14ac:dyDescent="0.35">
      <c r="V6447" s="17"/>
    </row>
    <row r="6448" spans="22:22" x14ac:dyDescent="0.35">
      <c r="V6448" s="17"/>
    </row>
    <row r="6449" spans="22:22" x14ac:dyDescent="0.35">
      <c r="V6449" s="17"/>
    </row>
    <row r="6450" spans="22:22" x14ac:dyDescent="0.35">
      <c r="V6450" s="17"/>
    </row>
    <row r="6451" spans="22:22" x14ac:dyDescent="0.35">
      <c r="V6451" s="17"/>
    </row>
    <row r="6452" spans="22:22" x14ac:dyDescent="0.35">
      <c r="V6452" s="17"/>
    </row>
    <row r="6453" spans="22:22" x14ac:dyDescent="0.35">
      <c r="V6453" s="17"/>
    </row>
    <row r="6454" spans="22:22" x14ac:dyDescent="0.35">
      <c r="V6454" s="17"/>
    </row>
    <row r="6455" spans="22:22" x14ac:dyDescent="0.35">
      <c r="V6455" s="17"/>
    </row>
    <row r="6456" spans="22:22" x14ac:dyDescent="0.35">
      <c r="V6456" s="17"/>
    </row>
    <row r="6457" spans="22:22" x14ac:dyDescent="0.35">
      <c r="V6457" s="17"/>
    </row>
    <row r="6458" spans="22:22" x14ac:dyDescent="0.35">
      <c r="V6458" s="17"/>
    </row>
    <row r="6459" spans="22:22" x14ac:dyDescent="0.35">
      <c r="V6459" s="17"/>
    </row>
    <row r="6460" spans="22:22" x14ac:dyDescent="0.35">
      <c r="V6460" s="17"/>
    </row>
    <row r="6461" spans="22:22" x14ac:dyDescent="0.35">
      <c r="V6461" s="17"/>
    </row>
    <row r="6462" spans="22:22" x14ac:dyDescent="0.35">
      <c r="V6462" s="17"/>
    </row>
    <row r="6463" spans="22:22" x14ac:dyDescent="0.35">
      <c r="V6463" s="17"/>
    </row>
    <row r="6464" spans="22:22" x14ac:dyDescent="0.35">
      <c r="V6464" s="17"/>
    </row>
    <row r="6465" spans="22:22" x14ac:dyDescent="0.35">
      <c r="V6465" s="17"/>
    </row>
    <row r="6466" spans="22:22" x14ac:dyDescent="0.35">
      <c r="V6466" s="17"/>
    </row>
    <row r="6467" spans="22:22" x14ac:dyDescent="0.35">
      <c r="V6467" s="17"/>
    </row>
    <row r="6468" spans="22:22" x14ac:dyDescent="0.35">
      <c r="V6468" s="17"/>
    </row>
    <row r="6469" spans="22:22" x14ac:dyDescent="0.35">
      <c r="V6469" s="17"/>
    </row>
    <row r="6470" spans="22:22" x14ac:dyDescent="0.35">
      <c r="V6470" s="17"/>
    </row>
    <row r="6471" spans="22:22" x14ac:dyDescent="0.35">
      <c r="V6471" s="17"/>
    </row>
    <row r="6472" spans="22:22" x14ac:dyDescent="0.35">
      <c r="V6472" s="17"/>
    </row>
    <row r="6473" spans="22:22" x14ac:dyDescent="0.35">
      <c r="V6473" s="17"/>
    </row>
    <row r="6474" spans="22:22" x14ac:dyDescent="0.35">
      <c r="V6474" s="17"/>
    </row>
    <row r="6475" spans="22:22" x14ac:dyDescent="0.35">
      <c r="V6475" s="17"/>
    </row>
    <row r="6476" spans="22:22" x14ac:dyDescent="0.35">
      <c r="V6476" s="17"/>
    </row>
    <row r="6477" spans="22:22" x14ac:dyDescent="0.35">
      <c r="V6477" s="17"/>
    </row>
    <row r="6478" spans="22:22" x14ac:dyDescent="0.35">
      <c r="V6478" s="17"/>
    </row>
    <row r="6479" spans="22:22" x14ac:dyDescent="0.35">
      <c r="V6479" s="17"/>
    </row>
    <row r="6480" spans="22:22" x14ac:dyDescent="0.35">
      <c r="V6480" s="17"/>
    </row>
    <row r="6481" spans="22:22" x14ac:dyDescent="0.35">
      <c r="V6481" s="17"/>
    </row>
    <row r="6482" spans="22:22" x14ac:dyDescent="0.35">
      <c r="V6482" s="17"/>
    </row>
    <row r="6483" spans="22:22" x14ac:dyDescent="0.35">
      <c r="V6483" s="17"/>
    </row>
    <row r="6484" spans="22:22" x14ac:dyDescent="0.35">
      <c r="V6484" s="17"/>
    </row>
    <row r="6485" spans="22:22" x14ac:dyDescent="0.35">
      <c r="V6485" s="17"/>
    </row>
    <row r="6486" spans="22:22" x14ac:dyDescent="0.35">
      <c r="V6486" s="17"/>
    </row>
    <row r="6487" spans="22:22" x14ac:dyDescent="0.35">
      <c r="V6487" s="17"/>
    </row>
    <row r="6488" spans="22:22" x14ac:dyDescent="0.35">
      <c r="V6488" s="17"/>
    </row>
    <row r="6489" spans="22:22" x14ac:dyDescent="0.35">
      <c r="V6489" s="17"/>
    </row>
    <row r="6490" spans="22:22" x14ac:dyDescent="0.35">
      <c r="V6490" s="17"/>
    </row>
    <row r="6491" spans="22:22" x14ac:dyDescent="0.35">
      <c r="V6491" s="17"/>
    </row>
    <row r="6492" spans="22:22" x14ac:dyDescent="0.35">
      <c r="V6492" s="17"/>
    </row>
    <row r="6493" spans="22:22" x14ac:dyDescent="0.35">
      <c r="V6493" s="17"/>
    </row>
    <row r="6494" spans="22:22" x14ac:dyDescent="0.35">
      <c r="V6494" s="17"/>
    </row>
    <row r="6495" spans="22:22" x14ac:dyDescent="0.35">
      <c r="V6495" s="17"/>
    </row>
    <row r="6496" spans="22:22" x14ac:dyDescent="0.35">
      <c r="V6496" s="17"/>
    </row>
    <row r="6497" spans="22:22" x14ac:dyDescent="0.35">
      <c r="V6497" s="17"/>
    </row>
    <row r="6498" spans="22:22" x14ac:dyDescent="0.35">
      <c r="V6498" s="17"/>
    </row>
    <row r="6499" spans="22:22" x14ac:dyDescent="0.35">
      <c r="V6499" s="17"/>
    </row>
    <row r="6500" spans="22:22" x14ac:dyDescent="0.35">
      <c r="V6500" s="17"/>
    </row>
    <row r="6501" spans="22:22" x14ac:dyDescent="0.35">
      <c r="V6501" s="17"/>
    </row>
    <row r="6502" spans="22:22" x14ac:dyDescent="0.35">
      <c r="V6502" s="17"/>
    </row>
    <row r="6503" spans="22:22" x14ac:dyDescent="0.35">
      <c r="V6503" s="17"/>
    </row>
    <row r="6504" spans="22:22" x14ac:dyDescent="0.35">
      <c r="V6504" s="17"/>
    </row>
    <row r="6505" spans="22:22" x14ac:dyDescent="0.35">
      <c r="V6505" s="17"/>
    </row>
    <row r="6506" spans="22:22" x14ac:dyDescent="0.35">
      <c r="V6506" s="17"/>
    </row>
    <row r="6507" spans="22:22" x14ac:dyDescent="0.35">
      <c r="V6507" s="17"/>
    </row>
    <row r="6508" spans="22:22" x14ac:dyDescent="0.35">
      <c r="V6508" s="17"/>
    </row>
    <row r="6509" spans="22:22" x14ac:dyDescent="0.35">
      <c r="V6509" s="17"/>
    </row>
    <row r="6510" spans="22:22" x14ac:dyDescent="0.35">
      <c r="V6510" s="17"/>
    </row>
    <row r="6511" spans="22:22" x14ac:dyDescent="0.35">
      <c r="V6511" s="17"/>
    </row>
    <row r="6512" spans="22:22" x14ac:dyDescent="0.35">
      <c r="V6512" s="17"/>
    </row>
    <row r="6513" spans="22:22" x14ac:dyDescent="0.35">
      <c r="V6513" s="17"/>
    </row>
    <row r="6514" spans="22:22" x14ac:dyDescent="0.35">
      <c r="V6514" s="17"/>
    </row>
    <row r="6515" spans="22:22" x14ac:dyDescent="0.35">
      <c r="V6515" s="17"/>
    </row>
    <row r="6516" spans="22:22" x14ac:dyDescent="0.35">
      <c r="V6516" s="17"/>
    </row>
    <row r="6517" spans="22:22" x14ac:dyDescent="0.35">
      <c r="V6517" s="17"/>
    </row>
    <row r="6518" spans="22:22" x14ac:dyDescent="0.35">
      <c r="V6518" s="17"/>
    </row>
    <row r="6519" spans="22:22" x14ac:dyDescent="0.35">
      <c r="V6519" s="17"/>
    </row>
    <row r="6520" spans="22:22" x14ac:dyDescent="0.35">
      <c r="V6520" s="17"/>
    </row>
    <row r="6521" spans="22:22" x14ac:dyDescent="0.35">
      <c r="V6521" s="17"/>
    </row>
    <row r="6522" spans="22:22" x14ac:dyDescent="0.35">
      <c r="V6522" s="17"/>
    </row>
    <row r="6523" spans="22:22" x14ac:dyDescent="0.35">
      <c r="V6523" s="17"/>
    </row>
    <row r="6524" spans="22:22" x14ac:dyDescent="0.35">
      <c r="V6524" s="17"/>
    </row>
    <row r="6525" spans="22:22" x14ac:dyDescent="0.35">
      <c r="V6525" s="17"/>
    </row>
    <row r="6526" spans="22:22" x14ac:dyDescent="0.35">
      <c r="V6526" s="17"/>
    </row>
    <row r="6527" spans="22:22" x14ac:dyDescent="0.35">
      <c r="V6527" s="17"/>
    </row>
    <row r="6528" spans="22:22" x14ac:dyDescent="0.35">
      <c r="V6528" s="17"/>
    </row>
    <row r="6529" spans="22:22" x14ac:dyDescent="0.35">
      <c r="V6529" s="17"/>
    </row>
    <row r="6530" spans="22:22" x14ac:dyDescent="0.35">
      <c r="V6530" s="17"/>
    </row>
    <row r="6531" spans="22:22" x14ac:dyDescent="0.35">
      <c r="V6531" s="17"/>
    </row>
    <row r="6532" spans="22:22" x14ac:dyDescent="0.35">
      <c r="V6532" s="17"/>
    </row>
    <row r="6533" spans="22:22" x14ac:dyDescent="0.35">
      <c r="V6533" s="17"/>
    </row>
    <row r="6534" spans="22:22" x14ac:dyDescent="0.35">
      <c r="V6534" s="17"/>
    </row>
    <row r="6535" spans="22:22" x14ac:dyDescent="0.35">
      <c r="V6535" s="17"/>
    </row>
    <row r="6536" spans="22:22" x14ac:dyDescent="0.35">
      <c r="V6536" s="17"/>
    </row>
    <row r="6537" spans="22:22" x14ac:dyDescent="0.35">
      <c r="V6537" s="17"/>
    </row>
    <row r="6538" spans="22:22" x14ac:dyDescent="0.35">
      <c r="V6538" s="17"/>
    </row>
    <row r="6539" spans="22:22" x14ac:dyDescent="0.35">
      <c r="V6539" s="17"/>
    </row>
    <row r="6540" spans="22:22" x14ac:dyDescent="0.35">
      <c r="V6540" s="17"/>
    </row>
    <row r="6541" spans="22:22" x14ac:dyDescent="0.35">
      <c r="V6541" s="17"/>
    </row>
    <row r="6542" spans="22:22" x14ac:dyDescent="0.35">
      <c r="V6542" s="17"/>
    </row>
    <row r="6543" spans="22:22" x14ac:dyDescent="0.35">
      <c r="V6543" s="17"/>
    </row>
    <row r="6544" spans="22:22" x14ac:dyDescent="0.35">
      <c r="V6544" s="17"/>
    </row>
    <row r="6545" spans="22:22" x14ac:dyDescent="0.35">
      <c r="V6545" s="17"/>
    </row>
    <row r="6546" spans="22:22" x14ac:dyDescent="0.35">
      <c r="V6546" s="17"/>
    </row>
    <row r="6547" spans="22:22" x14ac:dyDescent="0.35">
      <c r="V6547" s="17"/>
    </row>
    <row r="6548" spans="22:22" x14ac:dyDescent="0.35">
      <c r="V6548" s="17"/>
    </row>
    <row r="6549" spans="22:22" x14ac:dyDescent="0.35">
      <c r="V6549" s="17"/>
    </row>
    <row r="6550" spans="22:22" x14ac:dyDescent="0.35">
      <c r="V6550" s="17"/>
    </row>
    <row r="6551" spans="22:22" x14ac:dyDescent="0.35">
      <c r="V6551" s="17"/>
    </row>
    <row r="6552" spans="22:22" x14ac:dyDescent="0.35">
      <c r="V6552" s="17"/>
    </row>
    <row r="6553" spans="22:22" x14ac:dyDescent="0.35">
      <c r="V6553" s="17"/>
    </row>
    <row r="6554" spans="22:22" x14ac:dyDescent="0.35">
      <c r="V6554" s="17"/>
    </row>
    <row r="6555" spans="22:22" x14ac:dyDescent="0.35">
      <c r="V6555" s="17"/>
    </row>
    <row r="6556" spans="22:22" x14ac:dyDescent="0.35">
      <c r="V6556" s="17"/>
    </row>
    <row r="6557" spans="22:22" x14ac:dyDescent="0.35">
      <c r="V6557" s="17"/>
    </row>
    <row r="6558" spans="22:22" x14ac:dyDescent="0.35">
      <c r="V6558" s="17"/>
    </row>
    <row r="6559" spans="22:22" x14ac:dyDescent="0.35">
      <c r="V6559" s="17"/>
    </row>
    <row r="6560" spans="22:22" x14ac:dyDescent="0.35">
      <c r="V6560" s="17"/>
    </row>
    <row r="6561" spans="22:22" x14ac:dyDescent="0.35">
      <c r="V6561" s="17"/>
    </row>
    <row r="6562" spans="22:22" x14ac:dyDescent="0.35">
      <c r="V6562" s="17"/>
    </row>
    <row r="6563" spans="22:22" x14ac:dyDescent="0.35">
      <c r="V6563" s="17"/>
    </row>
    <row r="6564" spans="22:22" x14ac:dyDescent="0.35">
      <c r="V6564" s="17"/>
    </row>
    <row r="6565" spans="22:22" x14ac:dyDescent="0.35">
      <c r="V6565" s="17"/>
    </row>
    <row r="6566" spans="22:22" x14ac:dyDescent="0.35">
      <c r="V6566" s="17"/>
    </row>
    <row r="6567" spans="22:22" x14ac:dyDescent="0.35">
      <c r="V6567" s="17"/>
    </row>
    <row r="6568" spans="22:22" x14ac:dyDescent="0.35">
      <c r="V6568" s="17"/>
    </row>
    <row r="6569" spans="22:22" x14ac:dyDescent="0.35">
      <c r="V6569" s="17"/>
    </row>
    <row r="6570" spans="22:22" x14ac:dyDescent="0.35">
      <c r="V6570" s="17"/>
    </row>
    <row r="6571" spans="22:22" x14ac:dyDescent="0.35">
      <c r="V6571" s="17"/>
    </row>
    <row r="6572" spans="22:22" x14ac:dyDescent="0.35">
      <c r="V6572" s="17"/>
    </row>
    <row r="6573" spans="22:22" x14ac:dyDescent="0.35">
      <c r="V6573" s="17"/>
    </row>
    <row r="6574" spans="22:22" x14ac:dyDescent="0.35">
      <c r="V6574" s="17"/>
    </row>
    <row r="6575" spans="22:22" x14ac:dyDescent="0.35">
      <c r="V6575" s="17"/>
    </row>
    <row r="6576" spans="22:22" x14ac:dyDescent="0.35">
      <c r="V6576" s="17"/>
    </row>
    <row r="6577" spans="22:22" x14ac:dyDescent="0.35">
      <c r="V6577" s="17"/>
    </row>
    <row r="6578" spans="22:22" x14ac:dyDescent="0.35">
      <c r="V6578" s="17"/>
    </row>
    <row r="6579" spans="22:22" x14ac:dyDescent="0.35">
      <c r="V6579" s="17"/>
    </row>
    <row r="6580" spans="22:22" x14ac:dyDescent="0.35">
      <c r="V6580" s="17"/>
    </row>
    <row r="6581" spans="22:22" x14ac:dyDescent="0.35">
      <c r="V6581" s="17"/>
    </row>
    <row r="6582" spans="22:22" x14ac:dyDescent="0.35">
      <c r="V6582" s="17"/>
    </row>
    <row r="6583" spans="22:22" x14ac:dyDescent="0.35">
      <c r="V6583" s="17"/>
    </row>
    <row r="6584" spans="22:22" x14ac:dyDescent="0.35">
      <c r="V6584" s="17"/>
    </row>
    <row r="6585" spans="22:22" x14ac:dyDescent="0.35">
      <c r="V6585" s="17"/>
    </row>
    <row r="6586" spans="22:22" x14ac:dyDescent="0.35">
      <c r="V6586" s="17"/>
    </row>
    <row r="6587" spans="22:22" x14ac:dyDescent="0.35">
      <c r="V6587" s="17"/>
    </row>
    <row r="6588" spans="22:22" x14ac:dyDescent="0.35">
      <c r="V6588" s="17"/>
    </row>
    <row r="6589" spans="22:22" x14ac:dyDescent="0.35">
      <c r="V6589" s="17"/>
    </row>
    <row r="6590" spans="22:22" x14ac:dyDescent="0.35">
      <c r="V6590" s="17"/>
    </row>
    <row r="6591" spans="22:22" x14ac:dyDescent="0.35">
      <c r="V6591" s="17"/>
    </row>
    <row r="6592" spans="22:22" x14ac:dyDescent="0.35">
      <c r="V6592" s="17"/>
    </row>
    <row r="6593" spans="22:22" x14ac:dyDescent="0.35">
      <c r="V6593" s="17"/>
    </row>
    <row r="6594" spans="22:22" x14ac:dyDescent="0.35">
      <c r="V6594" s="17"/>
    </row>
    <row r="6595" spans="22:22" x14ac:dyDescent="0.35">
      <c r="V6595" s="17"/>
    </row>
    <row r="6596" spans="22:22" x14ac:dyDescent="0.35">
      <c r="V6596" s="17"/>
    </row>
    <row r="6597" spans="22:22" x14ac:dyDescent="0.35">
      <c r="V6597" s="17"/>
    </row>
    <row r="6598" spans="22:22" x14ac:dyDescent="0.35">
      <c r="V6598" s="17"/>
    </row>
    <row r="6599" spans="22:22" x14ac:dyDescent="0.35">
      <c r="V6599" s="17"/>
    </row>
    <row r="6600" spans="22:22" x14ac:dyDescent="0.35">
      <c r="V6600" s="17"/>
    </row>
    <row r="6601" spans="22:22" x14ac:dyDescent="0.35">
      <c r="V6601" s="17"/>
    </row>
    <row r="6602" spans="22:22" x14ac:dyDescent="0.35">
      <c r="V6602" s="17"/>
    </row>
    <row r="6603" spans="22:22" x14ac:dyDescent="0.35">
      <c r="V6603" s="17"/>
    </row>
    <row r="6604" spans="22:22" x14ac:dyDescent="0.35">
      <c r="V6604" s="17"/>
    </row>
    <row r="6605" spans="22:22" x14ac:dyDescent="0.35">
      <c r="V6605" s="17"/>
    </row>
    <row r="6606" spans="22:22" x14ac:dyDescent="0.35">
      <c r="V6606" s="17"/>
    </row>
    <row r="6607" spans="22:22" x14ac:dyDescent="0.35">
      <c r="V6607" s="17"/>
    </row>
    <row r="6608" spans="22:22" x14ac:dyDescent="0.35">
      <c r="V6608" s="17"/>
    </row>
    <row r="6609" spans="22:22" x14ac:dyDescent="0.35">
      <c r="V6609" s="17"/>
    </row>
    <row r="6610" spans="22:22" x14ac:dyDescent="0.35">
      <c r="V6610" s="17"/>
    </row>
    <row r="6611" spans="22:22" x14ac:dyDescent="0.35">
      <c r="V6611" s="17"/>
    </row>
    <row r="6612" spans="22:22" x14ac:dyDescent="0.35">
      <c r="V6612" s="17"/>
    </row>
    <row r="6613" spans="22:22" x14ac:dyDescent="0.35">
      <c r="V6613" s="17"/>
    </row>
    <row r="6614" spans="22:22" x14ac:dyDescent="0.35">
      <c r="V6614" s="17"/>
    </row>
    <row r="6615" spans="22:22" x14ac:dyDescent="0.35">
      <c r="V6615" s="17"/>
    </row>
    <row r="6616" spans="22:22" x14ac:dyDescent="0.35">
      <c r="V6616" s="17"/>
    </row>
    <row r="6617" spans="22:22" x14ac:dyDescent="0.35">
      <c r="V6617" s="17"/>
    </row>
    <row r="6618" spans="22:22" x14ac:dyDescent="0.35">
      <c r="V6618" s="17"/>
    </row>
    <row r="6619" spans="22:22" x14ac:dyDescent="0.35">
      <c r="V6619" s="17"/>
    </row>
    <row r="6620" spans="22:22" x14ac:dyDescent="0.35">
      <c r="V6620" s="17"/>
    </row>
    <row r="6621" spans="22:22" x14ac:dyDescent="0.35">
      <c r="V6621" s="17"/>
    </row>
    <row r="6622" spans="22:22" x14ac:dyDescent="0.35">
      <c r="V6622" s="17"/>
    </row>
    <row r="6623" spans="22:22" x14ac:dyDescent="0.35">
      <c r="V6623" s="17"/>
    </row>
    <row r="6624" spans="22:22" x14ac:dyDescent="0.35">
      <c r="V6624" s="17"/>
    </row>
    <row r="6625" spans="22:22" x14ac:dyDescent="0.35">
      <c r="V6625" s="17"/>
    </row>
    <row r="6626" spans="22:22" x14ac:dyDescent="0.35">
      <c r="V6626" s="17"/>
    </row>
    <row r="6627" spans="22:22" x14ac:dyDescent="0.35">
      <c r="V6627" s="17"/>
    </row>
    <row r="6628" spans="22:22" x14ac:dyDescent="0.35">
      <c r="V6628" s="17"/>
    </row>
    <row r="6629" spans="22:22" x14ac:dyDescent="0.35">
      <c r="V6629" s="17"/>
    </row>
    <row r="6630" spans="22:22" x14ac:dyDescent="0.35">
      <c r="V6630" s="17"/>
    </row>
    <row r="6631" spans="22:22" x14ac:dyDescent="0.35">
      <c r="V6631" s="17"/>
    </row>
    <row r="6632" spans="22:22" x14ac:dyDescent="0.35">
      <c r="V6632" s="17"/>
    </row>
    <row r="6633" spans="22:22" x14ac:dyDescent="0.35">
      <c r="V6633" s="17"/>
    </row>
    <row r="6634" spans="22:22" x14ac:dyDescent="0.35">
      <c r="V6634" s="17"/>
    </row>
    <row r="6635" spans="22:22" x14ac:dyDescent="0.35">
      <c r="V6635" s="17"/>
    </row>
    <row r="6636" spans="22:22" x14ac:dyDescent="0.35">
      <c r="V6636" s="17"/>
    </row>
    <row r="6637" spans="22:22" x14ac:dyDescent="0.35">
      <c r="V6637" s="17"/>
    </row>
    <row r="6638" spans="22:22" x14ac:dyDescent="0.35">
      <c r="V6638" s="17"/>
    </row>
    <row r="6639" spans="22:22" x14ac:dyDescent="0.35">
      <c r="V6639" s="17"/>
    </row>
    <row r="6640" spans="22:22" x14ac:dyDescent="0.35">
      <c r="V6640" s="17"/>
    </row>
    <row r="6641" spans="22:22" x14ac:dyDescent="0.35">
      <c r="V6641" s="17"/>
    </row>
    <row r="6642" spans="22:22" x14ac:dyDescent="0.35">
      <c r="V6642" s="17"/>
    </row>
    <row r="6643" spans="22:22" x14ac:dyDescent="0.35">
      <c r="V6643" s="17"/>
    </row>
    <row r="6644" spans="22:22" x14ac:dyDescent="0.35">
      <c r="V6644" s="17"/>
    </row>
    <row r="6645" spans="22:22" x14ac:dyDescent="0.35">
      <c r="V6645" s="17"/>
    </row>
    <row r="6646" spans="22:22" x14ac:dyDescent="0.35">
      <c r="V6646" s="17"/>
    </row>
    <row r="6647" spans="22:22" x14ac:dyDescent="0.35">
      <c r="V6647" s="17"/>
    </row>
    <row r="6648" spans="22:22" x14ac:dyDescent="0.35">
      <c r="V6648" s="17"/>
    </row>
    <row r="6649" spans="22:22" x14ac:dyDescent="0.35">
      <c r="V6649" s="17"/>
    </row>
    <row r="6650" spans="22:22" x14ac:dyDescent="0.35">
      <c r="V6650" s="17"/>
    </row>
    <row r="6651" spans="22:22" x14ac:dyDescent="0.35">
      <c r="V6651" s="17"/>
    </row>
    <row r="6652" spans="22:22" x14ac:dyDescent="0.35">
      <c r="V6652" s="17"/>
    </row>
    <row r="6653" spans="22:22" x14ac:dyDescent="0.35">
      <c r="V6653" s="17"/>
    </row>
    <row r="6654" spans="22:22" x14ac:dyDescent="0.35">
      <c r="V6654" s="17"/>
    </row>
    <row r="6655" spans="22:22" x14ac:dyDescent="0.35">
      <c r="V6655" s="17"/>
    </row>
    <row r="6656" spans="22:22" x14ac:dyDescent="0.35">
      <c r="V6656" s="17"/>
    </row>
    <row r="6657" spans="22:22" x14ac:dyDescent="0.35">
      <c r="V6657" s="17"/>
    </row>
    <row r="6658" spans="22:22" x14ac:dyDescent="0.35">
      <c r="V6658" s="17"/>
    </row>
    <row r="6659" spans="22:22" x14ac:dyDescent="0.35">
      <c r="V6659" s="17"/>
    </row>
    <row r="6660" spans="22:22" x14ac:dyDescent="0.35">
      <c r="V6660" s="17"/>
    </row>
    <row r="6661" spans="22:22" x14ac:dyDescent="0.35">
      <c r="V6661" s="17"/>
    </row>
    <row r="6662" spans="22:22" x14ac:dyDescent="0.35">
      <c r="V6662" s="17"/>
    </row>
    <row r="6663" spans="22:22" x14ac:dyDescent="0.35">
      <c r="V6663" s="17"/>
    </row>
    <row r="6664" spans="22:22" x14ac:dyDescent="0.35">
      <c r="V6664" s="17"/>
    </row>
    <row r="6665" spans="22:22" x14ac:dyDescent="0.35">
      <c r="V6665" s="17"/>
    </row>
    <row r="6666" spans="22:22" x14ac:dyDescent="0.35">
      <c r="V6666" s="17"/>
    </row>
    <row r="6667" spans="22:22" x14ac:dyDescent="0.35">
      <c r="V6667" s="17"/>
    </row>
    <row r="6668" spans="22:22" x14ac:dyDescent="0.35">
      <c r="V6668" s="17"/>
    </row>
    <row r="6669" spans="22:22" x14ac:dyDescent="0.35">
      <c r="V6669" s="17"/>
    </row>
    <row r="6670" spans="22:22" x14ac:dyDescent="0.35">
      <c r="V6670" s="17"/>
    </row>
    <row r="6671" spans="22:22" x14ac:dyDescent="0.35">
      <c r="V6671" s="17"/>
    </row>
    <row r="6672" spans="22:22" x14ac:dyDescent="0.35">
      <c r="V6672" s="17"/>
    </row>
    <row r="6673" spans="22:22" x14ac:dyDescent="0.35">
      <c r="V6673" s="17"/>
    </row>
    <row r="6674" spans="22:22" x14ac:dyDescent="0.35">
      <c r="V6674" s="17"/>
    </row>
    <row r="6675" spans="22:22" x14ac:dyDescent="0.35">
      <c r="V6675" s="17"/>
    </row>
    <row r="6676" spans="22:22" x14ac:dyDescent="0.35">
      <c r="V6676" s="17"/>
    </row>
    <row r="6677" spans="22:22" x14ac:dyDescent="0.35">
      <c r="V6677" s="17"/>
    </row>
    <row r="6678" spans="22:22" x14ac:dyDescent="0.35">
      <c r="V6678" s="17"/>
    </row>
    <row r="6679" spans="22:22" x14ac:dyDescent="0.35">
      <c r="V6679" s="17"/>
    </row>
    <row r="6680" spans="22:22" x14ac:dyDescent="0.35">
      <c r="V6680" s="17"/>
    </row>
    <row r="6681" spans="22:22" x14ac:dyDescent="0.35">
      <c r="V6681" s="17"/>
    </row>
    <row r="6682" spans="22:22" x14ac:dyDescent="0.35">
      <c r="V6682" s="17"/>
    </row>
    <row r="6683" spans="22:22" x14ac:dyDescent="0.35">
      <c r="V6683" s="17"/>
    </row>
    <row r="6684" spans="22:22" x14ac:dyDescent="0.35">
      <c r="V6684" s="17"/>
    </row>
    <row r="6685" spans="22:22" x14ac:dyDescent="0.35">
      <c r="V6685" s="17"/>
    </row>
    <row r="6686" spans="22:22" x14ac:dyDescent="0.35">
      <c r="V6686" s="17"/>
    </row>
    <row r="6687" spans="22:22" x14ac:dyDescent="0.35">
      <c r="V6687" s="17"/>
    </row>
    <row r="6688" spans="22:22" x14ac:dyDescent="0.35">
      <c r="V6688" s="17"/>
    </row>
    <row r="6689" spans="22:22" x14ac:dyDescent="0.35">
      <c r="V6689" s="17"/>
    </row>
    <row r="6690" spans="22:22" x14ac:dyDescent="0.35">
      <c r="V6690" s="17"/>
    </row>
    <row r="6691" spans="22:22" x14ac:dyDescent="0.35">
      <c r="V6691" s="17"/>
    </row>
    <row r="6692" spans="22:22" x14ac:dyDescent="0.35">
      <c r="V6692" s="17"/>
    </row>
    <row r="6693" spans="22:22" x14ac:dyDescent="0.35">
      <c r="V6693" s="17"/>
    </row>
    <row r="6694" spans="22:22" x14ac:dyDescent="0.35">
      <c r="V6694" s="17"/>
    </row>
    <row r="6695" spans="22:22" x14ac:dyDescent="0.35">
      <c r="V6695" s="17"/>
    </row>
    <row r="6696" spans="22:22" x14ac:dyDescent="0.35">
      <c r="V6696" s="17"/>
    </row>
    <row r="6697" spans="22:22" x14ac:dyDescent="0.35">
      <c r="V6697" s="17"/>
    </row>
    <row r="6698" spans="22:22" x14ac:dyDescent="0.35">
      <c r="V6698" s="17"/>
    </row>
    <row r="6699" spans="22:22" x14ac:dyDescent="0.35">
      <c r="V6699" s="17"/>
    </row>
    <row r="6700" spans="22:22" x14ac:dyDescent="0.35">
      <c r="V6700" s="17"/>
    </row>
    <row r="6701" spans="22:22" x14ac:dyDescent="0.35">
      <c r="V6701" s="17"/>
    </row>
    <row r="6702" spans="22:22" x14ac:dyDescent="0.35">
      <c r="V6702" s="17"/>
    </row>
    <row r="6703" spans="22:22" x14ac:dyDescent="0.35">
      <c r="V6703" s="17"/>
    </row>
    <row r="6704" spans="22:22" x14ac:dyDescent="0.35">
      <c r="V6704" s="17"/>
    </row>
    <row r="6705" spans="22:22" x14ac:dyDescent="0.35">
      <c r="V6705" s="17"/>
    </row>
    <row r="6706" spans="22:22" x14ac:dyDescent="0.35">
      <c r="V6706" s="17"/>
    </row>
    <row r="6707" spans="22:22" x14ac:dyDescent="0.35">
      <c r="V6707" s="17"/>
    </row>
    <row r="6708" spans="22:22" x14ac:dyDescent="0.35">
      <c r="V6708" s="17"/>
    </row>
    <row r="6709" spans="22:22" x14ac:dyDescent="0.35">
      <c r="V6709" s="17"/>
    </row>
    <row r="6710" spans="22:22" x14ac:dyDescent="0.35">
      <c r="V6710" s="17"/>
    </row>
    <row r="6711" spans="22:22" x14ac:dyDescent="0.35">
      <c r="V6711" s="17"/>
    </row>
    <row r="6712" spans="22:22" x14ac:dyDescent="0.35">
      <c r="V6712" s="17"/>
    </row>
    <row r="6713" spans="22:22" x14ac:dyDescent="0.35">
      <c r="V6713" s="17"/>
    </row>
    <row r="6714" spans="22:22" x14ac:dyDescent="0.35">
      <c r="V6714" s="17"/>
    </row>
    <row r="6715" spans="22:22" x14ac:dyDescent="0.35">
      <c r="V6715" s="17"/>
    </row>
    <row r="6716" spans="22:22" x14ac:dyDescent="0.35">
      <c r="V6716" s="17"/>
    </row>
    <row r="6717" spans="22:22" x14ac:dyDescent="0.35">
      <c r="V6717" s="17"/>
    </row>
    <row r="6718" spans="22:22" x14ac:dyDescent="0.35">
      <c r="V6718" s="17"/>
    </row>
    <row r="6719" spans="22:22" x14ac:dyDescent="0.35">
      <c r="V6719" s="17"/>
    </row>
    <row r="6720" spans="22:22" x14ac:dyDescent="0.35">
      <c r="V6720" s="17"/>
    </row>
    <row r="6721" spans="22:22" x14ac:dyDescent="0.35">
      <c r="V6721" s="17"/>
    </row>
    <row r="6722" spans="22:22" x14ac:dyDescent="0.35">
      <c r="V6722" s="17"/>
    </row>
    <row r="6723" spans="22:22" x14ac:dyDescent="0.35">
      <c r="V6723" s="17"/>
    </row>
    <row r="6724" spans="22:22" x14ac:dyDescent="0.35">
      <c r="V6724" s="17"/>
    </row>
    <row r="6725" spans="22:22" x14ac:dyDescent="0.35">
      <c r="V6725" s="17"/>
    </row>
    <row r="6726" spans="22:22" x14ac:dyDescent="0.35">
      <c r="V6726" s="17"/>
    </row>
    <row r="6727" spans="22:22" x14ac:dyDescent="0.35">
      <c r="V6727" s="17"/>
    </row>
    <row r="6728" spans="22:22" x14ac:dyDescent="0.35">
      <c r="V6728" s="17"/>
    </row>
    <row r="6729" spans="22:22" x14ac:dyDescent="0.35">
      <c r="V6729" s="17"/>
    </row>
    <row r="6730" spans="22:22" x14ac:dyDescent="0.35">
      <c r="V6730" s="17"/>
    </row>
    <row r="6731" spans="22:22" x14ac:dyDescent="0.35">
      <c r="V6731" s="17"/>
    </row>
    <row r="6732" spans="22:22" x14ac:dyDescent="0.35">
      <c r="V6732" s="17"/>
    </row>
    <row r="6733" spans="22:22" x14ac:dyDescent="0.35">
      <c r="V6733" s="17"/>
    </row>
    <row r="6734" spans="22:22" x14ac:dyDescent="0.35">
      <c r="V6734" s="17"/>
    </row>
    <row r="6735" spans="22:22" x14ac:dyDescent="0.35">
      <c r="V6735" s="17"/>
    </row>
    <row r="6736" spans="22:22" x14ac:dyDescent="0.35">
      <c r="V6736" s="17"/>
    </row>
    <row r="6737" spans="22:22" x14ac:dyDescent="0.35">
      <c r="V6737" s="17"/>
    </row>
    <row r="6738" spans="22:22" x14ac:dyDescent="0.35">
      <c r="V6738" s="17"/>
    </row>
    <row r="6739" spans="22:22" x14ac:dyDescent="0.35">
      <c r="V6739" s="17"/>
    </row>
    <row r="6740" spans="22:22" x14ac:dyDescent="0.35">
      <c r="V6740" s="17"/>
    </row>
    <row r="6741" spans="22:22" x14ac:dyDescent="0.35">
      <c r="V6741" s="17"/>
    </row>
    <row r="6742" spans="22:22" x14ac:dyDescent="0.35">
      <c r="V6742" s="17"/>
    </row>
    <row r="6743" spans="22:22" x14ac:dyDescent="0.35">
      <c r="V6743" s="17"/>
    </row>
    <row r="6744" spans="22:22" x14ac:dyDescent="0.35">
      <c r="V6744" s="17"/>
    </row>
    <row r="6745" spans="22:22" x14ac:dyDescent="0.35">
      <c r="V6745" s="17"/>
    </row>
    <row r="6746" spans="22:22" x14ac:dyDescent="0.35">
      <c r="V6746" s="17"/>
    </row>
    <row r="6747" spans="22:22" x14ac:dyDescent="0.35">
      <c r="V6747" s="17"/>
    </row>
    <row r="6748" spans="22:22" x14ac:dyDescent="0.35">
      <c r="V6748" s="17"/>
    </row>
    <row r="6749" spans="22:22" x14ac:dyDescent="0.35">
      <c r="V6749" s="17"/>
    </row>
    <row r="6750" spans="22:22" x14ac:dyDescent="0.35">
      <c r="V6750" s="17"/>
    </row>
    <row r="6751" spans="22:22" x14ac:dyDescent="0.35">
      <c r="V6751" s="17"/>
    </row>
    <row r="6752" spans="22:22" x14ac:dyDescent="0.35">
      <c r="V6752" s="17"/>
    </row>
    <row r="6753" spans="22:22" x14ac:dyDescent="0.35">
      <c r="V6753" s="17"/>
    </row>
    <row r="6754" spans="22:22" x14ac:dyDescent="0.35">
      <c r="V6754" s="17"/>
    </row>
    <row r="6755" spans="22:22" x14ac:dyDescent="0.35">
      <c r="V6755" s="17"/>
    </row>
    <row r="6756" spans="22:22" x14ac:dyDescent="0.35">
      <c r="V6756" s="17"/>
    </row>
    <row r="6757" spans="22:22" x14ac:dyDescent="0.35">
      <c r="V6757" s="17"/>
    </row>
    <row r="6758" spans="22:22" x14ac:dyDescent="0.35">
      <c r="V6758" s="17"/>
    </row>
    <row r="6759" spans="22:22" x14ac:dyDescent="0.35">
      <c r="V6759" s="17"/>
    </row>
    <row r="6760" spans="22:22" x14ac:dyDescent="0.35">
      <c r="V6760" s="17"/>
    </row>
    <row r="6761" spans="22:22" x14ac:dyDescent="0.35">
      <c r="V6761" s="17"/>
    </row>
    <row r="6762" spans="22:22" x14ac:dyDescent="0.35">
      <c r="V6762" s="17"/>
    </row>
    <row r="6763" spans="22:22" x14ac:dyDescent="0.35">
      <c r="V6763" s="17"/>
    </row>
    <row r="6764" spans="22:22" x14ac:dyDescent="0.35">
      <c r="V6764" s="17"/>
    </row>
    <row r="6765" spans="22:22" x14ac:dyDescent="0.35">
      <c r="V6765" s="17"/>
    </row>
    <row r="6766" spans="22:22" x14ac:dyDescent="0.35">
      <c r="V6766" s="17"/>
    </row>
    <row r="6767" spans="22:22" x14ac:dyDescent="0.35">
      <c r="V6767" s="17"/>
    </row>
    <row r="6768" spans="22:22" x14ac:dyDescent="0.35">
      <c r="V6768" s="17"/>
    </row>
    <row r="6769" spans="22:22" x14ac:dyDescent="0.35">
      <c r="V6769" s="17"/>
    </row>
    <row r="6770" spans="22:22" x14ac:dyDescent="0.35">
      <c r="V6770" s="17"/>
    </row>
    <row r="6771" spans="22:22" x14ac:dyDescent="0.35">
      <c r="V6771" s="17"/>
    </row>
    <row r="6772" spans="22:22" x14ac:dyDescent="0.35">
      <c r="V6772" s="17"/>
    </row>
    <row r="6773" spans="22:22" x14ac:dyDescent="0.35">
      <c r="V6773" s="17"/>
    </row>
    <row r="6774" spans="22:22" x14ac:dyDescent="0.35">
      <c r="V6774" s="17"/>
    </row>
    <row r="6775" spans="22:22" x14ac:dyDescent="0.35">
      <c r="V6775" s="17"/>
    </row>
    <row r="6776" spans="22:22" x14ac:dyDescent="0.35">
      <c r="V6776" s="17"/>
    </row>
    <row r="6777" spans="22:22" x14ac:dyDescent="0.35">
      <c r="V6777" s="17"/>
    </row>
    <row r="6778" spans="22:22" x14ac:dyDescent="0.35">
      <c r="V6778" s="17"/>
    </row>
    <row r="6779" spans="22:22" x14ac:dyDescent="0.35">
      <c r="V6779" s="17"/>
    </row>
    <row r="6780" spans="22:22" x14ac:dyDescent="0.35">
      <c r="V6780" s="17"/>
    </row>
    <row r="6781" spans="22:22" x14ac:dyDescent="0.35">
      <c r="V6781" s="17"/>
    </row>
    <row r="6782" spans="22:22" x14ac:dyDescent="0.35">
      <c r="V6782" s="17"/>
    </row>
    <row r="6783" spans="22:22" x14ac:dyDescent="0.35">
      <c r="V6783" s="17"/>
    </row>
    <row r="6784" spans="22:22" x14ac:dyDescent="0.35">
      <c r="V6784" s="17"/>
    </row>
    <row r="6785" spans="22:22" x14ac:dyDescent="0.35">
      <c r="V6785" s="17"/>
    </row>
    <row r="6786" spans="22:22" x14ac:dyDescent="0.35">
      <c r="V6786" s="17"/>
    </row>
    <row r="6787" spans="22:22" x14ac:dyDescent="0.35">
      <c r="V6787" s="17"/>
    </row>
    <row r="6788" spans="22:22" x14ac:dyDescent="0.35">
      <c r="V6788" s="17"/>
    </row>
    <row r="6789" spans="22:22" x14ac:dyDescent="0.35">
      <c r="V6789" s="17"/>
    </row>
    <row r="6790" spans="22:22" x14ac:dyDescent="0.35">
      <c r="V6790" s="17"/>
    </row>
    <row r="6791" spans="22:22" x14ac:dyDescent="0.35">
      <c r="V6791" s="17"/>
    </row>
    <row r="6792" spans="22:22" x14ac:dyDescent="0.35">
      <c r="V6792" s="17"/>
    </row>
    <row r="6793" spans="22:22" x14ac:dyDescent="0.35">
      <c r="V6793" s="17"/>
    </row>
    <row r="6794" spans="22:22" x14ac:dyDescent="0.35">
      <c r="V6794" s="17"/>
    </row>
    <row r="6795" spans="22:22" x14ac:dyDescent="0.35">
      <c r="V6795" s="17"/>
    </row>
    <row r="6796" spans="22:22" x14ac:dyDescent="0.35">
      <c r="V6796" s="17"/>
    </row>
    <row r="6797" spans="22:22" x14ac:dyDescent="0.35">
      <c r="V6797" s="17"/>
    </row>
    <row r="6798" spans="22:22" x14ac:dyDescent="0.35">
      <c r="V6798" s="17"/>
    </row>
    <row r="6799" spans="22:22" x14ac:dyDescent="0.35">
      <c r="V6799" s="17"/>
    </row>
    <row r="6800" spans="22:22" x14ac:dyDescent="0.35">
      <c r="V6800" s="17"/>
    </row>
    <row r="6801" spans="22:22" x14ac:dyDescent="0.35">
      <c r="V6801" s="17"/>
    </row>
    <row r="6802" spans="22:22" x14ac:dyDescent="0.35">
      <c r="V6802" s="17"/>
    </row>
    <row r="6803" spans="22:22" x14ac:dyDescent="0.35">
      <c r="V6803" s="17"/>
    </row>
    <row r="6804" spans="22:22" x14ac:dyDescent="0.35">
      <c r="V6804" s="17"/>
    </row>
    <row r="6805" spans="22:22" x14ac:dyDescent="0.35">
      <c r="V6805" s="17"/>
    </row>
    <row r="6806" spans="22:22" x14ac:dyDescent="0.35">
      <c r="V6806" s="17"/>
    </row>
    <row r="6807" spans="22:22" x14ac:dyDescent="0.35">
      <c r="V6807" s="17"/>
    </row>
    <row r="6808" spans="22:22" x14ac:dyDescent="0.35">
      <c r="V6808" s="17"/>
    </row>
    <row r="6809" spans="22:22" x14ac:dyDescent="0.35">
      <c r="V6809" s="17"/>
    </row>
    <row r="6810" spans="22:22" x14ac:dyDescent="0.35">
      <c r="V6810" s="17"/>
    </row>
    <row r="6811" spans="22:22" x14ac:dyDescent="0.35">
      <c r="V6811" s="17"/>
    </row>
    <row r="6812" spans="22:22" x14ac:dyDescent="0.35">
      <c r="V6812" s="17"/>
    </row>
    <row r="6813" spans="22:22" x14ac:dyDescent="0.35">
      <c r="V6813" s="17"/>
    </row>
    <row r="6814" spans="22:22" x14ac:dyDescent="0.35">
      <c r="V6814" s="17"/>
    </row>
    <row r="6815" spans="22:22" x14ac:dyDescent="0.35">
      <c r="V6815" s="17"/>
    </row>
    <row r="6816" spans="22:22" x14ac:dyDescent="0.35">
      <c r="V6816" s="17"/>
    </row>
    <row r="6817" spans="22:22" x14ac:dyDescent="0.35">
      <c r="V6817" s="17"/>
    </row>
    <row r="6818" spans="22:22" x14ac:dyDescent="0.35">
      <c r="V6818" s="17"/>
    </row>
    <row r="6819" spans="22:22" x14ac:dyDescent="0.35">
      <c r="V6819" s="17"/>
    </row>
    <row r="6820" spans="22:22" x14ac:dyDescent="0.35">
      <c r="V6820" s="17"/>
    </row>
    <row r="6821" spans="22:22" x14ac:dyDescent="0.35">
      <c r="V6821" s="17"/>
    </row>
    <row r="6822" spans="22:22" x14ac:dyDescent="0.35">
      <c r="V6822" s="17"/>
    </row>
    <row r="6823" spans="22:22" x14ac:dyDescent="0.35">
      <c r="V6823" s="17"/>
    </row>
    <row r="6824" spans="22:22" x14ac:dyDescent="0.35">
      <c r="V6824" s="17"/>
    </row>
    <row r="6825" spans="22:22" x14ac:dyDescent="0.35">
      <c r="V6825" s="17"/>
    </row>
    <row r="6826" spans="22:22" x14ac:dyDescent="0.35">
      <c r="V6826" s="17"/>
    </row>
    <row r="6827" spans="22:22" x14ac:dyDescent="0.35">
      <c r="V6827" s="17"/>
    </row>
    <row r="6828" spans="22:22" x14ac:dyDescent="0.35">
      <c r="V6828" s="17"/>
    </row>
    <row r="6829" spans="22:22" x14ac:dyDescent="0.35">
      <c r="V6829" s="17"/>
    </row>
    <row r="6830" spans="22:22" x14ac:dyDescent="0.35">
      <c r="V6830" s="17"/>
    </row>
    <row r="6831" spans="22:22" x14ac:dyDescent="0.35">
      <c r="V6831" s="17"/>
    </row>
    <row r="6832" spans="22:22" x14ac:dyDescent="0.35">
      <c r="V6832" s="17"/>
    </row>
    <row r="6833" spans="22:22" x14ac:dyDescent="0.35">
      <c r="V6833" s="17"/>
    </row>
    <row r="6834" spans="22:22" x14ac:dyDescent="0.35">
      <c r="V6834" s="17"/>
    </row>
    <row r="6835" spans="22:22" x14ac:dyDescent="0.35">
      <c r="V6835" s="17"/>
    </row>
    <row r="6836" spans="22:22" x14ac:dyDescent="0.35">
      <c r="V6836" s="17"/>
    </row>
    <row r="6837" spans="22:22" x14ac:dyDescent="0.35">
      <c r="V6837" s="17"/>
    </row>
    <row r="6838" spans="22:22" x14ac:dyDescent="0.35">
      <c r="V6838" s="17"/>
    </row>
    <row r="6839" spans="22:22" x14ac:dyDescent="0.35">
      <c r="V6839" s="17"/>
    </row>
    <row r="6840" spans="22:22" x14ac:dyDescent="0.35">
      <c r="V6840" s="17"/>
    </row>
    <row r="6841" spans="22:22" x14ac:dyDescent="0.35">
      <c r="V6841" s="17"/>
    </row>
    <row r="6842" spans="22:22" x14ac:dyDescent="0.35">
      <c r="V6842" s="17"/>
    </row>
    <row r="6843" spans="22:22" x14ac:dyDescent="0.35">
      <c r="V6843" s="17"/>
    </row>
    <row r="6844" spans="22:22" x14ac:dyDescent="0.35">
      <c r="V6844" s="17"/>
    </row>
    <row r="6845" spans="22:22" x14ac:dyDescent="0.35">
      <c r="V6845" s="17"/>
    </row>
    <row r="6846" spans="22:22" x14ac:dyDescent="0.35">
      <c r="V6846" s="17"/>
    </row>
    <row r="6847" spans="22:22" x14ac:dyDescent="0.35">
      <c r="V6847" s="17"/>
    </row>
    <row r="6848" spans="22:22" x14ac:dyDescent="0.35">
      <c r="V6848" s="17"/>
    </row>
    <row r="6849" spans="22:22" x14ac:dyDescent="0.35">
      <c r="V6849" s="17"/>
    </row>
    <row r="6850" spans="22:22" x14ac:dyDescent="0.35">
      <c r="V6850" s="17"/>
    </row>
    <row r="6851" spans="22:22" x14ac:dyDescent="0.35">
      <c r="V6851" s="17"/>
    </row>
    <row r="6852" spans="22:22" x14ac:dyDescent="0.35">
      <c r="V6852" s="17"/>
    </row>
    <row r="6853" spans="22:22" x14ac:dyDescent="0.35">
      <c r="V6853" s="17"/>
    </row>
    <row r="6854" spans="22:22" x14ac:dyDescent="0.35">
      <c r="V6854" s="17"/>
    </row>
    <row r="6855" spans="22:22" x14ac:dyDescent="0.35">
      <c r="V6855" s="17"/>
    </row>
    <row r="6856" spans="22:22" x14ac:dyDescent="0.35">
      <c r="V6856" s="17"/>
    </row>
    <row r="6857" spans="22:22" x14ac:dyDescent="0.35">
      <c r="V6857" s="17"/>
    </row>
    <row r="6858" spans="22:22" x14ac:dyDescent="0.35">
      <c r="V6858" s="17"/>
    </row>
    <row r="6859" spans="22:22" x14ac:dyDescent="0.35">
      <c r="V6859" s="17"/>
    </row>
    <row r="6860" spans="22:22" x14ac:dyDescent="0.35">
      <c r="V6860" s="17"/>
    </row>
    <row r="6861" spans="22:22" x14ac:dyDescent="0.35">
      <c r="V6861" s="17"/>
    </row>
    <row r="6862" spans="22:22" x14ac:dyDescent="0.35">
      <c r="V6862" s="17"/>
    </row>
    <row r="6863" spans="22:22" x14ac:dyDescent="0.35">
      <c r="V6863" s="17"/>
    </row>
    <row r="6864" spans="22:22" x14ac:dyDescent="0.35">
      <c r="V6864" s="17"/>
    </row>
    <row r="6865" spans="22:22" x14ac:dyDescent="0.35">
      <c r="V6865" s="17"/>
    </row>
    <row r="6866" spans="22:22" x14ac:dyDescent="0.35">
      <c r="V6866" s="17"/>
    </row>
    <row r="6867" spans="22:22" x14ac:dyDescent="0.35">
      <c r="V6867" s="17"/>
    </row>
    <row r="6868" spans="22:22" x14ac:dyDescent="0.35">
      <c r="V6868" s="17"/>
    </row>
    <row r="6869" spans="22:22" x14ac:dyDescent="0.35">
      <c r="V6869" s="17"/>
    </row>
    <row r="6870" spans="22:22" x14ac:dyDescent="0.35">
      <c r="V6870" s="17"/>
    </row>
    <row r="6871" spans="22:22" x14ac:dyDescent="0.35">
      <c r="V6871" s="17"/>
    </row>
    <row r="6872" spans="22:22" x14ac:dyDescent="0.35">
      <c r="V6872" s="17"/>
    </row>
    <row r="6873" spans="22:22" x14ac:dyDescent="0.35">
      <c r="V6873" s="17"/>
    </row>
    <row r="6874" spans="22:22" x14ac:dyDescent="0.35">
      <c r="V6874" s="17"/>
    </row>
    <row r="6875" spans="22:22" x14ac:dyDescent="0.35">
      <c r="V6875" s="17"/>
    </row>
    <row r="6876" spans="22:22" x14ac:dyDescent="0.35">
      <c r="V6876" s="17"/>
    </row>
    <row r="6877" spans="22:22" x14ac:dyDescent="0.35">
      <c r="V6877" s="17"/>
    </row>
    <row r="6878" spans="22:22" x14ac:dyDescent="0.35">
      <c r="V6878" s="17"/>
    </row>
    <row r="6879" spans="22:22" x14ac:dyDescent="0.35">
      <c r="V6879" s="17"/>
    </row>
    <row r="6880" spans="22:22" x14ac:dyDescent="0.35">
      <c r="V6880" s="17"/>
    </row>
    <row r="6881" spans="22:22" x14ac:dyDescent="0.35">
      <c r="V6881" s="17"/>
    </row>
    <row r="6882" spans="22:22" x14ac:dyDescent="0.35">
      <c r="V6882" s="17"/>
    </row>
    <row r="6883" spans="22:22" x14ac:dyDescent="0.35">
      <c r="V6883" s="17"/>
    </row>
    <row r="6884" spans="22:22" x14ac:dyDescent="0.35">
      <c r="V6884" s="17"/>
    </row>
    <row r="6885" spans="22:22" x14ac:dyDescent="0.35">
      <c r="V6885" s="17"/>
    </row>
    <row r="6886" spans="22:22" x14ac:dyDescent="0.35">
      <c r="V6886" s="17"/>
    </row>
    <row r="6887" spans="22:22" x14ac:dyDescent="0.35">
      <c r="V6887" s="17"/>
    </row>
    <row r="6888" spans="22:22" x14ac:dyDescent="0.35">
      <c r="V6888" s="17"/>
    </row>
    <row r="6889" spans="22:22" x14ac:dyDescent="0.35">
      <c r="V6889" s="17"/>
    </row>
    <row r="6890" spans="22:22" x14ac:dyDescent="0.35">
      <c r="V6890" s="17"/>
    </row>
    <row r="6891" spans="22:22" x14ac:dyDescent="0.35">
      <c r="V6891" s="17"/>
    </row>
    <row r="6892" spans="22:22" x14ac:dyDescent="0.35">
      <c r="V6892" s="17"/>
    </row>
    <row r="6893" spans="22:22" x14ac:dyDescent="0.35">
      <c r="V6893" s="17"/>
    </row>
    <row r="6894" spans="22:22" x14ac:dyDescent="0.35">
      <c r="V6894" s="17"/>
    </row>
    <row r="6895" spans="22:22" x14ac:dyDescent="0.35">
      <c r="V6895" s="17"/>
    </row>
    <row r="6896" spans="22:22" x14ac:dyDescent="0.35">
      <c r="V6896" s="17"/>
    </row>
    <row r="6897" spans="22:22" x14ac:dyDescent="0.35">
      <c r="V6897" s="17"/>
    </row>
    <row r="6898" spans="22:22" x14ac:dyDescent="0.35">
      <c r="V6898" s="17"/>
    </row>
    <row r="6899" spans="22:22" x14ac:dyDescent="0.35">
      <c r="V6899" s="17"/>
    </row>
    <row r="6900" spans="22:22" x14ac:dyDescent="0.35">
      <c r="V6900" s="17"/>
    </row>
    <row r="6901" spans="22:22" x14ac:dyDescent="0.35">
      <c r="V6901" s="17"/>
    </row>
    <row r="6902" spans="22:22" x14ac:dyDescent="0.35">
      <c r="V6902" s="17"/>
    </row>
    <row r="6903" spans="22:22" x14ac:dyDescent="0.35">
      <c r="V6903" s="17"/>
    </row>
    <row r="6904" spans="22:22" x14ac:dyDescent="0.35">
      <c r="V6904" s="17"/>
    </row>
    <row r="6905" spans="22:22" x14ac:dyDescent="0.35">
      <c r="V6905" s="17"/>
    </row>
    <row r="6906" spans="22:22" x14ac:dyDescent="0.35">
      <c r="V6906" s="17"/>
    </row>
    <row r="6907" spans="22:22" x14ac:dyDescent="0.35">
      <c r="V6907" s="17"/>
    </row>
    <row r="6908" spans="22:22" x14ac:dyDescent="0.35">
      <c r="V6908" s="17"/>
    </row>
    <row r="6909" spans="22:22" x14ac:dyDescent="0.35">
      <c r="V6909" s="17"/>
    </row>
    <row r="6910" spans="22:22" x14ac:dyDescent="0.35">
      <c r="V6910" s="17"/>
    </row>
    <row r="6911" spans="22:22" x14ac:dyDescent="0.35">
      <c r="V6911" s="17"/>
    </row>
    <row r="6912" spans="22:22" x14ac:dyDescent="0.35">
      <c r="V6912" s="17"/>
    </row>
    <row r="6913" spans="22:22" x14ac:dyDescent="0.35">
      <c r="V6913" s="17"/>
    </row>
    <row r="6914" spans="22:22" x14ac:dyDescent="0.35">
      <c r="V6914" s="17"/>
    </row>
    <row r="6915" spans="22:22" x14ac:dyDescent="0.35">
      <c r="V6915" s="17"/>
    </row>
    <row r="6916" spans="22:22" x14ac:dyDescent="0.35">
      <c r="V6916" s="17"/>
    </row>
    <row r="6917" spans="22:22" x14ac:dyDescent="0.35">
      <c r="V6917" s="17"/>
    </row>
    <row r="6918" spans="22:22" x14ac:dyDescent="0.35">
      <c r="V6918" s="17"/>
    </row>
    <row r="6919" spans="22:22" x14ac:dyDescent="0.35">
      <c r="V6919" s="17"/>
    </row>
    <row r="6920" spans="22:22" x14ac:dyDescent="0.35">
      <c r="V6920" s="17"/>
    </row>
    <row r="6921" spans="22:22" x14ac:dyDescent="0.35">
      <c r="V6921" s="17"/>
    </row>
    <row r="6922" spans="22:22" x14ac:dyDescent="0.35">
      <c r="V6922" s="17"/>
    </row>
    <row r="6923" spans="22:22" x14ac:dyDescent="0.35">
      <c r="V6923" s="17"/>
    </row>
    <row r="6924" spans="22:22" x14ac:dyDescent="0.35">
      <c r="V6924" s="17"/>
    </row>
    <row r="6925" spans="22:22" x14ac:dyDescent="0.35">
      <c r="V6925" s="17"/>
    </row>
    <row r="6926" spans="22:22" x14ac:dyDescent="0.35">
      <c r="V6926" s="17"/>
    </row>
    <row r="6927" spans="22:22" x14ac:dyDescent="0.35">
      <c r="V6927" s="17"/>
    </row>
    <row r="6928" spans="22:22" x14ac:dyDescent="0.35">
      <c r="V6928" s="17"/>
    </row>
    <row r="6929" spans="22:22" x14ac:dyDescent="0.35">
      <c r="V6929" s="17"/>
    </row>
    <row r="6930" spans="22:22" x14ac:dyDescent="0.35">
      <c r="V6930" s="17"/>
    </row>
    <row r="6931" spans="22:22" x14ac:dyDescent="0.35">
      <c r="V6931" s="17"/>
    </row>
    <row r="6932" spans="22:22" x14ac:dyDescent="0.35">
      <c r="V6932" s="17"/>
    </row>
    <row r="6933" spans="22:22" x14ac:dyDescent="0.35">
      <c r="V6933" s="17"/>
    </row>
    <row r="6934" spans="22:22" x14ac:dyDescent="0.35">
      <c r="V6934" s="17"/>
    </row>
    <row r="6935" spans="22:22" x14ac:dyDescent="0.35">
      <c r="V6935" s="17"/>
    </row>
    <row r="6936" spans="22:22" x14ac:dyDescent="0.35">
      <c r="V6936" s="17"/>
    </row>
    <row r="6937" spans="22:22" x14ac:dyDescent="0.35">
      <c r="V6937" s="17"/>
    </row>
    <row r="6938" spans="22:22" x14ac:dyDescent="0.35">
      <c r="V6938" s="17"/>
    </row>
    <row r="6939" spans="22:22" x14ac:dyDescent="0.35">
      <c r="V6939" s="17"/>
    </row>
    <row r="6940" spans="22:22" x14ac:dyDescent="0.35">
      <c r="V6940" s="17"/>
    </row>
    <row r="6941" spans="22:22" x14ac:dyDescent="0.35">
      <c r="V6941" s="17"/>
    </row>
    <row r="6942" spans="22:22" x14ac:dyDescent="0.35">
      <c r="V6942" s="17"/>
    </row>
    <row r="6943" spans="22:22" x14ac:dyDescent="0.35">
      <c r="V6943" s="17"/>
    </row>
    <row r="6944" spans="22:22" x14ac:dyDescent="0.35">
      <c r="V6944" s="17"/>
    </row>
    <row r="6945" spans="22:22" x14ac:dyDescent="0.35">
      <c r="V6945" s="17"/>
    </row>
    <row r="6946" spans="22:22" x14ac:dyDescent="0.35">
      <c r="V6946" s="17"/>
    </row>
    <row r="6947" spans="22:22" x14ac:dyDescent="0.35">
      <c r="V6947" s="17"/>
    </row>
    <row r="6948" spans="22:22" x14ac:dyDescent="0.35">
      <c r="V6948" s="17"/>
    </row>
    <row r="6949" spans="22:22" x14ac:dyDescent="0.35">
      <c r="V6949" s="17"/>
    </row>
    <row r="6950" spans="22:22" x14ac:dyDescent="0.35">
      <c r="V6950" s="17"/>
    </row>
    <row r="6951" spans="22:22" x14ac:dyDescent="0.35">
      <c r="V6951" s="17"/>
    </row>
    <row r="6952" spans="22:22" x14ac:dyDescent="0.35">
      <c r="V6952" s="17"/>
    </row>
    <row r="6953" spans="22:22" x14ac:dyDescent="0.35">
      <c r="V6953" s="17"/>
    </row>
    <row r="6954" spans="22:22" x14ac:dyDescent="0.35">
      <c r="V6954" s="17"/>
    </row>
    <row r="6955" spans="22:22" x14ac:dyDescent="0.35">
      <c r="V6955" s="17"/>
    </row>
    <row r="6956" spans="22:22" x14ac:dyDescent="0.35">
      <c r="V6956" s="17"/>
    </row>
    <row r="6957" spans="22:22" x14ac:dyDescent="0.35">
      <c r="V6957" s="17"/>
    </row>
    <row r="6958" spans="22:22" x14ac:dyDescent="0.35">
      <c r="V6958" s="17"/>
    </row>
    <row r="6959" spans="22:22" x14ac:dyDescent="0.35">
      <c r="V6959" s="17"/>
    </row>
    <row r="6960" spans="22:22" x14ac:dyDescent="0.35">
      <c r="V6960" s="17"/>
    </row>
    <row r="6961" spans="22:22" x14ac:dyDescent="0.35">
      <c r="V6961" s="17"/>
    </row>
    <row r="6962" spans="22:22" x14ac:dyDescent="0.35">
      <c r="V6962" s="17"/>
    </row>
    <row r="6963" spans="22:22" x14ac:dyDescent="0.35">
      <c r="V6963" s="17"/>
    </row>
    <row r="6964" spans="22:22" x14ac:dyDescent="0.35">
      <c r="V6964" s="17"/>
    </row>
    <row r="6965" spans="22:22" x14ac:dyDescent="0.35">
      <c r="V6965" s="17"/>
    </row>
    <row r="6966" spans="22:22" x14ac:dyDescent="0.35">
      <c r="V6966" s="17"/>
    </row>
    <row r="6967" spans="22:22" x14ac:dyDescent="0.35">
      <c r="V6967" s="17"/>
    </row>
    <row r="6968" spans="22:22" x14ac:dyDescent="0.35">
      <c r="V6968" s="17"/>
    </row>
    <row r="6969" spans="22:22" x14ac:dyDescent="0.35">
      <c r="V6969" s="17"/>
    </row>
    <row r="6970" spans="22:22" x14ac:dyDescent="0.35">
      <c r="V6970" s="17"/>
    </row>
    <row r="6971" spans="22:22" x14ac:dyDescent="0.35">
      <c r="V6971" s="17"/>
    </row>
    <row r="6972" spans="22:22" x14ac:dyDescent="0.35">
      <c r="V6972" s="17"/>
    </row>
    <row r="6973" spans="22:22" x14ac:dyDescent="0.35">
      <c r="V6973" s="17"/>
    </row>
    <row r="6974" spans="22:22" x14ac:dyDescent="0.35">
      <c r="V6974" s="17"/>
    </row>
    <row r="6975" spans="22:22" x14ac:dyDescent="0.35">
      <c r="V6975" s="17"/>
    </row>
    <row r="6976" spans="22:22" x14ac:dyDescent="0.35">
      <c r="V6976" s="17"/>
    </row>
    <row r="6977" spans="22:22" x14ac:dyDescent="0.35">
      <c r="V6977" s="17"/>
    </row>
    <row r="6978" spans="22:22" x14ac:dyDescent="0.35">
      <c r="V6978" s="17"/>
    </row>
    <row r="6979" spans="22:22" x14ac:dyDescent="0.35">
      <c r="V6979" s="17"/>
    </row>
    <row r="6980" spans="22:22" x14ac:dyDescent="0.35">
      <c r="V6980" s="17"/>
    </row>
    <row r="6981" spans="22:22" x14ac:dyDescent="0.35">
      <c r="V6981" s="17"/>
    </row>
    <row r="6982" spans="22:22" x14ac:dyDescent="0.35">
      <c r="V6982" s="17"/>
    </row>
    <row r="6983" spans="22:22" x14ac:dyDescent="0.35">
      <c r="V6983" s="17"/>
    </row>
    <row r="6984" spans="22:22" x14ac:dyDescent="0.35">
      <c r="V6984" s="17"/>
    </row>
    <row r="6985" spans="22:22" x14ac:dyDescent="0.35">
      <c r="V6985" s="17"/>
    </row>
    <row r="6986" spans="22:22" x14ac:dyDescent="0.35">
      <c r="V6986" s="17"/>
    </row>
    <row r="6987" spans="22:22" x14ac:dyDescent="0.35">
      <c r="V6987" s="17"/>
    </row>
    <row r="6988" spans="22:22" x14ac:dyDescent="0.35">
      <c r="V6988" s="17"/>
    </row>
    <row r="6989" spans="22:22" x14ac:dyDescent="0.35">
      <c r="V6989" s="17"/>
    </row>
    <row r="6990" spans="22:22" x14ac:dyDescent="0.35">
      <c r="V6990" s="17"/>
    </row>
    <row r="6991" spans="22:22" x14ac:dyDescent="0.35">
      <c r="V6991" s="17"/>
    </row>
    <row r="6992" spans="22:22" x14ac:dyDescent="0.35">
      <c r="V6992" s="17"/>
    </row>
    <row r="6993" spans="22:22" x14ac:dyDescent="0.35">
      <c r="V6993" s="17"/>
    </row>
    <row r="6994" spans="22:22" x14ac:dyDescent="0.35">
      <c r="V6994" s="17"/>
    </row>
    <row r="6995" spans="22:22" x14ac:dyDescent="0.35">
      <c r="V6995" s="17"/>
    </row>
    <row r="6996" spans="22:22" x14ac:dyDescent="0.35">
      <c r="V6996" s="17"/>
    </row>
    <row r="6997" spans="22:22" x14ac:dyDescent="0.35">
      <c r="V6997" s="17"/>
    </row>
    <row r="6998" spans="22:22" x14ac:dyDescent="0.35">
      <c r="V6998" s="17"/>
    </row>
    <row r="6999" spans="22:22" x14ac:dyDescent="0.35">
      <c r="V6999" s="17"/>
    </row>
    <row r="7000" spans="22:22" x14ac:dyDescent="0.35">
      <c r="V7000" s="17"/>
    </row>
    <row r="7001" spans="22:22" x14ac:dyDescent="0.35">
      <c r="V7001" s="17"/>
    </row>
    <row r="7002" spans="22:22" x14ac:dyDescent="0.35">
      <c r="V7002" s="17"/>
    </row>
    <row r="7003" spans="22:22" x14ac:dyDescent="0.35">
      <c r="V7003" s="17"/>
    </row>
    <row r="7004" spans="22:22" x14ac:dyDescent="0.35">
      <c r="V7004" s="17"/>
    </row>
    <row r="7005" spans="22:22" x14ac:dyDescent="0.35">
      <c r="V7005" s="17"/>
    </row>
    <row r="7006" spans="22:22" x14ac:dyDescent="0.35">
      <c r="V7006" s="17"/>
    </row>
    <row r="7007" spans="22:22" x14ac:dyDescent="0.35">
      <c r="V7007" s="17"/>
    </row>
    <row r="7008" spans="22:22" x14ac:dyDescent="0.35">
      <c r="V7008" s="17"/>
    </row>
    <row r="7009" spans="22:22" x14ac:dyDescent="0.35">
      <c r="V7009" s="17"/>
    </row>
    <row r="7010" spans="22:22" x14ac:dyDescent="0.35">
      <c r="V7010" s="17"/>
    </row>
    <row r="7011" spans="22:22" x14ac:dyDescent="0.35">
      <c r="V7011" s="17"/>
    </row>
    <row r="7012" spans="22:22" x14ac:dyDescent="0.35">
      <c r="V7012" s="17"/>
    </row>
    <row r="7013" spans="22:22" x14ac:dyDescent="0.35">
      <c r="V7013" s="17"/>
    </row>
    <row r="7014" spans="22:22" x14ac:dyDescent="0.35">
      <c r="V7014" s="17"/>
    </row>
    <row r="7015" spans="22:22" x14ac:dyDescent="0.35">
      <c r="V7015" s="17"/>
    </row>
    <row r="7016" spans="22:22" x14ac:dyDescent="0.35">
      <c r="V7016" s="17"/>
    </row>
    <row r="7017" spans="22:22" x14ac:dyDescent="0.35">
      <c r="V7017" s="17"/>
    </row>
    <row r="7018" spans="22:22" x14ac:dyDescent="0.35">
      <c r="V7018" s="17"/>
    </row>
    <row r="7019" spans="22:22" x14ac:dyDescent="0.35">
      <c r="V7019" s="17"/>
    </row>
    <row r="7020" spans="22:22" x14ac:dyDescent="0.35">
      <c r="V7020" s="17"/>
    </row>
    <row r="7021" spans="22:22" x14ac:dyDescent="0.35">
      <c r="V7021" s="17"/>
    </row>
    <row r="7022" spans="22:22" x14ac:dyDescent="0.35">
      <c r="V7022" s="17"/>
    </row>
    <row r="7023" spans="22:22" x14ac:dyDescent="0.35">
      <c r="V7023" s="17"/>
    </row>
    <row r="7024" spans="22:22" x14ac:dyDescent="0.35">
      <c r="V7024" s="17"/>
    </row>
    <row r="7025" spans="22:22" x14ac:dyDescent="0.35">
      <c r="V7025" s="17"/>
    </row>
    <row r="7026" spans="22:22" x14ac:dyDescent="0.35">
      <c r="V7026" s="17"/>
    </row>
    <row r="7027" spans="22:22" x14ac:dyDescent="0.35">
      <c r="V7027" s="17"/>
    </row>
    <row r="7028" spans="22:22" x14ac:dyDescent="0.35">
      <c r="V7028" s="17"/>
    </row>
    <row r="7029" spans="22:22" x14ac:dyDescent="0.35">
      <c r="V7029" s="17"/>
    </row>
    <row r="7030" spans="22:22" x14ac:dyDescent="0.35">
      <c r="V7030" s="17"/>
    </row>
    <row r="7031" spans="22:22" x14ac:dyDescent="0.35">
      <c r="V7031" s="17"/>
    </row>
    <row r="7032" spans="22:22" x14ac:dyDescent="0.35">
      <c r="V7032" s="17"/>
    </row>
    <row r="7033" spans="22:22" x14ac:dyDescent="0.35">
      <c r="V7033" s="17"/>
    </row>
    <row r="7034" spans="22:22" x14ac:dyDescent="0.35">
      <c r="V7034" s="17"/>
    </row>
    <row r="7035" spans="22:22" x14ac:dyDescent="0.35">
      <c r="V7035" s="17"/>
    </row>
    <row r="7036" spans="22:22" x14ac:dyDescent="0.35">
      <c r="V7036" s="17"/>
    </row>
    <row r="7037" spans="22:22" x14ac:dyDescent="0.35">
      <c r="V7037" s="17"/>
    </row>
    <row r="7038" spans="22:22" x14ac:dyDescent="0.35">
      <c r="V7038" s="17"/>
    </row>
    <row r="7039" spans="22:22" x14ac:dyDescent="0.35">
      <c r="V7039" s="17"/>
    </row>
    <row r="7040" spans="22:22" x14ac:dyDescent="0.35">
      <c r="V7040" s="17"/>
    </row>
    <row r="7041" spans="22:22" x14ac:dyDescent="0.35">
      <c r="V7041" s="17"/>
    </row>
    <row r="7042" spans="22:22" x14ac:dyDescent="0.35">
      <c r="V7042" s="17"/>
    </row>
    <row r="7043" spans="22:22" x14ac:dyDescent="0.35">
      <c r="V7043" s="17"/>
    </row>
    <row r="7044" spans="22:22" x14ac:dyDescent="0.35">
      <c r="V7044" s="17"/>
    </row>
    <row r="7045" spans="22:22" x14ac:dyDescent="0.35">
      <c r="V7045" s="17"/>
    </row>
    <row r="7046" spans="22:22" x14ac:dyDescent="0.35">
      <c r="V7046" s="17"/>
    </row>
    <row r="7047" spans="22:22" x14ac:dyDescent="0.35">
      <c r="V7047" s="17"/>
    </row>
    <row r="7048" spans="22:22" x14ac:dyDescent="0.35">
      <c r="V7048" s="17"/>
    </row>
    <row r="7049" spans="22:22" x14ac:dyDescent="0.35">
      <c r="V7049" s="17"/>
    </row>
    <row r="7050" spans="22:22" x14ac:dyDescent="0.35">
      <c r="V7050" s="17"/>
    </row>
    <row r="7051" spans="22:22" x14ac:dyDescent="0.35">
      <c r="V7051" s="17"/>
    </row>
    <row r="7052" spans="22:22" x14ac:dyDescent="0.35">
      <c r="V7052" s="17"/>
    </row>
    <row r="7053" spans="22:22" x14ac:dyDescent="0.35">
      <c r="V7053" s="17"/>
    </row>
    <row r="7054" spans="22:22" x14ac:dyDescent="0.35">
      <c r="V7054" s="17"/>
    </row>
    <row r="7055" spans="22:22" x14ac:dyDescent="0.35">
      <c r="V7055" s="17"/>
    </row>
    <row r="7056" spans="22:22" x14ac:dyDescent="0.35">
      <c r="V7056" s="17"/>
    </row>
    <row r="7057" spans="22:22" x14ac:dyDescent="0.35">
      <c r="V7057" s="17"/>
    </row>
    <row r="7058" spans="22:22" x14ac:dyDescent="0.35">
      <c r="V7058" s="17"/>
    </row>
    <row r="7059" spans="22:22" x14ac:dyDescent="0.35">
      <c r="V7059" s="17"/>
    </row>
    <row r="7060" spans="22:22" x14ac:dyDescent="0.35">
      <c r="V7060" s="17"/>
    </row>
    <row r="7061" spans="22:22" x14ac:dyDescent="0.35">
      <c r="V7061" s="17"/>
    </row>
    <row r="7062" spans="22:22" x14ac:dyDescent="0.35">
      <c r="V7062" s="17"/>
    </row>
    <row r="7063" spans="22:22" x14ac:dyDescent="0.35">
      <c r="V7063" s="17"/>
    </row>
    <row r="7064" spans="22:22" x14ac:dyDescent="0.35">
      <c r="V7064" s="17"/>
    </row>
    <row r="7065" spans="22:22" x14ac:dyDescent="0.35">
      <c r="V7065" s="17"/>
    </row>
    <row r="7066" spans="22:22" x14ac:dyDescent="0.35">
      <c r="V7066" s="17"/>
    </row>
    <row r="7067" spans="22:22" x14ac:dyDescent="0.35">
      <c r="V7067" s="17"/>
    </row>
    <row r="7068" spans="22:22" x14ac:dyDescent="0.35">
      <c r="V7068" s="17"/>
    </row>
    <row r="7069" spans="22:22" x14ac:dyDescent="0.35">
      <c r="V7069" s="17"/>
    </row>
    <row r="7070" spans="22:22" x14ac:dyDescent="0.35">
      <c r="V7070" s="17"/>
    </row>
    <row r="7071" spans="22:22" x14ac:dyDescent="0.35">
      <c r="V7071" s="17"/>
    </row>
    <row r="7072" spans="22:22" x14ac:dyDescent="0.35">
      <c r="V7072" s="17"/>
    </row>
    <row r="7073" spans="22:22" x14ac:dyDescent="0.35">
      <c r="V7073" s="17"/>
    </row>
    <row r="7074" spans="22:22" x14ac:dyDescent="0.35">
      <c r="V7074" s="17"/>
    </row>
    <row r="7075" spans="22:22" x14ac:dyDescent="0.35">
      <c r="V7075" s="17"/>
    </row>
    <row r="7076" spans="22:22" x14ac:dyDescent="0.35">
      <c r="V7076" s="17"/>
    </row>
    <row r="7077" spans="22:22" x14ac:dyDescent="0.35">
      <c r="V7077" s="17"/>
    </row>
    <row r="7078" spans="22:22" x14ac:dyDescent="0.35">
      <c r="V7078" s="17"/>
    </row>
    <row r="7079" spans="22:22" x14ac:dyDescent="0.35">
      <c r="V7079" s="17"/>
    </row>
    <row r="7080" spans="22:22" x14ac:dyDescent="0.35">
      <c r="V7080" s="17"/>
    </row>
    <row r="7081" spans="22:22" x14ac:dyDescent="0.35">
      <c r="V7081" s="17"/>
    </row>
    <row r="7082" spans="22:22" x14ac:dyDescent="0.35">
      <c r="V7082" s="17"/>
    </row>
    <row r="7083" spans="22:22" x14ac:dyDescent="0.35">
      <c r="V7083" s="17"/>
    </row>
    <row r="7084" spans="22:22" x14ac:dyDescent="0.35">
      <c r="V7084" s="17"/>
    </row>
    <row r="7085" spans="22:22" x14ac:dyDescent="0.35">
      <c r="V7085" s="17"/>
    </row>
    <row r="7086" spans="22:22" x14ac:dyDescent="0.35">
      <c r="V7086" s="17"/>
    </row>
    <row r="7087" spans="22:22" x14ac:dyDescent="0.35">
      <c r="V7087" s="17"/>
    </row>
    <row r="7088" spans="22:22" x14ac:dyDescent="0.35">
      <c r="V7088" s="17"/>
    </row>
    <row r="7089" spans="22:22" x14ac:dyDescent="0.35">
      <c r="V7089" s="17"/>
    </row>
    <row r="7090" spans="22:22" x14ac:dyDescent="0.35">
      <c r="V7090" s="17"/>
    </row>
    <row r="7091" spans="22:22" x14ac:dyDescent="0.35">
      <c r="V7091" s="17"/>
    </row>
    <row r="7092" spans="22:22" x14ac:dyDescent="0.35">
      <c r="V7092" s="17"/>
    </row>
    <row r="7093" spans="22:22" x14ac:dyDescent="0.35">
      <c r="V7093" s="17"/>
    </row>
    <row r="7094" spans="22:22" x14ac:dyDescent="0.35">
      <c r="V7094" s="17"/>
    </row>
    <row r="7095" spans="22:22" x14ac:dyDescent="0.35">
      <c r="V7095" s="17"/>
    </row>
    <row r="7096" spans="22:22" x14ac:dyDescent="0.35">
      <c r="V7096" s="17"/>
    </row>
    <row r="7097" spans="22:22" x14ac:dyDescent="0.35">
      <c r="V7097" s="17"/>
    </row>
    <row r="7098" spans="22:22" x14ac:dyDescent="0.35">
      <c r="V7098" s="17"/>
    </row>
    <row r="7099" spans="22:22" x14ac:dyDescent="0.35">
      <c r="V7099" s="17"/>
    </row>
    <row r="7100" spans="22:22" x14ac:dyDescent="0.35">
      <c r="V7100" s="17"/>
    </row>
    <row r="7101" spans="22:22" x14ac:dyDescent="0.35">
      <c r="V7101" s="17"/>
    </row>
    <row r="7102" spans="22:22" x14ac:dyDescent="0.35">
      <c r="V7102" s="17"/>
    </row>
    <row r="7103" spans="22:22" x14ac:dyDescent="0.35">
      <c r="V7103" s="17"/>
    </row>
    <row r="7104" spans="22:22" x14ac:dyDescent="0.35">
      <c r="V7104" s="17"/>
    </row>
    <row r="7105" spans="22:22" x14ac:dyDescent="0.35">
      <c r="V7105" s="17"/>
    </row>
    <row r="7106" spans="22:22" x14ac:dyDescent="0.35">
      <c r="V7106" s="17"/>
    </row>
    <row r="7107" spans="22:22" x14ac:dyDescent="0.35">
      <c r="V7107" s="17"/>
    </row>
    <row r="7108" spans="22:22" x14ac:dyDescent="0.35">
      <c r="V7108" s="17"/>
    </row>
    <row r="7109" spans="22:22" x14ac:dyDescent="0.35">
      <c r="V7109" s="17"/>
    </row>
    <row r="7110" spans="22:22" x14ac:dyDescent="0.35">
      <c r="V7110" s="17"/>
    </row>
    <row r="7111" spans="22:22" x14ac:dyDescent="0.35">
      <c r="V7111" s="17"/>
    </row>
    <row r="7112" spans="22:22" x14ac:dyDescent="0.35">
      <c r="V7112" s="17"/>
    </row>
    <row r="7113" spans="22:22" x14ac:dyDescent="0.35">
      <c r="V7113" s="17"/>
    </row>
    <row r="7114" spans="22:22" x14ac:dyDescent="0.35">
      <c r="V7114" s="17"/>
    </row>
    <row r="7115" spans="22:22" x14ac:dyDescent="0.35">
      <c r="V7115" s="17"/>
    </row>
    <row r="7116" spans="22:22" x14ac:dyDescent="0.35">
      <c r="V7116" s="17"/>
    </row>
    <row r="7117" spans="22:22" x14ac:dyDescent="0.35">
      <c r="V7117" s="17"/>
    </row>
    <row r="7118" spans="22:22" x14ac:dyDescent="0.35">
      <c r="V7118" s="17"/>
    </row>
    <row r="7119" spans="22:22" x14ac:dyDescent="0.35">
      <c r="V7119" s="17"/>
    </row>
    <row r="7120" spans="22:22" x14ac:dyDescent="0.35">
      <c r="V7120" s="17"/>
    </row>
    <row r="7121" spans="22:22" x14ac:dyDescent="0.35">
      <c r="V7121" s="17"/>
    </row>
    <row r="7122" spans="22:22" x14ac:dyDescent="0.35">
      <c r="V7122" s="17"/>
    </row>
    <row r="7123" spans="22:22" x14ac:dyDescent="0.35">
      <c r="V7123" s="17"/>
    </row>
    <row r="7124" spans="22:22" x14ac:dyDescent="0.35">
      <c r="V7124" s="17"/>
    </row>
    <row r="7125" spans="22:22" x14ac:dyDescent="0.35">
      <c r="V7125" s="17"/>
    </row>
    <row r="7126" spans="22:22" x14ac:dyDescent="0.35">
      <c r="V7126" s="17"/>
    </row>
    <row r="7127" spans="22:22" x14ac:dyDescent="0.35">
      <c r="V7127" s="17"/>
    </row>
    <row r="7128" spans="22:22" x14ac:dyDescent="0.35">
      <c r="V7128" s="17"/>
    </row>
    <row r="7129" spans="22:22" x14ac:dyDescent="0.35">
      <c r="V7129" s="17"/>
    </row>
    <row r="7130" spans="22:22" x14ac:dyDescent="0.35">
      <c r="V7130" s="17"/>
    </row>
    <row r="7131" spans="22:22" x14ac:dyDescent="0.35">
      <c r="V7131" s="17"/>
    </row>
    <row r="7132" spans="22:22" x14ac:dyDescent="0.35">
      <c r="V7132" s="17"/>
    </row>
    <row r="7133" spans="22:22" x14ac:dyDescent="0.35">
      <c r="V7133" s="17"/>
    </row>
    <row r="7134" spans="22:22" x14ac:dyDescent="0.35">
      <c r="V7134" s="17"/>
    </row>
    <row r="7135" spans="22:22" x14ac:dyDescent="0.35">
      <c r="V7135" s="17"/>
    </row>
    <row r="7136" spans="22:22" x14ac:dyDescent="0.35">
      <c r="V7136" s="17"/>
    </row>
    <row r="7137" spans="22:22" x14ac:dyDescent="0.35">
      <c r="V7137" s="17"/>
    </row>
    <row r="7138" spans="22:22" x14ac:dyDescent="0.35">
      <c r="V7138" s="17"/>
    </row>
    <row r="7139" spans="22:22" x14ac:dyDescent="0.35">
      <c r="V7139" s="17"/>
    </row>
    <row r="7140" spans="22:22" x14ac:dyDescent="0.35">
      <c r="V7140" s="17"/>
    </row>
    <row r="7141" spans="22:22" x14ac:dyDescent="0.35">
      <c r="V7141" s="17"/>
    </row>
    <row r="7142" spans="22:22" x14ac:dyDescent="0.35">
      <c r="V7142" s="17"/>
    </row>
    <row r="7143" spans="22:22" x14ac:dyDescent="0.35">
      <c r="V7143" s="17"/>
    </row>
    <row r="7144" spans="22:22" x14ac:dyDescent="0.35">
      <c r="V7144" s="17"/>
    </row>
    <row r="7145" spans="22:22" x14ac:dyDescent="0.35">
      <c r="V7145" s="17"/>
    </row>
    <row r="7146" spans="22:22" x14ac:dyDescent="0.35">
      <c r="V7146" s="17"/>
    </row>
    <row r="7147" spans="22:22" x14ac:dyDescent="0.35">
      <c r="V7147" s="17"/>
    </row>
    <row r="7148" spans="22:22" x14ac:dyDescent="0.35">
      <c r="V7148" s="17"/>
    </row>
    <row r="7149" spans="22:22" x14ac:dyDescent="0.35">
      <c r="V7149" s="17"/>
    </row>
    <row r="7150" spans="22:22" x14ac:dyDescent="0.35">
      <c r="V7150" s="17"/>
    </row>
    <row r="7151" spans="22:22" x14ac:dyDescent="0.35">
      <c r="V7151" s="17"/>
    </row>
    <row r="7152" spans="22:22" x14ac:dyDescent="0.35">
      <c r="V7152" s="17"/>
    </row>
    <row r="7153" spans="22:22" x14ac:dyDescent="0.35">
      <c r="V7153" s="17"/>
    </row>
    <row r="7154" spans="22:22" x14ac:dyDescent="0.35">
      <c r="V7154" s="17"/>
    </row>
    <row r="7155" spans="22:22" x14ac:dyDescent="0.35">
      <c r="V7155" s="17"/>
    </row>
    <row r="7156" spans="22:22" x14ac:dyDescent="0.35">
      <c r="V7156" s="17"/>
    </row>
    <row r="7157" spans="22:22" x14ac:dyDescent="0.35">
      <c r="V7157" s="17"/>
    </row>
    <row r="7158" spans="22:22" x14ac:dyDescent="0.35">
      <c r="V7158" s="17"/>
    </row>
    <row r="7159" spans="22:22" x14ac:dyDescent="0.35">
      <c r="V7159" s="17"/>
    </row>
    <row r="7160" spans="22:22" x14ac:dyDescent="0.35">
      <c r="V7160" s="17"/>
    </row>
    <row r="7161" spans="22:22" x14ac:dyDescent="0.35">
      <c r="V7161" s="17"/>
    </row>
    <row r="7162" spans="22:22" x14ac:dyDescent="0.35">
      <c r="V7162" s="17"/>
    </row>
    <row r="7163" spans="22:22" x14ac:dyDescent="0.35">
      <c r="V7163" s="17"/>
    </row>
    <row r="7164" spans="22:22" x14ac:dyDescent="0.35">
      <c r="V7164" s="17"/>
    </row>
    <row r="7165" spans="22:22" x14ac:dyDescent="0.35">
      <c r="V7165" s="17"/>
    </row>
    <row r="7166" spans="22:22" x14ac:dyDescent="0.35">
      <c r="V7166" s="17"/>
    </row>
    <row r="7167" spans="22:22" x14ac:dyDescent="0.35">
      <c r="V7167" s="17"/>
    </row>
    <row r="7168" spans="22:22" x14ac:dyDescent="0.35">
      <c r="V7168" s="17"/>
    </row>
    <row r="7169" spans="22:22" x14ac:dyDescent="0.35">
      <c r="V7169" s="17"/>
    </row>
    <row r="7170" spans="22:22" x14ac:dyDescent="0.35">
      <c r="V7170" s="17"/>
    </row>
    <row r="7171" spans="22:22" x14ac:dyDescent="0.35">
      <c r="V7171" s="17"/>
    </row>
    <row r="7172" spans="22:22" x14ac:dyDescent="0.35">
      <c r="V7172" s="17"/>
    </row>
    <row r="7173" spans="22:22" x14ac:dyDescent="0.35">
      <c r="V7173" s="17"/>
    </row>
    <row r="7174" spans="22:22" x14ac:dyDescent="0.35">
      <c r="V7174" s="17"/>
    </row>
    <row r="7175" spans="22:22" x14ac:dyDescent="0.35">
      <c r="V7175" s="17"/>
    </row>
    <row r="7176" spans="22:22" x14ac:dyDescent="0.35">
      <c r="V7176" s="17"/>
    </row>
    <row r="7177" spans="22:22" x14ac:dyDescent="0.35">
      <c r="V7177" s="17"/>
    </row>
    <row r="7178" spans="22:22" x14ac:dyDescent="0.35">
      <c r="V7178" s="17"/>
    </row>
    <row r="7179" spans="22:22" x14ac:dyDescent="0.35">
      <c r="V7179" s="17"/>
    </row>
    <row r="7180" spans="22:22" x14ac:dyDescent="0.35">
      <c r="V7180" s="17"/>
    </row>
    <row r="7181" spans="22:22" x14ac:dyDescent="0.35">
      <c r="V7181" s="17"/>
    </row>
    <row r="7182" spans="22:22" x14ac:dyDescent="0.35">
      <c r="V7182" s="17"/>
    </row>
    <row r="7183" spans="22:22" x14ac:dyDescent="0.35">
      <c r="V7183" s="17"/>
    </row>
    <row r="7184" spans="22:22" x14ac:dyDescent="0.35">
      <c r="V7184" s="17"/>
    </row>
    <row r="7185" spans="22:22" x14ac:dyDescent="0.35">
      <c r="V7185" s="17"/>
    </row>
    <row r="7186" spans="22:22" x14ac:dyDescent="0.35">
      <c r="V7186" s="17"/>
    </row>
    <row r="7187" spans="22:22" x14ac:dyDescent="0.35">
      <c r="V7187" s="17"/>
    </row>
    <row r="7188" spans="22:22" x14ac:dyDescent="0.35">
      <c r="V7188" s="17"/>
    </row>
    <row r="7189" spans="22:22" x14ac:dyDescent="0.35">
      <c r="V7189" s="17"/>
    </row>
    <row r="7190" spans="22:22" x14ac:dyDescent="0.35">
      <c r="V7190" s="17"/>
    </row>
    <row r="7191" spans="22:22" x14ac:dyDescent="0.35">
      <c r="V7191" s="17"/>
    </row>
    <row r="7192" spans="22:22" x14ac:dyDescent="0.35">
      <c r="V7192" s="17"/>
    </row>
    <row r="7193" spans="22:22" x14ac:dyDescent="0.35">
      <c r="V7193" s="17"/>
    </row>
    <row r="7194" spans="22:22" x14ac:dyDescent="0.35">
      <c r="V7194" s="17"/>
    </row>
    <row r="7195" spans="22:22" x14ac:dyDescent="0.35">
      <c r="V7195" s="17"/>
    </row>
    <row r="7196" spans="22:22" x14ac:dyDescent="0.35">
      <c r="V7196" s="17"/>
    </row>
    <row r="7197" spans="22:22" x14ac:dyDescent="0.35">
      <c r="V7197" s="17"/>
    </row>
    <row r="7198" spans="22:22" x14ac:dyDescent="0.35">
      <c r="V7198" s="17"/>
    </row>
    <row r="7199" spans="22:22" x14ac:dyDescent="0.35">
      <c r="V7199" s="17"/>
    </row>
    <row r="7200" spans="22:22" x14ac:dyDescent="0.35">
      <c r="V7200" s="17"/>
    </row>
    <row r="7201" spans="22:22" x14ac:dyDescent="0.35">
      <c r="V7201" s="17"/>
    </row>
    <row r="7202" spans="22:22" x14ac:dyDescent="0.35">
      <c r="V7202" s="17"/>
    </row>
    <row r="7203" spans="22:22" x14ac:dyDescent="0.35">
      <c r="V7203" s="17"/>
    </row>
    <row r="7204" spans="22:22" x14ac:dyDescent="0.35">
      <c r="V7204" s="17"/>
    </row>
    <row r="7205" spans="22:22" x14ac:dyDescent="0.35">
      <c r="V7205" s="17"/>
    </row>
    <row r="7206" spans="22:22" x14ac:dyDescent="0.35">
      <c r="V7206" s="17"/>
    </row>
    <row r="7207" spans="22:22" x14ac:dyDescent="0.35">
      <c r="V7207" s="17"/>
    </row>
    <row r="7208" spans="22:22" x14ac:dyDescent="0.35">
      <c r="V7208" s="17"/>
    </row>
    <row r="7209" spans="22:22" x14ac:dyDescent="0.35">
      <c r="V7209" s="17"/>
    </row>
    <row r="7210" spans="22:22" x14ac:dyDescent="0.35">
      <c r="V7210" s="17"/>
    </row>
    <row r="7211" spans="22:22" x14ac:dyDescent="0.35">
      <c r="V7211" s="17"/>
    </row>
    <row r="7212" spans="22:22" x14ac:dyDescent="0.35">
      <c r="V7212" s="17"/>
    </row>
    <row r="7213" spans="22:22" x14ac:dyDescent="0.35">
      <c r="V7213" s="17"/>
    </row>
    <row r="7214" spans="22:22" x14ac:dyDescent="0.35">
      <c r="V7214" s="17"/>
    </row>
    <row r="7215" spans="22:22" x14ac:dyDescent="0.35">
      <c r="V7215" s="17"/>
    </row>
    <row r="7216" spans="22:22" x14ac:dyDescent="0.35">
      <c r="V7216" s="17"/>
    </row>
    <row r="7217" spans="22:22" x14ac:dyDescent="0.35">
      <c r="V7217" s="17"/>
    </row>
    <row r="7218" spans="22:22" x14ac:dyDescent="0.35">
      <c r="V7218" s="17"/>
    </row>
    <row r="7219" spans="22:22" x14ac:dyDescent="0.35">
      <c r="V7219" s="17"/>
    </row>
    <row r="7220" spans="22:22" x14ac:dyDescent="0.35">
      <c r="V7220" s="17"/>
    </row>
    <row r="7221" spans="22:22" x14ac:dyDescent="0.35">
      <c r="V7221" s="17"/>
    </row>
    <row r="7222" spans="22:22" x14ac:dyDescent="0.35">
      <c r="V7222" s="17"/>
    </row>
    <row r="7223" spans="22:22" x14ac:dyDescent="0.35">
      <c r="V7223" s="17"/>
    </row>
    <row r="7224" spans="22:22" x14ac:dyDescent="0.35">
      <c r="V7224" s="17"/>
    </row>
    <row r="7225" spans="22:22" x14ac:dyDescent="0.35">
      <c r="V7225" s="17"/>
    </row>
    <row r="7226" spans="22:22" x14ac:dyDescent="0.35">
      <c r="V7226" s="17"/>
    </row>
    <row r="7227" spans="22:22" x14ac:dyDescent="0.35">
      <c r="V7227" s="17"/>
    </row>
    <row r="7228" spans="22:22" x14ac:dyDescent="0.35">
      <c r="V7228" s="17"/>
    </row>
    <row r="7229" spans="22:22" x14ac:dyDescent="0.35">
      <c r="V7229" s="17"/>
    </row>
    <row r="7230" spans="22:22" x14ac:dyDescent="0.35">
      <c r="V7230" s="17"/>
    </row>
    <row r="7231" spans="22:22" x14ac:dyDescent="0.35">
      <c r="V7231" s="17"/>
    </row>
    <row r="7232" spans="22:22" x14ac:dyDescent="0.35">
      <c r="V7232" s="17"/>
    </row>
    <row r="7233" spans="22:22" x14ac:dyDescent="0.35">
      <c r="V7233" s="17"/>
    </row>
    <row r="7234" spans="22:22" x14ac:dyDescent="0.35">
      <c r="V7234" s="17"/>
    </row>
    <row r="7235" spans="22:22" x14ac:dyDescent="0.35">
      <c r="V7235" s="17"/>
    </row>
    <row r="7236" spans="22:22" x14ac:dyDescent="0.35">
      <c r="V7236" s="17"/>
    </row>
    <row r="7237" spans="22:22" x14ac:dyDescent="0.35">
      <c r="V7237" s="17"/>
    </row>
    <row r="7238" spans="22:22" x14ac:dyDescent="0.35">
      <c r="V7238" s="17"/>
    </row>
    <row r="7239" spans="22:22" x14ac:dyDescent="0.35">
      <c r="V7239" s="17"/>
    </row>
    <row r="7240" spans="22:22" x14ac:dyDescent="0.35">
      <c r="V7240" s="17"/>
    </row>
    <row r="7241" spans="22:22" x14ac:dyDescent="0.35">
      <c r="V7241" s="17"/>
    </row>
    <row r="7242" spans="22:22" x14ac:dyDescent="0.35">
      <c r="V7242" s="17"/>
    </row>
    <row r="7243" spans="22:22" x14ac:dyDescent="0.35">
      <c r="V7243" s="17"/>
    </row>
    <row r="7244" spans="22:22" x14ac:dyDescent="0.35">
      <c r="V7244" s="17"/>
    </row>
    <row r="7245" spans="22:22" x14ac:dyDescent="0.35">
      <c r="V7245" s="17"/>
    </row>
    <row r="7246" spans="22:22" x14ac:dyDescent="0.35">
      <c r="V7246" s="17"/>
    </row>
    <row r="7247" spans="22:22" x14ac:dyDescent="0.35">
      <c r="V7247" s="17"/>
    </row>
    <row r="7248" spans="22:22" x14ac:dyDescent="0.35">
      <c r="V7248" s="17"/>
    </row>
    <row r="7249" spans="22:22" x14ac:dyDescent="0.35">
      <c r="V7249" s="17"/>
    </row>
    <row r="7250" spans="22:22" x14ac:dyDescent="0.35">
      <c r="V7250" s="17"/>
    </row>
    <row r="7251" spans="22:22" x14ac:dyDescent="0.35">
      <c r="V7251" s="17"/>
    </row>
    <row r="7252" spans="22:22" x14ac:dyDescent="0.35">
      <c r="V7252" s="17"/>
    </row>
    <row r="7253" spans="22:22" x14ac:dyDescent="0.35">
      <c r="V7253" s="17"/>
    </row>
    <row r="7254" spans="22:22" x14ac:dyDescent="0.35">
      <c r="V7254" s="17"/>
    </row>
    <row r="7255" spans="22:22" x14ac:dyDescent="0.35">
      <c r="V7255" s="17"/>
    </row>
    <row r="7256" spans="22:22" x14ac:dyDescent="0.35">
      <c r="V7256" s="17"/>
    </row>
    <row r="7257" spans="22:22" x14ac:dyDescent="0.35">
      <c r="V7257" s="17"/>
    </row>
    <row r="7258" spans="22:22" x14ac:dyDescent="0.35">
      <c r="V7258" s="17"/>
    </row>
    <row r="7259" spans="22:22" x14ac:dyDescent="0.35">
      <c r="V7259" s="17"/>
    </row>
    <row r="7260" spans="22:22" x14ac:dyDescent="0.35">
      <c r="V7260" s="17"/>
    </row>
    <row r="7261" spans="22:22" x14ac:dyDescent="0.35">
      <c r="V7261" s="17"/>
    </row>
    <row r="7262" spans="22:22" x14ac:dyDescent="0.35">
      <c r="V7262" s="17"/>
    </row>
    <row r="7263" spans="22:22" x14ac:dyDescent="0.35">
      <c r="V7263" s="17"/>
    </row>
    <row r="7264" spans="22:22" x14ac:dyDescent="0.35">
      <c r="V7264" s="17"/>
    </row>
    <row r="7265" spans="22:22" x14ac:dyDescent="0.35">
      <c r="V7265" s="17"/>
    </row>
    <row r="7266" spans="22:22" x14ac:dyDescent="0.35">
      <c r="V7266" s="17"/>
    </row>
    <row r="7267" spans="22:22" x14ac:dyDescent="0.35">
      <c r="V7267" s="17"/>
    </row>
    <row r="7268" spans="22:22" x14ac:dyDescent="0.35">
      <c r="V7268" s="17"/>
    </row>
    <row r="7269" spans="22:22" x14ac:dyDescent="0.35">
      <c r="V7269" s="17"/>
    </row>
    <row r="7270" spans="22:22" x14ac:dyDescent="0.35">
      <c r="V7270" s="17"/>
    </row>
    <row r="7271" spans="22:22" x14ac:dyDescent="0.35">
      <c r="V7271" s="17"/>
    </row>
    <row r="7272" spans="22:22" x14ac:dyDescent="0.35">
      <c r="V7272" s="17"/>
    </row>
    <row r="7273" spans="22:22" x14ac:dyDescent="0.35">
      <c r="V7273" s="17"/>
    </row>
    <row r="7274" spans="22:22" x14ac:dyDescent="0.35">
      <c r="V7274" s="17"/>
    </row>
    <row r="7275" spans="22:22" x14ac:dyDescent="0.35">
      <c r="V7275" s="17"/>
    </row>
    <row r="7276" spans="22:22" x14ac:dyDescent="0.35">
      <c r="V7276" s="17"/>
    </row>
    <row r="7277" spans="22:22" x14ac:dyDescent="0.35">
      <c r="V7277" s="17"/>
    </row>
    <row r="7278" spans="22:22" x14ac:dyDescent="0.35">
      <c r="V7278" s="17"/>
    </row>
    <row r="7279" spans="22:22" x14ac:dyDescent="0.35">
      <c r="V7279" s="17"/>
    </row>
    <row r="7280" spans="22:22" x14ac:dyDescent="0.35">
      <c r="V7280" s="17"/>
    </row>
    <row r="7281" spans="22:22" x14ac:dyDescent="0.35">
      <c r="V7281" s="17"/>
    </row>
    <row r="7282" spans="22:22" x14ac:dyDescent="0.35">
      <c r="V7282" s="17"/>
    </row>
    <row r="7283" spans="22:22" x14ac:dyDescent="0.35">
      <c r="V7283" s="17"/>
    </row>
    <row r="7284" spans="22:22" x14ac:dyDescent="0.35">
      <c r="V7284" s="17"/>
    </row>
    <row r="7285" spans="22:22" x14ac:dyDescent="0.35">
      <c r="V7285" s="17"/>
    </row>
    <row r="7286" spans="22:22" x14ac:dyDescent="0.35">
      <c r="V7286" s="17"/>
    </row>
    <row r="7287" spans="22:22" x14ac:dyDescent="0.35">
      <c r="V7287" s="17"/>
    </row>
    <row r="7288" spans="22:22" x14ac:dyDescent="0.35">
      <c r="V7288" s="17"/>
    </row>
    <row r="7289" spans="22:22" x14ac:dyDescent="0.35">
      <c r="V7289" s="17"/>
    </row>
    <row r="7290" spans="22:22" x14ac:dyDescent="0.35">
      <c r="V7290" s="17"/>
    </row>
    <row r="7291" spans="22:22" x14ac:dyDescent="0.35">
      <c r="V7291" s="17"/>
    </row>
    <row r="7292" spans="22:22" x14ac:dyDescent="0.35">
      <c r="V7292" s="17"/>
    </row>
    <row r="7293" spans="22:22" x14ac:dyDescent="0.35">
      <c r="V7293" s="17"/>
    </row>
    <row r="7294" spans="22:22" x14ac:dyDescent="0.35">
      <c r="V7294" s="17"/>
    </row>
    <row r="7295" spans="22:22" x14ac:dyDescent="0.35">
      <c r="V7295" s="17"/>
    </row>
    <row r="7296" spans="22:22" x14ac:dyDescent="0.35">
      <c r="V7296" s="17"/>
    </row>
    <row r="7297" spans="22:22" x14ac:dyDescent="0.35">
      <c r="V7297" s="17"/>
    </row>
    <row r="7298" spans="22:22" x14ac:dyDescent="0.35">
      <c r="V7298" s="17"/>
    </row>
    <row r="7299" spans="22:22" x14ac:dyDescent="0.35">
      <c r="V7299" s="17"/>
    </row>
    <row r="7300" spans="22:22" x14ac:dyDescent="0.35">
      <c r="V7300" s="17"/>
    </row>
    <row r="7301" spans="22:22" x14ac:dyDescent="0.35">
      <c r="V7301" s="17"/>
    </row>
    <row r="7302" spans="22:22" x14ac:dyDescent="0.35">
      <c r="V7302" s="17"/>
    </row>
    <row r="7303" spans="22:22" x14ac:dyDescent="0.35">
      <c r="V7303" s="17"/>
    </row>
    <row r="7304" spans="22:22" x14ac:dyDescent="0.35">
      <c r="V7304" s="17"/>
    </row>
    <row r="7305" spans="22:22" x14ac:dyDescent="0.35">
      <c r="V7305" s="17"/>
    </row>
    <row r="7306" spans="22:22" x14ac:dyDescent="0.35">
      <c r="V7306" s="17"/>
    </row>
    <row r="7307" spans="22:22" x14ac:dyDescent="0.35">
      <c r="V7307" s="17"/>
    </row>
    <row r="7308" spans="22:22" x14ac:dyDescent="0.35">
      <c r="V7308" s="17"/>
    </row>
    <row r="7309" spans="22:22" x14ac:dyDescent="0.35">
      <c r="V7309" s="17"/>
    </row>
    <row r="7310" spans="22:22" x14ac:dyDescent="0.35">
      <c r="V7310" s="17"/>
    </row>
    <row r="7311" spans="22:22" x14ac:dyDescent="0.35">
      <c r="V7311" s="17"/>
    </row>
    <row r="7312" spans="22:22" x14ac:dyDescent="0.35">
      <c r="V7312" s="17"/>
    </row>
    <row r="7313" spans="22:22" x14ac:dyDescent="0.35">
      <c r="V7313" s="17"/>
    </row>
    <row r="7314" spans="22:22" x14ac:dyDescent="0.35">
      <c r="V7314" s="17"/>
    </row>
    <row r="7315" spans="22:22" x14ac:dyDescent="0.35">
      <c r="V7315" s="17"/>
    </row>
    <row r="7316" spans="22:22" x14ac:dyDescent="0.35">
      <c r="V7316" s="17"/>
    </row>
    <row r="7317" spans="22:22" x14ac:dyDescent="0.35">
      <c r="V7317" s="17"/>
    </row>
    <row r="7318" spans="22:22" x14ac:dyDescent="0.35">
      <c r="V7318" s="17"/>
    </row>
    <row r="7319" spans="22:22" x14ac:dyDescent="0.35">
      <c r="V7319" s="17"/>
    </row>
    <row r="7320" spans="22:22" x14ac:dyDescent="0.35">
      <c r="V7320" s="17"/>
    </row>
    <row r="7321" spans="22:22" x14ac:dyDescent="0.35">
      <c r="V7321" s="17"/>
    </row>
    <row r="7322" spans="22:22" x14ac:dyDescent="0.35">
      <c r="V7322" s="17"/>
    </row>
    <row r="7323" spans="22:22" x14ac:dyDescent="0.35">
      <c r="V7323" s="17"/>
    </row>
    <row r="7324" spans="22:22" x14ac:dyDescent="0.35">
      <c r="V7324" s="17"/>
    </row>
    <row r="7325" spans="22:22" x14ac:dyDescent="0.35">
      <c r="V7325" s="17"/>
    </row>
    <row r="7326" spans="22:22" x14ac:dyDescent="0.35">
      <c r="V7326" s="17"/>
    </row>
    <row r="7327" spans="22:22" x14ac:dyDescent="0.35">
      <c r="V7327" s="17"/>
    </row>
    <row r="7328" spans="22:22" x14ac:dyDescent="0.35">
      <c r="V7328" s="17"/>
    </row>
    <row r="7329" spans="22:22" x14ac:dyDescent="0.35">
      <c r="V7329" s="17"/>
    </row>
    <row r="7330" spans="22:22" x14ac:dyDescent="0.35">
      <c r="V7330" s="17"/>
    </row>
    <row r="7331" spans="22:22" x14ac:dyDescent="0.35">
      <c r="V7331" s="17"/>
    </row>
    <row r="7332" spans="22:22" x14ac:dyDescent="0.35">
      <c r="V7332" s="17"/>
    </row>
    <row r="7333" spans="22:22" x14ac:dyDescent="0.35">
      <c r="V7333" s="17"/>
    </row>
    <row r="7334" spans="22:22" x14ac:dyDescent="0.35">
      <c r="V7334" s="17"/>
    </row>
    <row r="7335" spans="22:22" x14ac:dyDescent="0.35">
      <c r="V7335" s="17"/>
    </row>
    <row r="7336" spans="22:22" x14ac:dyDescent="0.35">
      <c r="V7336" s="17"/>
    </row>
    <row r="7337" spans="22:22" x14ac:dyDescent="0.35">
      <c r="V7337" s="17"/>
    </row>
    <row r="7338" spans="22:22" x14ac:dyDescent="0.35">
      <c r="V7338" s="17"/>
    </row>
    <row r="7339" spans="22:22" x14ac:dyDescent="0.35">
      <c r="V7339" s="17"/>
    </row>
    <row r="7340" spans="22:22" x14ac:dyDescent="0.35">
      <c r="V7340" s="17"/>
    </row>
    <row r="7341" spans="22:22" x14ac:dyDescent="0.35">
      <c r="V7341" s="17"/>
    </row>
    <row r="7342" spans="22:22" x14ac:dyDescent="0.35">
      <c r="V7342" s="17"/>
    </row>
    <row r="7343" spans="22:22" x14ac:dyDescent="0.35">
      <c r="V7343" s="17"/>
    </row>
    <row r="7344" spans="22:22" x14ac:dyDescent="0.35">
      <c r="V7344" s="17"/>
    </row>
    <row r="7345" spans="22:22" x14ac:dyDescent="0.35">
      <c r="V7345" s="17"/>
    </row>
    <row r="7346" spans="22:22" x14ac:dyDescent="0.35">
      <c r="V7346" s="17"/>
    </row>
    <row r="7347" spans="22:22" x14ac:dyDescent="0.35">
      <c r="V7347" s="17"/>
    </row>
    <row r="7348" spans="22:22" x14ac:dyDescent="0.35">
      <c r="V7348" s="17"/>
    </row>
    <row r="7349" spans="22:22" x14ac:dyDescent="0.35">
      <c r="V7349" s="17"/>
    </row>
    <row r="7350" spans="22:22" x14ac:dyDescent="0.35">
      <c r="V7350" s="17"/>
    </row>
    <row r="7351" spans="22:22" x14ac:dyDescent="0.35">
      <c r="V7351" s="17"/>
    </row>
    <row r="7352" spans="22:22" x14ac:dyDescent="0.35">
      <c r="V7352" s="17"/>
    </row>
    <row r="7353" spans="22:22" x14ac:dyDescent="0.35">
      <c r="V7353" s="17"/>
    </row>
    <row r="7354" spans="22:22" x14ac:dyDescent="0.35">
      <c r="V7354" s="17"/>
    </row>
    <row r="7355" spans="22:22" x14ac:dyDescent="0.35">
      <c r="V7355" s="17"/>
    </row>
    <row r="7356" spans="22:22" x14ac:dyDescent="0.35">
      <c r="V7356" s="17"/>
    </row>
    <row r="7357" spans="22:22" x14ac:dyDescent="0.35">
      <c r="V7357" s="17"/>
    </row>
    <row r="7358" spans="22:22" x14ac:dyDescent="0.35">
      <c r="V7358" s="17"/>
    </row>
    <row r="7359" spans="22:22" x14ac:dyDescent="0.35">
      <c r="V7359" s="17"/>
    </row>
    <row r="7360" spans="22:22" x14ac:dyDescent="0.35">
      <c r="V7360" s="17"/>
    </row>
    <row r="7361" spans="22:22" x14ac:dyDescent="0.35">
      <c r="V7361" s="17"/>
    </row>
    <row r="7362" spans="22:22" x14ac:dyDescent="0.35">
      <c r="V7362" s="17"/>
    </row>
    <row r="7363" spans="22:22" x14ac:dyDescent="0.35">
      <c r="V7363" s="17"/>
    </row>
    <row r="7364" spans="22:22" x14ac:dyDescent="0.35">
      <c r="V7364" s="17"/>
    </row>
    <row r="7365" spans="22:22" x14ac:dyDescent="0.35">
      <c r="V7365" s="17"/>
    </row>
    <row r="7366" spans="22:22" x14ac:dyDescent="0.35">
      <c r="V7366" s="17"/>
    </row>
    <row r="7367" spans="22:22" x14ac:dyDescent="0.35">
      <c r="V7367" s="17"/>
    </row>
    <row r="7368" spans="22:22" x14ac:dyDescent="0.35">
      <c r="V7368" s="17"/>
    </row>
    <row r="7369" spans="22:22" x14ac:dyDescent="0.35">
      <c r="V7369" s="17"/>
    </row>
    <row r="7370" spans="22:22" x14ac:dyDescent="0.35">
      <c r="V7370" s="17"/>
    </row>
    <row r="7371" spans="22:22" x14ac:dyDescent="0.35">
      <c r="V7371" s="17"/>
    </row>
    <row r="7372" spans="22:22" x14ac:dyDescent="0.35">
      <c r="V7372" s="17"/>
    </row>
    <row r="7373" spans="22:22" x14ac:dyDescent="0.35">
      <c r="V7373" s="17"/>
    </row>
    <row r="7374" spans="22:22" x14ac:dyDescent="0.35">
      <c r="V7374" s="17"/>
    </row>
    <row r="7375" spans="22:22" x14ac:dyDescent="0.35">
      <c r="V7375" s="17"/>
    </row>
    <row r="7376" spans="22:22" x14ac:dyDescent="0.35">
      <c r="V7376" s="17"/>
    </row>
    <row r="7377" spans="22:22" x14ac:dyDescent="0.35">
      <c r="V7377" s="17"/>
    </row>
    <row r="7378" spans="22:22" x14ac:dyDescent="0.35">
      <c r="V7378" s="17"/>
    </row>
    <row r="7379" spans="22:22" x14ac:dyDescent="0.35">
      <c r="V7379" s="17"/>
    </row>
    <row r="7380" spans="22:22" x14ac:dyDescent="0.35">
      <c r="V7380" s="17"/>
    </row>
    <row r="7381" spans="22:22" x14ac:dyDescent="0.35">
      <c r="V7381" s="17"/>
    </row>
    <row r="7382" spans="22:22" x14ac:dyDescent="0.35">
      <c r="V7382" s="17"/>
    </row>
    <row r="7383" spans="22:22" x14ac:dyDescent="0.35">
      <c r="V7383" s="17"/>
    </row>
    <row r="7384" spans="22:22" x14ac:dyDescent="0.35">
      <c r="V7384" s="17"/>
    </row>
    <row r="7385" spans="22:22" x14ac:dyDescent="0.35">
      <c r="V7385" s="17"/>
    </row>
    <row r="7386" spans="22:22" x14ac:dyDescent="0.35">
      <c r="V7386" s="17"/>
    </row>
    <row r="7387" spans="22:22" x14ac:dyDescent="0.35">
      <c r="V7387" s="17"/>
    </row>
    <row r="7388" spans="22:22" x14ac:dyDescent="0.35">
      <c r="V7388" s="17"/>
    </row>
    <row r="7389" spans="22:22" x14ac:dyDescent="0.35">
      <c r="V7389" s="17"/>
    </row>
    <row r="7390" spans="22:22" x14ac:dyDescent="0.35">
      <c r="V7390" s="17"/>
    </row>
    <row r="7391" spans="22:22" x14ac:dyDescent="0.35">
      <c r="V7391" s="17"/>
    </row>
    <row r="7392" spans="22:22" x14ac:dyDescent="0.35">
      <c r="V7392" s="17"/>
    </row>
    <row r="7393" spans="22:22" x14ac:dyDescent="0.35">
      <c r="V7393" s="17"/>
    </row>
    <row r="7394" spans="22:22" x14ac:dyDescent="0.35">
      <c r="V7394" s="17"/>
    </row>
    <row r="7395" spans="22:22" x14ac:dyDescent="0.35">
      <c r="V7395" s="17"/>
    </row>
    <row r="7396" spans="22:22" x14ac:dyDescent="0.35">
      <c r="V7396" s="17"/>
    </row>
    <row r="7397" spans="22:22" x14ac:dyDescent="0.35">
      <c r="V7397" s="17"/>
    </row>
    <row r="7398" spans="22:22" x14ac:dyDescent="0.35">
      <c r="V7398" s="17"/>
    </row>
    <row r="7399" spans="22:22" x14ac:dyDescent="0.35">
      <c r="V7399" s="17"/>
    </row>
    <row r="7400" spans="22:22" x14ac:dyDescent="0.35">
      <c r="V7400" s="17"/>
    </row>
    <row r="7401" spans="22:22" x14ac:dyDescent="0.35">
      <c r="V7401" s="17"/>
    </row>
    <row r="7402" spans="22:22" x14ac:dyDescent="0.35">
      <c r="V7402" s="17"/>
    </row>
    <row r="7403" spans="22:22" x14ac:dyDescent="0.35">
      <c r="V7403" s="17"/>
    </row>
    <row r="7404" spans="22:22" x14ac:dyDescent="0.35">
      <c r="V7404" s="17"/>
    </row>
    <row r="7405" spans="22:22" x14ac:dyDescent="0.35">
      <c r="V7405" s="17"/>
    </row>
    <row r="7406" spans="22:22" x14ac:dyDescent="0.35">
      <c r="V7406" s="17"/>
    </row>
    <row r="7407" spans="22:22" x14ac:dyDescent="0.35">
      <c r="V7407" s="17"/>
    </row>
    <row r="7408" spans="22:22" x14ac:dyDescent="0.35">
      <c r="V7408" s="17"/>
    </row>
    <row r="7409" spans="22:22" x14ac:dyDescent="0.35">
      <c r="V7409" s="17"/>
    </row>
    <row r="7410" spans="22:22" x14ac:dyDescent="0.35">
      <c r="V7410" s="17"/>
    </row>
    <row r="7411" spans="22:22" x14ac:dyDescent="0.35">
      <c r="V7411" s="17"/>
    </row>
    <row r="7412" spans="22:22" x14ac:dyDescent="0.35">
      <c r="V7412" s="17"/>
    </row>
    <row r="7413" spans="22:22" x14ac:dyDescent="0.35">
      <c r="V7413" s="17"/>
    </row>
    <row r="7414" spans="22:22" x14ac:dyDescent="0.35">
      <c r="V7414" s="17"/>
    </row>
    <row r="7415" spans="22:22" x14ac:dyDescent="0.35">
      <c r="V7415" s="17"/>
    </row>
    <row r="7416" spans="22:22" x14ac:dyDescent="0.35">
      <c r="V7416" s="17"/>
    </row>
    <row r="7417" spans="22:22" x14ac:dyDescent="0.35">
      <c r="V7417" s="17"/>
    </row>
    <row r="7418" spans="22:22" x14ac:dyDescent="0.35">
      <c r="V7418" s="17"/>
    </row>
    <row r="7419" spans="22:22" x14ac:dyDescent="0.35">
      <c r="V7419" s="17"/>
    </row>
    <row r="7420" spans="22:22" x14ac:dyDescent="0.35">
      <c r="V7420" s="17"/>
    </row>
    <row r="7421" spans="22:22" x14ac:dyDescent="0.35">
      <c r="V7421" s="17"/>
    </row>
    <row r="7422" spans="22:22" x14ac:dyDescent="0.35">
      <c r="V7422" s="17"/>
    </row>
    <row r="7423" spans="22:22" x14ac:dyDescent="0.35">
      <c r="V7423" s="17"/>
    </row>
    <row r="7424" spans="22:22" x14ac:dyDescent="0.35">
      <c r="V7424" s="17"/>
    </row>
    <row r="7425" spans="22:22" x14ac:dyDescent="0.35">
      <c r="V7425" s="17"/>
    </row>
    <row r="7426" spans="22:22" x14ac:dyDescent="0.35">
      <c r="V7426" s="17"/>
    </row>
    <row r="7427" spans="22:22" x14ac:dyDescent="0.35">
      <c r="V7427" s="17"/>
    </row>
    <row r="7428" spans="22:22" x14ac:dyDescent="0.35">
      <c r="V7428" s="17"/>
    </row>
    <row r="7429" spans="22:22" x14ac:dyDescent="0.35">
      <c r="V7429" s="17"/>
    </row>
    <row r="7430" spans="22:22" x14ac:dyDescent="0.35">
      <c r="V7430" s="17"/>
    </row>
    <row r="7431" spans="22:22" x14ac:dyDescent="0.35">
      <c r="V7431" s="17"/>
    </row>
    <row r="7432" spans="22:22" x14ac:dyDescent="0.35">
      <c r="V7432" s="17"/>
    </row>
    <row r="7433" spans="22:22" x14ac:dyDescent="0.35">
      <c r="V7433" s="17"/>
    </row>
    <row r="7434" spans="22:22" x14ac:dyDescent="0.35">
      <c r="V7434" s="17"/>
    </row>
    <row r="7435" spans="22:22" x14ac:dyDescent="0.35">
      <c r="V7435" s="17"/>
    </row>
    <row r="7436" spans="22:22" x14ac:dyDescent="0.35">
      <c r="V7436" s="17"/>
    </row>
    <row r="7437" spans="22:22" x14ac:dyDescent="0.35">
      <c r="V7437" s="17"/>
    </row>
    <row r="7438" spans="22:22" x14ac:dyDescent="0.35">
      <c r="V7438" s="17"/>
    </row>
    <row r="7439" spans="22:22" x14ac:dyDescent="0.35">
      <c r="V7439" s="17"/>
    </row>
    <row r="7440" spans="22:22" x14ac:dyDescent="0.35">
      <c r="V7440" s="17"/>
    </row>
    <row r="7441" spans="22:22" x14ac:dyDescent="0.35">
      <c r="V7441" s="17"/>
    </row>
    <row r="7442" spans="22:22" x14ac:dyDescent="0.35">
      <c r="V7442" s="17"/>
    </row>
    <row r="7443" spans="22:22" x14ac:dyDescent="0.35">
      <c r="V7443" s="17"/>
    </row>
    <row r="7444" spans="22:22" x14ac:dyDescent="0.35">
      <c r="V7444" s="17"/>
    </row>
    <row r="7445" spans="22:22" x14ac:dyDescent="0.35">
      <c r="V7445" s="17"/>
    </row>
    <row r="7446" spans="22:22" x14ac:dyDescent="0.35">
      <c r="V7446" s="17"/>
    </row>
    <row r="7447" spans="22:22" x14ac:dyDescent="0.35">
      <c r="V7447" s="17"/>
    </row>
    <row r="7448" spans="22:22" x14ac:dyDescent="0.35">
      <c r="V7448" s="17"/>
    </row>
    <row r="7449" spans="22:22" x14ac:dyDescent="0.35">
      <c r="V7449" s="17"/>
    </row>
    <row r="7450" spans="22:22" x14ac:dyDescent="0.35">
      <c r="V7450" s="17"/>
    </row>
    <row r="7451" spans="22:22" x14ac:dyDescent="0.35">
      <c r="V7451" s="17"/>
    </row>
    <row r="7452" spans="22:22" x14ac:dyDescent="0.35">
      <c r="V7452" s="17"/>
    </row>
    <row r="7453" spans="22:22" x14ac:dyDescent="0.35">
      <c r="V7453" s="17"/>
    </row>
    <row r="7454" spans="22:22" x14ac:dyDescent="0.35">
      <c r="V7454" s="17"/>
    </row>
    <row r="7455" spans="22:22" x14ac:dyDescent="0.35">
      <c r="V7455" s="17"/>
    </row>
    <row r="7456" spans="22:22" x14ac:dyDescent="0.35">
      <c r="V7456" s="17"/>
    </row>
    <row r="7457" spans="22:22" x14ac:dyDescent="0.35">
      <c r="V7457" s="17"/>
    </row>
    <row r="7458" spans="22:22" x14ac:dyDescent="0.35">
      <c r="V7458" s="17"/>
    </row>
    <row r="7459" spans="22:22" x14ac:dyDescent="0.35">
      <c r="V7459" s="17"/>
    </row>
    <row r="7460" spans="22:22" x14ac:dyDescent="0.35">
      <c r="V7460" s="17"/>
    </row>
    <row r="7461" spans="22:22" x14ac:dyDescent="0.35">
      <c r="V7461" s="17"/>
    </row>
    <row r="7462" spans="22:22" x14ac:dyDescent="0.35">
      <c r="V7462" s="17"/>
    </row>
    <row r="7463" spans="22:22" x14ac:dyDescent="0.35">
      <c r="V7463" s="17"/>
    </row>
    <row r="7464" spans="22:22" x14ac:dyDescent="0.35">
      <c r="V7464" s="17"/>
    </row>
    <row r="7465" spans="22:22" x14ac:dyDescent="0.35">
      <c r="V7465" s="17"/>
    </row>
    <row r="7466" spans="22:22" x14ac:dyDescent="0.35">
      <c r="V7466" s="17"/>
    </row>
    <row r="7467" spans="22:22" x14ac:dyDescent="0.35">
      <c r="V7467" s="17"/>
    </row>
    <row r="7468" spans="22:22" x14ac:dyDescent="0.35">
      <c r="V7468" s="17"/>
    </row>
    <row r="7469" spans="22:22" x14ac:dyDescent="0.35">
      <c r="V7469" s="17"/>
    </row>
    <row r="7470" spans="22:22" x14ac:dyDescent="0.35">
      <c r="V7470" s="17"/>
    </row>
    <row r="7471" spans="22:22" x14ac:dyDescent="0.35">
      <c r="V7471" s="17"/>
    </row>
    <row r="7472" spans="22:22" x14ac:dyDescent="0.35">
      <c r="V7472" s="17"/>
    </row>
    <row r="7473" spans="22:22" x14ac:dyDescent="0.35">
      <c r="V7473" s="17"/>
    </row>
    <row r="7474" spans="22:22" x14ac:dyDescent="0.35">
      <c r="V7474" s="17"/>
    </row>
    <row r="7475" spans="22:22" x14ac:dyDescent="0.35">
      <c r="V7475" s="17"/>
    </row>
    <row r="7476" spans="22:22" x14ac:dyDescent="0.35">
      <c r="V7476" s="17"/>
    </row>
    <row r="7477" spans="22:22" x14ac:dyDescent="0.35">
      <c r="V7477" s="17"/>
    </row>
    <row r="7478" spans="22:22" x14ac:dyDescent="0.35">
      <c r="V7478" s="17"/>
    </row>
    <row r="7479" spans="22:22" x14ac:dyDescent="0.35">
      <c r="V7479" s="17"/>
    </row>
    <row r="7480" spans="22:22" x14ac:dyDescent="0.35">
      <c r="V7480" s="17"/>
    </row>
    <row r="7481" spans="22:22" x14ac:dyDescent="0.35">
      <c r="V7481" s="17"/>
    </row>
    <row r="7482" spans="22:22" x14ac:dyDescent="0.35">
      <c r="V7482" s="17"/>
    </row>
    <row r="7483" spans="22:22" x14ac:dyDescent="0.35">
      <c r="V7483" s="17"/>
    </row>
    <row r="7484" spans="22:22" x14ac:dyDescent="0.35">
      <c r="V7484" s="17"/>
    </row>
    <row r="7485" spans="22:22" x14ac:dyDescent="0.35">
      <c r="V7485" s="17"/>
    </row>
    <row r="7486" spans="22:22" x14ac:dyDescent="0.35">
      <c r="V7486" s="17"/>
    </row>
    <row r="7487" spans="22:22" x14ac:dyDescent="0.35">
      <c r="V7487" s="17"/>
    </row>
    <row r="7488" spans="22:22" x14ac:dyDescent="0.35">
      <c r="V7488" s="17"/>
    </row>
    <row r="7489" spans="22:22" x14ac:dyDescent="0.35">
      <c r="V7489" s="17"/>
    </row>
    <row r="7490" spans="22:22" x14ac:dyDescent="0.35">
      <c r="V7490" s="17"/>
    </row>
    <row r="7491" spans="22:22" x14ac:dyDescent="0.35">
      <c r="V7491" s="17"/>
    </row>
    <row r="7492" spans="22:22" x14ac:dyDescent="0.35">
      <c r="V7492" s="17"/>
    </row>
    <row r="7493" spans="22:22" x14ac:dyDescent="0.35">
      <c r="V7493" s="17"/>
    </row>
    <row r="7494" spans="22:22" x14ac:dyDescent="0.35">
      <c r="V7494" s="17"/>
    </row>
    <row r="7495" spans="22:22" x14ac:dyDescent="0.35">
      <c r="V7495" s="17"/>
    </row>
    <row r="7496" spans="22:22" x14ac:dyDescent="0.35">
      <c r="V7496" s="17"/>
    </row>
    <row r="7497" spans="22:22" x14ac:dyDescent="0.35">
      <c r="V7497" s="17"/>
    </row>
    <row r="7498" spans="22:22" x14ac:dyDescent="0.35">
      <c r="V7498" s="17"/>
    </row>
    <row r="7499" spans="22:22" x14ac:dyDescent="0.35">
      <c r="V7499" s="17"/>
    </row>
    <row r="7500" spans="22:22" x14ac:dyDescent="0.35">
      <c r="V7500" s="17"/>
    </row>
    <row r="7501" spans="22:22" x14ac:dyDescent="0.35">
      <c r="V7501" s="17"/>
    </row>
    <row r="7502" spans="22:22" x14ac:dyDescent="0.35">
      <c r="V7502" s="17"/>
    </row>
    <row r="7503" spans="22:22" x14ac:dyDescent="0.35">
      <c r="V7503" s="17"/>
    </row>
    <row r="7504" spans="22:22" x14ac:dyDescent="0.35">
      <c r="V7504" s="17"/>
    </row>
    <row r="7505" spans="22:22" x14ac:dyDescent="0.35">
      <c r="V7505" s="17"/>
    </row>
    <row r="7506" spans="22:22" x14ac:dyDescent="0.35">
      <c r="V7506" s="17"/>
    </row>
    <row r="7507" spans="22:22" x14ac:dyDescent="0.35">
      <c r="V7507" s="17"/>
    </row>
    <row r="7508" spans="22:22" x14ac:dyDescent="0.35">
      <c r="V7508" s="17"/>
    </row>
    <row r="7509" spans="22:22" x14ac:dyDescent="0.35">
      <c r="V7509" s="17"/>
    </row>
    <row r="7510" spans="22:22" x14ac:dyDescent="0.35">
      <c r="V7510" s="17"/>
    </row>
    <row r="7511" spans="22:22" x14ac:dyDescent="0.35">
      <c r="V7511" s="17"/>
    </row>
    <row r="7512" spans="22:22" x14ac:dyDescent="0.35">
      <c r="V7512" s="17"/>
    </row>
    <row r="7513" spans="22:22" x14ac:dyDescent="0.35">
      <c r="V7513" s="17"/>
    </row>
    <row r="7514" spans="22:22" x14ac:dyDescent="0.35">
      <c r="V7514" s="17"/>
    </row>
    <row r="7515" spans="22:22" x14ac:dyDescent="0.35">
      <c r="V7515" s="17"/>
    </row>
    <row r="7516" spans="22:22" x14ac:dyDescent="0.35">
      <c r="V7516" s="17"/>
    </row>
    <row r="7517" spans="22:22" x14ac:dyDescent="0.35">
      <c r="V7517" s="17"/>
    </row>
    <row r="7518" spans="22:22" x14ac:dyDescent="0.35">
      <c r="V7518" s="17"/>
    </row>
    <row r="7519" spans="22:22" x14ac:dyDescent="0.35">
      <c r="V7519" s="17"/>
    </row>
    <row r="7520" spans="22:22" x14ac:dyDescent="0.35">
      <c r="V7520" s="17"/>
    </row>
    <row r="7521" spans="22:22" x14ac:dyDescent="0.35">
      <c r="V7521" s="17"/>
    </row>
    <row r="7522" spans="22:22" x14ac:dyDescent="0.35">
      <c r="V7522" s="17"/>
    </row>
    <row r="7523" spans="22:22" x14ac:dyDescent="0.35">
      <c r="V7523" s="17"/>
    </row>
    <row r="7524" spans="22:22" x14ac:dyDescent="0.35">
      <c r="V7524" s="17"/>
    </row>
    <row r="7525" spans="22:22" x14ac:dyDescent="0.35">
      <c r="V7525" s="17"/>
    </row>
    <row r="7526" spans="22:22" x14ac:dyDescent="0.35">
      <c r="V7526" s="17"/>
    </row>
    <row r="7527" spans="22:22" x14ac:dyDescent="0.35">
      <c r="V7527" s="17"/>
    </row>
    <row r="7528" spans="22:22" x14ac:dyDescent="0.35">
      <c r="V7528" s="17"/>
    </row>
    <row r="7529" spans="22:22" x14ac:dyDescent="0.35">
      <c r="V7529" s="17"/>
    </row>
    <row r="7530" spans="22:22" x14ac:dyDescent="0.35">
      <c r="V7530" s="17"/>
    </row>
    <row r="7531" spans="22:22" x14ac:dyDescent="0.35">
      <c r="V7531" s="17"/>
    </row>
    <row r="7532" spans="22:22" x14ac:dyDescent="0.35">
      <c r="V7532" s="17"/>
    </row>
    <row r="7533" spans="22:22" x14ac:dyDescent="0.35">
      <c r="V7533" s="17"/>
    </row>
    <row r="7534" spans="22:22" x14ac:dyDescent="0.35">
      <c r="V7534" s="17"/>
    </row>
    <row r="7535" spans="22:22" x14ac:dyDescent="0.35">
      <c r="V7535" s="17"/>
    </row>
    <row r="7536" spans="22:22" x14ac:dyDescent="0.35">
      <c r="V7536" s="17"/>
    </row>
    <row r="7537" spans="22:22" x14ac:dyDescent="0.35">
      <c r="V7537" s="17"/>
    </row>
    <row r="7538" spans="22:22" x14ac:dyDescent="0.35">
      <c r="V7538" s="17"/>
    </row>
    <row r="7539" spans="22:22" x14ac:dyDescent="0.35">
      <c r="V7539" s="17"/>
    </row>
    <row r="7540" spans="22:22" x14ac:dyDescent="0.35">
      <c r="V7540" s="17"/>
    </row>
    <row r="7541" spans="22:22" x14ac:dyDescent="0.35">
      <c r="V7541" s="17"/>
    </row>
    <row r="7542" spans="22:22" x14ac:dyDescent="0.35">
      <c r="V7542" s="17"/>
    </row>
    <row r="7543" spans="22:22" x14ac:dyDescent="0.35">
      <c r="V7543" s="17"/>
    </row>
    <row r="7544" spans="22:22" x14ac:dyDescent="0.35">
      <c r="V7544" s="17"/>
    </row>
    <row r="7545" spans="22:22" x14ac:dyDescent="0.35">
      <c r="V7545" s="17"/>
    </row>
    <row r="7546" spans="22:22" x14ac:dyDescent="0.35">
      <c r="V7546" s="17"/>
    </row>
    <row r="7547" spans="22:22" x14ac:dyDescent="0.35">
      <c r="V7547" s="17"/>
    </row>
    <row r="7548" spans="22:22" x14ac:dyDescent="0.35">
      <c r="V7548" s="17"/>
    </row>
    <row r="7549" spans="22:22" x14ac:dyDescent="0.35">
      <c r="V7549" s="17"/>
    </row>
    <row r="7550" spans="22:22" x14ac:dyDescent="0.35">
      <c r="V7550" s="17"/>
    </row>
    <row r="7551" spans="22:22" x14ac:dyDescent="0.35">
      <c r="V7551" s="17"/>
    </row>
    <row r="7552" spans="22:22" x14ac:dyDescent="0.35">
      <c r="V7552" s="17"/>
    </row>
    <row r="7553" spans="22:22" x14ac:dyDescent="0.35">
      <c r="V7553" s="17"/>
    </row>
    <row r="7554" spans="22:22" x14ac:dyDescent="0.35">
      <c r="V7554" s="17"/>
    </row>
    <row r="7555" spans="22:22" x14ac:dyDescent="0.35">
      <c r="V7555" s="17"/>
    </row>
    <row r="7556" spans="22:22" x14ac:dyDescent="0.35">
      <c r="V7556" s="17"/>
    </row>
    <row r="7557" spans="22:22" x14ac:dyDescent="0.35">
      <c r="V7557" s="17"/>
    </row>
    <row r="7558" spans="22:22" x14ac:dyDescent="0.35">
      <c r="V7558" s="17"/>
    </row>
    <row r="7559" spans="22:22" x14ac:dyDescent="0.35">
      <c r="V7559" s="17"/>
    </row>
    <row r="7560" spans="22:22" x14ac:dyDescent="0.35">
      <c r="V7560" s="17"/>
    </row>
    <row r="7561" spans="22:22" x14ac:dyDescent="0.35">
      <c r="V7561" s="17"/>
    </row>
    <row r="7562" spans="22:22" x14ac:dyDescent="0.35">
      <c r="V7562" s="17"/>
    </row>
    <row r="7563" spans="22:22" x14ac:dyDescent="0.35">
      <c r="V7563" s="17"/>
    </row>
    <row r="7564" spans="22:22" x14ac:dyDescent="0.35">
      <c r="V7564" s="17"/>
    </row>
    <row r="7565" spans="22:22" x14ac:dyDescent="0.35">
      <c r="V7565" s="17"/>
    </row>
    <row r="7566" spans="22:22" x14ac:dyDescent="0.35">
      <c r="V7566" s="17"/>
    </row>
    <row r="7567" spans="22:22" x14ac:dyDescent="0.35">
      <c r="V7567" s="17"/>
    </row>
    <row r="7568" spans="22:22" x14ac:dyDescent="0.35">
      <c r="V7568" s="17"/>
    </row>
    <row r="7569" spans="22:22" x14ac:dyDescent="0.35">
      <c r="V7569" s="17"/>
    </row>
    <row r="7570" spans="22:22" x14ac:dyDescent="0.35">
      <c r="V7570" s="17"/>
    </row>
    <row r="7571" spans="22:22" x14ac:dyDescent="0.35">
      <c r="V7571" s="17"/>
    </row>
    <row r="7572" spans="22:22" x14ac:dyDescent="0.35">
      <c r="V7572" s="17"/>
    </row>
    <row r="7573" spans="22:22" x14ac:dyDescent="0.35">
      <c r="V7573" s="17"/>
    </row>
    <row r="7574" spans="22:22" x14ac:dyDescent="0.35">
      <c r="V7574" s="17"/>
    </row>
    <row r="7575" spans="22:22" x14ac:dyDescent="0.35">
      <c r="V7575" s="17"/>
    </row>
    <row r="7576" spans="22:22" x14ac:dyDescent="0.35">
      <c r="V7576" s="17"/>
    </row>
    <row r="7577" spans="22:22" x14ac:dyDescent="0.35">
      <c r="V7577" s="17"/>
    </row>
    <row r="7578" spans="22:22" x14ac:dyDescent="0.35">
      <c r="V7578" s="17"/>
    </row>
    <row r="7579" spans="22:22" x14ac:dyDescent="0.35">
      <c r="V7579" s="17"/>
    </row>
    <row r="7580" spans="22:22" x14ac:dyDescent="0.35">
      <c r="V7580" s="17"/>
    </row>
    <row r="7581" spans="22:22" x14ac:dyDescent="0.35">
      <c r="V7581" s="17"/>
    </row>
    <row r="7582" spans="22:22" x14ac:dyDescent="0.35">
      <c r="V7582" s="17"/>
    </row>
    <row r="7583" spans="22:22" x14ac:dyDescent="0.35">
      <c r="V7583" s="17"/>
    </row>
    <row r="7584" spans="22:22" x14ac:dyDescent="0.35">
      <c r="V7584" s="17"/>
    </row>
    <row r="7585" spans="22:22" x14ac:dyDescent="0.35">
      <c r="V7585" s="17"/>
    </row>
    <row r="7586" spans="22:22" x14ac:dyDescent="0.35">
      <c r="V7586" s="17"/>
    </row>
    <row r="7587" spans="22:22" x14ac:dyDescent="0.35">
      <c r="V7587" s="17"/>
    </row>
    <row r="7588" spans="22:22" x14ac:dyDescent="0.35">
      <c r="V7588" s="17"/>
    </row>
    <row r="7589" spans="22:22" x14ac:dyDescent="0.35">
      <c r="V7589" s="17"/>
    </row>
    <row r="7590" spans="22:22" x14ac:dyDescent="0.35">
      <c r="V7590" s="17"/>
    </row>
    <row r="7591" spans="22:22" x14ac:dyDescent="0.35">
      <c r="V7591" s="17"/>
    </row>
    <row r="7592" spans="22:22" x14ac:dyDescent="0.35">
      <c r="V7592" s="17"/>
    </row>
    <row r="7593" spans="22:22" x14ac:dyDescent="0.35">
      <c r="V7593" s="17"/>
    </row>
    <row r="7594" spans="22:22" x14ac:dyDescent="0.35">
      <c r="V7594" s="17"/>
    </row>
    <row r="7595" spans="22:22" x14ac:dyDescent="0.35">
      <c r="V7595" s="17"/>
    </row>
    <row r="7596" spans="22:22" x14ac:dyDescent="0.35">
      <c r="V7596" s="17"/>
    </row>
    <row r="7597" spans="22:22" x14ac:dyDescent="0.35">
      <c r="V7597" s="17"/>
    </row>
    <row r="7598" spans="22:22" x14ac:dyDescent="0.35">
      <c r="V7598" s="17"/>
    </row>
    <row r="7599" spans="22:22" x14ac:dyDescent="0.35">
      <c r="V7599" s="17"/>
    </row>
    <row r="7600" spans="22:22" x14ac:dyDescent="0.35">
      <c r="V7600" s="17"/>
    </row>
    <row r="7601" spans="22:22" x14ac:dyDescent="0.35">
      <c r="V7601" s="17"/>
    </row>
    <row r="7602" spans="22:22" x14ac:dyDescent="0.35">
      <c r="V7602" s="17"/>
    </row>
    <row r="7603" spans="22:22" x14ac:dyDescent="0.35">
      <c r="V7603" s="17"/>
    </row>
    <row r="7604" spans="22:22" x14ac:dyDescent="0.35">
      <c r="V7604" s="17"/>
    </row>
    <row r="7605" spans="22:22" x14ac:dyDescent="0.35">
      <c r="V7605" s="17"/>
    </row>
    <row r="7606" spans="22:22" x14ac:dyDescent="0.35">
      <c r="V7606" s="17"/>
    </row>
    <row r="7607" spans="22:22" x14ac:dyDescent="0.35">
      <c r="V7607" s="17"/>
    </row>
    <row r="7608" spans="22:22" x14ac:dyDescent="0.35">
      <c r="V7608" s="17"/>
    </row>
    <row r="7609" spans="22:22" x14ac:dyDescent="0.35">
      <c r="V7609" s="17"/>
    </row>
    <row r="7610" spans="22:22" x14ac:dyDescent="0.35">
      <c r="V7610" s="17"/>
    </row>
    <row r="7611" spans="22:22" x14ac:dyDescent="0.35">
      <c r="V7611" s="17"/>
    </row>
    <row r="7612" spans="22:22" x14ac:dyDescent="0.35">
      <c r="V7612" s="17"/>
    </row>
    <row r="7613" spans="22:22" x14ac:dyDescent="0.35">
      <c r="V7613" s="17"/>
    </row>
    <row r="7614" spans="22:22" x14ac:dyDescent="0.35">
      <c r="V7614" s="17"/>
    </row>
    <row r="7615" spans="22:22" x14ac:dyDescent="0.35">
      <c r="V7615" s="17"/>
    </row>
    <row r="7616" spans="22:22" x14ac:dyDescent="0.35">
      <c r="V7616" s="17"/>
    </row>
    <row r="7617" spans="22:22" x14ac:dyDescent="0.35">
      <c r="V7617" s="17"/>
    </row>
    <row r="7618" spans="22:22" x14ac:dyDescent="0.35">
      <c r="V7618" s="17"/>
    </row>
    <row r="7619" spans="22:22" x14ac:dyDescent="0.35">
      <c r="V7619" s="17"/>
    </row>
    <row r="7620" spans="22:22" x14ac:dyDescent="0.35">
      <c r="V7620" s="17"/>
    </row>
    <row r="7621" spans="22:22" x14ac:dyDescent="0.35">
      <c r="V7621" s="17"/>
    </row>
    <row r="7622" spans="22:22" x14ac:dyDescent="0.35">
      <c r="V7622" s="17"/>
    </row>
    <row r="7623" spans="22:22" x14ac:dyDescent="0.35">
      <c r="V7623" s="17"/>
    </row>
    <row r="7624" spans="22:22" x14ac:dyDescent="0.35">
      <c r="V7624" s="17"/>
    </row>
    <row r="7625" spans="22:22" x14ac:dyDescent="0.35">
      <c r="V7625" s="17"/>
    </row>
    <row r="7626" spans="22:22" x14ac:dyDescent="0.35">
      <c r="V7626" s="17"/>
    </row>
    <row r="7627" spans="22:22" x14ac:dyDescent="0.35">
      <c r="V7627" s="17"/>
    </row>
    <row r="7628" spans="22:22" x14ac:dyDescent="0.35">
      <c r="V7628" s="17"/>
    </row>
    <row r="7629" spans="22:22" x14ac:dyDescent="0.35">
      <c r="V7629" s="17"/>
    </row>
    <row r="7630" spans="22:22" x14ac:dyDescent="0.35">
      <c r="V7630" s="17"/>
    </row>
    <row r="7631" spans="22:22" x14ac:dyDescent="0.35">
      <c r="V7631" s="17"/>
    </row>
    <row r="7632" spans="22:22" x14ac:dyDescent="0.35">
      <c r="V7632" s="17"/>
    </row>
    <row r="7633" spans="22:22" x14ac:dyDescent="0.35">
      <c r="V7633" s="17"/>
    </row>
    <row r="7634" spans="22:22" x14ac:dyDescent="0.35">
      <c r="V7634" s="17"/>
    </row>
    <row r="7635" spans="22:22" x14ac:dyDescent="0.35">
      <c r="V7635" s="17"/>
    </row>
    <row r="7636" spans="22:22" x14ac:dyDescent="0.35">
      <c r="V7636" s="17"/>
    </row>
    <row r="7637" spans="22:22" x14ac:dyDescent="0.35">
      <c r="V7637" s="17"/>
    </row>
    <row r="7638" spans="22:22" x14ac:dyDescent="0.35">
      <c r="V7638" s="17"/>
    </row>
    <row r="7639" spans="22:22" x14ac:dyDescent="0.35">
      <c r="V7639" s="17"/>
    </row>
    <row r="7640" spans="22:22" x14ac:dyDescent="0.35">
      <c r="V7640" s="17"/>
    </row>
    <row r="7641" spans="22:22" x14ac:dyDescent="0.35">
      <c r="V7641" s="17"/>
    </row>
    <row r="7642" spans="22:22" x14ac:dyDescent="0.35">
      <c r="V7642" s="17"/>
    </row>
    <row r="7643" spans="22:22" x14ac:dyDescent="0.35">
      <c r="V7643" s="17"/>
    </row>
    <row r="7644" spans="22:22" x14ac:dyDescent="0.35">
      <c r="V7644" s="17"/>
    </row>
    <row r="7645" spans="22:22" x14ac:dyDescent="0.35">
      <c r="V7645" s="17"/>
    </row>
    <row r="7646" spans="22:22" x14ac:dyDescent="0.35">
      <c r="V7646" s="17"/>
    </row>
    <row r="7647" spans="22:22" x14ac:dyDescent="0.35">
      <c r="V7647" s="17"/>
    </row>
    <row r="7648" spans="22:22" x14ac:dyDescent="0.35">
      <c r="V7648" s="17"/>
    </row>
    <row r="7649" spans="22:22" x14ac:dyDescent="0.35">
      <c r="V7649" s="17"/>
    </row>
    <row r="7650" spans="22:22" x14ac:dyDescent="0.35">
      <c r="V7650" s="17"/>
    </row>
    <row r="7651" spans="22:22" x14ac:dyDescent="0.35">
      <c r="V7651" s="17"/>
    </row>
    <row r="7652" spans="22:22" x14ac:dyDescent="0.35">
      <c r="V7652" s="17"/>
    </row>
    <row r="7653" spans="22:22" x14ac:dyDescent="0.35">
      <c r="V7653" s="17"/>
    </row>
    <row r="7654" spans="22:22" x14ac:dyDescent="0.35">
      <c r="V7654" s="17"/>
    </row>
    <row r="7655" spans="22:22" x14ac:dyDescent="0.35">
      <c r="V7655" s="17"/>
    </row>
    <row r="7656" spans="22:22" x14ac:dyDescent="0.35">
      <c r="V7656" s="17"/>
    </row>
    <row r="7657" spans="22:22" x14ac:dyDescent="0.35">
      <c r="V7657" s="17"/>
    </row>
    <row r="7658" spans="22:22" x14ac:dyDescent="0.35">
      <c r="V7658" s="17"/>
    </row>
    <row r="7659" spans="22:22" x14ac:dyDescent="0.35">
      <c r="V7659" s="17"/>
    </row>
    <row r="7660" spans="22:22" x14ac:dyDescent="0.35">
      <c r="V7660" s="17"/>
    </row>
    <row r="7661" spans="22:22" x14ac:dyDescent="0.35">
      <c r="V7661" s="17"/>
    </row>
    <row r="7662" spans="22:22" x14ac:dyDescent="0.35">
      <c r="V7662" s="17"/>
    </row>
    <row r="7663" spans="22:22" x14ac:dyDescent="0.35">
      <c r="V7663" s="17"/>
    </row>
    <row r="7664" spans="22:22" x14ac:dyDescent="0.35">
      <c r="V7664" s="17"/>
    </row>
    <row r="7665" spans="22:22" x14ac:dyDescent="0.35">
      <c r="V7665" s="17"/>
    </row>
    <row r="7666" spans="22:22" x14ac:dyDescent="0.35">
      <c r="V7666" s="17"/>
    </row>
    <row r="7667" spans="22:22" x14ac:dyDescent="0.35">
      <c r="V7667" s="17"/>
    </row>
    <row r="7668" spans="22:22" x14ac:dyDescent="0.35">
      <c r="V7668" s="17"/>
    </row>
    <row r="7669" spans="22:22" x14ac:dyDescent="0.35">
      <c r="V7669" s="17"/>
    </row>
    <row r="7670" spans="22:22" x14ac:dyDescent="0.35">
      <c r="V7670" s="17"/>
    </row>
    <row r="7671" spans="22:22" x14ac:dyDescent="0.35">
      <c r="V7671" s="17"/>
    </row>
    <row r="7672" spans="22:22" x14ac:dyDescent="0.35">
      <c r="V7672" s="17"/>
    </row>
    <row r="7673" spans="22:22" x14ac:dyDescent="0.35">
      <c r="V7673" s="17"/>
    </row>
    <row r="7674" spans="22:22" x14ac:dyDescent="0.35">
      <c r="V7674" s="17"/>
    </row>
    <row r="7675" spans="22:22" x14ac:dyDescent="0.35">
      <c r="V7675" s="17"/>
    </row>
    <row r="7676" spans="22:22" x14ac:dyDescent="0.35">
      <c r="V7676" s="17"/>
    </row>
    <row r="7677" spans="22:22" x14ac:dyDescent="0.35">
      <c r="V7677" s="17"/>
    </row>
    <row r="7678" spans="22:22" x14ac:dyDescent="0.35">
      <c r="V7678" s="17"/>
    </row>
    <row r="7679" spans="22:22" x14ac:dyDescent="0.35">
      <c r="V7679" s="17"/>
    </row>
    <row r="7680" spans="22:22" x14ac:dyDescent="0.35">
      <c r="V7680" s="17"/>
    </row>
    <row r="7681" spans="22:22" x14ac:dyDescent="0.35">
      <c r="V7681" s="17"/>
    </row>
    <row r="7682" spans="22:22" x14ac:dyDescent="0.35">
      <c r="V7682" s="17"/>
    </row>
    <row r="7683" spans="22:22" x14ac:dyDescent="0.35">
      <c r="V7683" s="17"/>
    </row>
    <row r="7684" spans="22:22" x14ac:dyDescent="0.35">
      <c r="V7684" s="17"/>
    </row>
    <row r="7685" spans="22:22" x14ac:dyDescent="0.35">
      <c r="V7685" s="17"/>
    </row>
    <row r="7686" spans="22:22" x14ac:dyDescent="0.35">
      <c r="V7686" s="17"/>
    </row>
    <row r="7687" spans="22:22" x14ac:dyDescent="0.35">
      <c r="V7687" s="17"/>
    </row>
    <row r="7688" spans="22:22" x14ac:dyDescent="0.35">
      <c r="V7688" s="17"/>
    </row>
    <row r="7689" spans="22:22" x14ac:dyDescent="0.35">
      <c r="V7689" s="17"/>
    </row>
    <row r="7690" spans="22:22" x14ac:dyDescent="0.35">
      <c r="V7690" s="17"/>
    </row>
    <row r="7691" spans="22:22" x14ac:dyDescent="0.35">
      <c r="V7691" s="17"/>
    </row>
    <row r="7692" spans="22:22" x14ac:dyDescent="0.35">
      <c r="V7692" s="17"/>
    </row>
    <row r="7693" spans="22:22" x14ac:dyDescent="0.35">
      <c r="V7693" s="17"/>
    </row>
    <row r="7694" spans="22:22" x14ac:dyDescent="0.35">
      <c r="V7694" s="17"/>
    </row>
    <row r="7695" spans="22:22" x14ac:dyDescent="0.35">
      <c r="V7695" s="17"/>
    </row>
    <row r="7696" spans="22:22" x14ac:dyDescent="0.35">
      <c r="V7696" s="17"/>
    </row>
    <row r="7697" spans="22:22" x14ac:dyDescent="0.35">
      <c r="V7697" s="17"/>
    </row>
    <row r="7698" spans="22:22" x14ac:dyDescent="0.35">
      <c r="V7698" s="17"/>
    </row>
    <row r="7699" spans="22:22" x14ac:dyDescent="0.35">
      <c r="V7699" s="17"/>
    </row>
    <row r="7700" spans="22:22" x14ac:dyDescent="0.35">
      <c r="V7700" s="17"/>
    </row>
    <row r="7701" spans="22:22" x14ac:dyDescent="0.35">
      <c r="V7701" s="17"/>
    </row>
    <row r="7702" spans="22:22" x14ac:dyDescent="0.35">
      <c r="V7702" s="17"/>
    </row>
    <row r="7703" spans="22:22" x14ac:dyDescent="0.35">
      <c r="V7703" s="17"/>
    </row>
    <row r="7704" spans="22:22" x14ac:dyDescent="0.35">
      <c r="V7704" s="17"/>
    </row>
    <row r="7705" spans="22:22" x14ac:dyDescent="0.35">
      <c r="V7705" s="17"/>
    </row>
    <row r="7706" spans="22:22" x14ac:dyDescent="0.35">
      <c r="V7706" s="17"/>
    </row>
    <row r="7707" spans="22:22" x14ac:dyDescent="0.35">
      <c r="V7707" s="17"/>
    </row>
    <row r="7708" spans="22:22" x14ac:dyDescent="0.35">
      <c r="V7708" s="17"/>
    </row>
    <row r="7709" spans="22:22" x14ac:dyDescent="0.35">
      <c r="V7709" s="17"/>
    </row>
    <row r="7710" spans="22:22" x14ac:dyDescent="0.35">
      <c r="V7710" s="17"/>
    </row>
    <row r="7711" spans="22:22" x14ac:dyDescent="0.35">
      <c r="V7711" s="17"/>
    </row>
    <row r="7712" spans="22:22" x14ac:dyDescent="0.35">
      <c r="V7712" s="17"/>
    </row>
    <row r="7713" spans="22:22" x14ac:dyDescent="0.35">
      <c r="V7713" s="17"/>
    </row>
    <row r="7714" spans="22:22" x14ac:dyDescent="0.35">
      <c r="V7714" s="17"/>
    </row>
    <row r="7715" spans="22:22" x14ac:dyDescent="0.35">
      <c r="V7715" s="17"/>
    </row>
    <row r="7716" spans="22:22" x14ac:dyDescent="0.35">
      <c r="V7716" s="17"/>
    </row>
    <row r="7717" spans="22:22" x14ac:dyDescent="0.35">
      <c r="V7717" s="17"/>
    </row>
    <row r="7718" spans="22:22" x14ac:dyDescent="0.35">
      <c r="V7718" s="17"/>
    </row>
    <row r="7719" spans="22:22" x14ac:dyDescent="0.35">
      <c r="V7719" s="17"/>
    </row>
    <row r="7720" spans="22:22" x14ac:dyDescent="0.35">
      <c r="V7720" s="17"/>
    </row>
    <row r="7721" spans="22:22" x14ac:dyDescent="0.35">
      <c r="V7721" s="17"/>
    </row>
    <row r="7722" spans="22:22" x14ac:dyDescent="0.35">
      <c r="V7722" s="17"/>
    </row>
    <row r="7723" spans="22:22" x14ac:dyDescent="0.35">
      <c r="V7723" s="17"/>
    </row>
    <row r="7724" spans="22:22" x14ac:dyDescent="0.35">
      <c r="V7724" s="17"/>
    </row>
    <row r="7725" spans="22:22" x14ac:dyDescent="0.35">
      <c r="V7725" s="17"/>
    </row>
    <row r="7726" spans="22:22" x14ac:dyDescent="0.35">
      <c r="V7726" s="17"/>
    </row>
    <row r="7727" spans="22:22" x14ac:dyDescent="0.35">
      <c r="V7727" s="17"/>
    </row>
    <row r="7728" spans="22:22" x14ac:dyDescent="0.35">
      <c r="V7728" s="17"/>
    </row>
    <row r="7729" spans="22:22" x14ac:dyDescent="0.35">
      <c r="V7729" s="17"/>
    </row>
    <row r="7730" spans="22:22" x14ac:dyDescent="0.35">
      <c r="V7730" s="17"/>
    </row>
    <row r="7731" spans="22:22" x14ac:dyDescent="0.35">
      <c r="V7731" s="17"/>
    </row>
    <row r="7732" spans="22:22" x14ac:dyDescent="0.35">
      <c r="V7732" s="17"/>
    </row>
    <row r="7733" spans="22:22" x14ac:dyDescent="0.35">
      <c r="V7733" s="17"/>
    </row>
    <row r="7734" spans="22:22" x14ac:dyDescent="0.35">
      <c r="V7734" s="17"/>
    </row>
    <row r="7735" spans="22:22" x14ac:dyDescent="0.35">
      <c r="V7735" s="17"/>
    </row>
    <row r="7736" spans="22:22" x14ac:dyDescent="0.35">
      <c r="V7736" s="17"/>
    </row>
    <row r="7737" spans="22:22" x14ac:dyDescent="0.35">
      <c r="V7737" s="17"/>
    </row>
    <row r="7738" spans="22:22" x14ac:dyDescent="0.35">
      <c r="V7738" s="17"/>
    </row>
    <row r="7739" spans="22:22" x14ac:dyDescent="0.35">
      <c r="V7739" s="17"/>
    </row>
    <row r="7740" spans="22:22" x14ac:dyDescent="0.35">
      <c r="V7740" s="17"/>
    </row>
    <row r="7741" spans="22:22" x14ac:dyDescent="0.35">
      <c r="V7741" s="17"/>
    </row>
    <row r="7742" spans="22:22" x14ac:dyDescent="0.35">
      <c r="V7742" s="17"/>
    </row>
    <row r="7743" spans="22:22" x14ac:dyDescent="0.35">
      <c r="V7743" s="17"/>
    </row>
    <row r="7744" spans="22:22" x14ac:dyDescent="0.35">
      <c r="V7744" s="17"/>
    </row>
    <row r="7745" spans="22:22" x14ac:dyDescent="0.35">
      <c r="V7745" s="17"/>
    </row>
    <row r="7746" spans="22:22" x14ac:dyDescent="0.35">
      <c r="V7746" s="17"/>
    </row>
    <row r="7747" spans="22:22" x14ac:dyDescent="0.35">
      <c r="V7747" s="17"/>
    </row>
    <row r="7748" spans="22:22" x14ac:dyDescent="0.35">
      <c r="V7748" s="17"/>
    </row>
    <row r="7749" spans="22:22" x14ac:dyDescent="0.35">
      <c r="V7749" s="17"/>
    </row>
    <row r="7750" spans="22:22" x14ac:dyDescent="0.35">
      <c r="V7750" s="17"/>
    </row>
    <row r="7751" spans="22:22" x14ac:dyDescent="0.35">
      <c r="V7751" s="17"/>
    </row>
    <row r="7752" spans="22:22" x14ac:dyDescent="0.35">
      <c r="V7752" s="17"/>
    </row>
    <row r="7753" spans="22:22" x14ac:dyDescent="0.35">
      <c r="V7753" s="17"/>
    </row>
    <row r="7754" spans="22:22" x14ac:dyDescent="0.35">
      <c r="V7754" s="17"/>
    </row>
    <row r="7755" spans="22:22" x14ac:dyDescent="0.35">
      <c r="V7755" s="17"/>
    </row>
    <row r="7756" spans="22:22" x14ac:dyDescent="0.35">
      <c r="V7756" s="17"/>
    </row>
    <row r="7757" spans="22:22" x14ac:dyDescent="0.35">
      <c r="V7757" s="17"/>
    </row>
    <row r="7758" spans="22:22" x14ac:dyDescent="0.35">
      <c r="V7758" s="17"/>
    </row>
    <row r="7759" spans="22:22" x14ac:dyDescent="0.35">
      <c r="V7759" s="17"/>
    </row>
    <row r="7760" spans="22:22" x14ac:dyDescent="0.35">
      <c r="V7760" s="17"/>
    </row>
    <row r="7761" spans="22:22" x14ac:dyDescent="0.35">
      <c r="V7761" s="17"/>
    </row>
    <row r="7762" spans="22:22" x14ac:dyDescent="0.35">
      <c r="V7762" s="17"/>
    </row>
    <row r="7763" spans="22:22" x14ac:dyDescent="0.35">
      <c r="V7763" s="17"/>
    </row>
    <row r="7764" spans="22:22" x14ac:dyDescent="0.35">
      <c r="V7764" s="17"/>
    </row>
    <row r="7765" spans="22:22" x14ac:dyDescent="0.35">
      <c r="V7765" s="17"/>
    </row>
    <row r="7766" spans="22:22" x14ac:dyDescent="0.35">
      <c r="V7766" s="17"/>
    </row>
    <row r="7767" spans="22:22" x14ac:dyDescent="0.35">
      <c r="V7767" s="17"/>
    </row>
    <row r="7768" spans="22:22" x14ac:dyDescent="0.35">
      <c r="V7768" s="17"/>
    </row>
    <row r="7769" spans="22:22" x14ac:dyDescent="0.35">
      <c r="V7769" s="17"/>
    </row>
    <row r="7770" spans="22:22" x14ac:dyDescent="0.35">
      <c r="V7770" s="17"/>
    </row>
    <row r="7771" spans="22:22" x14ac:dyDescent="0.35">
      <c r="V7771" s="17"/>
    </row>
    <row r="7772" spans="22:22" x14ac:dyDescent="0.35">
      <c r="V7772" s="17"/>
    </row>
    <row r="7773" spans="22:22" x14ac:dyDescent="0.35">
      <c r="V7773" s="17"/>
    </row>
    <row r="7774" spans="22:22" x14ac:dyDescent="0.35">
      <c r="V7774" s="17"/>
    </row>
    <row r="7775" spans="22:22" x14ac:dyDescent="0.35">
      <c r="V7775" s="17"/>
    </row>
    <row r="7776" spans="22:22" x14ac:dyDescent="0.35">
      <c r="V7776" s="17"/>
    </row>
    <row r="7777" spans="22:22" x14ac:dyDescent="0.35">
      <c r="V7777" s="17"/>
    </row>
    <row r="7778" spans="22:22" x14ac:dyDescent="0.35">
      <c r="V7778" s="17"/>
    </row>
    <row r="7779" spans="22:22" x14ac:dyDescent="0.35">
      <c r="V7779" s="17"/>
    </row>
    <row r="7780" spans="22:22" x14ac:dyDescent="0.35">
      <c r="V7780" s="17"/>
    </row>
    <row r="7781" spans="22:22" x14ac:dyDescent="0.35">
      <c r="V7781" s="17"/>
    </row>
    <row r="7782" spans="22:22" x14ac:dyDescent="0.35">
      <c r="V7782" s="17"/>
    </row>
    <row r="7783" spans="22:22" x14ac:dyDescent="0.35">
      <c r="V7783" s="17"/>
    </row>
    <row r="7784" spans="22:22" x14ac:dyDescent="0.35">
      <c r="V7784" s="17"/>
    </row>
    <row r="7785" spans="22:22" x14ac:dyDescent="0.35">
      <c r="V7785" s="17"/>
    </row>
    <row r="7786" spans="22:22" x14ac:dyDescent="0.35">
      <c r="V7786" s="17"/>
    </row>
    <row r="7787" spans="22:22" x14ac:dyDescent="0.35">
      <c r="V7787" s="17"/>
    </row>
    <row r="7788" spans="22:22" x14ac:dyDescent="0.35">
      <c r="V7788" s="17"/>
    </row>
    <row r="7789" spans="22:22" x14ac:dyDescent="0.35">
      <c r="V7789" s="17"/>
    </row>
    <row r="7790" spans="22:22" x14ac:dyDescent="0.35">
      <c r="V7790" s="17"/>
    </row>
    <row r="7791" spans="22:22" x14ac:dyDescent="0.35">
      <c r="V7791" s="17"/>
    </row>
    <row r="7792" spans="22:22" x14ac:dyDescent="0.35">
      <c r="V7792" s="17"/>
    </row>
    <row r="7793" spans="22:22" x14ac:dyDescent="0.35">
      <c r="V7793" s="17"/>
    </row>
    <row r="7794" spans="22:22" x14ac:dyDescent="0.35">
      <c r="V7794" s="17"/>
    </row>
    <row r="7795" spans="22:22" x14ac:dyDescent="0.35">
      <c r="V7795" s="17"/>
    </row>
    <row r="7796" spans="22:22" x14ac:dyDescent="0.35">
      <c r="V7796" s="17"/>
    </row>
    <row r="7797" spans="22:22" x14ac:dyDescent="0.35">
      <c r="V7797" s="17"/>
    </row>
    <row r="7798" spans="22:22" x14ac:dyDescent="0.35">
      <c r="V7798" s="17"/>
    </row>
    <row r="7799" spans="22:22" x14ac:dyDescent="0.35">
      <c r="V7799" s="17"/>
    </row>
    <row r="7800" spans="22:22" x14ac:dyDescent="0.35">
      <c r="V7800" s="17"/>
    </row>
    <row r="7801" spans="22:22" x14ac:dyDescent="0.35">
      <c r="V7801" s="17"/>
    </row>
    <row r="7802" spans="22:22" x14ac:dyDescent="0.35">
      <c r="V7802" s="17"/>
    </row>
    <row r="7803" spans="22:22" x14ac:dyDescent="0.35">
      <c r="V7803" s="17"/>
    </row>
    <row r="7804" spans="22:22" x14ac:dyDescent="0.35">
      <c r="V7804" s="17"/>
    </row>
    <row r="7805" spans="22:22" x14ac:dyDescent="0.35">
      <c r="V7805" s="17"/>
    </row>
    <row r="7806" spans="22:22" x14ac:dyDescent="0.35">
      <c r="V7806" s="17"/>
    </row>
    <row r="7807" spans="22:22" x14ac:dyDescent="0.35">
      <c r="V7807" s="17"/>
    </row>
    <row r="7808" spans="22:22" x14ac:dyDescent="0.35">
      <c r="V7808" s="17"/>
    </row>
    <row r="7809" spans="22:22" x14ac:dyDescent="0.35">
      <c r="V7809" s="17"/>
    </row>
    <row r="7810" spans="22:22" x14ac:dyDescent="0.35">
      <c r="V7810" s="17"/>
    </row>
    <row r="7811" spans="22:22" x14ac:dyDescent="0.35">
      <c r="V7811" s="17"/>
    </row>
    <row r="7812" spans="22:22" x14ac:dyDescent="0.35">
      <c r="V7812" s="17"/>
    </row>
    <row r="7813" spans="22:22" x14ac:dyDescent="0.35">
      <c r="V7813" s="17"/>
    </row>
    <row r="7814" spans="22:22" x14ac:dyDescent="0.35">
      <c r="V7814" s="17"/>
    </row>
    <row r="7815" spans="22:22" x14ac:dyDescent="0.35">
      <c r="V7815" s="17"/>
    </row>
    <row r="7816" spans="22:22" x14ac:dyDescent="0.35">
      <c r="V7816" s="17"/>
    </row>
    <row r="7817" spans="22:22" x14ac:dyDescent="0.35">
      <c r="V7817" s="17"/>
    </row>
    <row r="7818" spans="22:22" x14ac:dyDescent="0.35">
      <c r="V7818" s="17"/>
    </row>
    <row r="7819" spans="22:22" x14ac:dyDescent="0.35">
      <c r="V7819" s="17"/>
    </row>
    <row r="7820" spans="22:22" x14ac:dyDescent="0.35">
      <c r="V7820" s="17"/>
    </row>
    <row r="7821" spans="22:22" x14ac:dyDescent="0.35">
      <c r="V7821" s="17"/>
    </row>
    <row r="7822" spans="22:22" x14ac:dyDescent="0.35">
      <c r="V7822" s="17"/>
    </row>
    <row r="7823" spans="22:22" x14ac:dyDescent="0.35">
      <c r="V7823" s="17"/>
    </row>
    <row r="7824" spans="22:22" x14ac:dyDescent="0.35">
      <c r="V7824" s="17"/>
    </row>
    <row r="7825" spans="22:22" x14ac:dyDescent="0.35">
      <c r="V7825" s="17"/>
    </row>
    <row r="7826" spans="22:22" x14ac:dyDescent="0.35">
      <c r="V7826" s="17"/>
    </row>
    <row r="7827" spans="22:22" x14ac:dyDescent="0.35">
      <c r="V7827" s="17"/>
    </row>
    <row r="7828" spans="22:22" x14ac:dyDescent="0.35">
      <c r="V7828" s="17"/>
    </row>
    <row r="7829" spans="22:22" x14ac:dyDescent="0.35">
      <c r="V7829" s="17"/>
    </row>
    <row r="7830" spans="22:22" x14ac:dyDescent="0.35">
      <c r="V7830" s="17"/>
    </row>
    <row r="7831" spans="22:22" x14ac:dyDescent="0.35">
      <c r="V7831" s="17"/>
    </row>
    <row r="7832" spans="22:22" x14ac:dyDescent="0.35">
      <c r="V7832" s="17"/>
    </row>
    <row r="7833" spans="22:22" x14ac:dyDescent="0.35">
      <c r="V7833" s="17"/>
    </row>
    <row r="7834" spans="22:22" x14ac:dyDescent="0.35">
      <c r="V7834" s="17"/>
    </row>
    <row r="7835" spans="22:22" x14ac:dyDescent="0.35">
      <c r="V7835" s="17"/>
    </row>
    <row r="7836" spans="22:22" x14ac:dyDescent="0.35">
      <c r="V7836" s="17"/>
    </row>
    <row r="7837" spans="22:22" x14ac:dyDescent="0.35">
      <c r="V7837" s="17"/>
    </row>
    <row r="7838" spans="22:22" x14ac:dyDescent="0.35">
      <c r="V7838" s="17"/>
    </row>
    <row r="7839" spans="22:22" x14ac:dyDescent="0.35">
      <c r="V7839" s="17"/>
    </row>
    <row r="7840" spans="22:22" x14ac:dyDescent="0.35">
      <c r="V7840" s="17"/>
    </row>
    <row r="7841" spans="22:22" x14ac:dyDescent="0.35">
      <c r="V7841" s="17"/>
    </row>
    <row r="7842" spans="22:22" x14ac:dyDescent="0.35">
      <c r="V7842" s="17"/>
    </row>
    <row r="7843" spans="22:22" x14ac:dyDescent="0.35">
      <c r="V7843" s="17"/>
    </row>
    <row r="7844" spans="22:22" x14ac:dyDescent="0.35">
      <c r="V7844" s="17"/>
    </row>
    <row r="7845" spans="22:22" x14ac:dyDescent="0.35">
      <c r="V7845" s="17"/>
    </row>
    <row r="7846" spans="22:22" x14ac:dyDescent="0.35">
      <c r="V7846" s="17"/>
    </row>
    <row r="7847" spans="22:22" x14ac:dyDescent="0.35">
      <c r="V7847" s="17"/>
    </row>
    <row r="7848" spans="22:22" x14ac:dyDescent="0.35">
      <c r="V7848" s="17"/>
    </row>
    <row r="7849" spans="22:22" x14ac:dyDescent="0.35">
      <c r="V7849" s="17"/>
    </row>
    <row r="7850" spans="22:22" x14ac:dyDescent="0.35">
      <c r="V7850" s="17"/>
    </row>
    <row r="7851" spans="22:22" x14ac:dyDescent="0.35">
      <c r="V7851" s="17"/>
    </row>
    <row r="7852" spans="22:22" x14ac:dyDescent="0.35">
      <c r="V7852" s="17"/>
    </row>
    <row r="7853" spans="22:22" x14ac:dyDescent="0.35">
      <c r="V7853" s="17"/>
    </row>
    <row r="7854" spans="22:22" x14ac:dyDescent="0.35">
      <c r="V7854" s="17"/>
    </row>
    <row r="7855" spans="22:22" x14ac:dyDescent="0.35">
      <c r="V7855" s="17"/>
    </row>
    <row r="7856" spans="22:22" x14ac:dyDescent="0.35">
      <c r="V7856" s="17"/>
    </row>
    <row r="7857" spans="22:22" x14ac:dyDescent="0.35">
      <c r="V7857" s="17"/>
    </row>
    <row r="7858" spans="22:22" x14ac:dyDescent="0.35">
      <c r="V7858" s="17"/>
    </row>
    <row r="7859" spans="22:22" x14ac:dyDescent="0.35">
      <c r="V7859" s="17"/>
    </row>
    <row r="7860" spans="22:22" x14ac:dyDescent="0.35">
      <c r="V7860" s="17"/>
    </row>
    <row r="7861" spans="22:22" x14ac:dyDescent="0.35">
      <c r="V7861" s="17"/>
    </row>
    <row r="7862" spans="22:22" x14ac:dyDescent="0.35">
      <c r="V7862" s="17"/>
    </row>
    <row r="7863" spans="22:22" x14ac:dyDescent="0.35">
      <c r="V7863" s="17"/>
    </row>
    <row r="7864" spans="22:22" x14ac:dyDescent="0.35">
      <c r="V7864" s="17"/>
    </row>
    <row r="7865" spans="22:22" x14ac:dyDescent="0.35">
      <c r="V7865" s="17"/>
    </row>
    <row r="7866" spans="22:22" x14ac:dyDescent="0.35">
      <c r="V7866" s="17"/>
    </row>
    <row r="7867" spans="22:22" x14ac:dyDescent="0.35">
      <c r="V7867" s="17"/>
    </row>
    <row r="7868" spans="22:22" x14ac:dyDescent="0.35">
      <c r="V7868" s="17"/>
    </row>
    <row r="7869" spans="22:22" x14ac:dyDescent="0.35">
      <c r="V7869" s="17"/>
    </row>
    <row r="7870" spans="22:22" x14ac:dyDescent="0.35">
      <c r="V7870" s="17"/>
    </row>
    <row r="7871" spans="22:22" x14ac:dyDescent="0.35">
      <c r="V7871" s="17"/>
    </row>
    <row r="7872" spans="22:22" x14ac:dyDescent="0.35">
      <c r="V7872" s="17"/>
    </row>
    <row r="7873" spans="22:22" x14ac:dyDescent="0.35">
      <c r="V7873" s="17"/>
    </row>
    <row r="7874" spans="22:22" x14ac:dyDescent="0.35">
      <c r="V7874" s="17"/>
    </row>
    <row r="7875" spans="22:22" x14ac:dyDescent="0.35">
      <c r="V7875" s="17"/>
    </row>
    <row r="7876" spans="22:22" x14ac:dyDescent="0.35">
      <c r="V7876" s="17"/>
    </row>
    <row r="7877" spans="22:22" x14ac:dyDescent="0.35">
      <c r="V7877" s="17"/>
    </row>
    <row r="7878" spans="22:22" x14ac:dyDescent="0.35">
      <c r="V7878" s="17"/>
    </row>
    <row r="7879" spans="22:22" x14ac:dyDescent="0.35">
      <c r="V7879" s="17"/>
    </row>
    <row r="7880" spans="22:22" x14ac:dyDescent="0.35">
      <c r="V7880" s="17"/>
    </row>
    <row r="7881" spans="22:22" x14ac:dyDescent="0.35">
      <c r="V7881" s="17"/>
    </row>
    <row r="7882" spans="22:22" x14ac:dyDescent="0.35">
      <c r="V7882" s="17"/>
    </row>
    <row r="7883" spans="22:22" x14ac:dyDescent="0.35">
      <c r="V7883" s="17"/>
    </row>
    <row r="7884" spans="22:22" x14ac:dyDescent="0.35">
      <c r="V7884" s="17"/>
    </row>
    <row r="7885" spans="22:22" x14ac:dyDescent="0.35">
      <c r="V7885" s="17"/>
    </row>
    <row r="7886" spans="22:22" x14ac:dyDescent="0.35">
      <c r="V7886" s="17"/>
    </row>
    <row r="7887" spans="22:22" x14ac:dyDescent="0.35">
      <c r="V7887" s="17"/>
    </row>
    <row r="7888" spans="22:22" x14ac:dyDescent="0.35">
      <c r="V7888" s="17"/>
    </row>
    <row r="7889" spans="22:22" x14ac:dyDescent="0.35">
      <c r="V7889" s="17"/>
    </row>
    <row r="7890" spans="22:22" x14ac:dyDescent="0.35">
      <c r="V7890" s="17"/>
    </row>
    <row r="7891" spans="22:22" x14ac:dyDescent="0.35">
      <c r="V7891" s="17"/>
    </row>
    <row r="7892" spans="22:22" x14ac:dyDescent="0.35">
      <c r="V7892" s="17"/>
    </row>
    <row r="7893" spans="22:22" x14ac:dyDescent="0.35">
      <c r="V7893" s="17"/>
    </row>
    <row r="7894" spans="22:22" x14ac:dyDescent="0.35">
      <c r="V7894" s="17"/>
    </row>
    <row r="7895" spans="22:22" x14ac:dyDescent="0.35">
      <c r="V7895" s="17"/>
    </row>
    <row r="7896" spans="22:22" x14ac:dyDescent="0.35">
      <c r="V7896" s="17"/>
    </row>
    <row r="7897" spans="22:22" x14ac:dyDescent="0.35">
      <c r="V7897" s="17"/>
    </row>
    <row r="7898" spans="22:22" x14ac:dyDescent="0.35">
      <c r="V7898" s="17"/>
    </row>
    <row r="7899" spans="22:22" x14ac:dyDescent="0.35">
      <c r="V7899" s="17"/>
    </row>
    <row r="7900" spans="22:22" x14ac:dyDescent="0.35">
      <c r="V7900" s="17"/>
    </row>
    <row r="7901" spans="22:22" x14ac:dyDescent="0.35">
      <c r="V7901" s="17"/>
    </row>
    <row r="7902" spans="22:22" x14ac:dyDescent="0.35">
      <c r="V7902" s="17"/>
    </row>
    <row r="7903" spans="22:22" x14ac:dyDescent="0.35">
      <c r="V7903" s="17"/>
    </row>
    <row r="7904" spans="22:22" x14ac:dyDescent="0.35">
      <c r="V7904" s="17"/>
    </row>
    <row r="7905" spans="22:22" x14ac:dyDescent="0.35">
      <c r="V7905" s="17"/>
    </row>
    <row r="7906" spans="22:22" x14ac:dyDescent="0.35">
      <c r="V7906" s="17"/>
    </row>
    <row r="7907" spans="22:22" x14ac:dyDescent="0.35">
      <c r="V7907" s="17"/>
    </row>
    <row r="7908" spans="22:22" x14ac:dyDescent="0.35">
      <c r="V7908" s="17"/>
    </row>
    <row r="7909" spans="22:22" x14ac:dyDescent="0.35">
      <c r="V7909" s="17"/>
    </row>
    <row r="7910" spans="22:22" x14ac:dyDescent="0.35">
      <c r="V7910" s="17"/>
    </row>
    <row r="7911" spans="22:22" x14ac:dyDescent="0.35">
      <c r="V7911" s="17"/>
    </row>
    <row r="7912" spans="22:22" x14ac:dyDescent="0.35">
      <c r="V7912" s="17"/>
    </row>
    <row r="7913" spans="22:22" x14ac:dyDescent="0.35">
      <c r="V7913" s="17"/>
    </row>
    <row r="7914" spans="22:22" x14ac:dyDescent="0.35">
      <c r="V7914" s="17"/>
    </row>
    <row r="7915" spans="22:22" x14ac:dyDescent="0.35">
      <c r="V7915" s="17"/>
    </row>
    <row r="7916" spans="22:22" x14ac:dyDescent="0.35">
      <c r="V7916" s="17"/>
    </row>
    <row r="7917" spans="22:22" x14ac:dyDescent="0.35">
      <c r="V7917" s="17"/>
    </row>
    <row r="7918" spans="22:22" x14ac:dyDescent="0.35">
      <c r="V7918" s="17"/>
    </row>
    <row r="7919" spans="22:22" x14ac:dyDescent="0.35">
      <c r="V7919" s="17"/>
    </row>
    <row r="7920" spans="22:22" x14ac:dyDescent="0.35">
      <c r="V7920" s="17"/>
    </row>
    <row r="7921" spans="22:22" x14ac:dyDescent="0.35">
      <c r="V7921" s="17"/>
    </row>
    <row r="7922" spans="22:22" x14ac:dyDescent="0.35">
      <c r="V7922" s="17"/>
    </row>
    <row r="7923" spans="22:22" x14ac:dyDescent="0.35">
      <c r="V7923" s="17"/>
    </row>
    <row r="7924" spans="22:22" x14ac:dyDescent="0.35">
      <c r="V7924" s="17"/>
    </row>
    <row r="7925" spans="22:22" x14ac:dyDescent="0.35">
      <c r="V7925" s="17"/>
    </row>
    <row r="7926" spans="22:22" x14ac:dyDescent="0.35">
      <c r="V7926" s="17"/>
    </row>
    <row r="7927" spans="22:22" x14ac:dyDescent="0.35">
      <c r="V7927" s="17"/>
    </row>
    <row r="7928" spans="22:22" x14ac:dyDescent="0.35">
      <c r="V7928" s="17"/>
    </row>
    <row r="7929" spans="22:22" x14ac:dyDescent="0.35">
      <c r="V7929" s="17"/>
    </row>
    <row r="7930" spans="22:22" x14ac:dyDescent="0.35">
      <c r="V7930" s="17"/>
    </row>
    <row r="7931" spans="22:22" x14ac:dyDescent="0.35">
      <c r="V7931" s="17"/>
    </row>
    <row r="7932" spans="22:22" x14ac:dyDescent="0.35">
      <c r="V7932" s="17"/>
    </row>
    <row r="7933" spans="22:22" x14ac:dyDescent="0.35">
      <c r="V7933" s="17"/>
    </row>
    <row r="7934" spans="22:22" x14ac:dyDescent="0.35">
      <c r="V7934" s="17"/>
    </row>
    <row r="7935" spans="22:22" x14ac:dyDescent="0.35">
      <c r="V7935" s="17"/>
    </row>
    <row r="7936" spans="22:22" x14ac:dyDescent="0.35">
      <c r="V7936" s="17"/>
    </row>
    <row r="7937" spans="22:22" x14ac:dyDescent="0.35">
      <c r="V7937" s="17"/>
    </row>
    <row r="7938" spans="22:22" x14ac:dyDescent="0.35">
      <c r="V7938" s="17"/>
    </row>
    <row r="7939" spans="22:22" x14ac:dyDescent="0.35">
      <c r="V7939" s="17"/>
    </row>
    <row r="7940" spans="22:22" x14ac:dyDescent="0.35">
      <c r="V7940" s="17"/>
    </row>
    <row r="7941" spans="22:22" x14ac:dyDescent="0.35">
      <c r="V7941" s="17"/>
    </row>
    <row r="7942" spans="22:22" x14ac:dyDescent="0.35">
      <c r="V7942" s="17"/>
    </row>
    <row r="7943" spans="22:22" x14ac:dyDescent="0.35">
      <c r="V7943" s="17"/>
    </row>
    <row r="7944" spans="22:22" x14ac:dyDescent="0.35">
      <c r="V7944" s="17"/>
    </row>
    <row r="7945" spans="22:22" x14ac:dyDescent="0.35">
      <c r="V7945" s="17"/>
    </row>
    <row r="7946" spans="22:22" x14ac:dyDescent="0.35">
      <c r="V7946" s="17"/>
    </row>
    <row r="7947" spans="22:22" x14ac:dyDescent="0.35">
      <c r="V7947" s="17"/>
    </row>
    <row r="7948" spans="22:22" x14ac:dyDescent="0.35">
      <c r="V7948" s="17"/>
    </row>
    <row r="7949" spans="22:22" x14ac:dyDescent="0.35">
      <c r="V7949" s="17"/>
    </row>
    <row r="7950" spans="22:22" x14ac:dyDescent="0.35">
      <c r="V7950" s="17"/>
    </row>
    <row r="7951" spans="22:22" x14ac:dyDescent="0.35">
      <c r="V7951" s="17"/>
    </row>
    <row r="7952" spans="22:22" x14ac:dyDescent="0.35">
      <c r="V7952" s="17"/>
    </row>
    <row r="7953" spans="22:22" x14ac:dyDescent="0.35">
      <c r="V7953" s="17"/>
    </row>
    <row r="7954" spans="22:22" x14ac:dyDescent="0.35">
      <c r="V7954" s="17"/>
    </row>
    <row r="7955" spans="22:22" x14ac:dyDescent="0.35">
      <c r="V7955" s="17"/>
    </row>
    <row r="7956" spans="22:22" x14ac:dyDescent="0.35">
      <c r="V7956" s="17"/>
    </row>
    <row r="7957" spans="22:22" x14ac:dyDescent="0.35">
      <c r="V7957" s="17"/>
    </row>
    <row r="7958" spans="22:22" x14ac:dyDescent="0.35">
      <c r="V7958" s="17"/>
    </row>
    <row r="7959" spans="22:22" x14ac:dyDescent="0.35">
      <c r="V7959" s="17"/>
    </row>
    <row r="7960" spans="22:22" x14ac:dyDescent="0.35">
      <c r="V7960" s="17"/>
    </row>
    <row r="7961" spans="22:22" x14ac:dyDescent="0.35">
      <c r="V7961" s="17"/>
    </row>
    <row r="7962" spans="22:22" x14ac:dyDescent="0.35">
      <c r="V7962" s="17"/>
    </row>
    <row r="7963" spans="22:22" x14ac:dyDescent="0.35">
      <c r="V7963" s="17"/>
    </row>
    <row r="7964" spans="22:22" x14ac:dyDescent="0.35">
      <c r="V7964" s="17"/>
    </row>
    <row r="7965" spans="22:22" x14ac:dyDescent="0.35">
      <c r="V7965" s="17"/>
    </row>
    <row r="7966" spans="22:22" x14ac:dyDescent="0.35">
      <c r="V7966" s="17"/>
    </row>
    <row r="7967" spans="22:22" x14ac:dyDescent="0.35">
      <c r="V7967" s="17"/>
    </row>
    <row r="7968" spans="22:22" x14ac:dyDescent="0.35">
      <c r="V7968" s="17"/>
    </row>
    <row r="7969" spans="22:22" x14ac:dyDescent="0.35">
      <c r="V7969" s="17"/>
    </row>
    <row r="7970" spans="22:22" x14ac:dyDescent="0.35">
      <c r="V7970" s="17"/>
    </row>
    <row r="7971" spans="22:22" x14ac:dyDescent="0.35">
      <c r="V7971" s="17"/>
    </row>
    <row r="7972" spans="22:22" x14ac:dyDescent="0.35">
      <c r="V7972" s="17"/>
    </row>
    <row r="7973" spans="22:22" x14ac:dyDescent="0.35">
      <c r="V7973" s="17"/>
    </row>
    <row r="7974" spans="22:22" x14ac:dyDescent="0.35">
      <c r="V7974" s="17"/>
    </row>
    <row r="7975" spans="22:22" x14ac:dyDescent="0.35">
      <c r="V7975" s="17"/>
    </row>
    <row r="7976" spans="22:22" x14ac:dyDescent="0.35">
      <c r="V7976" s="17"/>
    </row>
    <row r="7977" spans="22:22" x14ac:dyDescent="0.35">
      <c r="V7977" s="17"/>
    </row>
    <row r="7978" spans="22:22" x14ac:dyDescent="0.35">
      <c r="V7978" s="17"/>
    </row>
    <row r="7979" spans="22:22" x14ac:dyDescent="0.35">
      <c r="V7979" s="17"/>
    </row>
    <row r="7980" spans="22:22" x14ac:dyDescent="0.35">
      <c r="V7980" s="17"/>
    </row>
    <row r="7981" spans="22:22" x14ac:dyDescent="0.35">
      <c r="V7981" s="17"/>
    </row>
    <row r="7982" spans="22:22" x14ac:dyDescent="0.35">
      <c r="V7982" s="17"/>
    </row>
    <row r="7983" spans="22:22" x14ac:dyDescent="0.35">
      <c r="V7983" s="17"/>
    </row>
    <row r="7984" spans="22:22" x14ac:dyDescent="0.35">
      <c r="V7984" s="17"/>
    </row>
    <row r="7985" spans="22:22" x14ac:dyDescent="0.35">
      <c r="V7985" s="17"/>
    </row>
    <row r="7986" spans="22:22" x14ac:dyDescent="0.35">
      <c r="V7986" s="17"/>
    </row>
    <row r="7987" spans="22:22" x14ac:dyDescent="0.35">
      <c r="V7987" s="17"/>
    </row>
    <row r="7988" spans="22:22" x14ac:dyDescent="0.35">
      <c r="V7988" s="17"/>
    </row>
    <row r="7989" spans="22:22" x14ac:dyDescent="0.35">
      <c r="V7989" s="17"/>
    </row>
    <row r="7990" spans="22:22" x14ac:dyDescent="0.35">
      <c r="V7990" s="17"/>
    </row>
    <row r="7991" spans="22:22" x14ac:dyDescent="0.35">
      <c r="V7991" s="17"/>
    </row>
    <row r="7992" spans="22:22" x14ac:dyDescent="0.35">
      <c r="V7992" s="17"/>
    </row>
    <row r="7993" spans="22:22" x14ac:dyDescent="0.35">
      <c r="V7993" s="17"/>
    </row>
    <row r="7994" spans="22:22" x14ac:dyDescent="0.35">
      <c r="V7994" s="17"/>
    </row>
    <row r="7995" spans="22:22" x14ac:dyDescent="0.35">
      <c r="V7995" s="17"/>
    </row>
    <row r="7996" spans="22:22" x14ac:dyDescent="0.35">
      <c r="V7996" s="17"/>
    </row>
    <row r="7997" spans="22:22" x14ac:dyDescent="0.35">
      <c r="V7997" s="17"/>
    </row>
    <row r="7998" spans="22:22" x14ac:dyDescent="0.35">
      <c r="V7998" s="17"/>
    </row>
    <row r="7999" spans="22:22" x14ac:dyDescent="0.35">
      <c r="V7999" s="17"/>
    </row>
    <row r="8000" spans="22:22" x14ac:dyDescent="0.35">
      <c r="V8000" s="17"/>
    </row>
    <row r="8001" spans="22:22" x14ac:dyDescent="0.35">
      <c r="V8001" s="17"/>
    </row>
    <row r="8002" spans="22:22" x14ac:dyDescent="0.35">
      <c r="V8002" s="17"/>
    </row>
    <row r="8003" spans="22:22" x14ac:dyDescent="0.35">
      <c r="V8003" s="17"/>
    </row>
    <row r="8004" spans="22:22" x14ac:dyDescent="0.35">
      <c r="V8004" s="17"/>
    </row>
    <row r="8005" spans="22:22" x14ac:dyDescent="0.35">
      <c r="V8005" s="17"/>
    </row>
    <row r="8006" spans="22:22" x14ac:dyDescent="0.35">
      <c r="V8006" s="17"/>
    </row>
    <row r="8007" spans="22:22" x14ac:dyDescent="0.35">
      <c r="V8007" s="17"/>
    </row>
    <row r="8008" spans="22:22" x14ac:dyDescent="0.35">
      <c r="V8008" s="17"/>
    </row>
    <row r="8009" spans="22:22" x14ac:dyDescent="0.35">
      <c r="V8009" s="17"/>
    </row>
    <row r="8010" spans="22:22" x14ac:dyDescent="0.35">
      <c r="V8010" s="17"/>
    </row>
    <row r="8011" spans="22:22" x14ac:dyDescent="0.35">
      <c r="V8011" s="17"/>
    </row>
    <row r="8012" spans="22:22" x14ac:dyDescent="0.35">
      <c r="V8012" s="17"/>
    </row>
    <row r="8013" spans="22:22" x14ac:dyDescent="0.35">
      <c r="V8013" s="17"/>
    </row>
    <row r="8014" spans="22:22" x14ac:dyDescent="0.35">
      <c r="V8014" s="17"/>
    </row>
    <row r="8015" spans="22:22" x14ac:dyDescent="0.35">
      <c r="V8015" s="17"/>
    </row>
    <row r="8016" spans="22:22" x14ac:dyDescent="0.35">
      <c r="V8016" s="17"/>
    </row>
    <row r="8017" spans="22:22" x14ac:dyDescent="0.35">
      <c r="V8017" s="17"/>
    </row>
    <row r="8018" spans="22:22" x14ac:dyDescent="0.35">
      <c r="V8018" s="17"/>
    </row>
    <row r="8019" spans="22:22" x14ac:dyDescent="0.35">
      <c r="V8019" s="17"/>
    </row>
    <row r="8020" spans="22:22" x14ac:dyDescent="0.35">
      <c r="V8020" s="17"/>
    </row>
    <row r="8021" spans="22:22" x14ac:dyDescent="0.35">
      <c r="V8021" s="17"/>
    </row>
    <row r="8022" spans="22:22" x14ac:dyDescent="0.35">
      <c r="V8022" s="17"/>
    </row>
    <row r="8023" spans="22:22" x14ac:dyDescent="0.35">
      <c r="V8023" s="17"/>
    </row>
    <row r="8024" spans="22:22" x14ac:dyDescent="0.35">
      <c r="V8024" s="17"/>
    </row>
    <row r="8025" spans="22:22" x14ac:dyDescent="0.35">
      <c r="V8025" s="17"/>
    </row>
    <row r="8026" spans="22:22" x14ac:dyDescent="0.35">
      <c r="V8026" s="17"/>
    </row>
    <row r="8027" spans="22:22" x14ac:dyDescent="0.35">
      <c r="V8027" s="17"/>
    </row>
    <row r="8028" spans="22:22" x14ac:dyDescent="0.35">
      <c r="V8028" s="17"/>
    </row>
    <row r="8029" spans="22:22" x14ac:dyDescent="0.35">
      <c r="V8029" s="17"/>
    </row>
    <row r="8030" spans="22:22" x14ac:dyDescent="0.35">
      <c r="V8030" s="17"/>
    </row>
    <row r="8031" spans="22:22" x14ac:dyDescent="0.35">
      <c r="V8031" s="17"/>
    </row>
    <row r="8032" spans="22:22" x14ac:dyDescent="0.35">
      <c r="V8032" s="17"/>
    </row>
    <row r="8033" spans="22:22" x14ac:dyDescent="0.35">
      <c r="V8033" s="17"/>
    </row>
    <row r="8034" spans="22:22" x14ac:dyDescent="0.35">
      <c r="V8034" s="17"/>
    </row>
    <row r="8035" spans="22:22" x14ac:dyDescent="0.35">
      <c r="V8035" s="17"/>
    </row>
    <row r="8036" spans="22:22" x14ac:dyDescent="0.35">
      <c r="V8036" s="17"/>
    </row>
    <row r="8037" spans="22:22" x14ac:dyDescent="0.35">
      <c r="V8037" s="17"/>
    </row>
    <row r="8038" spans="22:22" x14ac:dyDescent="0.35">
      <c r="V8038" s="17"/>
    </row>
    <row r="8039" spans="22:22" x14ac:dyDescent="0.35">
      <c r="V8039" s="17"/>
    </row>
    <row r="8040" spans="22:22" x14ac:dyDescent="0.35">
      <c r="V8040" s="17"/>
    </row>
    <row r="8041" spans="22:22" x14ac:dyDescent="0.35">
      <c r="V8041" s="17"/>
    </row>
    <row r="8042" spans="22:22" x14ac:dyDescent="0.35">
      <c r="V8042" s="17"/>
    </row>
    <row r="8043" spans="22:22" x14ac:dyDescent="0.35">
      <c r="V8043" s="17"/>
    </row>
    <row r="8044" spans="22:22" x14ac:dyDescent="0.35">
      <c r="V8044" s="17"/>
    </row>
    <row r="8045" spans="22:22" x14ac:dyDescent="0.35">
      <c r="V8045" s="17"/>
    </row>
    <row r="8046" spans="22:22" x14ac:dyDescent="0.35">
      <c r="V8046" s="17"/>
    </row>
    <row r="8047" spans="22:22" x14ac:dyDescent="0.35">
      <c r="V8047" s="17"/>
    </row>
    <row r="8048" spans="22:22" x14ac:dyDescent="0.35">
      <c r="V8048" s="17"/>
    </row>
    <row r="8049" spans="22:22" x14ac:dyDescent="0.35">
      <c r="V8049" s="17"/>
    </row>
    <row r="8050" spans="22:22" x14ac:dyDescent="0.35">
      <c r="V8050" s="17"/>
    </row>
    <row r="8051" spans="22:22" x14ac:dyDescent="0.35">
      <c r="V8051" s="17"/>
    </row>
    <row r="8052" spans="22:22" x14ac:dyDescent="0.35">
      <c r="V8052" s="17"/>
    </row>
    <row r="8053" spans="22:22" x14ac:dyDescent="0.35">
      <c r="V8053" s="17"/>
    </row>
    <row r="8054" spans="22:22" x14ac:dyDescent="0.35">
      <c r="V8054" s="17"/>
    </row>
    <row r="8055" spans="22:22" x14ac:dyDescent="0.35">
      <c r="V8055" s="17"/>
    </row>
    <row r="8056" spans="22:22" x14ac:dyDescent="0.35">
      <c r="V8056" s="17"/>
    </row>
    <row r="8057" spans="22:22" x14ac:dyDescent="0.35">
      <c r="V8057" s="17"/>
    </row>
    <row r="8058" spans="22:22" x14ac:dyDescent="0.35">
      <c r="V8058" s="17"/>
    </row>
    <row r="8059" spans="22:22" x14ac:dyDescent="0.35">
      <c r="V8059" s="17"/>
    </row>
    <row r="8060" spans="22:22" x14ac:dyDescent="0.35">
      <c r="V8060" s="17"/>
    </row>
    <row r="8061" spans="22:22" x14ac:dyDescent="0.35">
      <c r="V8061" s="17"/>
    </row>
    <row r="8062" spans="22:22" x14ac:dyDescent="0.35">
      <c r="V8062" s="17"/>
    </row>
    <row r="8063" spans="22:22" x14ac:dyDescent="0.35">
      <c r="V8063" s="17"/>
    </row>
    <row r="8064" spans="22:22" x14ac:dyDescent="0.35">
      <c r="V8064" s="17"/>
    </row>
    <row r="8065" spans="22:22" x14ac:dyDescent="0.35">
      <c r="V8065" s="17"/>
    </row>
    <row r="8066" spans="22:22" x14ac:dyDescent="0.35">
      <c r="V8066" s="17"/>
    </row>
    <row r="8067" spans="22:22" x14ac:dyDescent="0.35">
      <c r="V8067" s="17"/>
    </row>
    <row r="8068" spans="22:22" x14ac:dyDescent="0.35">
      <c r="V8068" s="17"/>
    </row>
    <row r="8069" spans="22:22" x14ac:dyDescent="0.35">
      <c r="V8069" s="17"/>
    </row>
    <row r="8070" spans="22:22" x14ac:dyDescent="0.35">
      <c r="V8070" s="17"/>
    </row>
    <row r="8071" spans="22:22" x14ac:dyDescent="0.35">
      <c r="V8071" s="17"/>
    </row>
    <row r="8072" spans="22:22" x14ac:dyDescent="0.35">
      <c r="V8072" s="17"/>
    </row>
    <row r="8073" spans="22:22" x14ac:dyDescent="0.35">
      <c r="V8073" s="17"/>
    </row>
    <row r="8074" spans="22:22" x14ac:dyDescent="0.35">
      <c r="V8074" s="17"/>
    </row>
    <row r="8075" spans="22:22" x14ac:dyDescent="0.35">
      <c r="V8075" s="17"/>
    </row>
    <row r="8076" spans="22:22" x14ac:dyDescent="0.35">
      <c r="V8076" s="17"/>
    </row>
    <row r="8077" spans="22:22" x14ac:dyDescent="0.35">
      <c r="V8077" s="17"/>
    </row>
    <row r="8078" spans="22:22" x14ac:dyDescent="0.35">
      <c r="V8078" s="17"/>
    </row>
    <row r="8079" spans="22:22" x14ac:dyDescent="0.35">
      <c r="V8079" s="17"/>
    </row>
    <row r="8080" spans="22:22" x14ac:dyDescent="0.35">
      <c r="V8080" s="17"/>
    </row>
    <row r="8081" spans="22:22" x14ac:dyDescent="0.35">
      <c r="V8081" s="17"/>
    </row>
    <row r="8082" spans="22:22" x14ac:dyDescent="0.35">
      <c r="V8082" s="17"/>
    </row>
    <row r="8083" spans="22:22" x14ac:dyDescent="0.35">
      <c r="V8083" s="17"/>
    </row>
    <row r="8084" spans="22:22" x14ac:dyDescent="0.35">
      <c r="V8084" s="17"/>
    </row>
    <row r="8085" spans="22:22" x14ac:dyDescent="0.35">
      <c r="V8085" s="17"/>
    </row>
    <row r="8086" spans="22:22" x14ac:dyDescent="0.35">
      <c r="V8086" s="17"/>
    </row>
    <row r="8087" spans="22:22" x14ac:dyDescent="0.35">
      <c r="V8087" s="17"/>
    </row>
    <row r="8088" spans="22:22" x14ac:dyDescent="0.35">
      <c r="V8088" s="17"/>
    </row>
    <row r="8089" spans="22:22" x14ac:dyDescent="0.35">
      <c r="V8089" s="17"/>
    </row>
    <row r="8090" spans="22:22" x14ac:dyDescent="0.35">
      <c r="V8090" s="17"/>
    </row>
    <row r="8091" spans="22:22" x14ac:dyDescent="0.35">
      <c r="V8091" s="17"/>
    </row>
    <row r="8092" spans="22:22" x14ac:dyDescent="0.35">
      <c r="V8092" s="17"/>
    </row>
    <row r="8093" spans="22:22" x14ac:dyDescent="0.35">
      <c r="V8093" s="17"/>
    </row>
    <row r="8094" spans="22:22" x14ac:dyDescent="0.35">
      <c r="V8094" s="17"/>
    </row>
    <row r="8095" spans="22:22" x14ac:dyDescent="0.35">
      <c r="V8095" s="17"/>
    </row>
    <row r="8096" spans="22:22" x14ac:dyDescent="0.35">
      <c r="V8096" s="17"/>
    </row>
    <row r="8097" spans="22:22" x14ac:dyDescent="0.35">
      <c r="V8097" s="17"/>
    </row>
    <row r="8098" spans="22:22" x14ac:dyDescent="0.35">
      <c r="V8098" s="17"/>
    </row>
    <row r="8099" spans="22:22" x14ac:dyDescent="0.35">
      <c r="V8099" s="17"/>
    </row>
    <row r="8100" spans="22:22" x14ac:dyDescent="0.35">
      <c r="V8100" s="17"/>
    </row>
    <row r="8101" spans="22:22" x14ac:dyDescent="0.35">
      <c r="V8101" s="17"/>
    </row>
    <row r="8102" spans="22:22" x14ac:dyDescent="0.35">
      <c r="V8102" s="17"/>
    </row>
    <row r="8103" spans="22:22" x14ac:dyDescent="0.35">
      <c r="V8103" s="17"/>
    </row>
    <row r="8104" spans="22:22" x14ac:dyDescent="0.35">
      <c r="V8104" s="17"/>
    </row>
    <row r="8105" spans="22:22" x14ac:dyDescent="0.35">
      <c r="V8105" s="17"/>
    </row>
    <row r="8106" spans="22:22" x14ac:dyDescent="0.35">
      <c r="V8106" s="17"/>
    </row>
    <row r="8107" spans="22:22" x14ac:dyDescent="0.35">
      <c r="V8107" s="17"/>
    </row>
    <row r="8108" spans="22:22" x14ac:dyDescent="0.35">
      <c r="V8108" s="17"/>
    </row>
    <row r="8109" spans="22:22" x14ac:dyDescent="0.35">
      <c r="V8109" s="17"/>
    </row>
    <row r="8110" spans="22:22" x14ac:dyDescent="0.35">
      <c r="V8110" s="17"/>
    </row>
    <row r="8111" spans="22:22" x14ac:dyDescent="0.35">
      <c r="V8111" s="17"/>
    </row>
    <row r="8112" spans="22:22" x14ac:dyDescent="0.35">
      <c r="V8112" s="17"/>
    </row>
    <row r="8113" spans="22:22" x14ac:dyDescent="0.35">
      <c r="V8113" s="17"/>
    </row>
    <row r="8114" spans="22:22" x14ac:dyDescent="0.35">
      <c r="V8114" s="17"/>
    </row>
    <row r="8115" spans="22:22" x14ac:dyDescent="0.35">
      <c r="V8115" s="17"/>
    </row>
    <row r="8116" spans="22:22" x14ac:dyDescent="0.35">
      <c r="V8116" s="17"/>
    </row>
    <row r="8117" spans="22:22" x14ac:dyDescent="0.35">
      <c r="V8117" s="17"/>
    </row>
    <row r="8118" spans="22:22" x14ac:dyDescent="0.35">
      <c r="V8118" s="17"/>
    </row>
    <row r="8119" spans="22:22" x14ac:dyDescent="0.35">
      <c r="V8119" s="17"/>
    </row>
    <row r="8120" spans="22:22" x14ac:dyDescent="0.35">
      <c r="V8120" s="17"/>
    </row>
    <row r="8121" spans="22:22" x14ac:dyDescent="0.35">
      <c r="V8121" s="17"/>
    </row>
    <row r="8122" spans="22:22" x14ac:dyDescent="0.35">
      <c r="V8122" s="17"/>
    </row>
    <row r="8123" spans="22:22" x14ac:dyDescent="0.35">
      <c r="V8123" s="17"/>
    </row>
    <row r="8124" spans="22:22" x14ac:dyDescent="0.35">
      <c r="V8124" s="17"/>
    </row>
    <row r="8125" spans="22:22" x14ac:dyDescent="0.35">
      <c r="V8125" s="17"/>
    </row>
    <row r="8126" spans="22:22" x14ac:dyDescent="0.35">
      <c r="V8126" s="17"/>
    </row>
    <row r="8127" spans="22:22" x14ac:dyDescent="0.35">
      <c r="V8127" s="17"/>
    </row>
    <row r="8128" spans="22:22" x14ac:dyDescent="0.35">
      <c r="V8128" s="17"/>
    </row>
    <row r="8129" spans="22:22" x14ac:dyDescent="0.35">
      <c r="V8129" s="17"/>
    </row>
    <row r="8130" spans="22:22" x14ac:dyDescent="0.35">
      <c r="V8130" s="17"/>
    </row>
    <row r="8131" spans="22:22" x14ac:dyDescent="0.35">
      <c r="V8131" s="17"/>
    </row>
    <row r="8132" spans="22:22" x14ac:dyDescent="0.35">
      <c r="V8132" s="17"/>
    </row>
    <row r="8133" spans="22:22" x14ac:dyDescent="0.35">
      <c r="V8133" s="17"/>
    </row>
    <row r="8134" spans="22:22" x14ac:dyDescent="0.35">
      <c r="V8134" s="17"/>
    </row>
    <row r="8135" spans="22:22" x14ac:dyDescent="0.35">
      <c r="V8135" s="17"/>
    </row>
    <row r="8136" spans="22:22" x14ac:dyDescent="0.35">
      <c r="V8136" s="17"/>
    </row>
    <row r="8137" spans="22:22" x14ac:dyDescent="0.35">
      <c r="V8137" s="17"/>
    </row>
    <row r="8138" spans="22:22" x14ac:dyDescent="0.35">
      <c r="V8138" s="17"/>
    </row>
    <row r="8139" spans="22:22" x14ac:dyDescent="0.35">
      <c r="V8139" s="17"/>
    </row>
    <row r="8140" spans="22:22" x14ac:dyDescent="0.35">
      <c r="V8140" s="17"/>
    </row>
    <row r="8141" spans="22:22" x14ac:dyDescent="0.35">
      <c r="V8141" s="17"/>
    </row>
    <row r="8142" spans="22:22" x14ac:dyDescent="0.35">
      <c r="V8142" s="17"/>
    </row>
    <row r="8143" spans="22:22" x14ac:dyDescent="0.35">
      <c r="V8143" s="17"/>
    </row>
    <row r="8144" spans="22:22" x14ac:dyDescent="0.35">
      <c r="V8144" s="17"/>
    </row>
    <row r="8145" spans="22:22" x14ac:dyDescent="0.35">
      <c r="V8145" s="17"/>
    </row>
    <row r="8146" spans="22:22" x14ac:dyDescent="0.35">
      <c r="V8146" s="17"/>
    </row>
    <row r="8147" spans="22:22" x14ac:dyDescent="0.35">
      <c r="V8147" s="17"/>
    </row>
    <row r="8148" spans="22:22" x14ac:dyDescent="0.35">
      <c r="V8148" s="17"/>
    </row>
    <row r="8149" spans="22:22" x14ac:dyDescent="0.35">
      <c r="V8149" s="17"/>
    </row>
    <row r="8150" spans="22:22" x14ac:dyDescent="0.35">
      <c r="V8150" s="17"/>
    </row>
    <row r="8151" spans="22:22" x14ac:dyDescent="0.35">
      <c r="V8151" s="17"/>
    </row>
    <row r="8152" spans="22:22" x14ac:dyDescent="0.35">
      <c r="V8152" s="17"/>
    </row>
    <row r="8153" spans="22:22" x14ac:dyDescent="0.35">
      <c r="V8153" s="17"/>
    </row>
    <row r="8154" spans="22:22" x14ac:dyDescent="0.35">
      <c r="V8154" s="17"/>
    </row>
    <row r="8155" spans="22:22" x14ac:dyDescent="0.35">
      <c r="V8155" s="17"/>
    </row>
    <row r="8156" spans="22:22" x14ac:dyDescent="0.35">
      <c r="V8156" s="17"/>
    </row>
    <row r="8157" spans="22:22" x14ac:dyDescent="0.35">
      <c r="V8157" s="17"/>
    </row>
    <row r="8158" spans="22:22" x14ac:dyDescent="0.35">
      <c r="V8158" s="17"/>
    </row>
    <row r="8159" spans="22:22" x14ac:dyDescent="0.35">
      <c r="V8159" s="17"/>
    </row>
    <row r="8160" spans="22:22" x14ac:dyDescent="0.35">
      <c r="V8160" s="17"/>
    </row>
    <row r="8161" spans="22:22" x14ac:dyDescent="0.35">
      <c r="V8161" s="17"/>
    </row>
    <row r="8162" spans="22:22" x14ac:dyDescent="0.35">
      <c r="V8162" s="17"/>
    </row>
    <row r="8163" spans="22:22" x14ac:dyDescent="0.35">
      <c r="V8163" s="17"/>
    </row>
    <row r="8164" spans="22:22" x14ac:dyDescent="0.35">
      <c r="V8164" s="17"/>
    </row>
    <row r="8165" spans="22:22" x14ac:dyDescent="0.35">
      <c r="V8165" s="17"/>
    </row>
    <row r="8166" spans="22:22" x14ac:dyDescent="0.35">
      <c r="V8166" s="17"/>
    </row>
    <row r="8167" spans="22:22" x14ac:dyDescent="0.35">
      <c r="V8167" s="17"/>
    </row>
    <row r="8168" spans="22:22" x14ac:dyDescent="0.35">
      <c r="V8168" s="17"/>
    </row>
    <row r="8169" spans="22:22" x14ac:dyDescent="0.35">
      <c r="V8169" s="17"/>
    </row>
    <row r="8170" spans="22:22" x14ac:dyDescent="0.35">
      <c r="V8170" s="17"/>
    </row>
    <row r="8171" spans="22:22" x14ac:dyDescent="0.35">
      <c r="V8171" s="17"/>
    </row>
    <row r="8172" spans="22:22" x14ac:dyDescent="0.35">
      <c r="V8172" s="17"/>
    </row>
    <row r="8173" spans="22:22" x14ac:dyDescent="0.35">
      <c r="V8173" s="17"/>
    </row>
    <row r="8174" spans="22:22" x14ac:dyDescent="0.35">
      <c r="V8174" s="17"/>
    </row>
    <row r="8175" spans="22:22" x14ac:dyDescent="0.35">
      <c r="V8175" s="17"/>
    </row>
    <row r="8176" spans="22:22" x14ac:dyDescent="0.35">
      <c r="V8176" s="17"/>
    </row>
    <row r="8177" spans="22:22" x14ac:dyDescent="0.35">
      <c r="V8177" s="17"/>
    </row>
    <row r="8178" spans="22:22" x14ac:dyDescent="0.35">
      <c r="V8178" s="17"/>
    </row>
    <row r="8179" spans="22:22" x14ac:dyDescent="0.35">
      <c r="V8179" s="17"/>
    </row>
    <row r="8180" spans="22:22" x14ac:dyDescent="0.35">
      <c r="V8180" s="17"/>
    </row>
    <row r="8181" spans="22:22" x14ac:dyDescent="0.35">
      <c r="V8181" s="17"/>
    </row>
    <row r="8182" spans="22:22" x14ac:dyDescent="0.35">
      <c r="V8182" s="17"/>
    </row>
    <row r="8183" spans="22:22" x14ac:dyDescent="0.35">
      <c r="V8183" s="17"/>
    </row>
    <row r="8184" spans="22:22" x14ac:dyDescent="0.35">
      <c r="V8184" s="17"/>
    </row>
    <row r="8185" spans="22:22" x14ac:dyDescent="0.35">
      <c r="V8185" s="17"/>
    </row>
    <row r="8186" spans="22:22" x14ac:dyDescent="0.35">
      <c r="V8186" s="17"/>
    </row>
    <row r="8187" spans="22:22" x14ac:dyDescent="0.35">
      <c r="V8187" s="17"/>
    </row>
    <row r="8188" spans="22:22" x14ac:dyDescent="0.35">
      <c r="V8188" s="17"/>
    </row>
    <row r="8189" spans="22:22" x14ac:dyDescent="0.35">
      <c r="V8189" s="17"/>
    </row>
    <row r="8190" spans="22:22" x14ac:dyDescent="0.35">
      <c r="V8190" s="17"/>
    </row>
    <row r="8191" spans="22:22" x14ac:dyDescent="0.35">
      <c r="V8191" s="17"/>
    </row>
    <row r="8192" spans="22:22" x14ac:dyDescent="0.35">
      <c r="V8192" s="17"/>
    </row>
    <row r="8193" spans="22:22" x14ac:dyDescent="0.35">
      <c r="V8193" s="17"/>
    </row>
    <row r="8194" spans="22:22" x14ac:dyDescent="0.35">
      <c r="V8194" s="17"/>
    </row>
    <row r="8195" spans="22:22" x14ac:dyDescent="0.35">
      <c r="V8195" s="17"/>
    </row>
    <row r="8196" spans="22:22" x14ac:dyDescent="0.35">
      <c r="V8196" s="17"/>
    </row>
    <row r="8197" spans="22:22" x14ac:dyDescent="0.35">
      <c r="V8197" s="17"/>
    </row>
    <row r="8198" spans="22:22" x14ac:dyDescent="0.35">
      <c r="V8198" s="17"/>
    </row>
    <row r="8199" spans="22:22" x14ac:dyDescent="0.35">
      <c r="V8199" s="17"/>
    </row>
    <row r="8200" spans="22:22" x14ac:dyDescent="0.35">
      <c r="V8200" s="17"/>
    </row>
    <row r="8201" spans="22:22" x14ac:dyDescent="0.35">
      <c r="V8201" s="17"/>
    </row>
    <row r="8202" spans="22:22" x14ac:dyDescent="0.35">
      <c r="V8202" s="17"/>
    </row>
    <row r="8203" spans="22:22" x14ac:dyDescent="0.35">
      <c r="V8203" s="17"/>
    </row>
    <row r="8204" spans="22:22" x14ac:dyDescent="0.35">
      <c r="V8204" s="17"/>
    </row>
    <row r="8205" spans="22:22" x14ac:dyDescent="0.35">
      <c r="V8205" s="17"/>
    </row>
    <row r="8206" spans="22:22" x14ac:dyDescent="0.35">
      <c r="V8206" s="17"/>
    </row>
    <row r="8207" spans="22:22" x14ac:dyDescent="0.35">
      <c r="V8207" s="17"/>
    </row>
    <row r="8208" spans="22:22" x14ac:dyDescent="0.35">
      <c r="V8208" s="17"/>
    </row>
    <row r="8209" spans="22:22" x14ac:dyDescent="0.35">
      <c r="V8209" s="17"/>
    </row>
    <row r="8210" spans="22:22" x14ac:dyDescent="0.35">
      <c r="V8210" s="17"/>
    </row>
    <row r="8211" spans="22:22" x14ac:dyDescent="0.35">
      <c r="V8211" s="17"/>
    </row>
    <row r="8212" spans="22:22" x14ac:dyDescent="0.35">
      <c r="V8212" s="17"/>
    </row>
    <row r="8213" spans="22:22" x14ac:dyDescent="0.35">
      <c r="V8213" s="17"/>
    </row>
    <row r="8214" spans="22:22" x14ac:dyDescent="0.35">
      <c r="V8214" s="17"/>
    </row>
    <row r="8215" spans="22:22" x14ac:dyDescent="0.35">
      <c r="V8215" s="17"/>
    </row>
    <row r="8216" spans="22:22" x14ac:dyDescent="0.35">
      <c r="V8216" s="17"/>
    </row>
    <row r="8217" spans="22:22" x14ac:dyDescent="0.35">
      <c r="V8217" s="17"/>
    </row>
    <row r="8218" spans="22:22" x14ac:dyDescent="0.35">
      <c r="V8218" s="17"/>
    </row>
    <row r="8219" spans="22:22" x14ac:dyDescent="0.35">
      <c r="V8219" s="17"/>
    </row>
    <row r="8220" spans="22:22" x14ac:dyDescent="0.35">
      <c r="V8220" s="17"/>
    </row>
    <row r="8221" spans="22:22" x14ac:dyDescent="0.35">
      <c r="V8221" s="17"/>
    </row>
    <row r="8222" spans="22:22" x14ac:dyDescent="0.35">
      <c r="V8222" s="17"/>
    </row>
    <row r="8223" spans="22:22" x14ac:dyDescent="0.35">
      <c r="V8223" s="17"/>
    </row>
    <row r="8224" spans="22:22" x14ac:dyDescent="0.35">
      <c r="V8224" s="17"/>
    </row>
    <row r="8225" spans="22:22" x14ac:dyDescent="0.35">
      <c r="V8225" s="17"/>
    </row>
    <row r="8226" spans="22:22" x14ac:dyDescent="0.35">
      <c r="V8226" s="17"/>
    </row>
    <row r="8227" spans="22:22" x14ac:dyDescent="0.35">
      <c r="V8227" s="17"/>
    </row>
    <row r="8228" spans="22:22" x14ac:dyDescent="0.35">
      <c r="V8228" s="17"/>
    </row>
    <row r="8229" spans="22:22" x14ac:dyDescent="0.35">
      <c r="V8229" s="17"/>
    </row>
    <row r="8230" spans="22:22" x14ac:dyDescent="0.35">
      <c r="V8230" s="17"/>
    </row>
    <row r="8231" spans="22:22" x14ac:dyDescent="0.35">
      <c r="V8231" s="17"/>
    </row>
    <row r="8232" spans="22:22" x14ac:dyDescent="0.35">
      <c r="V8232" s="17"/>
    </row>
    <row r="8233" spans="22:22" x14ac:dyDescent="0.35">
      <c r="V8233" s="17"/>
    </row>
    <row r="8234" spans="22:22" x14ac:dyDescent="0.35">
      <c r="V8234" s="17"/>
    </row>
    <row r="8235" spans="22:22" x14ac:dyDescent="0.35">
      <c r="V8235" s="17"/>
    </row>
    <row r="8236" spans="22:22" x14ac:dyDescent="0.35">
      <c r="V8236" s="17"/>
    </row>
    <row r="8237" spans="22:22" x14ac:dyDescent="0.35">
      <c r="V8237" s="17"/>
    </row>
    <row r="8238" spans="22:22" x14ac:dyDescent="0.35">
      <c r="V8238" s="17"/>
    </row>
    <row r="8239" spans="22:22" x14ac:dyDescent="0.35">
      <c r="V8239" s="17"/>
    </row>
    <row r="8240" spans="22:22" x14ac:dyDescent="0.35">
      <c r="V8240" s="17"/>
    </row>
    <row r="8241" spans="22:22" x14ac:dyDescent="0.35">
      <c r="V8241" s="17"/>
    </row>
    <row r="8242" spans="22:22" x14ac:dyDescent="0.35">
      <c r="V8242" s="17"/>
    </row>
    <row r="8243" spans="22:22" x14ac:dyDescent="0.35">
      <c r="V8243" s="17"/>
    </row>
    <row r="8244" spans="22:22" x14ac:dyDescent="0.35">
      <c r="V8244" s="17"/>
    </row>
    <row r="8245" spans="22:22" x14ac:dyDescent="0.35">
      <c r="V8245" s="17"/>
    </row>
    <row r="8246" spans="22:22" x14ac:dyDescent="0.35">
      <c r="V8246" s="17"/>
    </row>
    <row r="8247" spans="22:22" x14ac:dyDescent="0.35">
      <c r="V8247" s="17"/>
    </row>
    <row r="8248" spans="22:22" x14ac:dyDescent="0.35">
      <c r="V8248" s="17"/>
    </row>
    <row r="8249" spans="22:22" x14ac:dyDescent="0.35">
      <c r="V8249" s="17"/>
    </row>
    <row r="8250" spans="22:22" x14ac:dyDescent="0.35">
      <c r="V8250" s="17"/>
    </row>
    <row r="8251" spans="22:22" x14ac:dyDescent="0.35">
      <c r="V8251" s="17"/>
    </row>
    <row r="8252" spans="22:22" x14ac:dyDescent="0.35">
      <c r="V8252" s="17"/>
    </row>
    <row r="8253" spans="22:22" x14ac:dyDescent="0.35">
      <c r="V8253" s="17"/>
    </row>
    <row r="8254" spans="22:22" x14ac:dyDescent="0.35">
      <c r="V8254" s="17"/>
    </row>
    <row r="8255" spans="22:22" x14ac:dyDescent="0.35">
      <c r="V8255" s="17"/>
    </row>
    <row r="8256" spans="22:22" x14ac:dyDescent="0.35">
      <c r="V8256" s="17"/>
    </row>
    <row r="8257" spans="22:22" x14ac:dyDescent="0.35">
      <c r="V8257" s="17"/>
    </row>
    <row r="8258" spans="22:22" x14ac:dyDescent="0.35">
      <c r="V8258" s="17"/>
    </row>
    <row r="8259" spans="22:22" x14ac:dyDescent="0.35">
      <c r="V8259" s="17"/>
    </row>
    <row r="8260" spans="22:22" x14ac:dyDescent="0.35">
      <c r="V8260" s="17"/>
    </row>
    <row r="8261" spans="22:22" x14ac:dyDescent="0.35">
      <c r="V8261" s="17"/>
    </row>
    <row r="8262" spans="22:22" x14ac:dyDescent="0.35">
      <c r="V8262" s="17"/>
    </row>
    <row r="8263" spans="22:22" x14ac:dyDescent="0.35">
      <c r="V8263" s="17"/>
    </row>
    <row r="8264" spans="22:22" x14ac:dyDescent="0.35">
      <c r="V8264" s="17"/>
    </row>
    <row r="8265" spans="22:22" x14ac:dyDescent="0.35">
      <c r="V8265" s="17"/>
    </row>
    <row r="8266" spans="22:22" x14ac:dyDescent="0.35">
      <c r="V8266" s="17"/>
    </row>
    <row r="8267" spans="22:22" x14ac:dyDescent="0.35">
      <c r="V8267" s="17"/>
    </row>
    <row r="8268" spans="22:22" x14ac:dyDescent="0.35">
      <c r="V8268" s="17"/>
    </row>
    <row r="8269" spans="22:22" x14ac:dyDescent="0.35">
      <c r="V8269" s="17"/>
    </row>
    <row r="8270" spans="22:22" x14ac:dyDescent="0.35">
      <c r="V8270" s="17"/>
    </row>
    <row r="8271" spans="22:22" x14ac:dyDescent="0.35">
      <c r="V8271" s="17"/>
    </row>
    <row r="8272" spans="22:22" x14ac:dyDescent="0.35">
      <c r="V8272" s="17"/>
    </row>
    <row r="8273" spans="22:22" x14ac:dyDescent="0.35">
      <c r="V8273" s="17"/>
    </row>
    <row r="8274" spans="22:22" x14ac:dyDescent="0.35">
      <c r="V8274" s="17"/>
    </row>
    <row r="8275" spans="22:22" x14ac:dyDescent="0.35">
      <c r="V8275" s="17"/>
    </row>
    <row r="8276" spans="22:22" x14ac:dyDescent="0.35">
      <c r="V8276" s="17"/>
    </row>
    <row r="8277" spans="22:22" x14ac:dyDescent="0.35">
      <c r="V8277" s="17"/>
    </row>
    <row r="8278" spans="22:22" x14ac:dyDescent="0.35">
      <c r="V8278" s="17"/>
    </row>
    <row r="8279" spans="22:22" x14ac:dyDescent="0.35">
      <c r="V8279" s="17"/>
    </row>
    <row r="8280" spans="22:22" x14ac:dyDescent="0.35">
      <c r="V8280" s="17"/>
    </row>
    <row r="8281" spans="22:22" x14ac:dyDescent="0.35">
      <c r="V8281" s="17"/>
    </row>
    <row r="8282" spans="22:22" x14ac:dyDescent="0.35">
      <c r="V8282" s="17"/>
    </row>
    <row r="8283" spans="22:22" x14ac:dyDescent="0.35">
      <c r="V8283" s="17"/>
    </row>
    <row r="8284" spans="22:22" x14ac:dyDescent="0.35">
      <c r="V8284" s="17"/>
    </row>
    <row r="8285" spans="22:22" x14ac:dyDescent="0.35">
      <c r="V8285" s="17"/>
    </row>
    <row r="8286" spans="22:22" x14ac:dyDescent="0.35">
      <c r="V8286" s="17"/>
    </row>
    <row r="8287" spans="22:22" x14ac:dyDescent="0.35">
      <c r="V8287" s="17"/>
    </row>
    <row r="8288" spans="22:22" x14ac:dyDescent="0.35">
      <c r="V8288" s="17"/>
    </row>
    <row r="8289" spans="22:22" x14ac:dyDescent="0.35">
      <c r="V8289" s="17"/>
    </row>
    <row r="8290" spans="22:22" x14ac:dyDescent="0.35">
      <c r="V8290" s="17"/>
    </row>
    <row r="8291" spans="22:22" x14ac:dyDescent="0.35">
      <c r="V8291" s="17"/>
    </row>
    <row r="8292" spans="22:22" x14ac:dyDescent="0.35">
      <c r="V8292" s="17"/>
    </row>
    <row r="8293" spans="22:22" x14ac:dyDescent="0.35">
      <c r="V8293" s="17"/>
    </row>
    <row r="8294" spans="22:22" x14ac:dyDescent="0.35">
      <c r="V8294" s="17"/>
    </row>
    <row r="8295" spans="22:22" x14ac:dyDescent="0.35">
      <c r="V8295" s="17"/>
    </row>
    <row r="8296" spans="22:22" x14ac:dyDescent="0.35">
      <c r="V8296" s="17"/>
    </row>
    <row r="8297" spans="22:22" x14ac:dyDescent="0.35">
      <c r="V8297" s="17"/>
    </row>
    <row r="8298" spans="22:22" x14ac:dyDescent="0.35">
      <c r="V8298" s="17"/>
    </row>
    <row r="8299" spans="22:22" x14ac:dyDescent="0.35">
      <c r="V8299" s="17"/>
    </row>
    <row r="8300" spans="22:22" x14ac:dyDescent="0.35">
      <c r="V8300" s="17"/>
    </row>
    <row r="8301" spans="22:22" x14ac:dyDescent="0.35">
      <c r="V8301" s="17"/>
    </row>
    <row r="8302" spans="22:22" x14ac:dyDescent="0.35">
      <c r="V8302" s="17"/>
    </row>
    <row r="8303" spans="22:22" x14ac:dyDescent="0.35">
      <c r="V8303" s="17"/>
    </row>
    <row r="8304" spans="22:22" x14ac:dyDescent="0.35">
      <c r="V8304" s="17"/>
    </row>
    <row r="8305" spans="22:22" x14ac:dyDescent="0.35">
      <c r="V8305" s="17"/>
    </row>
    <row r="8306" spans="22:22" x14ac:dyDescent="0.35">
      <c r="V8306" s="17"/>
    </row>
    <row r="8307" spans="22:22" x14ac:dyDescent="0.35">
      <c r="V8307" s="17"/>
    </row>
    <row r="8308" spans="22:22" x14ac:dyDescent="0.35">
      <c r="V8308" s="17"/>
    </row>
    <row r="8309" spans="22:22" x14ac:dyDescent="0.35">
      <c r="V8309" s="17"/>
    </row>
    <row r="8310" spans="22:22" x14ac:dyDescent="0.35">
      <c r="V8310" s="17"/>
    </row>
    <row r="8311" spans="22:22" x14ac:dyDescent="0.35">
      <c r="V8311" s="17"/>
    </row>
    <row r="8312" spans="22:22" x14ac:dyDescent="0.35">
      <c r="V8312" s="17"/>
    </row>
    <row r="8313" spans="22:22" x14ac:dyDescent="0.35">
      <c r="V8313" s="17"/>
    </row>
    <row r="8314" spans="22:22" x14ac:dyDescent="0.35">
      <c r="V8314" s="17"/>
    </row>
    <row r="8315" spans="22:22" x14ac:dyDescent="0.35">
      <c r="V8315" s="17"/>
    </row>
    <row r="8316" spans="22:22" x14ac:dyDescent="0.35">
      <c r="V8316" s="17"/>
    </row>
    <row r="8317" spans="22:22" x14ac:dyDescent="0.35">
      <c r="V8317" s="17"/>
    </row>
    <row r="8318" spans="22:22" x14ac:dyDescent="0.35">
      <c r="V8318" s="17"/>
    </row>
    <row r="8319" spans="22:22" x14ac:dyDescent="0.35">
      <c r="V8319" s="17"/>
    </row>
    <row r="8320" spans="22:22" x14ac:dyDescent="0.35">
      <c r="V8320" s="17"/>
    </row>
    <row r="8321" spans="22:22" x14ac:dyDescent="0.35">
      <c r="V8321" s="17"/>
    </row>
    <row r="8322" spans="22:22" x14ac:dyDescent="0.35">
      <c r="V8322" s="17"/>
    </row>
    <row r="8323" spans="22:22" x14ac:dyDescent="0.35">
      <c r="V8323" s="17"/>
    </row>
    <row r="8324" spans="22:22" x14ac:dyDescent="0.35">
      <c r="V8324" s="17"/>
    </row>
    <row r="8325" spans="22:22" x14ac:dyDescent="0.35">
      <c r="V8325" s="17"/>
    </row>
    <row r="8326" spans="22:22" x14ac:dyDescent="0.35">
      <c r="V8326" s="17"/>
    </row>
    <row r="8327" spans="22:22" x14ac:dyDescent="0.35">
      <c r="V8327" s="17"/>
    </row>
    <row r="8328" spans="22:22" x14ac:dyDescent="0.35">
      <c r="V8328" s="17"/>
    </row>
    <row r="8329" spans="22:22" x14ac:dyDescent="0.35">
      <c r="V8329" s="17"/>
    </row>
    <row r="8330" spans="22:22" x14ac:dyDescent="0.35">
      <c r="V8330" s="17"/>
    </row>
    <row r="8331" spans="22:22" x14ac:dyDescent="0.35">
      <c r="V8331" s="17"/>
    </row>
    <row r="8332" spans="22:22" x14ac:dyDescent="0.35">
      <c r="V8332" s="17"/>
    </row>
    <row r="8333" spans="22:22" x14ac:dyDescent="0.35">
      <c r="V8333" s="17"/>
    </row>
    <row r="8334" spans="22:22" x14ac:dyDescent="0.35">
      <c r="V8334" s="17"/>
    </row>
    <row r="8335" spans="22:22" x14ac:dyDescent="0.35">
      <c r="V8335" s="17"/>
    </row>
    <row r="8336" spans="22:22" x14ac:dyDescent="0.35">
      <c r="V8336" s="17"/>
    </row>
    <row r="8337" spans="22:22" x14ac:dyDescent="0.35">
      <c r="V8337" s="17"/>
    </row>
    <row r="8338" spans="22:22" x14ac:dyDescent="0.35">
      <c r="V8338" s="17"/>
    </row>
    <row r="8339" spans="22:22" x14ac:dyDescent="0.35">
      <c r="V8339" s="17"/>
    </row>
    <row r="8340" spans="22:22" x14ac:dyDescent="0.35">
      <c r="V8340" s="17"/>
    </row>
    <row r="8341" spans="22:22" x14ac:dyDescent="0.35">
      <c r="V8341" s="17"/>
    </row>
    <row r="8342" spans="22:22" x14ac:dyDescent="0.35">
      <c r="V8342" s="17"/>
    </row>
    <row r="8343" spans="22:22" x14ac:dyDescent="0.35">
      <c r="V8343" s="17"/>
    </row>
    <row r="8344" spans="22:22" x14ac:dyDescent="0.35">
      <c r="V8344" s="17"/>
    </row>
    <row r="8345" spans="22:22" x14ac:dyDescent="0.35">
      <c r="V8345" s="17"/>
    </row>
    <row r="8346" spans="22:22" x14ac:dyDescent="0.35">
      <c r="V8346" s="17"/>
    </row>
    <row r="8347" spans="22:22" x14ac:dyDescent="0.35">
      <c r="V8347" s="17"/>
    </row>
    <row r="8348" spans="22:22" x14ac:dyDescent="0.35">
      <c r="V8348" s="17"/>
    </row>
    <row r="8349" spans="22:22" x14ac:dyDescent="0.35">
      <c r="V8349" s="17"/>
    </row>
    <row r="8350" spans="22:22" x14ac:dyDescent="0.35">
      <c r="V8350" s="17"/>
    </row>
    <row r="8351" spans="22:22" x14ac:dyDescent="0.35">
      <c r="V8351" s="17"/>
    </row>
    <row r="8352" spans="22:22" x14ac:dyDescent="0.35">
      <c r="V8352" s="17"/>
    </row>
    <row r="8353" spans="22:22" x14ac:dyDescent="0.35">
      <c r="V8353" s="17"/>
    </row>
    <row r="8354" spans="22:22" x14ac:dyDescent="0.35">
      <c r="V8354" s="17"/>
    </row>
    <row r="8355" spans="22:22" x14ac:dyDescent="0.35">
      <c r="V8355" s="17"/>
    </row>
    <row r="8356" spans="22:22" x14ac:dyDescent="0.35">
      <c r="V8356" s="17"/>
    </row>
    <row r="8357" spans="22:22" x14ac:dyDescent="0.35">
      <c r="V8357" s="17"/>
    </row>
    <row r="8358" spans="22:22" x14ac:dyDescent="0.35">
      <c r="V8358" s="17"/>
    </row>
    <row r="8359" spans="22:22" x14ac:dyDescent="0.35">
      <c r="V8359" s="17"/>
    </row>
    <row r="8360" spans="22:22" x14ac:dyDescent="0.35">
      <c r="V8360" s="17"/>
    </row>
    <row r="8361" spans="22:22" x14ac:dyDescent="0.35">
      <c r="V8361" s="17"/>
    </row>
    <row r="8362" spans="22:22" x14ac:dyDescent="0.35">
      <c r="V8362" s="17"/>
    </row>
    <row r="8363" spans="22:22" x14ac:dyDescent="0.35">
      <c r="V8363" s="17"/>
    </row>
    <row r="8364" spans="22:22" x14ac:dyDescent="0.35">
      <c r="V8364" s="17"/>
    </row>
    <row r="8365" spans="22:22" x14ac:dyDescent="0.35">
      <c r="V8365" s="17"/>
    </row>
    <row r="8366" spans="22:22" x14ac:dyDescent="0.35">
      <c r="V8366" s="17"/>
    </row>
    <row r="8367" spans="22:22" x14ac:dyDescent="0.35">
      <c r="V8367" s="17"/>
    </row>
    <row r="8368" spans="22:22" x14ac:dyDescent="0.35">
      <c r="V8368" s="17"/>
    </row>
    <row r="8369" spans="22:22" x14ac:dyDescent="0.35">
      <c r="V8369" s="17"/>
    </row>
    <row r="8370" spans="22:22" x14ac:dyDescent="0.35">
      <c r="V8370" s="17"/>
    </row>
    <row r="8371" spans="22:22" x14ac:dyDescent="0.35">
      <c r="V8371" s="17"/>
    </row>
    <row r="8372" spans="22:22" x14ac:dyDescent="0.35">
      <c r="V8372" s="17"/>
    </row>
    <row r="8373" spans="22:22" x14ac:dyDescent="0.35">
      <c r="V8373" s="17"/>
    </row>
    <row r="8374" spans="22:22" x14ac:dyDescent="0.35">
      <c r="V8374" s="17"/>
    </row>
    <row r="8375" spans="22:22" x14ac:dyDescent="0.35">
      <c r="V8375" s="17"/>
    </row>
    <row r="8376" spans="22:22" x14ac:dyDescent="0.35">
      <c r="V8376" s="17"/>
    </row>
    <row r="8377" spans="22:22" x14ac:dyDescent="0.35">
      <c r="V8377" s="17"/>
    </row>
    <row r="8378" spans="22:22" x14ac:dyDescent="0.35">
      <c r="V8378" s="17"/>
    </row>
    <row r="8379" spans="22:22" x14ac:dyDescent="0.35">
      <c r="V8379" s="17"/>
    </row>
    <row r="8380" spans="22:22" x14ac:dyDescent="0.35">
      <c r="V8380" s="17"/>
    </row>
    <row r="8381" spans="22:22" x14ac:dyDescent="0.35">
      <c r="V8381" s="17"/>
    </row>
    <row r="8382" spans="22:22" x14ac:dyDescent="0.35">
      <c r="V8382" s="17"/>
    </row>
    <row r="8383" spans="22:22" x14ac:dyDescent="0.35">
      <c r="V8383" s="17"/>
    </row>
    <row r="8384" spans="22:22" x14ac:dyDescent="0.35">
      <c r="V8384" s="17"/>
    </row>
    <row r="8385" spans="22:22" x14ac:dyDescent="0.35">
      <c r="V8385" s="17"/>
    </row>
    <row r="8386" spans="22:22" x14ac:dyDescent="0.35">
      <c r="V8386" s="17"/>
    </row>
    <row r="8387" spans="22:22" x14ac:dyDescent="0.35">
      <c r="V8387" s="17"/>
    </row>
    <row r="8388" spans="22:22" x14ac:dyDescent="0.35">
      <c r="V8388" s="17"/>
    </row>
    <row r="8389" spans="22:22" x14ac:dyDescent="0.35">
      <c r="V8389" s="17"/>
    </row>
    <row r="8390" spans="22:22" x14ac:dyDescent="0.35">
      <c r="V8390" s="17"/>
    </row>
    <row r="8391" spans="22:22" x14ac:dyDescent="0.35">
      <c r="V8391" s="17"/>
    </row>
    <row r="8392" spans="22:22" x14ac:dyDescent="0.35">
      <c r="V8392" s="17"/>
    </row>
    <row r="8393" spans="22:22" x14ac:dyDescent="0.35">
      <c r="V8393" s="17"/>
    </row>
    <row r="8394" spans="22:22" x14ac:dyDescent="0.35">
      <c r="V8394" s="17"/>
    </row>
    <row r="8395" spans="22:22" x14ac:dyDescent="0.35">
      <c r="V8395" s="17"/>
    </row>
    <row r="8396" spans="22:22" x14ac:dyDescent="0.35">
      <c r="V8396" s="17"/>
    </row>
    <row r="8397" spans="22:22" x14ac:dyDescent="0.35">
      <c r="V8397" s="17"/>
    </row>
    <row r="8398" spans="22:22" x14ac:dyDescent="0.35">
      <c r="V8398" s="17"/>
    </row>
    <row r="8399" spans="22:22" x14ac:dyDescent="0.35">
      <c r="V8399" s="17"/>
    </row>
    <row r="8400" spans="22:22" x14ac:dyDescent="0.35">
      <c r="V8400" s="17"/>
    </row>
    <row r="8401" spans="22:22" x14ac:dyDescent="0.35">
      <c r="V8401" s="17"/>
    </row>
    <row r="8402" spans="22:22" x14ac:dyDescent="0.35">
      <c r="V8402" s="17"/>
    </row>
    <row r="8403" spans="22:22" x14ac:dyDescent="0.35">
      <c r="V8403" s="17"/>
    </row>
    <row r="8404" spans="22:22" x14ac:dyDescent="0.35">
      <c r="V8404" s="17"/>
    </row>
    <row r="8405" spans="22:22" x14ac:dyDescent="0.35">
      <c r="V8405" s="17"/>
    </row>
    <row r="8406" spans="22:22" x14ac:dyDescent="0.35">
      <c r="V8406" s="17"/>
    </row>
    <row r="8407" spans="22:22" x14ac:dyDescent="0.35">
      <c r="V8407" s="17"/>
    </row>
    <row r="8408" spans="22:22" x14ac:dyDescent="0.35">
      <c r="V8408" s="17"/>
    </row>
    <row r="8409" spans="22:22" x14ac:dyDescent="0.35">
      <c r="V8409" s="17"/>
    </row>
    <row r="8410" spans="22:22" x14ac:dyDescent="0.35">
      <c r="V8410" s="17"/>
    </row>
    <row r="8411" spans="22:22" x14ac:dyDescent="0.35">
      <c r="V8411" s="17"/>
    </row>
    <row r="8412" spans="22:22" x14ac:dyDescent="0.35">
      <c r="V8412" s="17"/>
    </row>
    <row r="8413" spans="22:22" x14ac:dyDescent="0.35">
      <c r="V8413" s="17"/>
    </row>
    <row r="8414" spans="22:22" x14ac:dyDescent="0.35">
      <c r="V8414" s="17"/>
    </row>
    <row r="8415" spans="22:22" x14ac:dyDescent="0.35">
      <c r="V8415" s="17"/>
    </row>
    <row r="8416" spans="22:22" x14ac:dyDescent="0.35">
      <c r="V8416" s="17"/>
    </row>
    <row r="8417" spans="22:22" x14ac:dyDescent="0.35">
      <c r="V8417" s="17"/>
    </row>
    <row r="8418" spans="22:22" x14ac:dyDescent="0.35">
      <c r="V8418" s="17"/>
    </row>
    <row r="8419" spans="22:22" x14ac:dyDescent="0.35">
      <c r="V8419" s="17"/>
    </row>
    <row r="8420" spans="22:22" x14ac:dyDescent="0.35">
      <c r="V8420" s="17"/>
    </row>
    <row r="8421" spans="22:22" x14ac:dyDescent="0.35">
      <c r="V8421" s="17"/>
    </row>
    <row r="8422" spans="22:22" x14ac:dyDescent="0.35">
      <c r="V8422" s="17"/>
    </row>
    <row r="8423" spans="22:22" x14ac:dyDescent="0.35">
      <c r="V8423" s="17"/>
    </row>
    <row r="8424" spans="22:22" x14ac:dyDescent="0.35">
      <c r="V8424" s="17"/>
    </row>
    <row r="8425" spans="22:22" x14ac:dyDescent="0.35">
      <c r="V8425" s="17"/>
    </row>
    <row r="8426" spans="22:22" x14ac:dyDescent="0.35">
      <c r="V8426" s="17"/>
    </row>
    <row r="8427" spans="22:22" x14ac:dyDescent="0.35">
      <c r="V8427" s="17"/>
    </row>
    <row r="8428" spans="22:22" x14ac:dyDescent="0.35">
      <c r="V8428" s="17"/>
    </row>
    <row r="8429" spans="22:22" x14ac:dyDescent="0.35">
      <c r="V8429" s="17"/>
    </row>
    <row r="8430" spans="22:22" x14ac:dyDescent="0.35">
      <c r="V8430" s="17"/>
    </row>
    <row r="8431" spans="22:22" x14ac:dyDescent="0.35">
      <c r="V8431" s="17"/>
    </row>
    <row r="8432" spans="22:22" x14ac:dyDescent="0.35">
      <c r="V8432" s="17"/>
    </row>
    <row r="8433" spans="22:22" x14ac:dyDescent="0.35">
      <c r="V8433" s="17"/>
    </row>
    <row r="8434" spans="22:22" x14ac:dyDescent="0.35">
      <c r="V8434" s="17"/>
    </row>
    <row r="8435" spans="22:22" x14ac:dyDescent="0.35">
      <c r="V8435" s="17"/>
    </row>
    <row r="8436" spans="22:22" x14ac:dyDescent="0.35">
      <c r="V8436" s="17"/>
    </row>
    <row r="8437" spans="22:22" x14ac:dyDescent="0.35">
      <c r="V8437" s="17"/>
    </row>
    <row r="8438" spans="22:22" x14ac:dyDescent="0.35">
      <c r="V8438" s="17"/>
    </row>
    <row r="8439" spans="22:22" x14ac:dyDescent="0.35">
      <c r="V8439" s="17"/>
    </row>
    <row r="8440" spans="22:22" x14ac:dyDescent="0.35">
      <c r="V8440" s="17"/>
    </row>
    <row r="8441" spans="22:22" x14ac:dyDescent="0.35">
      <c r="V8441" s="17"/>
    </row>
    <row r="8442" spans="22:22" x14ac:dyDescent="0.35">
      <c r="V8442" s="17"/>
    </row>
    <row r="8443" spans="22:22" x14ac:dyDescent="0.35">
      <c r="V8443" s="17"/>
    </row>
    <row r="8444" spans="22:22" x14ac:dyDescent="0.35">
      <c r="V8444" s="17"/>
    </row>
    <row r="8445" spans="22:22" x14ac:dyDescent="0.35">
      <c r="V8445" s="17"/>
    </row>
    <row r="8446" spans="22:22" x14ac:dyDescent="0.35">
      <c r="V8446" s="17"/>
    </row>
    <row r="8447" spans="22:22" x14ac:dyDescent="0.35">
      <c r="V8447" s="17"/>
    </row>
    <row r="8448" spans="22:22" x14ac:dyDescent="0.35">
      <c r="V8448" s="17"/>
    </row>
    <row r="8449" spans="22:22" x14ac:dyDescent="0.35">
      <c r="V8449" s="17"/>
    </row>
    <row r="8450" spans="22:22" x14ac:dyDescent="0.35">
      <c r="V8450" s="17"/>
    </row>
    <row r="8451" spans="22:22" x14ac:dyDescent="0.35">
      <c r="V8451" s="17"/>
    </row>
    <row r="8452" spans="22:22" x14ac:dyDescent="0.35">
      <c r="V8452" s="17"/>
    </row>
    <row r="8453" spans="22:22" x14ac:dyDescent="0.35">
      <c r="V8453" s="17"/>
    </row>
    <row r="8454" spans="22:22" x14ac:dyDescent="0.35">
      <c r="V8454" s="17"/>
    </row>
    <row r="8455" spans="22:22" x14ac:dyDescent="0.35">
      <c r="V8455" s="17"/>
    </row>
    <row r="8456" spans="22:22" x14ac:dyDescent="0.35">
      <c r="V8456" s="17"/>
    </row>
    <row r="8457" spans="22:22" x14ac:dyDescent="0.35">
      <c r="V8457" s="17"/>
    </row>
    <row r="8458" spans="22:22" x14ac:dyDescent="0.35">
      <c r="V8458" s="17"/>
    </row>
    <row r="8459" spans="22:22" x14ac:dyDescent="0.35">
      <c r="V8459" s="17"/>
    </row>
    <row r="8460" spans="22:22" x14ac:dyDescent="0.35">
      <c r="V8460" s="17"/>
    </row>
    <row r="8461" spans="22:22" x14ac:dyDescent="0.35">
      <c r="V8461" s="17"/>
    </row>
    <row r="8462" spans="22:22" x14ac:dyDescent="0.35">
      <c r="V8462" s="17"/>
    </row>
    <row r="8463" spans="22:22" x14ac:dyDescent="0.35">
      <c r="V8463" s="17"/>
    </row>
    <row r="8464" spans="22:22" x14ac:dyDescent="0.35">
      <c r="V8464" s="17"/>
    </row>
    <row r="8465" spans="22:22" x14ac:dyDescent="0.35">
      <c r="V8465" s="17"/>
    </row>
    <row r="8466" spans="22:22" x14ac:dyDescent="0.35">
      <c r="V8466" s="17"/>
    </row>
    <row r="8467" spans="22:22" x14ac:dyDescent="0.35">
      <c r="V8467" s="17"/>
    </row>
    <row r="8468" spans="22:22" x14ac:dyDescent="0.35">
      <c r="V8468" s="17"/>
    </row>
    <row r="8469" spans="22:22" x14ac:dyDescent="0.35">
      <c r="V8469" s="17"/>
    </row>
    <row r="8470" spans="22:22" x14ac:dyDescent="0.35">
      <c r="V8470" s="17"/>
    </row>
    <row r="8471" spans="22:22" x14ac:dyDescent="0.35">
      <c r="V8471" s="17"/>
    </row>
    <row r="8472" spans="22:22" x14ac:dyDescent="0.35">
      <c r="V8472" s="17"/>
    </row>
    <row r="8473" spans="22:22" x14ac:dyDescent="0.35">
      <c r="V8473" s="17"/>
    </row>
    <row r="8474" spans="22:22" x14ac:dyDescent="0.35">
      <c r="V8474" s="17"/>
    </row>
    <row r="8475" spans="22:22" x14ac:dyDescent="0.35">
      <c r="V8475" s="17"/>
    </row>
    <row r="8476" spans="22:22" x14ac:dyDescent="0.35">
      <c r="V8476" s="17"/>
    </row>
    <row r="8477" spans="22:22" x14ac:dyDescent="0.35">
      <c r="V8477" s="17"/>
    </row>
    <row r="8478" spans="22:22" x14ac:dyDescent="0.35">
      <c r="V8478" s="17"/>
    </row>
    <row r="8479" spans="22:22" x14ac:dyDescent="0.35">
      <c r="V8479" s="17"/>
    </row>
    <row r="8480" spans="22:22" x14ac:dyDescent="0.35">
      <c r="V8480" s="17"/>
    </row>
    <row r="8481" spans="22:22" x14ac:dyDescent="0.35">
      <c r="V8481" s="17"/>
    </row>
    <row r="8482" spans="22:22" x14ac:dyDescent="0.35">
      <c r="V8482" s="17"/>
    </row>
    <row r="8483" spans="22:22" x14ac:dyDescent="0.35">
      <c r="V8483" s="17"/>
    </row>
    <row r="8484" spans="22:22" x14ac:dyDescent="0.35">
      <c r="V8484" s="17"/>
    </row>
    <row r="8485" spans="22:22" x14ac:dyDescent="0.35">
      <c r="V8485" s="17"/>
    </row>
    <row r="8486" spans="22:22" x14ac:dyDescent="0.35">
      <c r="V8486" s="17"/>
    </row>
    <row r="8487" spans="22:22" x14ac:dyDescent="0.35">
      <c r="V8487" s="17"/>
    </row>
    <row r="8488" spans="22:22" x14ac:dyDescent="0.35">
      <c r="V8488" s="17"/>
    </row>
    <row r="8489" spans="22:22" x14ac:dyDescent="0.35">
      <c r="V8489" s="17"/>
    </row>
    <row r="8490" spans="22:22" x14ac:dyDescent="0.35">
      <c r="V8490" s="17"/>
    </row>
    <row r="8491" spans="22:22" x14ac:dyDescent="0.35">
      <c r="V8491" s="17"/>
    </row>
    <row r="8492" spans="22:22" x14ac:dyDescent="0.35">
      <c r="V8492" s="17"/>
    </row>
    <row r="8493" spans="22:22" x14ac:dyDescent="0.35">
      <c r="V8493" s="17"/>
    </row>
    <row r="8494" spans="22:22" x14ac:dyDescent="0.35">
      <c r="V8494" s="17"/>
    </row>
    <row r="8495" spans="22:22" x14ac:dyDescent="0.35">
      <c r="V8495" s="17"/>
    </row>
    <row r="8496" spans="22:22" x14ac:dyDescent="0.35">
      <c r="V8496" s="17"/>
    </row>
    <row r="8497" spans="22:22" x14ac:dyDescent="0.35">
      <c r="V8497" s="17"/>
    </row>
    <row r="8498" spans="22:22" x14ac:dyDescent="0.35">
      <c r="V8498" s="17"/>
    </row>
    <row r="8499" spans="22:22" x14ac:dyDescent="0.35">
      <c r="V8499" s="17"/>
    </row>
    <row r="8500" spans="22:22" x14ac:dyDescent="0.35">
      <c r="V8500" s="17"/>
    </row>
    <row r="8501" spans="22:22" x14ac:dyDescent="0.35">
      <c r="V8501" s="17"/>
    </row>
    <row r="8502" spans="22:22" x14ac:dyDescent="0.35">
      <c r="V8502" s="17"/>
    </row>
    <row r="8503" spans="22:22" x14ac:dyDescent="0.35">
      <c r="V8503" s="17"/>
    </row>
    <row r="8504" spans="22:22" x14ac:dyDescent="0.35">
      <c r="V8504" s="17"/>
    </row>
    <row r="8505" spans="22:22" x14ac:dyDescent="0.35">
      <c r="V8505" s="17"/>
    </row>
    <row r="8506" spans="22:22" x14ac:dyDescent="0.35">
      <c r="V8506" s="17"/>
    </row>
    <row r="8507" spans="22:22" x14ac:dyDescent="0.35">
      <c r="V8507" s="17"/>
    </row>
    <row r="8508" spans="22:22" x14ac:dyDescent="0.35">
      <c r="V8508" s="17"/>
    </row>
    <row r="8509" spans="22:22" x14ac:dyDescent="0.35">
      <c r="V8509" s="17"/>
    </row>
    <row r="8510" spans="22:22" x14ac:dyDescent="0.35">
      <c r="V8510" s="17"/>
    </row>
    <row r="8511" spans="22:22" x14ac:dyDescent="0.35">
      <c r="V8511" s="17"/>
    </row>
    <row r="8512" spans="22:22" x14ac:dyDescent="0.35">
      <c r="V8512" s="17"/>
    </row>
    <row r="8513" spans="22:22" x14ac:dyDescent="0.35">
      <c r="V8513" s="17"/>
    </row>
    <row r="8514" spans="22:22" x14ac:dyDescent="0.35">
      <c r="V8514" s="17"/>
    </row>
    <row r="8515" spans="22:22" x14ac:dyDescent="0.35">
      <c r="V8515" s="17"/>
    </row>
    <row r="8516" spans="22:22" x14ac:dyDescent="0.35">
      <c r="V8516" s="17"/>
    </row>
    <row r="8517" spans="22:22" x14ac:dyDescent="0.35">
      <c r="V8517" s="17"/>
    </row>
    <row r="8518" spans="22:22" x14ac:dyDescent="0.35">
      <c r="V8518" s="17"/>
    </row>
    <row r="8519" spans="22:22" x14ac:dyDescent="0.35">
      <c r="V8519" s="17"/>
    </row>
    <row r="8520" spans="22:22" x14ac:dyDescent="0.35">
      <c r="V8520" s="17"/>
    </row>
    <row r="8521" spans="22:22" x14ac:dyDescent="0.35">
      <c r="V8521" s="17"/>
    </row>
    <row r="8522" spans="22:22" x14ac:dyDescent="0.35">
      <c r="V8522" s="17"/>
    </row>
    <row r="8523" spans="22:22" x14ac:dyDescent="0.35">
      <c r="V8523" s="17"/>
    </row>
    <row r="8524" spans="22:22" x14ac:dyDescent="0.35">
      <c r="V8524" s="17"/>
    </row>
    <row r="8525" spans="22:22" x14ac:dyDescent="0.35">
      <c r="V8525" s="17"/>
    </row>
    <row r="8526" spans="22:22" x14ac:dyDescent="0.35">
      <c r="V8526" s="17"/>
    </row>
    <row r="8527" spans="22:22" x14ac:dyDescent="0.35">
      <c r="V8527" s="17"/>
    </row>
    <row r="8528" spans="22:22" x14ac:dyDescent="0.35">
      <c r="V8528" s="17"/>
    </row>
    <row r="8529" spans="22:22" x14ac:dyDescent="0.35">
      <c r="V8529" s="17"/>
    </row>
    <row r="8530" spans="22:22" x14ac:dyDescent="0.35">
      <c r="V8530" s="17"/>
    </row>
    <row r="8531" spans="22:22" x14ac:dyDescent="0.35">
      <c r="V8531" s="17"/>
    </row>
    <row r="8532" spans="22:22" x14ac:dyDescent="0.35">
      <c r="V8532" s="17"/>
    </row>
    <row r="8533" spans="22:22" x14ac:dyDescent="0.35">
      <c r="V8533" s="17"/>
    </row>
    <row r="8534" spans="22:22" x14ac:dyDescent="0.35">
      <c r="V8534" s="17"/>
    </row>
    <row r="8535" spans="22:22" x14ac:dyDescent="0.35">
      <c r="V8535" s="17"/>
    </row>
    <row r="8536" spans="22:22" x14ac:dyDescent="0.35">
      <c r="V8536" s="17"/>
    </row>
    <row r="8537" spans="22:22" x14ac:dyDescent="0.35">
      <c r="V8537" s="17"/>
    </row>
    <row r="8538" spans="22:22" x14ac:dyDescent="0.35">
      <c r="V8538" s="17"/>
    </row>
    <row r="8539" spans="22:22" x14ac:dyDescent="0.35">
      <c r="V8539" s="17"/>
    </row>
    <row r="8540" spans="22:22" x14ac:dyDescent="0.35">
      <c r="V8540" s="17"/>
    </row>
    <row r="8541" spans="22:22" x14ac:dyDescent="0.35">
      <c r="V8541" s="17"/>
    </row>
    <row r="8542" spans="22:22" x14ac:dyDescent="0.35">
      <c r="V8542" s="17"/>
    </row>
    <row r="8543" spans="22:22" x14ac:dyDescent="0.35">
      <c r="V8543" s="17"/>
    </row>
    <row r="8544" spans="22:22" x14ac:dyDescent="0.35">
      <c r="V8544" s="17"/>
    </row>
    <row r="8545" spans="22:22" x14ac:dyDescent="0.35">
      <c r="V8545" s="17"/>
    </row>
    <row r="8546" spans="22:22" x14ac:dyDescent="0.35">
      <c r="V8546" s="17"/>
    </row>
    <row r="8547" spans="22:22" x14ac:dyDescent="0.35">
      <c r="V8547" s="17"/>
    </row>
    <row r="8548" spans="22:22" x14ac:dyDescent="0.35">
      <c r="V8548" s="17"/>
    </row>
    <row r="8549" spans="22:22" x14ac:dyDescent="0.35">
      <c r="V8549" s="17"/>
    </row>
    <row r="8550" spans="22:22" x14ac:dyDescent="0.35">
      <c r="V8550" s="17"/>
    </row>
    <row r="8551" spans="22:22" x14ac:dyDescent="0.35">
      <c r="V8551" s="17"/>
    </row>
    <row r="8552" spans="22:22" x14ac:dyDescent="0.35">
      <c r="V8552" s="17"/>
    </row>
    <row r="8553" spans="22:22" x14ac:dyDescent="0.35">
      <c r="V8553" s="17"/>
    </row>
    <row r="8554" spans="22:22" x14ac:dyDescent="0.35">
      <c r="V8554" s="17"/>
    </row>
    <row r="8555" spans="22:22" x14ac:dyDescent="0.35">
      <c r="V8555" s="17"/>
    </row>
    <row r="8556" spans="22:22" x14ac:dyDescent="0.35">
      <c r="V8556" s="17"/>
    </row>
    <row r="8557" spans="22:22" x14ac:dyDescent="0.35">
      <c r="V8557" s="17"/>
    </row>
    <row r="8558" spans="22:22" x14ac:dyDescent="0.35">
      <c r="V8558" s="17"/>
    </row>
    <row r="8559" spans="22:22" x14ac:dyDescent="0.35">
      <c r="V8559" s="17"/>
    </row>
    <row r="8560" spans="22:22" x14ac:dyDescent="0.35">
      <c r="V8560" s="17"/>
    </row>
    <row r="8561" spans="22:22" x14ac:dyDescent="0.35">
      <c r="V8561" s="17"/>
    </row>
    <row r="8562" spans="22:22" x14ac:dyDescent="0.35">
      <c r="V8562" s="17"/>
    </row>
    <row r="8563" spans="22:22" x14ac:dyDescent="0.35">
      <c r="V8563" s="17"/>
    </row>
    <row r="8564" spans="22:22" x14ac:dyDescent="0.35">
      <c r="V8564" s="17"/>
    </row>
    <row r="8565" spans="22:22" x14ac:dyDescent="0.35">
      <c r="V8565" s="17"/>
    </row>
    <row r="8566" spans="22:22" x14ac:dyDescent="0.35">
      <c r="V8566" s="17"/>
    </row>
    <row r="8567" spans="22:22" x14ac:dyDescent="0.35">
      <c r="V8567" s="17"/>
    </row>
    <row r="8568" spans="22:22" x14ac:dyDescent="0.35">
      <c r="V8568" s="17"/>
    </row>
    <row r="8569" spans="22:22" x14ac:dyDescent="0.35">
      <c r="V8569" s="17"/>
    </row>
    <row r="8570" spans="22:22" x14ac:dyDescent="0.35">
      <c r="V8570" s="17"/>
    </row>
    <row r="8571" spans="22:22" x14ac:dyDescent="0.35">
      <c r="V8571" s="17"/>
    </row>
    <row r="8572" spans="22:22" x14ac:dyDescent="0.35">
      <c r="V8572" s="17"/>
    </row>
    <row r="8573" spans="22:22" x14ac:dyDescent="0.35">
      <c r="V8573" s="17"/>
    </row>
    <row r="8574" spans="22:22" x14ac:dyDescent="0.35">
      <c r="V8574" s="17"/>
    </row>
    <row r="8575" spans="22:22" x14ac:dyDescent="0.35">
      <c r="V8575" s="17"/>
    </row>
    <row r="8576" spans="22:22" x14ac:dyDescent="0.35">
      <c r="V8576" s="17"/>
    </row>
    <row r="8577" spans="22:22" x14ac:dyDescent="0.35">
      <c r="V8577" s="17"/>
    </row>
    <row r="8578" spans="22:22" x14ac:dyDescent="0.35">
      <c r="V8578" s="17"/>
    </row>
    <row r="8579" spans="22:22" x14ac:dyDescent="0.35">
      <c r="V8579" s="17"/>
    </row>
    <row r="8580" spans="22:22" x14ac:dyDescent="0.35">
      <c r="V8580" s="17"/>
    </row>
    <row r="8581" spans="22:22" x14ac:dyDescent="0.35">
      <c r="V8581" s="17"/>
    </row>
    <row r="8582" spans="22:22" x14ac:dyDescent="0.35">
      <c r="V8582" s="17"/>
    </row>
    <row r="8583" spans="22:22" x14ac:dyDescent="0.35">
      <c r="V8583" s="17"/>
    </row>
    <row r="8584" spans="22:22" x14ac:dyDescent="0.35">
      <c r="V8584" s="17"/>
    </row>
    <row r="8585" spans="22:22" x14ac:dyDescent="0.35">
      <c r="V8585" s="17"/>
    </row>
    <row r="8586" spans="22:22" x14ac:dyDescent="0.35">
      <c r="V8586" s="17"/>
    </row>
    <row r="8587" spans="22:22" x14ac:dyDescent="0.35">
      <c r="V8587" s="17"/>
    </row>
    <row r="8588" spans="22:22" x14ac:dyDescent="0.35">
      <c r="V8588" s="17"/>
    </row>
    <row r="8589" spans="22:22" x14ac:dyDescent="0.35">
      <c r="V8589" s="17"/>
    </row>
    <row r="8590" spans="22:22" x14ac:dyDescent="0.35">
      <c r="V8590" s="17"/>
    </row>
    <row r="8591" spans="22:22" x14ac:dyDescent="0.35">
      <c r="V8591" s="17"/>
    </row>
    <row r="8592" spans="22:22" x14ac:dyDescent="0.35">
      <c r="V8592" s="17"/>
    </row>
    <row r="8593" spans="22:22" x14ac:dyDescent="0.35">
      <c r="V8593" s="17"/>
    </row>
    <row r="8594" spans="22:22" x14ac:dyDescent="0.35">
      <c r="V8594" s="17"/>
    </row>
    <row r="8595" spans="22:22" x14ac:dyDescent="0.35">
      <c r="V8595" s="17"/>
    </row>
    <row r="8596" spans="22:22" x14ac:dyDescent="0.35">
      <c r="V8596" s="17"/>
    </row>
    <row r="8597" spans="22:22" x14ac:dyDescent="0.35">
      <c r="V8597" s="17"/>
    </row>
    <row r="8598" spans="22:22" x14ac:dyDescent="0.35">
      <c r="V8598" s="17"/>
    </row>
    <row r="8599" spans="22:22" x14ac:dyDescent="0.35">
      <c r="V8599" s="17"/>
    </row>
    <row r="8600" spans="22:22" x14ac:dyDescent="0.35">
      <c r="V8600" s="17"/>
    </row>
    <row r="8601" spans="22:22" x14ac:dyDescent="0.35">
      <c r="V8601" s="17"/>
    </row>
    <row r="8602" spans="22:22" x14ac:dyDescent="0.35">
      <c r="V8602" s="17"/>
    </row>
    <row r="8603" spans="22:22" x14ac:dyDescent="0.35">
      <c r="V8603" s="17"/>
    </row>
    <row r="8604" spans="22:22" x14ac:dyDescent="0.35">
      <c r="V8604" s="17"/>
    </row>
    <row r="8605" spans="22:22" x14ac:dyDescent="0.35">
      <c r="V8605" s="17"/>
    </row>
    <row r="8606" spans="22:22" x14ac:dyDescent="0.35">
      <c r="V8606" s="17"/>
    </row>
    <row r="8607" spans="22:22" x14ac:dyDescent="0.35">
      <c r="V8607" s="17"/>
    </row>
    <row r="8608" spans="22:22" x14ac:dyDescent="0.35">
      <c r="V8608" s="17"/>
    </row>
    <row r="8609" spans="22:22" x14ac:dyDescent="0.35">
      <c r="V8609" s="17"/>
    </row>
    <row r="8610" spans="22:22" x14ac:dyDescent="0.35">
      <c r="V8610" s="17"/>
    </row>
    <row r="8611" spans="22:22" x14ac:dyDescent="0.35">
      <c r="V8611" s="17"/>
    </row>
    <row r="8612" spans="22:22" x14ac:dyDescent="0.35">
      <c r="V8612" s="17"/>
    </row>
    <row r="8613" spans="22:22" x14ac:dyDescent="0.35">
      <c r="V8613" s="17"/>
    </row>
    <row r="8614" spans="22:22" x14ac:dyDescent="0.35">
      <c r="V8614" s="17"/>
    </row>
    <row r="8615" spans="22:22" x14ac:dyDescent="0.35">
      <c r="V8615" s="17"/>
    </row>
    <row r="8616" spans="22:22" x14ac:dyDescent="0.35">
      <c r="V8616" s="17"/>
    </row>
    <row r="8617" spans="22:22" x14ac:dyDescent="0.35">
      <c r="V8617" s="17"/>
    </row>
    <row r="8618" spans="22:22" x14ac:dyDescent="0.35">
      <c r="V8618" s="17"/>
    </row>
    <row r="8619" spans="22:22" x14ac:dyDescent="0.35">
      <c r="V8619" s="17"/>
    </row>
    <row r="8620" spans="22:22" x14ac:dyDescent="0.35">
      <c r="V8620" s="17"/>
    </row>
    <row r="8621" spans="22:22" x14ac:dyDescent="0.35">
      <c r="V8621" s="17"/>
    </row>
    <row r="8622" spans="22:22" x14ac:dyDescent="0.35">
      <c r="V8622" s="17"/>
    </row>
    <row r="8623" spans="22:22" x14ac:dyDescent="0.35">
      <c r="V8623" s="17"/>
    </row>
    <row r="8624" spans="22:22" x14ac:dyDescent="0.35">
      <c r="V8624" s="17"/>
    </row>
    <row r="8625" spans="22:22" x14ac:dyDescent="0.35">
      <c r="V8625" s="17"/>
    </row>
    <row r="8626" spans="22:22" x14ac:dyDescent="0.35">
      <c r="V8626" s="17"/>
    </row>
    <row r="8627" spans="22:22" x14ac:dyDescent="0.35">
      <c r="V8627" s="17"/>
    </row>
    <row r="8628" spans="22:22" x14ac:dyDescent="0.35">
      <c r="V8628" s="17"/>
    </row>
    <row r="8629" spans="22:22" x14ac:dyDescent="0.35">
      <c r="V8629" s="17"/>
    </row>
    <row r="8630" spans="22:22" x14ac:dyDescent="0.35">
      <c r="V8630" s="17"/>
    </row>
    <row r="8631" spans="22:22" x14ac:dyDescent="0.35">
      <c r="V8631" s="17"/>
    </row>
    <row r="8632" spans="22:22" x14ac:dyDescent="0.35">
      <c r="V8632" s="17"/>
    </row>
    <row r="8633" spans="22:22" x14ac:dyDescent="0.35">
      <c r="V8633" s="17"/>
    </row>
    <row r="8634" spans="22:22" x14ac:dyDescent="0.35">
      <c r="V8634" s="17"/>
    </row>
    <row r="8635" spans="22:22" x14ac:dyDescent="0.35">
      <c r="V8635" s="17"/>
    </row>
    <row r="8636" spans="22:22" x14ac:dyDescent="0.35">
      <c r="V8636" s="17"/>
    </row>
    <row r="8637" spans="22:22" x14ac:dyDescent="0.35">
      <c r="V8637" s="17"/>
    </row>
    <row r="8638" spans="22:22" x14ac:dyDescent="0.35">
      <c r="V8638" s="17"/>
    </row>
    <row r="8639" spans="22:22" x14ac:dyDescent="0.35">
      <c r="V8639" s="17"/>
    </row>
    <row r="8640" spans="22:22" x14ac:dyDescent="0.35">
      <c r="V8640" s="17"/>
    </row>
    <row r="8641" spans="22:22" x14ac:dyDescent="0.35">
      <c r="V8641" s="17"/>
    </row>
    <row r="8642" spans="22:22" x14ac:dyDescent="0.35">
      <c r="V8642" s="17"/>
    </row>
    <row r="8643" spans="22:22" x14ac:dyDescent="0.35">
      <c r="V8643" s="17"/>
    </row>
    <row r="8644" spans="22:22" x14ac:dyDescent="0.35">
      <c r="V8644" s="17"/>
    </row>
    <row r="8645" spans="22:22" x14ac:dyDescent="0.35">
      <c r="V8645" s="17"/>
    </row>
    <row r="8646" spans="22:22" x14ac:dyDescent="0.35">
      <c r="V8646" s="17"/>
    </row>
    <row r="8647" spans="22:22" x14ac:dyDescent="0.35">
      <c r="V8647" s="17"/>
    </row>
    <row r="8648" spans="22:22" x14ac:dyDescent="0.35">
      <c r="V8648" s="17"/>
    </row>
    <row r="8649" spans="22:22" x14ac:dyDescent="0.35">
      <c r="V8649" s="17"/>
    </row>
    <row r="8650" spans="22:22" x14ac:dyDescent="0.35">
      <c r="V8650" s="17"/>
    </row>
    <row r="8651" spans="22:22" x14ac:dyDescent="0.35">
      <c r="V8651" s="17"/>
    </row>
    <row r="8652" spans="22:22" x14ac:dyDescent="0.35">
      <c r="V8652" s="17"/>
    </row>
    <row r="8653" spans="22:22" x14ac:dyDescent="0.35">
      <c r="V8653" s="17"/>
    </row>
    <row r="8654" spans="22:22" x14ac:dyDescent="0.35">
      <c r="V8654" s="17"/>
    </row>
    <row r="8655" spans="22:22" x14ac:dyDescent="0.35">
      <c r="V8655" s="17"/>
    </row>
    <row r="8656" spans="22:22" x14ac:dyDescent="0.35">
      <c r="V8656" s="17"/>
    </row>
    <row r="8657" spans="22:22" x14ac:dyDescent="0.35">
      <c r="V8657" s="17"/>
    </row>
    <row r="8658" spans="22:22" x14ac:dyDescent="0.35">
      <c r="V8658" s="17"/>
    </row>
    <row r="8659" spans="22:22" x14ac:dyDescent="0.35">
      <c r="V8659" s="17"/>
    </row>
    <row r="8660" spans="22:22" x14ac:dyDescent="0.35">
      <c r="V8660" s="17"/>
    </row>
    <row r="8661" spans="22:22" x14ac:dyDescent="0.35">
      <c r="V8661" s="17"/>
    </row>
    <row r="8662" spans="22:22" x14ac:dyDescent="0.35">
      <c r="V8662" s="17"/>
    </row>
    <row r="8663" spans="22:22" x14ac:dyDescent="0.35">
      <c r="V8663" s="17"/>
    </row>
    <row r="8664" spans="22:22" x14ac:dyDescent="0.35">
      <c r="V8664" s="17"/>
    </row>
    <row r="8665" spans="22:22" x14ac:dyDescent="0.35">
      <c r="V8665" s="17"/>
    </row>
    <row r="8666" spans="22:22" x14ac:dyDescent="0.35">
      <c r="V8666" s="17"/>
    </row>
    <row r="8667" spans="22:22" x14ac:dyDescent="0.35">
      <c r="V8667" s="17"/>
    </row>
    <row r="8668" spans="22:22" x14ac:dyDescent="0.35">
      <c r="V8668" s="17"/>
    </row>
    <row r="8669" spans="22:22" x14ac:dyDescent="0.35">
      <c r="V8669" s="17"/>
    </row>
    <row r="8670" spans="22:22" x14ac:dyDescent="0.35">
      <c r="V8670" s="17"/>
    </row>
    <row r="8671" spans="22:22" x14ac:dyDescent="0.35">
      <c r="V8671" s="17"/>
    </row>
    <row r="8672" spans="22:22" x14ac:dyDescent="0.35">
      <c r="V8672" s="17"/>
    </row>
    <row r="8673" spans="22:22" x14ac:dyDescent="0.35">
      <c r="V8673" s="17"/>
    </row>
    <row r="8674" spans="22:22" x14ac:dyDescent="0.35">
      <c r="V8674" s="17"/>
    </row>
    <row r="8675" spans="22:22" x14ac:dyDescent="0.35">
      <c r="V8675" s="17"/>
    </row>
    <row r="8676" spans="22:22" x14ac:dyDescent="0.35">
      <c r="V8676" s="17"/>
    </row>
    <row r="8677" spans="22:22" x14ac:dyDescent="0.35">
      <c r="V8677" s="17"/>
    </row>
    <row r="8678" spans="22:22" x14ac:dyDescent="0.35">
      <c r="V8678" s="17"/>
    </row>
    <row r="8679" spans="22:22" x14ac:dyDescent="0.35">
      <c r="V8679" s="17"/>
    </row>
    <row r="8680" spans="22:22" x14ac:dyDescent="0.35">
      <c r="V8680" s="17"/>
    </row>
    <row r="8681" spans="22:22" x14ac:dyDescent="0.35">
      <c r="V8681" s="17"/>
    </row>
    <row r="8682" spans="22:22" x14ac:dyDescent="0.35">
      <c r="V8682" s="17"/>
    </row>
    <row r="8683" spans="22:22" x14ac:dyDescent="0.35">
      <c r="V8683" s="17"/>
    </row>
    <row r="8684" spans="22:22" x14ac:dyDescent="0.35">
      <c r="V8684" s="17"/>
    </row>
    <row r="8685" spans="22:22" x14ac:dyDescent="0.35">
      <c r="V8685" s="17"/>
    </row>
    <row r="8686" spans="22:22" x14ac:dyDescent="0.35">
      <c r="V8686" s="17"/>
    </row>
    <row r="8687" spans="22:22" x14ac:dyDescent="0.35">
      <c r="V8687" s="17"/>
    </row>
    <row r="8688" spans="22:22" x14ac:dyDescent="0.35">
      <c r="V8688" s="17"/>
    </row>
    <row r="8689" spans="22:22" x14ac:dyDescent="0.35">
      <c r="V8689" s="17"/>
    </row>
    <row r="8690" spans="22:22" x14ac:dyDescent="0.35">
      <c r="V8690" s="17"/>
    </row>
    <row r="8691" spans="22:22" x14ac:dyDescent="0.35">
      <c r="V8691" s="17"/>
    </row>
    <row r="8692" spans="22:22" x14ac:dyDescent="0.35">
      <c r="V8692" s="17"/>
    </row>
    <row r="8693" spans="22:22" x14ac:dyDescent="0.35">
      <c r="V8693" s="17"/>
    </row>
    <row r="8694" spans="22:22" x14ac:dyDescent="0.35">
      <c r="V8694" s="17"/>
    </row>
    <row r="8695" spans="22:22" x14ac:dyDescent="0.35">
      <c r="V8695" s="17"/>
    </row>
    <row r="8696" spans="22:22" x14ac:dyDescent="0.35">
      <c r="V8696" s="17"/>
    </row>
    <row r="8697" spans="22:22" x14ac:dyDescent="0.35">
      <c r="V8697" s="17"/>
    </row>
    <row r="8698" spans="22:22" x14ac:dyDescent="0.35">
      <c r="V8698" s="17"/>
    </row>
    <row r="8699" spans="22:22" x14ac:dyDescent="0.35">
      <c r="V8699" s="17"/>
    </row>
    <row r="8700" spans="22:22" x14ac:dyDescent="0.35">
      <c r="V8700" s="17"/>
    </row>
    <row r="8701" spans="22:22" x14ac:dyDescent="0.35">
      <c r="V8701" s="17"/>
    </row>
    <row r="8702" spans="22:22" x14ac:dyDescent="0.35">
      <c r="V8702" s="17"/>
    </row>
    <row r="8703" spans="22:22" x14ac:dyDescent="0.35">
      <c r="V8703" s="17"/>
    </row>
    <row r="8704" spans="22:22" x14ac:dyDescent="0.35">
      <c r="V8704" s="17"/>
    </row>
    <row r="8705" spans="22:22" x14ac:dyDescent="0.35">
      <c r="V8705" s="17"/>
    </row>
    <row r="8706" spans="22:22" x14ac:dyDescent="0.35">
      <c r="V8706" s="17"/>
    </row>
    <row r="8707" spans="22:22" x14ac:dyDescent="0.35">
      <c r="V8707" s="17"/>
    </row>
    <row r="8708" spans="22:22" x14ac:dyDescent="0.35">
      <c r="V8708" s="17"/>
    </row>
    <row r="8709" spans="22:22" x14ac:dyDescent="0.35">
      <c r="V8709" s="17"/>
    </row>
    <row r="8710" spans="22:22" x14ac:dyDescent="0.35">
      <c r="V8710" s="17"/>
    </row>
    <row r="8711" spans="22:22" x14ac:dyDescent="0.35">
      <c r="V8711" s="17"/>
    </row>
    <row r="8712" spans="22:22" x14ac:dyDescent="0.35">
      <c r="V8712" s="17"/>
    </row>
    <row r="8713" spans="22:22" x14ac:dyDescent="0.35">
      <c r="V8713" s="17"/>
    </row>
    <row r="8714" spans="22:22" x14ac:dyDescent="0.35">
      <c r="V8714" s="17"/>
    </row>
    <row r="8715" spans="22:22" x14ac:dyDescent="0.35">
      <c r="V8715" s="17"/>
    </row>
    <row r="8716" spans="22:22" x14ac:dyDescent="0.35">
      <c r="V8716" s="17"/>
    </row>
    <row r="8717" spans="22:22" x14ac:dyDescent="0.35">
      <c r="V8717" s="17"/>
    </row>
    <row r="8718" spans="22:22" x14ac:dyDescent="0.35">
      <c r="V8718" s="17"/>
    </row>
    <row r="8719" spans="22:22" x14ac:dyDescent="0.35">
      <c r="V8719" s="17"/>
    </row>
    <row r="8720" spans="22:22" x14ac:dyDescent="0.35">
      <c r="V8720" s="17"/>
    </row>
    <row r="8721" spans="22:22" x14ac:dyDescent="0.35">
      <c r="V8721" s="17"/>
    </row>
    <row r="8722" spans="22:22" x14ac:dyDescent="0.35">
      <c r="V8722" s="17"/>
    </row>
    <row r="8723" spans="22:22" x14ac:dyDescent="0.35">
      <c r="V8723" s="17"/>
    </row>
    <row r="8724" spans="22:22" x14ac:dyDescent="0.35">
      <c r="V8724" s="17"/>
    </row>
    <row r="8725" spans="22:22" x14ac:dyDescent="0.35">
      <c r="V8725" s="17"/>
    </row>
    <row r="8726" spans="22:22" x14ac:dyDescent="0.35">
      <c r="V8726" s="17"/>
    </row>
    <row r="8727" spans="22:22" x14ac:dyDescent="0.35">
      <c r="V8727" s="17"/>
    </row>
    <row r="8728" spans="22:22" x14ac:dyDescent="0.35">
      <c r="V8728" s="17"/>
    </row>
    <row r="8729" spans="22:22" x14ac:dyDescent="0.35">
      <c r="V8729" s="17"/>
    </row>
    <row r="8730" spans="22:22" x14ac:dyDescent="0.35">
      <c r="V8730" s="17"/>
    </row>
    <row r="8731" spans="22:22" x14ac:dyDescent="0.35">
      <c r="V8731" s="17"/>
    </row>
    <row r="8732" spans="22:22" x14ac:dyDescent="0.35">
      <c r="V8732" s="17"/>
    </row>
    <row r="8733" spans="22:22" x14ac:dyDescent="0.35">
      <c r="V8733" s="17"/>
    </row>
    <row r="8734" spans="22:22" x14ac:dyDescent="0.35">
      <c r="V8734" s="17"/>
    </row>
    <row r="8735" spans="22:22" x14ac:dyDescent="0.35">
      <c r="V8735" s="17"/>
    </row>
    <row r="8736" spans="22:22" x14ac:dyDescent="0.35">
      <c r="V8736" s="17"/>
    </row>
    <row r="8737" spans="22:22" x14ac:dyDescent="0.35">
      <c r="V8737" s="17"/>
    </row>
    <row r="8738" spans="22:22" x14ac:dyDescent="0.35">
      <c r="V8738" s="17"/>
    </row>
    <row r="8739" spans="22:22" x14ac:dyDescent="0.35">
      <c r="V8739" s="17"/>
    </row>
    <row r="8740" spans="22:22" x14ac:dyDescent="0.35">
      <c r="V8740" s="17"/>
    </row>
    <row r="8741" spans="22:22" x14ac:dyDescent="0.35">
      <c r="V8741" s="17"/>
    </row>
    <row r="8742" spans="22:22" x14ac:dyDescent="0.35">
      <c r="V8742" s="17"/>
    </row>
    <row r="8743" spans="22:22" x14ac:dyDescent="0.35">
      <c r="V8743" s="17"/>
    </row>
    <row r="8744" spans="22:22" x14ac:dyDescent="0.35">
      <c r="V8744" s="17"/>
    </row>
    <row r="8745" spans="22:22" x14ac:dyDescent="0.35">
      <c r="V8745" s="17"/>
    </row>
    <row r="8746" spans="22:22" x14ac:dyDescent="0.35">
      <c r="V8746" s="17"/>
    </row>
    <row r="8747" spans="22:22" x14ac:dyDescent="0.35">
      <c r="V8747" s="17"/>
    </row>
    <row r="8748" spans="22:22" x14ac:dyDescent="0.35">
      <c r="V8748" s="17"/>
    </row>
    <row r="8749" spans="22:22" x14ac:dyDescent="0.35">
      <c r="V8749" s="17"/>
    </row>
    <row r="8750" spans="22:22" x14ac:dyDescent="0.35">
      <c r="V8750" s="17"/>
    </row>
    <row r="8751" spans="22:22" x14ac:dyDescent="0.35">
      <c r="V8751" s="17"/>
    </row>
    <row r="8752" spans="22:22" x14ac:dyDescent="0.35">
      <c r="V8752" s="17"/>
    </row>
    <row r="8753" spans="22:22" x14ac:dyDescent="0.35">
      <c r="V8753" s="17"/>
    </row>
    <row r="8754" spans="22:22" x14ac:dyDescent="0.35">
      <c r="V8754" s="17"/>
    </row>
    <row r="8755" spans="22:22" x14ac:dyDescent="0.35">
      <c r="V8755" s="17"/>
    </row>
    <row r="8756" spans="22:22" x14ac:dyDescent="0.35">
      <c r="V8756" s="17"/>
    </row>
    <row r="8757" spans="22:22" x14ac:dyDescent="0.35">
      <c r="V8757" s="17"/>
    </row>
    <row r="8758" spans="22:22" x14ac:dyDescent="0.35">
      <c r="V8758" s="17"/>
    </row>
    <row r="8759" spans="22:22" x14ac:dyDescent="0.35">
      <c r="V8759" s="17"/>
    </row>
    <row r="8760" spans="22:22" x14ac:dyDescent="0.35">
      <c r="V8760" s="17"/>
    </row>
    <row r="8761" spans="22:22" x14ac:dyDescent="0.35">
      <c r="V8761" s="17"/>
    </row>
    <row r="8762" spans="22:22" x14ac:dyDescent="0.35">
      <c r="V8762" s="17"/>
    </row>
    <row r="8763" spans="22:22" x14ac:dyDescent="0.35">
      <c r="V8763" s="17"/>
    </row>
    <row r="8764" spans="22:22" x14ac:dyDescent="0.35">
      <c r="V8764" s="17"/>
    </row>
    <row r="8765" spans="22:22" x14ac:dyDescent="0.35">
      <c r="V8765" s="17"/>
    </row>
    <row r="8766" spans="22:22" x14ac:dyDescent="0.35">
      <c r="V8766" s="17"/>
    </row>
    <row r="8767" spans="22:22" x14ac:dyDescent="0.35">
      <c r="V8767" s="17"/>
    </row>
    <row r="8768" spans="22:22" x14ac:dyDescent="0.35">
      <c r="V8768" s="17"/>
    </row>
    <row r="8769" spans="22:22" x14ac:dyDescent="0.35">
      <c r="V8769" s="17"/>
    </row>
    <row r="8770" spans="22:22" x14ac:dyDescent="0.35">
      <c r="V8770" s="17"/>
    </row>
    <row r="8771" spans="22:22" x14ac:dyDescent="0.35">
      <c r="V8771" s="17"/>
    </row>
    <row r="8772" spans="22:22" x14ac:dyDescent="0.35">
      <c r="V8772" s="17"/>
    </row>
    <row r="8773" spans="22:22" x14ac:dyDescent="0.35">
      <c r="V8773" s="17"/>
    </row>
    <row r="8774" spans="22:22" x14ac:dyDescent="0.35">
      <c r="V8774" s="17"/>
    </row>
    <row r="8775" spans="22:22" x14ac:dyDescent="0.35">
      <c r="V8775" s="17"/>
    </row>
    <row r="8776" spans="22:22" x14ac:dyDescent="0.35">
      <c r="V8776" s="17"/>
    </row>
    <row r="8777" spans="22:22" x14ac:dyDescent="0.35">
      <c r="V8777" s="17"/>
    </row>
    <row r="8778" spans="22:22" x14ac:dyDescent="0.35">
      <c r="V8778" s="17"/>
    </row>
    <row r="8779" spans="22:22" x14ac:dyDescent="0.35">
      <c r="V8779" s="17"/>
    </row>
    <row r="8780" spans="22:22" x14ac:dyDescent="0.35">
      <c r="V8780" s="17"/>
    </row>
    <row r="8781" spans="22:22" x14ac:dyDescent="0.35">
      <c r="V8781" s="17"/>
    </row>
    <row r="8782" spans="22:22" x14ac:dyDescent="0.35">
      <c r="V8782" s="17"/>
    </row>
    <row r="8783" spans="22:22" x14ac:dyDescent="0.35">
      <c r="V8783" s="17"/>
    </row>
    <row r="8784" spans="22:22" x14ac:dyDescent="0.35">
      <c r="V8784" s="17"/>
    </row>
    <row r="8785" spans="22:22" x14ac:dyDescent="0.35">
      <c r="V8785" s="17"/>
    </row>
    <row r="8786" spans="22:22" x14ac:dyDescent="0.35">
      <c r="V8786" s="17"/>
    </row>
    <row r="8787" spans="22:22" x14ac:dyDescent="0.35">
      <c r="V8787" s="17"/>
    </row>
    <row r="8788" spans="22:22" x14ac:dyDescent="0.35">
      <c r="V8788" s="17"/>
    </row>
    <row r="8789" spans="22:22" x14ac:dyDescent="0.35">
      <c r="V8789" s="17"/>
    </row>
    <row r="8790" spans="22:22" x14ac:dyDescent="0.35">
      <c r="V8790" s="17"/>
    </row>
    <row r="8791" spans="22:22" x14ac:dyDescent="0.35">
      <c r="V8791" s="17"/>
    </row>
    <row r="8792" spans="22:22" x14ac:dyDescent="0.35">
      <c r="V8792" s="17"/>
    </row>
    <row r="8793" spans="22:22" x14ac:dyDescent="0.35">
      <c r="V8793" s="17"/>
    </row>
    <row r="8794" spans="22:22" x14ac:dyDescent="0.35">
      <c r="V8794" s="17"/>
    </row>
    <row r="8795" spans="22:22" x14ac:dyDescent="0.35">
      <c r="V8795" s="17"/>
    </row>
    <row r="8796" spans="22:22" x14ac:dyDescent="0.35">
      <c r="V8796" s="17"/>
    </row>
    <row r="8797" spans="22:22" x14ac:dyDescent="0.35">
      <c r="V8797" s="17"/>
    </row>
    <row r="8798" spans="22:22" x14ac:dyDescent="0.35">
      <c r="V8798" s="17"/>
    </row>
    <row r="8799" spans="22:22" x14ac:dyDescent="0.35">
      <c r="V8799" s="17"/>
    </row>
    <row r="8800" spans="22:22" x14ac:dyDescent="0.35">
      <c r="V8800" s="17"/>
    </row>
    <row r="8801" spans="22:22" x14ac:dyDescent="0.35">
      <c r="V8801" s="17"/>
    </row>
    <row r="8802" spans="22:22" x14ac:dyDescent="0.35">
      <c r="V8802" s="17"/>
    </row>
    <row r="8803" spans="22:22" x14ac:dyDescent="0.35">
      <c r="V8803" s="17"/>
    </row>
    <row r="8804" spans="22:22" x14ac:dyDescent="0.35">
      <c r="V8804" s="17"/>
    </row>
    <row r="8805" spans="22:22" x14ac:dyDescent="0.35">
      <c r="V8805" s="17"/>
    </row>
    <row r="8806" spans="22:22" x14ac:dyDescent="0.35">
      <c r="V8806" s="17"/>
    </row>
    <row r="8807" spans="22:22" x14ac:dyDescent="0.35">
      <c r="V8807" s="17"/>
    </row>
    <row r="8808" spans="22:22" x14ac:dyDescent="0.35">
      <c r="V8808" s="17"/>
    </row>
    <row r="8809" spans="22:22" x14ac:dyDescent="0.35">
      <c r="V8809" s="17"/>
    </row>
    <row r="8810" spans="22:22" x14ac:dyDescent="0.35">
      <c r="V8810" s="17"/>
    </row>
    <row r="8811" spans="22:22" x14ac:dyDescent="0.35">
      <c r="V8811" s="17"/>
    </row>
    <row r="8812" spans="22:22" x14ac:dyDescent="0.35">
      <c r="V8812" s="17"/>
    </row>
    <row r="8813" spans="22:22" x14ac:dyDescent="0.35">
      <c r="V8813" s="17"/>
    </row>
    <row r="8814" spans="22:22" x14ac:dyDescent="0.35">
      <c r="V8814" s="17"/>
    </row>
    <row r="8815" spans="22:22" x14ac:dyDescent="0.35">
      <c r="V8815" s="17"/>
    </row>
    <row r="8816" spans="22:22" x14ac:dyDescent="0.35">
      <c r="V8816" s="17"/>
    </row>
    <row r="8817" spans="22:22" x14ac:dyDescent="0.35">
      <c r="V8817" s="17"/>
    </row>
    <row r="8818" spans="22:22" x14ac:dyDescent="0.35">
      <c r="V8818" s="17"/>
    </row>
    <row r="8819" spans="22:22" x14ac:dyDescent="0.35">
      <c r="V8819" s="17"/>
    </row>
    <row r="8820" spans="22:22" x14ac:dyDescent="0.35">
      <c r="V8820" s="17"/>
    </row>
    <row r="8821" spans="22:22" x14ac:dyDescent="0.35">
      <c r="V8821" s="17"/>
    </row>
    <row r="8822" spans="22:22" x14ac:dyDescent="0.35">
      <c r="V8822" s="17"/>
    </row>
    <row r="8823" spans="22:22" x14ac:dyDescent="0.35">
      <c r="V8823" s="17"/>
    </row>
    <row r="8824" spans="22:22" x14ac:dyDescent="0.35">
      <c r="V8824" s="17"/>
    </row>
    <row r="8825" spans="22:22" x14ac:dyDescent="0.35">
      <c r="V8825" s="17"/>
    </row>
    <row r="8826" spans="22:22" x14ac:dyDescent="0.35">
      <c r="V8826" s="17"/>
    </row>
    <row r="8827" spans="22:22" x14ac:dyDescent="0.35">
      <c r="V8827" s="17"/>
    </row>
    <row r="8828" spans="22:22" x14ac:dyDescent="0.35">
      <c r="V8828" s="17"/>
    </row>
    <row r="8829" spans="22:22" x14ac:dyDescent="0.35">
      <c r="V8829" s="17"/>
    </row>
    <row r="8830" spans="22:22" x14ac:dyDescent="0.35">
      <c r="V8830" s="17"/>
    </row>
    <row r="8831" spans="22:22" x14ac:dyDescent="0.35">
      <c r="V8831" s="17"/>
    </row>
    <row r="8832" spans="22:22" x14ac:dyDescent="0.35">
      <c r="V8832" s="17"/>
    </row>
    <row r="8833" spans="22:22" x14ac:dyDescent="0.35">
      <c r="V8833" s="17"/>
    </row>
    <row r="8834" spans="22:22" x14ac:dyDescent="0.35">
      <c r="V8834" s="17"/>
    </row>
    <row r="8835" spans="22:22" x14ac:dyDescent="0.35">
      <c r="V8835" s="17"/>
    </row>
    <row r="8836" spans="22:22" x14ac:dyDescent="0.35">
      <c r="V8836" s="17"/>
    </row>
    <row r="8837" spans="22:22" x14ac:dyDescent="0.35">
      <c r="V8837" s="17"/>
    </row>
    <row r="8838" spans="22:22" x14ac:dyDescent="0.35">
      <c r="V8838" s="17"/>
    </row>
    <row r="8839" spans="22:22" x14ac:dyDescent="0.35">
      <c r="V8839" s="17"/>
    </row>
    <row r="8840" spans="22:22" x14ac:dyDescent="0.35">
      <c r="V8840" s="17"/>
    </row>
    <row r="8841" spans="22:22" x14ac:dyDescent="0.35">
      <c r="V8841" s="17"/>
    </row>
    <row r="8842" spans="22:22" x14ac:dyDescent="0.35">
      <c r="V8842" s="17"/>
    </row>
    <row r="8843" spans="22:22" x14ac:dyDescent="0.35">
      <c r="V8843" s="17"/>
    </row>
    <row r="8844" spans="22:22" x14ac:dyDescent="0.35">
      <c r="V8844" s="17"/>
    </row>
    <row r="8845" spans="22:22" x14ac:dyDescent="0.35">
      <c r="V8845" s="17"/>
    </row>
    <row r="8846" spans="22:22" x14ac:dyDescent="0.35">
      <c r="V8846" s="17"/>
    </row>
    <row r="8847" spans="22:22" x14ac:dyDescent="0.35">
      <c r="V8847" s="17"/>
    </row>
    <row r="8848" spans="22:22" x14ac:dyDescent="0.35">
      <c r="V8848" s="17"/>
    </row>
    <row r="8849" spans="22:22" x14ac:dyDescent="0.35">
      <c r="V8849" s="17"/>
    </row>
    <row r="8850" spans="22:22" x14ac:dyDescent="0.35">
      <c r="V8850" s="17"/>
    </row>
    <row r="8851" spans="22:22" x14ac:dyDescent="0.35">
      <c r="V8851" s="17"/>
    </row>
    <row r="8852" spans="22:22" x14ac:dyDescent="0.35">
      <c r="V8852" s="17"/>
    </row>
    <row r="8853" spans="22:22" x14ac:dyDescent="0.35">
      <c r="V8853" s="17"/>
    </row>
    <row r="8854" spans="22:22" x14ac:dyDescent="0.35">
      <c r="V8854" s="17"/>
    </row>
    <row r="8855" spans="22:22" x14ac:dyDescent="0.35">
      <c r="V8855" s="17"/>
    </row>
    <row r="8856" spans="22:22" x14ac:dyDescent="0.35">
      <c r="V8856" s="17"/>
    </row>
    <row r="8857" spans="22:22" x14ac:dyDescent="0.35">
      <c r="V8857" s="17"/>
    </row>
    <row r="8858" spans="22:22" x14ac:dyDescent="0.35">
      <c r="V8858" s="17"/>
    </row>
    <row r="8859" spans="22:22" x14ac:dyDescent="0.35">
      <c r="V8859" s="17"/>
    </row>
    <row r="8860" spans="22:22" x14ac:dyDescent="0.35">
      <c r="V8860" s="17"/>
    </row>
    <row r="8861" spans="22:22" x14ac:dyDescent="0.35">
      <c r="V8861" s="17"/>
    </row>
    <row r="8862" spans="22:22" x14ac:dyDescent="0.35">
      <c r="V8862" s="17"/>
    </row>
    <row r="8863" spans="22:22" x14ac:dyDescent="0.35">
      <c r="V8863" s="17"/>
    </row>
    <row r="8864" spans="22:22" x14ac:dyDescent="0.35">
      <c r="V8864" s="17"/>
    </row>
    <row r="8865" spans="22:22" x14ac:dyDescent="0.35">
      <c r="V8865" s="17"/>
    </row>
    <row r="8866" spans="22:22" x14ac:dyDescent="0.35">
      <c r="V8866" s="17"/>
    </row>
    <row r="8867" spans="22:22" x14ac:dyDescent="0.35">
      <c r="V8867" s="17"/>
    </row>
    <row r="8868" spans="22:22" x14ac:dyDescent="0.35">
      <c r="V8868" s="17"/>
    </row>
    <row r="8869" spans="22:22" x14ac:dyDescent="0.35">
      <c r="V8869" s="17"/>
    </row>
    <row r="8870" spans="22:22" x14ac:dyDescent="0.35">
      <c r="V8870" s="17"/>
    </row>
    <row r="8871" spans="22:22" x14ac:dyDescent="0.35">
      <c r="V8871" s="17"/>
    </row>
    <row r="8872" spans="22:22" x14ac:dyDescent="0.35">
      <c r="V8872" s="17"/>
    </row>
    <row r="8873" spans="22:22" x14ac:dyDescent="0.35">
      <c r="V8873" s="17"/>
    </row>
    <row r="8874" spans="22:22" x14ac:dyDescent="0.35">
      <c r="V8874" s="17"/>
    </row>
    <row r="8875" spans="22:22" x14ac:dyDescent="0.35">
      <c r="V8875" s="17"/>
    </row>
    <row r="8876" spans="22:22" x14ac:dyDescent="0.35">
      <c r="V8876" s="17"/>
    </row>
    <row r="8877" spans="22:22" x14ac:dyDescent="0.35">
      <c r="V8877" s="17"/>
    </row>
    <row r="8878" spans="22:22" x14ac:dyDescent="0.35">
      <c r="V8878" s="17"/>
    </row>
    <row r="8879" spans="22:22" x14ac:dyDescent="0.35">
      <c r="V8879" s="17"/>
    </row>
    <row r="8880" spans="22:22" x14ac:dyDescent="0.35">
      <c r="V8880" s="17"/>
    </row>
    <row r="8881" spans="22:22" x14ac:dyDescent="0.35">
      <c r="V8881" s="17"/>
    </row>
    <row r="8882" spans="22:22" x14ac:dyDescent="0.35">
      <c r="V8882" s="17"/>
    </row>
    <row r="8883" spans="22:22" x14ac:dyDescent="0.35">
      <c r="V8883" s="17"/>
    </row>
    <row r="8884" spans="22:22" x14ac:dyDescent="0.35">
      <c r="V8884" s="17"/>
    </row>
    <row r="8885" spans="22:22" x14ac:dyDescent="0.35">
      <c r="V8885" s="17"/>
    </row>
    <row r="8886" spans="22:22" x14ac:dyDescent="0.35">
      <c r="V8886" s="17"/>
    </row>
    <row r="8887" spans="22:22" x14ac:dyDescent="0.35">
      <c r="V8887" s="17"/>
    </row>
    <row r="8888" spans="22:22" x14ac:dyDescent="0.35">
      <c r="V8888" s="17"/>
    </row>
    <row r="8889" spans="22:22" x14ac:dyDescent="0.35">
      <c r="V8889" s="17"/>
    </row>
    <row r="8890" spans="22:22" x14ac:dyDescent="0.35">
      <c r="V8890" s="17"/>
    </row>
    <row r="8891" spans="22:22" x14ac:dyDescent="0.35">
      <c r="V8891" s="17"/>
    </row>
    <row r="8892" spans="22:22" x14ac:dyDescent="0.35">
      <c r="V8892" s="17"/>
    </row>
    <row r="8893" spans="22:22" x14ac:dyDescent="0.35">
      <c r="V8893" s="17"/>
    </row>
    <row r="8894" spans="22:22" x14ac:dyDescent="0.35">
      <c r="V8894" s="17"/>
    </row>
    <row r="8895" spans="22:22" x14ac:dyDescent="0.35">
      <c r="V8895" s="17"/>
    </row>
    <row r="8896" spans="22:22" x14ac:dyDescent="0.35">
      <c r="V8896" s="17"/>
    </row>
    <row r="8897" spans="22:22" x14ac:dyDescent="0.35">
      <c r="V8897" s="17"/>
    </row>
    <row r="8898" spans="22:22" x14ac:dyDescent="0.35">
      <c r="V8898" s="17"/>
    </row>
    <row r="8899" spans="22:22" x14ac:dyDescent="0.35">
      <c r="V8899" s="17"/>
    </row>
    <row r="8900" spans="22:22" x14ac:dyDescent="0.35">
      <c r="V8900" s="17"/>
    </row>
    <row r="8901" spans="22:22" x14ac:dyDescent="0.35">
      <c r="V8901" s="17"/>
    </row>
    <row r="8902" spans="22:22" x14ac:dyDescent="0.35">
      <c r="V8902" s="17"/>
    </row>
    <row r="8903" spans="22:22" x14ac:dyDescent="0.35">
      <c r="V8903" s="17"/>
    </row>
    <row r="8904" spans="22:22" x14ac:dyDescent="0.35">
      <c r="V8904" s="17"/>
    </row>
    <row r="8905" spans="22:22" x14ac:dyDescent="0.35">
      <c r="V8905" s="17"/>
    </row>
    <row r="8906" spans="22:22" x14ac:dyDescent="0.35">
      <c r="V8906" s="17"/>
    </row>
    <row r="8907" spans="22:22" x14ac:dyDescent="0.35">
      <c r="V8907" s="17"/>
    </row>
    <row r="8908" spans="22:22" x14ac:dyDescent="0.35">
      <c r="V8908" s="17"/>
    </row>
    <row r="8909" spans="22:22" x14ac:dyDescent="0.35">
      <c r="V8909" s="17"/>
    </row>
    <row r="8910" spans="22:22" x14ac:dyDescent="0.35">
      <c r="V8910" s="17"/>
    </row>
    <row r="8911" spans="22:22" x14ac:dyDescent="0.35">
      <c r="V8911" s="17"/>
    </row>
    <row r="8912" spans="22:22" x14ac:dyDescent="0.35">
      <c r="V8912" s="17"/>
    </row>
    <row r="8913" spans="22:22" x14ac:dyDescent="0.35">
      <c r="V8913" s="17"/>
    </row>
    <row r="8914" spans="22:22" x14ac:dyDescent="0.35">
      <c r="V8914" s="17"/>
    </row>
    <row r="8915" spans="22:22" x14ac:dyDescent="0.35">
      <c r="V8915" s="17"/>
    </row>
    <row r="8916" spans="22:22" x14ac:dyDescent="0.35">
      <c r="V8916" s="17"/>
    </row>
    <row r="8917" spans="22:22" x14ac:dyDescent="0.35">
      <c r="V8917" s="17"/>
    </row>
    <row r="8918" spans="22:22" x14ac:dyDescent="0.35">
      <c r="V8918" s="17"/>
    </row>
    <row r="8919" spans="22:22" x14ac:dyDescent="0.35">
      <c r="V8919" s="17"/>
    </row>
    <row r="8920" spans="22:22" x14ac:dyDescent="0.35">
      <c r="V8920" s="17"/>
    </row>
    <row r="8921" spans="22:22" x14ac:dyDescent="0.35">
      <c r="V8921" s="17"/>
    </row>
    <row r="8922" spans="22:22" x14ac:dyDescent="0.35">
      <c r="V8922" s="17"/>
    </row>
    <row r="8923" spans="22:22" x14ac:dyDescent="0.35">
      <c r="V8923" s="17"/>
    </row>
    <row r="8924" spans="22:22" x14ac:dyDescent="0.35">
      <c r="V8924" s="17"/>
    </row>
    <row r="8925" spans="22:22" x14ac:dyDescent="0.35">
      <c r="V8925" s="17"/>
    </row>
    <row r="8926" spans="22:22" x14ac:dyDescent="0.35">
      <c r="V8926" s="17"/>
    </row>
    <row r="8927" spans="22:22" x14ac:dyDescent="0.35">
      <c r="V8927" s="17"/>
    </row>
    <row r="8928" spans="22:22" x14ac:dyDescent="0.35">
      <c r="V8928" s="17"/>
    </row>
    <row r="8929" spans="22:22" x14ac:dyDescent="0.35">
      <c r="V8929" s="17"/>
    </row>
    <row r="8930" spans="22:22" x14ac:dyDescent="0.35">
      <c r="V8930" s="17"/>
    </row>
    <row r="8931" spans="22:22" x14ac:dyDescent="0.35">
      <c r="V8931" s="17"/>
    </row>
    <row r="8932" spans="22:22" x14ac:dyDescent="0.35">
      <c r="V8932" s="17"/>
    </row>
    <row r="8933" spans="22:22" x14ac:dyDescent="0.35">
      <c r="V8933" s="17"/>
    </row>
    <row r="8934" spans="22:22" x14ac:dyDescent="0.35">
      <c r="V8934" s="17"/>
    </row>
    <row r="8935" spans="22:22" x14ac:dyDescent="0.35">
      <c r="V8935" s="17"/>
    </row>
    <row r="8936" spans="22:22" x14ac:dyDescent="0.35">
      <c r="V8936" s="17"/>
    </row>
    <row r="8937" spans="22:22" x14ac:dyDescent="0.35">
      <c r="V8937" s="17"/>
    </row>
    <row r="8938" spans="22:22" x14ac:dyDescent="0.35">
      <c r="V8938" s="17"/>
    </row>
    <row r="8939" spans="22:22" x14ac:dyDescent="0.35">
      <c r="V8939" s="17"/>
    </row>
    <row r="8940" spans="22:22" x14ac:dyDescent="0.35">
      <c r="V8940" s="17"/>
    </row>
    <row r="8941" spans="22:22" x14ac:dyDescent="0.35">
      <c r="V8941" s="17"/>
    </row>
    <row r="8942" spans="22:22" x14ac:dyDescent="0.35">
      <c r="V8942" s="17"/>
    </row>
    <row r="8943" spans="22:22" x14ac:dyDescent="0.35">
      <c r="V8943" s="17"/>
    </row>
    <row r="8944" spans="22:22" x14ac:dyDescent="0.35">
      <c r="V8944" s="17"/>
    </row>
    <row r="8945" spans="22:22" x14ac:dyDescent="0.35">
      <c r="V8945" s="17"/>
    </row>
    <row r="8946" spans="22:22" x14ac:dyDescent="0.35">
      <c r="V8946" s="17"/>
    </row>
    <row r="8947" spans="22:22" x14ac:dyDescent="0.35">
      <c r="V8947" s="17"/>
    </row>
    <row r="8948" spans="22:22" x14ac:dyDescent="0.35">
      <c r="V8948" s="17"/>
    </row>
    <row r="8949" spans="22:22" x14ac:dyDescent="0.35">
      <c r="V8949" s="17"/>
    </row>
    <row r="8950" spans="22:22" x14ac:dyDescent="0.35">
      <c r="V8950" s="17"/>
    </row>
    <row r="8951" spans="22:22" x14ac:dyDescent="0.35">
      <c r="V8951" s="17"/>
    </row>
    <row r="8952" spans="22:22" x14ac:dyDescent="0.35">
      <c r="V8952" s="17"/>
    </row>
    <row r="8953" spans="22:22" x14ac:dyDescent="0.35">
      <c r="V8953" s="17"/>
    </row>
    <row r="8954" spans="22:22" x14ac:dyDescent="0.35">
      <c r="V8954" s="17"/>
    </row>
    <row r="8955" spans="22:22" x14ac:dyDescent="0.35">
      <c r="V8955" s="17"/>
    </row>
    <row r="8956" spans="22:22" x14ac:dyDescent="0.35">
      <c r="V8956" s="17"/>
    </row>
    <row r="8957" spans="22:22" x14ac:dyDescent="0.35">
      <c r="V8957" s="17"/>
    </row>
    <row r="8958" spans="22:22" x14ac:dyDescent="0.35">
      <c r="V8958" s="17"/>
    </row>
    <row r="8959" spans="22:22" x14ac:dyDescent="0.35">
      <c r="V8959" s="17"/>
    </row>
    <row r="8960" spans="22:22" x14ac:dyDescent="0.35">
      <c r="V8960" s="17"/>
    </row>
    <row r="8961" spans="22:22" x14ac:dyDescent="0.35">
      <c r="V8961" s="17"/>
    </row>
    <row r="8962" spans="22:22" x14ac:dyDescent="0.35">
      <c r="V8962" s="17"/>
    </row>
    <row r="8963" spans="22:22" x14ac:dyDescent="0.35">
      <c r="V8963" s="17"/>
    </row>
    <row r="8964" spans="22:22" x14ac:dyDescent="0.35">
      <c r="V8964" s="17"/>
    </row>
    <row r="8965" spans="22:22" x14ac:dyDescent="0.35">
      <c r="V8965" s="17"/>
    </row>
    <row r="8966" spans="22:22" x14ac:dyDescent="0.35">
      <c r="V8966" s="17"/>
    </row>
    <row r="8967" spans="22:22" x14ac:dyDescent="0.35">
      <c r="V8967" s="17"/>
    </row>
    <row r="8968" spans="22:22" x14ac:dyDescent="0.35">
      <c r="V8968" s="17"/>
    </row>
    <row r="8969" spans="22:22" x14ac:dyDescent="0.35">
      <c r="V8969" s="17"/>
    </row>
    <row r="8970" spans="22:22" x14ac:dyDescent="0.35">
      <c r="V8970" s="17"/>
    </row>
    <row r="8971" spans="22:22" x14ac:dyDescent="0.35">
      <c r="V8971" s="17"/>
    </row>
    <row r="8972" spans="22:22" x14ac:dyDescent="0.35">
      <c r="V8972" s="17"/>
    </row>
    <row r="8973" spans="22:22" x14ac:dyDescent="0.35">
      <c r="V8973" s="17"/>
    </row>
    <row r="8974" spans="22:22" x14ac:dyDescent="0.35">
      <c r="V8974" s="17"/>
    </row>
    <row r="8975" spans="22:22" x14ac:dyDescent="0.35">
      <c r="V8975" s="17"/>
    </row>
    <row r="8976" spans="22:22" x14ac:dyDescent="0.35">
      <c r="V8976" s="17"/>
    </row>
    <row r="8977" spans="22:22" x14ac:dyDescent="0.35">
      <c r="V8977" s="17"/>
    </row>
    <row r="8978" spans="22:22" x14ac:dyDescent="0.35">
      <c r="V8978" s="17"/>
    </row>
    <row r="8979" spans="22:22" x14ac:dyDescent="0.35">
      <c r="V8979" s="17"/>
    </row>
    <row r="8980" spans="22:22" x14ac:dyDescent="0.35">
      <c r="V8980" s="17"/>
    </row>
    <row r="8981" spans="22:22" x14ac:dyDescent="0.35">
      <c r="V8981" s="17"/>
    </row>
    <row r="8982" spans="22:22" x14ac:dyDescent="0.35">
      <c r="V8982" s="17"/>
    </row>
    <row r="8983" spans="22:22" x14ac:dyDescent="0.35">
      <c r="V8983" s="17"/>
    </row>
    <row r="8984" spans="22:22" x14ac:dyDescent="0.35">
      <c r="V8984" s="17"/>
    </row>
    <row r="8985" spans="22:22" x14ac:dyDescent="0.35">
      <c r="V8985" s="17"/>
    </row>
    <row r="8986" spans="22:22" x14ac:dyDescent="0.35">
      <c r="V8986" s="17"/>
    </row>
    <row r="8987" spans="22:22" x14ac:dyDescent="0.35">
      <c r="V8987" s="17"/>
    </row>
    <row r="8988" spans="22:22" x14ac:dyDescent="0.35">
      <c r="V8988" s="17"/>
    </row>
    <row r="8989" spans="22:22" x14ac:dyDescent="0.35">
      <c r="V8989" s="17"/>
    </row>
    <row r="8990" spans="22:22" x14ac:dyDescent="0.35">
      <c r="V8990" s="17"/>
    </row>
    <row r="8991" spans="22:22" x14ac:dyDescent="0.35">
      <c r="V8991" s="17"/>
    </row>
    <row r="8992" spans="22:22" x14ac:dyDescent="0.35">
      <c r="V8992" s="17"/>
    </row>
    <row r="8993" spans="22:22" x14ac:dyDescent="0.35">
      <c r="V8993" s="17"/>
    </row>
    <row r="8994" spans="22:22" x14ac:dyDescent="0.35">
      <c r="V8994" s="17"/>
    </row>
    <row r="8995" spans="22:22" x14ac:dyDescent="0.35">
      <c r="V8995" s="17"/>
    </row>
    <row r="8996" spans="22:22" x14ac:dyDescent="0.35">
      <c r="V8996" s="17"/>
    </row>
    <row r="8997" spans="22:22" x14ac:dyDescent="0.35">
      <c r="V8997" s="17"/>
    </row>
    <row r="8998" spans="22:22" x14ac:dyDescent="0.35">
      <c r="V8998" s="17"/>
    </row>
    <row r="8999" spans="22:22" x14ac:dyDescent="0.35">
      <c r="V8999" s="17"/>
    </row>
    <row r="9000" spans="22:22" x14ac:dyDescent="0.35">
      <c r="V9000" s="17"/>
    </row>
    <row r="9001" spans="22:22" x14ac:dyDescent="0.35">
      <c r="V9001" s="17"/>
    </row>
    <row r="9002" spans="22:22" x14ac:dyDescent="0.35">
      <c r="V9002" s="17"/>
    </row>
    <row r="9003" spans="22:22" x14ac:dyDescent="0.35">
      <c r="V9003" s="17"/>
    </row>
    <row r="9004" spans="22:22" x14ac:dyDescent="0.35">
      <c r="V9004" s="17"/>
    </row>
    <row r="9005" spans="22:22" x14ac:dyDescent="0.35">
      <c r="V9005" s="17"/>
    </row>
    <row r="9006" spans="22:22" x14ac:dyDescent="0.35">
      <c r="V9006" s="17"/>
    </row>
    <row r="9007" spans="22:22" x14ac:dyDescent="0.35">
      <c r="V9007" s="17"/>
    </row>
    <row r="9008" spans="22:22" x14ac:dyDescent="0.35">
      <c r="V9008" s="17"/>
    </row>
    <row r="9009" spans="22:22" x14ac:dyDescent="0.35">
      <c r="V9009" s="17"/>
    </row>
    <row r="9010" spans="22:22" x14ac:dyDescent="0.35">
      <c r="V9010" s="17"/>
    </row>
    <row r="9011" spans="22:22" x14ac:dyDescent="0.35">
      <c r="V9011" s="17"/>
    </row>
    <row r="9012" spans="22:22" x14ac:dyDescent="0.35">
      <c r="V9012" s="17"/>
    </row>
    <row r="9013" spans="22:22" x14ac:dyDescent="0.35">
      <c r="V9013" s="17"/>
    </row>
    <row r="9014" spans="22:22" x14ac:dyDescent="0.35">
      <c r="V9014" s="17"/>
    </row>
    <row r="9015" spans="22:22" x14ac:dyDescent="0.35">
      <c r="V9015" s="17"/>
    </row>
    <row r="9016" spans="22:22" x14ac:dyDescent="0.35">
      <c r="V9016" s="17"/>
    </row>
    <row r="9017" spans="22:22" x14ac:dyDescent="0.35">
      <c r="V9017" s="17"/>
    </row>
    <row r="9018" spans="22:22" x14ac:dyDescent="0.35">
      <c r="V9018" s="17"/>
    </row>
    <row r="9019" spans="22:22" x14ac:dyDescent="0.35">
      <c r="V9019" s="17"/>
    </row>
    <row r="9020" spans="22:22" x14ac:dyDescent="0.35">
      <c r="V9020" s="17"/>
    </row>
    <row r="9021" spans="22:22" x14ac:dyDescent="0.35">
      <c r="V9021" s="17"/>
    </row>
    <row r="9022" spans="22:22" x14ac:dyDescent="0.35">
      <c r="V9022" s="17"/>
    </row>
    <row r="9023" spans="22:22" x14ac:dyDescent="0.35">
      <c r="V9023" s="17"/>
    </row>
    <row r="9024" spans="22:22" x14ac:dyDescent="0.35">
      <c r="V9024" s="17"/>
    </row>
    <row r="9025" spans="22:22" x14ac:dyDescent="0.35">
      <c r="V9025" s="17"/>
    </row>
    <row r="9026" spans="22:22" x14ac:dyDescent="0.35">
      <c r="V9026" s="17"/>
    </row>
    <row r="9027" spans="22:22" x14ac:dyDescent="0.35">
      <c r="V9027" s="17"/>
    </row>
    <row r="9028" spans="22:22" x14ac:dyDescent="0.35">
      <c r="V9028" s="17"/>
    </row>
    <row r="9029" spans="22:22" x14ac:dyDescent="0.35">
      <c r="V9029" s="17"/>
    </row>
    <row r="9030" spans="22:22" x14ac:dyDescent="0.35">
      <c r="V9030" s="17"/>
    </row>
    <row r="9031" spans="22:22" x14ac:dyDescent="0.35">
      <c r="V9031" s="17"/>
    </row>
    <row r="9032" spans="22:22" x14ac:dyDescent="0.35">
      <c r="V9032" s="17"/>
    </row>
    <row r="9033" spans="22:22" x14ac:dyDescent="0.35">
      <c r="V9033" s="17"/>
    </row>
    <row r="9034" spans="22:22" x14ac:dyDescent="0.35">
      <c r="V9034" s="17"/>
    </row>
    <row r="9035" spans="22:22" x14ac:dyDescent="0.35">
      <c r="V9035" s="17"/>
    </row>
    <row r="9036" spans="22:22" x14ac:dyDescent="0.35">
      <c r="V9036" s="17"/>
    </row>
    <row r="9037" spans="22:22" x14ac:dyDescent="0.35">
      <c r="V9037" s="17"/>
    </row>
    <row r="9038" spans="22:22" x14ac:dyDescent="0.35">
      <c r="V9038" s="17"/>
    </row>
    <row r="9039" spans="22:22" x14ac:dyDescent="0.35">
      <c r="V9039" s="17"/>
    </row>
    <row r="9040" spans="22:22" x14ac:dyDescent="0.35">
      <c r="V9040" s="17"/>
    </row>
    <row r="9041" spans="22:22" x14ac:dyDescent="0.35">
      <c r="V9041" s="17"/>
    </row>
    <row r="9042" spans="22:22" x14ac:dyDescent="0.35">
      <c r="V9042" s="17"/>
    </row>
    <row r="9043" spans="22:22" x14ac:dyDescent="0.35">
      <c r="V9043" s="17"/>
    </row>
    <row r="9044" spans="22:22" x14ac:dyDescent="0.35">
      <c r="V9044" s="17"/>
    </row>
    <row r="9045" spans="22:22" x14ac:dyDescent="0.35">
      <c r="V9045" s="17"/>
    </row>
    <row r="9046" spans="22:22" x14ac:dyDescent="0.35">
      <c r="V9046" s="17"/>
    </row>
    <row r="9047" spans="22:22" x14ac:dyDescent="0.35">
      <c r="V9047" s="17"/>
    </row>
    <row r="9048" spans="22:22" x14ac:dyDescent="0.35">
      <c r="V9048" s="17"/>
    </row>
    <row r="9049" spans="22:22" x14ac:dyDescent="0.35">
      <c r="V9049" s="17"/>
    </row>
    <row r="9050" spans="22:22" x14ac:dyDescent="0.35">
      <c r="V9050" s="17"/>
    </row>
    <row r="9051" spans="22:22" x14ac:dyDescent="0.35">
      <c r="V9051" s="17"/>
    </row>
    <row r="9052" spans="22:22" x14ac:dyDescent="0.35">
      <c r="V9052" s="17"/>
    </row>
    <row r="9053" spans="22:22" x14ac:dyDescent="0.35">
      <c r="V9053" s="17"/>
    </row>
    <row r="9054" spans="22:22" x14ac:dyDescent="0.35">
      <c r="V9054" s="17"/>
    </row>
    <row r="9055" spans="22:22" x14ac:dyDescent="0.35">
      <c r="V9055" s="17"/>
    </row>
    <row r="9056" spans="22:22" x14ac:dyDescent="0.35">
      <c r="V9056" s="17"/>
    </row>
    <row r="9057" spans="22:22" x14ac:dyDescent="0.35">
      <c r="V9057" s="17"/>
    </row>
    <row r="9058" spans="22:22" x14ac:dyDescent="0.35">
      <c r="V9058" s="17"/>
    </row>
    <row r="9059" spans="22:22" x14ac:dyDescent="0.35">
      <c r="V9059" s="17"/>
    </row>
    <row r="9060" spans="22:22" x14ac:dyDescent="0.35">
      <c r="V9060" s="17"/>
    </row>
    <row r="9061" spans="22:22" x14ac:dyDescent="0.35">
      <c r="V9061" s="17"/>
    </row>
    <row r="9062" spans="22:22" x14ac:dyDescent="0.35">
      <c r="V9062" s="17"/>
    </row>
    <row r="9063" spans="22:22" x14ac:dyDescent="0.35">
      <c r="V9063" s="17"/>
    </row>
    <row r="9064" spans="22:22" x14ac:dyDescent="0.35">
      <c r="V9064" s="17"/>
    </row>
    <row r="9065" spans="22:22" x14ac:dyDescent="0.35">
      <c r="V9065" s="17"/>
    </row>
    <row r="9066" spans="22:22" x14ac:dyDescent="0.35">
      <c r="V9066" s="17"/>
    </row>
    <row r="9067" spans="22:22" x14ac:dyDescent="0.35">
      <c r="V9067" s="17"/>
    </row>
    <row r="9068" spans="22:22" x14ac:dyDescent="0.35">
      <c r="V9068" s="17"/>
    </row>
    <row r="9069" spans="22:22" x14ac:dyDescent="0.35">
      <c r="V9069" s="17"/>
    </row>
    <row r="9070" spans="22:22" x14ac:dyDescent="0.35">
      <c r="V9070" s="17"/>
    </row>
    <row r="9071" spans="22:22" x14ac:dyDescent="0.35">
      <c r="V9071" s="17"/>
    </row>
    <row r="9072" spans="22:22" x14ac:dyDescent="0.35">
      <c r="V9072" s="17"/>
    </row>
    <row r="9073" spans="22:22" x14ac:dyDescent="0.35">
      <c r="V9073" s="17"/>
    </row>
    <row r="9074" spans="22:22" x14ac:dyDescent="0.35">
      <c r="V9074" s="17"/>
    </row>
    <row r="9075" spans="22:22" x14ac:dyDescent="0.35">
      <c r="V9075" s="17"/>
    </row>
    <row r="9076" spans="22:22" x14ac:dyDescent="0.35">
      <c r="V9076" s="17"/>
    </row>
    <row r="9077" spans="22:22" x14ac:dyDescent="0.35">
      <c r="V9077" s="17"/>
    </row>
    <row r="9078" spans="22:22" x14ac:dyDescent="0.35">
      <c r="V9078" s="17"/>
    </row>
    <row r="9079" spans="22:22" x14ac:dyDescent="0.35">
      <c r="V9079" s="17"/>
    </row>
    <row r="9080" spans="22:22" x14ac:dyDescent="0.35">
      <c r="V9080" s="17"/>
    </row>
    <row r="9081" spans="22:22" x14ac:dyDescent="0.35">
      <c r="V9081" s="17"/>
    </row>
    <row r="9082" spans="22:22" x14ac:dyDescent="0.35">
      <c r="V9082" s="17"/>
    </row>
    <row r="9083" spans="22:22" x14ac:dyDescent="0.35">
      <c r="V9083" s="17"/>
    </row>
    <row r="9084" spans="22:22" x14ac:dyDescent="0.35">
      <c r="V9084" s="17"/>
    </row>
    <row r="9085" spans="22:22" x14ac:dyDescent="0.35">
      <c r="V9085" s="17"/>
    </row>
    <row r="9086" spans="22:22" x14ac:dyDescent="0.35">
      <c r="V9086" s="17"/>
    </row>
    <row r="9087" spans="22:22" x14ac:dyDescent="0.35">
      <c r="V9087" s="17"/>
    </row>
    <row r="9088" spans="22:22" x14ac:dyDescent="0.35">
      <c r="V9088" s="17"/>
    </row>
    <row r="9089" spans="22:22" x14ac:dyDescent="0.35">
      <c r="V9089" s="17"/>
    </row>
    <row r="9090" spans="22:22" x14ac:dyDescent="0.35">
      <c r="V9090" s="17"/>
    </row>
    <row r="9091" spans="22:22" x14ac:dyDescent="0.35">
      <c r="V9091" s="17"/>
    </row>
    <row r="9092" spans="22:22" x14ac:dyDescent="0.35">
      <c r="V9092" s="17"/>
    </row>
    <row r="9093" spans="22:22" x14ac:dyDescent="0.35">
      <c r="V9093" s="17"/>
    </row>
    <row r="9094" spans="22:22" x14ac:dyDescent="0.35">
      <c r="V9094" s="17"/>
    </row>
    <row r="9095" spans="22:22" x14ac:dyDescent="0.35">
      <c r="V9095" s="17"/>
    </row>
    <row r="9096" spans="22:22" x14ac:dyDescent="0.35">
      <c r="V9096" s="17"/>
    </row>
    <row r="9097" spans="22:22" x14ac:dyDescent="0.35">
      <c r="V9097" s="17"/>
    </row>
    <row r="9098" spans="22:22" x14ac:dyDescent="0.35">
      <c r="V9098" s="17"/>
    </row>
    <row r="9099" spans="22:22" x14ac:dyDescent="0.35">
      <c r="V9099" s="17"/>
    </row>
    <row r="9100" spans="22:22" x14ac:dyDescent="0.35">
      <c r="V9100" s="17"/>
    </row>
    <row r="9101" spans="22:22" x14ac:dyDescent="0.35">
      <c r="V9101" s="17"/>
    </row>
    <row r="9102" spans="22:22" x14ac:dyDescent="0.35">
      <c r="V9102" s="17"/>
    </row>
    <row r="9103" spans="22:22" x14ac:dyDescent="0.35">
      <c r="V9103" s="17"/>
    </row>
    <row r="9104" spans="22:22" x14ac:dyDescent="0.35">
      <c r="V9104" s="17"/>
    </row>
    <row r="9105" spans="22:22" x14ac:dyDescent="0.35">
      <c r="V9105" s="17"/>
    </row>
    <row r="9106" spans="22:22" x14ac:dyDescent="0.35">
      <c r="V9106" s="17"/>
    </row>
    <row r="9107" spans="22:22" x14ac:dyDescent="0.35">
      <c r="V9107" s="17"/>
    </row>
    <row r="9108" spans="22:22" x14ac:dyDescent="0.35">
      <c r="V9108" s="17"/>
    </row>
    <row r="9109" spans="22:22" x14ac:dyDescent="0.35">
      <c r="V9109" s="17"/>
    </row>
    <row r="9110" spans="22:22" x14ac:dyDescent="0.35">
      <c r="V9110" s="17"/>
    </row>
    <row r="9111" spans="22:22" x14ac:dyDescent="0.35">
      <c r="V9111" s="17"/>
    </row>
    <row r="9112" spans="22:22" x14ac:dyDescent="0.35">
      <c r="V9112" s="17"/>
    </row>
    <row r="9113" spans="22:22" x14ac:dyDescent="0.35">
      <c r="V9113" s="17"/>
    </row>
    <row r="9114" spans="22:22" x14ac:dyDescent="0.35">
      <c r="V9114" s="17"/>
    </row>
    <row r="9115" spans="22:22" x14ac:dyDescent="0.35">
      <c r="V9115" s="17"/>
    </row>
    <row r="9116" spans="22:22" x14ac:dyDescent="0.35">
      <c r="V9116" s="17"/>
    </row>
    <row r="9117" spans="22:22" x14ac:dyDescent="0.35">
      <c r="V9117" s="17"/>
    </row>
    <row r="9118" spans="22:22" x14ac:dyDescent="0.35">
      <c r="V9118" s="17"/>
    </row>
    <row r="9119" spans="22:22" x14ac:dyDescent="0.35">
      <c r="V9119" s="17"/>
    </row>
    <row r="9120" spans="22:22" x14ac:dyDescent="0.35">
      <c r="V9120" s="17"/>
    </row>
    <row r="9121" spans="22:22" x14ac:dyDescent="0.35">
      <c r="V9121" s="17"/>
    </row>
    <row r="9122" spans="22:22" x14ac:dyDescent="0.35">
      <c r="V9122" s="17"/>
    </row>
    <row r="9123" spans="22:22" x14ac:dyDescent="0.35">
      <c r="V9123" s="17"/>
    </row>
    <row r="9124" spans="22:22" x14ac:dyDescent="0.35">
      <c r="V9124" s="17"/>
    </row>
    <row r="9125" spans="22:22" x14ac:dyDescent="0.35">
      <c r="V9125" s="17"/>
    </row>
    <row r="9126" spans="22:22" x14ac:dyDescent="0.35">
      <c r="V9126" s="17"/>
    </row>
    <row r="9127" spans="22:22" x14ac:dyDescent="0.35">
      <c r="V9127" s="17"/>
    </row>
    <row r="9128" spans="22:22" x14ac:dyDescent="0.35">
      <c r="V9128" s="17"/>
    </row>
    <row r="9129" spans="22:22" x14ac:dyDescent="0.35">
      <c r="V9129" s="17"/>
    </row>
    <row r="9130" spans="22:22" x14ac:dyDescent="0.35">
      <c r="V9130" s="17"/>
    </row>
    <row r="9131" spans="22:22" x14ac:dyDescent="0.35">
      <c r="V9131" s="17"/>
    </row>
    <row r="9132" spans="22:22" x14ac:dyDescent="0.35">
      <c r="V9132" s="17"/>
    </row>
    <row r="9133" spans="22:22" x14ac:dyDescent="0.35">
      <c r="V9133" s="17"/>
    </row>
    <row r="9134" spans="22:22" x14ac:dyDescent="0.35">
      <c r="V9134" s="17"/>
    </row>
    <row r="9135" spans="22:22" x14ac:dyDescent="0.35">
      <c r="V9135" s="17"/>
    </row>
    <row r="9136" spans="22:22" x14ac:dyDescent="0.35">
      <c r="V9136" s="17"/>
    </row>
    <row r="9137" spans="22:22" x14ac:dyDescent="0.35">
      <c r="V9137" s="17"/>
    </row>
    <row r="9138" spans="22:22" x14ac:dyDescent="0.35">
      <c r="V9138" s="17"/>
    </row>
    <row r="9139" spans="22:22" x14ac:dyDescent="0.35">
      <c r="V9139" s="17"/>
    </row>
    <row r="9140" spans="22:22" x14ac:dyDescent="0.35">
      <c r="V9140" s="17"/>
    </row>
    <row r="9141" spans="22:22" x14ac:dyDescent="0.35">
      <c r="V9141" s="17"/>
    </row>
    <row r="9142" spans="22:22" x14ac:dyDescent="0.35">
      <c r="V9142" s="17"/>
    </row>
    <row r="9143" spans="22:22" x14ac:dyDescent="0.35">
      <c r="V9143" s="17"/>
    </row>
    <row r="9144" spans="22:22" x14ac:dyDescent="0.35">
      <c r="V9144" s="17"/>
    </row>
    <row r="9145" spans="22:22" x14ac:dyDescent="0.35">
      <c r="V9145" s="17"/>
    </row>
    <row r="9146" spans="22:22" x14ac:dyDescent="0.35">
      <c r="V9146" s="17"/>
    </row>
    <row r="9147" spans="22:22" x14ac:dyDescent="0.35">
      <c r="V9147" s="17"/>
    </row>
    <row r="9148" spans="22:22" x14ac:dyDescent="0.35">
      <c r="V9148" s="17"/>
    </row>
    <row r="9149" spans="22:22" x14ac:dyDescent="0.35">
      <c r="V9149" s="17"/>
    </row>
    <row r="9150" spans="22:22" x14ac:dyDescent="0.35">
      <c r="V9150" s="17"/>
    </row>
    <row r="9151" spans="22:22" x14ac:dyDescent="0.35">
      <c r="V9151" s="17"/>
    </row>
    <row r="9152" spans="22:22" x14ac:dyDescent="0.35">
      <c r="V9152" s="17"/>
    </row>
    <row r="9153" spans="22:22" x14ac:dyDescent="0.35">
      <c r="V9153" s="17"/>
    </row>
    <row r="9154" spans="22:22" x14ac:dyDescent="0.35">
      <c r="V9154" s="17"/>
    </row>
    <row r="9155" spans="22:22" x14ac:dyDescent="0.35">
      <c r="V9155" s="17"/>
    </row>
    <row r="9156" spans="22:22" x14ac:dyDescent="0.35">
      <c r="V9156" s="17"/>
    </row>
    <row r="9157" spans="22:22" x14ac:dyDescent="0.35">
      <c r="V9157" s="17"/>
    </row>
    <row r="9158" spans="22:22" x14ac:dyDescent="0.35">
      <c r="V9158" s="17"/>
    </row>
    <row r="9159" spans="22:22" x14ac:dyDescent="0.35">
      <c r="V9159" s="17"/>
    </row>
    <row r="9160" spans="22:22" x14ac:dyDescent="0.35">
      <c r="V9160" s="17"/>
    </row>
    <row r="9161" spans="22:22" x14ac:dyDescent="0.35">
      <c r="V9161" s="17"/>
    </row>
    <row r="9162" spans="22:22" x14ac:dyDescent="0.35">
      <c r="V9162" s="17"/>
    </row>
    <row r="9163" spans="22:22" x14ac:dyDescent="0.35">
      <c r="V9163" s="17"/>
    </row>
    <row r="9164" spans="22:22" x14ac:dyDescent="0.35">
      <c r="V9164" s="17"/>
    </row>
    <row r="9165" spans="22:22" x14ac:dyDescent="0.35">
      <c r="V9165" s="17"/>
    </row>
    <row r="9166" spans="22:22" x14ac:dyDescent="0.35">
      <c r="V9166" s="17"/>
    </row>
    <row r="9167" spans="22:22" x14ac:dyDescent="0.35">
      <c r="V9167" s="17"/>
    </row>
    <row r="9168" spans="22:22" x14ac:dyDescent="0.35">
      <c r="V9168" s="17"/>
    </row>
    <row r="9169" spans="22:22" x14ac:dyDescent="0.35">
      <c r="V9169" s="17"/>
    </row>
    <row r="9170" spans="22:22" x14ac:dyDescent="0.35">
      <c r="V9170" s="17"/>
    </row>
    <row r="9171" spans="22:22" x14ac:dyDescent="0.35">
      <c r="V9171" s="17"/>
    </row>
    <row r="9172" spans="22:22" x14ac:dyDescent="0.35">
      <c r="V9172" s="17"/>
    </row>
    <row r="9173" spans="22:22" x14ac:dyDescent="0.35">
      <c r="V9173" s="17"/>
    </row>
    <row r="9174" spans="22:22" x14ac:dyDescent="0.35">
      <c r="V9174" s="17"/>
    </row>
    <row r="9175" spans="22:22" x14ac:dyDescent="0.35">
      <c r="V9175" s="17"/>
    </row>
    <row r="9176" spans="22:22" x14ac:dyDescent="0.35">
      <c r="V9176" s="17"/>
    </row>
    <row r="9177" spans="22:22" x14ac:dyDescent="0.35">
      <c r="V9177" s="17"/>
    </row>
    <row r="9178" spans="22:22" x14ac:dyDescent="0.35">
      <c r="V9178" s="17"/>
    </row>
    <row r="9179" spans="22:22" x14ac:dyDescent="0.35">
      <c r="V9179" s="17"/>
    </row>
    <row r="9180" spans="22:22" x14ac:dyDescent="0.35">
      <c r="V9180" s="17"/>
    </row>
    <row r="9181" spans="22:22" x14ac:dyDescent="0.35">
      <c r="V9181" s="17"/>
    </row>
    <row r="9182" spans="22:22" x14ac:dyDescent="0.35">
      <c r="V9182" s="17"/>
    </row>
    <row r="9183" spans="22:22" x14ac:dyDescent="0.35">
      <c r="V9183" s="17"/>
    </row>
    <row r="9184" spans="22:22" x14ac:dyDescent="0.35">
      <c r="V9184" s="17"/>
    </row>
    <row r="9185" spans="22:22" x14ac:dyDescent="0.35">
      <c r="V9185" s="17"/>
    </row>
    <row r="9186" spans="22:22" x14ac:dyDescent="0.35">
      <c r="V9186" s="17"/>
    </row>
    <row r="9187" spans="22:22" x14ac:dyDescent="0.35">
      <c r="V9187" s="17"/>
    </row>
    <row r="9188" spans="22:22" x14ac:dyDescent="0.35">
      <c r="V9188" s="17"/>
    </row>
    <row r="9189" spans="22:22" x14ac:dyDescent="0.35">
      <c r="V9189" s="17"/>
    </row>
    <row r="9190" spans="22:22" x14ac:dyDescent="0.35">
      <c r="V9190" s="17"/>
    </row>
    <row r="9191" spans="22:22" x14ac:dyDescent="0.35">
      <c r="V9191" s="17"/>
    </row>
    <row r="9192" spans="22:22" x14ac:dyDescent="0.35">
      <c r="V9192" s="17"/>
    </row>
    <row r="9193" spans="22:22" x14ac:dyDescent="0.35">
      <c r="V9193" s="17"/>
    </row>
    <row r="9194" spans="22:22" x14ac:dyDescent="0.35">
      <c r="V9194" s="17"/>
    </row>
    <row r="9195" spans="22:22" x14ac:dyDescent="0.35">
      <c r="V9195" s="17"/>
    </row>
    <row r="9196" spans="22:22" x14ac:dyDescent="0.35">
      <c r="V9196" s="17"/>
    </row>
    <row r="9197" spans="22:22" x14ac:dyDescent="0.35">
      <c r="V9197" s="17"/>
    </row>
    <row r="9198" spans="22:22" x14ac:dyDescent="0.35">
      <c r="V9198" s="17"/>
    </row>
    <row r="9199" spans="22:22" x14ac:dyDescent="0.35">
      <c r="V9199" s="17"/>
    </row>
    <row r="9200" spans="22:22" x14ac:dyDescent="0.35">
      <c r="V9200" s="17"/>
    </row>
    <row r="9201" spans="22:22" x14ac:dyDescent="0.35">
      <c r="V9201" s="17"/>
    </row>
    <row r="9202" spans="22:22" x14ac:dyDescent="0.35">
      <c r="V9202" s="17"/>
    </row>
    <row r="9203" spans="22:22" x14ac:dyDescent="0.35">
      <c r="V9203" s="17"/>
    </row>
    <row r="9204" spans="22:22" x14ac:dyDescent="0.35">
      <c r="V9204" s="17"/>
    </row>
    <row r="9205" spans="22:22" x14ac:dyDescent="0.35">
      <c r="V9205" s="17"/>
    </row>
    <row r="9206" spans="22:22" x14ac:dyDescent="0.35">
      <c r="V9206" s="17"/>
    </row>
    <row r="9207" spans="22:22" x14ac:dyDescent="0.35">
      <c r="V9207" s="17"/>
    </row>
    <row r="9208" spans="22:22" x14ac:dyDescent="0.35">
      <c r="V9208" s="17"/>
    </row>
    <row r="9209" spans="22:22" x14ac:dyDescent="0.35">
      <c r="V9209" s="17"/>
    </row>
    <row r="9210" spans="22:22" x14ac:dyDescent="0.35">
      <c r="V9210" s="17"/>
    </row>
    <row r="9211" spans="22:22" x14ac:dyDescent="0.35">
      <c r="V9211" s="17"/>
    </row>
    <row r="9212" spans="22:22" x14ac:dyDescent="0.35">
      <c r="V9212" s="17"/>
    </row>
    <row r="9213" spans="22:22" x14ac:dyDescent="0.35">
      <c r="V9213" s="17"/>
    </row>
    <row r="9214" spans="22:22" x14ac:dyDescent="0.35">
      <c r="V9214" s="17"/>
    </row>
    <row r="9215" spans="22:22" x14ac:dyDescent="0.35">
      <c r="V9215" s="17"/>
    </row>
    <row r="9216" spans="22:22" x14ac:dyDescent="0.35">
      <c r="V9216" s="17"/>
    </row>
    <row r="9217" spans="22:22" x14ac:dyDescent="0.35">
      <c r="V9217" s="17"/>
    </row>
    <row r="9218" spans="22:22" x14ac:dyDescent="0.35">
      <c r="V9218" s="17"/>
    </row>
    <row r="9219" spans="22:22" x14ac:dyDescent="0.35">
      <c r="V9219" s="17"/>
    </row>
    <row r="9220" spans="22:22" x14ac:dyDescent="0.35">
      <c r="V9220" s="17"/>
    </row>
    <row r="9221" spans="22:22" x14ac:dyDescent="0.35">
      <c r="V9221" s="17"/>
    </row>
    <row r="9222" spans="22:22" x14ac:dyDescent="0.35">
      <c r="V9222" s="17"/>
    </row>
    <row r="9223" spans="22:22" x14ac:dyDescent="0.35">
      <c r="V9223" s="17"/>
    </row>
    <row r="9224" spans="22:22" x14ac:dyDescent="0.35">
      <c r="V9224" s="17"/>
    </row>
    <row r="9225" spans="22:22" x14ac:dyDescent="0.35">
      <c r="V9225" s="17"/>
    </row>
    <row r="9226" spans="22:22" x14ac:dyDescent="0.35">
      <c r="V9226" s="17"/>
    </row>
    <row r="9227" spans="22:22" x14ac:dyDescent="0.35">
      <c r="V9227" s="17"/>
    </row>
    <row r="9228" spans="22:22" x14ac:dyDescent="0.35">
      <c r="V9228" s="17"/>
    </row>
    <row r="9229" spans="22:22" x14ac:dyDescent="0.35">
      <c r="V9229" s="17"/>
    </row>
    <row r="9230" spans="22:22" x14ac:dyDescent="0.35">
      <c r="V9230" s="17"/>
    </row>
    <row r="9231" spans="22:22" x14ac:dyDescent="0.35">
      <c r="V9231" s="17"/>
    </row>
    <row r="9232" spans="22:22" x14ac:dyDescent="0.35">
      <c r="V9232" s="17"/>
    </row>
    <row r="9233" spans="22:22" x14ac:dyDescent="0.35">
      <c r="V9233" s="17"/>
    </row>
    <row r="9234" spans="22:22" x14ac:dyDescent="0.35">
      <c r="V9234" s="17"/>
    </row>
    <row r="9235" spans="22:22" x14ac:dyDescent="0.35">
      <c r="V9235" s="17"/>
    </row>
    <row r="9236" spans="22:22" x14ac:dyDescent="0.35">
      <c r="V9236" s="17"/>
    </row>
    <row r="9237" spans="22:22" x14ac:dyDescent="0.35">
      <c r="V9237" s="17"/>
    </row>
    <row r="9238" spans="22:22" x14ac:dyDescent="0.35">
      <c r="V9238" s="17"/>
    </row>
    <row r="9239" spans="22:22" x14ac:dyDescent="0.35">
      <c r="V9239" s="17"/>
    </row>
    <row r="9240" spans="22:22" x14ac:dyDescent="0.35">
      <c r="V9240" s="17"/>
    </row>
    <row r="9241" spans="22:22" x14ac:dyDescent="0.35">
      <c r="V9241" s="17"/>
    </row>
    <row r="9242" spans="22:22" x14ac:dyDescent="0.35">
      <c r="V9242" s="17"/>
    </row>
    <row r="9243" spans="22:22" x14ac:dyDescent="0.35">
      <c r="V9243" s="17"/>
    </row>
    <row r="9244" spans="22:22" x14ac:dyDescent="0.35">
      <c r="V9244" s="17"/>
    </row>
    <row r="9245" spans="22:22" x14ac:dyDescent="0.35">
      <c r="V9245" s="17"/>
    </row>
    <row r="9246" spans="22:22" x14ac:dyDescent="0.35">
      <c r="V9246" s="17"/>
    </row>
    <row r="9247" spans="22:22" x14ac:dyDescent="0.35">
      <c r="V9247" s="17"/>
    </row>
    <row r="9248" spans="22:22" x14ac:dyDescent="0.35">
      <c r="V9248" s="17"/>
    </row>
    <row r="9249" spans="22:22" x14ac:dyDescent="0.35">
      <c r="V9249" s="17"/>
    </row>
    <row r="9250" spans="22:22" x14ac:dyDescent="0.35">
      <c r="V9250" s="17"/>
    </row>
    <row r="9251" spans="22:22" x14ac:dyDescent="0.35">
      <c r="V9251" s="17"/>
    </row>
    <row r="9252" spans="22:22" x14ac:dyDescent="0.35">
      <c r="V9252" s="17"/>
    </row>
    <row r="9253" spans="22:22" x14ac:dyDescent="0.35">
      <c r="V9253" s="17"/>
    </row>
    <row r="9254" spans="22:22" x14ac:dyDescent="0.35">
      <c r="V9254" s="17"/>
    </row>
    <row r="9255" spans="22:22" x14ac:dyDescent="0.35">
      <c r="V9255" s="17"/>
    </row>
    <row r="9256" spans="22:22" x14ac:dyDescent="0.35">
      <c r="V9256" s="17"/>
    </row>
    <row r="9257" spans="22:22" x14ac:dyDescent="0.35">
      <c r="V9257" s="17"/>
    </row>
    <row r="9258" spans="22:22" x14ac:dyDescent="0.35">
      <c r="V9258" s="17"/>
    </row>
    <row r="9259" spans="22:22" x14ac:dyDescent="0.35">
      <c r="V9259" s="17"/>
    </row>
    <row r="9260" spans="22:22" x14ac:dyDescent="0.35">
      <c r="V9260" s="17"/>
    </row>
    <row r="9261" spans="22:22" x14ac:dyDescent="0.35">
      <c r="V9261" s="17"/>
    </row>
    <row r="9262" spans="22:22" x14ac:dyDescent="0.35">
      <c r="V9262" s="17"/>
    </row>
    <row r="9263" spans="22:22" x14ac:dyDescent="0.35">
      <c r="V9263" s="17"/>
    </row>
    <row r="9264" spans="22:22" x14ac:dyDescent="0.35">
      <c r="V9264" s="17"/>
    </row>
    <row r="9265" spans="22:22" x14ac:dyDescent="0.35">
      <c r="V9265" s="17"/>
    </row>
    <row r="9266" spans="22:22" x14ac:dyDescent="0.35">
      <c r="V9266" s="17"/>
    </row>
    <row r="9267" spans="22:22" x14ac:dyDescent="0.35">
      <c r="V9267" s="17"/>
    </row>
    <row r="9268" spans="22:22" x14ac:dyDescent="0.35">
      <c r="V9268" s="17"/>
    </row>
    <row r="9269" spans="22:22" x14ac:dyDescent="0.35">
      <c r="V9269" s="17"/>
    </row>
    <row r="9270" spans="22:22" x14ac:dyDescent="0.35">
      <c r="V9270" s="17"/>
    </row>
    <row r="9271" spans="22:22" x14ac:dyDescent="0.35">
      <c r="V9271" s="17"/>
    </row>
    <row r="9272" spans="22:22" x14ac:dyDescent="0.35">
      <c r="V9272" s="17"/>
    </row>
    <row r="9273" spans="22:22" x14ac:dyDescent="0.35">
      <c r="V9273" s="17"/>
    </row>
    <row r="9274" spans="22:22" x14ac:dyDescent="0.35">
      <c r="V9274" s="17"/>
    </row>
    <row r="9275" spans="22:22" x14ac:dyDescent="0.35">
      <c r="V9275" s="17"/>
    </row>
    <row r="9276" spans="22:22" x14ac:dyDescent="0.35">
      <c r="V9276" s="17"/>
    </row>
    <row r="9277" spans="22:22" x14ac:dyDescent="0.35">
      <c r="V9277" s="17"/>
    </row>
    <row r="9278" spans="22:22" x14ac:dyDescent="0.35">
      <c r="V9278" s="17"/>
    </row>
    <row r="9279" spans="22:22" x14ac:dyDescent="0.35">
      <c r="V9279" s="17"/>
    </row>
    <row r="9280" spans="22:22" x14ac:dyDescent="0.35">
      <c r="V9280" s="17"/>
    </row>
    <row r="9281" spans="22:22" x14ac:dyDescent="0.35">
      <c r="V9281" s="17"/>
    </row>
    <row r="9282" spans="22:22" x14ac:dyDescent="0.35">
      <c r="V9282" s="17"/>
    </row>
    <row r="9283" spans="22:22" x14ac:dyDescent="0.35">
      <c r="V9283" s="17"/>
    </row>
    <row r="9284" spans="22:22" x14ac:dyDescent="0.35">
      <c r="V9284" s="17"/>
    </row>
    <row r="9285" spans="22:22" x14ac:dyDescent="0.35">
      <c r="V9285" s="17"/>
    </row>
    <row r="9286" spans="22:22" x14ac:dyDescent="0.35">
      <c r="V9286" s="17"/>
    </row>
    <row r="9287" spans="22:22" x14ac:dyDescent="0.35">
      <c r="V9287" s="17"/>
    </row>
    <row r="9288" spans="22:22" x14ac:dyDescent="0.35">
      <c r="V9288" s="17"/>
    </row>
    <row r="9289" spans="22:22" x14ac:dyDescent="0.35">
      <c r="V9289" s="17"/>
    </row>
    <row r="9290" spans="22:22" x14ac:dyDescent="0.35">
      <c r="V9290" s="17"/>
    </row>
    <row r="9291" spans="22:22" x14ac:dyDescent="0.35">
      <c r="V9291" s="17"/>
    </row>
    <row r="9292" spans="22:22" x14ac:dyDescent="0.35">
      <c r="V9292" s="17"/>
    </row>
    <row r="9293" spans="22:22" x14ac:dyDescent="0.35">
      <c r="V9293" s="17"/>
    </row>
    <row r="9294" spans="22:22" x14ac:dyDescent="0.35">
      <c r="V9294" s="17"/>
    </row>
    <row r="9295" spans="22:22" x14ac:dyDescent="0.35">
      <c r="V9295" s="17"/>
    </row>
    <row r="9296" spans="22:22" x14ac:dyDescent="0.35">
      <c r="V9296" s="17"/>
    </row>
    <row r="9297" spans="22:22" x14ac:dyDescent="0.35">
      <c r="V9297" s="17"/>
    </row>
    <row r="9298" spans="22:22" x14ac:dyDescent="0.35">
      <c r="V9298" s="17"/>
    </row>
    <row r="9299" spans="22:22" x14ac:dyDescent="0.35">
      <c r="V9299" s="17"/>
    </row>
    <row r="9300" spans="22:22" x14ac:dyDescent="0.35">
      <c r="V9300" s="17"/>
    </row>
    <row r="9301" spans="22:22" x14ac:dyDescent="0.35">
      <c r="V9301" s="17"/>
    </row>
    <row r="9302" spans="22:22" x14ac:dyDescent="0.35">
      <c r="V9302" s="17"/>
    </row>
    <row r="9303" spans="22:22" x14ac:dyDescent="0.35">
      <c r="V9303" s="17"/>
    </row>
    <row r="9304" spans="22:22" x14ac:dyDescent="0.35">
      <c r="V9304" s="17"/>
    </row>
    <row r="9305" spans="22:22" x14ac:dyDescent="0.35">
      <c r="V9305" s="17"/>
    </row>
    <row r="9306" spans="22:22" x14ac:dyDescent="0.35">
      <c r="V9306" s="17"/>
    </row>
    <row r="9307" spans="22:22" x14ac:dyDescent="0.35">
      <c r="V9307" s="17"/>
    </row>
    <row r="9308" spans="22:22" x14ac:dyDescent="0.35">
      <c r="V9308" s="17"/>
    </row>
    <row r="9309" spans="22:22" x14ac:dyDescent="0.35">
      <c r="V9309" s="17"/>
    </row>
    <row r="9310" spans="22:22" x14ac:dyDescent="0.35">
      <c r="V9310" s="17"/>
    </row>
    <row r="9311" spans="22:22" x14ac:dyDescent="0.35">
      <c r="V9311" s="17"/>
    </row>
    <row r="9312" spans="22:22" x14ac:dyDescent="0.35">
      <c r="V9312" s="17"/>
    </row>
    <row r="9313" spans="22:22" x14ac:dyDescent="0.35">
      <c r="V9313" s="17"/>
    </row>
    <row r="9314" spans="22:22" x14ac:dyDescent="0.35">
      <c r="V9314" s="17"/>
    </row>
    <row r="9315" spans="22:22" x14ac:dyDescent="0.35">
      <c r="V9315" s="17"/>
    </row>
    <row r="9316" spans="22:22" x14ac:dyDescent="0.35">
      <c r="V9316" s="17"/>
    </row>
    <row r="9317" spans="22:22" x14ac:dyDescent="0.35">
      <c r="V9317" s="17"/>
    </row>
    <row r="9318" spans="22:22" x14ac:dyDescent="0.35">
      <c r="V9318" s="17"/>
    </row>
    <row r="9319" spans="22:22" x14ac:dyDescent="0.35">
      <c r="V9319" s="17"/>
    </row>
    <row r="9320" spans="22:22" x14ac:dyDescent="0.35">
      <c r="V9320" s="17"/>
    </row>
    <row r="9321" spans="22:22" x14ac:dyDescent="0.35">
      <c r="V9321" s="17"/>
    </row>
    <row r="9322" spans="22:22" x14ac:dyDescent="0.35">
      <c r="V9322" s="17"/>
    </row>
    <row r="9323" spans="22:22" x14ac:dyDescent="0.35">
      <c r="V9323" s="17"/>
    </row>
    <row r="9324" spans="22:22" x14ac:dyDescent="0.35">
      <c r="V9324" s="17"/>
    </row>
    <row r="9325" spans="22:22" x14ac:dyDescent="0.35">
      <c r="V9325" s="17"/>
    </row>
    <row r="9326" spans="22:22" x14ac:dyDescent="0.35">
      <c r="V9326" s="17"/>
    </row>
    <row r="9327" spans="22:22" x14ac:dyDescent="0.35">
      <c r="V9327" s="17"/>
    </row>
    <row r="9328" spans="22:22" x14ac:dyDescent="0.35">
      <c r="V9328" s="17"/>
    </row>
    <row r="9329" spans="22:22" x14ac:dyDescent="0.35">
      <c r="V9329" s="17"/>
    </row>
    <row r="9330" spans="22:22" x14ac:dyDescent="0.35">
      <c r="V9330" s="17"/>
    </row>
    <row r="9331" spans="22:22" x14ac:dyDescent="0.35">
      <c r="V9331" s="17"/>
    </row>
    <row r="9332" spans="22:22" x14ac:dyDescent="0.35">
      <c r="V9332" s="17"/>
    </row>
    <row r="9333" spans="22:22" x14ac:dyDescent="0.35">
      <c r="V9333" s="17"/>
    </row>
    <row r="9334" spans="22:22" x14ac:dyDescent="0.35">
      <c r="V9334" s="17"/>
    </row>
    <row r="9335" spans="22:22" x14ac:dyDescent="0.35">
      <c r="V9335" s="17"/>
    </row>
    <row r="9336" spans="22:22" x14ac:dyDescent="0.35">
      <c r="V9336" s="17"/>
    </row>
    <row r="9337" spans="22:22" x14ac:dyDescent="0.35">
      <c r="V9337" s="17"/>
    </row>
    <row r="9338" spans="22:22" x14ac:dyDescent="0.35">
      <c r="V9338" s="17"/>
    </row>
    <row r="9339" spans="22:22" x14ac:dyDescent="0.35">
      <c r="V9339" s="17"/>
    </row>
    <row r="9340" spans="22:22" x14ac:dyDescent="0.35">
      <c r="V9340" s="17"/>
    </row>
    <row r="9341" spans="22:22" x14ac:dyDescent="0.35">
      <c r="V9341" s="17"/>
    </row>
    <row r="9342" spans="22:22" x14ac:dyDescent="0.35">
      <c r="V9342" s="17"/>
    </row>
    <row r="9343" spans="22:22" x14ac:dyDescent="0.35">
      <c r="V9343" s="17"/>
    </row>
    <row r="9344" spans="22:22" x14ac:dyDescent="0.35">
      <c r="V9344" s="17"/>
    </row>
    <row r="9345" spans="22:22" x14ac:dyDescent="0.35">
      <c r="V9345" s="17"/>
    </row>
    <row r="9346" spans="22:22" x14ac:dyDescent="0.35">
      <c r="V9346" s="17"/>
    </row>
    <row r="9347" spans="22:22" x14ac:dyDescent="0.35">
      <c r="V9347" s="17"/>
    </row>
    <row r="9348" spans="22:22" x14ac:dyDescent="0.35">
      <c r="V9348" s="17"/>
    </row>
    <row r="9349" spans="22:22" x14ac:dyDescent="0.35">
      <c r="V9349" s="17"/>
    </row>
    <row r="9350" spans="22:22" x14ac:dyDescent="0.35">
      <c r="V9350" s="17"/>
    </row>
    <row r="9351" spans="22:22" x14ac:dyDescent="0.35">
      <c r="V9351" s="17"/>
    </row>
    <row r="9352" spans="22:22" x14ac:dyDescent="0.35">
      <c r="V9352" s="17"/>
    </row>
    <row r="9353" spans="22:22" x14ac:dyDescent="0.35">
      <c r="V9353" s="17"/>
    </row>
    <row r="9354" spans="22:22" x14ac:dyDescent="0.35">
      <c r="V9354" s="17"/>
    </row>
    <row r="9355" spans="22:22" x14ac:dyDescent="0.35">
      <c r="V9355" s="17"/>
    </row>
    <row r="9356" spans="22:22" x14ac:dyDescent="0.35">
      <c r="V9356" s="17"/>
    </row>
    <row r="9357" spans="22:22" x14ac:dyDescent="0.35">
      <c r="V9357" s="17"/>
    </row>
    <row r="9358" spans="22:22" x14ac:dyDescent="0.35">
      <c r="V9358" s="17"/>
    </row>
    <row r="9359" spans="22:22" x14ac:dyDescent="0.35">
      <c r="V9359" s="17"/>
    </row>
    <row r="9360" spans="22:22" x14ac:dyDescent="0.35">
      <c r="V9360" s="17"/>
    </row>
    <row r="9361" spans="22:22" x14ac:dyDescent="0.35">
      <c r="V9361" s="17"/>
    </row>
    <row r="9362" spans="22:22" x14ac:dyDescent="0.35">
      <c r="V9362" s="17"/>
    </row>
    <row r="9363" spans="22:22" x14ac:dyDescent="0.35">
      <c r="V9363" s="17"/>
    </row>
    <row r="9364" spans="22:22" x14ac:dyDescent="0.35">
      <c r="V9364" s="17"/>
    </row>
    <row r="9365" spans="22:22" x14ac:dyDescent="0.35">
      <c r="V9365" s="17"/>
    </row>
    <row r="9366" spans="22:22" x14ac:dyDescent="0.35">
      <c r="V9366" s="17"/>
    </row>
    <row r="9367" spans="22:22" x14ac:dyDescent="0.35">
      <c r="V9367" s="17"/>
    </row>
    <row r="9368" spans="22:22" x14ac:dyDescent="0.35">
      <c r="V9368" s="17"/>
    </row>
    <row r="9369" spans="22:22" x14ac:dyDescent="0.35">
      <c r="V9369" s="17"/>
    </row>
    <row r="9370" spans="22:22" x14ac:dyDescent="0.35">
      <c r="V9370" s="17"/>
    </row>
    <row r="9371" spans="22:22" x14ac:dyDescent="0.35">
      <c r="V9371" s="17"/>
    </row>
    <row r="9372" spans="22:22" x14ac:dyDescent="0.35">
      <c r="V9372" s="17"/>
    </row>
    <row r="9373" spans="22:22" x14ac:dyDescent="0.35">
      <c r="V9373" s="17"/>
    </row>
    <row r="9374" spans="22:22" x14ac:dyDescent="0.35">
      <c r="V9374" s="17"/>
    </row>
    <row r="9375" spans="22:22" x14ac:dyDescent="0.35">
      <c r="V9375" s="17"/>
    </row>
    <row r="9376" spans="22:22" x14ac:dyDescent="0.35">
      <c r="V9376" s="17"/>
    </row>
    <row r="9377" spans="22:22" x14ac:dyDescent="0.35">
      <c r="V9377" s="17"/>
    </row>
    <row r="9378" spans="22:22" x14ac:dyDescent="0.35">
      <c r="V9378" s="17"/>
    </row>
    <row r="9379" spans="22:22" x14ac:dyDescent="0.35">
      <c r="V9379" s="17"/>
    </row>
    <row r="9380" spans="22:22" x14ac:dyDescent="0.35">
      <c r="V9380" s="17"/>
    </row>
    <row r="9381" spans="22:22" x14ac:dyDescent="0.35">
      <c r="V9381" s="17"/>
    </row>
    <row r="9382" spans="22:22" x14ac:dyDescent="0.35">
      <c r="V9382" s="17"/>
    </row>
    <row r="9383" spans="22:22" x14ac:dyDescent="0.35">
      <c r="V9383" s="17"/>
    </row>
    <row r="9384" spans="22:22" x14ac:dyDescent="0.35">
      <c r="V9384" s="17"/>
    </row>
    <row r="9385" spans="22:22" x14ac:dyDescent="0.35">
      <c r="V9385" s="17"/>
    </row>
    <row r="9386" spans="22:22" x14ac:dyDescent="0.35">
      <c r="V9386" s="17"/>
    </row>
    <row r="9387" spans="22:22" x14ac:dyDescent="0.35">
      <c r="V9387" s="17"/>
    </row>
    <row r="9388" spans="22:22" x14ac:dyDescent="0.35">
      <c r="V9388" s="17"/>
    </row>
    <row r="9389" spans="22:22" x14ac:dyDescent="0.35">
      <c r="V9389" s="17"/>
    </row>
    <row r="9390" spans="22:22" x14ac:dyDescent="0.35">
      <c r="V9390" s="17"/>
    </row>
    <row r="9391" spans="22:22" x14ac:dyDescent="0.35">
      <c r="V9391" s="17"/>
    </row>
    <row r="9392" spans="22:22" x14ac:dyDescent="0.35">
      <c r="V9392" s="17"/>
    </row>
    <row r="9393" spans="22:22" x14ac:dyDescent="0.35">
      <c r="V9393" s="17"/>
    </row>
    <row r="9394" spans="22:22" x14ac:dyDescent="0.35">
      <c r="V9394" s="17"/>
    </row>
    <row r="9395" spans="22:22" x14ac:dyDescent="0.35">
      <c r="V9395" s="17"/>
    </row>
    <row r="9396" spans="22:22" x14ac:dyDescent="0.35">
      <c r="V9396" s="17"/>
    </row>
    <row r="9397" spans="22:22" x14ac:dyDescent="0.35">
      <c r="V9397" s="17"/>
    </row>
    <row r="9398" spans="22:22" x14ac:dyDescent="0.35">
      <c r="V9398" s="17"/>
    </row>
    <row r="9399" spans="22:22" x14ac:dyDescent="0.35">
      <c r="V9399" s="17"/>
    </row>
    <row r="9400" spans="22:22" x14ac:dyDescent="0.35">
      <c r="V9400" s="17"/>
    </row>
    <row r="9401" spans="22:22" x14ac:dyDescent="0.35">
      <c r="V9401" s="17"/>
    </row>
    <row r="9402" spans="22:22" x14ac:dyDescent="0.35">
      <c r="V9402" s="17"/>
    </row>
    <row r="9403" spans="22:22" x14ac:dyDescent="0.35">
      <c r="V9403" s="17"/>
    </row>
    <row r="9404" spans="22:22" x14ac:dyDescent="0.35">
      <c r="V9404" s="17"/>
    </row>
    <row r="9405" spans="22:22" x14ac:dyDescent="0.35">
      <c r="V9405" s="17"/>
    </row>
    <row r="9406" spans="22:22" x14ac:dyDescent="0.35">
      <c r="V9406" s="17"/>
    </row>
    <row r="9407" spans="22:22" x14ac:dyDescent="0.35">
      <c r="V9407" s="17"/>
    </row>
    <row r="9408" spans="22:22" x14ac:dyDescent="0.35">
      <c r="V9408" s="17"/>
    </row>
    <row r="9409" spans="22:22" x14ac:dyDescent="0.35">
      <c r="V9409" s="17"/>
    </row>
    <row r="9410" spans="22:22" x14ac:dyDescent="0.35">
      <c r="V9410" s="17"/>
    </row>
    <row r="9411" spans="22:22" x14ac:dyDescent="0.35">
      <c r="V9411" s="17"/>
    </row>
    <row r="9412" spans="22:22" x14ac:dyDescent="0.35">
      <c r="V9412" s="17"/>
    </row>
    <row r="9413" spans="22:22" x14ac:dyDescent="0.35">
      <c r="V9413" s="17"/>
    </row>
    <row r="9414" spans="22:22" x14ac:dyDescent="0.35">
      <c r="V9414" s="17"/>
    </row>
    <row r="9415" spans="22:22" x14ac:dyDescent="0.35">
      <c r="V9415" s="17"/>
    </row>
    <row r="9416" spans="22:22" x14ac:dyDescent="0.35">
      <c r="V9416" s="17"/>
    </row>
    <row r="9417" spans="22:22" x14ac:dyDescent="0.35">
      <c r="V9417" s="17"/>
    </row>
    <row r="9418" spans="22:22" x14ac:dyDescent="0.35">
      <c r="V9418" s="17"/>
    </row>
    <row r="9419" spans="22:22" x14ac:dyDescent="0.35">
      <c r="V9419" s="17"/>
    </row>
    <row r="9420" spans="22:22" x14ac:dyDescent="0.35">
      <c r="V9420" s="17"/>
    </row>
    <row r="9421" spans="22:22" x14ac:dyDescent="0.35">
      <c r="V9421" s="17"/>
    </row>
    <row r="9422" spans="22:22" x14ac:dyDescent="0.35">
      <c r="V9422" s="17"/>
    </row>
    <row r="9423" spans="22:22" x14ac:dyDescent="0.35">
      <c r="V9423" s="17"/>
    </row>
    <row r="9424" spans="22:22" x14ac:dyDescent="0.35">
      <c r="V9424" s="17"/>
    </row>
    <row r="9425" spans="22:22" x14ac:dyDescent="0.35">
      <c r="V9425" s="17"/>
    </row>
    <row r="9426" spans="22:22" x14ac:dyDescent="0.35">
      <c r="V9426" s="17"/>
    </row>
    <row r="9427" spans="22:22" x14ac:dyDescent="0.35">
      <c r="V9427" s="17"/>
    </row>
    <row r="9428" spans="22:22" x14ac:dyDescent="0.35">
      <c r="V9428" s="17"/>
    </row>
    <row r="9429" spans="22:22" x14ac:dyDescent="0.35">
      <c r="V9429" s="17"/>
    </row>
    <row r="9430" spans="22:22" x14ac:dyDescent="0.35">
      <c r="V9430" s="17"/>
    </row>
    <row r="9431" spans="22:22" x14ac:dyDescent="0.35">
      <c r="V9431" s="17"/>
    </row>
    <row r="9432" spans="22:22" x14ac:dyDescent="0.35">
      <c r="V9432" s="17"/>
    </row>
    <row r="9433" spans="22:22" x14ac:dyDescent="0.35">
      <c r="V9433" s="17"/>
    </row>
    <row r="9434" spans="22:22" x14ac:dyDescent="0.35">
      <c r="V9434" s="17"/>
    </row>
    <row r="9435" spans="22:22" x14ac:dyDescent="0.35">
      <c r="V9435" s="17"/>
    </row>
    <row r="9436" spans="22:22" x14ac:dyDescent="0.35">
      <c r="V9436" s="17"/>
    </row>
    <row r="9437" spans="22:22" x14ac:dyDescent="0.35">
      <c r="V9437" s="17"/>
    </row>
    <row r="9438" spans="22:22" x14ac:dyDescent="0.35">
      <c r="V9438" s="17"/>
    </row>
    <row r="9439" spans="22:22" x14ac:dyDescent="0.35">
      <c r="V9439" s="17"/>
    </row>
    <row r="9440" spans="22:22" x14ac:dyDescent="0.35">
      <c r="V9440" s="17"/>
    </row>
    <row r="9441" spans="22:22" x14ac:dyDescent="0.35">
      <c r="V9441" s="17"/>
    </row>
    <row r="9442" spans="22:22" x14ac:dyDescent="0.35">
      <c r="V9442" s="17"/>
    </row>
    <row r="9443" spans="22:22" x14ac:dyDescent="0.35">
      <c r="V9443" s="17"/>
    </row>
    <row r="9444" spans="22:22" x14ac:dyDescent="0.35">
      <c r="V9444" s="17"/>
    </row>
    <row r="9445" spans="22:22" x14ac:dyDescent="0.35">
      <c r="V9445" s="17"/>
    </row>
    <row r="9446" spans="22:22" x14ac:dyDescent="0.35">
      <c r="V9446" s="17"/>
    </row>
    <row r="9447" spans="22:22" x14ac:dyDescent="0.35">
      <c r="V9447" s="17"/>
    </row>
    <row r="9448" spans="22:22" x14ac:dyDescent="0.35">
      <c r="V9448" s="17"/>
    </row>
    <row r="9449" spans="22:22" x14ac:dyDescent="0.35">
      <c r="V9449" s="17"/>
    </row>
    <row r="9450" spans="22:22" x14ac:dyDescent="0.35">
      <c r="V9450" s="17"/>
    </row>
    <row r="9451" spans="22:22" x14ac:dyDescent="0.35">
      <c r="V9451" s="17"/>
    </row>
    <row r="9452" spans="22:22" x14ac:dyDescent="0.35">
      <c r="V9452" s="17"/>
    </row>
    <row r="9453" spans="22:22" x14ac:dyDescent="0.35">
      <c r="V9453" s="17"/>
    </row>
    <row r="9454" spans="22:22" x14ac:dyDescent="0.35">
      <c r="V9454" s="17"/>
    </row>
    <row r="9455" spans="22:22" x14ac:dyDescent="0.35">
      <c r="V9455" s="17"/>
    </row>
    <row r="9456" spans="22:22" x14ac:dyDescent="0.35">
      <c r="V9456" s="17"/>
    </row>
    <row r="9457" spans="22:22" x14ac:dyDescent="0.35">
      <c r="V9457" s="17"/>
    </row>
    <row r="9458" spans="22:22" x14ac:dyDescent="0.35">
      <c r="V9458" s="17"/>
    </row>
    <row r="9459" spans="22:22" x14ac:dyDescent="0.35">
      <c r="V9459" s="17"/>
    </row>
    <row r="9460" spans="22:22" x14ac:dyDescent="0.35">
      <c r="V9460" s="17"/>
    </row>
    <row r="9461" spans="22:22" x14ac:dyDescent="0.35">
      <c r="V9461" s="17"/>
    </row>
    <row r="9462" spans="22:22" x14ac:dyDescent="0.35">
      <c r="V9462" s="17"/>
    </row>
    <row r="9463" spans="22:22" x14ac:dyDescent="0.35">
      <c r="V9463" s="17"/>
    </row>
    <row r="9464" spans="22:22" x14ac:dyDescent="0.35">
      <c r="V9464" s="17"/>
    </row>
    <row r="9465" spans="22:22" x14ac:dyDescent="0.35">
      <c r="V9465" s="17"/>
    </row>
    <row r="9466" spans="22:22" x14ac:dyDescent="0.35">
      <c r="V9466" s="17"/>
    </row>
    <row r="9467" spans="22:22" x14ac:dyDescent="0.35">
      <c r="V9467" s="17"/>
    </row>
    <row r="9468" spans="22:22" x14ac:dyDescent="0.35">
      <c r="V9468" s="17"/>
    </row>
    <row r="9469" spans="22:22" x14ac:dyDescent="0.35">
      <c r="V9469" s="17"/>
    </row>
    <row r="9470" spans="22:22" x14ac:dyDescent="0.35">
      <c r="V9470" s="17"/>
    </row>
    <row r="9471" spans="22:22" x14ac:dyDescent="0.35">
      <c r="V9471" s="17"/>
    </row>
    <row r="9472" spans="22:22" x14ac:dyDescent="0.35">
      <c r="V9472" s="17"/>
    </row>
    <row r="9473" spans="22:22" x14ac:dyDescent="0.35">
      <c r="V9473" s="17"/>
    </row>
    <row r="9474" spans="22:22" x14ac:dyDescent="0.35">
      <c r="V9474" s="17"/>
    </row>
    <row r="9475" spans="22:22" x14ac:dyDescent="0.35">
      <c r="V9475" s="17"/>
    </row>
    <row r="9476" spans="22:22" x14ac:dyDescent="0.35">
      <c r="V9476" s="17"/>
    </row>
    <row r="9477" spans="22:22" x14ac:dyDescent="0.35">
      <c r="V9477" s="17"/>
    </row>
    <row r="9478" spans="22:22" x14ac:dyDescent="0.35">
      <c r="V9478" s="17"/>
    </row>
    <row r="9479" spans="22:22" x14ac:dyDescent="0.35">
      <c r="V9479" s="17"/>
    </row>
    <row r="9480" spans="22:22" x14ac:dyDescent="0.35">
      <c r="V9480" s="17"/>
    </row>
    <row r="9481" spans="22:22" x14ac:dyDescent="0.35">
      <c r="V9481" s="17"/>
    </row>
    <row r="9482" spans="22:22" x14ac:dyDescent="0.35">
      <c r="V9482" s="17"/>
    </row>
    <row r="9483" spans="22:22" x14ac:dyDescent="0.35">
      <c r="V9483" s="17"/>
    </row>
    <row r="9484" spans="22:22" x14ac:dyDescent="0.35">
      <c r="V9484" s="17"/>
    </row>
    <row r="9485" spans="22:22" x14ac:dyDescent="0.35">
      <c r="V9485" s="17"/>
    </row>
    <row r="9486" spans="22:22" x14ac:dyDescent="0.35">
      <c r="V9486" s="17"/>
    </row>
    <row r="9487" spans="22:22" x14ac:dyDescent="0.35">
      <c r="V9487" s="17"/>
    </row>
    <row r="9488" spans="22:22" x14ac:dyDescent="0.35">
      <c r="V9488" s="17"/>
    </row>
    <row r="9489" spans="22:22" x14ac:dyDescent="0.35">
      <c r="V9489" s="17"/>
    </row>
    <row r="9490" spans="22:22" x14ac:dyDescent="0.35">
      <c r="V9490" s="17"/>
    </row>
    <row r="9491" spans="22:22" x14ac:dyDescent="0.35">
      <c r="V9491" s="17"/>
    </row>
    <row r="9492" spans="22:22" x14ac:dyDescent="0.35">
      <c r="V9492" s="17"/>
    </row>
    <row r="9493" spans="22:22" x14ac:dyDescent="0.35">
      <c r="V9493" s="17"/>
    </row>
    <row r="9494" spans="22:22" x14ac:dyDescent="0.35">
      <c r="V9494" s="17"/>
    </row>
    <row r="9495" spans="22:22" x14ac:dyDescent="0.35">
      <c r="V9495" s="17"/>
    </row>
    <row r="9496" spans="22:22" x14ac:dyDescent="0.35">
      <c r="V9496" s="17"/>
    </row>
    <row r="9497" spans="22:22" x14ac:dyDescent="0.35">
      <c r="V9497" s="17"/>
    </row>
    <row r="9498" spans="22:22" x14ac:dyDescent="0.35">
      <c r="V9498" s="17"/>
    </row>
    <row r="9499" spans="22:22" x14ac:dyDescent="0.35">
      <c r="V9499" s="17"/>
    </row>
    <row r="9500" spans="22:22" x14ac:dyDescent="0.35">
      <c r="V9500" s="17"/>
    </row>
    <row r="9501" spans="22:22" x14ac:dyDescent="0.35">
      <c r="V9501" s="17"/>
    </row>
    <row r="9502" spans="22:22" x14ac:dyDescent="0.35">
      <c r="V9502" s="17"/>
    </row>
    <row r="9503" spans="22:22" x14ac:dyDescent="0.35">
      <c r="V9503" s="17"/>
    </row>
    <row r="9504" spans="22:22" x14ac:dyDescent="0.35">
      <c r="V9504" s="17"/>
    </row>
    <row r="9505" spans="22:22" x14ac:dyDescent="0.35">
      <c r="V9505" s="17"/>
    </row>
    <row r="9506" spans="22:22" x14ac:dyDescent="0.35">
      <c r="V9506" s="17"/>
    </row>
    <row r="9507" spans="22:22" x14ac:dyDescent="0.35">
      <c r="V9507" s="17"/>
    </row>
    <row r="9508" spans="22:22" x14ac:dyDescent="0.35">
      <c r="V9508" s="17"/>
    </row>
    <row r="9509" spans="22:22" x14ac:dyDescent="0.35">
      <c r="V9509" s="17"/>
    </row>
    <row r="9510" spans="22:22" x14ac:dyDescent="0.35">
      <c r="V9510" s="17"/>
    </row>
    <row r="9511" spans="22:22" x14ac:dyDescent="0.35">
      <c r="V9511" s="17"/>
    </row>
    <row r="9512" spans="22:22" x14ac:dyDescent="0.35">
      <c r="V9512" s="17"/>
    </row>
    <row r="9513" spans="22:22" x14ac:dyDescent="0.35">
      <c r="V9513" s="17"/>
    </row>
    <row r="9514" spans="22:22" x14ac:dyDescent="0.35">
      <c r="V9514" s="17"/>
    </row>
    <row r="9515" spans="22:22" x14ac:dyDescent="0.35">
      <c r="V9515" s="17"/>
    </row>
    <row r="9516" spans="22:22" x14ac:dyDescent="0.35">
      <c r="V9516" s="17"/>
    </row>
    <row r="9517" spans="22:22" x14ac:dyDescent="0.35">
      <c r="V9517" s="17"/>
    </row>
    <row r="9518" spans="22:22" x14ac:dyDescent="0.35">
      <c r="V9518" s="17"/>
    </row>
    <row r="9519" spans="22:22" x14ac:dyDescent="0.35">
      <c r="V9519" s="17"/>
    </row>
    <row r="9520" spans="22:22" x14ac:dyDescent="0.35">
      <c r="V9520" s="17"/>
    </row>
    <row r="9521" spans="22:22" x14ac:dyDescent="0.35">
      <c r="V9521" s="17"/>
    </row>
    <row r="9522" spans="22:22" x14ac:dyDescent="0.35">
      <c r="V9522" s="17"/>
    </row>
    <row r="9523" spans="22:22" x14ac:dyDescent="0.35">
      <c r="V9523" s="17"/>
    </row>
    <row r="9524" spans="22:22" x14ac:dyDescent="0.35">
      <c r="V9524" s="17"/>
    </row>
    <row r="9525" spans="22:22" x14ac:dyDescent="0.35">
      <c r="V9525" s="17"/>
    </row>
    <row r="9526" spans="22:22" x14ac:dyDescent="0.35">
      <c r="V9526" s="17"/>
    </row>
    <row r="9527" spans="22:22" x14ac:dyDescent="0.35">
      <c r="V9527" s="17"/>
    </row>
    <row r="9528" spans="22:22" x14ac:dyDescent="0.35">
      <c r="V9528" s="17"/>
    </row>
    <row r="9529" spans="22:22" x14ac:dyDescent="0.35">
      <c r="V9529" s="17"/>
    </row>
    <row r="9530" spans="22:22" x14ac:dyDescent="0.35">
      <c r="V9530" s="17"/>
    </row>
    <row r="9531" spans="22:22" x14ac:dyDescent="0.35">
      <c r="V9531" s="17"/>
    </row>
    <row r="9532" spans="22:22" x14ac:dyDescent="0.35">
      <c r="V9532" s="17"/>
    </row>
    <row r="9533" spans="22:22" x14ac:dyDescent="0.35">
      <c r="V9533" s="17"/>
    </row>
    <row r="9534" spans="22:22" x14ac:dyDescent="0.35">
      <c r="V9534" s="17"/>
    </row>
    <row r="9535" spans="22:22" x14ac:dyDescent="0.35">
      <c r="V9535" s="17"/>
    </row>
    <row r="9536" spans="22:22" x14ac:dyDescent="0.35">
      <c r="V9536" s="17"/>
    </row>
    <row r="9537" spans="22:22" x14ac:dyDescent="0.35">
      <c r="V9537" s="17"/>
    </row>
    <row r="9538" spans="22:22" x14ac:dyDescent="0.35">
      <c r="V9538" s="17"/>
    </row>
    <row r="9539" spans="22:22" x14ac:dyDescent="0.35">
      <c r="V9539" s="17"/>
    </row>
    <row r="9540" spans="22:22" x14ac:dyDescent="0.35">
      <c r="V9540" s="17"/>
    </row>
    <row r="9541" spans="22:22" x14ac:dyDescent="0.35">
      <c r="V9541" s="17"/>
    </row>
    <row r="9542" spans="22:22" x14ac:dyDescent="0.35">
      <c r="V9542" s="17"/>
    </row>
    <row r="9543" spans="22:22" x14ac:dyDescent="0.35">
      <c r="V9543" s="17"/>
    </row>
    <row r="9544" spans="22:22" x14ac:dyDescent="0.35">
      <c r="V9544" s="17"/>
    </row>
    <row r="9545" spans="22:22" x14ac:dyDescent="0.35">
      <c r="V9545" s="17"/>
    </row>
    <row r="9546" spans="22:22" x14ac:dyDescent="0.35">
      <c r="V9546" s="17"/>
    </row>
    <row r="9547" spans="22:22" x14ac:dyDescent="0.35">
      <c r="V9547" s="17"/>
    </row>
    <row r="9548" spans="22:22" x14ac:dyDescent="0.35">
      <c r="V9548" s="17"/>
    </row>
    <row r="9549" spans="22:22" x14ac:dyDescent="0.35">
      <c r="V9549" s="17"/>
    </row>
    <row r="9550" spans="22:22" x14ac:dyDescent="0.35">
      <c r="V9550" s="17"/>
    </row>
    <row r="9551" spans="22:22" x14ac:dyDescent="0.35">
      <c r="V9551" s="17"/>
    </row>
    <row r="9552" spans="22:22" x14ac:dyDescent="0.35">
      <c r="V9552" s="17"/>
    </row>
    <row r="9553" spans="22:22" x14ac:dyDescent="0.35">
      <c r="V9553" s="17"/>
    </row>
    <row r="9554" spans="22:22" x14ac:dyDescent="0.35">
      <c r="V9554" s="17"/>
    </row>
    <row r="9555" spans="22:22" x14ac:dyDescent="0.35">
      <c r="V9555" s="17"/>
    </row>
    <row r="9556" spans="22:22" x14ac:dyDescent="0.35">
      <c r="V9556" s="17"/>
    </row>
    <row r="9557" spans="22:22" x14ac:dyDescent="0.35">
      <c r="V9557" s="17"/>
    </row>
    <row r="9558" spans="22:22" x14ac:dyDescent="0.35">
      <c r="V9558" s="17"/>
    </row>
    <row r="9559" spans="22:22" x14ac:dyDescent="0.35">
      <c r="V9559" s="17"/>
    </row>
    <row r="9560" spans="22:22" x14ac:dyDescent="0.35">
      <c r="V9560" s="17"/>
    </row>
    <row r="9561" spans="22:22" x14ac:dyDescent="0.35">
      <c r="V9561" s="17"/>
    </row>
    <row r="9562" spans="22:22" x14ac:dyDescent="0.35">
      <c r="V9562" s="17"/>
    </row>
    <row r="9563" spans="22:22" x14ac:dyDescent="0.35">
      <c r="V9563" s="17"/>
    </row>
    <row r="9564" spans="22:22" x14ac:dyDescent="0.35">
      <c r="V9564" s="17"/>
    </row>
    <row r="9565" spans="22:22" x14ac:dyDescent="0.35">
      <c r="V9565" s="17"/>
    </row>
    <row r="9566" spans="22:22" x14ac:dyDescent="0.35">
      <c r="V9566" s="17"/>
    </row>
    <row r="9567" spans="22:22" x14ac:dyDescent="0.35">
      <c r="V9567" s="17"/>
    </row>
    <row r="9568" spans="22:22" x14ac:dyDescent="0.35">
      <c r="V9568" s="17"/>
    </row>
    <row r="9569" spans="22:22" x14ac:dyDescent="0.35">
      <c r="V9569" s="17"/>
    </row>
    <row r="9570" spans="22:22" x14ac:dyDescent="0.35">
      <c r="V9570" s="17"/>
    </row>
    <row r="9571" spans="22:22" x14ac:dyDescent="0.35">
      <c r="V9571" s="17"/>
    </row>
    <row r="9572" spans="22:22" x14ac:dyDescent="0.35">
      <c r="V9572" s="17"/>
    </row>
    <row r="9573" spans="22:22" x14ac:dyDescent="0.35">
      <c r="V9573" s="17"/>
    </row>
    <row r="9574" spans="22:22" x14ac:dyDescent="0.35">
      <c r="V9574" s="17"/>
    </row>
    <row r="9575" spans="22:22" x14ac:dyDescent="0.35">
      <c r="V9575" s="17"/>
    </row>
    <row r="9576" spans="22:22" x14ac:dyDescent="0.35">
      <c r="V9576" s="17"/>
    </row>
    <row r="9577" spans="22:22" x14ac:dyDescent="0.35">
      <c r="V9577" s="17"/>
    </row>
    <row r="9578" spans="22:22" x14ac:dyDescent="0.35">
      <c r="V9578" s="17"/>
    </row>
    <row r="9579" spans="22:22" x14ac:dyDescent="0.35">
      <c r="V9579" s="17"/>
    </row>
    <row r="9580" spans="22:22" x14ac:dyDescent="0.35">
      <c r="V9580" s="17"/>
    </row>
    <row r="9581" spans="22:22" x14ac:dyDescent="0.35">
      <c r="V9581" s="17"/>
    </row>
    <row r="9582" spans="22:22" x14ac:dyDescent="0.35">
      <c r="V9582" s="17"/>
    </row>
    <row r="9583" spans="22:22" x14ac:dyDescent="0.35">
      <c r="V9583" s="17"/>
    </row>
    <row r="9584" spans="22:22" x14ac:dyDescent="0.35">
      <c r="V9584" s="17"/>
    </row>
    <row r="9585" spans="22:22" x14ac:dyDescent="0.35">
      <c r="V9585" s="17"/>
    </row>
    <row r="9586" spans="22:22" x14ac:dyDescent="0.35">
      <c r="V9586" s="17"/>
    </row>
    <row r="9587" spans="22:22" x14ac:dyDescent="0.35">
      <c r="V9587" s="17"/>
    </row>
    <row r="9588" spans="22:22" x14ac:dyDescent="0.35">
      <c r="V9588" s="17"/>
    </row>
    <row r="9589" spans="22:22" x14ac:dyDescent="0.35">
      <c r="V9589" s="17"/>
    </row>
    <row r="9590" spans="22:22" x14ac:dyDescent="0.35">
      <c r="V9590" s="17"/>
    </row>
    <row r="9591" spans="22:22" x14ac:dyDescent="0.35">
      <c r="V9591" s="17"/>
    </row>
    <row r="9592" spans="22:22" x14ac:dyDescent="0.35">
      <c r="V9592" s="17"/>
    </row>
    <row r="9593" spans="22:22" x14ac:dyDescent="0.35">
      <c r="V9593" s="17"/>
    </row>
    <row r="9594" spans="22:22" x14ac:dyDescent="0.35">
      <c r="V9594" s="17"/>
    </row>
    <row r="9595" spans="22:22" x14ac:dyDescent="0.35">
      <c r="V9595" s="17"/>
    </row>
    <row r="9596" spans="22:22" x14ac:dyDescent="0.35">
      <c r="V9596" s="17"/>
    </row>
    <row r="9597" spans="22:22" x14ac:dyDescent="0.35">
      <c r="V9597" s="17"/>
    </row>
    <row r="9598" spans="22:22" x14ac:dyDescent="0.35">
      <c r="V9598" s="17"/>
    </row>
    <row r="9599" spans="22:22" x14ac:dyDescent="0.35">
      <c r="V9599" s="17"/>
    </row>
    <row r="9600" spans="22:22" x14ac:dyDescent="0.35">
      <c r="V9600" s="17"/>
    </row>
    <row r="9601" spans="22:22" x14ac:dyDescent="0.35">
      <c r="V9601" s="17"/>
    </row>
    <row r="9602" spans="22:22" x14ac:dyDescent="0.35">
      <c r="V9602" s="17"/>
    </row>
    <row r="9603" spans="22:22" x14ac:dyDescent="0.35">
      <c r="V9603" s="17"/>
    </row>
    <row r="9604" spans="22:22" x14ac:dyDescent="0.35">
      <c r="V9604" s="17"/>
    </row>
    <row r="9605" spans="22:22" x14ac:dyDescent="0.35">
      <c r="V9605" s="17"/>
    </row>
    <row r="9606" spans="22:22" x14ac:dyDescent="0.35">
      <c r="V9606" s="17"/>
    </row>
    <row r="9607" spans="22:22" x14ac:dyDescent="0.35">
      <c r="V9607" s="17"/>
    </row>
    <row r="9608" spans="22:22" x14ac:dyDescent="0.35">
      <c r="V9608" s="17"/>
    </row>
    <row r="9609" spans="22:22" x14ac:dyDescent="0.35">
      <c r="V9609" s="17"/>
    </row>
    <row r="9610" spans="22:22" x14ac:dyDescent="0.35">
      <c r="V9610" s="17"/>
    </row>
    <row r="9611" spans="22:22" x14ac:dyDescent="0.35">
      <c r="V9611" s="17"/>
    </row>
    <row r="9612" spans="22:22" x14ac:dyDescent="0.35">
      <c r="V9612" s="17"/>
    </row>
    <row r="9613" spans="22:22" x14ac:dyDescent="0.35">
      <c r="V9613" s="17"/>
    </row>
    <row r="9614" spans="22:22" x14ac:dyDescent="0.35">
      <c r="V9614" s="17"/>
    </row>
    <row r="9615" spans="22:22" x14ac:dyDescent="0.35">
      <c r="V9615" s="17"/>
    </row>
    <row r="9616" spans="22:22" x14ac:dyDescent="0.35">
      <c r="V9616" s="17"/>
    </row>
    <row r="9617" spans="22:22" x14ac:dyDescent="0.35">
      <c r="V9617" s="17"/>
    </row>
    <row r="9618" spans="22:22" x14ac:dyDescent="0.35">
      <c r="V9618" s="17"/>
    </row>
    <row r="9619" spans="22:22" x14ac:dyDescent="0.35">
      <c r="V9619" s="17"/>
    </row>
    <row r="9620" spans="22:22" x14ac:dyDescent="0.35">
      <c r="V9620" s="17"/>
    </row>
    <row r="9621" spans="22:22" x14ac:dyDescent="0.35">
      <c r="V9621" s="17"/>
    </row>
    <row r="9622" spans="22:22" x14ac:dyDescent="0.35">
      <c r="V9622" s="17"/>
    </row>
    <row r="9623" spans="22:22" x14ac:dyDescent="0.35">
      <c r="V9623" s="17"/>
    </row>
    <row r="9624" spans="22:22" x14ac:dyDescent="0.35">
      <c r="V9624" s="17"/>
    </row>
    <row r="9625" spans="22:22" x14ac:dyDescent="0.35">
      <c r="V9625" s="17"/>
    </row>
    <row r="9626" spans="22:22" x14ac:dyDescent="0.35">
      <c r="V9626" s="17"/>
    </row>
    <row r="9627" spans="22:22" x14ac:dyDescent="0.35">
      <c r="V9627" s="17"/>
    </row>
    <row r="9628" spans="22:22" x14ac:dyDescent="0.35">
      <c r="V9628" s="17"/>
    </row>
    <row r="9629" spans="22:22" x14ac:dyDescent="0.35">
      <c r="V9629" s="17"/>
    </row>
    <row r="9630" spans="22:22" x14ac:dyDescent="0.35">
      <c r="V9630" s="17"/>
    </row>
    <row r="9631" spans="22:22" x14ac:dyDescent="0.35">
      <c r="V9631" s="17"/>
    </row>
    <row r="9632" spans="22:22" x14ac:dyDescent="0.35">
      <c r="V9632" s="17"/>
    </row>
    <row r="9633" spans="22:22" x14ac:dyDescent="0.35">
      <c r="V9633" s="17"/>
    </row>
    <row r="9634" spans="22:22" x14ac:dyDescent="0.35">
      <c r="V9634" s="17"/>
    </row>
    <row r="9635" spans="22:22" x14ac:dyDescent="0.35">
      <c r="V9635" s="17"/>
    </row>
    <row r="9636" spans="22:22" x14ac:dyDescent="0.35">
      <c r="V9636" s="17"/>
    </row>
    <row r="9637" spans="22:22" x14ac:dyDescent="0.35">
      <c r="V9637" s="17"/>
    </row>
    <row r="9638" spans="22:22" x14ac:dyDescent="0.35">
      <c r="V9638" s="17"/>
    </row>
    <row r="9639" spans="22:22" x14ac:dyDescent="0.35">
      <c r="V9639" s="17"/>
    </row>
    <row r="9640" spans="22:22" x14ac:dyDescent="0.35">
      <c r="V9640" s="17"/>
    </row>
    <row r="9641" spans="22:22" x14ac:dyDescent="0.35">
      <c r="V9641" s="17"/>
    </row>
    <row r="9642" spans="22:22" x14ac:dyDescent="0.35">
      <c r="V9642" s="17"/>
    </row>
    <row r="9643" spans="22:22" x14ac:dyDescent="0.35">
      <c r="V9643" s="17"/>
    </row>
    <row r="9644" spans="22:22" x14ac:dyDescent="0.35">
      <c r="V9644" s="17"/>
    </row>
    <row r="9645" spans="22:22" x14ac:dyDescent="0.35">
      <c r="V9645" s="17"/>
    </row>
    <row r="9646" spans="22:22" x14ac:dyDescent="0.35">
      <c r="V9646" s="17"/>
    </row>
    <row r="9647" spans="22:22" x14ac:dyDescent="0.35">
      <c r="V9647" s="17"/>
    </row>
    <row r="9648" spans="22:22" x14ac:dyDescent="0.35">
      <c r="V9648" s="17"/>
    </row>
    <row r="9649" spans="22:22" x14ac:dyDescent="0.35">
      <c r="V9649" s="17"/>
    </row>
    <row r="9650" spans="22:22" x14ac:dyDescent="0.35">
      <c r="V9650" s="17"/>
    </row>
    <row r="9651" spans="22:22" x14ac:dyDescent="0.35">
      <c r="V9651" s="17"/>
    </row>
    <row r="9652" spans="22:22" x14ac:dyDescent="0.35">
      <c r="V9652" s="17"/>
    </row>
    <row r="9653" spans="22:22" x14ac:dyDescent="0.35">
      <c r="V9653" s="17"/>
    </row>
    <row r="9654" spans="22:22" x14ac:dyDescent="0.35">
      <c r="V9654" s="17"/>
    </row>
    <row r="9655" spans="22:22" x14ac:dyDescent="0.35">
      <c r="V9655" s="17"/>
    </row>
    <row r="9656" spans="22:22" x14ac:dyDescent="0.35">
      <c r="V9656" s="17"/>
    </row>
    <row r="9657" spans="22:22" x14ac:dyDescent="0.35">
      <c r="V9657" s="17"/>
    </row>
    <row r="9658" spans="22:22" x14ac:dyDescent="0.35">
      <c r="V9658" s="17"/>
    </row>
    <row r="9659" spans="22:22" x14ac:dyDescent="0.35">
      <c r="V9659" s="17"/>
    </row>
    <row r="9660" spans="22:22" x14ac:dyDescent="0.35">
      <c r="V9660" s="17"/>
    </row>
    <row r="9661" spans="22:22" x14ac:dyDescent="0.35">
      <c r="V9661" s="17"/>
    </row>
    <row r="9662" spans="22:22" x14ac:dyDescent="0.35">
      <c r="V9662" s="17"/>
    </row>
    <row r="9663" spans="22:22" x14ac:dyDescent="0.35">
      <c r="V9663" s="17"/>
    </row>
    <row r="9664" spans="22:22" x14ac:dyDescent="0.35">
      <c r="V9664" s="17"/>
    </row>
    <row r="9665" spans="22:22" x14ac:dyDescent="0.35">
      <c r="V9665" s="17"/>
    </row>
    <row r="9666" spans="22:22" x14ac:dyDescent="0.35">
      <c r="V9666" s="17"/>
    </row>
    <row r="9667" spans="22:22" x14ac:dyDescent="0.35">
      <c r="V9667" s="17"/>
    </row>
    <row r="9668" spans="22:22" x14ac:dyDescent="0.35">
      <c r="V9668" s="17"/>
    </row>
    <row r="9669" spans="22:22" x14ac:dyDescent="0.35">
      <c r="V9669" s="17"/>
    </row>
    <row r="9670" spans="22:22" x14ac:dyDescent="0.35">
      <c r="V9670" s="17"/>
    </row>
    <row r="9671" spans="22:22" x14ac:dyDescent="0.35">
      <c r="V9671" s="17"/>
    </row>
    <row r="9672" spans="22:22" x14ac:dyDescent="0.35">
      <c r="V9672" s="17"/>
    </row>
    <row r="9673" spans="22:22" x14ac:dyDescent="0.35">
      <c r="V9673" s="17"/>
    </row>
    <row r="9674" spans="22:22" x14ac:dyDescent="0.35">
      <c r="V9674" s="17"/>
    </row>
    <row r="9675" spans="22:22" x14ac:dyDescent="0.35">
      <c r="V9675" s="17"/>
    </row>
    <row r="9676" spans="22:22" x14ac:dyDescent="0.35">
      <c r="V9676" s="17"/>
    </row>
    <row r="9677" spans="22:22" x14ac:dyDescent="0.35">
      <c r="V9677" s="17"/>
    </row>
    <row r="9678" spans="22:22" x14ac:dyDescent="0.35">
      <c r="V9678" s="17"/>
    </row>
    <row r="9679" spans="22:22" x14ac:dyDescent="0.35">
      <c r="V9679" s="17"/>
    </row>
    <row r="9680" spans="22:22" x14ac:dyDescent="0.35">
      <c r="V9680" s="17"/>
    </row>
    <row r="9681" spans="22:22" x14ac:dyDescent="0.35">
      <c r="V9681" s="17"/>
    </row>
    <row r="9682" spans="22:22" x14ac:dyDescent="0.35">
      <c r="V9682" s="17"/>
    </row>
    <row r="9683" spans="22:22" x14ac:dyDescent="0.35">
      <c r="V9683" s="17"/>
    </row>
    <row r="9684" spans="22:22" x14ac:dyDescent="0.35">
      <c r="V9684" s="17"/>
    </row>
    <row r="9685" spans="22:22" x14ac:dyDescent="0.35">
      <c r="V9685" s="17"/>
    </row>
    <row r="9686" spans="22:22" x14ac:dyDescent="0.35">
      <c r="V9686" s="17"/>
    </row>
    <row r="9687" spans="22:22" x14ac:dyDescent="0.35">
      <c r="V9687" s="17"/>
    </row>
    <row r="9688" spans="22:22" x14ac:dyDescent="0.35">
      <c r="V9688" s="17"/>
    </row>
    <row r="9689" spans="22:22" x14ac:dyDescent="0.35">
      <c r="V9689" s="17"/>
    </row>
    <row r="9690" spans="22:22" x14ac:dyDescent="0.35">
      <c r="V9690" s="17"/>
    </row>
    <row r="9691" spans="22:22" x14ac:dyDescent="0.35">
      <c r="V9691" s="17"/>
    </row>
    <row r="9692" spans="22:22" x14ac:dyDescent="0.35">
      <c r="V9692" s="17"/>
    </row>
    <row r="9693" spans="22:22" x14ac:dyDescent="0.35">
      <c r="V9693" s="17"/>
    </row>
    <row r="9694" spans="22:22" x14ac:dyDescent="0.35">
      <c r="V9694" s="17"/>
    </row>
    <row r="9695" spans="22:22" x14ac:dyDescent="0.35">
      <c r="V9695" s="17"/>
    </row>
    <row r="9696" spans="22:22" x14ac:dyDescent="0.35">
      <c r="V9696" s="17"/>
    </row>
    <row r="9697" spans="22:22" x14ac:dyDescent="0.35">
      <c r="V9697" s="17"/>
    </row>
    <row r="9698" spans="22:22" x14ac:dyDescent="0.35">
      <c r="V9698" s="17"/>
    </row>
    <row r="9699" spans="22:22" x14ac:dyDescent="0.35">
      <c r="V9699" s="17"/>
    </row>
    <row r="9700" spans="22:22" x14ac:dyDescent="0.35">
      <c r="V9700" s="17"/>
    </row>
    <row r="9701" spans="22:22" x14ac:dyDescent="0.35">
      <c r="V9701" s="17"/>
    </row>
    <row r="9702" spans="22:22" x14ac:dyDescent="0.35">
      <c r="V9702" s="17"/>
    </row>
    <row r="9703" spans="22:22" x14ac:dyDescent="0.35">
      <c r="V9703" s="17"/>
    </row>
    <row r="9704" spans="22:22" x14ac:dyDescent="0.35">
      <c r="V9704" s="17"/>
    </row>
    <row r="9705" spans="22:22" x14ac:dyDescent="0.35">
      <c r="V9705" s="17"/>
    </row>
    <row r="9706" spans="22:22" x14ac:dyDescent="0.35">
      <c r="V9706" s="17"/>
    </row>
    <row r="9707" spans="22:22" x14ac:dyDescent="0.35">
      <c r="V9707" s="17"/>
    </row>
    <row r="9708" spans="22:22" x14ac:dyDescent="0.35">
      <c r="V9708" s="17"/>
    </row>
    <row r="9709" spans="22:22" x14ac:dyDescent="0.35">
      <c r="V9709" s="17"/>
    </row>
    <row r="9710" spans="22:22" x14ac:dyDescent="0.35">
      <c r="V9710" s="17"/>
    </row>
    <row r="9711" spans="22:22" x14ac:dyDescent="0.35">
      <c r="V9711" s="17"/>
    </row>
    <row r="9712" spans="22:22" x14ac:dyDescent="0.35">
      <c r="V9712" s="17"/>
    </row>
    <row r="9713" spans="22:22" x14ac:dyDescent="0.35">
      <c r="V9713" s="17"/>
    </row>
    <row r="9714" spans="22:22" x14ac:dyDescent="0.35">
      <c r="V9714" s="17"/>
    </row>
    <row r="9715" spans="22:22" x14ac:dyDescent="0.35">
      <c r="V9715" s="17"/>
    </row>
    <row r="9716" spans="22:22" x14ac:dyDescent="0.35">
      <c r="V9716" s="17"/>
    </row>
    <row r="9717" spans="22:22" x14ac:dyDescent="0.35">
      <c r="V9717" s="17"/>
    </row>
    <row r="9718" spans="22:22" x14ac:dyDescent="0.35">
      <c r="V9718" s="17"/>
    </row>
    <row r="9719" spans="22:22" x14ac:dyDescent="0.35">
      <c r="V9719" s="17"/>
    </row>
    <row r="9720" spans="22:22" x14ac:dyDescent="0.35">
      <c r="V9720" s="17"/>
    </row>
    <row r="9721" spans="22:22" x14ac:dyDescent="0.35">
      <c r="V9721" s="17"/>
    </row>
    <row r="9722" spans="22:22" x14ac:dyDescent="0.35">
      <c r="V9722" s="17"/>
    </row>
    <row r="9723" spans="22:22" x14ac:dyDescent="0.35">
      <c r="V9723" s="17"/>
    </row>
    <row r="9724" spans="22:22" x14ac:dyDescent="0.35">
      <c r="V9724" s="17"/>
    </row>
    <row r="9725" spans="22:22" x14ac:dyDescent="0.35">
      <c r="V9725" s="17"/>
    </row>
    <row r="9726" spans="22:22" x14ac:dyDescent="0.35">
      <c r="V9726" s="17"/>
    </row>
    <row r="9727" spans="22:22" x14ac:dyDescent="0.35">
      <c r="V9727" s="17"/>
    </row>
    <row r="9728" spans="22:22" x14ac:dyDescent="0.35">
      <c r="V9728" s="17"/>
    </row>
    <row r="9729" spans="22:22" x14ac:dyDescent="0.35">
      <c r="V9729" s="17"/>
    </row>
    <row r="9730" spans="22:22" x14ac:dyDescent="0.35">
      <c r="V9730" s="17"/>
    </row>
    <row r="9731" spans="22:22" x14ac:dyDescent="0.35">
      <c r="V9731" s="17"/>
    </row>
    <row r="9732" spans="22:22" x14ac:dyDescent="0.35">
      <c r="V9732" s="17"/>
    </row>
    <row r="9733" spans="22:22" x14ac:dyDescent="0.35">
      <c r="V9733" s="17"/>
    </row>
    <row r="9734" spans="22:22" x14ac:dyDescent="0.35">
      <c r="V9734" s="17"/>
    </row>
    <row r="9735" spans="22:22" x14ac:dyDescent="0.35">
      <c r="V9735" s="17"/>
    </row>
    <row r="9736" spans="22:22" x14ac:dyDescent="0.35">
      <c r="V9736" s="17"/>
    </row>
    <row r="9737" spans="22:22" x14ac:dyDescent="0.35">
      <c r="V9737" s="17"/>
    </row>
    <row r="9738" spans="22:22" x14ac:dyDescent="0.35">
      <c r="V9738" s="17"/>
    </row>
    <row r="9739" spans="22:22" x14ac:dyDescent="0.35">
      <c r="V9739" s="17"/>
    </row>
    <row r="9740" spans="22:22" x14ac:dyDescent="0.35">
      <c r="V9740" s="17"/>
    </row>
    <row r="9741" spans="22:22" x14ac:dyDescent="0.35">
      <c r="V9741" s="17"/>
    </row>
    <row r="9742" spans="22:22" x14ac:dyDescent="0.35">
      <c r="V9742" s="17"/>
    </row>
    <row r="9743" spans="22:22" x14ac:dyDescent="0.35">
      <c r="V9743" s="17"/>
    </row>
    <row r="9744" spans="22:22" x14ac:dyDescent="0.35">
      <c r="V9744" s="17"/>
    </row>
    <row r="9745" spans="22:22" x14ac:dyDescent="0.35">
      <c r="V9745" s="17"/>
    </row>
    <row r="9746" spans="22:22" x14ac:dyDescent="0.35">
      <c r="V9746" s="17"/>
    </row>
    <row r="9747" spans="22:22" x14ac:dyDescent="0.35">
      <c r="V9747" s="17"/>
    </row>
    <row r="9748" spans="22:22" x14ac:dyDescent="0.35">
      <c r="V9748" s="17"/>
    </row>
    <row r="9749" spans="22:22" x14ac:dyDescent="0.35">
      <c r="V9749" s="17"/>
    </row>
    <row r="9750" spans="22:22" x14ac:dyDescent="0.35">
      <c r="V9750" s="17"/>
    </row>
    <row r="9751" spans="22:22" x14ac:dyDescent="0.35">
      <c r="V9751" s="17"/>
    </row>
    <row r="9752" spans="22:22" x14ac:dyDescent="0.35">
      <c r="V9752" s="17"/>
    </row>
    <row r="9753" spans="22:22" x14ac:dyDescent="0.35">
      <c r="V9753" s="17"/>
    </row>
    <row r="9754" spans="22:22" x14ac:dyDescent="0.35">
      <c r="V9754" s="17"/>
    </row>
    <row r="9755" spans="22:22" x14ac:dyDescent="0.35">
      <c r="V9755" s="17"/>
    </row>
    <row r="9756" spans="22:22" x14ac:dyDescent="0.35">
      <c r="V9756" s="17"/>
    </row>
    <row r="9757" spans="22:22" x14ac:dyDescent="0.35">
      <c r="V9757" s="17"/>
    </row>
    <row r="9758" spans="22:22" x14ac:dyDescent="0.35">
      <c r="V9758" s="17"/>
    </row>
    <row r="9759" spans="22:22" x14ac:dyDescent="0.35">
      <c r="V9759" s="17"/>
    </row>
    <row r="9760" spans="22:22" x14ac:dyDescent="0.35">
      <c r="V9760" s="17"/>
    </row>
    <row r="9761" spans="22:22" x14ac:dyDescent="0.35">
      <c r="V9761" s="17"/>
    </row>
    <row r="9762" spans="22:22" x14ac:dyDescent="0.35">
      <c r="V9762" s="17"/>
    </row>
    <row r="9763" spans="22:22" x14ac:dyDescent="0.35">
      <c r="V9763" s="17"/>
    </row>
    <row r="9764" spans="22:22" x14ac:dyDescent="0.35">
      <c r="V9764" s="17"/>
    </row>
    <row r="9765" spans="22:22" x14ac:dyDescent="0.35">
      <c r="V9765" s="17"/>
    </row>
    <row r="9766" spans="22:22" x14ac:dyDescent="0.35">
      <c r="V9766" s="17"/>
    </row>
    <row r="9767" spans="22:22" x14ac:dyDescent="0.35">
      <c r="V9767" s="17"/>
    </row>
    <row r="9768" spans="22:22" x14ac:dyDescent="0.35">
      <c r="V9768" s="17"/>
    </row>
    <row r="9769" spans="22:22" x14ac:dyDescent="0.35">
      <c r="V9769" s="17"/>
    </row>
    <row r="9770" spans="22:22" x14ac:dyDescent="0.35">
      <c r="V9770" s="17"/>
    </row>
    <row r="9771" spans="22:22" x14ac:dyDescent="0.35">
      <c r="V9771" s="17"/>
    </row>
    <row r="9772" spans="22:22" x14ac:dyDescent="0.35">
      <c r="V9772" s="17"/>
    </row>
    <row r="9773" spans="22:22" x14ac:dyDescent="0.35">
      <c r="V9773" s="17"/>
    </row>
    <row r="9774" spans="22:22" x14ac:dyDescent="0.35">
      <c r="V9774" s="17"/>
    </row>
    <row r="9775" spans="22:22" x14ac:dyDescent="0.35">
      <c r="V9775" s="17"/>
    </row>
    <row r="9776" spans="22:22" x14ac:dyDescent="0.35">
      <c r="V9776" s="17"/>
    </row>
    <row r="9777" spans="22:22" x14ac:dyDescent="0.35">
      <c r="V9777" s="17"/>
    </row>
    <row r="9778" spans="22:22" x14ac:dyDescent="0.35">
      <c r="V9778" s="17"/>
    </row>
    <row r="9779" spans="22:22" x14ac:dyDescent="0.35">
      <c r="V9779" s="17"/>
    </row>
    <row r="9780" spans="22:22" x14ac:dyDescent="0.35">
      <c r="V9780" s="17"/>
    </row>
    <row r="9781" spans="22:22" x14ac:dyDescent="0.35">
      <c r="V9781" s="17"/>
    </row>
    <row r="9782" spans="22:22" x14ac:dyDescent="0.35">
      <c r="V9782" s="17"/>
    </row>
    <row r="9783" spans="22:22" x14ac:dyDescent="0.35">
      <c r="V9783" s="17"/>
    </row>
    <row r="9784" spans="22:22" x14ac:dyDescent="0.35">
      <c r="V9784" s="17"/>
    </row>
    <row r="9785" spans="22:22" x14ac:dyDescent="0.35">
      <c r="V9785" s="17"/>
    </row>
    <row r="9786" spans="22:22" x14ac:dyDescent="0.35">
      <c r="V9786" s="17"/>
    </row>
    <row r="9787" spans="22:22" x14ac:dyDescent="0.35">
      <c r="V9787" s="17"/>
    </row>
    <row r="9788" spans="22:22" x14ac:dyDescent="0.35">
      <c r="V9788" s="17"/>
    </row>
    <row r="9789" spans="22:22" x14ac:dyDescent="0.35">
      <c r="V9789" s="17"/>
    </row>
    <row r="9790" spans="22:22" x14ac:dyDescent="0.35">
      <c r="V9790" s="17"/>
    </row>
    <row r="9791" spans="22:22" x14ac:dyDescent="0.35">
      <c r="V9791" s="17"/>
    </row>
    <row r="9792" spans="22:22" x14ac:dyDescent="0.35">
      <c r="V9792" s="17"/>
    </row>
    <row r="9793" spans="22:22" x14ac:dyDescent="0.35">
      <c r="V9793" s="17"/>
    </row>
    <row r="9794" spans="22:22" x14ac:dyDescent="0.35">
      <c r="V9794" s="17"/>
    </row>
    <row r="9795" spans="22:22" x14ac:dyDescent="0.35">
      <c r="V9795" s="17"/>
    </row>
    <row r="9796" spans="22:22" x14ac:dyDescent="0.35">
      <c r="V9796" s="17"/>
    </row>
    <row r="9797" spans="22:22" x14ac:dyDescent="0.35">
      <c r="V9797" s="17"/>
    </row>
    <row r="9798" spans="22:22" x14ac:dyDescent="0.35">
      <c r="V9798" s="17"/>
    </row>
    <row r="9799" spans="22:22" x14ac:dyDescent="0.35">
      <c r="V9799" s="17"/>
    </row>
    <row r="9800" spans="22:22" x14ac:dyDescent="0.35">
      <c r="V9800" s="17"/>
    </row>
    <row r="9801" spans="22:22" x14ac:dyDescent="0.35">
      <c r="V9801" s="17"/>
    </row>
    <row r="9802" spans="22:22" x14ac:dyDescent="0.35">
      <c r="V9802" s="17"/>
    </row>
    <row r="9803" spans="22:22" x14ac:dyDescent="0.35">
      <c r="V9803" s="17"/>
    </row>
    <row r="9804" spans="22:22" x14ac:dyDescent="0.35">
      <c r="V9804" s="17"/>
    </row>
    <row r="9805" spans="22:22" x14ac:dyDescent="0.35">
      <c r="V9805" s="17"/>
    </row>
    <row r="9806" spans="22:22" x14ac:dyDescent="0.35">
      <c r="V9806" s="17"/>
    </row>
    <row r="9807" spans="22:22" x14ac:dyDescent="0.35">
      <c r="V9807" s="17"/>
    </row>
    <row r="9808" spans="22:22" x14ac:dyDescent="0.35">
      <c r="V9808" s="17"/>
    </row>
    <row r="9809" spans="22:22" x14ac:dyDescent="0.35">
      <c r="V9809" s="17"/>
    </row>
    <row r="9810" spans="22:22" x14ac:dyDescent="0.35">
      <c r="V9810" s="17"/>
    </row>
    <row r="9811" spans="22:22" x14ac:dyDescent="0.35">
      <c r="V9811" s="17"/>
    </row>
    <row r="9812" spans="22:22" x14ac:dyDescent="0.35">
      <c r="V9812" s="17"/>
    </row>
    <row r="9813" spans="22:22" x14ac:dyDescent="0.35">
      <c r="V9813" s="17"/>
    </row>
    <row r="9814" spans="22:22" x14ac:dyDescent="0.35">
      <c r="V9814" s="17"/>
    </row>
    <row r="9815" spans="22:22" x14ac:dyDescent="0.35">
      <c r="V9815" s="17"/>
    </row>
    <row r="9816" spans="22:22" x14ac:dyDescent="0.35">
      <c r="V9816" s="17"/>
    </row>
    <row r="9817" spans="22:22" x14ac:dyDescent="0.35">
      <c r="V9817" s="17"/>
    </row>
    <row r="9818" spans="22:22" x14ac:dyDescent="0.35">
      <c r="V9818" s="17"/>
    </row>
    <row r="9819" spans="22:22" x14ac:dyDescent="0.35">
      <c r="V9819" s="17"/>
    </row>
    <row r="9820" spans="22:22" x14ac:dyDescent="0.35">
      <c r="V9820" s="17"/>
    </row>
    <row r="9821" spans="22:22" x14ac:dyDescent="0.35">
      <c r="V9821" s="17"/>
    </row>
    <row r="9822" spans="22:22" x14ac:dyDescent="0.35">
      <c r="V9822" s="17"/>
    </row>
    <row r="9823" spans="22:22" x14ac:dyDescent="0.35">
      <c r="V9823" s="17"/>
    </row>
    <row r="9824" spans="22:22" x14ac:dyDescent="0.35">
      <c r="V9824" s="17"/>
    </row>
    <row r="9825" spans="22:22" x14ac:dyDescent="0.35">
      <c r="V9825" s="17"/>
    </row>
    <row r="9826" spans="22:22" x14ac:dyDescent="0.35">
      <c r="V9826" s="17"/>
    </row>
    <row r="9827" spans="22:22" x14ac:dyDescent="0.35">
      <c r="V9827" s="17"/>
    </row>
    <row r="9828" spans="22:22" x14ac:dyDescent="0.35">
      <c r="V9828" s="17"/>
    </row>
    <row r="9829" spans="22:22" x14ac:dyDescent="0.35">
      <c r="V9829" s="17"/>
    </row>
    <row r="9830" spans="22:22" x14ac:dyDescent="0.35">
      <c r="V9830" s="17"/>
    </row>
    <row r="9831" spans="22:22" x14ac:dyDescent="0.35">
      <c r="V9831" s="17"/>
    </row>
    <row r="9832" spans="22:22" x14ac:dyDescent="0.35">
      <c r="V9832" s="17"/>
    </row>
    <row r="9833" spans="22:22" x14ac:dyDescent="0.35">
      <c r="V9833" s="17"/>
    </row>
    <row r="9834" spans="22:22" x14ac:dyDescent="0.35">
      <c r="V9834" s="17"/>
    </row>
    <row r="9835" spans="22:22" x14ac:dyDescent="0.35">
      <c r="V9835" s="17"/>
    </row>
    <row r="9836" spans="22:22" x14ac:dyDescent="0.35">
      <c r="V9836" s="17"/>
    </row>
    <row r="9837" spans="22:22" x14ac:dyDescent="0.35">
      <c r="V9837" s="17"/>
    </row>
    <row r="9838" spans="22:22" x14ac:dyDescent="0.35">
      <c r="V9838" s="17"/>
    </row>
    <row r="9839" spans="22:22" x14ac:dyDescent="0.35">
      <c r="V9839" s="17"/>
    </row>
    <row r="9840" spans="22:22" x14ac:dyDescent="0.35">
      <c r="V9840" s="17"/>
    </row>
    <row r="9841" spans="22:22" x14ac:dyDescent="0.35">
      <c r="V9841" s="17"/>
    </row>
    <row r="9842" spans="22:22" x14ac:dyDescent="0.35">
      <c r="V9842" s="17"/>
    </row>
    <row r="9843" spans="22:22" x14ac:dyDescent="0.35">
      <c r="V9843" s="17"/>
    </row>
    <row r="9844" spans="22:22" x14ac:dyDescent="0.35">
      <c r="V9844" s="17"/>
    </row>
    <row r="9845" spans="22:22" x14ac:dyDescent="0.35">
      <c r="V9845" s="17"/>
    </row>
    <row r="9846" spans="22:22" x14ac:dyDescent="0.35">
      <c r="V9846" s="17"/>
    </row>
    <row r="9847" spans="22:22" x14ac:dyDescent="0.35">
      <c r="V9847" s="17"/>
    </row>
    <row r="9848" spans="22:22" x14ac:dyDescent="0.35">
      <c r="V9848" s="17"/>
    </row>
    <row r="9849" spans="22:22" x14ac:dyDescent="0.35">
      <c r="V9849" s="17"/>
    </row>
    <row r="9850" spans="22:22" x14ac:dyDescent="0.35">
      <c r="V9850" s="17"/>
    </row>
    <row r="9851" spans="22:22" x14ac:dyDescent="0.35">
      <c r="V9851" s="17"/>
    </row>
    <row r="9852" spans="22:22" x14ac:dyDescent="0.35">
      <c r="V9852" s="17"/>
    </row>
    <row r="9853" spans="22:22" x14ac:dyDescent="0.35">
      <c r="V9853" s="17"/>
    </row>
    <row r="9854" spans="22:22" x14ac:dyDescent="0.35">
      <c r="V9854" s="17"/>
    </row>
    <row r="9855" spans="22:22" x14ac:dyDescent="0.35">
      <c r="V9855" s="17"/>
    </row>
    <row r="9856" spans="22:22" x14ac:dyDescent="0.35">
      <c r="V9856" s="17"/>
    </row>
    <row r="9857" spans="22:22" x14ac:dyDescent="0.35">
      <c r="V9857" s="17"/>
    </row>
    <row r="9858" spans="22:22" x14ac:dyDescent="0.35">
      <c r="V9858" s="17"/>
    </row>
    <row r="9859" spans="22:22" x14ac:dyDescent="0.35">
      <c r="V9859" s="17"/>
    </row>
    <row r="9860" spans="22:22" x14ac:dyDescent="0.35">
      <c r="V9860" s="17"/>
    </row>
    <row r="9861" spans="22:22" x14ac:dyDescent="0.35">
      <c r="V9861" s="17"/>
    </row>
    <row r="9862" spans="22:22" x14ac:dyDescent="0.35">
      <c r="V9862" s="17"/>
    </row>
    <row r="9863" spans="22:22" x14ac:dyDescent="0.35">
      <c r="V9863" s="17"/>
    </row>
    <row r="9864" spans="22:22" x14ac:dyDescent="0.35">
      <c r="V9864" s="17"/>
    </row>
    <row r="9865" spans="22:22" x14ac:dyDescent="0.35">
      <c r="V9865" s="17"/>
    </row>
    <row r="9866" spans="22:22" x14ac:dyDescent="0.35">
      <c r="V9866" s="17"/>
    </row>
    <row r="9867" spans="22:22" x14ac:dyDescent="0.35">
      <c r="V9867" s="17"/>
    </row>
    <row r="9868" spans="22:22" x14ac:dyDescent="0.35">
      <c r="V9868" s="17"/>
    </row>
    <row r="9869" spans="22:22" x14ac:dyDescent="0.35">
      <c r="V9869" s="17"/>
    </row>
    <row r="9870" spans="22:22" x14ac:dyDescent="0.35">
      <c r="V9870" s="17"/>
    </row>
    <row r="9871" spans="22:22" x14ac:dyDescent="0.35">
      <c r="V9871" s="17"/>
    </row>
    <row r="9872" spans="22:22" x14ac:dyDescent="0.35">
      <c r="V9872" s="17"/>
    </row>
    <row r="9873" spans="22:22" x14ac:dyDescent="0.35">
      <c r="V9873" s="17"/>
    </row>
    <row r="9874" spans="22:22" x14ac:dyDescent="0.35">
      <c r="V9874" s="17"/>
    </row>
    <row r="9875" spans="22:22" x14ac:dyDescent="0.35">
      <c r="V9875" s="17"/>
    </row>
    <row r="9876" spans="22:22" x14ac:dyDescent="0.35">
      <c r="V9876" s="17"/>
    </row>
    <row r="9877" spans="22:22" x14ac:dyDescent="0.35">
      <c r="V9877" s="17"/>
    </row>
    <row r="9878" spans="22:22" x14ac:dyDescent="0.35">
      <c r="V9878" s="17"/>
    </row>
    <row r="9879" spans="22:22" x14ac:dyDescent="0.35">
      <c r="V9879" s="17"/>
    </row>
    <row r="9880" spans="22:22" x14ac:dyDescent="0.35">
      <c r="V9880" s="17"/>
    </row>
    <row r="9881" spans="22:22" x14ac:dyDescent="0.35">
      <c r="V9881" s="17"/>
    </row>
    <row r="9882" spans="22:22" x14ac:dyDescent="0.35">
      <c r="V9882" s="17"/>
    </row>
    <row r="9883" spans="22:22" x14ac:dyDescent="0.35">
      <c r="V9883" s="17"/>
    </row>
    <row r="9884" spans="22:22" x14ac:dyDescent="0.35">
      <c r="V9884" s="17"/>
    </row>
    <row r="9885" spans="22:22" x14ac:dyDescent="0.35">
      <c r="V9885" s="17"/>
    </row>
    <row r="9886" spans="22:22" x14ac:dyDescent="0.35">
      <c r="V9886" s="17"/>
    </row>
    <row r="9887" spans="22:22" x14ac:dyDescent="0.35">
      <c r="V9887" s="17"/>
    </row>
    <row r="9888" spans="22:22" x14ac:dyDescent="0.35">
      <c r="V9888" s="17"/>
    </row>
    <row r="9889" spans="22:22" x14ac:dyDescent="0.35">
      <c r="V9889" s="17"/>
    </row>
    <row r="9890" spans="22:22" x14ac:dyDescent="0.35">
      <c r="V9890" s="17"/>
    </row>
    <row r="9891" spans="22:22" x14ac:dyDescent="0.35">
      <c r="V9891" s="17"/>
    </row>
    <row r="9892" spans="22:22" x14ac:dyDescent="0.35">
      <c r="V9892" s="17"/>
    </row>
    <row r="9893" spans="22:22" x14ac:dyDescent="0.35">
      <c r="V9893" s="17"/>
    </row>
    <row r="9894" spans="22:22" x14ac:dyDescent="0.35">
      <c r="V9894" s="17"/>
    </row>
    <row r="9895" spans="22:22" x14ac:dyDescent="0.35">
      <c r="V9895" s="17"/>
    </row>
    <row r="9896" spans="22:22" x14ac:dyDescent="0.35">
      <c r="V9896" s="17"/>
    </row>
    <row r="9897" spans="22:22" x14ac:dyDescent="0.35">
      <c r="V9897" s="17"/>
    </row>
    <row r="9898" spans="22:22" x14ac:dyDescent="0.35">
      <c r="V9898" s="17"/>
    </row>
    <row r="9899" spans="22:22" x14ac:dyDescent="0.35">
      <c r="V9899" s="17"/>
    </row>
    <row r="9900" spans="22:22" x14ac:dyDescent="0.35">
      <c r="V9900" s="17"/>
    </row>
    <row r="9901" spans="22:22" x14ac:dyDescent="0.35">
      <c r="V9901" s="17"/>
    </row>
    <row r="9902" spans="22:22" x14ac:dyDescent="0.35">
      <c r="V9902" s="17"/>
    </row>
    <row r="9903" spans="22:22" x14ac:dyDescent="0.35">
      <c r="V9903" s="17"/>
    </row>
    <row r="9904" spans="22:22" x14ac:dyDescent="0.35">
      <c r="V9904" s="17"/>
    </row>
    <row r="9905" spans="22:22" x14ac:dyDescent="0.35">
      <c r="V9905" s="17"/>
    </row>
    <row r="9906" spans="22:22" x14ac:dyDescent="0.35">
      <c r="V9906" s="17"/>
    </row>
    <row r="9907" spans="22:22" x14ac:dyDescent="0.35">
      <c r="V9907" s="17"/>
    </row>
    <row r="9908" spans="22:22" x14ac:dyDescent="0.35">
      <c r="V9908" s="17"/>
    </row>
    <row r="9909" spans="22:22" x14ac:dyDescent="0.35">
      <c r="V9909" s="17"/>
    </row>
    <row r="9910" spans="22:22" x14ac:dyDescent="0.35">
      <c r="V9910" s="17"/>
    </row>
    <row r="9911" spans="22:22" x14ac:dyDescent="0.35">
      <c r="V9911" s="17"/>
    </row>
    <row r="9912" spans="22:22" x14ac:dyDescent="0.35">
      <c r="V9912" s="17"/>
    </row>
    <row r="9913" spans="22:22" x14ac:dyDescent="0.35">
      <c r="V9913" s="17"/>
    </row>
    <row r="9914" spans="22:22" x14ac:dyDescent="0.35">
      <c r="V9914" s="17"/>
    </row>
    <row r="9915" spans="22:22" x14ac:dyDescent="0.35">
      <c r="V9915" s="17"/>
    </row>
    <row r="9916" spans="22:22" x14ac:dyDescent="0.35">
      <c r="V9916" s="17"/>
    </row>
    <row r="9917" spans="22:22" x14ac:dyDescent="0.35">
      <c r="V9917" s="17"/>
    </row>
    <row r="9918" spans="22:22" x14ac:dyDescent="0.35">
      <c r="V9918" s="17"/>
    </row>
    <row r="9919" spans="22:22" x14ac:dyDescent="0.35">
      <c r="V9919" s="17"/>
    </row>
    <row r="9920" spans="22:22" x14ac:dyDescent="0.35">
      <c r="V9920" s="17"/>
    </row>
    <row r="9921" spans="22:22" x14ac:dyDescent="0.35">
      <c r="V9921" s="17"/>
    </row>
    <row r="9922" spans="22:22" x14ac:dyDescent="0.35">
      <c r="V9922" s="17"/>
    </row>
    <row r="9923" spans="22:22" x14ac:dyDescent="0.35">
      <c r="V9923" s="17"/>
    </row>
    <row r="9924" spans="22:22" x14ac:dyDescent="0.35">
      <c r="V9924" s="17"/>
    </row>
    <row r="9925" spans="22:22" x14ac:dyDescent="0.35">
      <c r="V9925" s="17"/>
    </row>
    <row r="9926" spans="22:22" x14ac:dyDescent="0.35">
      <c r="V9926" s="17"/>
    </row>
    <row r="9927" spans="22:22" x14ac:dyDescent="0.35">
      <c r="V9927" s="17"/>
    </row>
    <row r="9928" spans="22:22" x14ac:dyDescent="0.35">
      <c r="V9928" s="17"/>
    </row>
    <row r="9929" spans="22:22" x14ac:dyDescent="0.35">
      <c r="V9929" s="17"/>
    </row>
    <row r="9930" spans="22:22" x14ac:dyDescent="0.35">
      <c r="V9930" s="17"/>
    </row>
    <row r="9931" spans="22:22" x14ac:dyDescent="0.35">
      <c r="V9931" s="17"/>
    </row>
    <row r="9932" spans="22:22" x14ac:dyDescent="0.35">
      <c r="V9932" s="17"/>
    </row>
    <row r="9933" spans="22:22" x14ac:dyDescent="0.35">
      <c r="V9933" s="17"/>
    </row>
    <row r="9934" spans="22:22" x14ac:dyDescent="0.35">
      <c r="V9934" s="17"/>
    </row>
    <row r="9935" spans="22:22" x14ac:dyDescent="0.35">
      <c r="V9935" s="17"/>
    </row>
    <row r="9936" spans="22:22" x14ac:dyDescent="0.35">
      <c r="V9936" s="17"/>
    </row>
    <row r="9937" spans="22:22" x14ac:dyDescent="0.35">
      <c r="V9937" s="17"/>
    </row>
    <row r="9938" spans="22:22" x14ac:dyDescent="0.35">
      <c r="V9938" s="17"/>
    </row>
    <row r="9939" spans="22:22" x14ac:dyDescent="0.35">
      <c r="V9939" s="17"/>
    </row>
    <row r="9940" spans="22:22" x14ac:dyDescent="0.35">
      <c r="V9940" s="17"/>
    </row>
    <row r="9941" spans="22:22" x14ac:dyDescent="0.35">
      <c r="V9941" s="17"/>
    </row>
    <row r="9942" spans="22:22" x14ac:dyDescent="0.35">
      <c r="V9942" s="17"/>
    </row>
    <row r="9943" spans="22:22" x14ac:dyDescent="0.35">
      <c r="V9943" s="17"/>
    </row>
    <row r="9944" spans="22:22" x14ac:dyDescent="0.35">
      <c r="V9944" s="17"/>
    </row>
    <row r="9945" spans="22:22" x14ac:dyDescent="0.35">
      <c r="V9945" s="17"/>
    </row>
    <row r="9946" spans="22:22" x14ac:dyDescent="0.35">
      <c r="V9946" s="17"/>
    </row>
    <row r="9947" spans="22:22" x14ac:dyDescent="0.35">
      <c r="V9947" s="17"/>
    </row>
    <row r="9948" spans="22:22" x14ac:dyDescent="0.35">
      <c r="V9948" s="17"/>
    </row>
    <row r="9949" spans="22:22" x14ac:dyDescent="0.35">
      <c r="V9949" s="17"/>
    </row>
    <row r="9950" spans="22:22" x14ac:dyDescent="0.35">
      <c r="V9950" s="17"/>
    </row>
    <row r="9951" spans="22:22" x14ac:dyDescent="0.35">
      <c r="V9951" s="17"/>
    </row>
    <row r="9952" spans="22:22" x14ac:dyDescent="0.35">
      <c r="V9952" s="17"/>
    </row>
    <row r="9953" spans="22:22" x14ac:dyDescent="0.35">
      <c r="V9953" s="17"/>
    </row>
    <row r="9954" spans="22:22" x14ac:dyDescent="0.35">
      <c r="V9954" s="17"/>
    </row>
    <row r="9955" spans="22:22" x14ac:dyDescent="0.35">
      <c r="V9955" s="17"/>
    </row>
    <row r="9956" spans="22:22" x14ac:dyDescent="0.35">
      <c r="V9956" s="17"/>
    </row>
    <row r="9957" spans="22:22" x14ac:dyDescent="0.35">
      <c r="V9957" s="17"/>
    </row>
    <row r="9958" spans="22:22" x14ac:dyDescent="0.35">
      <c r="V9958" s="17"/>
    </row>
    <row r="9959" spans="22:22" x14ac:dyDescent="0.35">
      <c r="V9959" s="17"/>
    </row>
    <row r="9960" spans="22:22" x14ac:dyDescent="0.35">
      <c r="V9960" s="17"/>
    </row>
    <row r="9961" spans="22:22" x14ac:dyDescent="0.35">
      <c r="V9961" s="17"/>
    </row>
    <row r="9962" spans="22:22" x14ac:dyDescent="0.35">
      <c r="V9962" s="17"/>
    </row>
    <row r="9963" spans="22:22" x14ac:dyDescent="0.35">
      <c r="V9963" s="17"/>
    </row>
    <row r="9964" spans="22:22" x14ac:dyDescent="0.35">
      <c r="V9964" s="17"/>
    </row>
    <row r="9965" spans="22:22" x14ac:dyDescent="0.35">
      <c r="V9965" s="17"/>
    </row>
    <row r="9966" spans="22:22" x14ac:dyDescent="0.35">
      <c r="V9966" s="17"/>
    </row>
    <row r="9967" spans="22:22" x14ac:dyDescent="0.35">
      <c r="V9967" s="17"/>
    </row>
    <row r="9968" spans="22:22" x14ac:dyDescent="0.35">
      <c r="V9968" s="17"/>
    </row>
    <row r="9969" spans="22:22" x14ac:dyDescent="0.35">
      <c r="V9969" s="17"/>
    </row>
    <row r="9970" spans="22:22" x14ac:dyDescent="0.35">
      <c r="V9970" s="17"/>
    </row>
    <row r="9971" spans="22:22" x14ac:dyDescent="0.35">
      <c r="V9971" s="17"/>
    </row>
    <row r="9972" spans="22:22" x14ac:dyDescent="0.35">
      <c r="V9972" s="17"/>
    </row>
    <row r="9973" spans="22:22" x14ac:dyDescent="0.35">
      <c r="V9973" s="17"/>
    </row>
    <row r="9974" spans="22:22" x14ac:dyDescent="0.35">
      <c r="V9974" s="17"/>
    </row>
    <row r="9975" spans="22:22" x14ac:dyDescent="0.35">
      <c r="V9975" s="17"/>
    </row>
    <row r="9976" spans="22:22" x14ac:dyDescent="0.35">
      <c r="V9976" s="17"/>
    </row>
    <row r="9977" spans="22:22" x14ac:dyDescent="0.35">
      <c r="V9977" s="17"/>
    </row>
    <row r="9978" spans="22:22" x14ac:dyDescent="0.35">
      <c r="V9978" s="17"/>
    </row>
    <row r="9979" spans="22:22" x14ac:dyDescent="0.35">
      <c r="V9979" s="17"/>
    </row>
    <row r="9980" spans="22:22" x14ac:dyDescent="0.35">
      <c r="V9980" s="17"/>
    </row>
    <row r="9981" spans="22:22" x14ac:dyDescent="0.35">
      <c r="V9981" s="17"/>
    </row>
    <row r="9982" spans="22:22" x14ac:dyDescent="0.35">
      <c r="V9982" s="17"/>
    </row>
    <row r="9983" spans="22:22" x14ac:dyDescent="0.35">
      <c r="V9983" s="17"/>
    </row>
    <row r="9984" spans="22:22" x14ac:dyDescent="0.35">
      <c r="V9984" s="17"/>
    </row>
    <row r="9985" spans="22:22" x14ac:dyDescent="0.35">
      <c r="V9985" s="17"/>
    </row>
    <row r="9986" spans="22:22" x14ac:dyDescent="0.35">
      <c r="V9986" s="17"/>
    </row>
    <row r="9987" spans="22:22" x14ac:dyDescent="0.35">
      <c r="V9987" s="17"/>
    </row>
    <row r="9988" spans="22:22" x14ac:dyDescent="0.35">
      <c r="V9988" s="17"/>
    </row>
    <row r="9989" spans="22:22" x14ac:dyDescent="0.35">
      <c r="V9989" s="17"/>
    </row>
    <row r="9990" spans="22:22" x14ac:dyDescent="0.35">
      <c r="V9990" s="17"/>
    </row>
    <row r="9991" spans="22:22" x14ac:dyDescent="0.35">
      <c r="V9991" s="17"/>
    </row>
    <row r="9992" spans="22:22" x14ac:dyDescent="0.35">
      <c r="V9992" s="17"/>
    </row>
    <row r="9993" spans="22:22" x14ac:dyDescent="0.35">
      <c r="V9993" s="17"/>
    </row>
    <row r="9994" spans="22:22" x14ac:dyDescent="0.35">
      <c r="V9994" s="17"/>
    </row>
    <row r="9995" spans="22:22" x14ac:dyDescent="0.35">
      <c r="V9995" s="17"/>
    </row>
    <row r="9996" spans="22:22" x14ac:dyDescent="0.35">
      <c r="V9996" s="17"/>
    </row>
    <row r="9997" spans="22:22" x14ac:dyDescent="0.35">
      <c r="V9997" s="17"/>
    </row>
    <row r="9998" spans="22:22" x14ac:dyDescent="0.35">
      <c r="V9998" s="17"/>
    </row>
    <row r="9999" spans="22:22" x14ac:dyDescent="0.35">
      <c r="V9999" s="17"/>
    </row>
    <row r="10000" spans="22:22" x14ac:dyDescent="0.35">
      <c r="V10000" s="17"/>
    </row>
    <row r="10001" spans="22:22" x14ac:dyDescent="0.35">
      <c r="V10001" s="17"/>
    </row>
    <row r="10002" spans="22:22" x14ac:dyDescent="0.35">
      <c r="V10002" s="17"/>
    </row>
    <row r="10003" spans="22:22" x14ac:dyDescent="0.35">
      <c r="V10003" s="17"/>
    </row>
    <row r="10004" spans="22:22" x14ac:dyDescent="0.35">
      <c r="V10004" s="17"/>
    </row>
    <row r="10005" spans="22:22" x14ac:dyDescent="0.35">
      <c r="V10005" s="17"/>
    </row>
    <row r="10006" spans="22:22" x14ac:dyDescent="0.35">
      <c r="V10006" s="17"/>
    </row>
    <row r="10007" spans="22:22" x14ac:dyDescent="0.35">
      <c r="V10007" s="17"/>
    </row>
    <row r="10008" spans="22:22" x14ac:dyDescent="0.35">
      <c r="V10008" s="17"/>
    </row>
    <row r="10009" spans="22:22" x14ac:dyDescent="0.35">
      <c r="V10009" s="17"/>
    </row>
    <row r="10010" spans="22:22" x14ac:dyDescent="0.35">
      <c r="V10010" s="17"/>
    </row>
    <row r="10011" spans="22:22" x14ac:dyDescent="0.35">
      <c r="V10011" s="17"/>
    </row>
    <row r="10012" spans="22:22" x14ac:dyDescent="0.35">
      <c r="V10012" s="17"/>
    </row>
    <row r="10013" spans="22:22" x14ac:dyDescent="0.35">
      <c r="V10013" s="17"/>
    </row>
    <row r="10014" spans="22:22" x14ac:dyDescent="0.35">
      <c r="V10014" s="17"/>
    </row>
    <row r="10015" spans="22:22" x14ac:dyDescent="0.35">
      <c r="V10015" s="17"/>
    </row>
    <row r="10016" spans="22:22" x14ac:dyDescent="0.35">
      <c r="V10016" s="17"/>
    </row>
    <row r="10017" spans="22:22" x14ac:dyDescent="0.35">
      <c r="V10017" s="17"/>
    </row>
    <row r="10018" spans="22:22" x14ac:dyDescent="0.35">
      <c r="V10018" s="17"/>
    </row>
    <row r="10019" spans="22:22" x14ac:dyDescent="0.35">
      <c r="V10019" s="17"/>
    </row>
    <row r="10020" spans="22:22" x14ac:dyDescent="0.35">
      <c r="V10020" s="17"/>
    </row>
    <row r="10021" spans="22:22" x14ac:dyDescent="0.35">
      <c r="V10021" s="17"/>
    </row>
    <row r="10022" spans="22:22" x14ac:dyDescent="0.35">
      <c r="V10022" s="17"/>
    </row>
    <row r="10023" spans="22:22" x14ac:dyDescent="0.35">
      <c r="V10023" s="17"/>
    </row>
    <row r="10024" spans="22:22" x14ac:dyDescent="0.35">
      <c r="V10024" s="17"/>
    </row>
    <row r="10025" spans="22:22" x14ac:dyDescent="0.35">
      <c r="V10025" s="17"/>
    </row>
    <row r="10026" spans="22:22" x14ac:dyDescent="0.35">
      <c r="V10026" s="17"/>
    </row>
    <row r="10027" spans="22:22" x14ac:dyDescent="0.35">
      <c r="V10027" s="17"/>
    </row>
    <row r="10028" spans="22:22" x14ac:dyDescent="0.35">
      <c r="V10028" s="17"/>
    </row>
    <row r="10029" spans="22:22" x14ac:dyDescent="0.35">
      <c r="V10029" s="17"/>
    </row>
    <row r="10030" spans="22:22" x14ac:dyDescent="0.35">
      <c r="V10030" s="17"/>
    </row>
    <row r="10031" spans="22:22" x14ac:dyDescent="0.35">
      <c r="V10031" s="17"/>
    </row>
    <row r="10032" spans="22:22" x14ac:dyDescent="0.35">
      <c r="V10032" s="17"/>
    </row>
    <row r="10033" spans="22:22" x14ac:dyDescent="0.35">
      <c r="V10033" s="17"/>
    </row>
    <row r="10034" spans="22:22" x14ac:dyDescent="0.35">
      <c r="V10034" s="17"/>
    </row>
    <row r="10035" spans="22:22" x14ac:dyDescent="0.35">
      <c r="V10035" s="17"/>
    </row>
    <row r="10036" spans="22:22" x14ac:dyDescent="0.35">
      <c r="V10036" s="17"/>
    </row>
    <row r="10037" spans="22:22" x14ac:dyDescent="0.35">
      <c r="V10037" s="17"/>
    </row>
    <row r="10038" spans="22:22" x14ac:dyDescent="0.35">
      <c r="V10038" s="17"/>
    </row>
    <row r="10039" spans="22:22" x14ac:dyDescent="0.35">
      <c r="V10039" s="17"/>
    </row>
    <row r="10040" spans="22:22" x14ac:dyDescent="0.35">
      <c r="V10040" s="17"/>
    </row>
    <row r="10041" spans="22:22" x14ac:dyDescent="0.35">
      <c r="V10041" s="17"/>
    </row>
    <row r="10042" spans="22:22" x14ac:dyDescent="0.35">
      <c r="V10042" s="17"/>
    </row>
    <row r="10043" spans="22:22" x14ac:dyDescent="0.35">
      <c r="V10043" s="17"/>
    </row>
    <row r="10044" spans="22:22" x14ac:dyDescent="0.35">
      <c r="V10044" s="17"/>
    </row>
    <row r="10045" spans="22:22" x14ac:dyDescent="0.35">
      <c r="V10045" s="17"/>
    </row>
    <row r="10046" spans="22:22" x14ac:dyDescent="0.35">
      <c r="V10046" s="17"/>
    </row>
    <row r="10047" spans="22:22" x14ac:dyDescent="0.35">
      <c r="V10047" s="17"/>
    </row>
    <row r="10048" spans="22:22" x14ac:dyDescent="0.35">
      <c r="V10048" s="17"/>
    </row>
    <row r="10049" spans="22:22" x14ac:dyDescent="0.35">
      <c r="V10049" s="17"/>
    </row>
    <row r="10050" spans="22:22" x14ac:dyDescent="0.35">
      <c r="V10050" s="17"/>
    </row>
    <row r="10051" spans="22:22" x14ac:dyDescent="0.35">
      <c r="V10051" s="17"/>
    </row>
    <row r="10052" spans="22:22" x14ac:dyDescent="0.35">
      <c r="V10052" s="17"/>
    </row>
    <row r="10053" spans="22:22" x14ac:dyDescent="0.35">
      <c r="V10053" s="17"/>
    </row>
    <row r="10054" spans="22:22" x14ac:dyDescent="0.35">
      <c r="V10054" s="17"/>
    </row>
    <row r="10055" spans="22:22" x14ac:dyDescent="0.35">
      <c r="V10055" s="17"/>
    </row>
    <row r="10056" spans="22:22" x14ac:dyDescent="0.35">
      <c r="V10056" s="17"/>
    </row>
    <row r="10057" spans="22:22" x14ac:dyDescent="0.35">
      <c r="V10057" s="17"/>
    </row>
    <row r="10058" spans="22:22" x14ac:dyDescent="0.35">
      <c r="V10058" s="17"/>
    </row>
    <row r="10059" spans="22:22" x14ac:dyDescent="0.35">
      <c r="V10059" s="17"/>
    </row>
    <row r="10060" spans="22:22" x14ac:dyDescent="0.35">
      <c r="V10060" s="17"/>
    </row>
    <row r="10061" spans="22:22" x14ac:dyDescent="0.35">
      <c r="V10061" s="17"/>
    </row>
    <row r="10062" spans="22:22" x14ac:dyDescent="0.35">
      <c r="V10062" s="17"/>
    </row>
    <row r="10063" spans="22:22" x14ac:dyDescent="0.35">
      <c r="V10063" s="17"/>
    </row>
    <row r="10064" spans="22:22" x14ac:dyDescent="0.35">
      <c r="V10064" s="17"/>
    </row>
    <row r="10065" spans="22:22" x14ac:dyDescent="0.35">
      <c r="V10065" s="17"/>
    </row>
    <row r="10066" spans="22:22" x14ac:dyDescent="0.35">
      <c r="V10066" s="17"/>
    </row>
    <row r="10067" spans="22:22" x14ac:dyDescent="0.35">
      <c r="V10067" s="17"/>
    </row>
    <row r="10068" spans="22:22" x14ac:dyDescent="0.35">
      <c r="V10068" s="17"/>
    </row>
    <row r="10069" spans="22:22" x14ac:dyDescent="0.35">
      <c r="V10069" s="17"/>
    </row>
    <row r="10070" spans="22:22" x14ac:dyDescent="0.35">
      <c r="V10070" s="17"/>
    </row>
    <row r="10071" spans="22:22" x14ac:dyDescent="0.35">
      <c r="V10071" s="17"/>
    </row>
    <row r="10072" spans="22:22" x14ac:dyDescent="0.35">
      <c r="V10072" s="17"/>
    </row>
    <row r="10073" spans="22:22" x14ac:dyDescent="0.35">
      <c r="V10073" s="17"/>
    </row>
    <row r="10074" spans="22:22" x14ac:dyDescent="0.35">
      <c r="V10074" s="17"/>
    </row>
    <row r="10075" spans="22:22" x14ac:dyDescent="0.35">
      <c r="V10075" s="17"/>
    </row>
    <row r="10076" spans="22:22" x14ac:dyDescent="0.35">
      <c r="V10076" s="17"/>
    </row>
    <row r="10077" spans="22:22" x14ac:dyDescent="0.35">
      <c r="V10077" s="17"/>
    </row>
    <row r="10078" spans="22:22" x14ac:dyDescent="0.35">
      <c r="V10078" s="17"/>
    </row>
    <row r="10079" spans="22:22" x14ac:dyDescent="0.35">
      <c r="V10079" s="17"/>
    </row>
    <row r="10080" spans="22:22" x14ac:dyDescent="0.35">
      <c r="V10080" s="17"/>
    </row>
    <row r="10081" spans="22:22" x14ac:dyDescent="0.35">
      <c r="V10081" s="17"/>
    </row>
    <row r="10082" spans="22:22" x14ac:dyDescent="0.35">
      <c r="V10082" s="17"/>
    </row>
    <row r="10083" spans="22:22" x14ac:dyDescent="0.35">
      <c r="V10083" s="17"/>
    </row>
    <row r="10084" spans="22:22" x14ac:dyDescent="0.35">
      <c r="V10084" s="17"/>
    </row>
    <row r="10085" spans="22:22" x14ac:dyDescent="0.35">
      <c r="V10085" s="17"/>
    </row>
    <row r="10086" spans="22:22" x14ac:dyDescent="0.35">
      <c r="V10086" s="17"/>
    </row>
    <row r="10087" spans="22:22" x14ac:dyDescent="0.35">
      <c r="V10087" s="17"/>
    </row>
    <row r="10088" spans="22:22" x14ac:dyDescent="0.35">
      <c r="V10088" s="17"/>
    </row>
    <row r="10089" spans="22:22" x14ac:dyDescent="0.35">
      <c r="V10089" s="17"/>
    </row>
    <row r="10090" spans="22:22" x14ac:dyDescent="0.35">
      <c r="V10090" s="17"/>
    </row>
    <row r="10091" spans="22:22" x14ac:dyDescent="0.35">
      <c r="V10091" s="17"/>
    </row>
    <row r="10092" spans="22:22" x14ac:dyDescent="0.35">
      <c r="V10092" s="17"/>
    </row>
    <row r="10093" spans="22:22" x14ac:dyDescent="0.35">
      <c r="V10093" s="17"/>
    </row>
    <row r="10094" spans="22:22" x14ac:dyDescent="0.35">
      <c r="V10094" s="17"/>
    </row>
    <row r="10095" spans="22:22" x14ac:dyDescent="0.35">
      <c r="V10095" s="17"/>
    </row>
    <row r="10096" spans="22:22" x14ac:dyDescent="0.35">
      <c r="V10096" s="17"/>
    </row>
    <row r="10097" spans="22:22" x14ac:dyDescent="0.35">
      <c r="V10097" s="17"/>
    </row>
    <row r="10098" spans="22:22" x14ac:dyDescent="0.35">
      <c r="V10098" s="17"/>
    </row>
    <row r="10099" spans="22:22" x14ac:dyDescent="0.35">
      <c r="V10099" s="17"/>
    </row>
    <row r="10100" spans="22:22" x14ac:dyDescent="0.35">
      <c r="V10100" s="17"/>
    </row>
    <row r="10101" spans="22:22" x14ac:dyDescent="0.35">
      <c r="V10101" s="17"/>
    </row>
    <row r="10102" spans="22:22" x14ac:dyDescent="0.35">
      <c r="V10102" s="17"/>
    </row>
    <row r="10103" spans="22:22" x14ac:dyDescent="0.35">
      <c r="V10103" s="17"/>
    </row>
    <row r="10104" spans="22:22" x14ac:dyDescent="0.35">
      <c r="V10104" s="17"/>
    </row>
    <row r="10105" spans="22:22" x14ac:dyDescent="0.35">
      <c r="V10105" s="17"/>
    </row>
    <row r="10106" spans="22:22" x14ac:dyDescent="0.35">
      <c r="V10106" s="17"/>
    </row>
    <row r="10107" spans="22:22" x14ac:dyDescent="0.35">
      <c r="V10107" s="17"/>
    </row>
    <row r="10108" spans="22:22" x14ac:dyDescent="0.35">
      <c r="V10108" s="17"/>
    </row>
    <row r="10109" spans="22:22" x14ac:dyDescent="0.35">
      <c r="V10109" s="17"/>
    </row>
    <row r="10110" spans="22:22" x14ac:dyDescent="0.35">
      <c r="V10110" s="17"/>
    </row>
    <row r="10111" spans="22:22" x14ac:dyDescent="0.35">
      <c r="V10111" s="17"/>
    </row>
    <row r="10112" spans="22:22" x14ac:dyDescent="0.35">
      <c r="V10112" s="17"/>
    </row>
    <row r="10113" spans="22:22" x14ac:dyDescent="0.35">
      <c r="V10113" s="17"/>
    </row>
    <row r="10114" spans="22:22" x14ac:dyDescent="0.35">
      <c r="V10114" s="17"/>
    </row>
    <row r="10115" spans="22:22" x14ac:dyDescent="0.35">
      <c r="V10115" s="17"/>
    </row>
    <row r="10116" spans="22:22" x14ac:dyDescent="0.35">
      <c r="V10116" s="17"/>
    </row>
    <row r="10117" spans="22:22" x14ac:dyDescent="0.35">
      <c r="V10117" s="17"/>
    </row>
    <row r="10118" spans="22:22" x14ac:dyDescent="0.35">
      <c r="V10118" s="17"/>
    </row>
    <row r="10119" spans="22:22" x14ac:dyDescent="0.35">
      <c r="V10119" s="17"/>
    </row>
    <row r="10120" spans="22:22" x14ac:dyDescent="0.35">
      <c r="V10120" s="17"/>
    </row>
    <row r="10121" spans="22:22" x14ac:dyDescent="0.35">
      <c r="V10121" s="17"/>
    </row>
    <row r="10122" spans="22:22" x14ac:dyDescent="0.35">
      <c r="V10122" s="17"/>
    </row>
    <row r="10123" spans="22:22" x14ac:dyDescent="0.35">
      <c r="V10123" s="17"/>
    </row>
    <row r="10124" spans="22:22" x14ac:dyDescent="0.35">
      <c r="V10124" s="17"/>
    </row>
    <row r="10125" spans="22:22" x14ac:dyDescent="0.35">
      <c r="V10125" s="17"/>
    </row>
    <row r="10126" spans="22:22" x14ac:dyDescent="0.35">
      <c r="V10126" s="17"/>
    </row>
    <row r="10127" spans="22:22" x14ac:dyDescent="0.35">
      <c r="V10127" s="17"/>
    </row>
    <row r="10128" spans="22:22" x14ac:dyDescent="0.35">
      <c r="V10128" s="17"/>
    </row>
    <row r="10129" spans="22:22" x14ac:dyDescent="0.35">
      <c r="V10129" s="17"/>
    </row>
    <row r="10130" spans="22:22" x14ac:dyDescent="0.35">
      <c r="V10130" s="17"/>
    </row>
    <row r="10131" spans="22:22" x14ac:dyDescent="0.35">
      <c r="V10131" s="17"/>
    </row>
    <row r="10132" spans="22:22" x14ac:dyDescent="0.35">
      <c r="V10132" s="17"/>
    </row>
    <row r="10133" spans="22:22" x14ac:dyDescent="0.35">
      <c r="V10133" s="17"/>
    </row>
    <row r="10134" spans="22:22" x14ac:dyDescent="0.35">
      <c r="V10134" s="17"/>
    </row>
    <row r="10135" spans="22:22" x14ac:dyDescent="0.35">
      <c r="V10135" s="17"/>
    </row>
    <row r="10136" spans="22:22" x14ac:dyDescent="0.35">
      <c r="V10136" s="17"/>
    </row>
    <row r="10137" spans="22:22" x14ac:dyDescent="0.35">
      <c r="V10137" s="17"/>
    </row>
    <row r="10138" spans="22:22" x14ac:dyDescent="0.35">
      <c r="V10138" s="17"/>
    </row>
    <row r="10139" spans="22:22" x14ac:dyDescent="0.35">
      <c r="V10139" s="17"/>
    </row>
    <row r="10140" spans="22:22" x14ac:dyDescent="0.35">
      <c r="V10140" s="17"/>
    </row>
    <row r="10141" spans="22:22" x14ac:dyDescent="0.35">
      <c r="V10141" s="17"/>
    </row>
    <row r="10142" spans="22:22" x14ac:dyDescent="0.35">
      <c r="V10142" s="17"/>
    </row>
    <row r="10143" spans="22:22" x14ac:dyDescent="0.35">
      <c r="V10143" s="17"/>
    </row>
    <row r="10144" spans="22:22" x14ac:dyDescent="0.35">
      <c r="V10144" s="17"/>
    </row>
    <row r="10145" spans="22:22" x14ac:dyDescent="0.35">
      <c r="V10145" s="17"/>
    </row>
    <row r="10146" spans="22:22" x14ac:dyDescent="0.35">
      <c r="V10146" s="17"/>
    </row>
    <row r="10147" spans="22:22" x14ac:dyDescent="0.35">
      <c r="V10147" s="17"/>
    </row>
    <row r="10148" spans="22:22" x14ac:dyDescent="0.35">
      <c r="V10148" s="17"/>
    </row>
    <row r="10149" spans="22:22" x14ac:dyDescent="0.35">
      <c r="V10149" s="17"/>
    </row>
    <row r="10150" spans="22:22" x14ac:dyDescent="0.35">
      <c r="V10150" s="17"/>
    </row>
    <row r="10151" spans="22:22" x14ac:dyDescent="0.35">
      <c r="V10151" s="17"/>
    </row>
    <row r="10152" spans="22:22" x14ac:dyDescent="0.35">
      <c r="V10152" s="17"/>
    </row>
    <row r="10153" spans="22:22" x14ac:dyDescent="0.35">
      <c r="V10153" s="17"/>
    </row>
    <row r="10154" spans="22:22" x14ac:dyDescent="0.35">
      <c r="V10154" s="17"/>
    </row>
    <row r="10155" spans="22:22" x14ac:dyDescent="0.35">
      <c r="V10155" s="17"/>
    </row>
    <row r="10156" spans="22:22" x14ac:dyDescent="0.35">
      <c r="V10156" s="17"/>
    </row>
    <row r="10157" spans="22:22" x14ac:dyDescent="0.35">
      <c r="V10157" s="17"/>
    </row>
    <row r="10158" spans="22:22" x14ac:dyDescent="0.35">
      <c r="V10158" s="17"/>
    </row>
    <row r="10159" spans="22:22" x14ac:dyDescent="0.35">
      <c r="V10159" s="17"/>
    </row>
    <row r="10160" spans="22:22" x14ac:dyDescent="0.35">
      <c r="V10160" s="17"/>
    </row>
    <row r="10161" spans="22:22" x14ac:dyDescent="0.35">
      <c r="V10161" s="17"/>
    </row>
    <row r="10162" spans="22:22" x14ac:dyDescent="0.35">
      <c r="V10162" s="17"/>
    </row>
    <row r="10163" spans="22:22" x14ac:dyDescent="0.35">
      <c r="V10163" s="17"/>
    </row>
    <row r="10164" spans="22:22" x14ac:dyDescent="0.35">
      <c r="V10164" s="17"/>
    </row>
    <row r="10165" spans="22:22" x14ac:dyDescent="0.35">
      <c r="V10165" s="17"/>
    </row>
    <row r="10166" spans="22:22" x14ac:dyDescent="0.35">
      <c r="V10166" s="17"/>
    </row>
    <row r="10167" spans="22:22" x14ac:dyDescent="0.35">
      <c r="V10167" s="17"/>
    </row>
    <row r="10168" spans="22:22" x14ac:dyDescent="0.35">
      <c r="V10168" s="17"/>
    </row>
    <row r="10169" spans="22:22" x14ac:dyDescent="0.35">
      <c r="V10169" s="17"/>
    </row>
    <row r="10170" spans="22:22" x14ac:dyDescent="0.35">
      <c r="V10170" s="17"/>
    </row>
    <row r="10171" spans="22:22" x14ac:dyDescent="0.35">
      <c r="V10171" s="17"/>
    </row>
    <row r="10172" spans="22:22" x14ac:dyDescent="0.35">
      <c r="V10172" s="17"/>
    </row>
    <row r="10173" spans="22:22" x14ac:dyDescent="0.35">
      <c r="V10173" s="17"/>
    </row>
    <row r="10174" spans="22:22" x14ac:dyDescent="0.35">
      <c r="V10174" s="17"/>
    </row>
    <row r="10175" spans="22:22" x14ac:dyDescent="0.35">
      <c r="V10175" s="17"/>
    </row>
    <row r="10176" spans="22:22" x14ac:dyDescent="0.35">
      <c r="V10176" s="17"/>
    </row>
    <row r="10177" spans="22:22" x14ac:dyDescent="0.35">
      <c r="V10177" s="17"/>
    </row>
    <row r="10178" spans="22:22" x14ac:dyDescent="0.35">
      <c r="V10178" s="17"/>
    </row>
    <row r="10179" spans="22:22" x14ac:dyDescent="0.35">
      <c r="V10179" s="17"/>
    </row>
    <row r="10180" spans="22:22" x14ac:dyDescent="0.35">
      <c r="V10180" s="17"/>
    </row>
    <row r="10181" spans="22:22" x14ac:dyDescent="0.35">
      <c r="V10181" s="17"/>
    </row>
    <row r="10182" spans="22:22" x14ac:dyDescent="0.35">
      <c r="V10182" s="17"/>
    </row>
    <row r="10183" spans="22:22" x14ac:dyDescent="0.35">
      <c r="V10183" s="17"/>
    </row>
    <row r="10184" spans="22:22" x14ac:dyDescent="0.35">
      <c r="V10184" s="17"/>
    </row>
    <row r="10185" spans="22:22" x14ac:dyDescent="0.35">
      <c r="V10185" s="17"/>
    </row>
    <row r="10186" spans="22:22" x14ac:dyDescent="0.35">
      <c r="V10186" s="17"/>
    </row>
    <row r="10187" spans="22:22" x14ac:dyDescent="0.35">
      <c r="V10187" s="17"/>
    </row>
    <row r="10188" spans="22:22" x14ac:dyDescent="0.35">
      <c r="V10188" s="17"/>
    </row>
    <row r="10189" spans="22:22" x14ac:dyDescent="0.35">
      <c r="V10189" s="17"/>
    </row>
    <row r="10190" spans="22:22" x14ac:dyDescent="0.35">
      <c r="V10190" s="17"/>
    </row>
    <row r="10191" spans="22:22" x14ac:dyDescent="0.35">
      <c r="V10191" s="17"/>
    </row>
    <row r="10192" spans="22:22" x14ac:dyDescent="0.35">
      <c r="V10192" s="17"/>
    </row>
    <row r="10193" spans="22:22" x14ac:dyDescent="0.35">
      <c r="V10193" s="17"/>
    </row>
    <row r="10194" spans="22:22" x14ac:dyDescent="0.35">
      <c r="V10194" s="17"/>
    </row>
    <row r="10195" spans="22:22" x14ac:dyDescent="0.35">
      <c r="V10195" s="17"/>
    </row>
    <row r="10196" spans="22:22" x14ac:dyDescent="0.35">
      <c r="V10196" s="17"/>
    </row>
    <row r="10197" spans="22:22" x14ac:dyDescent="0.35">
      <c r="V10197" s="17"/>
    </row>
    <row r="10198" spans="22:22" x14ac:dyDescent="0.35">
      <c r="V10198" s="17"/>
    </row>
    <row r="10199" spans="22:22" x14ac:dyDescent="0.35">
      <c r="V10199" s="17"/>
    </row>
    <row r="10200" spans="22:22" x14ac:dyDescent="0.35">
      <c r="V10200" s="17"/>
    </row>
    <row r="10201" spans="22:22" x14ac:dyDescent="0.35">
      <c r="V10201" s="17"/>
    </row>
    <row r="10202" spans="22:22" x14ac:dyDescent="0.35">
      <c r="V10202" s="17"/>
    </row>
    <row r="10203" spans="22:22" x14ac:dyDescent="0.35">
      <c r="V10203" s="17"/>
    </row>
    <row r="10204" spans="22:22" x14ac:dyDescent="0.35">
      <c r="V10204" s="17"/>
    </row>
    <row r="10205" spans="22:22" x14ac:dyDescent="0.35">
      <c r="V10205" s="17"/>
    </row>
    <row r="10206" spans="22:22" x14ac:dyDescent="0.35">
      <c r="V10206" s="17"/>
    </row>
    <row r="10207" spans="22:22" x14ac:dyDescent="0.35">
      <c r="V10207" s="17"/>
    </row>
    <row r="10208" spans="22:22" x14ac:dyDescent="0.35">
      <c r="V10208" s="17"/>
    </row>
    <row r="10209" spans="22:22" x14ac:dyDescent="0.35">
      <c r="V10209" s="17"/>
    </row>
    <row r="10210" spans="22:22" x14ac:dyDescent="0.35">
      <c r="V10210" s="17"/>
    </row>
    <row r="10211" spans="22:22" x14ac:dyDescent="0.35">
      <c r="V10211" s="17"/>
    </row>
    <row r="10212" spans="22:22" x14ac:dyDescent="0.35">
      <c r="V10212" s="17"/>
    </row>
    <row r="10213" spans="22:22" x14ac:dyDescent="0.35">
      <c r="V10213" s="17"/>
    </row>
    <row r="10214" spans="22:22" x14ac:dyDescent="0.35">
      <c r="V10214" s="17"/>
    </row>
    <row r="10215" spans="22:22" x14ac:dyDescent="0.35">
      <c r="V10215" s="17"/>
    </row>
    <row r="10216" spans="22:22" x14ac:dyDescent="0.35">
      <c r="V10216" s="17"/>
    </row>
    <row r="10217" spans="22:22" x14ac:dyDescent="0.35">
      <c r="V10217" s="17"/>
    </row>
    <row r="10218" spans="22:22" x14ac:dyDescent="0.35">
      <c r="V10218" s="17"/>
    </row>
    <row r="10219" spans="22:22" x14ac:dyDescent="0.35">
      <c r="V10219" s="17"/>
    </row>
    <row r="10220" spans="22:22" x14ac:dyDescent="0.35">
      <c r="V10220" s="17"/>
    </row>
    <row r="10221" spans="22:22" x14ac:dyDescent="0.35">
      <c r="V10221" s="17"/>
    </row>
    <row r="10222" spans="22:22" x14ac:dyDescent="0.35">
      <c r="V10222" s="17"/>
    </row>
    <row r="10223" spans="22:22" x14ac:dyDescent="0.35">
      <c r="V10223" s="17"/>
    </row>
    <row r="10224" spans="22:22" x14ac:dyDescent="0.35">
      <c r="V10224" s="17"/>
    </row>
    <row r="10225" spans="22:22" x14ac:dyDescent="0.35">
      <c r="V10225" s="17"/>
    </row>
    <row r="10226" spans="22:22" x14ac:dyDescent="0.35">
      <c r="V10226" s="17"/>
    </row>
    <row r="10227" spans="22:22" x14ac:dyDescent="0.35">
      <c r="V10227" s="17"/>
    </row>
    <row r="10228" spans="22:22" x14ac:dyDescent="0.35">
      <c r="V10228" s="17"/>
    </row>
    <row r="10229" spans="22:22" x14ac:dyDescent="0.35">
      <c r="V10229" s="17"/>
    </row>
    <row r="10230" spans="22:22" x14ac:dyDescent="0.35">
      <c r="V10230" s="17"/>
    </row>
    <row r="10231" spans="22:22" x14ac:dyDescent="0.35">
      <c r="V10231" s="17"/>
    </row>
    <row r="10232" spans="22:22" x14ac:dyDescent="0.35">
      <c r="V10232" s="17"/>
    </row>
    <row r="10233" spans="22:22" x14ac:dyDescent="0.35">
      <c r="V10233" s="17"/>
    </row>
    <row r="10234" spans="22:22" x14ac:dyDescent="0.35">
      <c r="V10234" s="17"/>
    </row>
    <row r="10235" spans="22:22" x14ac:dyDescent="0.35">
      <c r="V10235" s="17"/>
    </row>
    <row r="10236" spans="22:22" x14ac:dyDescent="0.35">
      <c r="V10236" s="17"/>
    </row>
    <row r="10237" spans="22:22" x14ac:dyDescent="0.35">
      <c r="V10237" s="17"/>
    </row>
    <row r="10238" spans="22:22" x14ac:dyDescent="0.35">
      <c r="V10238" s="17"/>
    </row>
    <row r="10239" spans="22:22" x14ac:dyDescent="0.35">
      <c r="V10239" s="17"/>
    </row>
    <row r="10240" spans="22:22" x14ac:dyDescent="0.35">
      <c r="V10240" s="17"/>
    </row>
    <row r="10241" spans="22:22" x14ac:dyDescent="0.35">
      <c r="V10241" s="17"/>
    </row>
    <row r="10242" spans="22:22" x14ac:dyDescent="0.35">
      <c r="V10242" s="17"/>
    </row>
    <row r="10243" spans="22:22" x14ac:dyDescent="0.35">
      <c r="V10243" s="17"/>
    </row>
    <row r="10244" spans="22:22" x14ac:dyDescent="0.35">
      <c r="V10244" s="17"/>
    </row>
    <row r="10245" spans="22:22" x14ac:dyDescent="0.35">
      <c r="V10245" s="17"/>
    </row>
    <row r="10246" spans="22:22" x14ac:dyDescent="0.35">
      <c r="V10246" s="17"/>
    </row>
    <row r="10247" spans="22:22" x14ac:dyDescent="0.35">
      <c r="V10247" s="17"/>
    </row>
    <row r="10248" spans="22:22" x14ac:dyDescent="0.35">
      <c r="V10248" s="17"/>
    </row>
    <row r="10249" spans="22:22" x14ac:dyDescent="0.35">
      <c r="V10249" s="17"/>
    </row>
    <row r="10250" spans="22:22" x14ac:dyDescent="0.35">
      <c r="V10250" s="17"/>
    </row>
    <row r="10251" spans="22:22" x14ac:dyDescent="0.35">
      <c r="V10251" s="17"/>
    </row>
    <row r="10252" spans="22:22" x14ac:dyDescent="0.35">
      <c r="V10252" s="17"/>
    </row>
    <row r="10253" spans="22:22" x14ac:dyDescent="0.35">
      <c r="V10253" s="17"/>
    </row>
    <row r="10254" spans="22:22" x14ac:dyDescent="0.35">
      <c r="V10254" s="17"/>
    </row>
    <row r="10255" spans="22:22" x14ac:dyDescent="0.35">
      <c r="V10255" s="17"/>
    </row>
    <row r="10256" spans="22:22" x14ac:dyDescent="0.35">
      <c r="V10256" s="17"/>
    </row>
    <row r="10257" spans="22:22" x14ac:dyDescent="0.35">
      <c r="V10257" s="17"/>
    </row>
    <row r="10258" spans="22:22" x14ac:dyDescent="0.35">
      <c r="V10258" s="17"/>
    </row>
    <row r="10259" spans="22:22" x14ac:dyDescent="0.35">
      <c r="V10259" s="17"/>
    </row>
    <row r="10260" spans="22:22" x14ac:dyDescent="0.35">
      <c r="V10260" s="17"/>
    </row>
    <row r="10261" spans="22:22" x14ac:dyDescent="0.35">
      <c r="V10261" s="17"/>
    </row>
    <row r="10262" spans="22:22" x14ac:dyDescent="0.35">
      <c r="V10262" s="17"/>
    </row>
    <row r="10263" spans="22:22" x14ac:dyDescent="0.35">
      <c r="V10263" s="17"/>
    </row>
    <row r="10264" spans="22:22" x14ac:dyDescent="0.35">
      <c r="V10264" s="17"/>
    </row>
    <row r="10265" spans="22:22" x14ac:dyDescent="0.35">
      <c r="V10265" s="17"/>
    </row>
    <row r="10266" spans="22:22" x14ac:dyDescent="0.35">
      <c r="V10266" s="17"/>
    </row>
    <row r="10267" spans="22:22" x14ac:dyDescent="0.35">
      <c r="V10267" s="17"/>
    </row>
    <row r="10268" spans="22:22" x14ac:dyDescent="0.35">
      <c r="V10268" s="17"/>
    </row>
    <row r="10269" spans="22:22" x14ac:dyDescent="0.35">
      <c r="V10269" s="17"/>
    </row>
    <row r="10270" spans="22:22" x14ac:dyDescent="0.35">
      <c r="V10270" s="17"/>
    </row>
    <row r="10271" spans="22:22" x14ac:dyDescent="0.35">
      <c r="V10271" s="17"/>
    </row>
    <row r="10272" spans="22:22" x14ac:dyDescent="0.35">
      <c r="V10272" s="17"/>
    </row>
    <row r="10273" spans="22:22" x14ac:dyDescent="0.35">
      <c r="V10273" s="17"/>
    </row>
    <row r="10274" spans="22:22" x14ac:dyDescent="0.35">
      <c r="V10274" s="17"/>
    </row>
    <row r="10275" spans="22:22" x14ac:dyDescent="0.35">
      <c r="V10275" s="17"/>
    </row>
    <row r="10276" spans="22:22" x14ac:dyDescent="0.35">
      <c r="V10276" s="17"/>
    </row>
    <row r="10277" spans="22:22" x14ac:dyDescent="0.35">
      <c r="V10277" s="17"/>
    </row>
    <row r="10278" spans="22:22" x14ac:dyDescent="0.35">
      <c r="V10278" s="17"/>
    </row>
    <row r="10279" spans="22:22" x14ac:dyDescent="0.35">
      <c r="V10279" s="17"/>
    </row>
    <row r="10280" spans="22:22" x14ac:dyDescent="0.35">
      <c r="V10280" s="17"/>
    </row>
    <row r="10281" spans="22:22" x14ac:dyDescent="0.35">
      <c r="V10281" s="17"/>
    </row>
    <row r="10282" spans="22:22" x14ac:dyDescent="0.35">
      <c r="V10282" s="17"/>
    </row>
    <row r="10283" spans="22:22" x14ac:dyDescent="0.35">
      <c r="V10283" s="17"/>
    </row>
    <row r="10284" spans="22:22" x14ac:dyDescent="0.35">
      <c r="V10284" s="17"/>
    </row>
    <row r="10285" spans="22:22" x14ac:dyDescent="0.35">
      <c r="V10285" s="17"/>
    </row>
    <row r="10286" spans="22:22" x14ac:dyDescent="0.35">
      <c r="V10286" s="17"/>
    </row>
    <row r="10287" spans="22:22" x14ac:dyDescent="0.35">
      <c r="V10287" s="17"/>
    </row>
    <row r="10288" spans="22:22" x14ac:dyDescent="0.35">
      <c r="V10288" s="17"/>
    </row>
    <row r="10289" spans="22:22" x14ac:dyDescent="0.35">
      <c r="V10289" s="17"/>
    </row>
    <row r="10290" spans="22:22" x14ac:dyDescent="0.35">
      <c r="V10290" s="17"/>
    </row>
    <row r="10291" spans="22:22" x14ac:dyDescent="0.35">
      <c r="V10291" s="17"/>
    </row>
    <row r="10292" spans="22:22" x14ac:dyDescent="0.35">
      <c r="V10292" s="17"/>
    </row>
    <row r="10293" spans="22:22" x14ac:dyDescent="0.35">
      <c r="V10293" s="17"/>
    </row>
    <row r="10294" spans="22:22" x14ac:dyDescent="0.35">
      <c r="V10294" s="17"/>
    </row>
    <row r="10295" spans="22:22" x14ac:dyDescent="0.35">
      <c r="V10295" s="17"/>
    </row>
    <row r="10296" spans="22:22" x14ac:dyDescent="0.35">
      <c r="V10296" s="17"/>
    </row>
    <row r="10297" spans="22:22" x14ac:dyDescent="0.35">
      <c r="V10297" s="17"/>
    </row>
    <row r="10298" spans="22:22" x14ac:dyDescent="0.35">
      <c r="V10298" s="17"/>
    </row>
    <row r="10299" spans="22:22" x14ac:dyDescent="0.35">
      <c r="V10299" s="17"/>
    </row>
    <row r="10300" spans="22:22" x14ac:dyDescent="0.35">
      <c r="V10300" s="17"/>
    </row>
    <row r="10301" spans="22:22" x14ac:dyDescent="0.35">
      <c r="V10301" s="17"/>
    </row>
    <row r="10302" spans="22:22" x14ac:dyDescent="0.35">
      <c r="V10302" s="17"/>
    </row>
    <row r="10303" spans="22:22" x14ac:dyDescent="0.35">
      <c r="V10303" s="17"/>
    </row>
    <row r="10304" spans="22:22" x14ac:dyDescent="0.35">
      <c r="V10304" s="17"/>
    </row>
    <row r="10305" spans="22:22" x14ac:dyDescent="0.35">
      <c r="V10305" s="17"/>
    </row>
    <row r="10306" spans="22:22" x14ac:dyDescent="0.35">
      <c r="V10306" s="17"/>
    </row>
    <row r="10307" spans="22:22" x14ac:dyDescent="0.35">
      <c r="V10307" s="17"/>
    </row>
    <row r="10308" spans="22:22" x14ac:dyDescent="0.35">
      <c r="V10308" s="17"/>
    </row>
    <row r="10309" spans="22:22" x14ac:dyDescent="0.35">
      <c r="V10309" s="17"/>
    </row>
    <row r="10310" spans="22:22" x14ac:dyDescent="0.35">
      <c r="V10310" s="17"/>
    </row>
    <row r="10311" spans="22:22" x14ac:dyDescent="0.35">
      <c r="V10311" s="17"/>
    </row>
    <row r="10312" spans="22:22" x14ac:dyDescent="0.35">
      <c r="V10312" s="17"/>
    </row>
    <row r="10313" spans="22:22" x14ac:dyDescent="0.35">
      <c r="V10313" s="17"/>
    </row>
    <row r="10314" spans="22:22" x14ac:dyDescent="0.35">
      <c r="V10314" s="17"/>
    </row>
    <row r="10315" spans="22:22" x14ac:dyDescent="0.35">
      <c r="V10315" s="17"/>
    </row>
    <row r="10316" spans="22:22" x14ac:dyDescent="0.35">
      <c r="V10316" s="17"/>
    </row>
    <row r="10317" spans="22:22" x14ac:dyDescent="0.35">
      <c r="V10317" s="17"/>
    </row>
    <row r="10318" spans="22:22" x14ac:dyDescent="0.35">
      <c r="V10318" s="17"/>
    </row>
    <row r="10319" spans="22:22" x14ac:dyDescent="0.35">
      <c r="V10319" s="17"/>
    </row>
    <row r="10320" spans="22:22" x14ac:dyDescent="0.35">
      <c r="V10320" s="17"/>
    </row>
    <row r="10321" spans="22:22" x14ac:dyDescent="0.35">
      <c r="V10321" s="17"/>
    </row>
    <row r="10322" spans="22:22" x14ac:dyDescent="0.35">
      <c r="V10322" s="17"/>
    </row>
    <row r="10323" spans="22:22" x14ac:dyDescent="0.35">
      <c r="V10323" s="17"/>
    </row>
    <row r="10324" spans="22:22" x14ac:dyDescent="0.35">
      <c r="V10324" s="17"/>
    </row>
    <row r="10325" spans="22:22" x14ac:dyDescent="0.35">
      <c r="V10325" s="17"/>
    </row>
    <row r="10326" spans="22:22" x14ac:dyDescent="0.35">
      <c r="V10326" s="17"/>
    </row>
    <row r="10327" spans="22:22" x14ac:dyDescent="0.35">
      <c r="V10327" s="17"/>
    </row>
    <row r="10328" spans="22:22" x14ac:dyDescent="0.35">
      <c r="V10328" s="17"/>
    </row>
    <row r="10329" spans="22:22" x14ac:dyDescent="0.35">
      <c r="V10329" s="17"/>
    </row>
    <row r="10330" spans="22:22" x14ac:dyDescent="0.35">
      <c r="V10330" s="17"/>
    </row>
    <row r="10331" spans="22:22" x14ac:dyDescent="0.35">
      <c r="V10331" s="17"/>
    </row>
    <row r="10332" spans="22:22" x14ac:dyDescent="0.35">
      <c r="V10332" s="17"/>
    </row>
    <row r="10333" spans="22:22" x14ac:dyDescent="0.35">
      <c r="V10333" s="17"/>
    </row>
    <row r="10334" spans="22:22" x14ac:dyDescent="0.35">
      <c r="V10334" s="17"/>
    </row>
    <row r="10335" spans="22:22" x14ac:dyDescent="0.35">
      <c r="V10335" s="17"/>
    </row>
    <row r="10336" spans="22:22" x14ac:dyDescent="0.35">
      <c r="V10336" s="17"/>
    </row>
    <row r="10337" spans="22:22" x14ac:dyDescent="0.35">
      <c r="V10337" s="17"/>
    </row>
    <row r="10338" spans="22:22" x14ac:dyDescent="0.35">
      <c r="V10338" s="17"/>
    </row>
    <row r="10339" spans="22:22" x14ac:dyDescent="0.35">
      <c r="V10339" s="17"/>
    </row>
    <row r="10340" spans="22:22" x14ac:dyDescent="0.35">
      <c r="V10340" s="17"/>
    </row>
    <row r="10341" spans="22:22" x14ac:dyDescent="0.35">
      <c r="V10341" s="17"/>
    </row>
    <row r="10342" spans="22:22" x14ac:dyDescent="0.35">
      <c r="V10342" s="17"/>
    </row>
    <row r="10343" spans="22:22" x14ac:dyDescent="0.35">
      <c r="V10343" s="17"/>
    </row>
    <row r="10344" spans="22:22" x14ac:dyDescent="0.35">
      <c r="V10344" s="17"/>
    </row>
    <row r="10345" spans="22:22" x14ac:dyDescent="0.35">
      <c r="V10345" s="17"/>
    </row>
    <row r="10346" spans="22:22" x14ac:dyDescent="0.35">
      <c r="V10346" s="17"/>
    </row>
    <row r="10347" spans="22:22" x14ac:dyDescent="0.35">
      <c r="V10347" s="17"/>
    </row>
    <row r="10348" spans="22:22" x14ac:dyDescent="0.35">
      <c r="V10348" s="17"/>
    </row>
    <row r="10349" spans="22:22" x14ac:dyDescent="0.35">
      <c r="V10349" s="17"/>
    </row>
    <row r="10350" spans="22:22" x14ac:dyDescent="0.35">
      <c r="V10350" s="17"/>
    </row>
    <row r="10351" spans="22:22" x14ac:dyDescent="0.35">
      <c r="V10351" s="17"/>
    </row>
    <row r="10352" spans="22:22" x14ac:dyDescent="0.35">
      <c r="V10352" s="17"/>
    </row>
    <row r="10353" spans="22:22" x14ac:dyDescent="0.35">
      <c r="V10353" s="17"/>
    </row>
    <row r="10354" spans="22:22" x14ac:dyDescent="0.35">
      <c r="V10354" s="17"/>
    </row>
    <row r="10355" spans="22:22" x14ac:dyDescent="0.35">
      <c r="V10355" s="17"/>
    </row>
    <row r="10356" spans="22:22" x14ac:dyDescent="0.35">
      <c r="V10356" s="17"/>
    </row>
    <row r="10357" spans="22:22" x14ac:dyDescent="0.35">
      <c r="V10357" s="17"/>
    </row>
    <row r="10358" spans="22:22" x14ac:dyDescent="0.35">
      <c r="V10358" s="17"/>
    </row>
    <row r="10359" spans="22:22" x14ac:dyDescent="0.35">
      <c r="V10359" s="17"/>
    </row>
    <row r="10360" spans="22:22" x14ac:dyDescent="0.35">
      <c r="V10360" s="17"/>
    </row>
    <row r="10361" spans="22:22" x14ac:dyDescent="0.35">
      <c r="V10361" s="17"/>
    </row>
    <row r="10362" spans="22:22" x14ac:dyDescent="0.35">
      <c r="V10362" s="17"/>
    </row>
    <row r="10363" spans="22:22" x14ac:dyDescent="0.35">
      <c r="V10363" s="17"/>
    </row>
    <row r="10364" spans="22:22" x14ac:dyDescent="0.35">
      <c r="V10364" s="17"/>
    </row>
    <row r="10365" spans="22:22" x14ac:dyDescent="0.35">
      <c r="V10365" s="17"/>
    </row>
    <row r="10366" spans="22:22" x14ac:dyDescent="0.35">
      <c r="V10366" s="17"/>
    </row>
    <row r="10367" spans="22:22" x14ac:dyDescent="0.35">
      <c r="V10367" s="17"/>
    </row>
    <row r="10368" spans="22:22" x14ac:dyDescent="0.35">
      <c r="V10368" s="17"/>
    </row>
    <row r="10369" spans="22:22" x14ac:dyDescent="0.35">
      <c r="V10369" s="17"/>
    </row>
    <row r="10370" spans="22:22" x14ac:dyDescent="0.35">
      <c r="V10370" s="17"/>
    </row>
    <row r="10371" spans="22:22" x14ac:dyDescent="0.35">
      <c r="V10371" s="17"/>
    </row>
    <row r="10372" spans="22:22" x14ac:dyDescent="0.35">
      <c r="V10372" s="17"/>
    </row>
    <row r="10373" spans="22:22" x14ac:dyDescent="0.35">
      <c r="V10373" s="17"/>
    </row>
    <row r="10374" spans="22:22" x14ac:dyDescent="0.35">
      <c r="V10374" s="17"/>
    </row>
    <row r="10375" spans="22:22" x14ac:dyDescent="0.35">
      <c r="V10375" s="17"/>
    </row>
    <row r="10376" spans="22:22" x14ac:dyDescent="0.35">
      <c r="V10376" s="17"/>
    </row>
    <row r="10377" spans="22:22" x14ac:dyDescent="0.35">
      <c r="V10377" s="17"/>
    </row>
    <row r="10378" spans="22:22" x14ac:dyDescent="0.35">
      <c r="V10378" s="17"/>
    </row>
    <row r="10379" spans="22:22" x14ac:dyDescent="0.35">
      <c r="V10379" s="17"/>
    </row>
    <row r="10380" spans="22:22" x14ac:dyDescent="0.35">
      <c r="V10380" s="17"/>
    </row>
    <row r="10381" spans="22:22" x14ac:dyDescent="0.35">
      <c r="V10381" s="17"/>
    </row>
    <row r="10382" spans="22:22" x14ac:dyDescent="0.35">
      <c r="V10382" s="17"/>
    </row>
    <row r="10383" spans="22:22" x14ac:dyDescent="0.35">
      <c r="V10383" s="17"/>
    </row>
    <row r="10384" spans="22:22" x14ac:dyDescent="0.35">
      <c r="V10384" s="17"/>
    </row>
    <row r="10385" spans="22:22" x14ac:dyDescent="0.35">
      <c r="V10385" s="17"/>
    </row>
    <row r="10386" spans="22:22" x14ac:dyDescent="0.35">
      <c r="V10386" s="17"/>
    </row>
    <row r="10387" spans="22:22" x14ac:dyDescent="0.35">
      <c r="V10387" s="17"/>
    </row>
    <row r="10388" spans="22:22" x14ac:dyDescent="0.35">
      <c r="V10388" s="17"/>
    </row>
    <row r="10389" spans="22:22" x14ac:dyDescent="0.35">
      <c r="V10389" s="17"/>
    </row>
    <row r="10390" spans="22:22" x14ac:dyDescent="0.35">
      <c r="V10390" s="17"/>
    </row>
    <row r="10391" spans="22:22" x14ac:dyDescent="0.35">
      <c r="V10391" s="17"/>
    </row>
    <row r="10392" spans="22:22" x14ac:dyDescent="0.35">
      <c r="V10392" s="17"/>
    </row>
    <row r="10393" spans="22:22" x14ac:dyDescent="0.35">
      <c r="V10393" s="17"/>
    </row>
    <row r="10394" spans="22:22" x14ac:dyDescent="0.35">
      <c r="V10394" s="17"/>
    </row>
    <row r="10395" spans="22:22" x14ac:dyDescent="0.35">
      <c r="V10395" s="17"/>
    </row>
    <row r="10396" spans="22:22" x14ac:dyDescent="0.35">
      <c r="V10396" s="17"/>
    </row>
    <row r="10397" spans="22:22" x14ac:dyDescent="0.35">
      <c r="V10397" s="17"/>
    </row>
    <row r="10398" spans="22:22" x14ac:dyDescent="0.35">
      <c r="V10398" s="17"/>
    </row>
    <row r="10399" spans="22:22" x14ac:dyDescent="0.35">
      <c r="V10399" s="17"/>
    </row>
    <row r="10400" spans="22:22" x14ac:dyDescent="0.35">
      <c r="V10400" s="17"/>
    </row>
    <row r="10401" spans="22:22" x14ac:dyDescent="0.35">
      <c r="V10401" s="17"/>
    </row>
    <row r="10402" spans="22:22" x14ac:dyDescent="0.35">
      <c r="V10402" s="17"/>
    </row>
    <row r="10403" spans="22:22" x14ac:dyDescent="0.35">
      <c r="V10403" s="17"/>
    </row>
    <row r="10404" spans="22:22" x14ac:dyDescent="0.35">
      <c r="V10404" s="17"/>
    </row>
    <row r="10405" spans="22:22" x14ac:dyDescent="0.35">
      <c r="V10405" s="17"/>
    </row>
    <row r="10406" spans="22:22" x14ac:dyDescent="0.35">
      <c r="V10406" s="17"/>
    </row>
    <row r="10407" spans="22:22" x14ac:dyDescent="0.35">
      <c r="V10407" s="17"/>
    </row>
    <row r="10408" spans="22:22" x14ac:dyDescent="0.35">
      <c r="V10408" s="17"/>
    </row>
    <row r="10409" spans="22:22" x14ac:dyDescent="0.35">
      <c r="V10409" s="17"/>
    </row>
    <row r="10410" spans="22:22" x14ac:dyDescent="0.35">
      <c r="V10410" s="17"/>
    </row>
    <row r="10411" spans="22:22" x14ac:dyDescent="0.35">
      <c r="V10411" s="17"/>
    </row>
    <row r="10412" spans="22:22" x14ac:dyDescent="0.35">
      <c r="V10412" s="17"/>
    </row>
    <row r="10413" spans="22:22" x14ac:dyDescent="0.35">
      <c r="V10413" s="17"/>
    </row>
    <row r="10414" spans="22:22" x14ac:dyDescent="0.35">
      <c r="V10414" s="17"/>
    </row>
    <row r="10415" spans="22:22" x14ac:dyDescent="0.35">
      <c r="V10415" s="17"/>
    </row>
    <row r="10416" spans="22:22" x14ac:dyDescent="0.35">
      <c r="V10416" s="17"/>
    </row>
    <row r="10417" spans="22:22" x14ac:dyDescent="0.35">
      <c r="V10417" s="17"/>
    </row>
    <row r="10418" spans="22:22" x14ac:dyDescent="0.35">
      <c r="V10418" s="17"/>
    </row>
    <row r="10419" spans="22:22" x14ac:dyDescent="0.35">
      <c r="V10419" s="17"/>
    </row>
    <row r="10420" spans="22:22" x14ac:dyDescent="0.35">
      <c r="V10420" s="17"/>
    </row>
    <row r="10421" spans="22:22" x14ac:dyDescent="0.35">
      <c r="V10421" s="17"/>
    </row>
    <row r="10422" spans="22:22" x14ac:dyDescent="0.35">
      <c r="V10422" s="17"/>
    </row>
    <row r="10423" spans="22:22" x14ac:dyDescent="0.35">
      <c r="V10423" s="17"/>
    </row>
    <row r="10424" spans="22:22" x14ac:dyDescent="0.35">
      <c r="V10424" s="17"/>
    </row>
    <row r="10425" spans="22:22" x14ac:dyDescent="0.35">
      <c r="V10425" s="17"/>
    </row>
    <row r="10426" spans="22:22" x14ac:dyDescent="0.35">
      <c r="V10426" s="17"/>
    </row>
    <row r="10427" spans="22:22" x14ac:dyDescent="0.35">
      <c r="V10427" s="17"/>
    </row>
    <row r="10428" spans="22:22" x14ac:dyDescent="0.35">
      <c r="V10428" s="17"/>
    </row>
    <row r="10429" spans="22:22" x14ac:dyDescent="0.35">
      <c r="V10429" s="17"/>
    </row>
    <row r="10430" spans="22:22" x14ac:dyDescent="0.35">
      <c r="V10430" s="17"/>
    </row>
    <row r="10431" spans="22:22" x14ac:dyDescent="0.35">
      <c r="V10431" s="17"/>
    </row>
    <row r="10432" spans="22:22" x14ac:dyDescent="0.35">
      <c r="V10432" s="17"/>
    </row>
    <row r="10433" spans="22:22" x14ac:dyDescent="0.35">
      <c r="V10433" s="17"/>
    </row>
    <row r="10434" spans="22:22" x14ac:dyDescent="0.35">
      <c r="V10434" s="17"/>
    </row>
    <row r="10435" spans="22:22" x14ac:dyDescent="0.35">
      <c r="V10435" s="17"/>
    </row>
    <row r="10436" spans="22:22" x14ac:dyDescent="0.35">
      <c r="V10436" s="17"/>
    </row>
    <row r="10437" spans="22:22" x14ac:dyDescent="0.35">
      <c r="V10437" s="17"/>
    </row>
    <row r="10438" spans="22:22" x14ac:dyDescent="0.35">
      <c r="V10438" s="17"/>
    </row>
    <row r="10439" spans="22:22" x14ac:dyDescent="0.35">
      <c r="V10439" s="17"/>
    </row>
    <row r="10440" spans="22:22" x14ac:dyDescent="0.35">
      <c r="V10440" s="17"/>
    </row>
    <row r="10441" spans="22:22" x14ac:dyDescent="0.35">
      <c r="V10441" s="17"/>
    </row>
    <row r="10442" spans="22:22" x14ac:dyDescent="0.35">
      <c r="V10442" s="17"/>
    </row>
    <row r="10443" spans="22:22" x14ac:dyDescent="0.35">
      <c r="V10443" s="17"/>
    </row>
    <row r="10444" spans="22:22" x14ac:dyDescent="0.35">
      <c r="V10444" s="17"/>
    </row>
    <row r="10445" spans="22:22" x14ac:dyDescent="0.35">
      <c r="V10445" s="17"/>
    </row>
    <row r="10446" spans="22:22" x14ac:dyDescent="0.35">
      <c r="V10446" s="17"/>
    </row>
    <row r="10447" spans="22:22" x14ac:dyDescent="0.35">
      <c r="V10447" s="17"/>
    </row>
    <row r="10448" spans="22:22" x14ac:dyDescent="0.35">
      <c r="V10448" s="17"/>
    </row>
    <row r="10449" spans="22:22" x14ac:dyDescent="0.35">
      <c r="V10449" s="17"/>
    </row>
    <row r="10450" spans="22:22" x14ac:dyDescent="0.35">
      <c r="V10450" s="17"/>
    </row>
    <row r="10451" spans="22:22" x14ac:dyDescent="0.35">
      <c r="V10451" s="17"/>
    </row>
    <row r="10452" spans="22:22" x14ac:dyDescent="0.35">
      <c r="V10452" s="17"/>
    </row>
    <row r="10453" spans="22:22" x14ac:dyDescent="0.35">
      <c r="V10453" s="17"/>
    </row>
    <row r="10454" spans="22:22" x14ac:dyDescent="0.35">
      <c r="V10454" s="17"/>
    </row>
    <row r="10455" spans="22:22" x14ac:dyDescent="0.35">
      <c r="V10455" s="17"/>
    </row>
    <row r="10456" spans="22:22" x14ac:dyDescent="0.35">
      <c r="V10456" s="17"/>
    </row>
    <row r="10457" spans="22:22" x14ac:dyDescent="0.35">
      <c r="V10457" s="17"/>
    </row>
    <row r="10458" spans="22:22" x14ac:dyDescent="0.35">
      <c r="V10458" s="17"/>
    </row>
    <row r="10459" spans="22:22" x14ac:dyDescent="0.35">
      <c r="V10459" s="17"/>
    </row>
    <row r="10460" spans="22:22" x14ac:dyDescent="0.35">
      <c r="V10460" s="17"/>
    </row>
    <row r="10461" spans="22:22" x14ac:dyDescent="0.35">
      <c r="V10461" s="17"/>
    </row>
    <row r="10462" spans="22:22" x14ac:dyDescent="0.35">
      <c r="V10462" s="17"/>
    </row>
    <row r="10463" spans="22:22" x14ac:dyDescent="0.35">
      <c r="V10463" s="17"/>
    </row>
    <row r="10464" spans="22:22" x14ac:dyDescent="0.35">
      <c r="V10464" s="17"/>
    </row>
    <row r="10465" spans="22:22" x14ac:dyDescent="0.35">
      <c r="V10465" s="17"/>
    </row>
    <row r="10466" spans="22:22" x14ac:dyDescent="0.35">
      <c r="V10466" s="17"/>
    </row>
    <row r="10467" spans="22:22" x14ac:dyDescent="0.35">
      <c r="V10467" s="17"/>
    </row>
    <row r="10468" spans="22:22" x14ac:dyDescent="0.35">
      <c r="V10468" s="17"/>
    </row>
    <row r="10469" spans="22:22" x14ac:dyDescent="0.35">
      <c r="V10469" s="17"/>
    </row>
    <row r="10470" spans="22:22" x14ac:dyDescent="0.35">
      <c r="V10470" s="17"/>
    </row>
    <row r="10471" spans="22:22" x14ac:dyDescent="0.35">
      <c r="V10471" s="17"/>
    </row>
    <row r="10472" spans="22:22" x14ac:dyDescent="0.35">
      <c r="V10472" s="17"/>
    </row>
    <row r="10473" spans="22:22" x14ac:dyDescent="0.35">
      <c r="V10473" s="17"/>
    </row>
    <row r="10474" spans="22:22" x14ac:dyDescent="0.35">
      <c r="V10474" s="17"/>
    </row>
    <row r="10475" spans="22:22" x14ac:dyDescent="0.35">
      <c r="V10475" s="17"/>
    </row>
    <row r="10476" spans="22:22" x14ac:dyDescent="0.35">
      <c r="V10476" s="17"/>
    </row>
    <row r="10477" spans="22:22" x14ac:dyDescent="0.35">
      <c r="V10477" s="17"/>
    </row>
    <row r="10478" spans="22:22" x14ac:dyDescent="0.35">
      <c r="V10478" s="17"/>
    </row>
    <row r="10479" spans="22:22" x14ac:dyDescent="0.35">
      <c r="V10479" s="17"/>
    </row>
    <row r="10480" spans="22:22" x14ac:dyDescent="0.35">
      <c r="V10480" s="17"/>
    </row>
    <row r="10481" spans="22:22" x14ac:dyDescent="0.35">
      <c r="V10481" s="17"/>
    </row>
    <row r="10482" spans="22:22" x14ac:dyDescent="0.35">
      <c r="V10482" s="17"/>
    </row>
    <row r="10483" spans="22:22" x14ac:dyDescent="0.35">
      <c r="V10483" s="17"/>
    </row>
    <row r="10484" spans="22:22" x14ac:dyDescent="0.35">
      <c r="V10484" s="17"/>
    </row>
    <row r="10485" spans="22:22" x14ac:dyDescent="0.35">
      <c r="V10485" s="17"/>
    </row>
    <row r="10486" spans="22:22" x14ac:dyDescent="0.35">
      <c r="V10486" s="17"/>
    </row>
    <row r="10487" spans="22:22" x14ac:dyDescent="0.35">
      <c r="V10487" s="17"/>
    </row>
    <row r="10488" spans="22:22" x14ac:dyDescent="0.35">
      <c r="V10488" s="17"/>
    </row>
    <row r="10489" spans="22:22" x14ac:dyDescent="0.35">
      <c r="V10489" s="17"/>
    </row>
    <row r="10490" spans="22:22" x14ac:dyDescent="0.35">
      <c r="V10490" s="17"/>
    </row>
    <row r="10491" spans="22:22" x14ac:dyDescent="0.35">
      <c r="V10491" s="17"/>
    </row>
    <row r="10492" spans="22:22" x14ac:dyDescent="0.35">
      <c r="V10492" s="17"/>
    </row>
    <row r="10493" spans="22:22" x14ac:dyDescent="0.35">
      <c r="V10493" s="17"/>
    </row>
    <row r="10494" spans="22:22" x14ac:dyDescent="0.35">
      <c r="V10494" s="17"/>
    </row>
    <row r="10495" spans="22:22" x14ac:dyDescent="0.35">
      <c r="V10495" s="17"/>
    </row>
    <row r="10496" spans="22:22" x14ac:dyDescent="0.35">
      <c r="V10496" s="17"/>
    </row>
    <row r="10497" spans="22:22" x14ac:dyDescent="0.35">
      <c r="V10497" s="17"/>
    </row>
    <row r="10498" spans="22:22" x14ac:dyDescent="0.35">
      <c r="V10498" s="17"/>
    </row>
    <row r="10499" spans="22:22" x14ac:dyDescent="0.35">
      <c r="V10499" s="17"/>
    </row>
    <row r="10500" spans="22:22" x14ac:dyDescent="0.35">
      <c r="V10500" s="17"/>
    </row>
    <row r="10501" spans="22:22" x14ac:dyDescent="0.35">
      <c r="V10501" s="17"/>
    </row>
    <row r="10502" spans="22:22" x14ac:dyDescent="0.35">
      <c r="V10502" s="17"/>
    </row>
    <row r="10503" spans="22:22" x14ac:dyDescent="0.35">
      <c r="V10503" s="17"/>
    </row>
    <row r="10504" spans="22:22" x14ac:dyDescent="0.35">
      <c r="V10504" s="17"/>
    </row>
    <row r="10505" spans="22:22" x14ac:dyDescent="0.35">
      <c r="V10505" s="17"/>
    </row>
    <row r="10506" spans="22:22" x14ac:dyDescent="0.35">
      <c r="V10506" s="17"/>
    </row>
    <row r="10507" spans="22:22" x14ac:dyDescent="0.35">
      <c r="V10507" s="17"/>
    </row>
    <row r="10508" spans="22:22" x14ac:dyDescent="0.35">
      <c r="V10508" s="17"/>
    </row>
    <row r="10509" spans="22:22" x14ac:dyDescent="0.35">
      <c r="V10509" s="17"/>
    </row>
    <row r="10510" spans="22:22" x14ac:dyDescent="0.35">
      <c r="V10510" s="17"/>
    </row>
    <row r="10511" spans="22:22" x14ac:dyDescent="0.35">
      <c r="V10511" s="17"/>
    </row>
    <row r="10512" spans="22:22" x14ac:dyDescent="0.35">
      <c r="V10512" s="17"/>
    </row>
    <row r="10513" spans="22:22" x14ac:dyDescent="0.35">
      <c r="V10513" s="17"/>
    </row>
    <row r="10514" spans="22:22" x14ac:dyDescent="0.35">
      <c r="V10514" s="17"/>
    </row>
    <row r="10515" spans="22:22" x14ac:dyDescent="0.35">
      <c r="V10515" s="17"/>
    </row>
    <row r="10516" spans="22:22" x14ac:dyDescent="0.35">
      <c r="V10516" s="17"/>
    </row>
    <row r="10517" spans="22:22" x14ac:dyDescent="0.35">
      <c r="V10517" s="17"/>
    </row>
    <row r="10518" spans="22:22" x14ac:dyDescent="0.35">
      <c r="V10518" s="17"/>
    </row>
    <row r="10519" spans="22:22" x14ac:dyDescent="0.35">
      <c r="V10519" s="17"/>
    </row>
    <row r="10520" spans="22:22" x14ac:dyDescent="0.35">
      <c r="V10520" s="17"/>
    </row>
    <row r="10521" spans="22:22" x14ac:dyDescent="0.35">
      <c r="V10521" s="17"/>
    </row>
    <row r="10522" spans="22:22" x14ac:dyDescent="0.35">
      <c r="V10522" s="17"/>
    </row>
    <row r="10523" spans="22:22" x14ac:dyDescent="0.35">
      <c r="V10523" s="17"/>
    </row>
    <row r="10524" spans="22:22" x14ac:dyDescent="0.35">
      <c r="V10524" s="17"/>
    </row>
    <row r="10525" spans="22:22" x14ac:dyDescent="0.35">
      <c r="V10525" s="17"/>
    </row>
    <row r="10526" spans="22:22" x14ac:dyDescent="0.35">
      <c r="V10526" s="17"/>
    </row>
    <row r="10527" spans="22:22" x14ac:dyDescent="0.35">
      <c r="V10527" s="17"/>
    </row>
    <row r="10528" spans="22:22" x14ac:dyDescent="0.35">
      <c r="V10528" s="17"/>
    </row>
    <row r="10529" spans="22:22" x14ac:dyDescent="0.35">
      <c r="V10529" s="17"/>
    </row>
    <row r="10530" spans="22:22" x14ac:dyDescent="0.35">
      <c r="V10530" s="17"/>
    </row>
    <row r="10531" spans="22:22" x14ac:dyDescent="0.35">
      <c r="V10531" s="17"/>
    </row>
    <row r="10532" spans="22:22" x14ac:dyDescent="0.35">
      <c r="V10532" s="17"/>
    </row>
    <row r="10533" spans="22:22" x14ac:dyDescent="0.35">
      <c r="V10533" s="17"/>
    </row>
    <row r="10534" spans="22:22" x14ac:dyDescent="0.35">
      <c r="V10534" s="17"/>
    </row>
    <row r="10535" spans="22:22" x14ac:dyDescent="0.35">
      <c r="V10535" s="17"/>
    </row>
    <row r="10536" spans="22:22" x14ac:dyDescent="0.35">
      <c r="V10536" s="17"/>
    </row>
    <row r="10537" spans="22:22" x14ac:dyDescent="0.35">
      <c r="V10537" s="17"/>
    </row>
    <row r="10538" spans="22:22" x14ac:dyDescent="0.35">
      <c r="V10538" s="17"/>
    </row>
    <row r="10539" spans="22:22" x14ac:dyDescent="0.35">
      <c r="V10539" s="17"/>
    </row>
    <row r="10540" spans="22:22" x14ac:dyDescent="0.35">
      <c r="V10540" s="17"/>
    </row>
    <row r="10541" spans="22:22" x14ac:dyDescent="0.35">
      <c r="V10541" s="17"/>
    </row>
    <row r="10542" spans="22:22" x14ac:dyDescent="0.35">
      <c r="V10542" s="17"/>
    </row>
    <row r="10543" spans="22:22" x14ac:dyDescent="0.35">
      <c r="V10543" s="17"/>
    </row>
    <row r="10544" spans="22:22" x14ac:dyDescent="0.35">
      <c r="V10544" s="17"/>
    </row>
    <row r="10545" spans="22:22" x14ac:dyDescent="0.35">
      <c r="V10545" s="17"/>
    </row>
    <row r="10546" spans="22:22" x14ac:dyDescent="0.35">
      <c r="V10546" s="17"/>
    </row>
    <row r="10547" spans="22:22" x14ac:dyDescent="0.35">
      <c r="V10547" s="17"/>
    </row>
    <row r="10548" spans="22:22" x14ac:dyDescent="0.35">
      <c r="V10548" s="17"/>
    </row>
    <row r="10549" spans="22:22" x14ac:dyDescent="0.35">
      <c r="V10549" s="17"/>
    </row>
    <row r="10550" spans="22:22" x14ac:dyDescent="0.35">
      <c r="V10550" s="17"/>
    </row>
    <row r="10551" spans="22:22" x14ac:dyDescent="0.35">
      <c r="V10551" s="17"/>
    </row>
    <row r="10552" spans="22:22" x14ac:dyDescent="0.35">
      <c r="V10552" s="17"/>
    </row>
    <row r="10553" spans="22:22" x14ac:dyDescent="0.35">
      <c r="V10553" s="17"/>
    </row>
    <row r="10554" spans="22:22" x14ac:dyDescent="0.35">
      <c r="V10554" s="17"/>
    </row>
    <row r="10555" spans="22:22" x14ac:dyDescent="0.35">
      <c r="V10555" s="17"/>
    </row>
    <row r="10556" spans="22:22" x14ac:dyDescent="0.35">
      <c r="V10556" s="17"/>
    </row>
    <row r="10557" spans="22:22" x14ac:dyDescent="0.35">
      <c r="V10557" s="17"/>
    </row>
    <row r="10558" spans="22:22" x14ac:dyDescent="0.35">
      <c r="V10558" s="17"/>
    </row>
    <row r="10559" spans="22:22" x14ac:dyDescent="0.35">
      <c r="V10559" s="17"/>
    </row>
    <row r="10560" spans="22:22" x14ac:dyDescent="0.35">
      <c r="V10560" s="17"/>
    </row>
    <row r="10561" spans="22:22" x14ac:dyDescent="0.35">
      <c r="V10561" s="17"/>
    </row>
    <row r="10562" spans="22:22" x14ac:dyDescent="0.35">
      <c r="V10562" s="17"/>
    </row>
    <row r="10563" spans="22:22" x14ac:dyDescent="0.35">
      <c r="V10563" s="17"/>
    </row>
    <row r="10564" spans="22:22" x14ac:dyDescent="0.35">
      <c r="V10564" s="17"/>
    </row>
    <row r="10565" spans="22:22" x14ac:dyDescent="0.35">
      <c r="V10565" s="17"/>
    </row>
    <row r="10566" spans="22:22" x14ac:dyDescent="0.35">
      <c r="V10566" s="17"/>
    </row>
    <row r="10567" spans="22:22" x14ac:dyDescent="0.35">
      <c r="V10567" s="17"/>
    </row>
    <row r="10568" spans="22:22" x14ac:dyDescent="0.35">
      <c r="V10568" s="17"/>
    </row>
    <row r="10569" spans="22:22" x14ac:dyDescent="0.35">
      <c r="V10569" s="17"/>
    </row>
    <row r="10570" spans="22:22" x14ac:dyDescent="0.35">
      <c r="V10570" s="17"/>
    </row>
    <row r="10571" spans="22:22" x14ac:dyDescent="0.35">
      <c r="V10571" s="17"/>
    </row>
    <row r="10572" spans="22:22" x14ac:dyDescent="0.35">
      <c r="V10572" s="17"/>
    </row>
    <row r="10573" spans="22:22" x14ac:dyDescent="0.35">
      <c r="V10573" s="17"/>
    </row>
    <row r="10574" spans="22:22" x14ac:dyDescent="0.35">
      <c r="V10574" s="17"/>
    </row>
    <row r="10575" spans="22:22" x14ac:dyDescent="0.35">
      <c r="V10575" s="17"/>
    </row>
    <row r="10576" spans="22:22" x14ac:dyDescent="0.35">
      <c r="V10576" s="17"/>
    </row>
    <row r="10577" spans="22:22" x14ac:dyDescent="0.35">
      <c r="V10577" s="17"/>
    </row>
    <row r="10578" spans="22:22" x14ac:dyDescent="0.35">
      <c r="V10578" s="17"/>
    </row>
    <row r="10579" spans="22:22" x14ac:dyDescent="0.35">
      <c r="V10579" s="17"/>
    </row>
    <row r="10580" spans="22:22" x14ac:dyDescent="0.35">
      <c r="V10580" s="17"/>
    </row>
    <row r="10581" spans="22:22" x14ac:dyDescent="0.35">
      <c r="V10581" s="17"/>
    </row>
    <row r="10582" spans="22:22" x14ac:dyDescent="0.35">
      <c r="V10582" s="17"/>
    </row>
    <row r="10583" spans="22:22" x14ac:dyDescent="0.35">
      <c r="V10583" s="17"/>
    </row>
    <row r="10584" spans="22:22" x14ac:dyDescent="0.35">
      <c r="V10584" s="17"/>
    </row>
    <row r="10585" spans="22:22" x14ac:dyDescent="0.35">
      <c r="V10585" s="17"/>
    </row>
    <row r="10586" spans="22:22" x14ac:dyDescent="0.35">
      <c r="V10586" s="17"/>
    </row>
    <row r="10587" spans="22:22" x14ac:dyDescent="0.35">
      <c r="V10587" s="17"/>
    </row>
    <row r="10588" spans="22:22" x14ac:dyDescent="0.35">
      <c r="V10588" s="17"/>
    </row>
    <row r="10589" spans="22:22" x14ac:dyDescent="0.35">
      <c r="V10589" s="17"/>
    </row>
    <row r="10590" spans="22:22" x14ac:dyDescent="0.35">
      <c r="V10590" s="17"/>
    </row>
    <row r="10591" spans="22:22" x14ac:dyDescent="0.35">
      <c r="V10591" s="17"/>
    </row>
    <row r="10592" spans="22:22" x14ac:dyDescent="0.35">
      <c r="V10592" s="17"/>
    </row>
    <row r="10593" spans="22:22" x14ac:dyDescent="0.35">
      <c r="V10593" s="17"/>
    </row>
    <row r="10594" spans="22:22" x14ac:dyDescent="0.35">
      <c r="V10594" s="17"/>
    </row>
    <row r="10595" spans="22:22" x14ac:dyDescent="0.35">
      <c r="V10595" s="17"/>
    </row>
    <row r="10596" spans="22:22" x14ac:dyDescent="0.35">
      <c r="V10596" s="17"/>
    </row>
    <row r="10597" spans="22:22" x14ac:dyDescent="0.35">
      <c r="V10597" s="17"/>
    </row>
    <row r="10598" spans="22:22" x14ac:dyDescent="0.35">
      <c r="V10598" s="17"/>
    </row>
    <row r="10599" spans="22:22" x14ac:dyDescent="0.35">
      <c r="V10599" s="17"/>
    </row>
    <row r="10600" spans="22:22" x14ac:dyDescent="0.35">
      <c r="V10600" s="17"/>
    </row>
    <row r="10601" spans="22:22" x14ac:dyDescent="0.35">
      <c r="V10601" s="17"/>
    </row>
    <row r="10602" spans="22:22" x14ac:dyDescent="0.35">
      <c r="V10602" s="17"/>
    </row>
    <row r="10603" spans="22:22" x14ac:dyDescent="0.35">
      <c r="V10603" s="17"/>
    </row>
    <row r="10604" spans="22:22" x14ac:dyDescent="0.35">
      <c r="V10604" s="17"/>
    </row>
    <row r="10605" spans="22:22" x14ac:dyDescent="0.35">
      <c r="V10605" s="17"/>
    </row>
    <row r="10606" spans="22:22" x14ac:dyDescent="0.35">
      <c r="V10606" s="17"/>
    </row>
    <row r="10607" spans="22:22" x14ac:dyDescent="0.35">
      <c r="V10607" s="17"/>
    </row>
    <row r="10608" spans="22:22" x14ac:dyDescent="0.35">
      <c r="V10608" s="17"/>
    </row>
    <row r="10609" spans="22:22" x14ac:dyDescent="0.35">
      <c r="V10609" s="17"/>
    </row>
    <row r="10610" spans="22:22" x14ac:dyDescent="0.35">
      <c r="V10610" s="17"/>
    </row>
    <row r="10611" spans="22:22" x14ac:dyDescent="0.35">
      <c r="V10611" s="17"/>
    </row>
    <row r="10612" spans="22:22" x14ac:dyDescent="0.35">
      <c r="V10612" s="17"/>
    </row>
    <row r="10613" spans="22:22" x14ac:dyDescent="0.35">
      <c r="V10613" s="17"/>
    </row>
    <row r="10614" spans="22:22" x14ac:dyDescent="0.35">
      <c r="V10614" s="17"/>
    </row>
    <row r="10615" spans="22:22" x14ac:dyDescent="0.35">
      <c r="V10615" s="17"/>
    </row>
    <row r="10616" spans="22:22" x14ac:dyDescent="0.35">
      <c r="V10616" s="17"/>
    </row>
    <row r="10617" spans="22:22" x14ac:dyDescent="0.35">
      <c r="V10617" s="17"/>
    </row>
    <row r="10618" spans="22:22" x14ac:dyDescent="0.35">
      <c r="V10618" s="17"/>
    </row>
    <row r="10619" spans="22:22" x14ac:dyDescent="0.35">
      <c r="V10619" s="17"/>
    </row>
    <row r="10620" spans="22:22" x14ac:dyDescent="0.35">
      <c r="V10620" s="17"/>
    </row>
    <row r="10621" spans="22:22" x14ac:dyDescent="0.35">
      <c r="V10621" s="17"/>
    </row>
    <row r="10622" spans="22:22" x14ac:dyDescent="0.35">
      <c r="V10622" s="17"/>
    </row>
    <row r="10623" spans="22:22" x14ac:dyDescent="0.35">
      <c r="V10623" s="17"/>
    </row>
    <row r="10624" spans="22:22" x14ac:dyDescent="0.35">
      <c r="V10624" s="17"/>
    </row>
    <row r="10625" spans="22:22" x14ac:dyDescent="0.35">
      <c r="V10625" s="17"/>
    </row>
    <row r="10626" spans="22:22" x14ac:dyDescent="0.35">
      <c r="V10626" s="17"/>
    </row>
    <row r="10627" spans="22:22" x14ac:dyDescent="0.35">
      <c r="V10627" s="17"/>
    </row>
    <row r="10628" spans="22:22" x14ac:dyDescent="0.35">
      <c r="V10628" s="17"/>
    </row>
    <row r="10629" spans="22:22" x14ac:dyDescent="0.35">
      <c r="V10629" s="17"/>
    </row>
    <row r="10630" spans="22:22" x14ac:dyDescent="0.35">
      <c r="V10630" s="17"/>
    </row>
    <row r="10631" spans="22:22" x14ac:dyDescent="0.35">
      <c r="V10631" s="17"/>
    </row>
    <row r="10632" spans="22:22" x14ac:dyDescent="0.35">
      <c r="V10632" s="17"/>
    </row>
    <row r="10633" spans="22:22" x14ac:dyDescent="0.35">
      <c r="V10633" s="17"/>
    </row>
    <row r="10634" spans="22:22" x14ac:dyDescent="0.35">
      <c r="V10634" s="17"/>
    </row>
    <row r="10635" spans="22:22" x14ac:dyDescent="0.35">
      <c r="V10635" s="17"/>
    </row>
    <row r="10636" spans="22:22" x14ac:dyDescent="0.35">
      <c r="V10636" s="17"/>
    </row>
    <row r="10637" spans="22:22" x14ac:dyDescent="0.35">
      <c r="V10637" s="17"/>
    </row>
    <row r="10638" spans="22:22" x14ac:dyDescent="0.35">
      <c r="V10638" s="17"/>
    </row>
    <row r="10639" spans="22:22" x14ac:dyDescent="0.35">
      <c r="V10639" s="17"/>
    </row>
    <row r="10640" spans="22:22" x14ac:dyDescent="0.35">
      <c r="V10640" s="17"/>
    </row>
    <row r="10641" spans="22:22" x14ac:dyDescent="0.35">
      <c r="V10641" s="17"/>
    </row>
    <row r="10642" spans="22:22" x14ac:dyDescent="0.35">
      <c r="V10642" s="17"/>
    </row>
    <row r="10643" spans="22:22" x14ac:dyDescent="0.35">
      <c r="V10643" s="17"/>
    </row>
    <row r="10644" spans="22:22" x14ac:dyDescent="0.35">
      <c r="V10644" s="17"/>
    </row>
    <row r="10645" spans="22:22" x14ac:dyDescent="0.35">
      <c r="V10645" s="17"/>
    </row>
    <row r="10646" spans="22:22" x14ac:dyDescent="0.35">
      <c r="V10646" s="17"/>
    </row>
    <row r="10647" spans="22:22" x14ac:dyDescent="0.35">
      <c r="V10647" s="17"/>
    </row>
    <row r="10648" spans="22:22" x14ac:dyDescent="0.35">
      <c r="V10648" s="17"/>
    </row>
    <row r="10649" spans="22:22" x14ac:dyDescent="0.35">
      <c r="V10649" s="17"/>
    </row>
    <row r="10650" spans="22:22" x14ac:dyDescent="0.35">
      <c r="V10650" s="17"/>
    </row>
    <row r="10651" spans="22:22" x14ac:dyDescent="0.35">
      <c r="V10651" s="17"/>
    </row>
    <row r="10652" spans="22:22" x14ac:dyDescent="0.35">
      <c r="V10652" s="17"/>
    </row>
    <row r="10653" spans="22:22" x14ac:dyDescent="0.35">
      <c r="V10653" s="17"/>
    </row>
    <row r="10654" spans="22:22" x14ac:dyDescent="0.35">
      <c r="V10654" s="17"/>
    </row>
    <row r="10655" spans="22:22" x14ac:dyDescent="0.35">
      <c r="V10655" s="17"/>
    </row>
    <row r="10656" spans="22:22" x14ac:dyDescent="0.35">
      <c r="V10656" s="17"/>
    </row>
    <row r="10657" spans="22:22" x14ac:dyDescent="0.35">
      <c r="V10657" s="17"/>
    </row>
    <row r="10658" spans="22:22" x14ac:dyDescent="0.35">
      <c r="V10658" s="17"/>
    </row>
    <row r="10659" spans="22:22" x14ac:dyDescent="0.35">
      <c r="V10659" s="17"/>
    </row>
    <row r="10660" spans="22:22" x14ac:dyDescent="0.35">
      <c r="V10660" s="17"/>
    </row>
    <row r="10661" spans="22:22" x14ac:dyDescent="0.35">
      <c r="V10661" s="17"/>
    </row>
    <row r="10662" spans="22:22" x14ac:dyDescent="0.35">
      <c r="V10662" s="17"/>
    </row>
    <row r="10663" spans="22:22" x14ac:dyDescent="0.35">
      <c r="V10663" s="17"/>
    </row>
    <row r="10664" spans="22:22" x14ac:dyDescent="0.35">
      <c r="V10664" s="17"/>
    </row>
    <row r="10665" spans="22:22" x14ac:dyDescent="0.35">
      <c r="V10665" s="17"/>
    </row>
    <row r="10666" spans="22:22" x14ac:dyDescent="0.35">
      <c r="V10666" s="17"/>
    </row>
    <row r="10667" spans="22:22" x14ac:dyDescent="0.35">
      <c r="V10667" s="17"/>
    </row>
    <row r="10668" spans="22:22" x14ac:dyDescent="0.35">
      <c r="V10668" s="17"/>
    </row>
    <row r="10669" spans="22:22" x14ac:dyDescent="0.35">
      <c r="V10669" s="17"/>
    </row>
    <row r="10670" spans="22:22" x14ac:dyDescent="0.35">
      <c r="V10670" s="17"/>
    </row>
    <row r="10671" spans="22:22" x14ac:dyDescent="0.35">
      <c r="V10671" s="17"/>
    </row>
    <row r="10672" spans="22:22" x14ac:dyDescent="0.35">
      <c r="V10672" s="17"/>
    </row>
    <row r="10673" spans="22:22" x14ac:dyDescent="0.35">
      <c r="V10673" s="17"/>
    </row>
    <row r="10674" spans="22:22" x14ac:dyDescent="0.35">
      <c r="V10674" s="17"/>
    </row>
    <row r="10675" spans="22:22" x14ac:dyDescent="0.35">
      <c r="V10675" s="17"/>
    </row>
    <row r="10676" spans="22:22" x14ac:dyDescent="0.35">
      <c r="V10676" s="17"/>
    </row>
    <row r="10677" spans="22:22" x14ac:dyDescent="0.35">
      <c r="V10677" s="17"/>
    </row>
    <row r="10678" spans="22:22" x14ac:dyDescent="0.35">
      <c r="V10678" s="17"/>
    </row>
    <row r="10679" spans="22:22" x14ac:dyDescent="0.35">
      <c r="V10679" s="17"/>
    </row>
    <row r="10680" spans="22:22" x14ac:dyDescent="0.35">
      <c r="V10680" s="17"/>
    </row>
    <row r="10681" spans="22:22" x14ac:dyDescent="0.35">
      <c r="V10681" s="17"/>
    </row>
    <row r="10682" spans="22:22" x14ac:dyDescent="0.35">
      <c r="V10682" s="17"/>
    </row>
    <row r="10683" spans="22:22" x14ac:dyDescent="0.35">
      <c r="V10683" s="17"/>
    </row>
    <row r="10684" spans="22:22" x14ac:dyDescent="0.35">
      <c r="V10684" s="17"/>
    </row>
    <row r="10685" spans="22:22" x14ac:dyDescent="0.35">
      <c r="V10685" s="17"/>
    </row>
    <row r="10686" spans="22:22" x14ac:dyDescent="0.35">
      <c r="V10686" s="17"/>
    </row>
    <row r="10687" spans="22:22" x14ac:dyDescent="0.35">
      <c r="V10687" s="17"/>
    </row>
    <row r="10688" spans="22:22" x14ac:dyDescent="0.35">
      <c r="V10688" s="17"/>
    </row>
    <row r="10689" spans="22:22" x14ac:dyDescent="0.35">
      <c r="V10689" s="17"/>
    </row>
    <row r="10690" spans="22:22" x14ac:dyDescent="0.35">
      <c r="V10690" s="17"/>
    </row>
    <row r="10691" spans="22:22" x14ac:dyDescent="0.35">
      <c r="V10691" s="17"/>
    </row>
    <row r="10692" spans="22:22" x14ac:dyDescent="0.35">
      <c r="V10692" s="17"/>
    </row>
    <row r="10693" spans="22:22" x14ac:dyDescent="0.35">
      <c r="V10693" s="17"/>
    </row>
    <row r="10694" spans="22:22" x14ac:dyDescent="0.35">
      <c r="V10694" s="17"/>
    </row>
    <row r="10695" spans="22:22" x14ac:dyDescent="0.35">
      <c r="V10695" s="17"/>
    </row>
    <row r="10696" spans="22:22" x14ac:dyDescent="0.35">
      <c r="V10696" s="17"/>
    </row>
    <row r="10697" spans="22:22" x14ac:dyDescent="0.35">
      <c r="V10697" s="17"/>
    </row>
    <row r="10698" spans="22:22" x14ac:dyDescent="0.35">
      <c r="V10698" s="17"/>
    </row>
    <row r="10699" spans="22:22" x14ac:dyDescent="0.35">
      <c r="V10699" s="17"/>
    </row>
    <row r="10700" spans="22:22" x14ac:dyDescent="0.35">
      <c r="V10700" s="17"/>
    </row>
    <row r="10701" spans="22:22" x14ac:dyDescent="0.35">
      <c r="V10701" s="17"/>
    </row>
    <row r="10702" spans="22:22" x14ac:dyDescent="0.35">
      <c r="V10702" s="17"/>
    </row>
    <row r="10703" spans="22:22" x14ac:dyDescent="0.35">
      <c r="V10703" s="17"/>
    </row>
    <row r="10704" spans="22:22" x14ac:dyDescent="0.35">
      <c r="V10704" s="17"/>
    </row>
    <row r="10705" spans="22:22" x14ac:dyDescent="0.35">
      <c r="V10705" s="17"/>
    </row>
    <row r="10706" spans="22:22" x14ac:dyDescent="0.35">
      <c r="V10706" s="17"/>
    </row>
    <row r="10707" spans="22:22" x14ac:dyDescent="0.35">
      <c r="V10707" s="17"/>
    </row>
    <row r="10708" spans="22:22" x14ac:dyDescent="0.35">
      <c r="V10708" s="17"/>
    </row>
    <row r="10709" spans="22:22" x14ac:dyDescent="0.35">
      <c r="V10709" s="17"/>
    </row>
    <row r="10710" spans="22:22" x14ac:dyDescent="0.35">
      <c r="V10710" s="17"/>
    </row>
    <row r="10711" spans="22:22" x14ac:dyDescent="0.35">
      <c r="V10711" s="17"/>
    </row>
    <row r="10712" spans="22:22" x14ac:dyDescent="0.35">
      <c r="V10712" s="17"/>
    </row>
    <row r="10713" spans="22:22" x14ac:dyDescent="0.35">
      <c r="V10713" s="17"/>
    </row>
    <row r="10714" spans="22:22" x14ac:dyDescent="0.35">
      <c r="V10714" s="17"/>
    </row>
    <row r="10715" spans="22:22" x14ac:dyDescent="0.35">
      <c r="V10715" s="17"/>
    </row>
    <row r="10716" spans="22:22" x14ac:dyDescent="0.35">
      <c r="V10716" s="17"/>
    </row>
    <row r="10717" spans="22:22" x14ac:dyDescent="0.35">
      <c r="V10717" s="17"/>
    </row>
    <row r="10718" spans="22:22" x14ac:dyDescent="0.35">
      <c r="V10718" s="17"/>
    </row>
    <row r="10719" spans="22:22" x14ac:dyDescent="0.35">
      <c r="V10719" s="17"/>
    </row>
    <row r="10720" spans="22:22" x14ac:dyDescent="0.35">
      <c r="V10720" s="17"/>
    </row>
    <row r="10721" spans="22:22" x14ac:dyDescent="0.35">
      <c r="V10721" s="17"/>
    </row>
    <row r="10722" spans="22:22" x14ac:dyDescent="0.35">
      <c r="V10722" s="17"/>
    </row>
    <row r="10723" spans="22:22" x14ac:dyDescent="0.35">
      <c r="V10723" s="17"/>
    </row>
    <row r="10724" spans="22:22" x14ac:dyDescent="0.35">
      <c r="V10724" s="17"/>
    </row>
    <row r="10725" spans="22:22" x14ac:dyDescent="0.35">
      <c r="V10725" s="17"/>
    </row>
    <row r="10726" spans="22:22" x14ac:dyDescent="0.35">
      <c r="V10726" s="17"/>
    </row>
    <row r="10727" spans="22:22" x14ac:dyDescent="0.35">
      <c r="V10727" s="17"/>
    </row>
    <row r="10728" spans="22:22" x14ac:dyDescent="0.35">
      <c r="V10728" s="17"/>
    </row>
    <row r="10729" spans="22:22" x14ac:dyDescent="0.35">
      <c r="V10729" s="17"/>
    </row>
    <row r="10730" spans="22:22" x14ac:dyDescent="0.35">
      <c r="V10730" s="17"/>
    </row>
    <row r="10731" spans="22:22" x14ac:dyDescent="0.35">
      <c r="V10731" s="17"/>
    </row>
    <row r="10732" spans="22:22" x14ac:dyDescent="0.35">
      <c r="V10732" s="17"/>
    </row>
    <row r="10733" spans="22:22" x14ac:dyDescent="0.35">
      <c r="V10733" s="17"/>
    </row>
    <row r="10734" spans="22:22" x14ac:dyDescent="0.35">
      <c r="V10734" s="17"/>
    </row>
    <row r="10735" spans="22:22" x14ac:dyDescent="0.35">
      <c r="V10735" s="17"/>
    </row>
    <row r="10736" spans="22:22" x14ac:dyDescent="0.35">
      <c r="V10736" s="17"/>
    </row>
    <row r="10737" spans="22:22" x14ac:dyDescent="0.35">
      <c r="V10737" s="17"/>
    </row>
    <row r="10738" spans="22:22" x14ac:dyDescent="0.35">
      <c r="V10738" s="17"/>
    </row>
    <row r="10739" spans="22:22" x14ac:dyDescent="0.35">
      <c r="V10739" s="17"/>
    </row>
    <row r="10740" spans="22:22" x14ac:dyDescent="0.35">
      <c r="V10740" s="17"/>
    </row>
    <row r="10741" spans="22:22" x14ac:dyDescent="0.35">
      <c r="V10741" s="17"/>
    </row>
    <row r="10742" spans="22:22" x14ac:dyDescent="0.35">
      <c r="V10742" s="17"/>
    </row>
    <row r="10743" spans="22:22" x14ac:dyDescent="0.35">
      <c r="V10743" s="17"/>
    </row>
    <row r="10744" spans="22:22" x14ac:dyDescent="0.35">
      <c r="V10744" s="17"/>
    </row>
    <row r="10745" spans="22:22" x14ac:dyDescent="0.35">
      <c r="V10745" s="17"/>
    </row>
    <row r="10746" spans="22:22" x14ac:dyDescent="0.35">
      <c r="V10746" s="17"/>
    </row>
    <row r="10747" spans="22:22" x14ac:dyDescent="0.35">
      <c r="V10747" s="17"/>
    </row>
    <row r="10748" spans="22:22" x14ac:dyDescent="0.35">
      <c r="V10748" s="17"/>
    </row>
    <row r="10749" spans="22:22" x14ac:dyDescent="0.35">
      <c r="V10749" s="17"/>
    </row>
    <row r="10750" spans="22:22" x14ac:dyDescent="0.35">
      <c r="V10750" s="17"/>
    </row>
    <row r="10751" spans="22:22" x14ac:dyDescent="0.35">
      <c r="V10751" s="17"/>
    </row>
    <row r="10752" spans="22:22" x14ac:dyDescent="0.35">
      <c r="V10752" s="17"/>
    </row>
    <row r="10753" spans="22:22" x14ac:dyDescent="0.35">
      <c r="V10753" s="17"/>
    </row>
    <row r="10754" spans="22:22" x14ac:dyDescent="0.35">
      <c r="V10754" s="17"/>
    </row>
    <row r="10755" spans="22:22" x14ac:dyDescent="0.35">
      <c r="V10755" s="17"/>
    </row>
    <row r="10756" spans="22:22" x14ac:dyDescent="0.35">
      <c r="V10756" s="17"/>
    </row>
    <row r="10757" spans="22:22" x14ac:dyDescent="0.35">
      <c r="V10757" s="17"/>
    </row>
    <row r="10758" spans="22:22" x14ac:dyDescent="0.35">
      <c r="V10758" s="17"/>
    </row>
    <row r="10759" spans="22:22" x14ac:dyDescent="0.35">
      <c r="V10759" s="17"/>
    </row>
    <row r="10760" spans="22:22" x14ac:dyDescent="0.35">
      <c r="V10760" s="17"/>
    </row>
    <row r="10761" spans="22:22" x14ac:dyDescent="0.35">
      <c r="V10761" s="17"/>
    </row>
    <row r="10762" spans="22:22" x14ac:dyDescent="0.35">
      <c r="V10762" s="17"/>
    </row>
    <row r="10763" spans="22:22" x14ac:dyDescent="0.35">
      <c r="V10763" s="17"/>
    </row>
    <row r="10764" spans="22:22" x14ac:dyDescent="0.35">
      <c r="V10764" s="17"/>
    </row>
    <row r="10765" spans="22:22" x14ac:dyDescent="0.35">
      <c r="V10765" s="17"/>
    </row>
    <row r="10766" spans="22:22" x14ac:dyDescent="0.35">
      <c r="V10766" s="17"/>
    </row>
    <row r="10767" spans="22:22" x14ac:dyDescent="0.35">
      <c r="V10767" s="17"/>
    </row>
    <row r="10768" spans="22:22" x14ac:dyDescent="0.35">
      <c r="V10768" s="17"/>
    </row>
    <row r="10769" spans="22:22" x14ac:dyDescent="0.35">
      <c r="V10769" s="17"/>
    </row>
    <row r="10770" spans="22:22" x14ac:dyDescent="0.35">
      <c r="V10770" s="17"/>
    </row>
    <row r="10771" spans="22:22" x14ac:dyDescent="0.35">
      <c r="V10771" s="17"/>
    </row>
    <row r="10772" spans="22:22" x14ac:dyDescent="0.35">
      <c r="V10772" s="17"/>
    </row>
    <row r="10773" spans="22:22" x14ac:dyDescent="0.35">
      <c r="V10773" s="17"/>
    </row>
    <row r="10774" spans="22:22" x14ac:dyDescent="0.35">
      <c r="V10774" s="17"/>
    </row>
    <row r="10775" spans="22:22" x14ac:dyDescent="0.35">
      <c r="V10775" s="17"/>
    </row>
    <row r="10776" spans="22:22" x14ac:dyDescent="0.35">
      <c r="V10776" s="17"/>
    </row>
    <row r="10777" spans="22:22" x14ac:dyDescent="0.35">
      <c r="V10777" s="17"/>
    </row>
    <row r="10778" spans="22:22" x14ac:dyDescent="0.35">
      <c r="V10778" s="17"/>
    </row>
    <row r="10779" spans="22:22" x14ac:dyDescent="0.35">
      <c r="V10779" s="17"/>
    </row>
    <row r="10780" spans="22:22" x14ac:dyDescent="0.35">
      <c r="V10780" s="17"/>
    </row>
    <row r="10781" spans="22:22" x14ac:dyDescent="0.35">
      <c r="V10781" s="17"/>
    </row>
    <row r="10782" spans="22:22" x14ac:dyDescent="0.35">
      <c r="V10782" s="17"/>
    </row>
    <row r="10783" spans="22:22" x14ac:dyDescent="0.35">
      <c r="V10783" s="17"/>
    </row>
    <row r="10784" spans="22:22" x14ac:dyDescent="0.35">
      <c r="V10784" s="17"/>
    </row>
    <row r="10785" spans="22:22" x14ac:dyDescent="0.35">
      <c r="V10785" s="17"/>
    </row>
    <row r="10786" spans="22:22" x14ac:dyDescent="0.35">
      <c r="V10786" s="17"/>
    </row>
    <row r="10787" spans="22:22" x14ac:dyDescent="0.35">
      <c r="V10787" s="17"/>
    </row>
    <row r="10788" spans="22:22" x14ac:dyDescent="0.35">
      <c r="V10788" s="17"/>
    </row>
    <row r="10789" spans="22:22" x14ac:dyDescent="0.35">
      <c r="V10789" s="17"/>
    </row>
    <row r="10790" spans="22:22" x14ac:dyDescent="0.35">
      <c r="V10790" s="17"/>
    </row>
    <row r="10791" spans="22:22" x14ac:dyDescent="0.35">
      <c r="V10791" s="17"/>
    </row>
    <row r="10792" spans="22:22" x14ac:dyDescent="0.35">
      <c r="V10792" s="17"/>
    </row>
    <row r="10793" spans="22:22" x14ac:dyDescent="0.35">
      <c r="V10793" s="17"/>
    </row>
    <row r="10794" spans="22:22" x14ac:dyDescent="0.35">
      <c r="V10794" s="17"/>
    </row>
    <row r="10795" spans="22:22" x14ac:dyDescent="0.35">
      <c r="V10795" s="17"/>
    </row>
    <row r="10796" spans="22:22" x14ac:dyDescent="0.35">
      <c r="V10796" s="17"/>
    </row>
    <row r="10797" spans="22:22" x14ac:dyDescent="0.35">
      <c r="V10797" s="17"/>
    </row>
    <row r="10798" spans="22:22" x14ac:dyDescent="0.35">
      <c r="V10798" s="17"/>
    </row>
    <row r="10799" spans="22:22" x14ac:dyDescent="0.35">
      <c r="V10799" s="17"/>
    </row>
    <row r="10800" spans="22:22" x14ac:dyDescent="0.35">
      <c r="V10800" s="17"/>
    </row>
    <row r="10801" spans="22:22" x14ac:dyDescent="0.35">
      <c r="V10801" s="17"/>
    </row>
    <row r="10802" spans="22:22" x14ac:dyDescent="0.35">
      <c r="V10802" s="17"/>
    </row>
    <row r="10803" spans="22:22" x14ac:dyDescent="0.35">
      <c r="V10803" s="17"/>
    </row>
    <row r="10804" spans="22:22" x14ac:dyDescent="0.35">
      <c r="V10804" s="17"/>
    </row>
    <row r="10805" spans="22:22" x14ac:dyDescent="0.35">
      <c r="V10805" s="17"/>
    </row>
    <row r="10806" spans="22:22" x14ac:dyDescent="0.35">
      <c r="V10806" s="17"/>
    </row>
    <row r="10807" spans="22:22" x14ac:dyDescent="0.35">
      <c r="V10807" s="17"/>
    </row>
    <row r="10808" spans="22:22" x14ac:dyDescent="0.35">
      <c r="V10808" s="17"/>
    </row>
    <row r="10809" spans="22:22" x14ac:dyDescent="0.35">
      <c r="V10809" s="17"/>
    </row>
    <row r="10810" spans="22:22" x14ac:dyDescent="0.35">
      <c r="V10810" s="17"/>
    </row>
    <row r="10811" spans="22:22" x14ac:dyDescent="0.35">
      <c r="V10811" s="17"/>
    </row>
    <row r="10812" spans="22:22" x14ac:dyDescent="0.35">
      <c r="V10812" s="17"/>
    </row>
    <row r="10813" spans="22:22" x14ac:dyDescent="0.35">
      <c r="V10813" s="17"/>
    </row>
    <row r="10814" spans="22:22" x14ac:dyDescent="0.35">
      <c r="V10814" s="17"/>
    </row>
    <row r="10815" spans="22:22" x14ac:dyDescent="0.35">
      <c r="V10815" s="17"/>
    </row>
    <row r="10816" spans="22:22" x14ac:dyDescent="0.35">
      <c r="V10816" s="17"/>
    </row>
    <row r="10817" spans="22:22" x14ac:dyDescent="0.35">
      <c r="V10817" s="17"/>
    </row>
    <row r="10818" spans="22:22" x14ac:dyDescent="0.35">
      <c r="V10818" s="17"/>
    </row>
    <row r="10819" spans="22:22" x14ac:dyDescent="0.35">
      <c r="V10819" s="17"/>
    </row>
    <row r="10820" spans="22:22" x14ac:dyDescent="0.35">
      <c r="V10820" s="17"/>
    </row>
    <row r="10821" spans="22:22" x14ac:dyDescent="0.35">
      <c r="V10821" s="17"/>
    </row>
    <row r="10822" spans="22:22" x14ac:dyDescent="0.35">
      <c r="V10822" s="17"/>
    </row>
    <row r="10823" spans="22:22" x14ac:dyDescent="0.35">
      <c r="V10823" s="17"/>
    </row>
    <row r="10824" spans="22:22" x14ac:dyDescent="0.35">
      <c r="V10824" s="17"/>
    </row>
    <row r="10825" spans="22:22" x14ac:dyDescent="0.35">
      <c r="V10825" s="17"/>
    </row>
    <row r="10826" spans="22:22" x14ac:dyDescent="0.35">
      <c r="V10826" s="17"/>
    </row>
    <row r="10827" spans="22:22" x14ac:dyDescent="0.35">
      <c r="V10827" s="17"/>
    </row>
    <row r="10828" spans="22:22" x14ac:dyDescent="0.35">
      <c r="V10828" s="17"/>
    </row>
    <row r="10829" spans="22:22" x14ac:dyDescent="0.35">
      <c r="V10829" s="17"/>
    </row>
    <row r="10830" spans="22:22" x14ac:dyDescent="0.35">
      <c r="V10830" s="17"/>
    </row>
    <row r="10831" spans="22:22" x14ac:dyDescent="0.35">
      <c r="V10831" s="17"/>
    </row>
    <row r="10832" spans="22:22" x14ac:dyDescent="0.35">
      <c r="V10832" s="17"/>
    </row>
    <row r="10833" spans="22:22" x14ac:dyDescent="0.35">
      <c r="V10833" s="17"/>
    </row>
    <row r="10834" spans="22:22" x14ac:dyDescent="0.35">
      <c r="V10834" s="17"/>
    </row>
    <row r="10835" spans="22:22" x14ac:dyDescent="0.35">
      <c r="V10835" s="17"/>
    </row>
    <row r="10836" spans="22:22" x14ac:dyDescent="0.35">
      <c r="V10836" s="17"/>
    </row>
    <row r="10837" spans="22:22" x14ac:dyDescent="0.35">
      <c r="V10837" s="17"/>
    </row>
    <row r="10838" spans="22:22" x14ac:dyDescent="0.35">
      <c r="V10838" s="17"/>
    </row>
    <row r="10839" spans="22:22" x14ac:dyDescent="0.35">
      <c r="V10839" s="17"/>
    </row>
    <row r="10840" spans="22:22" x14ac:dyDescent="0.35">
      <c r="V10840" s="17"/>
    </row>
    <row r="10841" spans="22:22" x14ac:dyDescent="0.35">
      <c r="V10841" s="17"/>
    </row>
    <row r="10842" spans="22:22" x14ac:dyDescent="0.35">
      <c r="V10842" s="17"/>
    </row>
    <row r="10843" spans="22:22" x14ac:dyDescent="0.35">
      <c r="V10843" s="17"/>
    </row>
    <row r="10844" spans="22:22" x14ac:dyDescent="0.35">
      <c r="V10844" s="17"/>
    </row>
    <row r="10845" spans="22:22" x14ac:dyDescent="0.35">
      <c r="V10845" s="17"/>
    </row>
    <row r="10846" spans="22:22" x14ac:dyDescent="0.35">
      <c r="V10846" s="17"/>
    </row>
    <row r="10847" spans="22:22" x14ac:dyDescent="0.35">
      <c r="V10847" s="17"/>
    </row>
    <row r="10848" spans="22:22" x14ac:dyDescent="0.35">
      <c r="V10848" s="17"/>
    </row>
    <row r="10849" spans="22:22" x14ac:dyDescent="0.35">
      <c r="V10849" s="17"/>
    </row>
    <row r="10850" spans="22:22" x14ac:dyDescent="0.35">
      <c r="V10850" s="17"/>
    </row>
    <row r="10851" spans="22:22" x14ac:dyDescent="0.35">
      <c r="V10851" s="17"/>
    </row>
    <row r="10852" spans="22:22" x14ac:dyDescent="0.35">
      <c r="V10852" s="17"/>
    </row>
    <row r="10853" spans="22:22" x14ac:dyDescent="0.35">
      <c r="V10853" s="17"/>
    </row>
    <row r="10854" spans="22:22" x14ac:dyDescent="0.35">
      <c r="V10854" s="17"/>
    </row>
    <row r="10855" spans="22:22" x14ac:dyDescent="0.35">
      <c r="V10855" s="17"/>
    </row>
    <row r="10856" spans="22:22" x14ac:dyDescent="0.35">
      <c r="V10856" s="17"/>
    </row>
    <row r="10857" spans="22:22" x14ac:dyDescent="0.35">
      <c r="V10857" s="17"/>
    </row>
    <row r="10858" spans="22:22" x14ac:dyDescent="0.35">
      <c r="V10858" s="17"/>
    </row>
    <row r="10859" spans="22:22" x14ac:dyDescent="0.35">
      <c r="V10859" s="17"/>
    </row>
    <row r="10860" spans="22:22" x14ac:dyDescent="0.35">
      <c r="V10860" s="17"/>
    </row>
    <row r="10861" spans="22:22" x14ac:dyDescent="0.35">
      <c r="V10861" s="17"/>
    </row>
    <row r="10862" spans="22:22" x14ac:dyDescent="0.35">
      <c r="V10862" s="17"/>
    </row>
    <row r="10863" spans="22:22" x14ac:dyDescent="0.35">
      <c r="V10863" s="17"/>
    </row>
    <row r="10864" spans="22:22" x14ac:dyDescent="0.35">
      <c r="V10864" s="17"/>
    </row>
    <row r="10865" spans="22:22" x14ac:dyDescent="0.35">
      <c r="V10865" s="17"/>
    </row>
    <row r="10866" spans="22:22" x14ac:dyDescent="0.35">
      <c r="V10866" s="17"/>
    </row>
    <row r="10867" spans="22:22" x14ac:dyDescent="0.35">
      <c r="V10867" s="17"/>
    </row>
    <row r="10868" spans="22:22" x14ac:dyDescent="0.35">
      <c r="V10868" s="17"/>
    </row>
    <row r="10869" spans="22:22" x14ac:dyDescent="0.35">
      <c r="V10869" s="17"/>
    </row>
    <row r="10870" spans="22:22" x14ac:dyDescent="0.35">
      <c r="V10870" s="17"/>
    </row>
    <row r="10871" spans="22:22" x14ac:dyDescent="0.35">
      <c r="V10871" s="17"/>
    </row>
    <row r="10872" spans="22:22" x14ac:dyDescent="0.35">
      <c r="V10872" s="17"/>
    </row>
    <row r="10873" spans="22:22" x14ac:dyDescent="0.35">
      <c r="V10873" s="17"/>
    </row>
    <row r="10874" spans="22:22" x14ac:dyDescent="0.35">
      <c r="V10874" s="17"/>
    </row>
    <row r="10875" spans="22:22" x14ac:dyDescent="0.35">
      <c r="V10875" s="17"/>
    </row>
    <row r="10876" spans="22:22" x14ac:dyDescent="0.35">
      <c r="V10876" s="17"/>
    </row>
    <row r="10877" spans="22:22" x14ac:dyDescent="0.35">
      <c r="V10877" s="17"/>
    </row>
    <row r="10878" spans="22:22" x14ac:dyDescent="0.35">
      <c r="V10878" s="17"/>
    </row>
    <row r="10879" spans="22:22" x14ac:dyDescent="0.35">
      <c r="V10879" s="17"/>
    </row>
    <row r="10880" spans="22:22" x14ac:dyDescent="0.35">
      <c r="V10880" s="17"/>
    </row>
    <row r="10881" spans="22:22" x14ac:dyDescent="0.35">
      <c r="V10881" s="17"/>
    </row>
    <row r="10882" spans="22:22" x14ac:dyDescent="0.35">
      <c r="V10882" s="17"/>
    </row>
    <row r="10883" spans="22:22" x14ac:dyDescent="0.35">
      <c r="V10883" s="17"/>
    </row>
    <row r="10884" spans="22:22" x14ac:dyDescent="0.35">
      <c r="V10884" s="17"/>
    </row>
    <row r="10885" spans="22:22" x14ac:dyDescent="0.35">
      <c r="V10885" s="17"/>
    </row>
    <row r="10886" spans="22:22" x14ac:dyDescent="0.35">
      <c r="V10886" s="17"/>
    </row>
    <row r="10887" spans="22:22" x14ac:dyDescent="0.35">
      <c r="V10887" s="17"/>
    </row>
    <row r="10888" spans="22:22" x14ac:dyDescent="0.35">
      <c r="V10888" s="17"/>
    </row>
    <row r="10889" spans="22:22" x14ac:dyDescent="0.35">
      <c r="V10889" s="17"/>
    </row>
    <row r="10890" spans="22:22" x14ac:dyDescent="0.35">
      <c r="V10890" s="17"/>
    </row>
    <row r="10891" spans="22:22" x14ac:dyDescent="0.35">
      <c r="V10891" s="17"/>
    </row>
    <row r="10892" spans="22:22" x14ac:dyDescent="0.35">
      <c r="V10892" s="17"/>
    </row>
    <row r="10893" spans="22:22" x14ac:dyDescent="0.35">
      <c r="V10893" s="17"/>
    </row>
    <row r="10894" spans="22:22" x14ac:dyDescent="0.35">
      <c r="V10894" s="17"/>
    </row>
    <row r="10895" spans="22:22" x14ac:dyDescent="0.35">
      <c r="V10895" s="17"/>
    </row>
    <row r="10896" spans="22:22" x14ac:dyDescent="0.35">
      <c r="V10896" s="17"/>
    </row>
    <row r="10897" spans="22:22" x14ac:dyDescent="0.35">
      <c r="V10897" s="17"/>
    </row>
    <row r="10898" spans="22:22" x14ac:dyDescent="0.35">
      <c r="V10898" s="17"/>
    </row>
    <row r="10899" spans="22:22" x14ac:dyDescent="0.35">
      <c r="V10899" s="17"/>
    </row>
    <row r="10900" spans="22:22" x14ac:dyDescent="0.35">
      <c r="V10900" s="17"/>
    </row>
    <row r="10901" spans="22:22" x14ac:dyDescent="0.35">
      <c r="V10901" s="17"/>
    </row>
    <row r="10902" spans="22:22" x14ac:dyDescent="0.35">
      <c r="V10902" s="17"/>
    </row>
    <row r="10903" spans="22:22" x14ac:dyDescent="0.35">
      <c r="V10903" s="17"/>
    </row>
    <row r="10904" spans="22:22" x14ac:dyDescent="0.35">
      <c r="V10904" s="17"/>
    </row>
    <row r="10905" spans="22:22" x14ac:dyDescent="0.35">
      <c r="V10905" s="17"/>
    </row>
    <row r="10906" spans="22:22" x14ac:dyDescent="0.35">
      <c r="V10906" s="17"/>
    </row>
    <row r="10907" spans="22:22" x14ac:dyDescent="0.35">
      <c r="V10907" s="17"/>
    </row>
    <row r="10908" spans="22:22" x14ac:dyDescent="0.35">
      <c r="V10908" s="17"/>
    </row>
    <row r="10909" spans="22:22" x14ac:dyDescent="0.35">
      <c r="V10909" s="17"/>
    </row>
    <row r="10910" spans="22:22" x14ac:dyDescent="0.35">
      <c r="V10910" s="17"/>
    </row>
    <row r="10911" spans="22:22" x14ac:dyDescent="0.35">
      <c r="V10911" s="17"/>
    </row>
    <row r="10912" spans="22:22" x14ac:dyDescent="0.35">
      <c r="V10912" s="17"/>
    </row>
    <row r="10913" spans="22:22" x14ac:dyDescent="0.35">
      <c r="V10913" s="17"/>
    </row>
    <row r="10914" spans="22:22" x14ac:dyDescent="0.35">
      <c r="V10914" s="17"/>
    </row>
    <row r="10915" spans="22:22" x14ac:dyDescent="0.35">
      <c r="V10915" s="17"/>
    </row>
    <row r="10916" spans="22:22" x14ac:dyDescent="0.35">
      <c r="V10916" s="17"/>
    </row>
    <row r="10917" spans="22:22" x14ac:dyDescent="0.35">
      <c r="V10917" s="17"/>
    </row>
    <row r="10918" spans="22:22" x14ac:dyDescent="0.35">
      <c r="V10918" s="17"/>
    </row>
    <row r="10919" spans="22:22" x14ac:dyDescent="0.35">
      <c r="V10919" s="17"/>
    </row>
    <row r="10920" spans="22:22" x14ac:dyDescent="0.35">
      <c r="V10920" s="17"/>
    </row>
    <row r="10921" spans="22:22" x14ac:dyDescent="0.35">
      <c r="V10921" s="17"/>
    </row>
    <row r="10922" spans="22:22" x14ac:dyDescent="0.35">
      <c r="V10922" s="17"/>
    </row>
    <row r="10923" spans="22:22" x14ac:dyDescent="0.35">
      <c r="V10923" s="17"/>
    </row>
    <row r="10924" spans="22:22" x14ac:dyDescent="0.35">
      <c r="V10924" s="17"/>
    </row>
    <row r="10925" spans="22:22" x14ac:dyDescent="0.35">
      <c r="V10925" s="17"/>
    </row>
    <row r="10926" spans="22:22" x14ac:dyDescent="0.35">
      <c r="V10926" s="17"/>
    </row>
    <row r="10927" spans="22:22" x14ac:dyDescent="0.35">
      <c r="V10927" s="17"/>
    </row>
    <row r="10928" spans="22:22" x14ac:dyDescent="0.35">
      <c r="V10928" s="17"/>
    </row>
    <row r="10929" spans="22:22" x14ac:dyDescent="0.35">
      <c r="V10929" s="17"/>
    </row>
    <row r="10930" spans="22:22" x14ac:dyDescent="0.35">
      <c r="V10930" s="17"/>
    </row>
    <row r="10931" spans="22:22" x14ac:dyDescent="0.35">
      <c r="V10931" s="17"/>
    </row>
    <row r="10932" spans="22:22" x14ac:dyDescent="0.35">
      <c r="V10932" s="17"/>
    </row>
    <row r="10933" spans="22:22" x14ac:dyDescent="0.35">
      <c r="V10933" s="17"/>
    </row>
    <row r="10934" spans="22:22" x14ac:dyDescent="0.35">
      <c r="V10934" s="17"/>
    </row>
    <row r="10935" spans="22:22" x14ac:dyDescent="0.35">
      <c r="V10935" s="17"/>
    </row>
    <row r="10936" spans="22:22" x14ac:dyDescent="0.35">
      <c r="V10936" s="17"/>
    </row>
    <row r="10937" spans="22:22" x14ac:dyDescent="0.35">
      <c r="V10937" s="17"/>
    </row>
    <row r="10938" spans="22:22" x14ac:dyDescent="0.35">
      <c r="V10938" s="17"/>
    </row>
    <row r="10939" spans="22:22" x14ac:dyDescent="0.35">
      <c r="V10939" s="17"/>
    </row>
    <row r="10940" spans="22:22" x14ac:dyDescent="0.35">
      <c r="V10940" s="17"/>
    </row>
    <row r="10941" spans="22:22" x14ac:dyDescent="0.35">
      <c r="V10941" s="17"/>
    </row>
    <row r="10942" spans="22:22" x14ac:dyDescent="0.35">
      <c r="V10942" s="17"/>
    </row>
    <row r="10943" spans="22:22" x14ac:dyDescent="0.35">
      <c r="V10943" s="17"/>
    </row>
    <row r="10944" spans="22:22" x14ac:dyDescent="0.35">
      <c r="V10944" s="17"/>
    </row>
    <row r="10945" spans="22:22" x14ac:dyDescent="0.35">
      <c r="V10945" s="17"/>
    </row>
    <row r="10946" spans="22:22" x14ac:dyDescent="0.35">
      <c r="V10946" s="17"/>
    </row>
    <row r="10947" spans="22:22" x14ac:dyDescent="0.35">
      <c r="V10947" s="17"/>
    </row>
    <row r="10948" spans="22:22" x14ac:dyDescent="0.35">
      <c r="V10948" s="17"/>
    </row>
    <row r="10949" spans="22:22" x14ac:dyDescent="0.35">
      <c r="V10949" s="17"/>
    </row>
    <row r="10950" spans="22:22" x14ac:dyDescent="0.35">
      <c r="V10950" s="17"/>
    </row>
    <row r="10951" spans="22:22" x14ac:dyDescent="0.35">
      <c r="V10951" s="17"/>
    </row>
    <row r="10952" spans="22:22" x14ac:dyDescent="0.35">
      <c r="V10952" s="17"/>
    </row>
    <row r="10953" spans="22:22" x14ac:dyDescent="0.35">
      <c r="V10953" s="17"/>
    </row>
    <row r="10954" spans="22:22" x14ac:dyDescent="0.35">
      <c r="V10954" s="17"/>
    </row>
    <row r="10955" spans="22:22" x14ac:dyDescent="0.35">
      <c r="V10955" s="17"/>
    </row>
    <row r="10956" spans="22:22" x14ac:dyDescent="0.35">
      <c r="V10956" s="17"/>
    </row>
    <row r="10957" spans="22:22" x14ac:dyDescent="0.35">
      <c r="V10957" s="17"/>
    </row>
    <row r="10958" spans="22:22" x14ac:dyDescent="0.35">
      <c r="V10958" s="17"/>
    </row>
    <row r="10959" spans="22:22" x14ac:dyDescent="0.35">
      <c r="V10959" s="17"/>
    </row>
    <row r="10960" spans="22:22" x14ac:dyDescent="0.35">
      <c r="V10960" s="17"/>
    </row>
    <row r="10961" spans="22:22" x14ac:dyDescent="0.35">
      <c r="V10961" s="17"/>
    </row>
    <row r="10962" spans="22:22" x14ac:dyDescent="0.35">
      <c r="V10962" s="17"/>
    </row>
    <row r="10963" spans="22:22" x14ac:dyDescent="0.35">
      <c r="V10963" s="17"/>
    </row>
    <row r="10964" spans="22:22" x14ac:dyDescent="0.35">
      <c r="V10964" s="17"/>
    </row>
    <row r="10965" spans="22:22" x14ac:dyDescent="0.35">
      <c r="V10965" s="17"/>
    </row>
    <row r="10966" spans="22:22" x14ac:dyDescent="0.35">
      <c r="V10966" s="17"/>
    </row>
    <row r="10967" spans="22:22" x14ac:dyDescent="0.35">
      <c r="V10967" s="17"/>
    </row>
    <row r="10968" spans="22:22" x14ac:dyDescent="0.35">
      <c r="V10968" s="17"/>
    </row>
    <row r="10969" spans="22:22" x14ac:dyDescent="0.35">
      <c r="V10969" s="17"/>
    </row>
    <row r="10970" spans="22:22" x14ac:dyDescent="0.35">
      <c r="V10970" s="17"/>
    </row>
    <row r="10971" spans="22:22" x14ac:dyDescent="0.35">
      <c r="V10971" s="17"/>
    </row>
    <row r="10972" spans="22:22" x14ac:dyDescent="0.35">
      <c r="V10972" s="17"/>
    </row>
    <row r="10973" spans="22:22" x14ac:dyDescent="0.35">
      <c r="V10973" s="17"/>
    </row>
    <row r="10974" spans="22:22" x14ac:dyDescent="0.35">
      <c r="V10974" s="17"/>
    </row>
    <row r="10975" spans="22:22" x14ac:dyDescent="0.35">
      <c r="V10975" s="17"/>
    </row>
    <row r="10976" spans="22:22" x14ac:dyDescent="0.35">
      <c r="V10976" s="17"/>
    </row>
    <row r="10977" spans="22:22" x14ac:dyDescent="0.35">
      <c r="V10977" s="17"/>
    </row>
    <row r="10978" spans="22:22" x14ac:dyDescent="0.35">
      <c r="V10978" s="17"/>
    </row>
    <row r="10979" spans="22:22" x14ac:dyDescent="0.35">
      <c r="V10979" s="17"/>
    </row>
    <row r="10980" spans="22:22" x14ac:dyDescent="0.35">
      <c r="V10980" s="17"/>
    </row>
    <row r="10981" spans="22:22" x14ac:dyDescent="0.35">
      <c r="V10981" s="17"/>
    </row>
    <row r="10982" spans="22:22" x14ac:dyDescent="0.35">
      <c r="V10982" s="17"/>
    </row>
    <row r="10983" spans="22:22" x14ac:dyDescent="0.35">
      <c r="V10983" s="17"/>
    </row>
    <row r="10984" spans="22:22" x14ac:dyDescent="0.35">
      <c r="V10984" s="17"/>
    </row>
    <row r="10985" spans="22:22" x14ac:dyDescent="0.35">
      <c r="V10985" s="17"/>
    </row>
    <row r="10986" spans="22:22" x14ac:dyDescent="0.35">
      <c r="V10986" s="17"/>
    </row>
    <row r="10987" spans="22:22" x14ac:dyDescent="0.35">
      <c r="V10987" s="17"/>
    </row>
    <row r="10988" spans="22:22" x14ac:dyDescent="0.35">
      <c r="V10988" s="17"/>
    </row>
    <row r="10989" spans="22:22" x14ac:dyDescent="0.35">
      <c r="V10989" s="17"/>
    </row>
    <row r="10990" spans="22:22" x14ac:dyDescent="0.35">
      <c r="V10990" s="17"/>
    </row>
    <row r="10991" spans="22:22" x14ac:dyDescent="0.35">
      <c r="V10991" s="17"/>
    </row>
    <row r="10992" spans="22:22" x14ac:dyDescent="0.35">
      <c r="V10992" s="17"/>
    </row>
    <row r="10993" spans="22:22" x14ac:dyDescent="0.35">
      <c r="V10993" s="17"/>
    </row>
    <row r="10994" spans="22:22" x14ac:dyDescent="0.35">
      <c r="V10994" s="17"/>
    </row>
    <row r="10995" spans="22:22" x14ac:dyDescent="0.35">
      <c r="V10995" s="17"/>
    </row>
    <row r="10996" spans="22:22" x14ac:dyDescent="0.35">
      <c r="V10996" s="17"/>
    </row>
    <row r="10997" spans="22:22" x14ac:dyDescent="0.35">
      <c r="V10997" s="17"/>
    </row>
    <row r="10998" spans="22:22" x14ac:dyDescent="0.35">
      <c r="V10998" s="17"/>
    </row>
    <row r="10999" spans="22:22" x14ac:dyDescent="0.35">
      <c r="V10999" s="17"/>
    </row>
    <row r="11000" spans="22:22" x14ac:dyDescent="0.35">
      <c r="V11000" s="17"/>
    </row>
    <row r="11001" spans="22:22" x14ac:dyDescent="0.35">
      <c r="V11001" s="17"/>
    </row>
    <row r="11002" spans="22:22" x14ac:dyDescent="0.35">
      <c r="V11002" s="17"/>
    </row>
    <row r="11003" spans="22:22" x14ac:dyDescent="0.35">
      <c r="V11003" s="17"/>
    </row>
    <row r="11004" spans="22:22" x14ac:dyDescent="0.35">
      <c r="V11004" s="17"/>
    </row>
    <row r="11005" spans="22:22" x14ac:dyDescent="0.35">
      <c r="V11005" s="17"/>
    </row>
    <row r="11006" spans="22:22" x14ac:dyDescent="0.35">
      <c r="V11006" s="17"/>
    </row>
    <row r="11007" spans="22:22" x14ac:dyDescent="0.35">
      <c r="V11007" s="17"/>
    </row>
    <row r="11008" spans="22:22" x14ac:dyDescent="0.35">
      <c r="V11008" s="17"/>
    </row>
    <row r="11009" spans="22:22" x14ac:dyDescent="0.35">
      <c r="V11009" s="17"/>
    </row>
    <row r="11010" spans="22:22" x14ac:dyDescent="0.35">
      <c r="V11010" s="17"/>
    </row>
    <row r="11011" spans="22:22" x14ac:dyDescent="0.35">
      <c r="V11011" s="17"/>
    </row>
    <row r="11012" spans="22:22" x14ac:dyDescent="0.35">
      <c r="V11012" s="17"/>
    </row>
    <row r="11013" spans="22:22" x14ac:dyDescent="0.35">
      <c r="V11013" s="17"/>
    </row>
    <row r="11014" spans="22:22" x14ac:dyDescent="0.35">
      <c r="V11014" s="17"/>
    </row>
    <row r="11015" spans="22:22" x14ac:dyDescent="0.35">
      <c r="V11015" s="17"/>
    </row>
    <row r="11016" spans="22:22" x14ac:dyDescent="0.35">
      <c r="V11016" s="17"/>
    </row>
    <row r="11017" spans="22:22" x14ac:dyDescent="0.35">
      <c r="V11017" s="17"/>
    </row>
    <row r="11018" spans="22:22" x14ac:dyDescent="0.35">
      <c r="V11018" s="17"/>
    </row>
    <row r="11019" spans="22:22" x14ac:dyDescent="0.35">
      <c r="V11019" s="17"/>
    </row>
    <row r="11020" spans="22:22" x14ac:dyDescent="0.35">
      <c r="V11020" s="17"/>
    </row>
    <row r="11021" spans="22:22" x14ac:dyDescent="0.35">
      <c r="V11021" s="17"/>
    </row>
    <row r="11022" spans="22:22" x14ac:dyDescent="0.35">
      <c r="V11022" s="17"/>
    </row>
    <row r="11023" spans="22:22" x14ac:dyDescent="0.35">
      <c r="V11023" s="17"/>
    </row>
    <row r="11024" spans="22:22" x14ac:dyDescent="0.35">
      <c r="V11024" s="17"/>
    </row>
    <row r="11025" spans="22:22" x14ac:dyDescent="0.35">
      <c r="V11025" s="17"/>
    </row>
    <row r="11026" spans="22:22" x14ac:dyDescent="0.35">
      <c r="V11026" s="17"/>
    </row>
    <row r="11027" spans="22:22" x14ac:dyDescent="0.35">
      <c r="V11027" s="17"/>
    </row>
    <row r="11028" spans="22:22" x14ac:dyDescent="0.35">
      <c r="V11028" s="17"/>
    </row>
    <row r="11029" spans="22:22" x14ac:dyDescent="0.35">
      <c r="V11029" s="17"/>
    </row>
    <row r="11030" spans="22:22" x14ac:dyDescent="0.35">
      <c r="V11030" s="17"/>
    </row>
    <row r="11031" spans="22:22" x14ac:dyDescent="0.35">
      <c r="V11031" s="17"/>
    </row>
    <row r="11032" spans="22:22" x14ac:dyDescent="0.35">
      <c r="V11032" s="17"/>
    </row>
    <row r="11033" spans="22:22" x14ac:dyDescent="0.35">
      <c r="V11033" s="17"/>
    </row>
    <row r="11034" spans="22:22" x14ac:dyDescent="0.35">
      <c r="V11034" s="17"/>
    </row>
    <row r="11035" spans="22:22" x14ac:dyDescent="0.35">
      <c r="V11035" s="17"/>
    </row>
    <row r="11036" spans="22:22" x14ac:dyDescent="0.35">
      <c r="V11036" s="17"/>
    </row>
    <row r="11037" spans="22:22" x14ac:dyDescent="0.35">
      <c r="V11037" s="17"/>
    </row>
    <row r="11038" spans="22:22" x14ac:dyDescent="0.35">
      <c r="V11038" s="17"/>
    </row>
    <row r="11039" spans="22:22" x14ac:dyDescent="0.35">
      <c r="V11039" s="17"/>
    </row>
    <row r="11040" spans="22:22" x14ac:dyDescent="0.35">
      <c r="V11040" s="17"/>
    </row>
    <row r="11041" spans="22:22" x14ac:dyDescent="0.35">
      <c r="V11041" s="17"/>
    </row>
    <row r="11042" spans="22:22" x14ac:dyDescent="0.35">
      <c r="V11042" s="17"/>
    </row>
    <row r="11043" spans="22:22" x14ac:dyDescent="0.35">
      <c r="V11043" s="17"/>
    </row>
    <row r="11044" spans="22:22" x14ac:dyDescent="0.35">
      <c r="V11044" s="17"/>
    </row>
    <row r="11045" spans="22:22" x14ac:dyDescent="0.35">
      <c r="V11045" s="17"/>
    </row>
    <row r="11046" spans="22:22" x14ac:dyDescent="0.35">
      <c r="V11046" s="17"/>
    </row>
    <row r="11047" spans="22:22" x14ac:dyDescent="0.35">
      <c r="V11047" s="17"/>
    </row>
    <row r="11048" spans="22:22" x14ac:dyDescent="0.35">
      <c r="V11048" s="17"/>
    </row>
    <row r="11049" spans="22:22" x14ac:dyDescent="0.35">
      <c r="V11049" s="17"/>
    </row>
    <row r="11050" spans="22:22" x14ac:dyDescent="0.35">
      <c r="V11050" s="17"/>
    </row>
    <row r="11051" spans="22:22" x14ac:dyDescent="0.35">
      <c r="V11051" s="17"/>
    </row>
    <row r="11052" spans="22:22" x14ac:dyDescent="0.35">
      <c r="V11052" s="17"/>
    </row>
    <row r="11053" spans="22:22" x14ac:dyDescent="0.35">
      <c r="V11053" s="17"/>
    </row>
    <row r="11054" spans="22:22" x14ac:dyDescent="0.35">
      <c r="V11054" s="17"/>
    </row>
    <row r="11055" spans="22:22" x14ac:dyDescent="0.35">
      <c r="V11055" s="17"/>
    </row>
    <row r="11056" spans="22:22" x14ac:dyDescent="0.35">
      <c r="V11056" s="17"/>
    </row>
    <row r="11057" spans="22:22" x14ac:dyDescent="0.35">
      <c r="V11057" s="17"/>
    </row>
    <row r="11058" spans="22:22" x14ac:dyDescent="0.35">
      <c r="V11058" s="17"/>
    </row>
    <row r="11059" spans="22:22" x14ac:dyDescent="0.35">
      <c r="V11059" s="17"/>
    </row>
    <row r="11060" spans="22:22" x14ac:dyDescent="0.35">
      <c r="V11060" s="17"/>
    </row>
    <row r="11061" spans="22:22" x14ac:dyDescent="0.35">
      <c r="V11061" s="17"/>
    </row>
    <row r="11062" spans="22:22" x14ac:dyDescent="0.35">
      <c r="V11062" s="17"/>
    </row>
    <row r="11063" spans="22:22" x14ac:dyDescent="0.35">
      <c r="V11063" s="17"/>
    </row>
    <row r="11064" spans="22:22" x14ac:dyDescent="0.35">
      <c r="V11064" s="17"/>
    </row>
    <row r="11065" spans="22:22" x14ac:dyDescent="0.35">
      <c r="V11065" s="17"/>
    </row>
    <row r="11066" spans="22:22" x14ac:dyDescent="0.35">
      <c r="V11066" s="17"/>
    </row>
    <row r="11067" spans="22:22" x14ac:dyDescent="0.35">
      <c r="V11067" s="17"/>
    </row>
    <row r="11068" spans="22:22" x14ac:dyDescent="0.35">
      <c r="V11068" s="17"/>
    </row>
    <row r="11069" spans="22:22" x14ac:dyDescent="0.35">
      <c r="V11069" s="17"/>
    </row>
    <row r="11070" spans="22:22" x14ac:dyDescent="0.35">
      <c r="V11070" s="17"/>
    </row>
    <row r="11071" spans="22:22" x14ac:dyDescent="0.35">
      <c r="V11071" s="17"/>
    </row>
    <row r="11072" spans="22:22" x14ac:dyDescent="0.35">
      <c r="V11072" s="17"/>
    </row>
    <row r="11073" spans="22:22" x14ac:dyDescent="0.35">
      <c r="V11073" s="17"/>
    </row>
    <row r="11074" spans="22:22" x14ac:dyDescent="0.35">
      <c r="V11074" s="17"/>
    </row>
    <row r="11075" spans="22:22" x14ac:dyDescent="0.35">
      <c r="V11075" s="17"/>
    </row>
    <row r="11076" spans="22:22" x14ac:dyDescent="0.35">
      <c r="V11076" s="17"/>
    </row>
    <row r="11077" spans="22:22" x14ac:dyDescent="0.35">
      <c r="V11077" s="17"/>
    </row>
    <row r="11078" spans="22:22" x14ac:dyDescent="0.35">
      <c r="V11078" s="17"/>
    </row>
    <row r="11079" spans="22:22" x14ac:dyDescent="0.35">
      <c r="V11079" s="17"/>
    </row>
    <row r="11080" spans="22:22" x14ac:dyDescent="0.35">
      <c r="V11080" s="17"/>
    </row>
    <row r="11081" spans="22:22" x14ac:dyDescent="0.35">
      <c r="V11081" s="17"/>
    </row>
    <row r="11082" spans="22:22" x14ac:dyDescent="0.35">
      <c r="V11082" s="17"/>
    </row>
    <row r="11083" spans="22:22" x14ac:dyDescent="0.35">
      <c r="V11083" s="17"/>
    </row>
    <row r="11084" spans="22:22" x14ac:dyDescent="0.35">
      <c r="V11084" s="17"/>
    </row>
    <row r="11085" spans="22:22" x14ac:dyDescent="0.35">
      <c r="V11085" s="17"/>
    </row>
    <row r="11086" spans="22:22" x14ac:dyDescent="0.35">
      <c r="V11086" s="17"/>
    </row>
    <row r="11087" spans="22:22" x14ac:dyDescent="0.35">
      <c r="V11087" s="17"/>
    </row>
    <row r="11088" spans="22:22" x14ac:dyDescent="0.35">
      <c r="V11088" s="17"/>
    </row>
    <row r="11089" spans="22:22" x14ac:dyDescent="0.35">
      <c r="V11089" s="17"/>
    </row>
    <row r="11090" spans="22:22" x14ac:dyDescent="0.35">
      <c r="V11090" s="17"/>
    </row>
    <row r="11091" spans="22:22" x14ac:dyDescent="0.35">
      <c r="V11091" s="17"/>
    </row>
    <row r="11092" spans="22:22" x14ac:dyDescent="0.35">
      <c r="V11092" s="17"/>
    </row>
    <row r="11093" spans="22:22" x14ac:dyDescent="0.35">
      <c r="V11093" s="17"/>
    </row>
    <row r="11094" spans="22:22" x14ac:dyDescent="0.35">
      <c r="V11094" s="17"/>
    </row>
    <row r="11095" spans="22:22" x14ac:dyDescent="0.35">
      <c r="V11095" s="17"/>
    </row>
    <row r="11096" spans="22:22" x14ac:dyDescent="0.35">
      <c r="V11096" s="17"/>
    </row>
    <row r="11097" spans="22:22" x14ac:dyDescent="0.35">
      <c r="V11097" s="17"/>
    </row>
    <row r="11098" spans="22:22" x14ac:dyDescent="0.35">
      <c r="V11098" s="17"/>
    </row>
    <row r="11099" spans="22:22" x14ac:dyDescent="0.35">
      <c r="V11099" s="17"/>
    </row>
    <row r="11100" spans="22:22" x14ac:dyDescent="0.35">
      <c r="V11100" s="17"/>
    </row>
    <row r="11101" spans="22:22" x14ac:dyDescent="0.35">
      <c r="V11101" s="17"/>
    </row>
    <row r="11102" spans="22:22" x14ac:dyDescent="0.35">
      <c r="V11102" s="17"/>
    </row>
    <row r="11103" spans="22:22" x14ac:dyDescent="0.35">
      <c r="V11103" s="17"/>
    </row>
    <row r="11104" spans="22:22" x14ac:dyDescent="0.35">
      <c r="V11104" s="17"/>
    </row>
    <row r="11105" spans="22:22" x14ac:dyDescent="0.35">
      <c r="V11105" s="17"/>
    </row>
    <row r="11106" spans="22:22" x14ac:dyDescent="0.35">
      <c r="V11106" s="17"/>
    </row>
    <row r="11107" spans="22:22" x14ac:dyDescent="0.35">
      <c r="V11107" s="17"/>
    </row>
    <row r="11108" spans="22:22" x14ac:dyDescent="0.35">
      <c r="V11108" s="17"/>
    </row>
    <row r="11109" spans="22:22" x14ac:dyDescent="0.35">
      <c r="V11109" s="17"/>
    </row>
    <row r="11110" spans="22:22" x14ac:dyDescent="0.35">
      <c r="V11110" s="17"/>
    </row>
    <row r="11111" spans="22:22" x14ac:dyDescent="0.35">
      <c r="V11111" s="17"/>
    </row>
    <row r="11112" spans="22:22" x14ac:dyDescent="0.35">
      <c r="V11112" s="17"/>
    </row>
    <row r="11113" spans="22:22" x14ac:dyDescent="0.35">
      <c r="V11113" s="17"/>
    </row>
    <row r="11114" spans="22:22" x14ac:dyDescent="0.35">
      <c r="V11114" s="17"/>
    </row>
    <row r="11115" spans="22:22" x14ac:dyDescent="0.35">
      <c r="V11115" s="17"/>
    </row>
    <row r="11116" spans="22:22" x14ac:dyDescent="0.35">
      <c r="V11116" s="17"/>
    </row>
    <row r="11117" spans="22:22" x14ac:dyDescent="0.35">
      <c r="V11117" s="17"/>
    </row>
    <row r="11118" spans="22:22" x14ac:dyDescent="0.35">
      <c r="V11118" s="17"/>
    </row>
    <row r="11119" spans="22:22" x14ac:dyDescent="0.35">
      <c r="V11119" s="17"/>
    </row>
    <row r="11120" spans="22:22" x14ac:dyDescent="0.35">
      <c r="V11120" s="17"/>
    </row>
    <row r="11121" spans="22:22" x14ac:dyDescent="0.35">
      <c r="V11121" s="17"/>
    </row>
    <row r="11122" spans="22:22" x14ac:dyDescent="0.35">
      <c r="V11122" s="17"/>
    </row>
    <row r="11123" spans="22:22" x14ac:dyDescent="0.35">
      <c r="V11123" s="17"/>
    </row>
    <row r="11124" spans="22:22" x14ac:dyDescent="0.35">
      <c r="V11124" s="17"/>
    </row>
    <row r="11125" spans="22:22" x14ac:dyDescent="0.35">
      <c r="V11125" s="17"/>
    </row>
    <row r="11126" spans="22:22" x14ac:dyDescent="0.35">
      <c r="V11126" s="17"/>
    </row>
    <row r="11127" spans="22:22" x14ac:dyDescent="0.35">
      <c r="V11127" s="17"/>
    </row>
    <row r="11128" spans="22:22" x14ac:dyDescent="0.35">
      <c r="V11128" s="17"/>
    </row>
    <row r="11129" spans="22:22" x14ac:dyDescent="0.35">
      <c r="V11129" s="17"/>
    </row>
    <row r="11130" spans="22:22" x14ac:dyDescent="0.35">
      <c r="V11130" s="17"/>
    </row>
    <row r="11131" spans="22:22" x14ac:dyDescent="0.35">
      <c r="V11131" s="17"/>
    </row>
    <row r="11132" spans="22:22" x14ac:dyDescent="0.35">
      <c r="V11132" s="17"/>
    </row>
    <row r="11133" spans="22:22" x14ac:dyDescent="0.35">
      <c r="V11133" s="17"/>
    </row>
    <row r="11134" spans="22:22" x14ac:dyDescent="0.35">
      <c r="V11134" s="17"/>
    </row>
    <row r="11135" spans="22:22" x14ac:dyDescent="0.35">
      <c r="V11135" s="17"/>
    </row>
    <row r="11136" spans="22:22" x14ac:dyDescent="0.35">
      <c r="V11136" s="17"/>
    </row>
    <row r="11137" spans="22:22" x14ac:dyDescent="0.35">
      <c r="V11137" s="17"/>
    </row>
    <row r="11138" spans="22:22" x14ac:dyDescent="0.35">
      <c r="V11138" s="17"/>
    </row>
    <row r="11139" spans="22:22" x14ac:dyDescent="0.35">
      <c r="V11139" s="17"/>
    </row>
    <row r="11140" spans="22:22" x14ac:dyDescent="0.35">
      <c r="V11140" s="17"/>
    </row>
    <row r="11141" spans="22:22" x14ac:dyDescent="0.35">
      <c r="V11141" s="17"/>
    </row>
    <row r="11142" spans="22:22" x14ac:dyDescent="0.35">
      <c r="V11142" s="17"/>
    </row>
    <row r="11143" spans="22:22" x14ac:dyDescent="0.35">
      <c r="V11143" s="17"/>
    </row>
    <row r="11144" spans="22:22" x14ac:dyDescent="0.35">
      <c r="V11144" s="17"/>
    </row>
    <row r="11145" spans="22:22" x14ac:dyDescent="0.35">
      <c r="V11145" s="17"/>
    </row>
    <row r="11146" spans="22:22" x14ac:dyDescent="0.35">
      <c r="V11146" s="17"/>
    </row>
    <row r="11147" spans="22:22" x14ac:dyDescent="0.35">
      <c r="V11147" s="17"/>
    </row>
    <row r="11148" spans="22:22" x14ac:dyDescent="0.35">
      <c r="V11148" s="17"/>
    </row>
    <row r="11149" spans="22:22" x14ac:dyDescent="0.35">
      <c r="V11149" s="17"/>
    </row>
    <row r="11150" spans="22:22" x14ac:dyDescent="0.35">
      <c r="V11150" s="17"/>
    </row>
    <row r="11151" spans="22:22" x14ac:dyDescent="0.35">
      <c r="V11151" s="17"/>
    </row>
    <row r="11152" spans="22:22" x14ac:dyDescent="0.35">
      <c r="V11152" s="17"/>
    </row>
    <row r="11153" spans="22:22" x14ac:dyDescent="0.35">
      <c r="V11153" s="17"/>
    </row>
    <row r="11154" spans="22:22" x14ac:dyDescent="0.35">
      <c r="V11154" s="17"/>
    </row>
    <row r="11155" spans="22:22" x14ac:dyDescent="0.35">
      <c r="V11155" s="17"/>
    </row>
    <row r="11156" spans="22:22" x14ac:dyDescent="0.35">
      <c r="V11156" s="17"/>
    </row>
    <row r="11157" spans="22:22" x14ac:dyDescent="0.35">
      <c r="V11157" s="17"/>
    </row>
    <row r="11158" spans="22:22" x14ac:dyDescent="0.35">
      <c r="V11158" s="17"/>
    </row>
    <row r="11159" spans="22:22" x14ac:dyDescent="0.35">
      <c r="V11159" s="17"/>
    </row>
    <row r="11160" spans="22:22" x14ac:dyDescent="0.35">
      <c r="V11160" s="17"/>
    </row>
    <row r="11161" spans="22:22" x14ac:dyDescent="0.35">
      <c r="V11161" s="17"/>
    </row>
    <row r="11162" spans="22:22" x14ac:dyDescent="0.35">
      <c r="V11162" s="17"/>
    </row>
    <row r="11163" spans="22:22" x14ac:dyDescent="0.35">
      <c r="V11163" s="17"/>
    </row>
    <row r="11164" spans="22:22" x14ac:dyDescent="0.35">
      <c r="V11164" s="17"/>
    </row>
    <row r="11165" spans="22:22" x14ac:dyDescent="0.35">
      <c r="V11165" s="17"/>
    </row>
    <row r="11166" spans="22:22" x14ac:dyDescent="0.35">
      <c r="V11166" s="17"/>
    </row>
    <row r="11167" spans="22:22" x14ac:dyDescent="0.35">
      <c r="V11167" s="17"/>
    </row>
    <row r="11168" spans="22:22" x14ac:dyDescent="0.35">
      <c r="V11168" s="17"/>
    </row>
    <row r="11169" spans="22:22" x14ac:dyDescent="0.35">
      <c r="V11169" s="17"/>
    </row>
    <row r="11170" spans="22:22" x14ac:dyDescent="0.35">
      <c r="V11170" s="17"/>
    </row>
    <row r="11171" spans="22:22" x14ac:dyDescent="0.35">
      <c r="V11171" s="17"/>
    </row>
    <row r="11172" spans="22:22" x14ac:dyDescent="0.35">
      <c r="V11172" s="17"/>
    </row>
    <row r="11173" spans="22:22" x14ac:dyDescent="0.35">
      <c r="V11173" s="17"/>
    </row>
    <row r="11174" spans="22:22" x14ac:dyDescent="0.35">
      <c r="V11174" s="17"/>
    </row>
    <row r="11175" spans="22:22" x14ac:dyDescent="0.35">
      <c r="V11175" s="17"/>
    </row>
    <row r="11176" spans="22:22" x14ac:dyDescent="0.35">
      <c r="V11176" s="17"/>
    </row>
    <row r="11177" spans="22:22" x14ac:dyDescent="0.35">
      <c r="V11177" s="17"/>
    </row>
    <row r="11178" spans="22:22" x14ac:dyDescent="0.35">
      <c r="V11178" s="17"/>
    </row>
    <row r="11179" spans="22:22" x14ac:dyDescent="0.35">
      <c r="V11179" s="17"/>
    </row>
    <row r="11180" spans="22:22" x14ac:dyDescent="0.35">
      <c r="V11180" s="17"/>
    </row>
    <row r="11181" spans="22:22" x14ac:dyDescent="0.35">
      <c r="V11181" s="17"/>
    </row>
    <row r="11182" spans="22:22" x14ac:dyDescent="0.35">
      <c r="V11182" s="17"/>
    </row>
    <row r="11183" spans="22:22" x14ac:dyDescent="0.35">
      <c r="V11183" s="17"/>
    </row>
    <row r="11184" spans="22:22" x14ac:dyDescent="0.35">
      <c r="V11184" s="17"/>
    </row>
    <row r="11185" spans="22:22" x14ac:dyDescent="0.35">
      <c r="V11185" s="17"/>
    </row>
    <row r="11186" spans="22:22" x14ac:dyDescent="0.35">
      <c r="V11186" s="17"/>
    </row>
    <row r="11187" spans="22:22" x14ac:dyDescent="0.35">
      <c r="V11187" s="17"/>
    </row>
    <row r="11188" spans="22:22" x14ac:dyDescent="0.35">
      <c r="V11188" s="17"/>
    </row>
    <row r="11189" spans="22:22" x14ac:dyDescent="0.35">
      <c r="V11189" s="17"/>
    </row>
    <row r="11190" spans="22:22" x14ac:dyDescent="0.35">
      <c r="V11190" s="17"/>
    </row>
    <row r="11191" spans="22:22" x14ac:dyDescent="0.35">
      <c r="V11191" s="17"/>
    </row>
    <row r="11192" spans="22:22" x14ac:dyDescent="0.35">
      <c r="V11192" s="17"/>
    </row>
    <row r="11193" spans="22:22" x14ac:dyDescent="0.35">
      <c r="V11193" s="17"/>
    </row>
    <row r="11194" spans="22:22" x14ac:dyDescent="0.35">
      <c r="V11194" s="17"/>
    </row>
    <row r="11195" spans="22:22" x14ac:dyDescent="0.35">
      <c r="V11195" s="17"/>
    </row>
    <row r="11196" spans="22:22" x14ac:dyDescent="0.35">
      <c r="V11196" s="17"/>
    </row>
    <row r="11197" spans="22:22" x14ac:dyDescent="0.35">
      <c r="V11197" s="17"/>
    </row>
    <row r="11198" spans="22:22" x14ac:dyDescent="0.35">
      <c r="V11198" s="17"/>
    </row>
    <row r="11199" spans="22:22" x14ac:dyDescent="0.35">
      <c r="V11199" s="17"/>
    </row>
    <row r="11200" spans="22:22" x14ac:dyDescent="0.35">
      <c r="V11200" s="17"/>
    </row>
    <row r="11201" spans="22:22" x14ac:dyDescent="0.35">
      <c r="V11201" s="17"/>
    </row>
    <row r="11202" spans="22:22" x14ac:dyDescent="0.35">
      <c r="V11202" s="17"/>
    </row>
    <row r="11203" spans="22:22" x14ac:dyDescent="0.35">
      <c r="V11203" s="17"/>
    </row>
    <row r="11204" spans="22:22" x14ac:dyDescent="0.35">
      <c r="V11204" s="17"/>
    </row>
    <row r="11205" spans="22:22" x14ac:dyDescent="0.35">
      <c r="V11205" s="17"/>
    </row>
    <row r="11206" spans="22:22" x14ac:dyDescent="0.35">
      <c r="V11206" s="17"/>
    </row>
    <row r="11207" spans="22:22" x14ac:dyDescent="0.35">
      <c r="V11207" s="17"/>
    </row>
    <row r="11208" spans="22:22" x14ac:dyDescent="0.35">
      <c r="V11208" s="17"/>
    </row>
    <row r="11209" spans="22:22" x14ac:dyDescent="0.35">
      <c r="V11209" s="17"/>
    </row>
    <row r="11210" spans="22:22" x14ac:dyDescent="0.35">
      <c r="V11210" s="17"/>
    </row>
    <row r="11211" spans="22:22" x14ac:dyDescent="0.35">
      <c r="V11211" s="17"/>
    </row>
    <row r="11212" spans="22:22" x14ac:dyDescent="0.35">
      <c r="V11212" s="17"/>
    </row>
    <row r="11213" spans="22:22" x14ac:dyDescent="0.35">
      <c r="V11213" s="17"/>
    </row>
    <row r="11214" spans="22:22" x14ac:dyDescent="0.35">
      <c r="V11214" s="17"/>
    </row>
    <row r="11215" spans="22:22" x14ac:dyDescent="0.35">
      <c r="V11215" s="17"/>
    </row>
    <row r="11216" spans="22:22" x14ac:dyDescent="0.35">
      <c r="V11216" s="17"/>
    </row>
    <row r="11217" spans="22:22" x14ac:dyDescent="0.35">
      <c r="V11217" s="17"/>
    </row>
    <row r="11218" spans="22:22" x14ac:dyDescent="0.35">
      <c r="V11218" s="17"/>
    </row>
    <row r="11219" spans="22:22" x14ac:dyDescent="0.35">
      <c r="V11219" s="17"/>
    </row>
    <row r="11220" spans="22:22" x14ac:dyDescent="0.35">
      <c r="V11220" s="17"/>
    </row>
    <row r="11221" spans="22:22" x14ac:dyDescent="0.35">
      <c r="V11221" s="17"/>
    </row>
    <row r="11222" spans="22:22" x14ac:dyDescent="0.35">
      <c r="V11222" s="17"/>
    </row>
    <row r="11223" spans="22:22" x14ac:dyDescent="0.35">
      <c r="V11223" s="17"/>
    </row>
    <row r="11224" spans="22:22" x14ac:dyDescent="0.35">
      <c r="V11224" s="17"/>
    </row>
    <row r="11225" spans="22:22" x14ac:dyDescent="0.35">
      <c r="V11225" s="17"/>
    </row>
    <row r="11226" spans="22:22" x14ac:dyDescent="0.35">
      <c r="V11226" s="17"/>
    </row>
    <row r="11227" spans="22:22" x14ac:dyDescent="0.35">
      <c r="V11227" s="17"/>
    </row>
    <row r="11228" spans="22:22" x14ac:dyDescent="0.35">
      <c r="V11228" s="17"/>
    </row>
    <row r="11229" spans="22:22" x14ac:dyDescent="0.35">
      <c r="V11229" s="17"/>
    </row>
    <row r="11230" spans="22:22" x14ac:dyDescent="0.35">
      <c r="V11230" s="17"/>
    </row>
    <row r="11231" spans="22:22" x14ac:dyDescent="0.35">
      <c r="V11231" s="17"/>
    </row>
    <row r="11232" spans="22:22" x14ac:dyDescent="0.35">
      <c r="V11232" s="17"/>
    </row>
    <row r="11233" spans="22:22" x14ac:dyDescent="0.35">
      <c r="V11233" s="17"/>
    </row>
    <row r="11234" spans="22:22" x14ac:dyDescent="0.35">
      <c r="V11234" s="17"/>
    </row>
    <row r="11235" spans="22:22" x14ac:dyDescent="0.35">
      <c r="V11235" s="17"/>
    </row>
    <row r="11236" spans="22:22" x14ac:dyDescent="0.35">
      <c r="V11236" s="17"/>
    </row>
    <row r="11237" spans="22:22" x14ac:dyDescent="0.35">
      <c r="V11237" s="17"/>
    </row>
    <row r="11238" spans="22:22" x14ac:dyDescent="0.35">
      <c r="V11238" s="17"/>
    </row>
    <row r="11239" spans="22:22" x14ac:dyDescent="0.35">
      <c r="V11239" s="17"/>
    </row>
    <row r="11240" spans="22:22" x14ac:dyDescent="0.35">
      <c r="V11240" s="17"/>
    </row>
    <row r="11241" spans="22:22" x14ac:dyDescent="0.35">
      <c r="V11241" s="17"/>
    </row>
    <row r="11242" spans="22:22" x14ac:dyDescent="0.35">
      <c r="V11242" s="17"/>
    </row>
    <row r="11243" spans="22:22" x14ac:dyDescent="0.35">
      <c r="V11243" s="17"/>
    </row>
    <row r="11244" spans="22:22" x14ac:dyDescent="0.35">
      <c r="V11244" s="17"/>
    </row>
    <row r="11245" spans="22:22" x14ac:dyDescent="0.35">
      <c r="V11245" s="17"/>
    </row>
    <row r="11246" spans="22:22" x14ac:dyDescent="0.35">
      <c r="V11246" s="17"/>
    </row>
    <row r="11247" spans="22:22" x14ac:dyDescent="0.35">
      <c r="V11247" s="17"/>
    </row>
    <row r="11248" spans="22:22" x14ac:dyDescent="0.35">
      <c r="V11248" s="17"/>
    </row>
    <row r="11249" spans="22:22" x14ac:dyDescent="0.35">
      <c r="V11249" s="17"/>
    </row>
    <row r="11250" spans="22:22" x14ac:dyDescent="0.35">
      <c r="V11250" s="17"/>
    </row>
    <row r="11251" spans="22:22" x14ac:dyDescent="0.35">
      <c r="V11251" s="17"/>
    </row>
    <row r="11252" spans="22:22" x14ac:dyDescent="0.35">
      <c r="V11252" s="17"/>
    </row>
    <row r="11253" spans="22:22" x14ac:dyDescent="0.35">
      <c r="V11253" s="17"/>
    </row>
    <row r="11254" spans="22:22" x14ac:dyDescent="0.35">
      <c r="V11254" s="17"/>
    </row>
    <row r="11255" spans="22:22" x14ac:dyDescent="0.35">
      <c r="V11255" s="17"/>
    </row>
    <row r="11256" spans="22:22" x14ac:dyDescent="0.35">
      <c r="V11256" s="17"/>
    </row>
    <row r="11257" spans="22:22" x14ac:dyDescent="0.35">
      <c r="V11257" s="17"/>
    </row>
    <row r="11258" spans="22:22" x14ac:dyDescent="0.35">
      <c r="V11258" s="17"/>
    </row>
    <row r="11259" spans="22:22" x14ac:dyDescent="0.35">
      <c r="V11259" s="17"/>
    </row>
    <row r="11260" spans="22:22" x14ac:dyDescent="0.35">
      <c r="V11260" s="17"/>
    </row>
    <row r="11261" spans="22:22" x14ac:dyDescent="0.35">
      <c r="V11261" s="17"/>
    </row>
    <row r="11262" spans="22:22" x14ac:dyDescent="0.35">
      <c r="V11262" s="17"/>
    </row>
    <row r="11263" spans="22:22" x14ac:dyDescent="0.35">
      <c r="V11263" s="17"/>
    </row>
    <row r="11264" spans="22:22" x14ac:dyDescent="0.35">
      <c r="V11264" s="17"/>
    </row>
    <row r="11265" spans="22:22" x14ac:dyDescent="0.35">
      <c r="V11265" s="17"/>
    </row>
    <row r="11266" spans="22:22" x14ac:dyDescent="0.35">
      <c r="V11266" s="17"/>
    </row>
    <row r="11267" spans="22:22" x14ac:dyDescent="0.35">
      <c r="V11267" s="17"/>
    </row>
    <row r="11268" spans="22:22" x14ac:dyDescent="0.35">
      <c r="V11268" s="17"/>
    </row>
    <row r="11269" spans="22:22" x14ac:dyDescent="0.35">
      <c r="V11269" s="17"/>
    </row>
    <row r="11270" spans="22:22" x14ac:dyDescent="0.35">
      <c r="V11270" s="17"/>
    </row>
    <row r="11271" spans="22:22" x14ac:dyDescent="0.35">
      <c r="V11271" s="17"/>
    </row>
    <row r="11272" spans="22:22" x14ac:dyDescent="0.35">
      <c r="V11272" s="17"/>
    </row>
    <row r="11273" spans="22:22" x14ac:dyDescent="0.35">
      <c r="V11273" s="17"/>
    </row>
    <row r="11274" spans="22:22" x14ac:dyDescent="0.35">
      <c r="V11274" s="17"/>
    </row>
    <row r="11275" spans="22:22" x14ac:dyDescent="0.35">
      <c r="V11275" s="17"/>
    </row>
    <row r="11276" spans="22:22" x14ac:dyDescent="0.35">
      <c r="V11276" s="17"/>
    </row>
    <row r="11277" spans="22:22" x14ac:dyDescent="0.35">
      <c r="V11277" s="17"/>
    </row>
    <row r="11278" spans="22:22" x14ac:dyDescent="0.35">
      <c r="V11278" s="17"/>
    </row>
    <row r="11279" spans="22:22" x14ac:dyDescent="0.35">
      <c r="V11279" s="17"/>
    </row>
    <row r="11280" spans="22:22" x14ac:dyDescent="0.35">
      <c r="V11280" s="17"/>
    </row>
    <row r="11281" spans="22:22" x14ac:dyDescent="0.35">
      <c r="V11281" s="17"/>
    </row>
    <row r="11282" spans="22:22" x14ac:dyDescent="0.35">
      <c r="V11282" s="17"/>
    </row>
    <row r="11283" spans="22:22" x14ac:dyDescent="0.35">
      <c r="V11283" s="17"/>
    </row>
    <row r="11284" spans="22:22" x14ac:dyDescent="0.35">
      <c r="V11284" s="17"/>
    </row>
    <row r="11285" spans="22:22" x14ac:dyDescent="0.35">
      <c r="V11285" s="17"/>
    </row>
    <row r="11286" spans="22:22" x14ac:dyDescent="0.35">
      <c r="V11286" s="17"/>
    </row>
    <row r="11287" spans="22:22" x14ac:dyDescent="0.35">
      <c r="V11287" s="17"/>
    </row>
    <row r="11288" spans="22:22" x14ac:dyDescent="0.35">
      <c r="V11288" s="17"/>
    </row>
    <row r="11289" spans="22:22" x14ac:dyDescent="0.35">
      <c r="V11289" s="17"/>
    </row>
    <row r="11290" spans="22:22" x14ac:dyDescent="0.35">
      <c r="V11290" s="17"/>
    </row>
    <row r="11291" spans="22:22" x14ac:dyDescent="0.35">
      <c r="V11291" s="17"/>
    </row>
    <row r="11292" spans="22:22" x14ac:dyDescent="0.35">
      <c r="V11292" s="17"/>
    </row>
    <row r="11293" spans="22:22" x14ac:dyDescent="0.35">
      <c r="V11293" s="17"/>
    </row>
    <row r="11294" spans="22:22" x14ac:dyDescent="0.35">
      <c r="V11294" s="17"/>
    </row>
    <row r="11295" spans="22:22" x14ac:dyDescent="0.35">
      <c r="V11295" s="17"/>
    </row>
    <row r="11296" spans="22:22" x14ac:dyDescent="0.35">
      <c r="V11296" s="17"/>
    </row>
    <row r="11297" spans="22:22" x14ac:dyDescent="0.35">
      <c r="V11297" s="17"/>
    </row>
    <row r="11298" spans="22:22" x14ac:dyDescent="0.35">
      <c r="V11298" s="17"/>
    </row>
    <row r="11299" spans="22:22" x14ac:dyDescent="0.35">
      <c r="V11299" s="17"/>
    </row>
    <row r="11300" spans="22:22" x14ac:dyDescent="0.35">
      <c r="V11300" s="17"/>
    </row>
    <row r="11301" spans="22:22" x14ac:dyDescent="0.35">
      <c r="V11301" s="17"/>
    </row>
    <row r="11302" spans="22:22" x14ac:dyDescent="0.35">
      <c r="V11302" s="17"/>
    </row>
    <row r="11303" spans="22:22" x14ac:dyDescent="0.35">
      <c r="V11303" s="17"/>
    </row>
    <row r="11304" spans="22:22" x14ac:dyDescent="0.35">
      <c r="V11304" s="17"/>
    </row>
    <row r="11305" spans="22:22" x14ac:dyDescent="0.35">
      <c r="V11305" s="17"/>
    </row>
    <row r="11306" spans="22:22" x14ac:dyDescent="0.35">
      <c r="V11306" s="17"/>
    </row>
    <row r="11307" spans="22:22" x14ac:dyDescent="0.35">
      <c r="V11307" s="17"/>
    </row>
    <row r="11308" spans="22:22" x14ac:dyDescent="0.35">
      <c r="V11308" s="17"/>
    </row>
    <row r="11309" spans="22:22" x14ac:dyDescent="0.35">
      <c r="V11309" s="17"/>
    </row>
    <row r="11310" spans="22:22" x14ac:dyDescent="0.35">
      <c r="V11310" s="17"/>
    </row>
    <row r="11311" spans="22:22" x14ac:dyDescent="0.35">
      <c r="V11311" s="17"/>
    </row>
    <row r="11312" spans="22:22" x14ac:dyDescent="0.35">
      <c r="V11312" s="17"/>
    </row>
    <row r="11313" spans="22:22" x14ac:dyDescent="0.35">
      <c r="V11313" s="17"/>
    </row>
    <row r="11314" spans="22:22" x14ac:dyDescent="0.35">
      <c r="V11314" s="17"/>
    </row>
    <row r="11315" spans="22:22" x14ac:dyDescent="0.35">
      <c r="V11315" s="17"/>
    </row>
    <row r="11316" spans="22:22" x14ac:dyDescent="0.35">
      <c r="V11316" s="17"/>
    </row>
    <row r="11317" spans="22:22" x14ac:dyDescent="0.35">
      <c r="V11317" s="17"/>
    </row>
    <row r="11318" spans="22:22" x14ac:dyDescent="0.35">
      <c r="V11318" s="17"/>
    </row>
    <row r="11319" spans="22:22" x14ac:dyDescent="0.35">
      <c r="V11319" s="17"/>
    </row>
    <row r="11320" spans="22:22" x14ac:dyDescent="0.35">
      <c r="V11320" s="17"/>
    </row>
    <row r="11321" spans="22:22" x14ac:dyDescent="0.35">
      <c r="V11321" s="17"/>
    </row>
    <row r="11322" spans="22:22" x14ac:dyDescent="0.35">
      <c r="V11322" s="17"/>
    </row>
    <row r="11323" spans="22:22" x14ac:dyDescent="0.35">
      <c r="V11323" s="17"/>
    </row>
    <row r="11324" spans="22:22" x14ac:dyDescent="0.35">
      <c r="V11324" s="17"/>
    </row>
    <row r="11325" spans="22:22" x14ac:dyDescent="0.35">
      <c r="V11325" s="17"/>
    </row>
    <row r="11326" spans="22:22" x14ac:dyDescent="0.35">
      <c r="V11326" s="17"/>
    </row>
    <row r="11327" spans="22:22" x14ac:dyDescent="0.35">
      <c r="V11327" s="17"/>
    </row>
    <row r="11328" spans="22:22" x14ac:dyDescent="0.35">
      <c r="V11328" s="17"/>
    </row>
    <row r="11329" spans="22:22" x14ac:dyDescent="0.35">
      <c r="V11329" s="17"/>
    </row>
    <row r="11330" spans="22:22" x14ac:dyDescent="0.35">
      <c r="V11330" s="17"/>
    </row>
    <row r="11331" spans="22:22" x14ac:dyDescent="0.35">
      <c r="V11331" s="17"/>
    </row>
    <row r="11332" spans="22:22" x14ac:dyDescent="0.35">
      <c r="V11332" s="17"/>
    </row>
    <row r="11333" spans="22:22" x14ac:dyDescent="0.35">
      <c r="V11333" s="17"/>
    </row>
    <row r="11334" spans="22:22" x14ac:dyDescent="0.35">
      <c r="V11334" s="17"/>
    </row>
    <row r="11335" spans="22:22" x14ac:dyDescent="0.35">
      <c r="V11335" s="17"/>
    </row>
    <row r="11336" spans="22:22" x14ac:dyDescent="0.35">
      <c r="V11336" s="17"/>
    </row>
    <row r="11337" spans="22:22" x14ac:dyDescent="0.35">
      <c r="V11337" s="17"/>
    </row>
    <row r="11338" spans="22:22" x14ac:dyDescent="0.35">
      <c r="V11338" s="17"/>
    </row>
    <row r="11339" spans="22:22" x14ac:dyDescent="0.35">
      <c r="V11339" s="17"/>
    </row>
    <row r="11340" spans="22:22" x14ac:dyDescent="0.35">
      <c r="V11340" s="17"/>
    </row>
    <row r="11341" spans="22:22" x14ac:dyDescent="0.35">
      <c r="V11341" s="17"/>
    </row>
    <row r="11342" spans="22:22" x14ac:dyDescent="0.35">
      <c r="V11342" s="17"/>
    </row>
    <row r="11343" spans="22:22" x14ac:dyDescent="0.35">
      <c r="V11343" s="17"/>
    </row>
    <row r="11344" spans="22:22" x14ac:dyDescent="0.35">
      <c r="V11344" s="17"/>
    </row>
    <row r="11345" spans="22:22" x14ac:dyDescent="0.35">
      <c r="V11345" s="17"/>
    </row>
    <row r="11346" spans="22:22" x14ac:dyDescent="0.35">
      <c r="V11346" s="17"/>
    </row>
    <row r="11347" spans="22:22" x14ac:dyDescent="0.35">
      <c r="V11347" s="17"/>
    </row>
    <row r="11348" spans="22:22" x14ac:dyDescent="0.35">
      <c r="V11348" s="17"/>
    </row>
    <row r="11349" spans="22:22" x14ac:dyDescent="0.35">
      <c r="V11349" s="17"/>
    </row>
    <row r="11350" spans="22:22" x14ac:dyDescent="0.35">
      <c r="V11350" s="17"/>
    </row>
    <row r="11351" spans="22:22" x14ac:dyDescent="0.35">
      <c r="V11351" s="17"/>
    </row>
    <row r="11352" spans="22:22" x14ac:dyDescent="0.35">
      <c r="V11352" s="17"/>
    </row>
    <row r="11353" spans="22:22" x14ac:dyDescent="0.35">
      <c r="V11353" s="17"/>
    </row>
    <row r="11354" spans="22:22" x14ac:dyDescent="0.35">
      <c r="V11354" s="17"/>
    </row>
    <row r="11355" spans="22:22" x14ac:dyDescent="0.35">
      <c r="V11355" s="17"/>
    </row>
    <row r="11356" spans="22:22" x14ac:dyDescent="0.35">
      <c r="V11356" s="17"/>
    </row>
    <row r="11357" spans="22:22" x14ac:dyDescent="0.35">
      <c r="V11357" s="17"/>
    </row>
    <row r="11358" spans="22:22" x14ac:dyDescent="0.35">
      <c r="V11358" s="17"/>
    </row>
    <row r="11359" spans="22:22" x14ac:dyDescent="0.35">
      <c r="V11359" s="17"/>
    </row>
    <row r="11360" spans="22:22" x14ac:dyDescent="0.35">
      <c r="V11360" s="17"/>
    </row>
    <row r="11361" spans="22:22" x14ac:dyDescent="0.35">
      <c r="V11361" s="17"/>
    </row>
    <row r="11362" spans="22:22" x14ac:dyDescent="0.35">
      <c r="V11362" s="17"/>
    </row>
    <row r="11363" spans="22:22" x14ac:dyDescent="0.35">
      <c r="V11363" s="17"/>
    </row>
    <row r="11364" spans="22:22" x14ac:dyDescent="0.35">
      <c r="V11364" s="17"/>
    </row>
    <row r="11365" spans="22:22" x14ac:dyDescent="0.35">
      <c r="V11365" s="17"/>
    </row>
    <row r="11366" spans="22:22" x14ac:dyDescent="0.35">
      <c r="V11366" s="17"/>
    </row>
    <row r="11367" spans="22:22" x14ac:dyDescent="0.35">
      <c r="V11367" s="17"/>
    </row>
    <row r="11368" spans="22:22" x14ac:dyDescent="0.35">
      <c r="V11368" s="17"/>
    </row>
    <row r="11369" spans="22:22" x14ac:dyDescent="0.35">
      <c r="V11369" s="17"/>
    </row>
    <row r="11370" spans="22:22" x14ac:dyDescent="0.35">
      <c r="V11370" s="17"/>
    </row>
    <row r="11371" spans="22:22" x14ac:dyDescent="0.35">
      <c r="V11371" s="17"/>
    </row>
    <row r="11372" spans="22:22" x14ac:dyDescent="0.35">
      <c r="V11372" s="17"/>
    </row>
    <row r="11373" spans="22:22" x14ac:dyDescent="0.35">
      <c r="V11373" s="17"/>
    </row>
    <row r="11374" spans="22:22" x14ac:dyDescent="0.35">
      <c r="V11374" s="17"/>
    </row>
    <row r="11375" spans="22:22" x14ac:dyDescent="0.35">
      <c r="V11375" s="17"/>
    </row>
    <row r="11376" spans="22:22" x14ac:dyDescent="0.35">
      <c r="V11376" s="17"/>
    </row>
    <row r="11377" spans="22:22" x14ac:dyDescent="0.35">
      <c r="V11377" s="17"/>
    </row>
    <row r="11378" spans="22:22" x14ac:dyDescent="0.35">
      <c r="V11378" s="17"/>
    </row>
    <row r="11379" spans="22:22" x14ac:dyDescent="0.35">
      <c r="V11379" s="17"/>
    </row>
    <row r="11380" spans="22:22" x14ac:dyDescent="0.35">
      <c r="V11380" s="17"/>
    </row>
    <row r="11381" spans="22:22" x14ac:dyDescent="0.35">
      <c r="V11381" s="17"/>
    </row>
    <row r="11382" spans="22:22" x14ac:dyDescent="0.35">
      <c r="V11382" s="17"/>
    </row>
    <row r="11383" spans="22:22" x14ac:dyDescent="0.35">
      <c r="V11383" s="17"/>
    </row>
    <row r="11384" spans="22:22" x14ac:dyDescent="0.35">
      <c r="V11384" s="17"/>
    </row>
    <row r="11385" spans="22:22" x14ac:dyDescent="0.35">
      <c r="V11385" s="17"/>
    </row>
    <row r="11386" spans="22:22" x14ac:dyDescent="0.35">
      <c r="V11386" s="17"/>
    </row>
    <row r="11387" spans="22:22" x14ac:dyDescent="0.35">
      <c r="V11387" s="17"/>
    </row>
    <row r="11388" spans="22:22" x14ac:dyDescent="0.35">
      <c r="V11388" s="17"/>
    </row>
    <row r="11389" spans="22:22" x14ac:dyDescent="0.35">
      <c r="V11389" s="17"/>
    </row>
    <row r="11390" spans="22:22" x14ac:dyDescent="0.35">
      <c r="V11390" s="17"/>
    </row>
    <row r="11391" spans="22:22" x14ac:dyDescent="0.35">
      <c r="V11391" s="17"/>
    </row>
    <row r="11392" spans="22:22" x14ac:dyDescent="0.35">
      <c r="V11392" s="17"/>
    </row>
    <row r="11393" spans="22:22" x14ac:dyDescent="0.35">
      <c r="V11393" s="17"/>
    </row>
    <row r="11394" spans="22:22" x14ac:dyDescent="0.35">
      <c r="V11394" s="17"/>
    </row>
    <row r="11395" spans="22:22" x14ac:dyDescent="0.35">
      <c r="V11395" s="17"/>
    </row>
    <row r="11396" spans="22:22" x14ac:dyDescent="0.35">
      <c r="V11396" s="17"/>
    </row>
    <row r="11397" spans="22:22" x14ac:dyDescent="0.35">
      <c r="V11397" s="17"/>
    </row>
    <row r="11398" spans="22:22" x14ac:dyDescent="0.35">
      <c r="V11398" s="17"/>
    </row>
    <row r="11399" spans="22:22" x14ac:dyDescent="0.35">
      <c r="V11399" s="17"/>
    </row>
    <row r="11400" spans="22:22" x14ac:dyDescent="0.35">
      <c r="V11400" s="17"/>
    </row>
    <row r="11401" spans="22:22" x14ac:dyDescent="0.35">
      <c r="V11401" s="17"/>
    </row>
    <row r="11402" spans="22:22" x14ac:dyDescent="0.35">
      <c r="V11402" s="17"/>
    </row>
    <row r="11403" spans="22:22" x14ac:dyDescent="0.35">
      <c r="V11403" s="17"/>
    </row>
    <row r="11404" spans="22:22" x14ac:dyDescent="0.35">
      <c r="V11404" s="17"/>
    </row>
    <row r="11405" spans="22:22" x14ac:dyDescent="0.35">
      <c r="V11405" s="17"/>
    </row>
    <row r="11406" spans="22:22" x14ac:dyDescent="0.35">
      <c r="V11406" s="17"/>
    </row>
    <row r="11407" spans="22:22" x14ac:dyDescent="0.35">
      <c r="V11407" s="17"/>
    </row>
    <row r="11408" spans="22:22" x14ac:dyDescent="0.35">
      <c r="V11408" s="17"/>
    </row>
    <row r="11409" spans="22:22" x14ac:dyDescent="0.35">
      <c r="V11409" s="17"/>
    </row>
    <row r="11410" spans="22:22" x14ac:dyDescent="0.35">
      <c r="V11410" s="17"/>
    </row>
    <row r="11411" spans="22:22" x14ac:dyDescent="0.35">
      <c r="V11411" s="17"/>
    </row>
    <row r="11412" spans="22:22" x14ac:dyDescent="0.35">
      <c r="V11412" s="17"/>
    </row>
    <row r="11413" spans="22:22" x14ac:dyDescent="0.35">
      <c r="V11413" s="17"/>
    </row>
    <row r="11414" spans="22:22" x14ac:dyDescent="0.35">
      <c r="V11414" s="17"/>
    </row>
    <row r="11415" spans="22:22" x14ac:dyDescent="0.35">
      <c r="V11415" s="17"/>
    </row>
    <row r="11416" spans="22:22" x14ac:dyDescent="0.35">
      <c r="V11416" s="17"/>
    </row>
    <row r="11417" spans="22:22" x14ac:dyDescent="0.35">
      <c r="V11417" s="17"/>
    </row>
    <row r="11418" spans="22:22" x14ac:dyDescent="0.35">
      <c r="V11418" s="17"/>
    </row>
    <row r="11419" spans="22:22" x14ac:dyDescent="0.35">
      <c r="V11419" s="17"/>
    </row>
    <row r="11420" spans="22:22" x14ac:dyDescent="0.35">
      <c r="V11420" s="17"/>
    </row>
    <row r="11421" spans="22:22" x14ac:dyDescent="0.35">
      <c r="V11421" s="17"/>
    </row>
    <row r="11422" spans="22:22" x14ac:dyDescent="0.35">
      <c r="V11422" s="17"/>
    </row>
    <row r="11423" spans="22:22" x14ac:dyDescent="0.35">
      <c r="V11423" s="17"/>
    </row>
    <row r="11424" spans="22:22" x14ac:dyDescent="0.35">
      <c r="V11424" s="17"/>
    </row>
    <row r="11425" spans="22:22" x14ac:dyDescent="0.35">
      <c r="V11425" s="17"/>
    </row>
    <row r="11426" spans="22:22" x14ac:dyDescent="0.35">
      <c r="V11426" s="17"/>
    </row>
    <row r="11427" spans="22:22" x14ac:dyDescent="0.35">
      <c r="V11427" s="17"/>
    </row>
    <row r="11428" spans="22:22" x14ac:dyDescent="0.35">
      <c r="V11428" s="17"/>
    </row>
    <row r="11429" spans="22:22" x14ac:dyDescent="0.35">
      <c r="V11429" s="17"/>
    </row>
    <row r="11430" spans="22:22" x14ac:dyDescent="0.35">
      <c r="V11430" s="17"/>
    </row>
    <row r="11431" spans="22:22" x14ac:dyDescent="0.35">
      <c r="V11431" s="17"/>
    </row>
    <row r="11432" spans="22:22" x14ac:dyDescent="0.35">
      <c r="V11432" s="17"/>
    </row>
    <row r="11433" spans="22:22" x14ac:dyDescent="0.35">
      <c r="V11433" s="17"/>
    </row>
    <row r="11434" spans="22:22" x14ac:dyDescent="0.35">
      <c r="V11434" s="17"/>
    </row>
    <row r="11435" spans="22:22" x14ac:dyDescent="0.35">
      <c r="V11435" s="17"/>
    </row>
    <row r="11436" spans="22:22" x14ac:dyDescent="0.35">
      <c r="V11436" s="17"/>
    </row>
    <row r="11437" spans="22:22" x14ac:dyDescent="0.35">
      <c r="V11437" s="17"/>
    </row>
    <row r="11438" spans="22:22" x14ac:dyDescent="0.35">
      <c r="V11438" s="17"/>
    </row>
    <row r="11439" spans="22:22" x14ac:dyDescent="0.35">
      <c r="V11439" s="17"/>
    </row>
    <row r="11440" spans="22:22" x14ac:dyDescent="0.35">
      <c r="V11440" s="17"/>
    </row>
    <row r="11441" spans="22:22" x14ac:dyDescent="0.35">
      <c r="V11441" s="17"/>
    </row>
    <row r="11442" spans="22:22" x14ac:dyDescent="0.35">
      <c r="V11442" s="17"/>
    </row>
    <row r="11443" spans="22:22" x14ac:dyDescent="0.35">
      <c r="V11443" s="17"/>
    </row>
    <row r="11444" spans="22:22" x14ac:dyDescent="0.35">
      <c r="V11444" s="17"/>
    </row>
    <row r="11445" spans="22:22" x14ac:dyDescent="0.35">
      <c r="V11445" s="17"/>
    </row>
    <row r="11446" spans="22:22" x14ac:dyDescent="0.35">
      <c r="V11446" s="17"/>
    </row>
    <row r="11447" spans="22:22" x14ac:dyDescent="0.35">
      <c r="V11447" s="17"/>
    </row>
    <row r="11448" spans="22:22" x14ac:dyDescent="0.35">
      <c r="V11448" s="17"/>
    </row>
    <row r="11449" spans="22:22" x14ac:dyDescent="0.35">
      <c r="V11449" s="17"/>
    </row>
    <row r="11450" spans="22:22" x14ac:dyDescent="0.35">
      <c r="V11450" s="17"/>
    </row>
    <row r="11451" spans="22:22" x14ac:dyDescent="0.35">
      <c r="V11451" s="17"/>
    </row>
    <row r="11452" spans="22:22" x14ac:dyDescent="0.35">
      <c r="V11452" s="17"/>
    </row>
    <row r="11453" spans="22:22" x14ac:dyDescent="0.35">
      <c r="V11453" s="17"/>
    </row>
    <row r="11454" spans="22:22" x14ac:dyDescent="0.35">
      <c r="V11454" s="17"/>
    </row>
    <row r="11455" spans="22:22" x14ac:dyDescent="0.35">
      <c r="V11455" s="17"/>
    </row>
    <row r="11456" spans="22:22" x14ac:dyDescent="0.35">
      <c r="V11456" s="17"/>
    </row>
    <row r="11457" spans="22:22" x14ac:dyDescent="0.35">
      <c r="V11457" s="17"/>
    </row>
    <row r="11458" spans="22:22" x14ac:dyDescent="0.35">
      <c r="V11458" s="17"/>
    </row>
    <row r="11459" spans="22:22" x14ac:dyDescent="0.35">
      <c r="V11459" s="17"/>
    </row>
    <row r="11460" spans="22:22" x14ac:dyDescent="0.35">
      <c r="V11460" s="17"/>
    </row>
    <row r="11461" spans="22:22" x14ac:dyDescent="0.35">
      <c r="V11461" s="17"/>
    </row>
    <row r="11462" spans="22:22" x14ac:dyDescent="0.35">
      <c r="V11462" s="17"/>
    </row>
    <row r="11463" spans="22:22" x14ac:dyDescent="0.35">
      <c r="V11463" s="17"/>
    </row>
    <row r="11464" spans="22:22" x14ac:dyDescent="0.35">
      <c r="V11464" s="17"/>
    </row>
    <row r="11465" spans="22:22" x14ac:dyDescent="0.35">
      <c r="V11465" s="17"/>
    </row>
    <row r="11466" spans="22:22" x14ac:dyDescent="0.35">
      <c r="V11466" s="17"/>
    </row>
    <row r="11467" spans="22:22" x14ac:dyDescent="0.35">
      <c r="V11467" s="17"/>
    </row>
    <row r="11468" spans="22:22" x14ac:dyDescent="0.35">
      <c r="V11468" s="17"/>
    </row>
    <row r="11469" spans="22:22" x14ac:dyDescent="0.35">
      <c r="V11469" s="17"/>
    </row>
    <row r="11470" spans="22:22" x14ac:dyDescent="0.35">
      <c r="V11470" s="17"/>
    </row>
    <row r="11471" spans="22:22" x14ac:dyDescent="0.35">
      <c r="V11471" s="17"/>
    </row>
    <row r="11472" spans="22:22" x14ac:dyDescent="0.35">
      <c r="V11472" s="17"/>
    </row>
    <row r="11473" spans="22:22" x14ac:dyDescent="0.35">
      <c r="V11473" s="17"/>
    </row>
    <row r="11474" spans="22:22" x14ac:dyDescent="0.35">
      <c r="V11474" s="17"/>
    </row>
    <row r="11475" spans="22:22" x14ac:dyDescent="0.35">
      <c r="V11475" s="17"/>
    </row>
    <row r="11476" spans="22:22" x14ac:dyDescent="0.35">
      <c r="V11476" s="17"/>
    </row>
    <row r="11477" spans="22:22" x14ac:dyDescent="0.35">
      <c r="V11477" s="17"/>
    </row>
    <row r="11478" spans="22:22" x14ac:dyDescent="0.35">
      <c r="V11478" s="17"/>
    </row>
    <row r="11479" spans="22:22" x14ac:dyDescent="0.35">
      <c r="V11479" s="17"/>
    </row>
    <row r="11480" spans="22:22" x14ac:dyDescent="0.35">
      <c r="V11480" s="17"/>
    </row>
    <row r="11481" spans="22:22" x14ac:dyDescent="0.35">
      <c r="V11481" s="17"/>
    </row>
    <row r="11482" spans="22:22" x14ac:dyDescent="0.35">
      <c r="V11482" s="17"/>
    </row>
    <row r="11483" spans="22:22" x14ac:dyDescent="0.35">
      <c r="V11483" s="17"/>
    </row>
    <row r="11484" spans="22:22" x14ac:dyDescent="0.35">
      <c r="V11484" s="17"/>
    </row>
    <row r="11485" spans="22:22" x14ac:dyDescent="0.35">
      <c r="V11485" s="17"/>
    </row>
    <row r="11486" spans="22:22" x14ac:dyDescent="0.35">
      <c r="V11486" s="17"/>
    </row>
    <row r="11487" spans="22:22" x14ac:dyDescent="0.35">
      <c r="V11487" s="17"/>
    </row>
    <row r="11488" spans="22:22" x14ac:dyDescent="0.35">
      <c r="V11488" s="17"/>
    </row>
    <row r="11489" spans="22:22" x14ac:dyDescent="0.35">
      <c r="V11489" s="17"/>
    </row>
    <row r="11490" spans="22:22" x14ac:dyDescent="0.35">
      <c r="V11490" s="17"/>
    </row>
    <row r="11491" spans="22:22" x14ac:dyDescent="0.35">
      <c r="V11491" s="17"/>
    </row>
    <row r="11492" spans="22:22" x14ac:dyDescent="0.35">
      <c r="V11492" s="17"/>
    </row>
    <row r="11493" spans="22:22" x14ac:dyDescent="0.35">
      <c r="V11493" s="17"/>
    </row>
    <row r="11494" spans="22:22" x14ac:dyDescent="0.35">
      <c r="V11494" s="17"/>
    </row>
    <row r="11495" spans="22:22" x14ac:dyDescent="0.35">
      <c r="V11495" s="17"/>
    </row>
    <row r="11496" spans="22:22" x14ac:dyDescent="0.35">
      <c r="V11496" s="17"/>
    </row>
    <row r="11497" spans="22:22" x14ac:dyDescent="0.35">
      <c r="V11497" s="17"/>
    </row>
    <row r="11498" spans="22:22" x14ac:dyDescent="0.35">
      <c r="V11498" s="17"/>
    </row>
    <row r="11499" spans="22:22" x14ac:dyDescent="0.35">
      <c r="V11499" s="17"/>
    </row>
    <row r="11500" spans="22:22" x14ac:dyDescent="0.35">
      <c r="V11500" s="17"/>
    </row>
    <row r="11501" spans="22:22" x14ac:dyDescent="0.35">
      <c r="V11501" s="17"/>
    </row>
    <row r="11502" spans="22:22" x14ac:dyDescent="0.35">
      <c r="V11502" s="17"/>
    </row>
    <row r="11503" spans="22:22" x14ac:dyDescent="0.35">
      <c r="V11503" s="17"/>
    </row>
    <row r="11504" spans="22:22" x14ac:dyDescent="0.35">
      <c r="V11504" s="17"/>
    </row>
    <row r="11505" spans="22:22" x14ac:dyDescent="0.35">
      <c r="V11505" s="17"/>
    </row>
    <row r="11506" spans="22:22" x14ac:dyDescent="0.35">
      <c r="V11506" s="17"/>
    </row>
    <row r="11507" spans="22:22" x14ac:dyDescent="0.35">
      <c r="V11507" s="17"/>
    </row>
    <row r="11508" spans="22:22" x14ac:dyDescent="0.35">
      <c r="V11508" s="17"/>
    </row>
    <row r="11509" spans="22:22" x14ac:dyDescent="0.35">
      <c r="V11509" s="17"/>
    </row>
    <row r="11510" spans="22:22" x14ac:dyDescent="0.35">
      <c r="V11510" s="17"/>
    </row>
    <row r="11511" spans="22:22" x14ac:dyDescent="0.35">
      <c r="V11511" s="17"/>
    </row>
    <row r="11512" spans="22:22" x14ac:dyDescent="0.35">
      <c r="V11512" s="17"/>
    </row>
    <row r="11513" spans="22:22" x14ac:dyDescent="0.35">
      <c r="V11513" s="17"/>
    </row>
    <row r="11514" spans="22:22" x14ac:dyDescent="0.35">
      <c r="V11514" s="17"/>
    </row>
    <row r="11515" spans="22:22" x14ac:dyDescent="0.35">
      <c r="V11515" s="17"/>
    </row>
    <row r="11516" spans="22:22" x14ac:dyDescent="0.35">
      <c r="V11516" s="17"/>
    </row>
    <row r="11517" spans="22:22" x14ac:dyDescent="0.35">
      <c r="V11517" s="17"/>
    </row>
    <row r="11518" spans="22:22" x14ac:dyDescent="0.35">
      <c r="V11518" s="17"/>
    </row>
    <row r="11519" spans="22:22" x14ac:dyDescent="0.35">
      <c r="V11519" s="17"/>
    </row>
    <row r="11520" spans="22:22" x14ac:dyDescent="0.35">
      <c r="V11520" s="17"/>
    </row>
    <row r="11521" spans="22:22" x14ac:dyDescent="0.35">
      <c r="V11521" s="17"/>
    </row>
    <row r="11522" spans="22:22" x14ac:dyDescent="0.35">
      <c r="V11522" s="17"/>
    </row>
    <row r="11523" spans="22:22" x14ac:dyDescent="0.35">
      <c r="V11523" s="17"/>
    </row>
    <row r="11524" spans="22:22" x14ac:dyDescent="0.35">
      <c r="V11524" s="17"/>
    </row>
    <row r="11525" spans="22:22" x14ac:dyDescent="0.35">
      <c r="V11525" s="17"/>
    </row>
    <row r="11526" spans="22:22" x14ac:dyDescent="0.35">
      <c r="V11526" s="17"/>
    </row>
    <row r="11527" spans="22:22" x14ac:dyDescent="0.35">
      <c r="V11527" s="17"/>
    </row>
    <row r="11528" spans="22:22" x14ac:dyDescent="0.35">
      <c r="V11528" s="17"/>
    </row>
    <row r="11529" spans="22:22" x14ac:dyDescent="0.35">
      <c r="V11529" s="17"/>
    </row>
    <row r="11530" spans="22:22" x14ac:dyDescent="0.35">
      <c r="V11530" s="17"/>
    </row>
    <row r="11531" spans="22:22" x14ac:dyDescent="0.35">
      <c r="V11531" s="17"/>
    </row>
    <row r="11532" spans="22:22" x14ac:dyDescent="0.35">
      <c r="V11532" s="17"/>
    </row>
    <row r="11533" spans="22:22" x14ac:dyDescent="0.35">
      <c r="V11533" s="17"/>
    </row>
    <row r="11534" spans="22:22" x14ac:dyDescent="0.35">
      <c r="V11534" s="17"/>
    </row>
    <row r="11535" spans="22:22" x14ac:dyDescent="0.35">
      <c r="V11535" s="17"/>
    </row>
    <row r="11536" spans="22:22" x14ac:dyDescent="0.35">
      <c r="V11536" s="17"/>
    </row>
    <row r="11537" spans="22:22" x14ac:dyDescent="0.35">
      <c r="V11537" s="17"/>
    </row>
    <row r="11538" spans="22:22" x14ac:dyDescent="0.35">
      <c r="V11538" s="17"/>
    </row>
    <row r="11539" spans="22:22" x14ac:dyDescent="0.35">
      <c r="V11539" s="17"/>
    </row>
    <row r="11540" spans="22:22" x14ac:dyDescent="0.35">
      <c r="V11540" s="17"/>
    </row>
    <row r="11541" spans="22:22" x14ac:dyDescent="0.35">
      <c r="V11541" s="17"/>
    </row>
    <row r="11542" spans="22:22" x14ac:dyDescent="0.35">
      <c r="V11542" s="17"/>
    </row>
    <row r="11543" spans="22:22" x14ac:dyDescent="0.35">
      <c r="V11543" s="17"/>
    </row>
    <row r="11544" spans="22:22" x14ac:dyDescent="0.35">
      <c r="V11544" s="17"/>
    </row>
    <row r="11545" spans="22:22" x14ac:dyDescent="0.35">
      <c r="V11545" s="17"/>
    </row>
    <row r="11546" spans="22:22" x14ac:dyDescent="0.35">
      <c r="V11546" s="17"/>
    </row>
    <row r="11547" spans="22:22" x14ac:dyDescent="0.35">
      <c r="V11547" s="17"/>
    </row>
    <row r="11548" spans="22:22" x14ac:dyDescent="0.35">
      <c r="V11548" s="17"/>
    </row>
    <row r="11549" spans="22:22" x14ac:dyDescent="0.35">
      <c r="V11549" s="17"/>
    </row>
    <row r="11550" spans="22:22" x14ac:dyDescent="0.35">
      <c r="V11550" s="17"/>
    </row>
    <row r="11551" spans="22:22" x14ac:dyDescent="0.35">
      <c r="V11551" s="17"/>
    </row>
    <row r="11552" spans="22:22" x14ac:dyDescent="0.35">
      <c r="V11552" s="17"/>
    </row>
    <row r="11553" spans="22:22" x14ac:dyDescent="0.35">
      <c r="V11553" s="17"/>
    </row>
    <row r="11554" spans="22:22" x14ac:dyDescent="0.35">
      <c r="V11554" s="17"/>
    </row>
    <row r="11555" spans="22:22" x14ac:dyDescent="0.35">
      <c r="V11555" s="17"/>
    </row>
    <row r="11556" spans="22:22" x14ac:dyDescent="0.35">
      <c r="V11556" s="17"/>
    </row>
    <row r="11557" spans="22:22" x14ac:dyDescent="0.35">
      <c r="V11557" s="17"/>
    </row>
    <row r="11558" spans="22:22" x14ac:dyDescent="0.35">
      <c r="V11558" s="17"/>
    </row>
    <row r="11559" spans="22:22" x14ac:dyDescent="0.35">
      <c r="V11559" s="17"/>
    </row>
    <row r="11560" spans="22:22" x14ac:dyDescent="0.35">
      <c r="V11560" s="17"/>
    </row>
    <row r="11561" spans="22:22" x14ac:dyDescent="0.35">
      <c r="V11561" s="17"/>
    </row>
    <row r="11562" spans="22:22" x14ac:dyDescent="0.35">
      <c r="V11562" s="17"/>
    </row>
    <row r="11563" spans="22:22" x14ac:dyDescent="0.35">
      <c r="V11563" s="17"/>
    </row>
    <row r="11564" spans="22:22" x14ac:dyDescent="0.35">
      <c r="V11564" s="17"/>
    </row>
    <row r="11565" spans="22:22" x14ac:dyDescent="0.35">
      <c r="V11565" s="17"/>
    </row>
    <row r="11566" spans="22:22" x14ac:dyDescent="0.35">
      <c r="V11566" s="17"/>
    </row>
    <row r="11567" spans="22:22" x14ac:dyDescent="0.35">
      <c r="V11567" s="17"/>
    </row>
    <row r="11568" spans="22:22" x14ac:dyDescent="0.35">
      <c r="V11568" s="17"/>
    </row>
    <row r="11569" spans="22:22" x14ac:dyDescent="0.35">
      <c r="V11569" s="17"/>
    </row>
    <row r="11570" spans="22:22" x14ac:dyDescent="0.35">
      <c r="V11570" s="17"/>
    </row>
    <row r="11571" spans="22:22" x14ac:dyDescent="0.35">
      <c r="V11571" s="17"/>
    </row>
    <row r="11572" spans="22:22" x14ac:dyDescent="0.35">
      <c r="V11572" s="17"/>
    </row>
    <row r="11573" spans="22:22" x14ac:dyDescent="0.35">
      <c r="V11573" s="17"/>
    </row>
    <row r="11574" spans="22:22" x14ac:dyDescent="0.35">
      <c r="V11574" s="17"/>
    </row>
    <row r="11575" spans="22:22" x14ac:dyDescent="0.35">
      <c r="V11575" s="17"/>
    </row>
    <row r="11576" spans="22:22" x14ac:dyDescent="0.35">
      <c r="V11576" s="17"/>
    </row>
    <row r="11577" spans="22:22" x14ac:dyDescent="0.35">
      <c r="V11577" s="17"/>
    </row>
    <row r="11578" spans="22:22" x14ac:dyDescent="0.35">
      <c r="V11578" s="17"/>
    </row>
    <row r="11579" spans="22:22" x14ac:dyDescent="0.35">
      <c r="V11579" s="17"/>
    </row>
    <row r="11580" spans="22:22" x14ac:dyDescent="0.35">
      <c r="V11580" s="17"/>
    </row>
    <row r="11581" spans="22:22" x14ac:dyDescent="0.35">
      <c r="V11581" s="17"/>
    </row>
    <row r="11582" spans="22:22" x14ac:dyDescent="0.35">
      <c r="V11582" s="17"/>
    </row>
    <row r="11583" spans="22:22" x14ac:dyDescent="0.35">
      <c r="V11583" s="17"/>
    </row>
    <row r="11584" spans="22:22" x14ac:dyDescent="0.35">
      <c r="V11584" s="17"/>
    </row>
    <row r="11585" spans="22:22" x14ac:dyDescent="0.35">
      <c r="V11585" s="17"/>
    </row>
    <row r="11586" spans="22:22" x14ac:dyDescent="0.35">
      <c r="V11586" s="17"/>
    </row>
    <row r="11587" spans="22:22" x14ac:dyDescent="0.35">
      <c r="V11587" s="17"/>
    </row>
    <row r="11588" spans="22:22" x14ac:dyDescent="0.35">
      <c r="V11588" s="17"/>
    </row>
    <row r="11589" spans="22:22" x14ac:dyDescent="0.35">
      <c r="V11589" s="17"/>
    </row>
    <row r="11590" spans="22:22" x14ac:dyDescent="0.35">
      <c r="V11590" s="17"/>
    </row>
    <row r="11591" spans="22:22" x14ac:dyDescent="0.35">
      <c r="V11591" s="17"/>
    </row>
    <row r="11592" spans="22:22" x14ac:dyDescent="0.35">
      <c r="V11592" s="17"/>
    </row>
    <row r="11593" spans="22:22" x14ac:dyDescent="0.35">
      <c r="V11593" s="17"/>
    </row>
    <row r="11594" spans="22:22" x14ac:dyDescent="0.35">
      <c r="V11594" s="17"/>
    </row>
    <row r="11595" spans="22:22" x14ac:dyDescent="0.35">
      <c r="V11595" s="17"/>
    </row>
    <row r="11596" spans="22:22" x14ac:dyDescent="0.35">
      <c r="V11596" s="17"/>
    </row>
    <row r="11597" spans="22:22" x14ac:dyDescent="0.35">
      <c r="V11597" s="17"/>
    </row>
    <row r="11598" spans="22:22" x14ac:dyDescent="0.35">
      <c r="V11598" s="17"/>
    </row>
    <row r="11599" spans="22:22" x14ac:dyDescent="0.35">
      <c r="V11599" s="17"/>
    </row>
    <row r="11600" spans="22:22" x14ac:dyDescent="0.35">
      <c r="V11600" s="17"/>
    </row>
    <row r="11601" spans="22:22" x14ac:dyDescent="0.35">
      <c r="V11601" s="17"/>
    </row>
    <row r="11602" spans="22:22" x14ac:dyDescent="0.35">
      <c r="V11602" s="17"/>
    </row>
    <row r="11603" spans="22:22" x14ac:dyDescent="0.35">
      <c r="V11603" s="17"/>
    </row>
    <row r="11604" spans="22:22" x14ac:dyDescent="0.35">
      <c r="V11604" s="17"/>
    </row>
    <row r="11605" spans="22:22" x14ac:dyDescent="0.35">
      <c r="V11605" s="17"/>
    </row>
    <row r="11606" spans="22:22" x14ac:dyDescent="0.35">
      <c r="V11606" s="17"/>
    </row>
    <row r="11607" spans="22:22" x14ac:dyDescent="0.35">
      <c r="V11607" s="17"/>
    </row>
    <row r="11608" spans="22:22" x14ac:dyDescent="0.35">
      <c r="V11608" s="17"/>
    </row>
    <row r="11609" spans="22:22" x14ac:dyDescent="0.35">
      <c r="V11609" s="17"/>
    </row>
    <row r="11610" spans="22:22" x14ac:dyDescent="0.35">
      <c r="V11610" s="17"/>
    </row>
    <row r="11611" spans="22:22" x14ac:dyDescent="0.35">
      <c r="V11611" s="17"/>
    </row>
    <row r="11612" spans="22:22" x14ac:dyDescent="0.35">
      <c r="V11612" s="17"/>
    </row>
    <row r="11613" spans="22:22" x14ac:dyDescent="0.35">
      <c r="V11613" s="17"/>
    </row>
    <row r="11614" spans="22:22" x14ac:dyDescent="0.35">
      <c r="V11614" s="17"/>
    </row>
    <row r="11615" spans="22:22" x14ac:dyDescent="0.35">
      <c r="V11615" s="17"/>
    </row>
    <row r="11616" spans="22:22" x14ac:dyDescent="0.35">
      <c r="V11616" s="17"/>
    </row>
    <row r="11617" spans="22:22" x14ac:dyDescent="0.35">
      <c r="V11617" s="17"/>
    </row>
    <row r="11618" spans="22:22" x14ac:dyDescent="0.35">
      <c r="V11618" s="17"/>
    </row>
    <row r="11619" spans="22:22" x14ac:dyDescent="0.35">
      <c r="V11619" s="17"/>
    </row>
    <row r="11620" spans="22:22" x14ac:dyDescent="0.35">
      <c r="V11620" s="17"/>
    </row>
    <row r="11621" spans="22:22" x14ac:dyDescent="0.35">
      <c r="V11621" s="17"/>
    </row>
    <row r="11622" spans="22:22" x14ac:dyDescent="0.35">
      <c r="V11622" s="17"/>
    </row>
    <row r="11623" spans="22:22" x14ac:dyDescent="0.35">
      <c r="V11623" s="17"/>
    </row>
    <row r="11624" spans="22:22" x14ac:dyDescent="0.35">
      <c r="V11624" s="17"/>
    </row>
    <row r="11625" spans="22:22" x14ac:dyDescent="0.35">
      <c r="V11625" s="17"/>
    </row>
    <row r="11626" spans="22:22" x14ac:dyDescent="0.35">
      <c r="V11626" s="17"/>
    </row>
    <row r="11627" spans="22:22" x14ac:dyDescent="0.35">
      <c r="V11627" s="17"/>
    </row>
    <row r="11628" spans="22:22" x14ac:dyDescent="0.35">
      <c r="V11628" s="17"/>
    </row>
    <row r="11629" spans="22:22" x14ac:dyDescent="0.35">
      <c r="V11629" s="17"/>
    </row>
    <row r="11630" spans="22:22" x14ac:dyDescent="0.35">
      <c r="V11630" s="17"/>
    </row>
    <row r="11631" spans="22:22" x14ac:dyDescent="0.35">
      <c r="V11631" s="17"/>
    </row>
    <row r="11632" spans="22:22" x14ac:dyDescent="0.35">
      <c r="V11632" s="17"/>
    </row>
    <row r="11633" spans="22:22" x14ac:dyDescent="0.35">
      <c r="V11633" s="17"/>
    </row>
    <row r="11634" spans="22:22" x14ac:dyDescent="0.35">
      <c r="V11634" s="17"/>
    </row>
    <row r="11635" spans="22:22" x14ac:dyDescent="0.35">
      <c r="V11635" s="17"/>
    </row>
    <row r="11636" spans="22:22" x14ac:dyDescent="0.35">
      <c r="V11636" s="17"/>
    </row>
    <row r="11637" spans="22:22" x14ac:dyDescent="0.35">
      <c r="V11637" s="17"/>
    </row>
    <row r="11638" spans="22:22" x14ac:dyDescent="0.35">
      <c r="V11638" s="17"/>
    </row>
    <row r="11639" spans="22:22" x14ac:dyDescent="0.35">
      <c r="V11639" s="17"/>
    </row>
    <row r="11640" spans="22:22" x14ac:dyDescent="0.35">
      <c r="V11640" s="17"/>
    </row>
    <row r="11641" spans="22:22" x14ac:dyDescent="0.35">
      <c r="V11641" s="17"/>
    </row>
    <row r="11642" spans="22:22" x14ac:dyDescent="0.35">
      <c r="V11642" s="17"/>
    </row>
    <row r="11643" spans="22:22" x14ac:dyDescent="0.35">
      <c r="V11643" s="17"/>
    </row>
    <row r="11644" spans="22:22" x14ac:dyDescent="0.35">
      <c r="V11644" s="17"/>
    </row>
    <row r="11645" spans="22:22" x14ac:dyDescent="0.35">
      <c r="V11645" s="17"/>
    </row>
    <row r="11646" spans="22:22" x14ac:dyDescent="0.35">
      <c r="V11646" s="17"/>
    </row>
    <row r="11647" spans="22:22" x14ac:dyDescent="0.35">
      <c r="V11647" s="17"/>
    </row>
    <row r="11648" spans="22:22" x14ac:dyDescent="0.35">
      <c r="V11648" s="17"/>
    </row>
    <row r="11649" spans="22:22" x14ac:dyDescent="0.35">
      <c r="V11649" s="17"/>
    </row>
    <row r="11650" spans="22:22" x14ac:dyDescent="0.35">
      <c r="V11650" s="17"/>
    </row>
    <row r="11651" spans="22:22" x14ac:dyDescent="0.35">
      <c r="V11651" s="17"/>
    </row>
    <row r="11652" spans="22:22" x14ac:dyDescent="0.35">
      <c r="V11652" s="17"/>
    </row>
    <row r="11653" spans="22:22" x14ac:dyDescent="0.35">
      <c r="V11653" s="17"/>
    </row>
    <row r="11654" spans="22:22" x14ac:dyDescent="0.35">
      <c r="V11654" s="17"/>
    </row>
    <row r="11655" spans="22:22" x14ac:dyDescent="0.35">
      <c r="V11655" s="17"/>
    </row>
    <row r="11656" spans="22:22" x14ac:dyDescent="0.35">
      <c r="V11656" s="17"/>
    </row>
    <row r="11657" spans="22:22" x14ac:dyDescent="0.35">
      <c r="V11657" s="17"/>
    </row>
    <row r="11658" spans="22:22" x14ac:dyDescent="0.35">
      <c r="V11658" s="17"/>
    </row>
    <row r="11659" spans="22:22" x14ac:dyDescent="0.35">
      <c r="V11659" s="17"/>
    </row>
    <row r="11660" spans="22:22" x14ac:dyDescent="0.35">
      <c r="V11660" s="17"/>
    </row>
    <row r="11661" spans="22:22" x14ac:dyDescent="0.35">
      <c r="V11661" s="17"/>
    </row>
    <row r="11662" spans="22:22" x14ac:dyDescent="0.35">
      <c r="V11662" s="17"/>
    </row>
    <row r="11663" spans="22:22" x14ac:dyDescent="0.35">
      <c r="V11663" s="17"/>
    </row>
    <row r="11664" spans="22:22" x14ac:dyDescent="0.35">
      <c r="V11664" s="17"/>
    </row>
    <row r="11665" spans="22:22" x14ac:dyDescent="0.35">
      <c r="V11665" s="17"/>
    </row>
    <row r="11666" spans="22:22" x14ac:dyDescent="0.35">
      <c r="V11666" s="17"/>
    </row>
    <row r="11667" spans="22:22" x14ac:dyDescent="0.35">
      <c r="V11667" s="17"/>
    </row>
    <row r="11668" spans="22:22" x14ac:dyDescent="0.35">
      <c r="V11668" s="17"/>
    </row>
    <row r="11669" spans="22:22" x14ac:dyDescent="0.35">
      <c r="V11669" s="17"/>
    </row>
    <row r="11670" spans="22:22" x14ac:dyDescent="0.35">
      <c r="V11670" s="17"/>
    </row>
    <row r="11671" spans="22:22" x14ac:dyDescent="0.35">
      <c r="V11671" s="17"/>
    </row>
    <row r="11672" spans="22:22" x14ac:dyDescent="0.35">
      <c r="V11672" s="17"/>
    </row>
    <row r="11673" spans="22:22" x14ac:dyDescent="0.35">
      <c r="V11673" s="17"/>
    </row>
    <row r="11674" spans="22:22" x14ac:dyDescent="0.35">
      <c r="V11674" s="17"/>
    </row>
    <row r="11675" spans="22:22" x14ac:dyDescent="0.35">
      <c r="V11675" s="17"/>
    </row>
    <row r="11676" spans="22:22" x14ac:dyDescent="0.35">
      <c r="V11676" s="17"/>
    </row>
    <row r="11677" spans="22:22" x14ac:dyDescent="0.35">
      <c r="V11677" s="17"/>
    </row>
    <row r="11678" spans="22:22" x14ac:dyDescent="0.35">
      <c r="V11678" s="17"/>
    </row>
    <row r="11679" spans="22:22" x14ac:dyDescent="0.35">
      <c r="V11679" s="17"/>
    </row>
    <row r="11680" spans="22:22" x14ac:dyDescent="0.35">
      <c r="V11680" s="17"/>
    </row>
    <row r="11681" spans="22:22" x14ac:dyDescent="0.35">
      <c r="V11681" s="17"/>
    </row>
    <row r="11682" spans="22:22" x14ac:dyDescent="0.35">
      <c r="V11682" s="17"/>
    </row>
    <row r="11683" spans="22:22" x14ac:dyDescent="0.35">
      <c r="V11683" s="17"/>
    </row>
    <row r="11684" spans="22:22" x14ac:dyDescent="0.35">
      <c r="V11684" s="17"/>
    </row>
    <row r="11685" spans="22:22" x14ac:dyDescent="0.35">
      <c r="V11685" s="17"/>
    </row>
    <row r="11686" spans="22:22" x14ac:dyDescent="0.35">
      <c r="V11686" s="17"/>
    </row>
    <row r="11687" spans="22:22" x14ac:dyDescent="0.35">
      <c r="V11687" s="17"/>
    </row>
    <row r="11688" spans="22:22" x14ac:dyDescent="0.35">
      <c r="V11688" s="17"/>
    </row>
    <row r="11689" spans="22:22" x14ac:dyDescent="0.35">
      <c r="V11689" s="17"/>
    </row>
    <row r="11690" spans="22:22" x14ac:dyDescent="0.35">
      <c r="V11690" s="17"/>
    </row>
    <row r="11691" spans="22:22" x14ac:dyDescent="0.35">
      <c r="V11691" s="17"/>
    </row>
    <row r="11692" spans="22:22" x14ac:dyDescent="0.35">
      <c r="V11692" s="17"/>
    </row>
    <row r="11693" spans="22:22" x14ac:dyDescent="0.35">
      <c r="V11693" s="17"/>
    </row>
    <row r="11694" spans="22:22" x14ac:dyDescent="0.35">
      <c r="V11694" s="17"/>
    </row>
    <row r="11695" spans="22:22" x14ac:dyDescent="0.35">
      <c r="V11695" s="17"/>
    </row>
    <row r="11696" spans="22:22" x14ac:dyDescent="0.35">
      <c r="V11696" s="17"/>
    </row>
    <row r="11697" spans="22:22" x14ac:dyDescent="0.35">
      <c r="V11697" s="17"/>
    </row>
    <row r="11698" spans="22:22" x14ac:dyDescent="0.35">
      <c r="V11698" s="17"/>
    </row>
    <row r="11699" spans="22:22" x14ac:dyDescent="0.35">
      <c r="V11699" s="17"/>
    </row>
    <row r="11700" spans="22:22" x14ac:dyDescent="0.35">
      <c r="V11700" s="17"/>
    </row>
    <row r="11701" spans="22:22" x14ac:dyDescent="0.35">
      <c r="V11701" s="17"/>
    </row>
    <row r="11702" spans="22:22" x14ac:dyDescent="0.35">
      <c r="V11702" s="17"/>
    </row>
    <row r="11703" spans="22:22" x14ac:dyDescent="0.35">
      <c r="V11703" s="17"/>
    </row>
    <row r="11704" spans="22:22" x14ac:dyDescent="0.35">
      <c r="V11704" s="17"/>
    </row>
    <row r="11705" spans="22:22" x14ac:dyDescent="0.35">
      <c r="V11705" s="17"/>
    </row>
    <row r="11706" spans="22:22" x14ac:dyDescent="0.35">
      <c r="V11706" s="17"/>
    </row>
    <row r="11707" spans="22:22" x14ac:dyDescent="0.35">
      <c r="V11707" s="17"/>
    </row>
    <row r="11708" spans="22:22" x14ac:dyDescent="0.35">
      <c r="V11708" s="17"/>
    </row>
    <row r="11709" spans="22:22" x14ac:dyDescent="0.35">
      <c r="V11709" s="17"/>
    </row>
    <row r="11710" spans="22:22" x14ac:dyDescent="0.35">
      <c r="V11710" s="17"/>
    </row>
    <row r="11711" spans="22:22" x14ac:dyDescent="0.35">
      <c r="V11711" s="17"/>
    </row>
    <row r="11712" spans="22:22" x14ac:dyDescent="0.35">
      <c r="V11712" s="17"/>
    </row>
    <row r="11713" spans="22:22" x14ac:dyDescent="0.35">
      <c r="V11713" s="17"/>
    </row>
    <row r="11714" spans="22:22" x14ac:dyDescent="0.35">
      <c r="V11714" s="17"/>
    </row>
    <row r="11715" spans="22:22" x14ac:dyDescent="0.35">
      <c r="V11715" s="17"/>
    </row>
    <row r="11716" spans="22:22" x14ac:dyDescent="0.35">
      <c r="V11716" s="17"/>
    </row>
    <row r="11717" spans="22:22" x14ac:dyDescent="0.35">
      <c r="V11717" s="17"/>
    </row>
    <row r="11718" spans="22:22" x14ac:dyDescent="0.35">
      <c r="V11718" s="17"/>
    </row>
    <row r="11719" spans="22:22" x14ac:dyDescent="0.35">
      <c r="V11719" s="17"/>
    </row>
    <row r="11720" spans="22:22" x14ac:dyDescent="0.35">
      <c r="V11720" s="17"/>
    </row>
    <row r="11721" spans="22:22" x14ac:dyDescent="0.35">
      <c r="V11721" s="17"/>
    </row>
    <row r="11722" spans="22:22" x14ac:dyDescent="0.35">
      <c r="V11722" s="17"/>
    </row>
    <row r="11723" spans="22:22" x14ac:dyDescent="0.35">
      <c r="V11723" s="17"/>
    </row>
    <row r="11724" spans="22:22" x14ac:dyDescent="0.35">
      <c r="V11724" s="17"/>
    </row>
    <row r="11725" spans="22:22" x14ac:dyDescent="0.35">
      <c r="V11725" s="17"/>
    </row>
    <row r="11726" spans="22:22" x14ac:dyDescent="0.35">
      <c r="V11726" s="17"/>
    </row>
    <row r="11727" spans="22:22" x14ac:dyDescent="0.35">
      <c r="V11727" s="17"/>
    </row>
    <row r="11728" spans="22:22" x14ac:dyDescent="0.35">
      <c r="V11728" s="17"/>
    </row>
    <row r="11729" spans="22:22" x14ac:dyDescent="0.35">
      <c r="V11729" s="17"/>
    </row>
    <row r="11730" spans="22:22" x14ac:dyDescent="0.35">
      <c r="V11730" s="17"/>
    </row>
    <row r="11731" spans="22:22" x14ac:dyDescent="0.35">
      <c r="V11731" s="17"/>
    </row>
    <row r="11732" spans="22:22" x14ac:dyDescent="0.35">
      <c r="V11732" s="17"/>
    </row>
    <row r="11733" spans="22:22" x14ac:dyDescent="0.35">
      <c r="V11733" s="17"/>
    </row>
    <row r="11734" spans="22:22" x14ac:dyDescent="0.35">
      <c r="V11734" s="17"/>
    </row>
    <row r="11735" spans="22:22" x14ac:dyDescent="0.35">
      <c r="V11735" s="17"/>
    </row>
    <row r="11736" spans="22:22" x14ac:dyDescent="0.35">
      <c r="V11736" s="17"/>
    </row>
    <row r="11737" spans="22:22" x14ac:dyDescent="0.35">
      <c r="V11737" s="17"/>
    </row>
    <row r="11738" spans="22:22" x14ac:dyDescent="0.35">
      <c r="V11738" s="17"/>
    </row>
    <row r="11739" spans="22:22" x14ac:dyDescent="0.35">
      <c r="V11739" s="17"/>
    </row>
    <row r="11740" spans="22:22" x14ac:dyDescent="0.35">
      <c r="V11740" s="17"/>
    </row>
    <row r="11741" spans="22:22" x14ac:dyDescent="0.35">
      <c r="V11741" s="17"/>
    </row>
    <row r="11742" spans="22:22" x14ac:dyDescent="0.35">
      <c r="V11742" s="17"/>
    </row>
    <row r="11743" spans="22:22" x14ac:dyDescent="0.35">
      <c r="V11743" s="17"/>
    </row>
    <row r="11744" spans="22:22" x14ac:dyDescent="0.35">
      <c r="V11744" s="17"/>
    </row>
    <row r="11745" spans="22:22" x14ac:dyDescent="0.35">
      <c r="V11745" s="17"/>
    </row>
    <row r="11746" spans="22:22" x14ac:dyDescent="0.35">
      <c r="V11746" s="17"/>
    </row>
    <row r="11747" spans="22:22" x14ac:dyDescent="0.35">
      <c r="V11747" s="17"/>
    </row>
    <row r="11748" spans="22:22" x14ac:dyDescent="0.35">
      <c r="V11748" s="17"/>
    </row>
    <row r="11749" spans="22:22" x14ac:dyDescent="0.35">
      <c r="V11749" s="17"/>
    </row>
    <row r="11750" spans="22:22" x14ac:dyDescent="0.35">
      <c r="V11750" s="17"/>
    </row>
    <row r="11751" spans="22:22" x14ac:dyDescent="0.35">
      <c r="V11751" s="17"/>
    </row>
    <row r="11752" spans="22:22" x14ac:dyDescent="0.35">
      <c r="V11752" s="17"/>
    </row>
    <row r="11753" spans="22:22" x14ac:dyDescent="0.35">
      <c r="V11753" s="17"/>
    </row>
    <row r="11754" spans="22:22" x14ac:dyDescent="0.35">
      <c r="V11754" s="17"/>
    </row>
    <row r="11755" spans="22:22" x14ac:dyDescent="0.35">
      <c r="V11755" s="17"/>
    </row>
    <row r="11756" spans="22:22" x14ac:dyDescent="0.35">
      <c r="V11756" s="17"/>
    </row>
    <row r="11757" spans="22:22" x14ac:dyDescent="0.35">
      <c r="V11757" s="17"/>
    </row>
    <row r="11758" spans="22:22" x14ac:dyDescent="0.35">
      <c r="V11758" s="17"/>
    </row>
    <row r="11759" spans="22:22" x14ac:dyDescent="0.35">
      <c r="V11759" s="17"/>
    </row>
    <row r="11760" spans="22:22" x14ac:dyDescent="0.35">
      <c r="V11760" s="17"/>
    </row>
    <row r="11761" spans="22:22" x14ac:dyDescent="0.35">
      <c r="V11761" s="17"/>
    </row>
    <row r="11762" spans="22:22" x14ac:dyDescent="0.35">
      <c r="V11762" s="17"/>
    </row>
    <row r="11763" spans="22:22" x14ac:dyDescent="0.35">
      <c r="V11763" s="17"/>
    </row>
    <row r="11764" spans="22:22" x14ac:dyDescent="0.35">
      <c r="V11764" s="17"/>
    </row>
    <row r="11765" spans="22:22" x14ac:dyDescent="0.35">
      <c r="V11765" s="17"/>
    </row>
    <row r="11766" spans="22:22" x14ac:dyDescent="0.35">
      <c r="V11766" s="17"/>
    </row>
    <row r="11767" spans="22:22" x14ac:dyDescent="0.35">
      <c r="V11767" s="17"/>
    </row>
    <row r="11768" spans="22:22" x14ac:dyDescent="0.35">
      <c r="V11768" s="17"/>
    </row>
    <row r="11769" spans="22:22" x14ac:dyDescent="0.35">
      <c r="V11769" s="17"/>
    </row>
    <row r="11770" spans="22:22" x14ac:dyDescent="0.35">
      <c r="V11770" s="17"/>
    </row>
    <row r="11771" spans="22:22" x14ac:dyDescent="0.35">
      <c r="V11771" s="17"/>
    </row>
    <row r="11772" spans="22:22" x14ac:dyDescent="0.35">
      <c r="V11772" s="17"/>
    </row>
    <row r="11773" spans="22:22" x14ac:dyDescent="0.35">
      <c r="V11773" s="17"/>
    </row>
    <row r="11774" spans="22:22" x14ac:dyDescent="0.35">
      <c r="V11774" s="17"/>
    </row>
    <row r="11775" spans="22:22" x14ac:dyDescent="0.35">
      <c r="V11775" s="17"/>
    </row>
    <row r="11776" spans="22:22" x14ac:dyDescent="0.35">
      <c r="V11776" s="17"/>
    </row>
    <row r="11777" spans="22:22" x14ac:dyDescent="0.35">
      <c r="V11777" s="17"/>
    </row>
    <row r="11778" spans="22:22" x14ac:dyDescent="0.35">
      <c r="V11778" s="17"/>
    </row>
    <row r="11779" spans="22:22" x14ac:dyDescent="0.35">
      <c r="V11779" s="17"/>
    </row>
    <row r="11780" spans="22:22" x14ac:dyDescent="0.35">
      <c r="V11780" s="17"/>
    </row>
    <row r="11781" spans="22:22" x14ac:dyDescent="0.35">
      <c r="V11781" s="17"/>
    </row>
    <row r="11782" spans="22:22" x14ac:dyDescent="0.35">
      <c r="V11782" s="17"/>
    </row>
    <row r="11783" spans="22:22" x14ac:dyDescent="0.35">
      <c r="V11783" s="17"/>
    </row>
    <row r="11784" spans="22:22" x14ac:dyDescent="0.35">
      <c r="V11784" s="17"/>
    </row>
    <row r="11785" spans="22:22" x14ac:dyDescent="0.35">
      <c r="V11785" s="17"/>
    </row>
    <row r="11786" spans="22:22" x14ac:dyDescent="0.35">
      <c r="V11786" s="17"/>
    </row>
    <row r="11787" spans="22:22" x14ac:dyDescent="0.35">
      <c r="V11787" s="17"/>
    </row>
    <row r="11788" spans="22:22" x14ac:dyDescent="0.35">
      <c r="V11788" s="17"/>
    </row>
    <row r="11789" spans="22:22" x14ac:dyDescent="0.35">
      <c r="V11789" s="17"/>
    </row>
    <row r="11790" spans="22:22" x14ac:dyDescent="0.35">
      <c r="V11790" s="17"/>
    </row>
    <row r="11791" spans="22:22" x14ac:dyDescent="0.35">
      <c r="V11791" s="17"/>
    </row>
    <row r="11792" spans="22:22" x14ac:dyDescent="0.35">
      <c r="V11792" s="17"/>
    </row>
    <row r="11793" spans="22:22" x14ac:dyDescent="0.35">
      <c r="V11793" s="17"/>
    </row>
    <row r="11794" spans="22:22" x14ac:dyDescent="0.35">
      <c r="V11794" s="17"/>
    </row>
    <row r="11795" spans="22:22" x14ac:dyDescent="0.35">
      <c r="V11795" s="17"/>
    </row>
    <row r="11796" spans="22:22" x14ac:dyDescent="0.35">
      <c r="V11796" s="17"/>
    </row>
    <row r="11797" spans="22:22" x14ac:dyDescent="0.35">
      <c r="V11797" s="17"/>
    </row>
    <row r="11798" spans="22:22" x14ac:dyDescent="0.35">
      <c r="V11798" s="17"/>
    </row>
    <row r="11799" spans="22:22" x14ac:dyDescent="0.35">
      <c r="V11799" s="17"/>
    </row>
    <row r="11800" spans="22:22" x14ac:dyDescent="0.35">
      <c r="V11800" s="17"/>
    </row>
    <row r="11801" spans="22:22" x14ac:dyDescent="0.35">
      <c r="V11801" s="17"/>
    </row>
    <row r="11802" spans="22:22" x14ac:dyDescent="0.35">
      <c r="V11802" s="17"/>
    </row>
    <row r="11803" spans="22:22" x14ac:dyDescent="0.35">
      <c r="V11803" s="17"/>
    </row>
    <row r="11804" spans="22:22" x14ac:dyDescent="0.35">
      <c r="V11804" s="17"/>
    </row>
    <row r="11805" spans="22:22" x14ac:dyDescent="0.35">
      <c r="V11805" s="17"/>
    </row>
    <row r="11806" spans="22:22" x14ac:dyDescent="0.35">
      <c r="V11806" s="17"/>
    </row>
    <row r="11807" spans="22:22" x14ac:dyDescent="0.35">
      <c r="V11807" s="17"/>
    </row>
    <row r="11808" spans="22:22" x14ac:dyDescent="0.35">
      <c r="V11808" s="17"/>
    </row>
    <row r="11809" spans="22:22" x14ac:dyDescent="0.35">
      <c r="V11809" s="17"/>
    </row>
    <row r="11810" spans="22:22" x14ac:dyDescent="0.35">
      <c r="V11810" s="17"/>
    </row>
    <row r="11811" spans="22:22" x14ac:dyDescent="0.35">
      <c r="V11811" s="17"/>
    </row>
    <row r="11812" spans="22:22" x14ac:dyDescent="0.35">
      <c r="V11812" s="17"/>
    </row>
    <row r="11813" spans="22:22" x14ac:dyDescent="0.35">
      <c r="V11813" s="17"/>
    </row>
    <row r="11814" spans="22:22" x14ac:dyDescent="0.35">
      <c r="V11814" s="17"/>
    </row>
    <row r="11815" spans="22:22" x14ac:dyDescent="0.35">
      <c r="V11815" s="17"/>
    </row>
    <row r="11816" spans="22:22" x14ac:dyDescent="0.35">
      <c r="V11816" s="17"/>
    </row>
    <row r="11817" spans="22:22" x14ac:dyDescent="0.35">
      <c r="V11817" s="17"/>
    </row>
    <row r="11818" spans="22:22" x14ac:dyDescent="0.35">
      <c r="V11818" s="17"/>
    </row>
    <row r="11819" spans="22:22" x14ac:dyDescent="0.35">
      <c r="V11819" s="17"/>
    </row>
    <row r="11820" spans="22:22" x14ac:dyDescent="0.35">
      <c r="V11820" s="17"/>
    </row>
    <row r="11821" spans="22:22" x14ac:dyDescent="0.35">
      <c r="V11821" s="17"/>
    </row>
    <row r="11822" spans="22:22" x14ac:dyDescent="0.35">
      <c r="V11822" s="17"/>
    </row>
    <row r="11823" spans="22:22" x14ac:dyDescent="0.35">
      <c r="V11823" s="17"/>
    </row>
    <row r="11824" spans="22:22" x14ac:dyDescent="0.35">
      <c r="V11824" s="17"/>
    </row>
    <row r="11825" spans="22:22" x14ac:dyDescent="0.35">
      <c r="V11825" s="17"/>
    </row>
    <row r="11826" spans="22:22" x14ac:dyDescent="0.35">
      <c r="V11826" s="17"/>
    </row>
    <row r="11827" spans="22:22" x14ac:dyDescent="0.35">
      <c r="V11827" s="17"/>
    </row>
    <row r="11828" spans="22:22" x14ac:dyDescent="0.35">
      <c r="V11828" s="17"/>
    </row>
    <row r="11829" spans="22:22" x14ac:dyDescent="0.35">
      <c r="V11829" s="17"/>
    </row>
    <row r="11830" spans="22:22" x14ac:dyDescent="0.35">
      <c r="V11830" s="17"/>
    </row>
    <row r="11831" spans="22:22" x14ac:dyDescent="0.35">
      <c r="V11831" s="17"/>
    </row>
    <row r="11832" spans="22:22" x14ac:dyDescent="0.35">
      <c r="V11832" s="17"/>
    </row>
    <row r="11833" spans="22:22" x14ac:dyDescent="0.35">
      <c r="V11833" s="17"/>
    </row>
    <row r="11834" spans="22:22" x14ac:dyDescent="0.35">
      <c r="V11834" s="17"/>
    </row>
    <row r="11835" spans="22:22" x14ac:dyDescent="0.35">
      <c r="V11835" s="17"/>
    </row>
    <row r="11836" spans="22:22" x14ac:dyDescent="0.35">
      <c r="V11836" s="17"/>
    </row>
    <row r="11837" spans="22:22" x14ac:dyDescent="0.35">
      <c r="V11837" s="17"/>
    </row>
    <row r="11838" spans="22:22" x14ac:dyDescent="0.35">
      <c r="V11838" s="17"/>
    </row>
    <row r="11839" spans="22:22" x14ac:dyDescent="0.35">
      <c r="V11839" s="17"/>
    </row>
    <row r="11840" spans="22:22" x14ac:dyDescent="0.35">
      <c r="V11840" s="17"/>
    </row>
    <row r="11841" spans="22:22" x14ac:dyDescent="0.35">
      <c r="V11841" s="17"/>
    </row>
    <row r="11842" spans="22:22" x14ac:dyDescent="0.35">
      <c r="V11842" s="17"/>
    </row>
    <row r="11843" spans="22:22" x14ac:dyDescent="0.35">
      <c r="V11843" s="17"/>
    </row>
    <row r="11844" spans="22:22" x14ac:dyDescent="0.35">
      <c r="V11844" s="17"/>
    </row>
    <row r="11845" spans="22:22" x14ac:dyDescent="0.35">
      <c r="V11845" s="17"/>
    </row>
    <row r="11846" spans="22:22" x14ac:dyDescent="0.35">
      <c r="V11846" s="17"/>
    </row>
    <row r="11847" spans="22:22" x14ac:dyDescent="0.35">
      <c r="V11847" s="17"/>
    </row>
    <row r="11848" spans="22:22" x14ac:dyDescent="0.35">
      <c r="V11848" s="17"/>
    </row>
    <row r="11849" spans="22:22" x14ac:dyDescent="0.35">
      <c r="V11849" s="17"/>
    </row>
    <row r="11850" spans="22:22" x14ac:dyDescent="0.35">
      <c r="V11850" s="17"/>
    </row>
    <row r="11851" spans="22:22" x14ac:dyDescent="0.35">
      <c r="V11851" s="17"/>
    </row>
    <row r="11852" spans="22:22" x14ac:dyDescent="0.35">
      <c r="V11852" s="17"/>
    </row>
    <row r="11853" spans="22:22" x14ac:dyDescent="0.35">
      <c r="V11853" s="17"/>
    </row>
    <row r="11854" spans="22:22" x14ac:dyDescent="0.35">
      <c r="V11854" s="17"/>
    </row>
    <row r="11855" spans="22:22" x14ac:dyDescent="0.35">
      <c r="V11855" s="17"/>
    </row>
    <row r="11856" spans="22:22" x14ac:dyDescent="0.35">
      <c r="V11856" s="17"/>
    </row>
    <row r="11857" spans="22:22" x14ac:dyDescent="0.35">
      <c r="V11857" s="17"/>
    </row>
    <row r="11858" spans="22:22" x14ac:dyDescent="0.35">
      <c r="V11858" s="17"/>
    </row>
    <row r="11859" spans="22:22" x14ac:dyDescent="0.35">
      <c r="V11859" s="17"/>
    </row>
    <row r="11860" spans="22:22" x14ac:dyDescent="0.35">
      <c r="V11860" s="17"/>
    </row>
    <row r="11861" spans="22:22" x14ac:dyDescent="0.35">
      <c r="V11861" s="17"/>
    </row>
    <row r="11862" spans="22:22" x14ac:dyDescent="0.35">
      <c r="V11862" s="17"/>
    </row>
    <row r="11863" spans="22:22" x14ac:dyDescent="0.35">
      <c r="V11863" s="17"/>
    </row>
    <row r="11864" spans="22:22" x14ac:dyDescent="0.35">
      <c r="V11864" s="17"/>
    </row>
    <row r="11865" spans="22:22" x14ac:dyDescent="0.35">
      <c r="V11865" s="17"/>
    </row>
    <row r="11866" spans="22:22" x14ac:dyDescent="0.35">
      <c r="V11866" s="17"/>
    </row>
    <row r="11867" spans="22:22" x14ac:dyDescent="0.35">
      <c r="V11867" s="17"/>
    </row>
    <row r="11868" spans="22:22" x14ac:dyDescent="0.35">
      <c r="V11868" s="17"/>
    </row>
    <row r="11869" spans="22:22" x14ac:dyDescent="0.35">
      <c r="V11869" s="17"/>
    </row>
    <row r="11870" spans="22:22" x14ac:dyDescent="0.35">
      <c r="V11870" s="17"/>
    </row>
    <row r="11871" spans="22:22" x14ac:dyDescent="0.35">
      <c r="V11871" s="17"/>
    </row>
    <row r="11872" spans="22:22" x14ac:dyDescent="0.35">
      <c r="V11872" s="17"/>
    </row>
    <row r="11873" spans="22:22" x14ac:dyDescent="0.35">
      <c r="V11873" s="17"/>
    </row>
    <row r="11874" spans="22:22" x14ac:dyDescent="0.35">
      <c r="V11874" s="17"/>
    </row>
    <row r="11875" spans="22:22" x14ac:dyDescent="0.35">
      <c r="V11875" s="17"/>
    </row>
    <row r="11876" spans="22:22" x14ac:dyDescent="0.35">
      <c r="V11876" s="17"/>
    </row>
    <row r="11877" spans="22:22" x14ac:dyDescent="0.35">
      <c r="V11877" s="17"/>
    </row>
    <row r="11878" spans="22:22" x14ac:dyDescent="0.35">
      <c r="V11878" s="17"/>
    </row>
    <row r="11879" spans="22:22" x14ac:dyDescent="0.35">
      <c r="V11879" s="17"/>
    </row>
    <row r="11880" spans="22:22" x14ac:dyDescent="0.35">
      <c r="V11880" s="17"/>
    </row>
    <row r="11881" spans="22:22" x14ac:dyDescent="0.35">
      <c r="V11881" s="17"/>
    </row>
    <row r="11882" spans="22:22" x14ac:dyDescent="0.35">
      <c r="V11882" s="17"/>
    </row>
    <row r="11883" spans="22:22" x14ac:dyDescent="0.35">
      <c r="V11883" s="17"/>
    </row>
    <row r="11884" spans="22:22" x14ac:dyDescent="0.35">
      <c r="V11884" s="17"/>
    </row>
    <row r="11885" spans="22:22" x14ac:dyDescent="0.35">
      <c r="V11885" s="17"/>
    </row>
    <row r="11886" spans="22:22" x14ac:dyDescent="0.35">
      <c r="V11886" s="17"/>
    </row>
    <row r="11887" spans="22:22" x14ac:dyDescent="0.35">
      <c r="V11887" s="17"/>
    </row>
    <row r="11888" spans="22:22" x14ac:dyDescent="0.35">
      <c r="V11888" s="17"/>
    </row>
    <row r="11889" spans="22:22" x14ac:dyDescent="0.35">
      <c r="V11889" s="17"/>
    </row>
    <row r="11890" spans="22:22" x14ac:dyDescent="0.35">
      <c r="V11890" s="17"/>
    </row>
    <row r="11891" spans="22:22" x14ac:dyDescent="0.35">
      <c r="V11891" s="17"/>
    </row>
    <row r="11892" spans="22:22" x14ac:dyDescent="0.35">
      <c r="V11892" s="17"/>
    </row>
    <row r="11893" spans="22:22" x14ac:dyDescent="0.35">
      <c r="V11893" s="17"/>
    </row>
    <row r="11894" spans="22:22" x14ac:dyDescent="0.35">
      <c r="V11894" s="17"/>
    </row>
    <row r="11895" spans="22:22" x14ac:dyDescent="0.35">
      <c r="V11895" s="17"/>
    </row>
    <row r="11896" spans="22:22" x14ac:dyDescent="0.35">
      <c r="V11896" s="17"/>
    </row>
    <row r="11897" spans="22:22" x14ac:dyDescent="0.35">
      <c r="V11897" s="17"/>
    </row>
    <row r="11898" spans="22:22" x14ac:dyDescent="0.35">
      <c r="V11898" s="17"/>
    </row>
    <row r="11899" spans="22:22" x14ac:dyDescent="0.35">
      <c r="V11899" s="17"/>
    </row>
    <row r="11900" spans="22:22" x14ac:dyDescent="0.35">
      <c r="V11900" s="17"/>
    </row>
    <row r="11901" spans="22:22" x14ac:dyDescent="0.35">
      <c r="V11901" s="17"/>
    </row>
    <row r="11902" spans="22:22" x14ac:dyDescent="0.35">
      <c r="V11902" s="17"/>
    </row>
    <row r="11903" spans="22:22" x14ac:dyDescent="0.35">
      <c r="V11903" s="17"/>
    </row>
    <row r="11904" spans="22:22" x14ac:dyDescent="0.35">
      <c r="V11904" s="17"/>
    </row>
    <row r="11905" spans="22:22" x14ac:dyDescent="0.35">
      <c r="V11905" s="17"/>
    </row>
    <row r="11906" spans="22:22" x14ac:dyDescent="0.35">
      <c r="V11906" s="17"/>
    </row>
    <row r="11907" spans="22:22" x14ac:dyDescent="0.35">
      <c r="V11907" s="17"/>
    </row>
    <row r="11908" spans="22:22" x14ac:dyDescent="0.35">
      <c r="V11908" s="17"/>
    </row>
    <row r="11909" spans="22:22" x14ac:dyDescent="0.35">
      <c r="V11909" s="17"/>
    </row>
    <row r="11910" spans="22:22" x14ac:dyDescent="0.35">
      <c r="V11910" s="17"/>
    </row>
    <row r="11911" spans="22:22" x14ac:dyDescent="0.35">
      <c r="V11911" s="17"/>
    </row>
    <row r="11912" spans="22:22" x14ac:dyDescent="0.35">
      <c r="V11912" s="17"/>
    </row>
    <row r="11913" spans="22:22" x14ac:dyDescent="0.35">
      <c r="V11913" s="17"/>
    </row>
    <row r="11914" spans="22:22" x14ac:dyDescent="0.35">
      <c r="V11914" s="17"/>
    </row>
    <row r="11915" spans="22:22" x14ac:dyDescent="0.35">
      <c r="V11915" s="17"/>
    </row>
    <row r="11916" spans="22:22" x14ac:dyDescent="0.35">
      <c r="V11916" s="17"/>
    </row>
    <row r="11917" spans="22:22" x14ac:dyDescent="0.35">
      <c r="V11917" s="17"/>
    </row>
    <row r="11918" spans="22:22" x14ac:dyDescent="0.35">
      <c r="V11918" s="17"/>
    </row>
    <row r="11919" spans="22:22" x14ac:dyDescent="0.35">
      <c r="V11919" s="17"/>
    </row>
    <row r="11920" spans="22:22" x14ac:dyDescent="0.35">
      <c r="V11920" s="17"/>
    </row>
    <row r="11921" spans="22:22" x14ac:dyDescent="0.35">
      <c r="V11921" s="17"/>
    </row>
    <row r="11922" spans="22:22" x14ac:dyDescent="0.35">
      <c r="V11922" s="17"/>
    </row>
    <row r="11923" spans="22:22" x14ac:dyDescent="0.35">
      <c r="V11923" s="17"/>
    </row>
    <row r="11924" spans="22:22" x14ac:dyDescent="0.35">
      <c r="V11924" s="17"/>
    </row>
    <row r="11925" spans="22:22" x14ac:dyDescent="0.35">
      <c r="V11925" s="17"/>
    </row>
    <row r="11926" spans="22:22" x14ac:dyDescent="0.35">
      <c r="V11926" s="17"/>
    </row>
    <row r="11927" spans="22:22" x14ac:dyDescent="0.35">
      <c r="V11927" s="17"/>
    </row>
    <row r="11928" spans="22:22" x14ac:dyDescent="0.35">
      <c r="V11928" s="17"/>
    </row>
    <row r="11929" spans="22:22" x14ac:dyDescent="0.35">
      <c r="V11929" s="17"/>
    </row>
    <row r="11930" spans="22:22" x14ac:dyDescent="0.35">
      <c r="V11930" s="17"/>
    </row>
    <row r="11931" spans="22:22" x14ac:dyDescent="0.35">
      <c r="V11931" s="17"/>
    </row>
    <row r="11932" spans="22:22" x14ac:dyDescent="0.35">
      <c r="V11932" s="17"/>
    </row>
    <row r="11933" spans="22:22" x14ac:dyDescent="0.35">
      <c r="V11933" s="17"/>
    </row>
    <row r="11934" spans="22:22" x14ac:dyDescent="0.35">
      <c r="V11934" s="17"/>
    </row>
    <row r="11935" spans="22:22" x14ac:dyDescent="0.35">
      <c r="V11935" s="17"/>
    </row>
    <row r="11936" spans="22:22" x14ac:dyDescent="0.35">
      <c r="V11936" s="17"/>
    </row>
    <row r="11937" spans="22:22" x14ac:dyDescent="0.35">
      <c r="V11937" s="17"/>
    </row>
    <row r="11938" spans="22:22" x14ac:dyDescent="0.35">
      <c r="V11938" s="17"/>
    </row>
    <row r="11939" spans="22:22" x14ac:dyDescent="0.35">
      <c r="V11939" s="17"/>
    </row>
    <row r="11940" spans="22:22" x14ac:dyDescent="0.35">
      <c r="V11940" s="17"/>
    </row>
    <row r="11941" spans="22:22" x14ac:dyDescent="0.35">
      <c r="V11941" s="17"/>
    </row>
    <row r="11942" spans="22:22" x14ac:dyDescent="0.35">
      <c r="V11942" s="17"/>
    </row>
    <row r="11943" spans="22:22" x14ac:dyDescent="0.35">
      <c r="V11943" s="17"/>
    </row>
    <row r="11944" spans="22:22" x14ac:dyDescent="0.35">
      <c r="V11944" s="17"/>
    </row>
    <row r="11945" spans="22:22" x14ac:dyDescent="0.35">
      <c r="V11945" s="17"/>
    </row>
    <row r="11946" spans="22:22" x14ac:dyDescent="0.35">
      <c r="V11946" s="17"/>
    </row>
    <row r="11947" spans="22:22" x14ac:dyDescent="0.35">
      <c r="V11947" s="17"/>
    </row>
    <row r="11948" spans="22:22" x14ac:dyDescent="0.35">
      <c r="V11948" s="17"/>
    </row>
    <row r="11949" spans="22:22" x14ac:dyDescent="0.35">
      <c r="V11949" s="17"/>
    </row>
    <row r="11950" spans="22:22" x14ac:dyDescent="0.35">
      <c r="V11950" s="17"/>
    </row>
    <row r="11951" spans="22:22" x14ac:dyDescent="0.35">
      <c r="V11951" s="17"/>
    </row>
    <row r="11952" spans="22:22" x14ac:dyDescent="0.35">
      <c r="V11952" s="17"/>
    </row>
    <row r="11953" spans="22:22" x14ac:dyDescent="0.35">
      <c r="V11953" s="17"/>
    </row>
    <row r="11954" spans="22:22" x14ac:dyDescent="0.35">
      <c r="V11954" s="17"/>
    </row>
    <row r="11955" spans="22:22" x14ac:dyDescent="0.35">
      <c r="V11955" s="17"/>
    </row>
    <row r="11956" spans="22:22" x14ac:dyDescent="0.35">
      <c r="V11956" s="17"/>
    </row>
    <row r="11957" spans="22:22" x14ac:dyDescent="0.35">
      <c r="V11957" s="17"/>
    </row>
    <row r="11958" spans="22:22" x14ac:dyDescent="0.35">
      <c r="V11958" s="17"/>
    </row>
    <row r="11959" spans="22:22" x14ac:dyDescent="0.35">
      <c r="V11959" s="17"/>
    </row>
    <row r="11960" spans="22:22" x14ac:dyDescent="0.35">
      <c r="V11960" s="17"/>
    </row>
    <row r="11961" spans="22:22" x14ac:dyDescent="0.35">
      <c r="V11961" s="17"/>
    </row>
    <row r="11962" spans="22:22" x14ac:dyDescent="0.35">
      <c r="V11962" s="17"/>
    </row>
    <row r="11963" spans="22:22" x14ac:dyDescent="0.35">
      <c r="V11963" s="17"/>
    </row>
    <row r="11964" spans="22:22" x14ac:dyDescent="0.35">
      <c r="V11964" s="17"/>
    </row>
    <row r="11965" spans="22:22" x14ac:dyDescent="0.35">
      <c r="V11965" s="17"/>
    </row>
    <row r="11966" spans="22:22" x14ac:dyDescent="0.35">
      <c r="V11966" s="17"/>
    </row>
    <row r="11967" spans="22:22" x14ac:dyDescent="0.35">
      <c r="V11967" s="17"/>
    </row>
    <row r="11968" spans="22:22" x14ac:dyDescent="0.35">
      <c r="V11968" s="17"/>
    </row>
    <row r="11969" spans="22:22" x14ac:dyDescent="0.35">
      <c r="V11969" s="17"/>
    </row>
    <row r="11970" spans="22:22" x14ac:dyDescent="0.35">
      <c r="V11970" s="17"/>
    </row>
    <row r="11971" spans="22:22" x14ac:dyDescent="0.35">
      <c r="V11971" s="17"/>
    </row>
    <row r="11972" spans="22:22" x14ac:dyDescent="0.35">
      <c r="V11972" s="17"/>
    </row>
    <row r="11973" spans="22:22" x14ac:dyDescent="0.35">
      <c r="V11973" s="17"/>
    </row>
    <row r="11974" spans="22:22" x14ac:dyDescent="0.35">
      <c r="V11974" s="17"/>
    </row>
    <row r="11975" spans="22:22" x14ac:dyDescent="0.35">
      <c r="V11975" s="17"/>
    </row>
    <row r="11976" spans="22:22" x14ac:dyDescent="0.35">
      <c r="V11976" s="17"/>
    </row>
    <row r="11977" spans="22:22" x14ac:dyDescent="0.35">
      <c r="V11977" s="17"/>
    </row>
    <row r="11978" spans="22:22" x14ac:dyDescent="0.35">
      <c r="V11978" s="17"/>
    </row>
    <row r="11979" spans="22:22" x14ac:dyDescent="0.35">
      <c r="V11979" s="17"/>
    </row>
    <row r="11980" spans="22:22" x14ac:dyDescent="0.35">
      <c r="V11980" s="17"/>
    </row>
    <row r="11981" spans="22:22" x14ac:dyDescent="0.35">
      <c r="V11981" s="17"/>
    </row>
    <row r="11982" spans="22:22" x14ac:dyDescent="0.35">
      <c r="V11982" s="17"/>
    </row>
    <row r="11983" spans="22:22" x14ac:dyDescent="0.35">
      <c r="V11983" s="17"/>
    </row>
    <row r="11984" spans="22:22" x14ac:dyDescent="0.35">
      <c r="V11984" s="17"/>
    </row>
    <row r="11985" spans="22:22" x14ac:dyDescent="0.35">
      <c r="V11985" s="17"/>
    </row>
    <row r="11986" spans="22:22" x14ac:dyDescent="0.35">
      <c r="V11986" s="17"/>
    </row>
    <row r="11987" spans="22:22" x14ac:dyDescent="0.35">
      <c r="V11987" s="17"/>
    </row>
    <row r="11988" spans="22:22" x14ac:dyDescent="0.35">
      <c r="V11988" s="17"/>
    </row>
    <row r="11989" spans="22:22" x14ac:dyDescent="0.35">
      <c r="V11989" s="17"/>
    </row>
    <row r="11990" spans="22:22" x14ac:dyDescent="0.35">
      <c r="V11990" s="17"/>
    </row>
    <row r="11991" spans="22:22" x14ac:dyDescent="0.35">
      <c r="V11991" s="17"/>
    </row>
    <row r="11992" spans="22:22" x14ac:dyDescent="0.35">
      <c r="V11992" s="17"/>
    </row>
    <row r="11993" spans="22:22" x14ac:dyDescent="0.35">
      <c r="V11993" s="17"/>
    </row>
    <row r="11994" spans="22:22" x14ac:dyDescent="0.35">
      <c r="V11994" s="17"/>
    </row>
    <row r="11995" spans="22:22" x14ac:dyDescent="0.35">
      <c r="V11995" s="17"/>
    </row>
    <row r="11996" spans="22:22" x14ac:dyDescent="0.35">
      <c r="V11996" s="17"/>
    </row>
    <row r="11997" spans="22:22" x14ac:dyDescent="0.35">
      <c r="V11997" s="17"/>
    </row>
    <row r="11998" spans="22:22" x14ac:dyDescent="0.35">
      <c r="V11998" s="17"/>
    </row>
    <row r="11999" spans="22:22" x14ac:dyDescent="0.35">
      <c r="V11999" s="17"/>
    </row>
    <row r="12000" spans="22:22" x14ac:dyDescent="0.35">
      <c r="V12000" s="17"/>
    </row>
    <row r="12001" spans="22:22" x14ac:dyDescent="0.35">
      <c r="V12001" s="17"/>
    </row>
    <row r="12002" spans="22:22" x14ac:dyDescent="0.35">
      <c r="V12002" s="17"/>
    </row>
    <row r="12003" spans="22:22" x14ac:dyDescent="0.35">
      <c r="V12003" s="17"/>
    </row>
    <row r="12004" spans="22:22" x14ac:dyDescent="0.35">
      <c r="V12004" s="17"/>
    </row>
    <row r="12005" spans="22:22" x14ac:dyDescent="0.35">
      <c r="V12005" s="17"/>
    </row>
    <row r="12006" spans="22:22" x14ac:dyDescent="0.35">
      <c r="V12006" s="17"/>
    </row>
    <row r="12007" spans="22:22" x14ac:dyDescent="0.35">
      <c r="V12007" s="17"/>
    </row>
    <row r="12008" spans="22:22" x14ac:dyDescent="0.35">
      <c r="V12008" s="17"/>
    </row>
    <row r="12009" spans="22:22" x14ac:dyDescent="0.35">
      <c r="V12009" s="17"/>
    </row>
    <row r="12010" spans="22:22" x14ac:dyDescent="0.35">
      <c r="V12010" s="17"/>
    </row>
    <row r="12011" spans="22:22" x14ac:dyDescent="0.35">
      <c r="V12011" s="17"/>
    </row>
    <row r="12012" spans="22:22" x14ac:dyDescent="0.35">
      <c r="V12012" s="17"/>
    </row>
    <row r="12013" spans="22:22" x14ac:dyDescent="0.35">
      <c r="V12013" s="17"/>
    </row>
    <row r="12014" spans="22:22" x14ac:dyDescent="0.35">
      <c r="V12014" s="17"/>
    </row>
    <row r="12015" spans="22:22" x14ac:dyDescent="0.35">
      <c r="V12015" s="17"/>
    </row>
    <row r="12016" spans="22:22" x14ac:dyDescent="0.35">
      <c r="V12016" s="17"/>
    </row>
    <row r="12017" spans="22:22" x14ac:dyDescent="0.35">
      <c r="V12017" s="17"/>
    </row>
    <row r="12018" spans="22:22" x14ac:dyDescent="0.35">
      <c r="V12018" s="17"/>
    </row>
    <row r="12019" spans="22:22" x14ac:dyDescent="0.35">
      <c r="V12019" s="17"/>
    </row>
    <row r="12020" spans="22:22" x14ac:dyDescent="0.35">
      <c r="V12020" s="17"/>
    </row>
    <row r="12021" spans="22:22" x14ac:dyDescent="0.35">
      <c r="V12021" s="17"/>
    </row>
    <row r="12022" spans="22:22" x14ac:dyDescent="0.35">
      <c r="V12022" s="17"/>
    </row>
    <row r="12023" spans="22:22" x14ac:dyDescent="0.35">
      <c r="V12023" s="17"/>
    </row>
    <row r="12024" spans="22:22" x14ac:dyDescent="0.35">
      <c r="V12024" s="17"/>
    </row>
    <row r="12025" spans="22:22" x14ac:dyDescent="0.35">
      <c r="V12025" s="17"/>
    </row>
    <row r="12026" spans="22:22" x14ac:dyDescent="0.35">
      <c r="V12026" s="17"/>
    </row>
    <row r="12027" spans="22:22" x14ac:dyDescent="0.35">
      <c r="V12027" s="17"/>
    </row>
    <row r="12028" spans="22:22" x14ac:dyDescent="0.35">
      <c r="V12028" s="17"/>
    </row>
    <row r="12029" spans="22:22" x14ac:dyDescent="0.35">
      <c r="V12029" s="17"/>
    </row>
    <row r="12030" spans="22:22" x14ac:dyDescent="0.35">
      <c r="V12030" s="17"/>
    </row>
    <row r="12031" spans="22:22" x14ac:dyDescent="0.35">
      <c r="V12031" s="17"/>
    </row>
    <row r="12032" spans="22:22" x14ac:dyDescent="0.35">
      <c r="V12032" s="17"/>
    </row>
    <row r="12033" spans="22:22" x14ac:dyDescent="0.35">
      <c r="V12033" s="17"/>
    </row>
    <row r="12034" spans="22:22" x14ac:dyDescent="0.35">
      <c r="V12034" s="17"/>
    </row>
    <row r="12035" spans="22:22" x14ac:dyDescent="0.35">
      <c r="V12035" s="17"/>
    </row>
    <row r="12036" spans="22:22" x14ac:dyDescent="0.35">
      <c r="V12036" s="17"/>
    </row>
    <row r="12037" spans="22:22" x14ac:dyDescent="0.35">
      <c r="V12037" s="17"/>
    </row>
    <row r="12038" spans="22:22" x14ac:dyDescent="0.35">
      <c r="V12038" s="17"/>
    </row>
    <row r="12039" spans="22:22" x14ac:dyDescent="0.35">
      <c r="V12039" s="17"/>
    </row>
    <row r="12040" spans="22:22" x14ac:dyDescent="0.35">
      <c r="V12040" s="17"/>
    </row>
    <row r="12041" spans="22:22" x14ac:dyDescent="0.35">
      <c r="V12041" s="17"/>
    </row>
    <row r="12042" spans="22:22" x14ac:dyDescent="0.35">
      <c r="V12042" s="17"/>
    </row>
    <row r="12043" spans="22:22" x14ac:dyDescent="0.35">
      <c r="V12043" s="17"/>
    </row>
    <row r="12044" spans="22:22" x14ac:dyDescent="0.35">
      <c r="V12044" s="17"/>
    </row>
    <row r="12045" spans="22:22" x14ac:dyDescent="0.35">
      <c r="V12045" s="17"/>
    </row>
    <row r="12046" spans="22:22" x14ac:dyDescent="0.35">
      <c r="V12046" s="17"/>
    </row>
    <row r="12047" spans="22:22" x14ac:dyDescent="0.35">
      <c r="V12047" s="17"/>
    </row>
    <row r="12048" spans="22:22" x14ac:dyDescent="0.35">
      <c r="V12048" s="17"/>
    </row>
    <row r="12049" spans="22:22" x14ac:dyDescent="0.35">
      <c r="V12049" s="17"/>
    </row>
    <row r="12050" spans="22:22" x14ac:dyDescent="0.35">
      <c r="V12050" s="17"/>
    </row>
    <row r="12051" spans="22:22" x14ac:dyDescent="0.35">
      <c r="V12051" s="17"/>
    </row>
    <row r="12052" spans="22:22" x14ac:dyDescent="0.35">
      <c r="V12052" s="17"/>
    </row>
    <row r="12053" spans="22:22" x14ac:dyDescent="0.35">
      <c r="V12053" s="17"/>
    </row>
    <row r="12054" spans="22:22" x14ac:dyDescent="0.35">
      <c r="V12054" s="17"/>
    </row>
    <row r="12055" spans="22:22" x14ac:dyDescent="0.35">
      <c r="V12055" s="17"/>
    </row>
    <row r="12056" spans="22:22" x14ac:dyDescent="0.35">
      <c r="V12056" s="17"/>
    </row>
    <row r="12057" spans="22:22" x14ac:dyDescent="0.35">
      <c r="V12057" s="17"/>
    </row>
    <row r="12058" spans="22:22" x14ac:dyDescent="0.35">
      <c r="V12058" s="17"/>
    </row>
    <row r="12059" spans="22:22" x14ac:dyDescent="0.35">
      <c r="V12059" s="17"/>
    </row>
    <row r="12060" spans="22:22" x14ac:dyDescent="0.35">
      <c r="V12060" s="17"/>
    </row>
    <row r="12061" spans="22:22" x14ac:dyDescent="0.35">
      <c r="V12061" s="17"/>
    </row>
    <row r="12062" spans="22:22" x14ac:dyDescent="0.35">
      <c r="V12062" s="17"/>
    </row>
    <row r="12063" spans="22:22" x14ac:dyDescent="0.35">
      <c r="V12063" s="17"/>
    </row>
    <row r="12064" spans="22:22" x14ac:dyDescent="0.35">
      <c r="V12064" s="17"/>
    </row>
    <row r="12065" spans="22:22" x14ac:dyDescent="0.35">
      <c r="V12065" s="17"/>
    </row>
    <row r="12066" spans="22:22" x14ac:dyDescent="0.35">
      <c r="V12066" s="17"/>
    </row>
    <row r="12067" spans="22:22" x14ac:dyDescent="0.35">
      <c r="V12067" s="17"/>
    </row>
    <row r="12068" spans="22:22" x14ac:dyDescent="0.35">
      <c r="V12068" s="17"/>
    </row>
    <row r="12069" spans="22:22" x14ac:dyDescent="0.35">
      <c r="V12069" s="17"/>
    </row>
    <row r="12070" spans="22:22" x14ac:dyDescent="0.35">
      <c r="V12070" s="17"/>
    </row>
    <row r="12071" spans="22:22" x14ac:dyDescent="0.35">
      <c r="V12071" s="17"/>
    </row>
    <row r="12072" spans="22:22" x14ac:dyDescent="0.35">
      <c r="V12072" s="17"/>
    </row>
    <row r="12073" spans="22:22" x14ac:dyDescent="0.35">
      <c r="V12073" s="17"/>
    </row>
    <row r="12074" spans="22:22" x14ac:dyDescent="0.35">
      <c r="V12074" s="17"/>
    </row>
    <row r="12075" spans="22:22" x14ac:dyDescent="0.35">
      <c r="V12075" s="17"/>
    </row>
    <row r="12076" spans="22:22" x14ac:dyDescent="0.35">
      <c r="V12076" s="17"/>
    </row>
    <row r="12077" spans="22:22" x14ac:dyDescent="0.35">
      <c r="V12077" s="17"/>
    </row>
    <row r="12078" spans="22:22" x14ac:dyDescent="0.35">
      <c r="V12078" s="17"/>
    </row>
    <row r="12079" spans="22:22" x14ac:dyDescent="0.35">
      <c r="V12079" s="17"/>
    </row>
    <row r="12080" spans="22:22" x14ac:dyDescent="0.35">
      <c r="V12080" s="17"/>
    </row>
    <row r="12081" spans="22:22" x14ac:dyDescent="0.35">
      <c r="V12081" s="17"/>
    </row>
    <row r="12082" spans="22:22" x14ac:dyDescent="0.35">
      <c r="V12082" s="17"/>
    </row>
    <row r="12083" spans="22:22" x14ac:dyDescent="0.35">
      <c r="V12083" s="17"/>
    </row>
    <row r="12084" spans="22:22" x14ac:dyDescent="0.35">
      <c r="V12084" s="17"/>
    </row>
    <row r="12085" spans="22:22" x14ac:dyDescent="0.35">
      <c r="V12085" s="17"/>
    </row>
    <row r="12086" spans="22:22" x14ac:dyDescent="0.35">
      <c r="V12086" s="17"/>
    </row>
    <row r="12087" spans="22:22" x14ac:dyDescent="0.35">
      <c r="V12087" s="17"/>
    </row>
    <row r="12088" spans="22:22" x14ac:dyDescent="0.35">
      <c r="V12088" s="17"/>
    </row>
    <row r="12089" spans="22:22" x14ac:dyDescent="0.35">
      <c r="V12089" s="17"/>
    </row>
    <row r="12090" spans="22:22" x14ac:dyDescent="0.35">
      <c r="V12090" s="17"/>
    </row>
    <row r="12091" spans="22:22" x14ac:dyDescent="0.35">
      <c r="V12091" s="17"/>
    </row>
    <row r="12092" spans="22:22" x14ac:dyDescent="0.35">
      <c r="V12092" s="17"/>
    </row>
    <row r="12093" spans="22:22" x14ac:dyDescent="0.35">
      <c r="V12093" s="17"/>
    </row>
    <row r="12094" spans="22:22" x14ac:dyDescent="0.35">
      <c r="V12094" s="17"/>
    </row>
    <row r="12095" spans="22:22" x14ac:dyDescent="0.35">
      <c r="V12095" s="17"/>
    </row>
    <row r="12096" spans="22:22" x14ac:dyDescent="0.35">
      <c r="V12096" s="17"/>
    </row>
    <row r="12097" spans="22:22" x14ac:dyDescent="0.35">
      <c r="V12097" s="17"/>
    </row>
    <row r="12098" spans="22:22" x14ac:dyDescent="0.35">
      <c r="V12098" s="17"/>
    </row>
    <row r="12099" spans="22:22" x14ac:dyDescent="0.35">
      <c r="V12099" s="17"/>
    </row>
    <row r="12100" spans="22:22" x14ac:dyDescent="0.35">
      <c r="V12100" s="17"/>
    </row>
    <row r="12101" spans="22:22" x14ac:dyDescent="0.35">
      <c r="V12101" s="17"/>
    </row>
    <row r="12102" spans="22:22" x14ac:dyDescent="0.35">
      <c r="V12102" s="17"/>
    </row>
    <row r="12103" spans="22:22" x14ac:dyDescent="0.35">
      <c r="V12103" s="17"/>
    </row>
    <row r="12104" spans="22:22" x14ac:dyDescent="0.35">
      <c r="V12104" s="17"/>
    </row>
    <row r="12105" spans="22:22" x14ac:dyDescent="0.35">
      <c r="V12105" s="17"/>
    </row>
    <row r="12106" spans="22:22" x14ac:dyDescent="0.35">
      <c r="V12106" s="17"/>
    </row>
    <row r="12107" spans="22:22" x14ac:dyDescent="0.35">
      <c r="V12107" s="17"/>
    </row>
    <row r="12108" spans="22:22" x14ac:dyDescent="0.35">
      <c r="V12108" s="17"/>
    </row>
    <row r="12109" spans="22:22" x14ac:dyDescent="0.35">
      <c r="V12109" s="17"/>
    </row>
    <row r="12110" spans="22:22" x14ac:dyDescent="0.35">
      <c r="V12110" s="17"/>
    </row>
    <row r="12111" spans="22:22" x14ac:dyDescent="0.35">
      <c r="V12111" s="17"/>
    </row>
    <row r="12112" spans="22:22" x14ac:dyDescent="0.35">
      <c r="V12112" s="17"/>
    </row>
    <row r="12113" spans="22:22" x14ac:dyDescent="0.35">
      <c r="V12113" s="17"/>
    </row>
    <row r="12114" spans="22:22" x14ac:dyDescent="0.35">
      <c r="V12114" s="17"/>
    </row>
    <row r="12115" spans="22:22" x14ac:dyDescent="0.35">
      <c r="V12115" s="17"/>
    </row>
    <row r="12116" spans="22:22" x14ac:dyDescent="0.35">
      <c r="V12116" s="17"/>
    </row>
    <row r="12117" spans="22:22" x14ac:dyDescent="0.35">
      <c r="V12117" s="17"/>
    </row>
    <row r="12118" spans="22:22" x14ac:dyDescent="0.35">
      <c r="V12118" s="17"/>
    </row>
    <row r="12119" spans="22:22" x14ac:dyDescent="0.35">
      <c r="V12119" s="17"/>
    </row>
    <row r="12120" spans="22:22" x14ac:dyDescent="0.35">
      <c r="V12120" s="17"/>
    </row>
    <row r="12121" spans="22:22" x14ac:dyDescent="0.35">
      <c r="V12121" s="17"/>
    </row>
    <row r="12122" spans="22:22" x14ac:dyDescent="0.35">
      <c r="V12122" s="17"/>
    </row>
    <row r="12123" spans="22:22" x14ac:dyDescent="0.35">
      <c r="V12123" s="17"/>
    </row>
    <row r="12124" spans="22:22" x14ac:dyDescent="0.35">
      <c r="V12124" s="17"/>
    </row>
    <row r="12125" spans="22:22" x14ac:dyDescent="0.35">
      <c r="V12125" s="17"/>
    </row>
    <row r="12126" spans="22:22" x14ac:dyDescent="0.35">
      <c r="V12126" s="17"/>
    </row>
    <row r="12127" spans="22:22" x14ac:dyDescent="0.35">
      <c r="V12127" s="17"/>
    </row>
    <row r="12128" spans="22:22" x14ac:dyDescent="0.35">
      <c r="V12128" s="17"/>
    </row>
    <row r="12129" spans="22:22" x14ac:dyDescent="0.35">
      <c r="V12129" s="17"/>
    </row>
    <row r="12130" spans="22:22" x14ac:dyDescent="0.35">
      <c r="V12130" s="17"/>
    </row>
    <row r="12131" spans="22:22" x14ac:dyDescent="0.35">
      <c r="V12131" s="17"/>
    </row>
    <row r="12132" spans="22:22" x14ac:dyDescent="0.35">
      <c r="V12132" s="17"/>
    </row>
    <row r="12133" spans="22:22" x14ac:dyDescent="0.35">
      <c r="V12133" s="17"/>
    </row>
    <row r="12134" spans="22:22" x14ac:dyDescent="0.35">
      <c r="V12134" s="17"/>
    </row>
    <row r="12135" spans="22:22" x14ac:dyDescent="0.35">
      <c r="V12135" s="17"/>
    </row>
    <row r="12136" spans="22:22" x14ac:dyDescent="0.35">
      <c r="V12136" s="17"/>
    </row>
    <row r="12137" spans="22:22" x14ac:dyDescent="0.35">
      <c r="V12137" s="17"/>
    </row>
    <row r="12138" spans="22:22" x14ac:dyDescent="0.35">
      <c r="V12138" s="17"/>
    </row>
    <row r="12139" spans="22:22" x14ac:dyDescent="0.35">
      <c r="V12139" s="17"/>
    </row>
    <row r="12140" spans="22:22" x14ac:dyDescent="0.35">
      <c r="V12140" s="17"/>
    </row>
    <row r="12141" spans="22:22" x14ac:dyDescent="0.35">
      <c r="V12141" s="17"/>
    </row>
    <row r="12142" spans="22:22" x14ac:dyDescent="0.35">
      <c r="V12142" s="17"/>
    </row>
    <row r="12143" spans="22:22" x14ac:dyDescent="0.35">
      <c r="V12143" s="17"/>
    </row>
    <row r="12144" spans="22:22" x14ac:dyDescent="0.35">
      <c r="V12144" s="17"/>
    </row>
    <row r="12145" spans="22:22" x14ac:dyDescent="0.35">
      <c r="V12145" s="17"/>
    </row>
    <row r="12146" spans="22:22" x14ac:dyDescent="0.35">
      <c r="V12146" s="17"/>
    </row>
    <row r="12147" spans="22:22" x14ac:dyDescent="0.35">
      <c r="V12147" s="17"/>
    </row>
    <row r="12148" spans="22:22" x14ac:dyDescent="0.35">
      <c r="V12148" s="17"/>
    </row>
    <row r="12149" spans="22:22" x14ac:dyDescent="0.35">
      <c r="V12149" s="17"/>
    </row>
    <row r="12150" spans="22:22" x14ac:dyDescent="0.35">
      <c r="V12150" s="17"/>
    </row>
    <row r="12151" spans="22:22" x14ac:dyDescent="0.35">
      <c r="V12151" s="17"/>
    </row>
    <row r="12152" spans="22:22" x14ac:dyDescent="0.35">
      <c r="V12152" s="17"/>
    </row>
    <row r="12153" spans="22:22" x14ac:dyDescent="0.35">
      <c r="V12153" s="17"/>
    </row>
    <row r="12154" spans="22:22" x14ac:dyDescent="0.35">
      <c r="V12154" s="17"/>
    </row>
    <row r="12155" spans="22:22" x14ac:dyDescent="0.35">
      <c r="V12155" s="17"/>
    </row>
    <row r="12156" spans="22:22" x14ac:dyDescent="0.35">
      <c r="V12156" s="17"/>
    </row>
    <row r="12157" spans="22:22" x14ac:dyDescent="0.35">
      <c r="V12157" s="17"/>
    </row>
    <row r="12158" spans="22:22" x14ac:dyDescent="0.35">
      <c r="V12158" s="17"/>
    </row>
    <row r="12159" spans="22:22" x14ac:dyDescent="0.35">
      <c r="V12159" s="17"/>
    </row>
    <row r="12160" spans="22:22" x14ac:dyDescent="0.35">
      <c r="V12160" s="17"/>
    </row>
    <row r="12161" spans="22:22" x14ac:dyDescent="0.35">
      <c r="V12161" s="17"/>
    </row>
    <row r="12162" spans="22:22" x14ac:dyDescent="0.35">
      <c r="V12162" s="17"/>
    </row>
    <row r="12163" spans="22:22" x14ac:dyDescent="0.35">
      <c r="V12163" s="17"/>
    </row>
    <row r="12164" spans="22:22" x14ac:dyDescent="0.35">
      <c r="V12164" s="17"/>
    </row>
    <row r="12165" spans="22:22" x14ac:dyDescent="0.35">
      <c r="V12165" s="17"/>
    </row>
    <row r="12166" spans="22:22" x14ac:dyDescent="0.35">
      <c r="V12166" s="17"/>
    </row>
    <row r="12167" spans="22:22" x14ac:dyDescent="0.35">
      <c r="V12167" s="17"/>
    </row>
    <row r="12168" spans="22:22" x14ac:dyDescent="0.35">
      <c r="V12168" s="17"/>
    </row>
    <row r="12169" spans="22:22" x14ac:dyDescent="0.35">
      <c r="V12169" s="17"/>
    </row>
    <row r="12170" spans="22:22" x14ac:dyDescent="0.35">
      <c r="V12170" s="17"/>
    </row>
    <row r="12171" spans="22:22" x14ac:dyDescent="0.35">
      <c r="V12171" s="17"/>
    </row>
    <row r="12172" spans="22:22" x14ac:dyDescent="0.35">
      <c r="V12172" s="17"/>
    </row>
    <row r="12173" spans="22:22" x14ac:dyDescent="0.35">
      <c r="V12173" s="17"/>
    </row>
    <row r="12174" spans="22:22" x14ac:dyDescent="0.35">
      <c r="V12174" s="17"/>
    </row>
    <row r="12175" spans="22:22" x14ac:dyDescent="0.35">
      <c r="V12175" s="17"/>
    </row>
    <row r="12176" spans="22:22" x14ac:dyDescent="0.35">
      <c r="V12176" s="17"/>
    </row>
    <row r="12177" spans="22:22" x14ac:dyDescent="0.35">
      <c r="V12177" s="17"/>
    </row>
    <row r="12178" spans="22:22" x14ac:dyDescent="0.35">
      <c r="V12178" s="17"/>
    </row>
    <row r="12179" spans="22:22" x14ac:dyDescent="0.35">
      <c r="V12179" s="17"/>
    </row>
    <row r="12180" spans="22:22" x14ac:dyDescent="0.35">
      <c r="V12180" s="17"/>
    </row>
    <row r="12181" spans="22:22" x14ac:dyDescent="0.35">
      <c r="V12181" s="17"/>
    </row>
    <row r="12182" spans="22:22" x14ac:dyDescent="0.35">
      <c r="V12182" s="17"/>
    </row>
    <row r="12183" spans="22:22" x14ac:dyDescent="0.35">
      <c r="V12183" s="17"/>
    </row>
    <row r="12184" spans="22:22" x14ac:dyDescent="0.35">
      <c r="V12184" s="17"/>
    </row>
    <row r="12185" spans="22:22" x14ac:dyDescent="0.35">
      <c r="V12185" s="17"/>
    </row>
    <row r="12186" spans="22:22" x14ac:dyDescent="0.35">
      <c r="V12186" s="17"/>
    </row>
    <row r="12187" spans="22:22" x14ac:dyDescent="0.35">
      <c r="V12187" s="17"/>
    </row>
    <row r="12188" spans="22:22" x14ac:dyDescent="0.35">
      <c r="V12188" s="17"/>
    </row>
    <row r="12189" spans="22:22" x14ac:dyDescent="0.35">
      <c r="V12189" s="17"/>
    </row>
    <row r="12190" spans="22:22" x14ac:dyDescent="0.35">
      <c r="V12190" s="17"/>
    </row>
    <row r="12191" spans="22:22" x14ac:dyDescent="0.35">
      <c r="V12191" s="17"/>
    </row>
    <row r="12192" spans="22:22" x14ac:dyDescent="0.35">
      <c r="V12192" s="17"/>
    </row>
    <row r="12193" spans="22:22" x14ac:dyDescent="0.35">
      <c r="V12193" s="17"/>
    </row>
    <row r="12194" spans="22:22" x14ac:dyDescent="0.35">
      <c r="V12194" s="17"/>
    </row>
    <row r="12195" spans="22:22" x14ac:dyDescent="0.35">
      <c r="V12195" s="17"/>
    </row>
    <row r="12196" spans="22:22" x14ac:dyDescent="0.35">
      <c r="V12196" s="17"/>
    </row>
    <row r="12197" spans="22:22" x14ac:dyDescent="0.35">
      <c r="V12197" s="17"/>
    </row>
    <row r="12198" spans="22:22" x14ac:dyDescent="0.35">
      <c r="V12198" s="17"/>
    </row>
    <row r="12199" spans="22:22" x14ac:dyDescent="0.35">
      <c r="V12199" s="17"/>
    </row>
    <row r="12200" spans="22:22" x14ac:dyDescent="0.35">
      <c r="V12200" s="17"/>
    </row>
    <row r="12201" spans="22:22" x14ac:dyDescent="0.35">
      <c r="V12201" s="17"/>
    </row>
    <row r="12202" spans="22:22" x14ac:dyDescent="0.35">
      <c r="V12202" s="17"/>
    </row>
    <row r="12203" spans="22:22" x14ac:dyDescent="0.35">
      <c r="V12203" s="17"/>
    </row>
    <row r="12204" spans="22:22" x14ac:dyDescent="0.35">
      <c r="V12204" s="17"/>
    </row>
    <row r="12205" spans="22:22" x14ac:dyDescent="0.35">
      <c r="V12205" s="17"/>
    </row>
    <row r="12206" spans="22:22" x14ac:dyDescent="0.35">
      <c r="V12206" s="17"/>
    </row>
    <row r="12207" spans="22:22" x14ac:dyDescent="0.35">
      <c r="V12207" s="17"/>
    </row>
    <row r="12208" spans="22:22" x14ac:dyDescent="0.35">
      <c r="V12208" s="17"/>
    </row>
    <row r="12209" spans="22:22" x14ac:dyDescent="0.35">
      <c r="V12209" s="17"/>
    </row>
    <row r="12210" spans="22:22" x14ac:dyDescent="0.35">
      <c r="V12210" s="17"/>
    </row>
    <row r="12211" spans="22:22" x14ac:dyDescent="0.35">
      <c r="V12211" s="17"/>
    </row>
    <row r="12212" spans="22:22" x14ac:dyDescent="0.35">
      <c r="V12212" s="17"/>
    </row>
    <row r="12213" spans="22:22" x14ac:dyDescent="0.35">
      <c r="V12213" s="17"/>
    </row>
    <row r="12214" spans="22:22" x14ac:dyDescent="0.35">
      <c r="V12214" s="17"/>
    </row>
    <row r="12215" spans="22:22" x14ac:dyDescent="0.35">
      <c r="V12215" s="17"/>
    </row>
    <row r="12216" spans="22:22" x14ac:dyDescent="0.35">
      <c r="V12216" s="17"/>
    </row>
    <row r="12217" spans="22:22" x14ac:dyDescent="0.35">
      <c r="V12217" s="17"/>
    </row>
    <row r="12218" spans="22:22" x14ac:dyDescent="0.35">
      <c r="V12218" s="17"/>
    </row>
    <row r="12219" spans="22:22" x14ac:dyDescent="0.35">
      <c r="V12219" s="17"/>
    </row>
    <row r="12220" spans="22:22" x14ac:dyDescent="0.35">
      <c r="V12220" s="17"/>
    </row>
    <row r="12221" spans="22:22" x14ac:dyDescent="0.35">
      <c r="V12221" s="17"/>
    </row>
    <row r="12222" spans="22:22" x14ac:dyDescent="0.35">
      <c r="V12222" s="17"/>
    </row>
    <row r="12223" spans="22:22" x14ac:dyDescent="0.35">
      <c r="V12223" s="17"/>
    </row>
    <row r="12224" spans="22:22" x14ac:dyDescent="0.35">
      <c r="V12224" s="17"/>
    </row>
    <row r="12225" spans="22:22" x14ac:dyDescent="0.35">
      <c r="V12225" s="17"/>
    </row>
    <row r="12226" spans="22:22" x14ac:dyDescent="0.35">
      <c r="V12226" s="17"/>
    </row>
    <row r="12227" spans="22:22" x14ac:dyDescent="0.35">
      <c r="V12227" s="17"/>
    </row>
    <row r="12228" spans="22:22" x14ac:dyDescent="0.35">
      <c r="V12228" s="17"/>
    </row>
    <row r="12229" spans="22:22" x14ac:dyDescent="0.35">
      <c r="V12229" s="17"/>
    </row>
    <row r="12230" spans="22:22" x14ac:dyDescent="0.35">
      <c r="V12230" s="17"/>
    </row>
    <row r="12231" spans="22:22" x14ac:dyDescent="0.35">
      <c r="V12231" s="17"/>
    </row>
    <row r="12232" spans="22:22" x14ac:dyDescent="0.35">
      <c r="V12232" s="17"/>
    </row>
    <row r="12233" spans="22:22" x14ac:dyDescent="0.35">
      <c r="V12233" s="17"/>
    </row>
    <row r="12234" spans="22:22" x14ac:dyDescent="0.35">
      <c r="V12234" s="17"/>
    </row>
    <row r="12235" spans="22:22" x14ac:dyDescent="0.35">
      <c r="V12235" s="17"/>
    </row>
    <row r="12236" spans="22:22" x14ac:dyDescent="0.35">
      <c r="V12236" s="17"/>
    </row>
    <row r="12237" spans="22:22" x14ac:dyDescent="0.35">
      <c r="V12237" s="17"/>
    </row>
    <row r="12238" spans="22:22" x14ac:dyDescent="0.35">
      <c r="V12238" s="17"/>
    </row>
    <row r="12239" spans="22:22" x14ac:dyDescent="0.35">
      <c r="V12239" s="17"/>
    </row>
    <row r="12240" spans="22:22" x14ac:dyDescent="0.35">
      <c r="V12240" s="17"/>
    </row>
    <row r="12241" spans="22:22" x14ac:dyDescent="0.35">
      <c r="V12241" s="17"/>
    </row>
    <row r="12242" spans="22:22" x14ac:dyDescent="0.35">
      <c r="V12242" s="17"/>
    </row>
    <row r="12243" spans="22:22" x14ac:dyDescent="0.35">
      <c r="V12243" s="17"/>
    </row>
    <row r="12244" spans="22:22" x14ac:dyDescent="0.35">
      <c r="V12244" s="17"/>
    </row>
    <row r="12245" spans="22:22" x14ac:dyDescent="0.35">
      <c r="V12245" s="17"/>
    </row>
    <row r="12246" spans="22:22" x14ac:dyDescent="0.35">
      <c r="V12246" s="17"/>
    </row>
    <row r="12247" spans="22:22" x14ac:dyDescent="0.35">
      <c r="V12247" s="17"/>
    </row>
    <row r="12248" spans="22:22" x14ac:dyDescent="0.35">
      <c r="V12248" s="17"/>
    </row>
    <row r="12249" spans="22:22" x14ac:dyDescent="0.35">
      <c r="V12249" s="17"/>
    </row>
    <row r="12250" spans="22:22" x14ac:dyDescent="0.35">
      <c r="V12250" s="17"/>
    </row>
    <row r="12251" spans="22:22" x14ac:dyDescent="0.35">
      <c r="V12251" s="17"/>
    </row>
    <row r="12252" spans="22:22" x14ac:dyDescent="0.35">
      <c r="V12252" s="17"/>
    </row>
    <row r="12253" spans="22:22" x14ac:dyDescent="0.35">
      <c r="V12253" s="17"/>
    </row>
    <row r="12254" spans="22:22" x14ac:dyDescent="0.35">
      <c r="V12254" s="17"/>
    </row>
    <row r="12255" spans="22:22" x14ac:dyDescent="0.35">
      <c r="V12255" s="17"/>
    </row>
    <row r="12256" spans="22:22" x14ac:dyDescent="0.35">
      <c r="V12256" s="17"/>
    </row>
    <row r="12257" spans="22:22" x14ac:dyDescent="0.35">
      <c r="V12257" s="17"/>
    </row>
    <row r="12258" spans="22:22" x14ac:dyDescent="0.35">
      <c r="V12258" s="17"/>
    </row>
    <row r="12259" spans="22:22" x14ac:dyDescent="0.35">
      <c r="V12259" s="17"/>
    </row>
    <row r="12260" spans="22:22" x14ac:dyDescent="0.35">
      <c r="V12260" s="17"/>
    </row>
    <row r="12261" spans="22:22" x14ac:dyDescent="0.35">
      <c r="V12261" s="17"/>
    </row>
    <row r="12262" spans="22:22" x14ac:dyDescent="0.35">
      <c r="V12262" s="17"/>
    </row>
    <row r="12263" spans="22:22" x14ac:dyDescent="0.35">
      <c r="V12263" s="17"/>
    </row>
    <row r="12264" spans="22:22" x14ac:dyDescent="0.35">
      <c r="V12264" s="17"/>
    </row>
    <row r="12265" spans="22:22" x14ac:dyDescent="0.35">
      <c r="V12265" s="17"/>
    </row>
    <row r="12266" spans="22:22" x14ac:dyDescent="0.35">
      <c r="V12266" s="17"/>
    </row>
    <row r="12267" spans="22:22" x14ac:dyDescent="0.35">
      <c r="V12267" s="17"/>
    </row>
    <row r="12268" spans="22:22" x14ac:dyDescent="0.35">
      <c r="V12268" s="17"/>
    </row>
    <row r="12269" spans="22:22" x14ac:dyDescent="0.35">
      <c r="V12269" s="17"/>
    </row>
    <row r="12270" spans="22:22" x14ac:dyDescent="0.35">
      <c r="V12270" s="17"/>
    </row>
    <row r="12271" spans="22:22" x14ac:dyDescent="0.35">
      <c r="V12271" s="17"/>
    </row>
    <row r="12272" spans="22:22" x14ac:dyDescent="0.35">
      <c r="V12272" s="17"/>
    </row>
    <row r="12273" spans="22:22" x14ac:dyDescent="0.35">
      <c r="V12273" s="17"/>
    </row>
    <row r="12274" spans="22:22" x14ac:dyDescent="0.35">
      <c r="V12274" s="17"/>
    </row>
    <row r="12275" spans="22:22" x14ac:dyDescent="0.35">
      <c r="V12275" s="17"/>
    </row>
    <row r="12276" spans="22:22" x14ac:dyDescent="0.35">
      <c r="V12276" s="17"/>
    </row>
    <row r="12277" spans="22:22" x14ac:dyDescent="0.35">
      <c r="V12277" s="17"/>
    </row>
    <row r="12278" spans="22:22" x14ac:dyDescent="0.35">
      <c r="V12278" s="17"/>
    </row>
    <row r="12279" spans="22:22" x14ac:dyDescent="0.35">
      <c r="V12279" s="17"/>
    </row>
    <row r="12280" spans="22:22" x14ac:dyDescent="0.35">
      <c r="V12280" s="17"/>
    </row>
    <row r="12281" spans="22:22" x14ac:dyDescent="0.35">
      <c r="V12281" s="17"/>
    </row>
    <row r="12282" spans="22:22" x14ac:dyDescent="0.35">
      <c r="V12282" s="17"/>
    </row>
    <row r="12283" spans="22:22" x14ac:dyDescent="0.35">
      <c r="V12283" s="17"/>
    </row>
    <row r="12284" spans="22:22" x14ac:dyDescent="0.35">
      <c r="V12284" s="17"/>
    </row>
    <row r="12285" spans="22:22" x14ac:dyDescent="0.35">
      <c r="V12285" s="17"/>
    </row>
    <row r="12286" spans="22:22" x14ac:dyDescent="0.35">
      <c r="V12286" s="17"/>
    </row>
    <row r="12287" spans="22:22" x14ac:dyDescent="0.35">
      <c r="V12287" s="17"/>
    </row>
    <row r="12288" spans="22:22" x14ac:dyDescent="0.35">
      <c r="V12288" s="17"/>
    </row>
    <row r="12289" spans="22:22" x14ac:dyDescent="0.35">
      <c r="V12289" s="17"/>
    </row>
    <row r="12290" spans="22:22" x14ac:dyDescent="0.35">
      <c r="V12290" s="17"/>
    </row>
    <row r="12291" spans="22:22" x14ac:dyDescent="0.35">
      <c r="V12291" s="17"/>
    </row>
    <row r="12292" spans="22:22" x14ac:dyDescent="0.35">
      <c r="V12292" s="17"/>
    </row>
    <row r="12293" spans="22:22" x14ac:dyDescent="0.35">
      <c r="V12293" s="17"/>
    </row>
    <row r="12294" spans="22:22" x14ac:dyDescent="0.35">
      <c r="V12294" s="17"/>
    </row>
    <row r="12295" spans="22:22" x14ac:dyDescent="0.35">
      <c r="V12295" s="17"/>
    </row>
    <row r="12296" spans="22:22" x14ac:dyDescent="0.35">
      <c r="V12296" s="17"/>
    </row>
    <row r="12297" spans="22:22" x14ac:dyDescent="0.35">
      <c r="V12297" s="17"/>
    </row>
    <row r="12298" spans="22:22" x14ac:dyDescent="0.35">
      <c r="V12298" s="17"/>
    </row>
    <row r="12299" spans="22:22" x14ac:dyDescent="0.35">
      <c r="V12299" s="17"/>
    </row>
    <row r="12300" spans="22:22" x14ac:dyDescent="0.35">
      <c r="V12300" s="17"/>
    </row>
    <row r="12301" spans="22:22" x14ac:dyDescent="0.35">
      <c r="V12301" s="17"/>
    </row>
    <row r="12302" spans="22:22" x14ac:dyDescent="0.35">
      <c r="V12302" s="17"/>
    </row>
    <row r="12303" spans="22:22" x14ac:dyDescent="0.35">
      <c r="V12303" s="17"/>
    </row>
    <row r="12304" spans="22:22" x14ac:dyDescent="0.35">
      <c r="V12304" s="17"/>
    </row>
    <row r="12305" spans="22:22" x14ac:dyDescent="0.35">
      <c r="V12305" s="17"/>
    </row>
    <row r="12306" spans="22:22" x14ac:dyDescent="0.35">
      <c r="V12306" s="17"/>
    </row>
    <row r="12307" spans="22:22" x14ac:dyDescent="0.35">
      <c r="V12307" s="17"/>
    </row>
    <row r="12308" spans="22:22" x14ac:dyDescent="0.35">
      <c r="V12308" s="17"/>
    </row>
    <row r="12309" spans="22:22" x14ac:dyDescent="0.35">
      <c r="V12309" s="17"/>
    </row>
    <row r="12310" spans="22:22" x14ac:dyDescent="0.35">
      <c r="V12310" s="17"/>
    </row>
    <row r="12311" spans="22:22" x14ac:dyDescent="0.35">
      <c r="V12311" s="17"/>
    </row>
    <row r="12312" spans="22:22" x14ac:dyDescent="0.35">
      <c r="V12312" s="17"/>
    </row>
    <row r="12313" spans="22:22" x14ac:dyDescent="0.35">
      <c r="V12313" s="17"/>
    </row>
    <row r="12314" spans="22:22" x14ac:dyDescent="0.35">
      <c r="V12314" s="17"/>
    </row>
    <row r="12315" spans="22:22" x14ac:dyDescent="0.35">
      <c r="V12315" s="17"/>
    </row>
    <row r="12316" spans="22:22" x14ac:dyDescent="0.35">
      <c r="V12316" s="17"/>
    </row>
    <row r="12317" spans="22:22" x14ac:dyDescent="0.35">
      <c r="V12317" s="17"/>
    </row>
    <row r="12318" spans="22:22" x14ac:dyDescent="0.35">
      <c r="V12318" s="17"/>
    </row>
    <row r="12319" spans="22:22" x14ac:dyDescent="0.35">
      <c r="V12319" s="17"/>
    </row>
    <row r="12320" spans="22:22" x14ac:dyDescent="0.35">
      <c r="V12320" s="17"/>
    </row>
    <row r="12321" spans="22:22" x14ac:dyDescent="0.35">
      <c r="V12321" s="17"/>
    </row>
    <row r="12322" spans="22:22" x14ac:dyDescent="0.35">
      <c r="V12322" s="17"/>
    </row>
    <row r="12323" spans="22:22" x14ac:dyDescent="0.35">
      <c r="V12323" s="17"/>
    </row>
    <row r="12324" spans="22:22" x14ac:dyDescent="0.35">
      <c r="V12324" s="17"/>
    </row>
    <row r="12325" spans="22:22" x14ac:dyDescent="0.35">
      <c r="V12325" s="17"/>
    </row>
    <row r="12326" spans="22:22" x14ac:dyDescent="0.35">
      <c r="V12326" s="17"/>
    </row>
    <row r="12327" spans="22:22" x14ac:dyDescent="0.35">
      <c r="V12327" s="17"/>
    </row>
    <row r="12328" spans="22:22" x14ac:dyDescent="0.35">
      <c r="V12328" s="17"/>
    </row>
    <row r="12329" spans="22:22" x14ac:dyDescent="0.35">
      <c r="V12329" s="17"/>
    </row>
    <row r="12330" spans="22:22" x14ac:dyDescent="0.35">
      <c r="V12330" s="17"/>
    </row>
    <row r="12331" spans="22:22" x14ac:dyDescent="0.35">
      <c r="V12331" s="17"/>
    </row>
    <row r="12332" spans="22:22" x14ac:dyDescent="0.35">
      <c r="V12332" s="17"/>
    </row>
    <row r="12333" spans="22:22" x14ac:dyDescent="0.35">
      <c r="V12333" s="17"/>
    </row>
    <row r="12334" spans="22:22" x14ac:dyDescent="0.35">
      <c r="V12334" s="17"/>
    </row>
    <row r="12335" spans="22:22" x14ac:dyDescent="0.35">
      <c r="V12335" s="17"/>
    </row>
    <row r="12336" spans="22:22" x14ac:dyDescent="0.35">
      <c r="V12336" s="17"/>
    </row>
    <row r="12337" spans="22:22" x14ac:dyDescent="0.35">
      <c r="V12337" s="17"/>
    </row>
    <row r="12338" spans="22:22" x14ac:dyDescent="0.35">
      <c r="V12338" s="17"/>
    </row>
    <row r="12339" spans="22:22" x14ac:dyDescent="0.35">
      <c r="V12339" s="17"/>
    </row>
    <row r="12340" spans="22:22" x14ac:dyDescent="0.35">
      <c r="V12340" s="17"/>
    </row>
    <row r="12341" spans="22:22" x14ac:dyDescent="0.35">
      <c r="V12341" s="17"/>
    </row>
    <row r="12342" spans="22:22" x14ac:dyDescent="0.35">
      <c r="V12342" s="17"/>
    </row>
    <row r="12343" spans="22:22" x14ac:dyDescent="0.35">
      <c r="V12343" s="17"/>
    </row>
    <row r="12344" spans="22:22" x14ac:dyDescent="0.35">
      <c r="V12344" s="17"/>
    </row>
    <row r="12345" spans="22:22" x14ac:dyDescent="0.35">
      <c r="V12345" s="17"/>
    </row>
    <row r="12346" spans="22:22" x14ac:dyDescent="0.35">
      <c r="V12346" s="17"/>
    </row>
    <row r="12347" spans="22:22" x14ac:dyDescent="0.35">
      <c r="V12347" s="17"/>
    </row>
    <row r="12348" spans="22:22" x14ac:dyDescent="0.35">
      <c r="V12348" s="17"/>
    </row>
    <row r="12349" spans="22:22" x14ac:dyDescent="0.35">
      <c r="V12349" s="17"/>
    </row>
    <row r="12350" spans="22:22" x14ac:dyDescent="0.35">
      <c r="V12350" s="17"/>
    </row>
    <row r="12351" spans="22:22" x14ac:dyDescent="0.35">
      <c r="V12351" s="17"/>
    </row>
    <row r="12352" spans="22:22" x14ac:dyDescent="0.35">
      <c r="V12352" s="17"/>
    </row>
    <row r="12353" spans="22:22" x14ac:dyDescent="0.35">
      <c r="V12353" s="17"/>
    </row>
    <row r="12354" spans="22:22" x14ac:dyDescent="0.35">
      <c r="V12354" s="17"/>
    </row>
    <row r="12355" spans="22:22" x14ac:dyDescent="0.35">
      <c r="V12355" s="17"/>
    </row>
    <row r="12356" spans="22:22" x14ac:dyDescent="0.35">
      <c r="V12356" s="17"/>
    </row>
    <row r="12357" spans="22:22" x14ac:dyDescent="0.35">
      <c r="V12357" s="17"/>
    </row>
    <row r="12358" spans="22:22" x14ac:dyDescent="0.35">
      <c r="V12358" s="17"/>
    </row>
    <row r="12359" spans="22:22" x14ac:dyDescent="0.35">
      <c r="V12359" s="17"/>
    </row>
    <row r="12360" spans="22:22" x14ac:dyDescent="0.35">
      <c r="V12360" s="17"/>
    </row>
    <row r="12361" spans="22:22" x14ac:dyDescent="0.35">
      <c r="V12361" s="17"/>
    </row>
    <row r="12362" spans="22:22" x14ac:dyDescent="0.35">
      <c r="V12362" s="17"/>
    </row>
    <row r="12363" spans="22:22" x14ac:dyDescent="0.35">
      <c r="V12363" s="17"/>
    </row>
    <row r="12364" spans="22:22" x14ac:dyDescent="0.35">
      <c r="V12364" s="17"/>
    </row>
    <row r="12365" spans="22:22" x14ac:dyDescent="0.35">
      <c r="V12365" s="17"/>
    </row>
    <row r="12366" spans="22:22" x14ac:dyDescent="0.35">
      <c r="V12366" s="17"/>
    </row>
    <row r="12367" spans="22:22" x14ac:dyDescent="0.35">
      <c r="V12367" s="17"/>
    </row>
    <row r="12368" spans="22:22" x14ac:dyDescent="0.35">
      <c r="V12368" s="17"/>
    </row>
    <row r="12369" spans="22:22" x14ac:dyDescent="0.35">
      <c r="V12369" s="17"/>
    </row>
    <row r="12370" spans="22:22" x14ac:dyDescent="0.35">
      <c r="V12370" s="17"/>
    </row>
    <row r="12371" spans="22:22" x14ac:dyDescent="0.35">
      <c r="V12371" s="17"/>
    </row>
    <row r="12372" spans="22:22" x14ac:dyDescent="0.35">
      <c r="V12372" s="17"/>
    </row>
    <row r="12373" spans="22:22" x14ac:dyDescent="0.35">
      <c r="V12373" s="17"/>
    </row>
    <row r="12374" spans="22:22" x14ac:dyDescent="0.35">
      <c r="V12374" s="17"/>
    </row>
    <row r="12375" spans="22:22" x14ac:dyDescent="0.35">
      <c r="V12375" s="17"/>
    </row>
    <row r="12376" spans="22:22" x14ac:dyDescent="0.35">
      <c r="V12376" s="17"/>
    </row>
    <row r="12377" spans="22:22" x14ac:dyDescent="0.35">
      <c r="V12377" s="17"/>
    </row>
    <row r="12378" spans="22:22" x14ac:dyDescent="0.35">
      <c r="V12378" s="17"/>
    </row>
    <row r="12379" spans="22:22" x14ac:dyDescent="0.35">
      <c r="V12379" s="17"/>
    </row>
    <row r="12380" spans="22:22" x14ac:dyDescent="0.35">
      <c r="V12380" s="17"/>
    </row>
    <row r="12381" spans="22:22" x14ac:dyDescent="0.35">
      <c r="V12381" s="17"/>
    </row>
    <row r="12382" spans="22:22" x14ac:dyDescent="0.35">
      <c r="V12382" s="17"/>
    </row>
    <row r="12383" spans="22:22" x14ac:dyDescent="0.35">
      <c r="V12383" s="17"/>
    </row>
    <row r="12384" spans="22:22" x14ac:dyDescent="0.35">
      <c r="V12384" s="17"/>
    </row>
    <row r="12385" spans="22:22" x14ac:dyDescent="0.35">
      <c r="V12385" s="17"/>
    </row>
    <row r="12386" spans="22:22" x14ac:dyDescent="0.35">
      <c r="V12386" s="17"/>
    </row>
    <row r="12387" spans="22:22" x14ac:dyDescent="0.35">
      <c r="V12387" s="17"/>
    </row>
    <row r="12388" spans="22:22" x14ac:dyDescent="0.35">
      <c r="V12388" s="17"/>
    </row>
    <row r="12389" spans="22:22" x14ac:dyDescent="0.35">
      <c r="V12389" s="17"/>
    </row>
    <row r="12390" spans="22:22" x14ac:dyDescent="0.35">
      <c r="V12390" s="17"/>
    </row>
    <row r="12391" spans="22:22" x14ac:dyDescent="0.35">
      <c r="V12391" s="17"/>
    </row>
    <row r="12392" spans="22:22" x14ac:dyDescent="0.35">
      <c r="V12392" s="17"/>
    </row>
    <row r="12393" spans="22:22" x14ac:dyDescent="0.35">
      <c r="V12393" s="17"/>
    </row>
    <row r="12394" spans="22:22" x14ac:dyDescent="0.35">
      <c r="V12394" s="17"/>
    </row>
    <row r="12395" spans="22:22" x14ac:dyDescent="0.35">
      <c r="V12395" s="17"/>
    </row>
    <row r="12396" spans="22:22" x14ac:dyDescent="0.35">
      <c r="V12396" s="17"/>
    </row>
    <row r="12397" spans="22:22" x14ac:dyDescent="0.35">
      <c r="V12397" s="17"/>
    </row>
    <row r="12398" spans="22:22" x14ac:dyDescent="0.35">
      <c r="V12398" s="17"/>
    </row>
    <row r="12399" spans="22:22" x14ac:dyDescent="0.35">
      <c r="V12399" s="17"/>
    </row>
    <row r="12400" spans="22:22" x14ac:dyDescent="0.35">
      <c r="V12400" s="17"/>
    </row>
    <row r="12401" spans="22:22" x14ac:dyDescent="0.35">
      <c r="V12401" s="17"/>
    </row>
    <row r="12402" spans="22:22" x14ac:dyDescent="0.35">
      <c r="V12402" s="17"/>
    </row>
    <row r="12403" spans="22:22" x14ac:dyDescent="0.35">
      <c r="V12403" s="17"/>
    </row>
    <row r="12404" spans="22:22" x14ac:dyDescent="0.35">
      <c r="V12404" s="17"/>
    </row>
    <row r="12405" spans="22:22" x14ac:dyDescent="0.35">
      <c r="V12405" s="17"/>
    </row>
    <row r="12406" spans="22:22" x14ac:dyDescent="0.35">
      <c r="V12406" s="17"/>
    </row>
    <row r="12407" spans="22:22" x14ac:dyDescent="0.35">
      <c r="V12407" s="17"/>
    </row>
    <row r="12408" spans="22:22" x14ac:dyDescent="0.35">
      <c r="V12408" s="17"/>
    </row>
    <row r="12409" spans="22:22" x14ac:dyDescent="0.35">
      <c r="V12409" s="17"/>
    </row>
    <row r="12410" spans="22:22" x14ac:dyDescent="0.35">
      <c r="V12410" s="17"/>
    </row>
    <row r="12411" spans="22:22" x14ac:dyDescent="0.35">
      <c r="V12411" s="17"/>
    </row>
    <row r="12412" spans="22:22" x14ac:dyDescent="0.35">
      <c r="V12412" s="17"/>
    </row>
    <row r="12413" spans="22:22" x14ac:dyDescent="0.35">
      <c r="V12413" s="17"/>
    </row>
    <row r="12414" spans="22:22" x14ac:dyDescent="0.35">
      <c r="V12414" s="17"/>
    </row>
    <row r="12415" spans="22:22" x14ac:dyDescent="0.35">
      <c r="V12415" s="17"/>
    </row>
    <row r="12416" spans="22:22" x14ac:dyDescent="0.35">
      <c r="V12416" s="17"/>
    </row>
    <row r="12417" spans="22:22" x14ac:dyDescent="0.35">
      <c r="V12417" s="17"/>
    </row>
    <row r="12418" spans="22:22" x14ac:dyDescent="0.35">
      <c r="V12418" s="17"/>
    </row>
    <row r="12419" spans="22:22" x14ac:dyDescent="0.35">
      <c r="V12419" s="17"/>
    </row>
    <row r="12420" spans="22:22" x14ac:dyDescent="0.35">
      <c r="V12420" s="17"/>
    </row>
    <row r="12421" spans="22:22" x14ac:dyDescent="0.35">
      <c r="V12421" s="17"/>
    </row>
    <row r="12422" spans="22:22" x14ac:dyDescent="0.35">
      <c r="V12422" s="17"/>
    </row>
    <row r="12423" spans="22:22" x14ac:dyDescent="0.35">
      <c r="V12423" s="17"/>
    </row>
    <row r="12424" spans="22:22" x14ac:dyDescent="0.35">
      <c r="V12424" s="17"/>
    </row>
    <row r="12425" spans="22:22" x14ac:dyDescent="0.35">
      <c r="V12425" s="17"/>
    </row>
    <row r="12426" spans="22:22" x14ac:dyDescent="0.35">
      <c r="V12426" s="17"/>
    </row>
    <row r="12427" spans="22:22" x14ac:dyDescent="0.35">
      <c r="V12427" s="17"/>
    </row>
    <row r="12428" spans="22:22" x14ac:dyDescent="0.35">
      <c r="V12428" s="17"/>
    </row>
    <row r="12429" spans="22:22" x14ac:dyDescent="0.35">
      <c r="V12429" s="17"/>
    </row>
    <row r="12430" spans="22:22" x14ac:dyDescent="0.35">
      <c r="V12430" s="17"/>
    </row>
    <row r="12431" spans="22:22" x14ac:dyDescent="0.35">
      <c r="V12431" s="17"/>
    </row>
    <row r="12432" spans="22:22" x14ac:dyDescent="0.35">
      <c r="V12432" s="17"/>
    </row>
    <row r="12433" spans="22:22" x14ac:dyDescent="0.35">
      <c r="V12433" s="17"/>
    </row>
    <row r="12434" spans="22:22" x14ac:dyDescent="0.35">
      <c r="V12434" s="17"/>
    </row>
    <row r="12435" spans="22:22" x14ac:dyDescent="0.35">
      <c r="V12435" s="17"/>
    </row>
    <row r="12436" spans="22:22" x14ac:dyDescent="0.35">
      <c r="V12436" s="17"/>
    </row>
    <row r="12437" spans="22:22" x14ac:dyDescent="0.35">
      <c r="V12437" s="17"/>
    </row>
    <row r="12438" spans="22:22" x14ac:dyDescent="0.35">
      <c r="V12438" s="17"/>
    </row>
    <row r="12439" spans="22:22" x14ac:dyDescent="0.35">
      <c r="V12439" s="17"/>
    </row>
    <row r="12440" spans="22:22" x14ac:dyDescent="0.35">
      <c r="V12440" s="17"/>
    </row>
    <row r="12441" spans="22:22" x14ac:dyDescent="0.35">
      <c r="V12441" s="17"/>
    </row>
    <row r="12442" spans="22:22" x14ac:dyDescent="0.35">
      <c r="V12442" s="17"/>
    </row>
    <row r="12443" spans="22:22" x14ac:dyDescent="0.35">
      <c r="V12443" s="17"/>
    </row>
    <row r="12444" spans="22:22" x14ac:dyDescent="0.35">
      <c r="V12444" s="17"/>
    </row>
    <row r="12445" spans="22:22" x14ac:dyDescent="0.35">
      <c r="V12445" s="17"/>
    </row>
    <row r="12446" spans="22:22" x14ac:dyDescent="0.35">
      <c r="V12446" s="17"/>
    </row>
    <row r="12447" spans="22:22" x14ac:dyDescent="0.35">
      <c r="V12447" s="17"/>
    </row>
    <row r="12448" spans="22:22" x14ac:dyDescent="0.35">
      <c r="V12448" s="17"/>
    </row>
    <row r="12449" spans="22:22" x14ac:dyDescent="0.35">
      <c r="V12449" s="17"/>
    </row>
    <row r="12450" spans="22:22" x14ac:dyDescent="0.35">
      <c r="V12450" s="17"/>
    </row>
    <row r="12451" spans="22:22" x14ac:dyDescent="0.35">
      <c r="V12451" s="17"/>
    </row>
    <row r="12452" spans="22:22" x14ac:dyDescent="0.35">
      <c r="V12452" s="17"/>
    </row>
    <row r="12453" spans="22:22" x14ac:dyDescent="0.35">
      <c r="V12453" s="17"/>
    </row>
    <row r="12454" spans="22:22" x14ac:dyDescent="0.35">
      <c r="V12454" s="17"/>
    </row>
    <row r="12455" spans="22:22" x14ac:dyDescent="0.35">
      <c r="V12455" s="17"/>
    </row>
    <row r="12456" spans="22:22" x14ac:dyDescent="0.35">
      <c r="V12456" s="17"/>
    </row>
    <row r="12457" spans="22:22" x14ac:dyDescent="0.35">
      <c r="V12457" s="17"/>
    </row>
    <row r="12458" spans="22:22" x14ac:dyDescent="0.35">
      <c r="V12458" s="17"/>
    </row>
    <row r="12459" spans="22:22" x14ac:dyDescent="0.35">
      <c r="V12459" s="17"/>
    </row>
    <row r="12460" spans="22:22" x14ac:dyDescent="0.35">
      <c r="V12460" s="17"/>
    </row>
    <row r="12461" spans="22:22" x14ac:dyDescent="0.35">
      <c r="V12461" s="17"/>
    </row>
    <row r="12462" spans="22:22" x14ac:dyDescent="0.35">
      <c r="V12462" s="17"/>
    </row>
    <row r="12463" spans="22:22" x14ac:dyDescent="0.35">
      <c r="V12463" s="17"/>
    </row>
    <row r="12464" spans="22:22" x14ac:dyDescent="0.35">
      <c r="V12464" s="17"/>
    </row>
    <row r="12465" spans="22:22" x14ac:dyDescent="0.35">
      <c r="V12465" s="17"/>
    </row>
    <row r="12466" spans="22:22" x14ac:dyDescent="0.35">
      <c r="V12466" s="17"/>
    </row>
    <row r="12467" spans="22:22" x14ac:dyDescent="0.35">
      <c r="V12467" s="17"/>
    </row>
    <row r="12468" spans="22:22" x14ac:dyDescent="0.35">
      <c r="V12468" s="17"/>
    </row>
    <row r="12469" spans="22:22" x14ac:dyDescent="0.35">
      <c r="V12469" s="17"/>
    </row>
    <row r="12470" spans="22:22" x14ac:dyDescent="0.35">
      <c r="V12470" s="17"/>
    </row>
    <row r="12471" spans="22:22" x14ac:dyDescent="0.35">
      <c r="V12471" s="17"/>
    </row>
    <row r="12472" spans="22:22" x14ac:dyDescent="0.35">
      <c r="V12472" s="17"/>
    </row>
    <row r="12473" spans="22:22" x14ac:dyDescent="0.35">
      <c r="V12473" s="17"/>
    </row>
    <row r="12474" spans="22:22" x14ac:dyDescent="0.35">
      <c r="V12474" s="17"/>
    </row>
    <row r="12475" spans="22:22" x14ac:dyDescent="0.35">
      <c r="V12475" s="17"/>
    </row>
    <row r="12476" spans="22:22" x14ac:dyDescent="0.35">
      <c r="V12476" s="17"/>
    </row>
    <row r="12477" spans="22:22" x14ac:dyDescent="0.35">
      <c r="V12477" s="17"/>
    </row>
    <row r="12478" spans="22:22" x14ac:dyDescent="0.35">
      <c r="V12478" s="17"/>
    </row>
    <row r="12479" spans="22:22" x14ac:dyDescent="0.35">
      <c r="V12479" s="17"/>
    </row>
    <row r="12480" spans="22:22" x14ac:dyDescent="0.35">
      <c r="V12480" s="17"/>
    </row>
    <row r="12481" spans="22:22" x14ac:dyDescent="0.35">
      <c r="V12481" s="17"/>
    </row>
    <row r="12482" spans="22:22" x14ac:dyDescent="0.35">
      <c r="V12482" s="17"/>
    </row>
    <row r="12483" spans="22:22" x14ac:dyDescent="0.35">
      <c r="V12483" s="17"/>
    </row>
    <row r="12484" spans="22:22" x14ac:dyDescent="0.35">
      <c r="V12484" s="17"/>
    </row>
    <row r="12485" spans="22:22" x14ac:dyDescent="0.35">
      <c r="V12485" s="17"/>
    </row>
    <row r="12486" spans="22:22" x14ac:dyDescent="0.35">
      <c r="V12486" s="17"/>
    </row>
    <row r="12487" spans="22:22" x14ac:dyDescent="0.35">
      <c r="V12487" s="17"/>
    </row>
    <row r="12488" spans="22:22" x14ac:dyDescent="0.35">
      <c r="V12488" s="17"/>
    </row>
    <row r="12489" spans="22:22" x14ac:dyDescent="0.35">
      <c r="V12489" s="17"/>
    </row>
    <row r="12490" spans="22:22" x14ac:dyDescent="0.35">
      <c r="V12490" s="17"/>
    </row>
    <row r="12491" spans="22:22" x14ac:dyDescent="0.35">
      <c r="V12491" s="17"/>
    </row>
    <row r="12492" spans="22:22" x14ac:dyDescent="0.35">
      <c r="V12492" s="17"/>
    </row>
    <row r="12493" spans="22:22" x14ac:dyDescent="0.35">
      <c r="V12493" s="17"/>
    </row>
    <row r="12494" spans="22:22" x14ac:dyDescent="0.35">
      <c r="V12494" s="17"/>
    </row>
    <row r="12495" spans="22:22" x14ac:dyDescent="0.35">
      <c r="V12495" s="17"/>
    </row>
    <row r="12496" spans="22:22" x14ac:dyDescent="0.35">
      <c r="V12496" s="17"/>
    </row>
    <row r="12497" spans="22:22" x14ac:dyDescent="0.35">
      <c r="V12497" s="17"/>
    </row>
    <row r="12498" spans="22:22" x14ac:dyDescent="0.35">
      <c r="V12498" s="17"/>
    </row>
    <row r="12499" spans="22:22" x14ac:dyDescent="0.35">
      <c r="V12499" s="17"/>
    </row>
    <row r="12500" spans="22:22" x14ac:dyDescent="0.35">
      <c r="V12500" s="17"/>
    </row>
    <row r="12501" spans="22:22" x14ac:dyDescent="0.35">
      <c r="V12501" s="17"/>
    </row>
    <row r="12502" spans="22:22" x14ac:dyDescent="0.35">
      <c r="V12502" s="17"/>
    </row>
    <row r="12503" spans="22:22" x14ac:dyDescent="0.35">
      <c r="V12503" s="17"/>
    </row>
    <row r="12504" spans="22:22" x14ac:dyDescent="0.35">
      <c r="V12504" s="17"/>
    </row>
    <row r="12505" spans="22:22" x14ac:dyDescent="0.35">
      <c r="V12505" s="17"/>
    </row>
    <row r="12506" spans="22:22" x14ac:dyDescent="0.35">
      <c r="V12506" s="17"/>
    </row>
    <row r="12507" spans="22:22" x14ac:dyDescent="0.35">
      <c r="V12507" s="17"/>
    </row>
    <row r="12508" spans="22:22" x14ac:dyDescent="0.35">
      <c r="V12508" s="17"/>
    </row>
    <row r="12509" spans="22:22" x14ac:dyDescent="0.35">
      <c r="V12509" s="17"/>
    </row>
    <row r="12510" spans="22:22" x14ac:dyDescent="0.35">
      <c r="V12510" s="17"/>
    </row>
    <row r="12511" spans="22:22" x14ac:dyDescent="0.35">
      <c r="V12511" s="17"/>
    </row>
    <row r="12512" spans="22:22" x14ac:dyDescent="0.35">
      <c r="V12512" s="17"/>
    </row>
    <row r="12513" spans="22:22" x14ac:dyDescent="0.35">
      <c r="V12513" s="17"/>
    </row>
    <row r="12514" spans="22:22" x14ac:dyDescent="0.35">
      <c r="V12514" s="17"/>
    </row>
    <row r="12515" spans="22:22" x14ac:dyDescent="0.35">
      <c r="V12515" s="17"/>
    </row>
    <row r="12516" spans="22:22" x14ac:dyDescent="0.35">
      <c r="V12516" s="17"/>
    </row>
    <row r="12517" spans="22:22" x14ac:dyDescent="0.35">
      <c r="V12517" s="17"/>
    </row>
    <row r="12518" spans="22:22" x14ac:dyDescent="0.35">
      <c r="V12518" s="17"/>
    </row>
    <row r="12519" spans="22:22" x14ac:dyDescent="0.35">
      <c r="V12519" s="17"/>
    </row>
    <row r="12520" spans="22:22" x14ac:dyDescent="0.35">
      <c r="V12520" s="17"/>
    </row>
    <row r="12521" spans="22:22" x14ac:dyDescent="0.35">
      <c r="V12521" s="17"/>
    </row>
    <row r="12522" spans="22:22" x14ac:dyDescent="0.35">
      <c r="V12522" s="17"/>
    </row>
    <row r="12523" spans="22:22" x14ac:dyDescent="0.35">
      <c r="V12523" s="17"/>
    </row>
    <row r="12524" spans="22:22" x14ac:dyDescent="0.35">
      <c r="V12524" s="17"/>
    </row>
    <row r="12525" spans="22:22" x14ac:dyDescent="0.35">
      <c r="V12525" s="17"/>
    </row>
    <row r="12526" spans="22:22" x14ac:dyDescent="0.35">
      <c r="V12526" s="17"/>
    </row>
    <row r="12527" spans="22:22" x14ac:dyDescent="0.35">
      <c r="V12527" s="17"/>
    </row>
    <row r="12528" spans="22:22" x14ac:dyDescent="0.35">
      <c r="V12528" s="17"/>
    </row>
    <row r="12529" spans="22:22" x14ac:dyDescent="0.35">
      <c r="V12529" s="17"/>
    </row>
    <row r="12530" spans="22:22" x14ac:dyDescent="0.35">
      <c r="V12530" s="17"/>
    </row>
    <row r="12531" spans="22:22" x14ac:dyDescent="0.35">
      <c r="V12531" s="17"/>
    </row>
    <row r="12532" spans="22:22" x14ac:dyDescent="0.35">
      <c r="V12532" s="17"/>
    </row>
    <row r="12533" spans="22:22" x14ac:dyDescent="0.35">
      <c r="V12533" s="17"/>
    </row>
    <row r="12534" spans="22:22" x14ac:dyDescent="0.35">
      <c r="V12534" s="17"/>
    </row>
    <row r="12535" spans="22:22" x14ac:dyDescent="0.35">
      <c r="V12535" s="17"/>
    </row>
    <row r="12536" spans="22:22" x14ac:dyDescent="0.35">
      <c r="V12536" s="17"/>
    </row>
    <row r="12537" spans="22:22" x14ac:dyDescent="0.35">
      <c r="V12537" s="17"/>
    </row>
    <row r="12538" spans="22:22" x14ac:dyDescent="0.35">
      <c r="V12538" s="17"/>
    </row>
    <row r="12539" spans="22:22" x14ac:dyDescent="0.35">
      <c r="V12539" s="17"/>
    </row>
    <row r="12540" spans="22:22" x14ac:dyDescent="0.35">
      <c r="V12540" s="17"/>
    </row>
    <row r="12541" spans="22:22" x14ac:dyDescent="0.35">
      <c r="V12541" s="17"/>
    </row>
    <row r="12542" spans="22:22" x14ac:dyDescent="0.35">
      <c r="V12542" s="17"/>
    </row>
    <row r="12543" spans="22:22" x14ac:dyDescent="0.35">
      <c r="V12543" s="17"/>
    </row>
    <row r="12544" spans="22:22" x14ac:dyDescent="0.35">
      <c r="V12544" s="17"/>
    </row>
    <row r="12545" spans="22:22" x14ac:dyDescent="0.35">
      <c r="V12545" s="17"/>
    </row>
    <row r="12546" spans="22:22" x14ac:dyDescent="0.35">
      <c r="V12546" s="17"/>
    </row>
    <row r="12547" spans="22:22" x14ac:dyDescent="0.35">
      <c r="V12547" s="17"/>
    </row>
    <row r="12548" spans="22:22" x14ac:dyDescent="0.35">
      <c r="V12548" s="17"/>
    </row>
    <row r="12549" spans="22:22" x14ac:dyDescent="0.35">
      <c r="V12549" s="17"/>
    </row>
    <row r="12550" spans="22:22" x14ac:dyDescent="0.35">
      <c r="V12550" s="17"/>
    </row>
    <row r="12551" spans="22:22" x14ac:dyDescent="0.35">
      <c r="V12551" s="17"/>
    </row>
    <row r="12552" spans="22:22" x14ac:dyDescent="0.35">
      <c r="V12552" s="17"/>
    </row>
    <row r="12553" spans="22:22" x14ac:dyDescent="0.35">
      <c r="V12553" s="17"/>
    </row>
    <row r="12554" spans="22:22" x14ac:dyDescent="0.35">
      <c r="V12554" s="17"/>
    </row>
    <row r="12555" spans="22:22" x14ac:dyDescent="0.35">
      <c r="V12555" s="17"/>
    </row>
    <row r="12556" spans="22:22" x14ac:dyDescent="0.35">
      <c r="V12556" s="17"/>
    </row>
    <row r="12557" spans="22:22" x14ac:dyDescent="0.35">
      <c r="V12557" s="17"/>
    </row>
    <row r="12558" spans="22:22" x14ac:dyDescent="0.35">
      <c r="V12558" s="17"/>
    </row>
    <row r="12559" spans="22:22" x14ac:dyDescent="0.35">
      <c r="V12559" s="17"/>
    </row>
    <row r="12560" spans="22:22" x14ac:dyDescent="0.35">
      <c r="V12560" s="17"/>
    </row>
    <row r="12561" spans="22:22" x14ac:dyDescent="0.35">
      <c r="V12561" s="17"/>
    </row>
    <row r="12562" spans="22:22" x14ac:dyDescent="0.35">
      <c r="V12562" s="17"/>
    </row>
    <row r="12563" spans="22:22" x14ac:dyDescent="0.35">
      <c r="V12563" s="17"/>
    </row>
    <row r="12564" spans="22:22" x14ac:dyDescent="0.35">
      <c r="V12564" s="17"/>
    </row>
    <row r="12565" spans="22:22" x14ac:dyDescent="0.35">
      <c r="V12565" s="17"/>
    </row>
    <row r="12566" spans="22:22" x14ac:dyDescent="0.35">
      <c r="V12566" s="17"/>
    </row>
    <row r="12567" spans="22:22" x14ac:dyDescent="0.35">
      <c r="V12567" s="17"/>
    </row>
    <row r="12568" spans="22:22" x14ac:dyDescent="0.35">
      <c r="V12568" s="17"/>
    </row>
    <row r="12569" spans="22:22" x14ac:dyDescent="0.35">
      <c r="V12569" s="17"/>
    </row>
    <row r="12570" spans="22:22" x14ac:dyDescent="0.35">
      <c r="V12570" s="17"/>
    </row>
    <row r="12571" spans="22:22" x14ac:dyDescent="0.35">
      <c r="V12571" s="17"/>
    </row>
    <row r="12572" spans="22:22" x14ac:dyDescent="0.35">
      <c r="V12572" s="17"/>
    </row>
    <row r="12573" spans="22:22" x14ac:dyDescent="0.35">
      <c r="V12573" s="17"/>
    </row>
    <row r="12574" spans="22:22" x14ac:dyDescent="0.35">
      <c r="V12574" s="17"/>
    </row>
    <row r="12575" spans="22:22" x14ac:dyDescent="0.35">
      <c r="V12575" s="17"/>
    </row>
    <row r="12576" spans="22:22" x14ac:dyDescent="0.35">
      <c r="V12576" s="17"/>
    </row>
    <row r="12577" spans="22:22" x14ac:dyDescent="0.35">
      <c r="V12577" s="17"/>
    </row>
    <row r="12578" spans="22:22" x14ac:dyDescent="0.35">
      <c r="V12578" s="17"/>
    </row>
    <row r="12579" spans="22:22" x14ac:dyDescent="0.35">
      <c r="V12579" s="17"/>
    </row>
    <row r="12580" spans="22:22" x14ac:dyDescent="0.35">
      <c r="V12580" s="17"/>
    </row>
    <row r="12581" spans="22:22" x14ac:dyDescent="0.35">
      <c r="V12581" s="17"/>
    </row>
    <row r="12582" spans="22:22" x14ac:dyDescent="0.35">
      <c r="V12582" s="17"/>
    </row>
    <row r="12583" spans="22:22" x14ac:dyDescent="0.35">
      <c r="V12583" s="17"/>
    </row>
    <row r="12584" spans="22:22" x14ac:dyDescent="0.35">
      <c r="V12584" s="17"/>
    </row>
    <row r="12585" spans="22:22" x14ac:dyDescent="0.35">
      <c r="V12585" s="17"/>
    </row>
    <row r="12586" spans="22:22" x14ac:dyDescent="0.35">
      <c r="V12586" s="17"/>
    </row>
    <row r="12587" spans="22:22" x14ac:dyDescent="0.35">
      <c r="V12587" s="17"/>
    </row>
    <row r="12588" spans="22:22" x14ac:dyDescent="0.35">
      <c r="V12588" s="17"/>
    </row>
    <row r="12589" spans="22:22" x14ac:dyDescent="0.35">
      <c r="V12589" s="17"/>
    </row>
    <row r="12590" spans="22:22" x14ac:dyDescent="0.35">
      <c r="V12590" s="17"/>
    </row>
    <row r="12591" spans="22:22" x14ac:dyDescent="0.35">
      <c r="V12591" s="17"/>
    </row>
    <row r="12592" spans="22:22" x14ac:dyDescent="0.35">
      <c r="V12592" s="17"/>
    </row>
    <row r="12593" spans="22:22" x14ac:dyDescent="0.35">
      <c r="V12593" s="17"/>
    </row>
    <row r="12594" spans="22:22" x14ac:dyDescent="0.35">
      <c r="V12594" s="17"/>
    </row>
    <row r="12595" spans="22:22" x14ac:dyDescent="0.35">
      <c r="V12595" s="17"/>
    </row>
    <row r="12596" spans="22:22" x14ac:dyDescent="0.35">
      <c r="V12596" s="17"/>
    </row>
    <row r="12597" spans="22:22" x14ac:dyDescent="0.35">
      <c r="V12597" s="17"/>
    </row>
    <row r="12598" spans="22:22" x14ac:dyDescent="0.35">
      <c r="V12598" s="17"/>
    </row>
    <row r="12599" spans="22:22" x14ac:dyDescent="0.35">
      <c r="V12599" s="17"/>
    </row>
    <row r="12600" spans="22:22" x14ac:dyDescent="0.35">
      <c r="V12600" s="17"/>
    </row>
    <row r="12601" spans="22:22" x14ac:dyDescent="0.35">
      <c r="V12601" s="17"/>
    </row>
    <row r="12602" spans="22:22" x14ac:dyDescent="0.35">
      <c r="V12602" s="17"/>
    </row>
    <row r="12603" spans="22:22" x14ac:dyDescent="0.35">
      <c r="V12603" s="17"/>
    </row>
    <row r="12604" spans="22:22" x14ac:dyDescent="0.35">
      <c r="V12604" s="17"/>
    </row>
    <row r="12605" spans="22:22" x14ac:dyDescent="0.35">
      <c r="V12605" s="17"/>
    </row>
    <row r="12606" spans="22:22" x14ac:dyDescent="0.35">
      <c r="V12606" s="17"/>
    </row>
    <row r="12607" spans="22:22" x14ac:dyDescent="0.35">
      <c r="V12607" s="17"/>
    </row>
    <row r="12608" spans="22:22" x14ac:dyDescent="0.35">
      <c r="V12608" s="17"/>
    </row>
    <row r="12609" spans="22:22" x14ac:dyDescent="0.35">
      <c r="V12609" s="17"/>
    </row>
    <row r="12610" spans="22:22" x14ac:dyDescent="0.35">
      <c r="V12610" s="17"/>
    </row>
    <row r="12611" spans="22:22" x14ac:dyDescent="0.35">
      <c r="V12611" s="17"/>
    </row>
    <row r="12612" spans="22:22" x14ac:dyDescent="0.35">
      <c r="V12612" s="17"/>
    </row>
    <row r="12613" spans="22:22" x14ac:dyDescent="0.35">
      <c r="V12613" s="17"/>
    </row>
    <row r="12614" spans="22:22" x14ac:dyDescent="0.35">
      <c r="V12614" s="17"/>
    </row>
    <row r="12615" spans="22:22" x14ac:dyDescent="0.35">
      <c r="V12615" s="17"/>
    </row>
    <row r="12616" spans="22:22" x14ac:dyDescent="0.35">
      <c r="V12616" s="17"/>
    </row>
    <row r="12617" spans="22:22" x14ac:dyDescent="0.35">
      <c r="V12617" s="17"/>
    </row>
    <row r="12618" spans="22:22" x14ac:dyDescent="0.35">
      <c r="V12618" s="17"/>
    </row>
    <row r="12619" spans="22:22" x14ac:dyDescent="0.35">
      <c r="V12619" s="17"/>
    </row>
    <row r="12620" spans="22:22" x14ac:dyDescent="0.35">
      <c r="V12620" s="17"/>
    </row>
    <row r="12621" spans="22:22" x14ac:dyDescent="0.35">
      <c r="V12621" s="17"/>
    </row>
    <row r="12622" spans="22:22" x14ac:dyDescent="0.35">
      <c r="V12622" s="17"/>
    </row>
    <row r="12623" spans="22:22" x14ac:dyDescent="0.35">
      <c r="V12623" s="17"/>
    </row>
    <row r="12624" spans="22:22" x14ac:dyDescent="0.35">
      <c r="V12624" s="17"/>
    </row>
    <row r="12625" spans="22:22" x14ac:dyDescent="0.35">
      <c r="V12625" s="17"/>
    </row>
    <row r="12626" spans="22:22" x14ac:dyDescent="0.35">
      <c r="V12626" s="17"/>
    </row>
    <row r="12627" spans="22:22" x14ac:dyDescent="0.35">
      <c r="V12627" s="17"/>
    </row>
    <row r="12628" spans="22:22" x14ac:dyDescent="0.35">
      <c r="V12628" s="17"/>
    </row>
    <row r="12629" spans="22:22" x14ac:dyDescent="0.35">
      <c r="V12629" s="17"/>
    </row>
    <row r="12630" spans="22:22" x14ac:dyDescent="0.35">
      <c r="V12630" s="17"/>
    </row>
    <row r="12631" spans="22:22" x14ac:dyDescent="0.35">
      <c r="V12631" s="17"/>
    </row>
    <row r="12632" spans="22:22" x14ac:dyDescent="0.35">
      <c r="V12632" s="17"/>
    </row>
    <row r="12633" spans="22:22" x14ac:dyDescent="0.35">
      <c r="V12633" s="17"/>
    </row>
    <row r="12634" spans="22:22" x14ac:dyDescent="0.35">
      <c r="V12634" s="17"/>
    </row>
    <row r="12635" spans="22:22" x14ac:dyDescent="0.35">
      <c r="V12635" s="17"/>
    </row>
    <row r="12636" spans="22:22" x14ac:dyDescent="0.35">
      <c r="V12636" s="17"/>
    </row>
    <row r="12637" spans="22:22" x14ac:dyDescent="0.35">
      <c r="V12637" s="17"/>
    </row>
    <row r="12638" spans="22:22" x14ac:dyDescent="0.35">
      <c r="V12638" s="17"/>
    </row>
    <row r="12639" spans="22:22" x14ac:dyDescent="0.35">
      <c r="V12639" s="17"/>
    </row>
    <row r="12640" spans="22:22" x14ac:dyDescent="0.35">
      <c r="V12640" s="17"/>
    </row>
    <row r="12641" spans="22:22" x14ac:dyDescent="0.35">
      <c r="V12641" s="17"/>
    </row>
    <row r="12642" spans="22:22" x14ac:dyDescent="0.35">
      <c r="V12642" s="17"/>
    </row>
    <row r="12643" spans="22:22" x14ac:dyDescent="0.35">
      <c r="V12643" s="17"/>
    </row>
    <row r="12644" spans="22:22" x14ac:dyDescent="0.35">
      <c r="V12644" s="17"/>
    </row>
    <row r="12645" spans="22:22" x14ac:dyDescent="0.35">
      <c r="V12645" s="17"/>
    </row>
    <row r="12646" spans="22:22" x14ac:dyDescent="0.35">
      <c r="V12646" s="17"/>
    </row>
    <row r="12647" spans="22:22" x14ac:dyDescent="0.35">
      <c r="V12647" s="17"/>
    </row>
    <row r="12648" spans="22:22" x14ac:dyDescent="0.35">
      <c r="V12648" s="17"/>
    </row>
    <row r="12649" spans="22:22" x14ac:dyDescent="0.35">
      <c r="V12649" s="17"/>
    </row>
    <row r="12650" spans="22:22" x14ac:dyDescent="0.35">
      <c r="V12650" s="17"/>
    </row>
    <row r="12651" spans="22:22" x14ac:dyDescent="0.35">
      <c r="V12651" s="17"/>
    </row>
    <row r="12652" spans="22:22" x14ac:dyDescent="0.35">
      <c r="V12652" s="17"/>
    </row>
    <row r="12653" spans="22:22" x14ac:dyDescent="0.35">
      <c r="V12653" s="17"/>
    </row>
    <row r="12654" spans="22:22" x14ac:dyDescent="0.35">
      <c r="V12654" s="17"/>
    </row>
    <row r="12655" spans="22:22" x14ac:dyDescent="0.35">
      <c r="V12655" s="17"/>
    </row>
    <row r="12656" spans="22:22" x14ac:dyDescent="0.35">
      <c r="V12656" s="17"/>
    </row>
    <row r="12657" spans="22:22" x14ac:dyDescent="0.35">
      <c r="V12657" s="17"/>
    </row>
    <row r="12658" spans="22:22" x14ac:dyDescent="0.35">
      <c r="V12658" s="17"/>
    </row>
    <row r="12659" spans="22:22" x14ac:dyDescent="0.35">
      <c r="V12659" s="17"/>
    </row>
    <row r="12660" spans="22:22" x14ac:dyDescent="0.35">
      <c r="V12660" s="17"/>
    </row>
    <row r="12661" spans="22:22" x14ac:dyDescent="0.35">
      <c r="V12661" s="17"/>
    </row>
    <row r="12662" spans="22:22" x14ac:dyDescent="0.35">
      <c r="V12662" s="17"/>
    </row>
    <row r="12663" spans="22:22" x14ac:dyDescent="0.35">
      <c r="V12663" s="17"/>
    </row>
    <row r="12664" spans="22:22" x14ac:dyDescent="0.35">
      <c r="V12664" s="17"/>
    </row>
    <row r="12665" spans="22:22" x14ac:dyDescent="0.35">
      <c r="V12665" s="17"/>
    </row>
    <row r="12666" spans="22:22" x14ac:dyDescent="0.35">
      <c r="V12666" s="17"/>
    </row>
    <row r="12667" spans="22:22" x14ac:dyDescent="0.35">
      <c r="V12667" s="17"/>
    </row>
    <row r="12668" spans="22:22" x14ac:dyDescent="0.35">
      <c r="V12668" s="17"/>
    </row>
    <row r="12669" spans="22:22" x14ac:dyDescent="0.35">
      <c r="V12669" s="17"/>
    </row>
    <row r="12670" spans="22:22" x14ac:dyDescent="0.35">
      <c r="V12670" s="17"/>
    </row>
    <row r="12671" spans="22:22" x14ac:dyDescent="0.35">
      <c r="V12671" s="17"/>
    </row>
    <row r="12672" spans="22:22" x14ac:dyDescent="0.35">
      <c r="V12672" s="17"/>
    </row>
    <row r="12673" spans="22:22" x14ac:dyDescent="0.35">
      <c r="V12673" s="17"/>
    </row>
    <row r="12674" spans="22:22" x14ac:dyDescent="0.35">
      <c r="V12674" s="17"/>
    </row>
    <row r="12675" spans="22:22" x14ac:dyDescent="0.35">
      <c r="V12675" s="17"/>
    </row>
    <row r="12676" spans="22:22" x14ac:dyDescent="0.35">
      <c r="V12676" s="17"/>
    </row>
    <row r="12677" spans="22:22" x14ac:dyDescent="0.35">
      <c r="V12677" s="17"/>
    </row>
    <row r="12678" spans="22:22" x14ac:dyDescent="0.35">
      <c r="V12678" s="17"/>
    </row>
    <row r="12679" spans="22:22" x14ac:dyDescent="0.35">
      <c r="V12679" s="17"/>
    </row>
    <row r="12680" spans="22:22" x14ac:dyDescent="0.35">
      <c r="V12680" s="17"/>
    </row>
    <row r="12681" spans="22:22" x14ac:dyDescent="0.35">
      <c r="V12681" s="17"/>
    </row>
    <row r="12682" spans="22:22" x14ac:dyDescent="0.35">
      <c r="V12682" s="17"/>
    </row>
    <row r="12683" spans="22:22" x14ac:dyDescent="0.35">
      <c r="V12683" s="17"/>
    </row>
    <row r="12684" spans="22:22" x14ac:dyDescent="0.35">
      <c r="V12684" s="17"/>
    </row>
    <row r="12685" spans="22:22" x14ac:dyDescent="0.35">
      <c r="V12685" s="17"/>
    </row>
    <row r="12686" spans="22:22" x14ac:dyDescent="0.35">
      <c r="V12686" s="17"/>
    </row>
    <row r="12687" spans="22:22" x14ac:dyDescent="0.35">
      <c r="V12687" s="17"/>
    </row>
    <row r="12688" spans="22:22" x14ac:dyDescent="0.35">
      <c r="V12688" s="17"/>
    </row>
    <row r="12689" spans="22:22" x14ac:dyDescent="0.35">
      <c r="V12689" s="17"/>
    </row>
    <row r="12690" spans="22:22" x14ac:dyDescent="0.35">
      <c r="V12690" s="17"/>
    </row>
    <row r="12691" spans="22:22" x14ac:dyDescent="0.35">
      <c r="V12691" s="17"/>
    </row>
    <row r="12692" spans="22:22" x14ac:dyDescent="0.35">
      <c r="V12692" s="17"/>
    </row>
    <row r="12693" spans="22:22" x14ac:dyDescent="0.35">
      <c r="V12693" s="17"/>
    </row>
    <row r="12694" spans="22:22" x14ac:dyDescent="0.35">
      <c r="V12694" s="17"/>
    </row>
    <row r="12695" spans="22:22" x14ac:dyDescent="0.35">
      <c r="V12695" s="17"/>
    </row>
    <row r="12696" spans="22:22" x14ac:dyDescent="0.35">
      <c r="V12696" s="17"/>
    </row>
    <row r="12697" spans="22:22" x14ac:dyDescent="0.35">
      <c r="V12697" s="17"/>
    </row>
    <row r="12698" spans="22:22" x14ac:dyDescent="0.35">
      <c r="V12698" s="17"/>
    </row>
    <row r="12699" spans="22:22" x14ac:dyDescent="0.35">
      <c r="V12699" s="17"/>
    </row>
    <row r="12700" spans="22:22" x14ac:dyDescent="0.35">
      <c r="V12700" s="17"/>
    </row>
    <row r="12701" spans="22:22" x14ac:dyDescent="0.35">
      <c r="V12701" s="17"/>
    </row>
    <row r="12702" spans="22:22" x14ac:dyDescent="0.35">
      <c r="V12702" s="17"/>
    </row>
    <row r="12703" spans="22:22" x14ac:dyDescent="0.35">
      <c r="V12703" s="17"/>
    </row>
    <row r="12704" spans="22:22" x14ac:dyDescent="0.35">
      <c r="V12704" s="17"/>
    </row>
    <row r="12705" spans="22:22" x14ac:dyDescent="0.35">
      <c r="V12705" s="17"/>
    </row>
    <row r="12706" spans="22:22" x14ac:dyDescent="0.35">
      <c r="V12706" s="17"/>
    </row>
    <row r="12707" spans="22:22" x14ac:dyDescent="0.35">
      <c r="V12707" s="17"/>
    </row>
    <row r="12708" spans="22:22" x14ac:dyDescent="0.35">
      <c r="V12708" s="17"/>
    </row>
    <row r="12709" spans="22:22" x14ac:dyDescent="0.35">
      <c r="V12709" s="17"/>
    </row>
    <row r="12710" spans="22:22" x14ac:dyDescent="0.35">
      <c r="V12710" s="17"/>
    </row>
    <row r="12711" spans="22:22" x14ac:dyDescent="0.35">
      <c r="V12711" s="17"/>
    </row>
    <row r="12712" spans="22:22" x14ac:dyDescent="0.35">
      <c r="V12712" s="17"/>
    </row>
    <row r="12713" spans="22:22" x14ac:dyDescent="0.35">
      <c r="V12713" s="17"/>
    </row>
    <row r="12714" spans="22:22" x14ac:dyDescent="0.35">
      <c r="V12714" s="17"/>
    </row>
    <row r="12715" spans="22:22" x14ac:dyDescent="0.35">
      <c r="V12715" s="17"/>
    </row>
    <row r="12716" spans="22:22" x14ac:dyDescent="0.35">
      <c r="V12716" s="17"/>
    </row>
    <row r="12717" spans="22:22" x14ac:dyDescent="0.35">
      <c r="V12717" s="17"/>
    </row>
    <row r="12718" spans="22:22" x14ac:dyDescent="0.35">
      <c r="V12718" s="17"/>
    </row>
    <row r="12719" spans="22:22" x14ac:dyDescent="0.35">
      <c r="V12719" s="17"/>
    </row>
    <row r="12720" spans="22:22" x14ac:dyDescent="0.35">
      <c r="V12720" s="17"/>
    </row>
    <row r="12721" spans="22:22" x14ac:dyDescent="0.35">
      <c r="V12721" s="17"/>
    </row>
    <row r="12722" spans="22:22" x14ac:dyDescent="0.35">
      <c r="V12722" s="17"/>
    </row>
    <row r="12723" spans="22:22" x14ac:dyDescent="0.35">
      <c r="V12723" s="17"/>
    </row>
    <row r="12724" spans="22:22" x14ac:dyDescent="0.35">
      <c r="V12724" s="17"/>
    </row>
    <row r="12725" spans="22:22" x14ac:dyDescent="0.35">
      <c r="V12725" s="17"/>
    </row>
    <row r="12726" spans="22:22" x14ac:dyDescent="0.35">
      <c r="V12726" s="17"/>
    </row>
    <row r="12727" spans="22:22" x14ac:dyDescent="0.35">
      <c r="V12727" s="17"/>
    </row>
    <row r="12728" spans="22:22" x14ac:dyDescent="0.35">
      <c r="V12728" s="17"/>
    </row>
    <row r="12729" spans="22:22" x14ac:dyDescent="0.35">
      <c r="V12729" s="17"/>
    </row>
    <row r="12730" spans="22:22" x14ac:dyDescent="0.35">
      <c r="V12730" s="17"/>
    </row>
    <row r="12731" spans="22:22" x14ac:dyDescent="0.35">
      <c r="V12731" s="17"/>
    </row>
    <row r="12732" spans="22:22" x14ac:dyDescent="0.35">
      <c r="V12732" s="17"/>
    </row>
    <row r="12733" spans="22:22" x14ac:dyDescent="0.35">
      <c r="V12733" s="17"/>
    </row>
    <row r="12734" spans="22:22" x14ac:dyDescent="0.35">
      <c r="V12734" s="17"/>
    </row>
    <row r="12735" spans="22:22" x14ac:dyDescent="0.35">
      <c r="V12735" s="17"/>
    </row>
    <row r="12736" spans="22:22" x14ac:dyDescent="0.35">
      <c r="V12736" s="17"/>
    </row>
    <row r="12737" spans="22:22" x14ac:dyDescent="0.35">
      <c r="V12737" s="17"/>
    </row>
    <row r="12738" spans="22:22" x14ac:dyDescent="0.35">
      <c r="V12738" s="17"/>
    </row>
    <row r="12739" spans="22:22" x14ac:dyDescent="0.35">
      <c r="V12739" s="17"/>
    </row>
    <row r="12740" spans="22:22" x14ac:dyDescent="0.35">
      <c r="V12740" s="17"/>
    </row>
    <row r="12741" spans="22:22" x14ac:dyDescent="0.35">
      <c r="V12741" s="17"/>
    </row>
    <row r="12742" spans="22:22" x14ac:dyDescent="0.35">
      <c r="V12742" s="17"/>
    </row>
    <row r="12743" spans="22:22" x14ac:dyDescent="0.35">
      <c r="V12743" s="17"/>
    </row>
    <row r="12744" spans="22:22" x14ac:dyDescent="0.35">
      <c r="V12744" s="17"/>
    </row>
    <row r="12745" spans="22:22" x14ac:dyDescent="0.35">
      <c r="V12745" s="17"/>
    </row>
    <row r="12746" spans="22:22" x14ac:dyDescent="0.35">
      <c r="V12746" s="17"/>
    </row>
    <row r="12747" spans="22:22" x14ac:dyDescent="0.35">
      <c r="V12747" s="17"/>
    </row>
    <row r="12748" spans="22:22" x14ac:dyDescent="0.35">
      <c r="V12748" s="17"/>
    </row>
    <row r="12749" spans="22:22" x14ac:dyDescent="0.35">
      <c r="V12749" s="17"/>
    </row>
    <row r="12750" spans="22:22" x14ac:dyDescent="0.35">
      <c r="V12750" s="17"/>
    </row>
    <row r="12751" spans="22:22" x14ac:dyDescent="0.35">
      <c r="V12751" s="17"/>
    </row>
    <row r="12752" spans="22:22" x14ac:dyDescent="0.35">
      <c r="V12752" s="17"/>
    </row>
    <row r="12753" spans="22:22" x14ac:dyDescent="0.35">
      <c r="V12753" s="17"/>
    </row>
    <row r="12754" spans="22:22" x14ac:dyDescent="0.35">
      <c r="V12754" s="17"/>
    </row>
    <row r="12755" spans="22:22" x14ac:dyDescent="0.35">
      <c r="V12755" s="17"/>
    </row>
    <row r="12756" spans="22:22" x14ac:dyDescent="0.35">
      <c r="V12756" s="17"/>
    </row>
    <row r="12757" spans="22:22" x14ac:dyDescent="0.35">
      <c r="V12757" s="17"/>
    </row>
    <row r="12758" spans="22:22" x14ac:dyDescent="0.35">
      <c r="V12758" s="17"/>
    </row>
    <row r="12759" spans="22:22" x14ac:dyDescent="0.35">
      <c r="V12759" s="17"/>
    </row>
    <row r="12760" spans="22:22" x14ac:dyDescent="0.35">
      <c r="V12760" s="17"/>
    </row>
    <row r="12761" spans="22:22" x14ac:dyDescent="0.35">
      <c r="V12761" s="17"/>
    </row>
    <row r="12762" spans="22:22" x14ac:dyDescent="0.35">
      <c r="V12762" s="17"/>
    </row>
    <row r="12763" spans="22:22" x14ac:dyDescent="0.35">
      <c r="V12763" s="17"/>
    </row>
    <row r="12764" spans="22:22" x14ac:dyDescent="0.35">
      <c r="V12764" s="17"/>
    </row>
    <row r="12765" spans="22:22" x14ac:dyDescent="0.35">
      <c r="V12765" s="17"/>
    </row>
    <row r="12766" spans="22:22" x14ac:dyDescent="0.35">
      <c r="V12766" s="17"/>
    </row>
    <row r="12767" spans="22:22" x14ac:dyDescent="0.35">
      <c r="V12767" s="17"/>
    </row>
    <row r="12768" spans="22:22" x14ac:dyDescent="0.35">
      <c r="V12768" s="17"/>
    </row>
    <row r="12769" spans="22:22" x14ac:dyDescent="0.35">
      <c r="V12769" s="17"/>
    </row>
    <row r="12770" spans="22:22" x14ac:dyDescent="0.35">
      <c r="V12770" s="17"/>
    </row>
    <row r="12771" spans="22:22" x14ac:dyDescent="0.35">
      <c r="V12771" s="17"/>
    </row>
    <row r="12772" spans="22:22" x14ac:dyDescent="0.35">
      <c r="V12772" s="17"/>
    </row>
    <row r="12773" spans="22:22" x14ac:dyDescent="0.35">
      <c r="V12773" s="17"/>
    </row>
    <row r="12774" spans="22:22" x14ac:dyDescent="0.35">
      <c r="V12774" s="17"/>
    </row>
    <row r="12775" spans="22:22" x14ac:dyDescent="0.35">
      <c r="V12775" s="17"/>
    </row>
    <row r="12776" spans="22:22" x14ac:dyDescent="0.35">
      <c r="V12776" s="17"/>
    </row>
    <row r="12777" spans="22:22" x14ac:dyDescent="0.35">
      <c r="V12777" s="17"/>
    </row>
    <row r="12778" spans="22:22" x14ac:dyDescent="0.35">
      <c r="V12778" s="17"/>
    </row>
    <row r="12779" spans="22:22" x14ac:dyDescent="0.35">
      <c r="V12779" s="17"/>
    </row>
    <row r="12780" spans="22:22" x14ac:dyDescent="0.35">
      <c r="V12780" s="17"/>
    </row>
    <row r="12781" spans="22:22" x14ac:dyDescent="0.35">
      <c r="V12781" s="17"/>
    </row>
    <row r="12782" spans="22:22" x14ac:dyDescent="0.35">
      <c r="V12782" s="17"/>
    </row>
    <row r="12783" spans="22:22" x14ac:dyDescent="0.35">
      <c r="V12783" s="17"/>
    </row>
    <row r="12784" spans="22:22" x14ac:dyDescent="0.35">
      <c r="V12784" s="17"/>
    </row>
    <row r="12785" spans="22:22" x14ac:dyDescent="0.35">
      <c r="V12785" s="17"/>
    </row>
    <row r="12786" spans="22:22" x14ac:dyDescent="0.35">
      <c r="V12786" s="17"/>
    </row>
    <row r="12787" spans="22:22" x14ac:dyDescent="0.35">
      <c r="V12787" s="17"/>
    </row>
    <row r="12788" spans="22:22" x14ac:dyDescent="0.35">
      <c r="V12788" s="17"/>
    </row>
    <row r="12789" spans="22:22" x14ac:dyDescent="0.35">
      <c r="V12789" s="17"/>
    </row>
    <row r="12790" spans="22:22" x14ac:dyDescent="0.35">
      <c r="V12790" s="17"/>
    </row>
    <row r="12791" spans="22:22" x14ac:dyDescent="0.35">
      <c r="V12791" s="17"/>
    </row>
    <row r="12792" spans="22:22" x14ac:dyDescent="0.35">
      <c r="V12792" s="17"/>
    </row>
    <row r="12793" spans="22:22" x14ac:dyDescent="0.35">
      <c r="V12793" s="17"/>
    </row>
    <row r="12794" spans="22:22" x14ac:dyDescent="0.35">
      <c r="V12794" s="17"/>
    </row>
    <row r="12795" spans="22:22" x14ac:dyDescent="0.35">
      <c r="V12795" s="17"/>
    </row>
    <row r="12796" spans="22:22" x14ac:dyDescent="0.35">
      <c r="V12796" s="17"/>
    </row>
    <row r="12797" spans="22:22" x14ac:dyDescent="0.35">
      <c r="V12797" s="17"/>
    </row>
    <row r="12798" spans="22:22" x14ac:dyDescent="0.35">
      <c r="V12798" s="17"/>
    </row>
    <row r="12799" spans="22:22" x14ac:dyDescent="0.35">
      <c r="V12799" s="17"/>
    </row>
    <row r="12800" spans="22:22" x14ac:dyDescent="0.35">
      <c r="V12800" s="17"/>
    </row>
    <row r="12801" spans="22:22" x14ac:dyDescent="0.35">
      <c r="V12801" s="17"/>
    </row>
    <row r="12802" spans="22:22" x14ac:dyDescent="0.35">
      <c r="V12802" s="17"/>
    </row>
    <row r="12803" spans="22:22" x14ac:dyDescent="0.35">
      <c r="V12803" s="17"/>
    </row>
    <row r="12804" spans="22:22" x14ac:dyDescent="0.35">
      <c r="V12804" s="17"/>
    </row>
    <row r="12805" spans="22:22" x14ac:dyDescent="0.35">
      <c r="V12805" s="17"/>
    </row>
    <row r="12806" spans="22:22" x14ac:dyDescent="0.35">
      <c r="V12806" s="17"/>
    </row>
    <row r="12807" spans="22:22" x14ac:dyDescent="0.35">
      <c r="V12807" s="17"/>
    </row>
    <row r="12808" spans="22:22" x14ac:dyDescent="0.35">
      <c r="V12808" s="17"/>
    </row>
    <row r="12809" spans="22:22" x14ac:dyDescent="0.35">
      <c r="V12809" s="17"/>
    </row>
    <row r="12810" spans="22:22" x14ac:dyDescent="0.35">
      <c r="V12810" s="17"/>
    </row>
    <row r="12811" spans="22:22" x14ac:dyDescent="0.35">
      <c r="V12811" s="17"/>
    </row>
    <row r="12812" spans="22:22" x14ac:dyDescent="0.35">
      <c r="V12812" s="17"/>
    </row>
    <row r="12813" spans="22:22" x14ac:dyDescent="0.35">
      <c r="V12813" s="17"/>
    </row>
    <row r="12814" spans="22:22" x14ac:dyDescent="0.35">
      <c r="V12814" s="17"/>
    </row>
    <row r="12815" spans="22:22" x14ac:dyDescent="0.35">
      <c r="V12815" s="17"/>
    </row>
    <row r="12816" spans="22:22" x14ac:dyDescent="0.35">
      <c r="V12816" s="17"/>
    </row>
    <row r="12817" spans="22:22" x14ac:dyDescent="0.35">
      <c r="V12817" s="17"/>
    </row>
    <row r="12818" spans="22:22" x14ac:dyDescent="0.35">
      <c r="V12818" s="17"/>
    </row>
    <row r="12819" spans="22:22" x14ac:dyDescent="0.35">
      <c r="V12819" s="17"/>
    </row>
    <row r="12820" spans="22:22" x14ac:dyDescent="0.35">
      <c r="V12820" s="17"/>
    </row>
    <row r="12821" spans="22:22" x14ac:dyDescent="0.35">
      <c r="V12821" s="17"/>
    </row>
    <row r="12822" spans="22:22" x14ac:dyDescent="0.35">
      <c r="V12822" s="17"/>
    </row>
    <row r="12823" spans="22:22" x14ac:dyDescent="0.35">
      <c r="V12823" s="17"/>
    </row>
    <row r="12824" spans="22:22" x14ac:dyDescent="0.35">
      <c r="V12824" s="17"/>
    </row>
    <row r="12825" spans="22:22" x14ac:dyDescent="0.35">
      <c r="V12825" s="17"/>
    </row>
    <row r="12826" spans="22:22" x14ac:dyDescent="0.35">
      <c r="V12826" s="17"/>
    </row>
    <row r="12827" spans="22:22" x14ac:dyDescent="0.35">
      <c r="V12827" s="17"/>
    </row>
    <row r="12828" spans="22:22" x14ac:dyDescent="0.35">
      <c r="V12828" s="17"/>
    </row>
    <row r="12829" spans="22:22" x14ac:dyDescent="0.35">
      <c r="V12829" s="17"/>
    </row>
    <row r="12830" spans="22:22" x14ac:dyDescent="0.35">
      <c r="V12830" s="17"/>
    </row>
    <row r="12831" spans="22:22" x14ac:dyDescent="0.35">
      <c r="V12831" s="17"/>
    </row>
    <row r="12832" spans="22:22" x14ac:dyDescent="0.35">
      <c r="V12832" s="17"/>
    </row>
    <row r="12833" spans="22:22" x14ac:dyDescent="0.35">
      <c r="V12833" s="17"/>
    </row>
    <row r="12834" spans="22:22" x14ac:dyDescent="0.35">
      <c r="V12834" s="17"/>
    </row>
    <row r="12835" spans="22:22" x14ac:dyDescent="0.35">
      <c r="V12835" s="17"/>
    </row>
    <row r="12836" spans="22:22" x14ac:dyDescent="0.35">
      <c r="V12836" s="17"/>
    </row>
    <row r="12837" spans="22:22" x14ac:dyDescent="0.35">
      <c r="V12837" s="17"/>
    </row>
    <row r="12838" spans="22:22" x14ac:dyDescent="0.35">
      <c r="V12838" s="17"/>
    </row>
    <row r="12839" spans="22:22" x14ac:dyDescent="0.35">
      <c r="V12839" s="17"/>
    </row>
    <row r="12840" spans="22:22" x14ac:dyDescent="0.35">
      <c r="V12840" s="17"/>
    </row>
    <row r="12841" spans="22:22" x14ac:dyDescent="0.35">
      <c r="V12841" s="17"/>
    </row>
    <row r="12842" spans="22:22" x14ac:dyDescent="0.35">
      <c r="V12842" s="17"/>
    </row>
    <row r="12843" spans="22:22" x14ac:dyDescent="0.35">
      <c r="V12843" s="17"/>
    </row>
    <row r="12844" spans="22:22" x14ac:dyDescent="0.35">
      <c r="V12844" s="17"/>
    </row>
    <row r="12845" spans="22:22" x14ac:dyDescent="0.35">
      <c r="V12845" s="17"/>
    </row>
    <row r="12846" spans="22:22" x14ac:dyDescent="0.35">
      <c r="V12846" s="17"/>
    </row>
    <row r="12847" spans="22:22" x14ac:dyDescent="0.35">
      <c r="V12847" s="17"/>
    </row>
    <row r="12848" spans="22:22" x14ac:dyDescent="0.35">
      <c r="V12848" s="17"/>
    </row>
    <row r="12849" spans="22:22" x14ac:dyDescent="0.35">
      <c r="V12849" s="17"/>
    </row>
    <row r="12850" spans="22:22" x14ac:dyDescent="0.35">
      <c r="V12850" s="17"/>
    </row>
    <row r="12851" spans="22:22" x14ac:dyDescent="0.35">
      <c r="V12851" s="17"/>
    </row>
    <row r="12852" spans="22:22" x14ac:dyDescent="0.35">
      <c r="V12852" s="17"/>
    </row>
    <row r="12853" spans="22:22" x14ac:dyDescent="0.35">
      <c r="V12853" s="17"/>
    </row>
    <row r="12854" spans="22:22" x14ac:dyDescent="0.35">
      <c r="V12854" s="17"/>
    </row>
    <row r="12855" spans="22:22" x14ac:dyDescent="0.35">
      <c r="V12855" s="17"/>
    </row>
    <row r="12856" spans="22:22" x14ac:dyDescent="0.35">
      <c r="V12856" s="17"/>
    </row>
    <row r="12857" spans="22:22" x14ac:dyDescent="0.35">
      <c r="V12857" s="17"/>
    </row>
    <row r="12858" spans="22:22" x14ac:dyDescent="0.35">
      <c r="V12858" s="17"/>
    </row>
    <row r="12859" spans="22:22" x14ac:dyDescent="0.35">
      <c r="V12859" s="17"/>
    </row>
    <row r="12860" spans="22:22" x14ac:dyDescent="0.35">
      <c r="V12860" s="17"/>
    </row>
    <row r="12861" spans="22:22" x14ac:dyDescent="0.35">
      <c r="V12861" s="17"/>
    </row>
    <row r="12862" spans="22:22" x14ac:dyDescent="0.35">
      <c r="V12862" s="17"/>
    </row>
    <row r="12863" spans="22:22" x14ac:dyDescent="0.35">
      <c r="V12863" s="17"/>
    </row>
    <row r="12864" spans="22:22" x14ac:dyDescent="0.35">
      <c r="V12864" s="17"/>
    </row>
    <row r="12865" spans="22:22" x14ac:dyDescent="0.35">
      <c r="V12865" s="17"/>
    </row>
    <row r="12866" spans="22:22" x14ac:dyDescent="0.35">
      <c r="V12866" s="17"/>
    </row>
    <row r="12867" spans="22:22" x14ac:dyDescent="0.35">
      <c r="V12867" s="17"/>
    </row>
    <row r="12868" spans="22:22" x14ac:dyDescent="0.35">
      <c r="V12868" s="17"/>
    </row>
    <row r="12869" spans="22:22" x14ac:dyDescent="0.35">
      <c r="V12869" s="17"/>
    </row>
    <row r="12870" spans="22:22" x14ac:dyDescent="0.35">
      <c r="V12870" s="17"/>
    </row>
    <row r="12871" spans="22:22" x14ac:dyDescent="0.35">
      <c r="V12871" s="17"/>
    </row>
    <row r="12872" spans="22:22" x14ac:dyDescent="0.35">
      <c r="V12872" s="17"/>
    </row>
    <row r="12873" spans="22:22" x14ac:dyDescent="0.35">
      <c r="V12873" s="17"/>
    </row>
    <row r="12874" spans="22:22" x14ac:dyDescent="0.35">
      <c r="V12874" s="17"/>
    </row>
    <row r="12875" spans="22:22" x14ac:dyDescent="0.35">
      <c r="V12875" s="17"/>
    </row>
    <row r="12876" spans="22:22" x14ac:dyDescent="0.35">
      <c r="V12876" s="17"/>
    </row>
    <row r="12877" spans="22:22" x14ac:dyDescent="0.35">
      <c r="V12877" s="17"/>
    </row>
    <row r="12878" spans="22:22" x14ac:dyDescent="0.35">
      <c r="V12878" s="17"/>
    </row>
    <row r="12879" spans="22:22" x14ac:dyDescent="0.35">
      <c r="V12879" s="17"/>
    </row>
    <row r="12880" spans="22:22" x14ac:dyDescent="0.35">
      <c r="V12880" s="17"/>
    </row>
    <row r="12881" spans="22:22" x14ac:dyDescent="0.35">
      <c r="V12881" s="17"/>
    </row>
    <row r="12882" spans="22:22" x14ac:dyDescent="0.35">
      <c r="V12882" s="17"/>
    </row>
    <row r="12883" spans="22:22" x14ac:dyDescent="0.35">
      <c r="V12883" s="17"/>
    </row>
    <row r="12884" spans="22:22" x14ac:dyDescent="0.35">
      <c r="V12884" s="17"/>
    </row>
    <row r="12885" spans="22:22" x14ac:dyDescent="0.35">
      <c r="V12885" s="17"/>
    </row>
    <row r="12886" spans="22:22" x14ac:dyDescent="0.35">
      <c r="V12886" s="17"/>
    </row>
    <row r="12887" spans="22:22" x14ac:dyDescent="0.35">
      <c r="V12887" s="17"/>
    </row>
    <row r="12888" spans="22:22" x14ac:dyDescent="0.35">
      <c r="V12888" s="17"/>
    </row>
    <row r="12889" spans="22:22" x14ac:dyDescent="0.35">
      <c r="V12889" s="17"/>
    </row>
    <row r="12890" spans="22:22" x14ac:dyDescent="0.35">
      <c r="V12890" s="17"/>
    </row>
    <row r="12891" spans="22:22" x14ac:dyDescent="0.35">
      <c r="V12891" s="17"/>
    </row>
    <row r="12892" spans="22:22" x14ac:dyDescent="0.35">
      <c r="V12892" s="17"/>
    </row>
    <row r="12893" spans="22:22" x14ac:dyDescent="0.35">
      <c r="V12893" s="17"/>
    </row>
    <row r="12894" spans="22:22" x14ac:dyDescent="0.35">
      <c r="V12894" s="17"/>
    </row>
    <row r="12895" spans="22:22" x14ac:dyDescent="0.35">
      <c r="V12895" s="17"/>
    </row>
    <row r="12896" spans="22:22" x14ac:dyDescent="0.35">
      <c r="V12896" s="17"/>
    </row>
    <row r="12897" spans="22:22" x14ac:dyDescent="0.35">
      <c r="V12897" s="17"/>
    </row>
    <row r="12898" spans="22:22" x14ac:dyDescent="0.35">
      <c r="V12898" s="17"/>
    </row>
    <row r="12899" spans="22:22" x14ac:dyDescent="0.35">
      <c r="V12899" s="17"/>
    </row>
    <row r="12900" spans="22:22" x14ac:dyDescent="0.35">
      <c r="V12900" s="17"/>
    </row>
    <row r="12901" spans="22:22" x14ac:dyDescent="0.35">
      <c r="V12901" s="17"/>
    </row>
    <row r="12902" spans="22:22" x14ac:dyDescent="0.35">
      <c r="V12902" s="17"/>
    </row>
    <row r="12903" spans="22:22" x14ac:dyDescent="0.35">
      <c r="V12903" s="17"/>
    </row>
    <row r="12904" spans="22:22" x14ac:dyDescent="0.35">
      <c r="V12904" s="17"/>
    </row>
    <row r="12905" spans="22:22" x14ac:dyDescent="0.35">
      <c r="V12905" s="17"/>
    </row>
    <row r="12906" spans="22:22" x14ac:dyDescent="0.35">
      <c r="V12906" s="17"/>
    </row>
    <row r="12907" spans="22:22" x14ac:dyDescent="0.35">
      <c r="V12907" s="17"/>
    </row>
    <row r="12908" spans="22:22" x14ac:dyDescent="0.35">
      <c r="V12908" s="17"/>
    </row>
    <row r="12909" spans="22:22" x14ac:dyDescent="0.35">
      <c r="V12909" s="17"/>
    </row>
    <row r="12910" spans="22:22" x14ac:dyDescent="0.35">
      <c r="V12910" s="17"/>
    </row>
    <row r="12911" spans="22:22" x14ac:dyDescent="0.35">
      <c r="V12911" s="17"/>
    </row>
    <row r="12912" spans="22:22" x14ac:dyDescent="0.35">
      <c r="V12912" s="17"/>
    </row>
    <row r="12913" spans="22:22" x14ac:dyDescent="0.35">
      <c r="V12913" s="17"/>
    </row>
    <row r="12914" spans="22:22" x14ac:dyDescent="0.35">
      <c r="V12914" s="17"/>
    </row>
    <row r="12915" spans="22:22" x14ac:dyDescent="0.35">
      <c r="V12915" s="17"/>
    </row>
    <row r="12916" spans="22:22" x14ac:dyDescent="0.35">
      <c r="V12916" s="17"/>
    </row>
    <row r="12917" spans="22:22" x14ac:dyDescent="0.35">
      <c r="V12917" s="17"/>
    </row>
    <row r="12918" spans="22:22" x14ac:dyDescent="0.35">
      <c r="V12918" s="17"/>
    </row>
    <row r="12919" spans="22:22" x14ac:dyDescent="0.35">
      <c r="V12919" s="17"/>
    </row>
    <row r="12920" spans="22:22" x14ac:dyDescent="0.35">
      <c r="V12920" s="17"/>
    </row>
    <row r="12921" spans="22:22" x14ac:dyDescent="0.35">
      <c r="V12921" s="17"/>
    </row>
    <row r="12922" spans="22:22" x14ac:dyDescent="0.35">
      <c r="V12922" s="17"/>
    </row>
    <row r="12923" spans="22:22" x14ac:dyDescent="0.35">
      <c r="V12923" s="17"/>
    </row>
    <row r="12924" spans="22:22" x14ac:dyDescent="0.35">
      <c r="V12924" s="17"/>
    </row>
    <row r="12925" spans="22:22" x14ac:dyDescent="0.35">
      <c r="V12925" s="17"/>
    </row>
    <row r="12926" spans="22:22" x14ac:dyDescent="0.35">
      <c r="V12926" s="17"/>
    </row>
    <row r="12927" spans="22:22" x14ac:dyDescent="0.35">
      <c r="V12927" s="17"/>
    </row>
    <row r="12928" spans="22:22" x14ac:dyDescent="0.35">
      <c r="V12928" s="17"/>
    </row>
    <row r="12929" spans="22:22" x14ac:dyDescent="0.35">
      <c r="V12929" s="17"/>
    </row>
    <row r="12930" spans="22:22" x14ac:dyDescent="0.35">
      <c r="V12930" s="17"/>
    </row>
    <row r="12931" spans="22:22" x14ac:dyDescent="0.35">
      <c r="V12931" s="17"/>
    </row>
    <row r="12932" spans="22:22" x14ac:dyDescent="0.35">
      <c r="V12932" s="17"/>
    </row>
    <row r="12933" spans="22:22" x14ac:dyDescent="0.35">
      <c r="V12933" s="17"/>
    </row>
    <row r="12934" spans="22:22" x14ac:dyDescent="0.35">
      <c r="V12934" s="17"/>
    </row>
    <row r="12935" spans="22:22" x14ac:dyDescent="0.35">
      <c r="V12935" s="17"/>
    </row>
    <row r="12936" spans="22:22" x14ac:dyDescent="0.35">
      <c r="V12936" s="17"/>
    </row>
    <row r="12937" spans="22:22" x14ac:dyDescent="0.35">
      <c r="V12937" s="17"/>
    </row>
    <row r="12938" spans="22:22" x14ac:dyDescent="0.35">
      <c r="V12938" s="17"/>
    </row>
    <row r="12939" spans="22:22" x14ac:dyDescent="0.35">
      <c r="V12939" s="17"/>
    </row>
    <row r="12940" spans="22:22" x14ac:dyDescent="0.35">
      <c r="V12940" s="17"/>
    </row>
    <row r="12941" spans="22:22" x14ac:dyDescent="0.35">
      <c r="V12941" s="17"/>
    </row>
    <row r="12942" spans="22:22" x14ac:dyDescent="0.35">
      <c r="V12942" s="17"/>
    </row>
    <row r="12943" spans="22:22" x14ac:dyDescent="0.35">
      <c r="V12943" s="17"/>
    </row>
    <row r="12944" spans="22:22" x14ac:dyDescent="0.35">
      <c r="V12944" s="17"/>
    </row>
    <row r="12945" spans="22:22" x14ac:dyDescent="0.35">
      <c r="V12945" s="17"/>
    </row>
    <row r="12946" spans="22:22" x14ac:dyDescent="0.35">
      <c r="V12946" s="17"/>
    </row>
    <row r="12947" spans="22:22" x14ac:dyDescent="0.35">
      <c r="V12947" s="17"/>
    </row>
    <row r="12948" spans="22:22" x14ac:dyDescent="0.35">
      <c r="V12948" s="17"/>
    </row>
    <row r="12949" spans="22:22" x14ac:dyDescent="0.35">
      <c r="V12949" s="17"/>
    </row>
    <row r="12950" spans="22:22" x14ac:dyDescent="0.35">
      <c r="V12950" s="17"/>
    </row>
    <row r="12951" spans="22:22" x14ac:dyDescent="0.35">
      <c r="V12951" s="17"/>
    </row>
    <row r="12952" spans="22:22" x14ac:dyDescent="0.35">
      <c r="V12952" s="17"/>
    </row>
    <row r="12953" spans="22:22" x14ac:dyDescent="0.35">
      <c r="V12953" s="17"/>
    </row>
    <row r="12954" spans="22:22" x14ac:dyDescent="0.35">
      <c r="V12954" s="17"/>
    </row>
    <row r="12955" spans="22:22" x14ac:dyDescent="0.35">
      <c r="V12955" s="17"/>
    </row>
    <row r="12956" spans="22:22" x14ac:dyDescent="0.35">
      <c r="V12956" s="17"/>
    </row>
    <row r="12957" spans="22:22" x14ac:dyDescent="0.35">
      <c r="V12957" s="17"/>
    </row>
    <row r="12958" spans="22:22" x14ac:dyDescent="0.35">
      <c r="V12958" s="17"/>
    </row>
    <row r="12959" spans="22:22" x14ac:dyDescent="0.35">
      <c r="V12959" s="17"/>
    </row>
    <row r="12960" spans="22:22" x14ac:dyDescent="0.35">
      <c r="V12960" s="17"/>
    </row>
    <row r="12961" spans="22:22" x14ac:dyDescent="0.35">
      <c r="V12961" s="17"/>
    </row>
    <row r="12962" spans="22:22" x14ac:dyDescent="0.35">
      <c r="V12962" s="17"/>
    </row>
    <row r="12963" spans="22:22" x14ac:dyDescent="0.35">
      <c r="V12963" s="17"/>
    </row>
    <row r="12964" spans="22:22" x14ac:dyDescent="0.35">
      <c r="V12964" s="17"/>
    </row>
    <row r="12965" spans="22:22" x14ac:dyDescent="0.35">
      <c r="V12965" s="17"/>
    </row>
    <row r="12966" spans="22:22" x14ac:dyDescent="0.35">
      <c r="V12966" s="17"/>
    </row>
    <row r="12967" spans="22:22" x14ac:dyDescent="0.35">
      <c r="V12967" s="17"/>
    </row>
    <row r="12968" spans="22:22" x14ac:dyDescent="0.35">
      <c r="V12968" s="17"/>
    </row>
    <row r="12969" spans="22:22" x14ac:dyDescent="0.35">
      <c r="V12969" s="17"/>
    </row>
    <row r="12970" spans="22:22" x14ac:dyDescent="0.35">
      <c r="V12970" s="17"/>
    </row>
    <row r="12971" spans="22:22" x14ac:dyDescent="0.35">
      <c r="V12971" s="17"/>
    </row>
    <row r="12972" spans="22:22" x14ac:dyDescent="0.35">
      <c r="V12972" s="17"/>
    </row>
    <row r="12973" spans="22:22" x14ac:dyDescent="0.35">
      <c r="V12973" s="17"/>
    </row>
    <row r="12974" spans="22:22" x14ac:dyDescent="0.35">
      <c r="V12974" s="17"/>
    </row>
    <row r="12975" spans="22:22" x14ac:dyDescent="0.35">
      <c r="V12975" s="17"/>
    </row>
    <row r="12976" spans="22:22" x14ac:dyDescent="0.35">
      <c r="V12976" s="17"/>
    </row>
    <row r="12977" spans="22:22" x14ac:dyDescent="0.35">
      <c r="V12977" s="17"/>
    </row>
    <row r="12978" spans="22:22" x14ac:dyDescent="0.35">
      <c r="V12978" s="17"/>
    </row>
    <row r="12979" spans="22:22" x14ac:dyDescent="0.35">
      <c r="V12979" s="17"/>
    </row>
    <row r="12980" spans="22:22" x14ac:dyDescent="0.35">
      <c r="V12980" s="17"/>
    </row>
    <row r="12981" spans="22:22" x14ac:dyDescent="0.35">
      <c r="V12981" s="17"/>
    </row>
    <row r="12982" spans="22:22" x14ac:dyDescent="0.35">
      <c r="V12982" s="17"/>
    </row>
    <row r="12983" spans="22:22" x14ac:dyDescent="0.35">
      <c r="V12983" s="17"/>
    </row>
    <row r="12984" spans="22:22" x14ac:dyDescent="0.35">
      <c r="V12984" s="17"/>
    </row>
    <row r="12985" spans="22:22" x14ac:dyDescent="0.35">
      <c r="V12985" s="17"/>
    </row>
    <row r="12986" spans="22:22" x14ac:dyDescent="0.35">
      <c r="V12986" s="17"/>
    </row>
    <row r="12987" spans="22:22" x14ac:dyDescent="0.35">
      <c r="V12987" s="17"/>
    </row>
    <row r="12988" spans="22:22" x14ac:dyDescent="0.35">
      <c r="V12988" s="17"/>
    </row>
    <row r="12989" spans="22:22" x14ac:dyDescent="0.35">
      <c r="V12989" s="17"/>
    </row>
    <row r="12990" spans="22:22" x14ac:dyDescent="0.35">
      <c r="V12990" s="17"/>
    </row>
    <row r="12991" spans="22:22" x14ac:dyDescent="0.35">
      <c r="V12991" s="17"/>
    </row>
    <row r="12992" spans="22:22" x14ac:dyDescent="0.35">
      <c r="V12992" s="17"/>
    </row>
    <row r="12993" spans="22:22" x14ac:dyDescent="0.35">
      <c r="V12993" s="17"/>
    </row>
    <row r="12994" spans="22:22" x14ac:dyDescent="0.35">
      <c r="V12994" s="17"/>
    </row>
    <row r="12995" spans="22:22" x14ac:dyDescent="0.35">
      <c r="V12995" s="17"/>
    </row>
    <row r="12996" spans="22:22" x14ac:dyDescent="0.35">
      <c r="V12996" s="17"/>
    </row>
    <row r="12997" spans="22:22" x14ac:dyDescent="0.35">
      <c r="V12997" s="17"/>
    </row>
    <row r="12998" spans="22:22" x14ac:dyDescent="0.35">
      <c r="V12998" s="17"/>
    </row>
    <row r="12999" spans="22:22" x14ac:dyDescent="0.35">
      <c r="V12999" s="17"/>
    </row>
    <row r="13000" spans="22:22" x14ac:dyDescent="0.35">
      <c r="V13000" s="17"/>
    </row>
    <row r="13001" spans="22:22" x14ac:dyDescent="0.35">
      <c r="V13001" s="17"/>
    </row>
    <row r="13002" spans="22:22" x14ac:dyDescent="0.35">
      <c r="V13002" s="17"/>
    </row>
    <row r="13003" spans="22:22" x14ac:dyDescent="0.35">
      <c r="V13003" s="17"/>
    </row>
    <row r="13004" spans="22:22" x14ac:dyDescent="0.35">
      <c r="V13004" s="17"/>
    </row>
    <row r="13005" spans="22:22" x14ac:dyDescent="0.35">
      <c r="V13005" s="17"/>
    </row>
    <row r="13006" spans="22:22" x14ac:dyDescent="0.35">
      <c r="V13006" s="17"/>
    </row>
    <row r="13007" spans="22:22" x14ac:dyDescent="0.35">
      <c r="V13007" s="17"/>
    </row>
    <row r="13008" spans="22:22" x14ac:dyDescent="0.35">
      <c r="V13008" s="17"/>
    </row>
    <row r="13009" spans="22:22" x14ac:dyDescent="0.35">
      <c r="V13009" s="17"/>
    </row>
    <row r="13010" spans="22:22" x14ac:dyDescent="0.35">
      <c r="V13010" s="17"/>
    </row>
    <row r="13011" spans="22:22" x14ac:dyDescent="0.35">
      <c r="V13011" s="17"/>
    </row>
    <row r="13012" spans="22:22" x14ac:dyDescent="0.35">
      <c r="V13012" s="17"/>
    </row>
    <row r="13013" spans="22:22" x14ac:dyDescent="0.35">
      <c r="V13013" s="17"/>
    </row>
    <row r="13014" spans="22:22" x14ac:dyDescent="0.35">
      <c r="V13014" s="17"/>
    </row>
    <row r="13015" spans="22:22" x14ac:dyDescent="0.35">
      <c r="V13015" s="17"/>
    </row>
    <row r="13016" spans="22:22" x14ac:dyDescent="0.35">
      <c r="V13016" s="17"/>
    </row>
    <row r="13017" spans="22:22" x14ac:dyDescent="0.35">
      <c r="V13017" s="17"/>
    </row>
    <row r="13018" spans="22:22" x14ac:dyDescent="0.35">
      <c r="V13018" s="17"/>
    </row>
    <row r="13019" spans="22:22" x14ac:dyDescent="0.35">
      <c r="V13019" s="17"/>
    </row>
    <row r="13020" spans="22:22" x14ac:dyDescent="0.35">
      <c r="V13020" s="17"/>
    </row>
    <row r="13021" spans="22:22" x14ac:dyDescent="0.35">
      <c r="V13021" s="17"/>
    </row>
    <row r="13022" spans="22:22" x14ac:dyDescent="0.35">
      <c r="V13022" s="17"/>
    </row>
    <row r="13023" spans="22:22" x14ac:dyDescent="0.35">
      <c r="V13023" s="17"/>
    </row>
    <row r="13024" spans="22:22" x14ac:dyDescent="0.35">
      <c r="V13024" s="17"/>
    </row>
    <row r="13025" spans="22:22" x14ac:dyDescent="0.35">
      <c r="V13025" s="17"/>
    </row>
    <row r="13026" spans="22:22" x14ac:dyDescent="0.35">
      <c r="V13026" s="17"/>
    </row>
    <row r="13027" spans="22:22" x14ac:dyDescent="0.35">
      <c r="V13027" s="17"/>
    </row>
    <row r="13028" spans="22:22" x14ac:dyDescent="0.35">
      <c r="V13028" s="17"/>
    </row>
    <row r="13029" spans="22:22" x14ac:dyDescent="0.35">
      <c r="V13029" s="17"/>
    </row>
    <row r="13030" spans="22:22" x14ac:dyDescent="0.35">
      <c r="V13030" s="17"/>
    </row>
    <row r="13031" spans="22:22" x14ac:dyDescent="0.35">
      <c r="V13031" s="17"/>
    </row>
    <row r="13032" spans="22:22" x14ac:dyDescent="0.35">
      <c r="V13032" s="17"/>
    </row>
    <row r="13033" spans="22:22" x14ac:dyDescent="0.35">
      <c r="V13033" s="17"/>
    </row>
    <row r="13034" spans="22:22" x14ac:dyDescent="0.35">
      <c r="V13034" s="17"/>
    </row>
    <row r="13035" spans="22:22" x14ac:dyDescent="0.35">
      <c r="V13035" s="17"/>
    </row>
    <row r="13036" spans="22:22" x14ac:dyDescent="0.35">
      <c r="V13036" s="17"/>
    </row>
    <row r="13037" spans="22:22" x14ac:dyDescent="0.35">
      <c r="V13037" s="17"/>
    </row>
    <row r="13038" spans="22:22" x14ac:dyDescent="0.35">
      <c r="V13038" s="17"/>
    </row>
    <row r="13039" spans="22:22" x14ac:dyDescent="0.35">
      <c r="V13039" s="17"/>
    </row>
    <row r="13040" spans="22:22" x14ac:dyDescent="0.35">
      <c r="V13040" s="17"/>
    </row>
    <row r="13041" spans="22:22" x14ac:dyDescent="0.35">
      <c r="V13041" s="17"/>
    </row>
    <row r="13042" spans="22:22" x14ac:dyDescent="0.35">
      <c r="V13042" s="17"/>
    </row>
    <row r="13043" spans="22:22" x14ac:dyDescent="0.35">
      <c r="V13043" s="17"/>
    </row>
    <row r="13044" spans="22:22" x14ac:dyDescent="0.35">
      <c r="V13044" s="17"/>
    </row>
    <row r="13045" spans="22:22" x14ac:dyDescent="0.35">
      <c r="V13045" s="17"/>
    </row>
    <row r="13046" spans="22:22" x14ac:dyDescent="0.35">
      <c r="V13046" s="17"/>
    </row>
    <row r="13047" spans="22:22" x14ac:dyDescent="0.35">
      <c r="V13047" s="17"/>
    </row>
    <row r="13048" spans="22:22" x14ac:dyDescent="0.35">
      <c r="V13048" s="17"/>
    </row>
    <row r="13049" spans="22:22" x14ac:dyDescent="0.35">
      <c r="V13049" s="17"/>
    </row>
    <row r="13050" spans="22:22" x14ac:dyDescent="0.35">
      <c r="V13050" s="17"/>
    </row>
    <row r="13051" spans="22:22" x14ac:dyDescent="0.35">
      <c r="V13051" s="17"/>
    </row>
    <row r="13052" spans="22:22" x14ac:dyDescent="0.35">
      <c r="V13052" s="17"/>
    </row>
    <row r="13053" spans="22:22" x14ac:dyDescent="0.35">
      <c r="V13053" s="17"/>
    </row>
    <row r="13054" spans="22:22" x14ac:dyDescent="0.35">
      <c r="V13054" s="17"/>
    </row>
    <row r="13055" spans="22:22" x14ac:dyDescent="0.35">
      <c r="V13055" s="17"/>
    </row>
    <row r="13056" spans="22:22" x14ac:dyDescent="0.35">
      <c r="V13056" s="17"/>
    </row>
    <row r="13057" spans="22:22" x14ac:dyDescent="0.35">
      <c r="V13057" s="17"/>
    </row>
    <row r="13058" spans="22:22" x14ac:dyDescent="0.35">
      <c r="V13058" s="17"/>
    </row>
    <row r="13059" spans="22:22" x14ac:dyDescent="0.35">
      <c r="V13059" s="17"/>
    </row>
    <row r="13060" spans="22:22" x14ac:dyDescent="0.35">
      <c r="V13060" s="17"/>
    </row>
    <row r="13061" spans="22:22" x14ac:dyDescent="0.35">
      <c r="V13061" s="17"/>
    </row>
    <row r="13062" spans="22:22" x14ac:dyDescent="0.35">
      <c r="V13062" s="17"/>
    </row>
    <row r="13063" spans="22:22" x14ac:dyDescent="0.35">
      <c r="V13063" s="17"/>
    </row>
    <row r="13064" spans="22:22" x14ac:dyDescent="0.35">
      <c r="V13064" s="17"/>
    </row>
    <row r="13065" spans="22:22" x14ac:dyDescent="0.35">
      <c r="V13065" s="17"/>
    </row>
    <row r="13066" spans="22:22" x14ac:dyDescent="0.35">
      <c r="V13066" s="17"/>
    </row>
    <row r="13067" spans="22:22" x14ac:dyDescent="0.35">
      <c r="V13067" s="17"/>
    </row>
    <row r="13068" spans="22:22" x14ac:dyDescent="0.35">
      <c r="V13068" s="17"/>
    </row>
    <row r="13069" spans="22:22" x14ac:dyDescent="0.35">
      <c r="V13069" s="17"/>
    </row>
    <row r="13070" spans="22:22" x14ac:dyDescent="0.35">
      <c r="V13070" s="17"/>
    </row>
    <row r="13071" spans="22:22" x14ac:dyDescent="0.35">
      <c r="V13071" s="17"/>
    </row>
    <row r="13072" spans="22:22" x14ac:dyDescent="0.35">
      <c r="V13072" s="17"/>
    </row>
    <row r="13073" spans="22:22" x14ac:dyDescent="0.35">
      <c r="V13073" s="17"/>
    </row>
    <row r="13074" spans="22:22" x14ac:dyDescent="0.35">
      <c r="V13074" s="17"/>
    </row>
    <row r="13075" spans="22:22" x14ac:dyDescent="0.35">
      <c r="V13075" s="17"/>
    </row>
    <row r="13076" spans="22:22" x14ac:dyDescent="0.35">
      <c r="V13076" s="17"/>
    </row>
    <row r="13077" spans="22:22" x14ac:dyDescent="0.35">
      <c r="V13077" s="17"/>
    </row>
    <row r="13078" spans="22:22" x14ac:dyDescent="0.35">
      <c r="V13078" s="17"/>
    </row>
    <row r="13079" spans="22:22" x14ac:dyDescent="0.35">
      <c r="V13079" s="17"/>
    </row>
    <row r="13080" spans="22:22" x14ac:dyDescent="0.35">
      <c r="V13080" s="17"/>
    </row>
    <row r="13081" spans="22:22" x14ac:dyDescent="0.35">
      <c r="V13081" s="17"/>
    </row>
    <row r="13082" spans="22:22" x14ac:dyDescent="0.35">
      <c r="V13082" s="17"/>
    </row>
    <row r="13083" spans="22:22" x14ac:dyDescent="0.35">
      <c r="V13083" s="17"/>
    </row>
    <row r="13084" spans="22:22" x14ac:dyDescent="0.35">
      <c r="V13084" s="17"/>
    </row>
    <row r="13085" spans="22:22" x14ac:dyDescent="0.35">
      <c r="V13085" s="17"/>
    </row>
    <row r="13086" spans="22:22" x14ac:dyDescent="0.35">
      <c r="V13086" s="17"/>
    </row>
    <row r="13087" spans="22:22" x14ac:dyDescent="0.35">
      <c r="V13087" s="17"/>
    </row>
    <row r="13088" spans="22:22" x14ac:dyDescent="0.35">
      <c r="V13088" s="17"/>
    </row>
    <row r="13089" spans="22:22" x14ac:dyDescent="0.35">
      <c r="V13089" s="17"/>
    </row>
    <row r="13090" spans="22:22" x14ac:dyDescent="0.35">
      <c r="V13090" s="17"/>
    </row>
    <row r="13091" spans="22:22" x14ac:dyDescent="0.35">
      <c r="V13091" s="17"/>
    </row>
    <row r="13092" spans="22:22" x14ac:dyDescent="0.35">
      <c r="V13092" s="17"/>
    </row>
    <row r="13093" spans="22:22" x14ac:dyDescent="0.35">
      <c r="V13093" s="17"/>
    </row>
    <row r="13094" spans="22:22" x14ac:dyDescent="0.35">
      <c r="V13094" s="17"/>
    </row>
    <row r="13095" spans="22:22" x14ac:dyDescent="0.35">
      <c r="V13095" s="17"/>
    </row>
    <row r="13096" spans="22:22" x14ac:dyDescent="0.35">
      <c r="V13096" s="17"/>
    </row>
    <row r="13097" spans="22:22" x14ac:dyDescent="0.35">
      <c r="V13097" s="17"/>
    </row>
    <row r="13098" spans="22:22" x14ac:dyDescent="0.35">
      <c r="V13098" s="17"/>
    </row>
    <row r="13099" spans="22:22" x14ac:dyDescent="0.35">
      <c r="V13099" s="17"/>
    </row>
    <row r="13100" spans="22:22" x14ac:dyDescent="0.35">
      <c r="V13100" s="17"/>
    </row>
    <row r="13101" spans="22:22" x14ac:dyDescent="0.35">
      <c r="V13101" s="17"/>
    </row>
    <row r="13102" spans="22:22" x14ac:dyDescent="0.35">
      <c r="V13102" s="17"/>
    </row>
    <row r="13103" spans="22:22" x14ac:dyDescent="0.35">
      <c r="V13103" s="17"/>
    </row>
    <row r="13104" spans="22:22" x14ac:dyDescent="0.35">
      <c r="V13104" s="17"/>
    </row>
    <row r="13105" spans="22:22" x14ac:dyDescent="0.35">
      <c r="V13105" s="17"/>
    </row>
    <row r="13106" spans="22:22" x14ac:dyDescent="0.35">
      <c r="V13106" s="17"/>
    </row>
    <row r="13107" spans="22:22" x14ac:dyDescent="0.35">
      <c r="V13107" s="17"/>
    </row>
    <row r="13108" spans="22:22" x14ac:dyDescent="0.35">
      <c r="V13108" s="17"/>
    </row>
    <row r="13109" spans="22:22" x14ac:dyDescent="0.35">
      <c r="V13109" s="17"/>
    </row>
    <row r="13110" spans="22:22" x14ac:dyDescent="0.35">
      <c r="V13110" s="17"/>
    </row>
    <row r="13111" spans="22:22" x14ac:dyDescent="0.35">
      <c r="V13111" s="17"/>
    </row>
    <row r="13112" spans="22:22" x14ac:dyDescent="0.35">
      <c r="V13112" s="17"/>
    </row>
    <row r="13113" spans="22:22" x14ac:dyDescent="0.35">
      <c r="V13113" s="17"/>
    </row>
    <row r="13114" spans="22:22" x14ac:dyDescent="0.35">
      <c r="V13114" s="17"/>
    </row>
    <row r="13115" spans="22:22" x14ac:dyDescent="0.35">
      <c r="V13115" s="17"/>
    </row>
    <row r="13116" spans="22:22" x14ac:dyDescent="0.35">
      <c r="V13116" s="17"/>
    </row>
    <row r="13117" spans="22:22" x14ac:dyDescent="0.35">
      <c r="V13117" s="17"/>
    </row>
    <row r="13118" spans="22:22" x14ac:dyDescent="0.35">
      <c r="V13118" s="17"/>
    </row>
    <row r="13119" spans="22:22" x14ac:dyDescent="0.35">
      <c r="V13119" s="17"/>
    </row>
    <row r="13120" spans="22:22" x14ac:dyDescent="0.35">
      <c r="V13120" s="17"/>
    </row>
    <row r="13121" spans="22:22" x14ac:dyDescent="0.35">
      <c r="V13121" s="17"/>
    </row>
    <row r="13122" spans="22:22" x14ac:dyDescent="0.35">
      <c r="V13122" s="17"/>
    </row>
    <row r="13123" spans="22:22" x14ac:dyDescent="0.35">
      <c r="V13123" s="17"/>
    </row>
    <row r="13124" spans="22:22" x14ac:dyDescent="0.35">
      <c r="V13124" s="17"/>
    </row>
    <row r="13125" spans="22:22" x14ac:dyDescent="0.35">
      <c r="V13125" s="17"/>
    </row>
    <row r="13126" spans="22:22" x14ac:dyDescent="0.35">
      <c r="V13126" s="17"/>
    </row>
    <row r="13127" spans="22:22" x14ac:dyDescent="0.35">
      <c r="V13127" s="17"/>
    </row>
    <row r="13128" spans="22:22" x14ac:dyDescent="0.35">
      <c r="V13128" s="17"/>
    </row>
    <row r="13129" spans="22:22" x14ac:dyDescent="0.35">
      <c r="V13129" s="17"/>
    </row>
    <row r="13130" spans="22:22" x14ac:dyDescent="0.35">
      <c r="V13130" s="17"/>
    </row>
    <row r="13131" spans="22:22" x14ac:dyDescent="0.35">
      <c r="V13131" s="17"/>
    </row>
    <row r="13132" spans="22:22" x14ac:dyDescent="0.35">
      <c r="V13132" s="17"/>
    </row>
    <row r="13133" spans="22:22" x14ac:dyDescent="0.35">
      <c r="V13133" s="17"/>
    </row>
    <row r="13134" spans="22:22" x14ac:dyDescent="0.35">
      <c r="V13134" s="17"/>
    </row>
    <row r="13135" spans="22:22" x14ac:dyDescent="0.35">
      <c r="V13135" s="17"/>
    </row>
    <row r="13136" spans="22:22" x14ac:dyDescent="0.35">
      <c r="V13136" s="17"/>
    </row>
    <row r="13137" spans="22:22" x14ac:dyDescent="0.35">
      <c r="V13137" s="17"/>
    </row>
    <row r="13138" spans="22:22" x14ac:dyDescent="0.35">
      <c r="V13138" s="17"/>
    </row>
    <row r="13139" spans="22:22" x14ac:dyDescent="0.35">
      <c r="V13139" s="17"/>
    </row>
    <row r="13140" spans="22:22" x14ac:dyDescent="0.35">
      <c r="V13140" s="17"/>
    </row>
    <row r="13141" spans="22:22" x14ac:dyDescent="0.35">
      <c r="V13141" s="17"/>
    </row>
    <row r="13142" spans="22:22" x14ac:dyDescent="0.35">
      <c r="V13142" s="17"/>
    </row>
    <row r="13143" spans="22:22" x14ac:dyDescent="0.35">
      <c r="V13143" s="17"/>
    </row>
    <row r="13144" spans="22:22" x14ac:dyDescent="0.35">
      <c r="V13144" s="17"/>
    </row>
    <row r="13145" spans="22:22" x14ac:dyDescent="0.35">
      <c r="V13145" s="17"/>
    </row>
    <row r="13146" spans="22:22" x14ac:dyDescent="0.35">
      <c r="V13146" s="17"/>
    </row>
    <row r="13147" spans="22:22" x14ac:dyDescent="0.35">
      <c r="V13147" s="17"/>
    </row>
    <row r="13148" spans="22:22" x14ac:dyDescent="0.35">
      <c r="V13148" s="17"/>
    </row>
    <row r="13149" spans="22:22" x14ac:dyDescent="0.35">
      <c r="V13149" s="17"/>
    </row>
    <row r="13150" spans="22:22" x14ac:dyDescent="0.35">
      <c r="V13150" s="17"/>
    </row>
    <row r="13151" spans="22:22" x14ac:dyDescent="0.35">
      <c r="V13151" s="17"/>
    </row>
    <row r="13152" spans="22:22" x14ac:dyDescent="0.35">
      <c r="V13152" s="17"/>
    </row>
    <row r="13153" spans="22:22" x14ac:dyDescent="0.35">
      <c r="V13153" s="17"/>
    </row>
    <row r="13154" spans="22:22" x14ac:dyDescent="0.35">
      <c r="V13154" s="17"/>
    </row>
    <row r="13155" spans="22:22" x14ac:dyDescent="0.35">
      <c r="V13155" s="17"/>
    </row>
    <row r="13156" spans="22:22" x14ac:dyDescent="0.35">
      <c r="V13156" s="17"/>
    </row>
    <row r="13157" spans="22:22" x14ac:dyDescent="0.35">
      <c r="V13157" s="17"/>
    </row>
    <row r="13158" spans="22:22" x14ac:dyDescent="0.35">
      <c r="V13158" s="17"/>
    </row>
    <row r="13159" spans="22:22" x14ac:dyDescent="0.35">
      <c r="V13159" s="17"/>
    </row>
    <row r="13160" spans="22:22" x14ac:dyDescent="0.35">
      <c r="V13160" s="17"/>
    </row>
    <row r="13161" spans="22:22" x14ac:dyDescent="0.35">
      <c r="V13161" s="17"/>
    </row>
    <row r="13162" spans="22:22" x14ac:dyDescent="0.35">
      <c r="V13162" s="17"/>
    </row>
    <row r="13163" spans="22:22" x14ac:dyDescent="0.35">
      <c r="V13163" s="17"/>
    </row>
    <row r="13164" spans="22:22" x14ac:dyDescent="0.35">
      <c r="V13164" s="17"/>
    </row>
    <row r="13165" spans="22:22" x14ac:dyDescent="0.35">
      <c r="V13165" s="17"/>
    </row>
    <row r="13166" spans="22:22" x14ac:dyDescent="0.35">
      <c r="V13166" s="17"/>
    </row>
    <row r="13167" spans="22:22" x14ac:dyDescent="0.35">
      <c r="V13167" s="17"/>
    </row>
    <row r="13168" spans="22:22" x14ac:dyDescent="0.35">
      <c r="V13168" s="17"/>
    </row>
    <row r="13169" spans="22:22" x14ac:dyDescent="0.35">
      <c r="V13169" s="17"/>
    </row>
    <row r="13170" spans="22:22" x14ac:dyDescent="0.35">
      <c r="V13170" s="17"/>
    </row>
    <row r="13171" spans="22:22" x14ac:dyDescent="0.35">
      <c r="V13171" s="17"/>
    </row>
    <row r="13172" spans="22:22" x14ac:dyDescent="0.35">
      <c r="V13172" s="17"/>
    </row>
    <row r="13173" spans="22:22" x14ac:dyDescent="0.35">
      <c r="V13173" s="17"/>
    </row>
    <row r="13174" spans="22:22" x14ac:dyDescent="0.35">
      <c r="V13174" s="17"/>
    </row>
    <row r="13175" spans="22:22" x14ac:dyDescent="0.35">
      <c r="V13175" s="17"/>
    </row>
    <row r="13176" spans="22:22" x14ac:dyDescent="0.35">
      <c r="V13176" s="17"/>
    </row>
    <row r="13177" spans="22:22" x14ac:dyDescent="0.35">
      <c r="V13177" s="17"/>
    </row>
    <row r="13178" spans="22:22" x14ac:dyDescent="0.35">
      <c r="V13178" s="17"/>
    </row>
    <row r="13179" spans="22:22" x14ac:dyDescent="0.35">
      <c r="V13179" s="17"/>
    </row>
    <row r="13180" spans="22:22" x14ac:dyDescent="0.35">
      <c r="V13180" s="17"/>
    </row>
    <row r="13181" spans="22:22" x14ac:dyDescent="0.35">
      <c r="V13181" s="17"/>
    </row>
    <row r="13182" spans="22:22" x14ac:dyDescent="0.35">
      <c r="V13182" s="17"/>
    </row>
    <row r="13183" spans="22:22" x14ac:dyDescent="0.35">
      <c r="V13183" s="17"/>
    </row>
    <row r="13184" spans="22:22" x14ac:dyDescent="0.35">
      <c r="V13184" s="17"/>
    </row>
    <row r="13185" spans="22:22" x14ac:dyDescent="0.35">
      <c r="V13185" s="17"/>
    </row>
    <row r="13186" spans="22:22" x14ac:dyDescent="0.35">
      <c r="V13186" s="17"/>
    </row>
    <row r="13187" spans="22:22" x14ac:dyDescent="0.35">
      <c r="V13187" s="17"/>
    </row>
    <row r="13188" spans="22:22" x14ac:dyDescent="0.35">
      <c r="V13188" s="17"/>
    </row>
    <row r="13189" spans="22:22" x14ac:dyDescent="0.35">
      <c r="V13189" s="17"/>
    </row>
    <row r="13190" spans="22:22" x14ac:dyDescent="0.35">
      <c r="V13190" s="17"/>
    </row>
    <row r="13191" spans="22:22" x14ac:dyDescent="0.35">
      <c r="V13191" s="17"/>
    </row>
    <row r="13192" spans="22:22" x14ac:dyDescent="0.35">
      <c r="V13192" s="17"/>
    </row>
    <row r="13193" spans="22:22" x14ac:dyDescent="0.35">
      <c r="V13193" s="17"/>
    </row>
    <row r="13194" spans="22:22" x14ac:dyDescent="0.35">
      <c r="V13194" s="17"/>
    </row>
    <row r="13195" spans="22:22" x14ac:dyDescent="0.35">
      <c r="V13195" s="17"/>
    </row>
    <row r="13196" spans="22:22" x14ac:dyDescent="0.35">
      <c r="V13196" s="17"/>
    </row>
    <row r="13197" spans="22:22" x14ac:dyDescent="0.35">
      <c r="V13197" s="17"/>
    </row>
    <row r="13198" spans="22:22" x14ac:dyDescent="0.35">
      <c r="V13198" s="17"/>
    </row>
    <row r="13199" spans="22:22" x14ac:dyDescent="0.35">
      <c r="V13199" s="17"/>
    </row>
    <row r="13200" spans="22:22" x14ac:dyDescent="0.35">
      <c r="V13200" s="17"/>
    </row>
    <row r="13201" spans="22:22" x14ac:dyDescent="0.35">
      <c r="V13201" s="17"/>
    </row>
    <row r="13202" spans="22:22" x14ac:dyDescent="0.35">
      <c r="V13202" s="17"/>
    </row>
    <row r="13203" spans="22:22" x14ac:dyDescent="0.35">
      <c r="V13203" s="17"/>
    </row>
    <row r="13204" spans="22:22" x14ac:dyDescent="0.35">
      <c r="V13204" s="17"/>
    </row>
    <row r="13205" spans="22:22" x14ac:dyDescent="0.35">
      <c r="V13205" s="17"/>
    </row>
    <row r="13206" spans="22:22" x14ac:dyDescent="0.35">
      <c r="V13206" s="17"/>
    </row>
    <row r="13207" spans="22:22" x14ac:dyDescent="0.35">
      <c r="V13207" s="17"/>
    </row>
    <row r="13208" spans="22:22" x14ac:dyDescent="0.35">
      <c r="V13208" s="17"/>
    </row>
    <row r="13209" spans="22:22" x14ac:dyDescent="0.35">
      <c r="V13209" s="17"/>
    </row>
    <row r="13210" spans="22:22" x14ac:dyDescent="0.35">
      <c r="V13210" s="17"/>
    </row>
    <row r="13211" spans="22:22" x14ac:dyDescent="0.35">
      <c r="V13211" s="17"/>
    </row>
    <row r="13212" spans="22:22" x14ac:dyDescent="0.35">
      <c r="V13212" s="17"/>
    </row>
    <row r="13213" spans="22:22" x14ac:dyDescent="0.35">
      <c r="V13213" s="17"/>
    </row>
    <row r="13214" spans="22:22" x14ac:dyDescent="0.35">
      <c r="V13214" s="17"/>
    </row>
    <row r="13215" spans="22:22" x14ac:dyDescent="0.35">
      <c r="V13215" s="17"/>
    </row>
    <row r="13216" spans="22:22" x14ac:dyDescent="0.35">
      <c r="V13216" s="17"/>
    </row>
    <row r="13217" spans="22:22" x14ac:dyDescent="0.35">
      <c r="V13217" s="17"/>
    </row>
    <row r="13218" spans="22:22" x14ac:dyDescent="0.35">
      <c r="V13218" s="17"/>
    </row>
    <row r="13219" spans="22:22" x14ac:dyDescent="0.35">
      <c r="V13219" s="17"/>
    </row>
    <row r="13220" spans="22:22" x14ac:dyDescent="0.35">
      <c r="V13220" s="17"/>
    </row>
    <row r="13221" spans="22:22" x14ac:dyDescent="0.35">
      <c r="V13221" s="17"/>
    </row>
    <row r="13222" spans="22:22" x14ac:dyDescent="0.35">
      <c r="V13222" s="17"/>
    </row>
    <row r="13223" spans="22:22" x14ac:dyDescent="0.35">
      <c r="V13223" s="17"/>
    </row>
    <row r="13224" spans="22:22" x14ac:dyDescent="0.35">
      <c r="V13224" s="17"/>
    </row>
    <row r="13225" spans="22:22" x14ac:dyDescent="0.35">
      <c r="V13225" s="17"/>
    </row>
    <row r="13226" spans="22:22" x14ac:dyDescent="0.35">
      <c r="V13226" s="17"/>
    </row>
    <row r="13227" spans="22:22" x14ac:dyDescent="0.35">
      <c r="V13227" s="17"/>
    </row>
    <row r="13228" spans="22:22" x14ac:dyDescent="0.35">
      <c r="V13228" s="17"/>
    </row>
    <row r="13229" spans="22:22" x14ac:dyDescent="0.35">
      <c r="V13229" s="17"/>
    </row>
    <row r="13230" spans="22:22" x14ac:dyDescent="0.35">
      <c r="V13230" s="17"/>
    </row>
    <row r="13231" spans="22:22" x14ac:dyDescent="0.35">
      <c r="V13231" s="17"/>
    </row>
    <row r="13232" spans="22:22" x14ac:dyDescent="0.35">
      <c r="V13232" s="17"/>
    </row>
    <row r="13233" spans="22:22" x14ac:dyDescent="0.35">
      <c r="V13233" s="17"/>
    </row>
    <row r="13234" spans="22:22" x14ac:dyDescent="0.35">
      <c r="V13234" s="17"/>
    </row>
    <row r="13235" spans="22:22" x14ac:dyDescent="0.35">
      <c r="V13235" s="17"/>
    </row>
    <row r="13236" spans="22:22" x14ac:dyDescent="0.35">
      <c r="V13236" s="17"/>
    </row>
    <row r="13237" spans="22:22" x14ac:dyDescent="0.35">
      <c r="V13237" s="17"/>
    </row>
    <row r="13238" spans="22:22" x14ac:dyDescent="0.35">
      <c r="V13238" s="17"/>
    </row>
    <row r="13239" spans="22:22" x14ac:dyDescent="0.35">
      <c r="V13239" s="17"/>
    </row>
    <row r="13240" spans="22:22" x14ac:dyDescent="0.35">
      <c r="V13240" s="17"/>
    </row>
    <row r="13241" spans="22:22" x14ac:dyDescent="0.35">
      <c r="V13241" s="17"/>
    </row>
    <row r="13242" spans="22:22" x14ac:dyDescent="0.35">
      <c r="V13242" s="17"/>
    </row>
    <row r="13243" spans="22:22" x14ac:dyDescent="0.35">
      <c r="V13243" s="17"/>
    </row>
    <row r="13244" spans="22:22" x14ac:dyDescent="0.35">
      <c r="V13244" s="17"/>
    </row>
    <row r="13245" spans="22:22" x14ac:dyDescent="0.35">
      <c r="V13245" s="17"/>
    </row>
    <row r="13246" spans="22:22" x14ac:dyDescent="0.35">
      <c r="V13246" s="17"/>
    </row>
    <row r="13247" spans="22:22" x14ac:dyDescent="0.35">
      <c r="V13247" s="17"/>
    </row>
    <row r="13248" spans="22:22" x14ac:dyDescent="0.35">
      <c r="V13248" s="17"/>
    </row>
    <row r="13249" spans="22:22" x14ac:dyDescent="0.35">
      <c r="V13249" s="17"/>
    </row>
    <row r="13250" spans="22:22" x14ac:dyDescent="0.35">
      <c r="V13250" s="17"/>
    </row>
    <row r="13251" spans="22:22" x14ac:dyDescent="0.35">
      <c r="V13251" s="17"/>
    </row>
    <row r="13252" spans="22:22" x14ac:dyDescent="0.35">
      <c r="V13252" s="17"/>
    </row>
    <row r="13253" spans="22:22" x14ac:dyDescent="0.35">
      <c r="V13253" s="17"/>
    </row>
    <row r="13254" spans="22:22" x14ac:dyDescent="0.35">
      <c r="V13254" s="17"/>
    </row>
    <row r="13255" spans="22:22" x14ac:dyDescent="0.35">
      <c r="V13255" s="17"/>
    </row>
    <row r="13256" spans="22:22" x14ac:dyDescent="0.35">
      <c r="V13256" s="17"/>
    </row>
    <row r="13257" spans="22:22" x14ac:dyDescent="0.35">
      <c r="V13257" s="17"/>
    </row>
    <row r="13258" spans="22:22" x14ac:dyDescent="0.35">
      <c r="V13258" s="17"/>
    </row>
    <row r="13259" spans="22:22" x14ac:dyDescent="0.35">
      <c r="V13259" s="17"/>
    </row>
    <row r="13260" spans="22:22" x14ac:dyDescent="0.35">
      <c r="V13260" s="17"/>
    </row>
    <row r="13261" spans="22:22" x14ac:dyDescent="0.35">
      <c r="V13261" s="17"/>
    </row>
    <row r="13262" spans="22:22" x14ac:dyDescent="0.35">
      <c r="V13262" s="17"/>
    </row>
    <row r="13263" spans="22:22" x14ac:dyDescent="0.35">
      <c r="V13263" s="17"/>
    </row>
    <row r="13264" spans="22:22" x14ac:dyDescent="0.35">
      <c r="V13264" s="17"/>
    </row>
    <row r="13265" spans="22:22" x14ac:dyDescent="0.35">
      <c r="V13265" s="17"/>
    </row>
    <row r="13266" spans="22:22" x14ac:dyDescent="0.35">
      <c r="V13266" s="17"/>
    </row>
    <row r="13267" spans="22:22" x14ac:dyDescent="0.35">
      <c r="V13267" s="17"/>
    </row>
    <row r="13268" spans="22:22" x14ac:dyDescent="0.35">
      <c r="V13268" s="17"/>
    </row>
    <row r="13269" spans="22:22" x14ac:dyDescent="0.35">
      <c r="V13269" s="17"/>
    </row>
    <row r="13270" spans="22:22" x14ac:dyDescent="0.35">
      <c r="V13270" s="17"/>
    </row>
    <row r="13271" spans="22:22" x14ac:dyDescent="0.35">
      <c r="V13271" s="17"/>
    </row>
    <row r="13272" spans="22:22" x14ac:dyDescent="0.35">
      <c r="V13272" s="17"/>
    </row>
    <row r="13273" spans="22:22" x14ac:dyDescent="0.35">
      <c r="V13273" s="17"/>
    </row>
    <row r="13274" spans="22:22" x14ac:dyDescent="0.35">
      <c r="V13274" s="17"/>
    </row>
    <row r="13275" spans="22:22" x14ac:dyDescent="0.35">
      <c r="V13275" s="17"/>
    </row>
    <row r="13276" spans="22:22" x14ac:dyDescent="0.35">
      <c r="V13276" s="17"/>
    </row>
    <row r="13277" spans="22:22" x14ac:dyDescent="0.35">
      <c r="V13277" s="17"/>
    </row>
    <row r="13278" spans="22:22" x14ac:dyDescent="0.35">
      <c r="V13278" s="17"/>
    </row>
    <row r="13279" spans="22:22" x14ac:dyDescent="0.35">
      <c r="V13279" s="17"/>
    </row>
    <row r="13280" spans="22:22" x14ac:dyDescent="0.35">
      <c r="V13280" s="17"/>
    </row>
    <row r="13281" spans="22:22" x14ac:dyDescent="0.35">
      <c r="V13281" s="17"/>
    </row>
    <row r="13282" spans="22:22" x14ac:dyDescent="0.35">
      <c r="V13282" s="17"/>
    </row>
    <row r="13283" spans="22:22" x14ac:dyDescent="0.35">
      <c r="V13283" s="17"/>
    </row>
    <row r="13284" spans="22:22" x14ac:dyDescent="0.35">
      <c r="V13284" s="17"/>
    </row>
    <row r="13285" spans="22:22" x14ac:dyDescent="0.35">
      <c r="V13285" s="17"/>
    </row>
    <row r="13286" spans="22:22" x14ac:dyDescent="0.35">
      <c r="V13286" s="17"/>
    </row>
    <row r="13287" spans="22:22" x14ac:dyDescent="0.35">
      <c r="V13287" s="17"/>
    </row>
    <row r="13288" spans="22:22" x14ac:dyDescent="0.35">
      <c r="V13288" s="17"/>
    </row>
    <row r="13289" spans="22:22" x14ac:dyDescent="0.35">
      <c r="V13289" s="17"/>
    </row>
    <row r="13290" spans="22:22" x14ac:dyDescent="0.35">
      <c r="V13290" s="17"/>
    </row>
    <row r="13291" spans="22:22" x14ac:dyDescent="0.35">
      <c r="V13291" s="17"/>
    </row>
    <row r="13292" spans="22:22" x14ac:dyDescent="0.35">
      <c r="V13292" s="17"/>
    </row>
    <row r="13293" spans="22:22" x14ac:dyDescent="0.35">
      <c r="V13293" s="17"/>
    </row>
    <row r="13294" spans="22:22" x14ac:dyDescent="0.35">
      <c r="V13294" s="17"/>
    </row>
    <row r="13295" spans="22:22" x14ac:dyDescent="0.35">
      <c r="V13295" s="17"/>
    </row>
    <row r="13296" spans="22:22" x14ac:dyDescent="0.35">
      <c r="V13296" s="17"/>
    </row>
    <row r="13297" spans="22:22" x14ac:dyDescent="0.35">
      <c r="V13297" s="17"/>
    </row>
    <row r="13298" spans="22:22" x14ac:dyDescent="0.35">
      <c r="V13298" s="17"/>
    </row>
    <row r="13299" spans="22:22" x14ac:dyDescent="0.35">
      <c r="V13299" s="17"/>
    </row>
    <row r="13300" spans="22:22" x14ac:dyDescent="0.35">
      <c r="V13300" s="17"/>
    </row>
    <row r="13301" spans="22:22" x14ac:dyDescent="0.35">
      <c r="V13301" s="17"/>
    </row>
    <row r="13302" spans="22:22" x14ac:dyDescent="0.35">
      <c r="V13302" s="17"/>
    </row>
    <row r="13303" spans="22:22" x14ac:dyDescent="0.35">
      <c r="V13303" s="17"/>
    </row>
    <row r="13304" spans="22:22" x14ac:dyDescent="0.35">
      <c r="V13304" s="17"/>
    </row>
    <row r="13305" spans="22:22" x14ac:dyDescent="0.35">
      <c r="V13305" s="17"/>
    </row>
    <row r="13306" spans="22:22" x14ac:dyDescent="0.35">
      <c r="V13306" s="17"/>
    </row>
    <row r="13307" spans="22:22" x14ac:dyDescent="0.35">
      <c r="V13307" s="17"/>
    </row>
    <row r="13308" spans="22:22" x14ac:dyDescent="0.35">
      <c r="V13308" s="17"/>
    </row>
    <row r="13309" spans="22:22" x14ac:dyDescent="0.35">
      <c r="V13309" s="17"/>
    </row>
    <row r="13310" spans="22:22" x14ac:dyDescent="0.35">
      <c r="V13310" s="17"/>
    </row>
    <row r="13311" spans="22:22" x14ac:dyDescent="0.35">
      <c r="V13311" s="17"/>
    </row>
    <row r="13312" spans="22:22" x14ac:dyDescent="0.35">
      <c r="V13312" s="17"/>
    </row>
    <row r="13313" spans="22:22" x14ac:dyDescent="0.35">
      <c r="V13313" s="17"/>
    </row>
    <row r="13314" spans="22:22" x14ac:dyDescent="0.35">
      <c r="V13314" s="17"/>
    </row>
    <row r="13315" spans="22:22" x14ac:dyDescent="0.35">
      <c r="V13315" s="17"/>
    </row>
    <row r="13316" spans="22:22" x14ac:dyDescent="0.35">
      <c r="V13316" s="17"/>
    </row>
    <row r="13317" spans="22:22" x14ac:dyDescent="0.35">
      <c r="V13317" s="17"/>
    </row>
    <row r="13318" spans="22:22" x14ac:dyDescent="0.35">
      <c r="V13318" s="17"/>
    </row>
    <row r="13319" spans="22:22" x14ac:dyDescent="0.35">
      <c r="V13319" s="17"/>
    </row>
    <row r="13320" spans="22:22" x14ac:dyDescent="0.35">
      <c r="V13320" s="17"/>
    </row>
    <row r="13321" spans="22:22" x14ac:dyDescent="0.35">
      <c r="V13321" s="17"/>
    </row>
    <row r="13322" spans="22:22" x14ac:dyDescent="0.35">
      <c r="V13322" s="17"/>
    </row>
    <row r="13323" spans="22:22" x14ac:dyDescent="0.35">
      <c r="V13323" s="17"/>
    </row>
    <row r="13324" spans="22:22" x14ac:dyDescent="0.35">
      <c r="V13324" s="17"/>
    </row>
    <row r="13325" spans="22:22" x14ac:dyDescent="0.35">
      <c r="V13325" s="17"/>
    </row>
    <row r="13326" spans="22:22" x14ac:dyDescent="0.35">
      <c r="V13326" s="17"/>
    </row>
    <row r="13327" spans="22:22" x14ac:dyDescent="0.35">
      <c r="V13327" s="17"/>
    </row>
    <row r="13328" spans="22:22" x14ac:dyDescent="0.35">
      <c r="V13328" s="17"/>
    </row>
    <row r="13329" spans="22:22" x14ac:dyDescent="0.35">
      <c r="V13329" s="17"/>
    </row>
    <row r="13330" spans="22:22" x14ac:dyDescent="0.35">
      <c r="V13330" s="17"/>
    </row>
    <row r="13331" spans="22:22" x14ac:dyDescent="0.35">
      <c r="V13331" s="17"/>
    </row>
    <row r="13332" spans="22:22" x14ac:dyDescent="0.35">
      <c r="V13332" s="17"/>
    </row>
    <row r="13333" spans="22:22" x14ac:dyDescent="0.35">
      <c r="V13333" s="17"/>
    </row>
    <row r="13334" spans="22:22" x14ac:dyDescent="0.35">
      <c r="V13334" s="17"/>
    </row>
    <row r="13335" spans="22:22" x14ac:dyDescent="0.35">
      <c r="V13335" s="17"/>
    </row>
    <row r="13336" spans="22:22" x14ac:dyDescent="0.35">
      <c r="V13336" s="17"/>
    </row>
    <row r="13337" spans="22:22" x14ac:dyDescent="0.35">
      <c r="V13337" s="17"/>
    </row>
    <row r="13338" spans="22:22" x14ac:dyDescent="0.35">
      <c r="V13338" s="17"/>
    </row>
    <row r="13339" spans="22:22" x14ac:dyDescent="0.35">
      <c r="V13339" s="17"/>
    </row>
    <row r="13340" spans="22:22" x14ac:dyDescent="0.35">
      <c r="V13340" s="17"/>
    </row>
    <row r="13341" spans="22:22" x14ac:dyDescent="0.35">
      <c r="V13341" s="17"/>
    </row>
    <row r="13342" spans="22:22" x14ac:dyDescent="0.35">
      <c r="V13342" s="17"/>
    </row>
    <row r="13343" spans="22:22" x14ac:dyDescent="0.35">
      <c r="V13343" s="17"/>
    </row>
    <row r="13344" spans="22:22" x14ac:dyDescent="0.35">
      <c r="V13344" s="17"/>
    </row>
    <row r="13345" spans="22:22" x14ac:dyDescent="0.35">
      <c r="V13345" s="17"/>
    </row>
    <row r="13346" spans="22:22" x14ac:dyDescent="0.35">
      <c r="V13346" s="17"/>
    </row>
    <row r="13347" spans="22:22" x14ac:dyDescent="0.35">
      <c r="V13347" s="17"/>
    </row>
    <row r="13348" spans="22:22" x14ac:dyDescent="0.35">
      <c r="V13348" s="17"/>
    </row>
    <row r="13349" spans="22:22" x14ac:dyDescent="0.35">
      <c r="V13349" s="17"/>
    </row>
    <row r="13350" spans="22:22" x14ac:dyDescent="0.35">
      <c r="V13350" s="17"/>
    </row>
    <row r="13351" spans="22:22" x14ac:dyDescent="0.35">
      <c r="V13351" s="17"/>
    </row>
    <row r="13352" spans="22:22" x14ac:dyDescent="0.35">
      <c r="V13352" s="17"/>
    </row>
    <row r="13353" spans="22:22" x14ac:dyDescent="0.35">
      <c r="V13353" s="17"/>
    </row>
    <row r="13354" spans="22:22" x14ac:dyDescent="0.35">
      <c r="V13354" s="17"/>
    </row>
    <row r="13355" spans="22:22" x14ac:dyDescent="0.35">
      <c r="V13355" s="17"/>
    </row>
    <row r="13356" spans="22:22" x14ac:dyDescent="0.35">
      <c r="V13356" s="17"/>
    </row>
    <row r="13357" spans="22:22" x14ac:dyDescent="0.35">
      <c r="V13357" s="17"/>
    </row>
    <row r="13358" spans="22:22" x14ac:dyDescent="0.35">
      <c r="V13358" s="17"/>
    </row>
    <row r="13359" spans="22:22" x14ac:dyDescent="0.35">
      <c r="V13359" s="17"/>
    </row>
    <row r="13360" spans="22:22" x14ac:dyDescent="0.35">
      <c r="V13360" s="17"/>
    </row>
    <row r="13361" spans="22:22" x14ac:dyDescent="0.35">
      <c r="V13361" s="17"/>
    </row>
    <row r="13362" spans="22:22" x14ac:dyDescent="0.35">
      <c r="V13362" s="17"/>
    </row>
    <row r="13363" spans="22:22" x14ac:dyDescent="0.35">
      <c r="V13363" s="17"/>
    </row>
    <row r="13364" spans="22:22" x14ac:dyDescent="0.35">
      <c r="V13364" s="17"/>
    </row>
    <row r="13365" spans="22:22" x14ac:dyDescent="0.35">
      <c r="V13365" s="17"/>
    </row>
    <row r="13366" spans="22:22" x14ac:dyDescent="0.35">
      <c r="V13366" s="17"/>
    </row>
    <row r="13367" spans="22:22" x14ac:dyDescent="0.35">
      <c r="V13367" s="17"/>
    </row>
    <row r="13368" spans="22:22" x14ac:dyDescent="0.35">
      <c r="V13368" s="17"/>
    </row>
    <row r="13369" spans="22:22" x14ac:dyDescent="0.35">
      <c r="V13369" s="17"/>
    </row>
    <row r="13370" spans="22:22" x14ac:dyDescent="0.35">
      <c r="V13370" s="17"/>
    </row>
    <row r="13371" spans="22:22" x14ac:dyDescent="0.35">
      <c r="V13371" s="17"/>
    </row>
    <row r="13372" spans="22:22" x14ac:dyDescent="0.35">
      <c r="V13372" s="17"/>
    </row>
    <row r="13373" spans="22:22" x14ac:dyDescent="0.35">
      <c r="V13373" s="17"/>
    </row>
    <row r="13374" spans="22:22" x14ac:dyDescent="0.35">
      <c r="V13374" s="17"/>
    </row>
    <row r="13375" spans="22:22" x14ac:dyDescent="0.35">
      <c r="V13375" s="17"/>
    </row>
    <row r="13376" spans="22:22" x14ac:dyDescent="0.35">
      <c r="V13376" s="17"/>
    </row>
    <row r="13377" spans="22:22" x14ac:dyDescent="0.35">
      <c r="V13377" s="17"/>
    </row>
    <row r="13378" spans="22:22" x14ac:dyDescent="0.35">
      <c r="V13378" s="17"/>
    </row>
    <row r="13379" spans="22:22" x14ac:dyDescent="0.35">
      <c r="V13379" s="17"/>
    </row>
    <row r="13380" spans="22:22" x14ac:dyDescent="0.35">
      <c r="V13380" s="17"/>
    </row>
    <row r="13381" spans="22:22" x14ac:dyDescent="0.35">
      <c r="V13381" s="17"/>
    </row>
    <row r="13382" spans="22:22" x14ac:dyDescent="0.35">
      <c r="V13382" s="17"/>
    </row>
    <row r="13383" spans="22:22" x14ac:dyDescent="0.35">
      <c r="V13383" s="17"/>
    </row>
    <row r="13384" spans="22:22" x14ac:dyDescent="0.35">
      <c r="V13384" s="17"/>
    </row>
    <row r="13385" spans="22:22" x14ac:dyDescent="0.35">
      <c r="V13385" s="17"/>
    </row>
    <row r="13386" spans="22:22" x14ac:dyDescent="0.35">
      <c r="V13386" s="17"/>
    </row>
    <row r="13387" spans="22:22" x14ac:dyDescent="0.35">
      <c r="V13387" s="17"/>
    </row>
    <row r="13388" spans="22:22" x14ac:dyDescent="0.35">
      <c r="V13388" s="17"/>
    </row>
    <row r="13389" spans="22:22" x14ac:dyDescent="0.35">
      <c r="V13389" s="17"/>
    </row>
    <row r="13390" spans="22:22" x14ac:dyDescent="0.35">
      <c r="V13390" s="17"/>
    </row>
    <row r="13391" spans="22:22" x14ac:dyDescent="0.35">
      <c r="V13391" s="17"/>
    </row>
    <row r="13392" spans="22:22" x14ac:dyDescent="0.35">
      <c r="V13392" s="17"/>
    </row>
    <row r="13393" spans="22:22" x14ac:dyDescent="0.35">
      <c r="V13393" s="17"/>
    </row>
    <row r="13394" spans="22:22" x14ac:dyDescent="0.35">
      <c r="V13394" s="17"/>
    </row>
    <row r="13395" spans="22:22" x14ac:dyDescent="0.35">
      <c r="V13395" s="17"/>
    </row>
    <row r="13396" spans="22:22" x14ac:dyDescent="0.35">
      <c r="V13396" s="17"/>
    </row>
    <row r="13397" spans="22:22" x14ac:dyDescent="0.35">
      <c r="V13397" s="17"/>
    </row>
    <row r="13398" spans="22:22" x14ac:dyDescent="0.35">
      <c r="V13398" s="17"/>
    </row>
    <row r="13399" spans="22:22" x14ac:dyDescent="0.35">
      <c r="V13399" s="17"/>
    </row>
    <row r="13400" spans="22:22" x14ac:dyDescent="0.35">
      <c r="V13400" s="17"/>
    </row>
    <row r="13401" spans="22:22" x14ac:dyDescent="0.35">
      <c r="V13401" s="17"/>
    </row>
    <row r="13402" spans="22:22" x14ac:dyDescent="0.35">
      <c r="V13402" s="17"/>
    </row>
    <row r="13403" spans="22:22" x14ac:dyDescent="0.35">
      <c r="V13403" s="17"/>
    </row>
    <row r="13404" spans="22:22" x14ac:dyDescent="0.35">
      <c r="V13404" s="17"/>
    </row>
    <row r="13405" spans="22:22" x14ac:dyDescent="0.35">
      <c r="V13405" s="17"/>
    </row>
    <row r="13406" spans="22:22" x14ac:dyDescent="0.35">
      <c r="V13406" s="17"/>
    </row>
    <row r="13407" spans="22:22" x14ac:dyDescent="0.35">
      <c r="V13407" s="17"/>
    </row>
    <row r="13408" spans="22:22" x14ac:dyDescent="0.35">
      <c r="V13408" s="17"/>
    </row>
    <row r="13409" spans="22:22" x14ac:dyDescent="0.35">
      <c r="V13409" s="17"/>
    </row>
    <row r="13410" spans="22:22" x14ac:dyDescent="0.35">
      <c r="V13410" s="17"/>
    </row>
    <row r="13411" spans="22:22" x14ac:dyDescent="0.35">
      <c r="V13411" s="17"/>
    </row>
    <row r="13412" spans="22:22" x14ac:dyDescent="0.35">
      <c r="V13412" s="17"/>
    </row>
    <row r="13413" spans="22:22" x14ac:dyDescent="0.35">
      <c r="V13413" s="17"/>
    </row>
    <row r="13414" spans="22:22" x14ac:dyDescent="0.35">
      <c r="V13414" s="17"/>
    </row>
    <row r="13415" spans="22:22" x14ac:dyDescent="0.35">
      <c r="V13415" s="17"/>
    </row>
    <row r="13416" spans="22:22" x14ac:dyDescent="0.35">
      <c r="V13416" s="17"/>
    </row>
    <row r="13417" spans="22:22" x14ac:dyDescent="0.35">
      <c r="V13417" s="17"/>
    </row>
    <row r="13418" spans="22:22" x14ac:dyDescent="0.35">
      <c r="V13418" s="17"/>
    </row>
    <row r="13419" spans="22:22" x14ac:dyDescent="0.35">
      <c r="V13419" s="17"/>
    </row>
    <row r="13420" spans="22:22" x14ac:dyDescent="0.35">
      <c r="V13420" s="17"/>
    </row>
    <row r="13421" spans="22:22" x14ac:dyDescent="0.35">
      <c r="V13421" s="17"/>
    </row>
    <row r="13422" spans="22:22" x14ac:dyDescent="0.35">
      <c r="V13422" s="17"/>
    </row>
    <row r="13423" spans="22:22" x14ac:dyDescent="0.35">
      <c r="V13423" s="17"/>
    </row>
    <row r="13424" spans="22:22" x14ac:dyDescent="0.35">
      <c r="V13424" s="17"/>
    </row>
    <row r="13425" spans="22:22" x14ac:dyDescent="0.35">
      <c r="V13425" s="17"/>
    </row>
    <row r="13426" spans="22:22" x14ac:dyDescent="0.35">
      <c r="V13426" s="17"/>
    </row>
    <row r="13427" spans="22:22" x14ac:dyDescent="0.35">
      <c r="V13427" s="17"/>
    </row>
    <row r="13428" spans="22:22" x14ac:dyDescent="0.35">
      <c r="V13428" s="17"/>
    </row>
    <row r="13429" spans="22:22" x14ac:dyDescent="0.35">
      <c r="V13429" s="17"/>
    </row>
    <row r="13430" spans="22:22" x14ac:dyDescent="0.35">
      <c r="V13430" s="17"/>
    </row>
    <row r="13431" spans="22:22" x14ac:dyDescent="0.35">
      <c r="V13431" s="17"/>
    </row>
    <row r="13432" spans="22:22" x14ac:dyDescent="0.35">
      <c r="V13432" s="17"/>
    </row>
    <row r="13433" spans="22:22" x14ac:dyDescent="0.35">
      <c r="V13433" s="17"/>
    </row>
    <row r="13434" spans="22:22" x14ac:dyDescent="0.35">
      <c r="V13434" s="17"/>
    </row>
    <row r="13435" spans="22:22" x14ac:dyDescent="0.35">
      <c r="V13435" s="17"/>
    </row>
    <row r="13436" spans="22:22" x14ac:dyDescent="0.35">
      <c r="V13436" s="17"/>
    </row>
    <row r="13437" spans="22:22" x14ac:dyDescent="0.35">
      <c r="V13437" s="17"/>
    </row>
    <row r="13438" spans="22:22" x14ac:dyDescent="0.35">
      <c r="V13438" s="17"/>
    </row>
    <row r="13439" spans="22:22" x14ac:dyDescent="0.35">
      <c r="V13439" s="17"/>
    </row>
    <row r="13440" spans="22:22" x14ac:dyDescent="0.35">
      <c r="V13440" s="17"/>
    </row>
    <row r="13441" spans="22:22" x14ac:dyDescent="0.35">
      <c r="V13441" s="17"/>
    </row>
    <row r="13442" spans="22:22" x14ac:dyDescent="0.35">
      <c r="V13442" s="17"/>
    </row>
    <row r="13443" spans="22:22" x14ac:dyDescent="0.35">
      <c r="V13443" s="17"/>
    </row>
    <row r="13444" spans="22:22" x14ac:dyDescent="0.35">
      <c r="V13444" s="17"/>
    </row>
    <row r="13445" spans="22:22" x14ac:dyDescent="0.35">
      <c r="V13445" s="17"/>
    </row>
    <row r="13446" spans="22:22" x14ac:dyDescent="0.35">
      <c r="V13446" s="17"/>
    </row>
    <row r="13447" spans="22:22" x14ac:dyDescent="0.35">
      <c r="V13447" s="17"/>
    </row>
    <row r="13448" spans="22:22" x14ac:dyDescent="0.35">
      <c r="V13448" s="17"/>
    </row>
    <row r="13449" spans="22:22" x14ac:dyDescent="0.35">
      <c r="V13449" s="17"/>
    </row>
    <row r="13450" spans="22:22" x14ac:dyDescent="0.35">
      <c r="V13450" s="17"/>
    </row>
    <row r="13451" spans="22:22" x14ac:dyDescent="0.35">
      <c r="V13451" s="17"/>
    </row>
    <row r="13452" spans="22:22" x14ac:dyDescent="0.35">
      <c r="V13452" s="17"/>
    </row>
    <row r="13453" spans="22:22" x14ac:dyDescent="0.35">
      <c r="V13453" s="17"/>
    </row>
    <row r="13454" spans="22:22" x14ac:dyDescent="0.35">
      <c r="V13454" s="17"/>
    </row>
    <row r="13455" spans="22:22" x14ac:dyDescent="0.35">
      <c r="V13455" s="17"/>
    </row>
    <row r="13456" spans="22:22" x14ac:dyDescent="0.35">
      <c r="V13456" s="17"/>
    </row>
    <row r="13457" spans="22:22" x14ac:dyDescent="0.35">
      <c r="V13457" s="17"/>
    </row>
    <row r="13458" spans="22:22" x14ac:dyDescent="0.35">
      <c r="V13458" s="17"/>
    </row>
    <row r="13459" spans="22:22" x14ac:dyDescent="0.35">
      <c r="V13459" s="17"/>
    </row>
    <row r="13460" spans="22:22" x14ac:dyDescent="0.35">
      <c r="V13460" s="17"/>
    </row>
    <row r="13461" spans="22:22" x14ac:dyDescent="0.35">
      <c r="V13461" s="17"/>
    </row>
    <row r="13462" spans="22:22" x14ac:dyDescent="0.35">
      <c r="V13462" s="17"/>
    </row>
    <row r="13463" spans="22:22" x14ac:dyDescent="0.35">
      <c r="V13463" s="17"/>
    </row>
    <row r="13464" spans="22:22" x14ac:dyDescent="0.35">
      <c r="V13464" s="17"/>
    </row>
    <row r="13465" spans="22:22" x14ac:dyDescent="0.35">
      <c r="V13465" s="17"/>
    </row>
    <row r="13466" spans="22:22" x14ac:dyDescent="0.35">
      <c r="V13466" s="17"/>
    </row>
    <row r="13467" spans="22:22" x14ac:dyDescent="0.35">
      <c r="V13467" s="17"/>
    </row>
    <row r="13468" spans="22:22" x14ac:dyDescent="0.35">
      <c r="V13468" s="17"/>
    </row>
    <row r="13469" spans="22:22" x14ac:dyDescent="0.35">
      <c r="V13469" s="17"/>
    </row>
    <row r="13470" spans="22:22" x14ac:dyDescent="0.35">
      <c r="V13470" s="17"/>
    </row>
    <row r="13471" spans="22:22" x14ac:dyDescent="0.35">
      <c r="V13471" s="17"/>
    </row>
    <row r="13472" spans="22:22" x14ac:dyDescent="0.35">
      <c r="V13472" s="17"/>
    </row>
    <row r="13473" spans="22:22" x14ac:dyDescent="0.35">
      <c r="V13473" s="17"/>
    </row>
    <row r="13474" spans="22:22" x14ac:dyDescent="0.35">
      <c r="V13474" s="17"/>
    </row>
    <row r="13475" spans="22:22" x14ac:dyDescent="0.35">
      <c r="V13475" s="17"/>
    </row>
    <row r="13476" spans="22:22" x14ac:dyDescent="0.35">
      <c r="V13476" s="17"/>
    </row>
    <row r="13477" spans="22:22" x14ac:dyDescent="0.35">
      <c r="V13477" s="17"/>
    </row>
    <row r="13478" spans="22:22" x14ac:dyDescent="0.35">
      <c r="V13478" s="17"/>
    </row>
    <row r="13479" spans="22:22" x14ac:dyDescent="0.35">
      <c r="V13479" s="17"/>
    </row>
    <row r="13480" spans="22:22" x14ac:dyDescent="0.35">
      <c r="V13480" s="17"/>
    </row>
    <row r="13481" spans="22:22" x14ac:dyDescent="0.35">
      <c r="V13481" s="17"/>
    </row>
    <row r="13482" spans="22:22" x14ac:dyDescent="0.35">
      <c r="V13482" s="17"/>
    </row>
    <row r="13483" spans="22:22" x14ac:dyDescent="0.35">
      <c r="V13483" s="17"/>
    </row>
    <row r="13484" spans="22:22" x14ac:dyDescent="0.35">
      <c r="V13484" s="17"/>
    </row>
    <row r="13485" spans="22:22" x14ac:dyDescent="0.35">
      <c r="V13485" s="17"/>
    </row>
    <row r="13486" spans="22:22" x14ac:dyDescent="0.35">
      <c r="V13486" s="17"/>
    </row>
    <row r="13487" spans="22:22" x14ac:dyDescent="0.35">
      <c r="V13487" s="17"/>
    </row>
    <row r="13488" spans="22:22" x14ac:dyDescent="0.35">
      <c r="V13488" s="17"/>
    </row>
    <row r="13489" spans="22:22" x14ac:dyDescent="0.35">
      <c r="V13489" s="17"/>
    </row>
    <row r="13490" spans="22:22" x14ac:dyDescent="0.35">
      <c r="V13490" s="17"/>
    </row>
    <row r="13491" spans="22:22" x14ac:dyDescent="0.35">
      <c r="V13491" s="17"/>
    </row>
    <row r="13492" spans="22:22" x14ac:dyDescent="0.35">
      <c r="V13492" s="17"/>
    </row>
    <row r="13493" spans="22:22" x14ac:dyDescent="0.35">
      <c r="V13493" s="17"/>
    </row>
    <row r="13494" spans="22:22" x14ac:dyDescent="0.35">
      <c r="V13494" s="17"/>
    </row>
    <row r="13495" spans="22:22" x14ac:dyDescent="0.35">
      <c r="V13495" s="17"/>
    </row>
    <row r="13496" spans="22:22" x14ac:dyDescent="0.35">
      <c r="V13496" s="17"/>
    </row>
    <row r="13497" spans="22:22" x14ac:dyDescent="0.35">
      <c r="V13497" s="17"/>
    </row>
    <row r="13498" spans="22:22" x14ac:dyDescent="0.35">
      <c r="V13498" s="17"/>
    </row>
    <row r="13499" spans="22:22" x14ac:dyDescent="0.35">
      <c r="V13499" s="17"/>
    </row>
    <row r="13500" spans="22:22" x14ac:dyDescent="0.35">
      <c r="V13500" s="17"/>
    </row>
    <row r="13501" spans="22:22" x14ac:dyDescent="0.35">
      <c r="V13501" s="17"/>
    </row>
    <row r="13502" spans="22:22" x14ac:dyDescent="0.35">
      <c r="V13502" s="17"/>
    </row>
    <row r="13503" spans="22:22" x14ac:dyDescent="0.35">
      <c r="V13503" s="17"/>
    </row>
    <row r="13504" spans="22:22" x14ac:dyDescent="0.35">
      <c r="V13504" s="17"/>
    </row>
    <row r="13505" spans="22:22" x14ac:dyDescent="0.35">
      <c r="V13505" s="17"/>
    </row>
    <row r="13506" spans="22:22" x14ac:dyDescent="0.35">
      <c r="V13506" s="17"/>
    </row>
    <row r="13507" spans="22:22" x14ac:dyDescent="0.35">
      <c r="V13507" s="17"/>
    </row>
    <row r="13508" spans="22:22" x14ac:dyDescent="0.35">
      <c r="V13508" s="17"/>
    </row>
    <row r="13509" spans="22:22" x14ac:dyDescent="0.35">
      <c r="V13509" s="17"/>
    </row>
    <row r="13510" spans="22:22" x14ac:dyDescent="0.35">
      <c r="V13510" s="17"/>
    </row>
    <row r="13511" spans="22:22" x14ac:dyDescent="0.35">
      <c r="V13511" s="17"/>
    </row>
    <row r="13512" spans="22:22" x14ac:dyDescent="0.35">
      <c r="V13512" s="17"/>
    </row>
    <row r="13513" spans="22:22" x14ac:dyDescent="0.35">
      <c r="V13513" s="17"/>
    </row>
    <row r="13514" spans="22:22" x14ac:dyDescent="0.35">
      <c r="V13514" s="17"/>
    </row>
    <row r="13515" spans="22:22" x14ac:dyDescent="0.35">
      <c r="V13515" s="17"/>
    </row>
    <row r="13516" spans="22:22" x14ac:dyDescent="0.35">
      <c r="V13516" s="17"/>
    </row>
    <row r="13517" spans="22:22" x14ac:dyDescent="0.35">
      <c r="V13517" s="17"/>
    </row>
    <row r="13518" spans="22:22" x14ac:dyDescent="0.35">
      <c r="V13518" s="17"/>
    </row>
    <row r="13519" spans="22:22" x14ac:dyDescent="0.35">
      <c r="V13519" s="17"/>
    </row>
    <row r="13520" spans="22:22" x14ac:dyDescent="0.35">
      <c r="V13520" s="17"/>
    </row>
    <row r="13521" spans="22:22" x14ac:dyDescent="0.35">
      <c r="V13521" s="17"/>
    </row>
    <row r="13522" spans="22:22" x14ac:dyDescent="0.35">
      <c r="V13522" s="17"/>
    </row>
    <row r="13523" spans="22:22" x14ac:dyDescent="0.35">
      <c r="V13523" s="17"/>
    </row>
    <row r="13524" spans="22:22" x14ac:dyDescent="0.35">
      <c r="V13524" s="17"/>
    </row>
    <row r="13525" spans="22:22" x14ac:dyDescent="0.35">
      <c r="V13525" s="17"/>
    </row>
    <row r="13526" spans="22:22" x14ac:dyDescent="0.35">
      <c r="V13526" s="17"/>
    </row>
    <row r="13527" spans="22:22" x14ac:dyDescent="0.35">
      <c r="V13527" s="17"/>
    </row>
    <row r="13528" spans="22:22" x14ac:dyDescent="0.35">
      <c r="V13528" s="17"/>
    </row>
    <row r="13529" spans="22:22" x14ac:dyDescent="0.35">
      <c r="V13529" s="17"/>
    </row>
    <row r="13530" spans="22:22" x14ac:dyDescent="0.35">
      <c r="V13530" s="17"/>
    </row>
    <row r="13531" spans="22:22" x14ac:dyDescent="0.35">
      <c r="V13531" s="17"/>
    </row>
    <row r="13532" spans="22:22" x14ac:dyDescent="0.35">
      <c r="V13532" s="17"/>
    </row>
    <row r="13533" spans="22:22" x14ac:dyDescent="0.35">
      <c r="V13533" s="17"/>
    </row>
    <row r="13534" spans="22:22" x14ac:dyDescent="0.35">
      <c r="V13534" s="17"/>
    </row>
    <row r="13535" spans="22:22" x14ac:dyDescent="0.35">
      <c r="V13535" s="17"/>
    </row>
    <row r="13536" spans="22:22" x14ac:dyDescent="0.35">
      <c r="V13536" s="17"/>
    </row>
    <row r="13537" spans="22:22" x14ac:dyDescent="0.35">
      <c r="V13537" s="17"/>
    </row>
    <row r="13538" spans="22:22" x14ac:dyDescent="0.35">
      <c r="V13538" s="17"/>
    </row>
    <row r="13539" spans="22:22" x14ac:dyDescent="0.35">
      <c r="V13539" s="17"/>
    </row>
    <row r="13540" spans="22:22" x14ac:dyDescent="0.35">
      <c r="V13540" s="17"/>
    </row>
    <row r="13541" spans="22:22" x14ac:dyDescent="0.35">
      <c r="V13541" s="17"/>
    </row>
    <row r="13542" spans="22:22" x14ac:dyDescent="0.35">
      <c r="V13542" s="17"/>
    </row>
    <row r="13543" spans="22:22" x14ac:dyDescent="0.35">
      <c r="V13543" s="17"/>
    </row>
    <row r="13544" spans="22:22" x14ac:dyDescent="0.35">
      <c r="V13544" s="17"/>
    </row>
    <row r="13545" spans="22:22" x14ac:dyDescent="0.35">
      <c r="V13545" s="17"/>
    </row>
    <row r="13546" spans="22:22" x14ac:dyDescent="0.35">
      <c r="V13546" s="17"/>
    </row>
    <row r="13547" spans="22:22" x14ac:dyDescent="0.35">
      <c r="V13547" s="17"/>
    </row>
    <row r="13548" spans="22:22" x14ac:dyDescent="0.35">
      <c r="V13548" s="17"/>
    </row>
    <row r="13549" spans="22:22" x14ac:dyDescent="0.35">
      <c r="V13549" s="17"/>
    </row>
    <row r="13550" spans="22:22" x14ac:dyDescent="0.35">
      <c r="V13550" s="17"/>
    </row>
    <row r="13551" spans="22:22" x14ac:dyDescent="0.35">
      <c r="V13551" s="17"/>
    </row>
    <row r="13552" spans="22:22" x14ac:dyDescent="0.35">
      <c r="V13552" s="17"/>
    </row>
    <row r="13553" spans="22:22" x14ac:dyDescent="0.35">
      <c r="V13553" s="17"/>
    </row>
    <row r="13554" spans="22:22" x14ac:dyDescent="0.35">
      <c r="V13554" s="17"/>
    </row>
    <row r="13555" spans="22:22" x14ac:dyDescent="0.35">
      <c r="V13555" s="17"/>
    </row>
    <row r="13556" spans="22:22" x14ac:dyDescent="0.35">
      <c r="V13556" s="17"/>
    </row>
    <row r="13557" spans="22:22" x14ac:dyDescent="0.35">
      <c r="V13557" s="17"/>
    </row>
    <row r="13558" spans="22:22" x14ac:dyDescent="0.35">
      <c r="V13558" s="17"/>
    </row>
    <row r="13559" spans="22:22" x14ac:dyDescent="0.35">
      <c r="V13559" s="17"/>
    </row>
    <row r="13560" spans="22:22" x14ac:dyDescent="0.35">
      <c r="V13560" s="17"/>
    </row>
    <row r="13561" spans="22:22" x14ac:dyDescent="0.35">
      <c r="V13561" s="17"/>
    </row>
    <row r="13562" spans="22:22" x14ac:dyDescent="0.35">
      <c r="V13562" s="17"/>
    </row>
    <row r="13563" spans="22:22" x14ac:dyDescent="0.35">
      <c r="V13563" s="17"/>
    </row>
    <row r="13564" spans="22:22" x14ac:dyDescent="0.35">
      <c r="V13564" s="17"/>
    </row>
    <row r="13565" spans="22:22" x14ac:dyDescent="0.35">
      <c r="V13565" s="17"/>
    </row>
    <row r="13566" spans="22:22" x14ac:dyDescent="0.35">
      <c r="V13566" s="17"/>
    </row>
    <row r="13567" spans="22:22" x14ac:dyDescent="0.35">
      <c r="V13567" s="17"/>
    </row>
    <row r="13568" spans="22:22" x14ac:dyDescent="0.35">
      <c r="V13568" s="17"/>
    </row>
    <row r="13569" spans="22:22" x14ac:dyDescent="0.35">
      <c r="V13569" s="17"/>
    </row>
    <row r="13570" spans="22:22" x14ac:dyDescent="0.35">
      <c r="V13570" s="17"/>
    </row>
    <row r="13571" spans="22:22" x14ac:dyDescent="0.35">
      <c r="V13571" s="17"/>
    </row>
    <row r="13572" spans="22:22" x14ac:dyDescent="0.35">
      <c r="V13572" s="17"/>
    </row>
    <row r="13573" spans="22:22" x14ac:dyDescent="0.35">
      <c r="V13573" s="17"/>
    </row>
    <row r="13574" spans="22:22" x14ac:dyDescent="0.35">
      <c r="V13574" s="17"/>
    </row>
    <row r="13575" spans="22:22" x14ac:dyDescent="0.35">
      <c r="V13575" s="17"/>
    </row>
    <row r="13576" spans="22:22" x14ac:dyDescent="0.35">
      <c r="V13576" s="17"/>
    </row>
    <row r="13577" spans="22:22" x14ac:dyDescent="0.35">
      <c r="V13577" s="17"/>
    </row>
    <row r="13578" spans="22:22" x14ac:dyDescent="0.35">
      <c r="V13578" s="17"/>
    </row>
    <row r="13579" spans="22:22" x14ac:dyDescent="0.35">
      <c r="V13579" s="17"/>
    </row>
    <row r="13580" spans="22:22" x14ac:dyDescent="0.35">
      <c r="V13580" s="17"/>
    </row>
    <row r="13581" spans="22:22" x14ac:dyDescent="0.35">
      <c r="V13581" s="17"/>
    </row>
    <row r="13582" spans="22:22" x14ac:dyDescent="0.35">
      <c r="V13582" s="17"/>
    </row>
    <row r="13583" spans="22:22" x14ac:dyDescent="0.35">
      <c r="V13583" s="17"/>
    </row>
    <row r="13584" spans="22:22" x14ac:dyDescent="0.35">
      <c r="V13584" s="17"/>
    </row>
    <row r="13585" spans="22:22" x14ac:dyDescent="0.35">
      <c r="V13585" s="17"/>
    </row>
    <row r="13586" spans="22:22" x14ac:dyDescent="0.35">
      <c r="V13586" s="17"/>
    </row>
    <row r="13587" spans="22:22" x14ac:dyDescent="0.35">
      <c r="V13587" s="17"/>
    </row>
    <row r="13588" spans="22:22" x14ac:dyDescent="0.35">
      <c r="V13588" s="17"/>
    </row>
    <row r="13589" spans="22:22" x14ac:dyDescent="0.35">
      <c r="V13589" s="17"/>
    </row>
    <row r="13590" spans="22:22" x14ac:dyDescent="0.35">
      <c r="V13590" s="17"/>
    </row>
    <row r="13591" spans="22:22" x14ac:dyDescent="0.35">
      <c r="V13591" s="17"/>
    </row>
    <row r="13592" spans="22:22" x14ac:dyDescent="0.35">
      <c r="V13592" s="17"/>
    </row>
    <row r="13593" spans="22:22" x14ac:dyDescent="0.35">
      <c r="V13593" s="17"/>
    </row>
    <row r="13594" spans="22:22" x14ac:dyDescent="0.35">
      <c r="V13594" s="17"/>
    </row>
    <row r="13595" spans="22:22" x14ac:dyDescent="0.35">
      <c r="V13595" s="17"/>
    </row>
    <row r="13596" spans="22:22" x14ac:dyDescent="0.35">
      <c r="V13596" s="17"/>
    </row>
    <row r="13597" spans="22:22" x14ac:dyDescent="0.35">
      <c r="V13597" s="17"/>
    </row>
    <row r="13598" spans="22:22" x14ac:dyDescent="0.35">
      <c r="V13598" s="17"/>
    </row>
    <row r="13599" spans="22:22" x14ac:dyDescent="0.35">
      <c r="V13599" s="17"/>
    </row>
    <row r="13600" spans="22:22" x14ac:dyDescent="0.35">
      <c r="V13600" s="17"/>
    </row>
    <row r="13601" spans="22:22" x14ac:dyDescent="0.35">
      <c r="V13601" s="17"/>
    </row>
    <row r="13602" spans="22:22" x14ac:dyDescent="0.35">
      <c r="V13602" s="17"/>
    </row>
    <row r="13603" spans="22:22" x14ac:dyDescent="0.35">
      <c r="V13603" s="17"/>
    </row>
    <row r="13604" spans="22:22" x14ac:dyDescent="0.35">
      <c r="V13604" s="17"/>
    </row>
    <row r="13605" spans="22:22" x14ac:dyDescent="0.35">
      <c r="V13605" s="17"/>
    </row>
    <row r="13606" spans="22:22" x14ac:dyDescent="0.35">
      <c r="V13606" s="17"/>
    </row>
    <row r="13607" spans="22:22" x14ac:dyDescent="0.35">
      <c r="V13607" s="17"/>
    </row>
    <row r="13608" spans="22:22" x14ac:dyDescent="0.35">
      <c r="V13608" s="17"/>
    </row>
    <row r="13609" spans="22:22" x14ac:dyDescent="0.35">
      <c r="V13609" s="17"/>
    </row>
    <row r="13610" spans="22:22" x14ac:dyDescent="0.35">
      <c r="V13610" s="17"/>
    </row>
    <row r="13611" spans="22:22" x14ac:dyDescent="0.35">
      <c r="V13611" s="17"/>
    </row>
    <row r="13612" spans="22:22" x14ac:dyDescent="0.35">
      <c r="V13612" s="17"/>
    </row>
    <row r="13613" spans="22:22" x14ac:dyDescent="0.35">
      <c r="V13613" s="17"/>
    </row>
    <row r="13614" spans="22:22" x14ac:dyDescent="0.35">
      <c r="V13614" s="17"/>
    </row>
    <row r="13615" spans="22:22" x14ac:dyDescent="0.35">
      <c r="V13615" s="17"/>
    </row>
    <row r="13616" spans="22:22" x14ac:dyDescent="0.35">
      <c r="V13616" s="17"/>
    </row>
    <row r="13617" spans="22:22" x14ac:dyDescent="0.35">
      <c r="V13617" s="17"/>
    </row>
    <row r="13618" spans="22:22" x14ac:dyDescent="0.35">
      <c r="V13618" s="17"/>
    </row>
    <row r="13619" spans="22:22" x14ac:dyDescent="0.35">
      <c r="V13619" s="17"/>
    </row>
    <row r="13620" spans="22:22" x14ac:dyDescent="0.35">
      <c r="V13620" s="17"/>
    </row>
    <row r="13621" spans="22:22" x14ac:dyDescent="0.35">
      <c r="V13621" s="17"/>
    </row>
    <row r="13622" spans="22:22" x14ac:dyDescent="0.35">
      <c r="V13622" s="17"/>
    </row>
    <row r="13623" spans="22:22" x14ac:dyDescent="0.35">
      <c r="V13623" s="17"/>
    </row>
    <row r="13624" spans="22:22" x14ac:dyDescent="0.35">
      <c r="V13624" s="17"/>
    </row>
    <row r="13625" spans="22:22" x14ac:dyDescent="0.35">
      <c r="V13625" s="17"/>
    </row>
    <row r="13626" spans="22:22" x14ac:dyDescent="0.35">
      <c r="V13626" s="17"/>
    </row>
    <row r="13627" spans="22:22" x14ac:dyDescent="0.35">
      <c r="V13627" s="17"/>
    </row>
    <row r="13628" spans="22:22" x14ac:dyDescent="0.35">
      <c r="V13628" s="17"/>
    </row>
    <row r="13629" spans="22:22" x14ac:dyDescent="0.35">
      <c r="V13629" s="17"/>
    </row>
    <row r="13630" spans="22:22" x14ac:dyDescent="0.35">
      <c r="V13630" s="17"/>
    </row>
    <row r="13631" spans="22:22" x14ac:dyDescent="0.35">
      <c r="V13631" s="17"/>
    </row>
    <row r="13632" spans="22:22" x14ac:dyDescent="0.35">
      <c r="V13632" s="17"/>
    </row>
    <row r="13633" spans="22:22" x14ac:dyDescent="0.35">
      <c r="V13633" s="17"/>
    </row>
    <row r="13634" spans="22:22" x14ac:dyDescent="0.35">
      <c r="V13634" s="17"/>
    </row>
    <row r="13635" spans="22:22" x14ac:dyDescent="0.35">
      <c r="V13635" s="17"/>
    </row>
    <row r="13636" spans="22:22" x14ac:dyDescent="0.35">
      <c r="V13636" s="17"/>
    </row>
    <row r="13637" spans="22:22" x14ac:dyDescent="0.35">
      <c r="V13637" s="17"/>
    </row>
    <row r="13638" spans="22:22" x14ac:dyDescent="0.35">
      <c r="V13638" s="17"/>
    </row>
    <row r="13639" spans="22:22" x14ac:dyDescent="0.35">
      <c r="V13639" s="17"/>
    </row>
    <row r="13640" spans="22:22" x14ac:dyDescent="0.35">
      <c r="V13640" s="17"/>
    </row>
    <row r="13641" spans="22:22" x14ac:dyDescent="0.35">
      <c r="V13641" s="17"/>
    </row>
    <row r="13642" spans="22:22" x14ac:dyDescent="0.35">
      <c r="V13642" s="17"/>
    </row>
    <row r="13643" spans="22:22" x14ac:dyDescent="0.35">
      <c r="V13643" s="17"/>
    </row>
    <row r="13644" spans="22:22" x14ac:dyDescent="0.35">
      <c r="V13644" s="17"/>
    </row>
    <row r="13645" spans="22:22" x14ac:dyDescent="0.35">
      <c r="V13645" s="17"/>
    </row>
    <row r="13646" spans="22:22" x14ac:dyDescent="0.35">
      <c r="V13646" s="17"/>
    </row>
    <row r="13647" spans="22:22" x14ac:dyDescent="0.35">
      <c r="V13647" s="17"/>
    </row>
    <row r="13648" spans="22:22" x14ac:dyDescent="0.35">
      <c r="V13648" s="17"/>
    </row>
    <row r="13649" spans="22:22" x14ac:dyDescent="0.35">
      <c r="V13649" s="17"/>
    </row>
    <row r="13650" spans="22:22" x14ac:dyDescent="0.35">
      <c r="V13650" s="17"/>
    </row>
    <row r="13651" spans="22:22" x14ac:dyDescent="0.35">
      <c r="V13651" s="17"/>
    </row>
    <row r="13652" spans="22:22" x14ac:dyDescent="0.35">
      <c r="V13652" s="17"/>
    </row>
    <row r="13653" spans="22:22" x14ac:dyDescent="0.35">
      <c r="V13653" s="17"/>
    </row>
    <row r="13654" spans="22:22" x14ac:dyDescent="0.35">
      <c r="V13654" s="17"/>
    </row>
    <row r="13655" spans="22:22" x14ac:dyDescent="0.35">
      <c r="V13655" s="17"/>
    </row>
    <row r="13656" spans="22:22" x14ac:dyDescent="0.35">
      <c r="V13656" s="17"/>
    </row>
    <row r="13657" spans="22:22" x14ac:dyDescent="0.35">
      <c r="V13657" s="17"/>
    </row>
    <row r="13658" spans="22:22" x14ac:dyDescent="0.35">
      <c r="V13658" s="17"/>
    </row>
    <row r="13659" spans="22:22" x14ac:dyDescent="0.35">
      <c r="V13659" s="17"/>
    </row>
    <row r="13660" spans="22:22" x14ac:dyDescent="0.35">
      <c r="V13660" s="17"/>
    </row>
    <row r="13661" spans="22:22" x14ac:dyDescent="0.35">
      <c r="V13661" s="17"/>
    </row>
    <row r="13662" spans="22:22" x14ac:dyDescent="0.35">
      <c r="V13662" s="17"/>
    </row>
    <row r="13663" spans="22:22" x14ac:dyDescent="0.35">
      <c r="V13663" s="17"/>
    </row>
    <row r="13664" spans="22:22" x14ac:dyDescent="0.35">
      <c r="V13664" s="17"/>
    </row>
    <row r="13665" spans="22:22" x14ac:dyDescent="0.35">
      <c r="V13665" s="17"/>
    </row>
    <row r="13666" spans="22:22" x14ac:dyDescent="0.35">
      <c r="V13666" s="17"/>
    </row>
    <row r="13667" spans="22:22" x14ac:dyDescent="0.35">
      <c r="V13667" s="17"/>
    </row>
    <row r="13668" spans="22:22" x14ac:dyDescent="0.35">
      <c r="V13668" s="17"/>
    </row>
    <row r="13669" spans="22:22" x14ac:dyDescent="0.35">
      <c r="V13669" s="17"/>
    </row>
    <row r="13670" spans="22:22" x14ac:dyDescent="0.35">
      <c r="V13670" s="17"/>
    </row>
    <row r="13671" spans="22:22" x14ac:dyDescent="0.35">
      <c r="V13671" s="17"/>
    </row>
    <row r="13672" spans="22:22" x14ac:dyDescent="0.35">
      <c r="V13672" s="17"/>
    </row>
    <row r="13673" spans="22:22" x14ac:dyDescent="0.35">
      <c r="V13673" s="17"/>
    </row>
    <row r="13674" spans="22:22" x14ac:dyDescent="0.35">
      <c r="V13674" s="17"/>
    </row>
    <row r="13675" spans="22:22" x14ac:dyDescent="0.35">
      <c r="V13675" s="17"/>
    </row>
    <row r="13676" spans="22:22" x14ac:dyDescent="0.35">
      <c r="V13676" s="17"/>
    </row>
    <row r="13677" spans="22:22" x14ac:dyDescent="0.35">
      <c r="V13677" s="17"/>
    </row>
    <row r="13678" spans="22:22" x14ac:dyDescent="0.35">
      <c r="V13678" s="17"/>
    </row>
    <row r="13679" spans="22:22" x14ac:dyDescent="0.35">
      <c r="V13679" s="17"/>
    </row>
    <row r="13680" spans="22:22" x14ac:dyDescent="0.35">
      <c r="V13680" s="17"/>
    </row>
    <row r="13681" spans="22:22" x14ac:dyDescent="0.35">
      <c r="V13681" s="17"/>
    </row>
    <row r="13682" spans="22:22" x14ac:dyDescent="0.35">
      <c r="V13682" s="17"/>
    </row>
    <row r="13683" spans="22:22" x14ac:dyDescent="0.35">
      <c r="V13683" s="17"/>
    </row>
    <row r="13684" spans="22:22" x14ac:dyDescent="0.35">
      <c r="V13684" s="17"/>
    </row>
    <row r="13685" spans="22:22" x14ac:dyDescent="0.35">
      <c r="V13685" s="17"/>
    </row>
    <row r="13686" spans="22:22" x14ac:dyDescent="0.35">
      <c r="V13686" s="17"/>
    </row>
    <row r="13687" spans="22:22" x14ac:dyDescent="0.35">
      <c r="V13687" s="17"/>
    </row>
    <row r="13688" spans="22:22" x14ac:dyDescent="0.35">
      <c r="V13688" s="17"/>
    </row>
    <row r="13689" spans="22:22" x14ac:dyDescent="0.35">
      <c r="V13689" s="17"/>
    </row>
    <row r="13690" spans="22:22" x14ac:dyDescent="0.35">
      <c r="V13690" s="17"/>
    </row>
    <row r="13691" spans="22:22" x14ac:dyDescent="0.35">
      <c r="V13691" s="17"/>
    </row>
    <row r="13692" spans="22:22" x14ac:dyDescent="0.35">
      <c r="V13692" s="17"/>
    </row>
    <row r="13693" spans="22:22" x14ac:dyDescent="0.35">
      <c r="V13693" s="17"/>
    </row>
    <row r="13694" spans="22:22" x14ac:dyDescent="0.35">
      <c r="V13694" s="17"/>
    </row>
    <row r="13695" spans="22:22" x14ac:dyDescent="0.35">
      <c r="V13695" s="17"/>
    </row>
    <row r="13696" spans="22:22" x14ac:dyDescent="0.35">
      <c r="V13696" s="17"/>
    </row>
    <row r="13697" spans="22:22" x14ac:dyDescent="0.35">
      <c r="V13697" s="17"/>
    </row>
    <row r="13698" spans="22:22" x14ac:dyDescent="0.35">
      <c r="V13698" s="17"/>
    </row>
    <row r="13699" spans="22:22" x14ac:dyDescent="0.35">
      <c r="V13699" s="17"/>
    </row>
    <row r="13700" spans="22:22" x14ac:dyDescent="0.35">
      <c r="V13700" s="17"/>
    </row>
    <row r="13701" spans="22:22" x14ac:dyDescent="0.35">
      <c r="V13701" s="17"/>
    </row>
    <row r="13702" spans="22:22" x14ac:dyDescent="0.35">
      <c r="V13702" s="17"/>
    </row>
    <row r="13703" spans="22:22" x14ac:dyDescent="0.35">
      <c r="V13703" s="17"/>
    </row>
    <row r="13704" spans="22:22" x14ac:dyDescent="0.35">
      <c r="V13704" s="17"/>
    </row>
    <row r="13705" spans="22:22" x14ac:dyDescent="0.35">
      <c r="V13705" s="17"/>
    </row>
    <row r="13706" spans="22:22" x14ac:dyDescent="0.35">
      <c r="V13706" s="17"/>
    </row>
    <row r="13707" spans="22:22" x14ac:dyDescent="0.35">
      <c r="V13707" s="17"/>
    </row>
    <row r="13708" spans="22:22" x14ac:dyDescent="0.35">
      <c r="V13708" s="17"/>
    </row>
    <row r="13709" spans="22:22" x14ac:dyDescent="0.35">
      <c r="V13709" s="17"/>
    </row>
    <row r="13710" spans="22:22" x14ac:dyDescent="0.35">
      <c r="V13710" s="17"/>
    </row>
    <row r="13711" spans="22:22" x14ac:dyDescent="0.35">
      <c r="V13711" s="17"/>
    </row>
    <row r="13712" spans="22:22" x14ac:dyDescent="0.35">
      <c r="V13712" s="17"/>
    </row>
    <row r="13713" spans="22:22" x14ac:dyDescent="0.35">
      <c r="V13713" s="17"/>
    </row>
    <row r="13714" spans="22:22" x14ac:dyDescent="0.35">
      <c r="V13714" s="17"/>
    </row>
    <row r="13715" spans="22:22" x14ac:dyDescent="0.35">
      <c r="V13715" s="17"/>
    </row>
    <row r="13716" spans="22:22" x14ac:dyDescent="0.35">
      <c r="V13716" s="17"/>
    </row>
    <row r="13717" spans="22:22" x14ac:dyDescent="0.35">
      <c r="V13717" s="17"/>
    </row>
    <row r="13718" spans="22:22" x14ac:dyDescent="0.35">
      <c r="V13718" s="17"/>
    </row>
    <row r="13719" spans="22:22" x14ac:dyDescent="0.35">
      <c r="V13719" s="17"/>
    </row>
    <row r="13720" spans="22:22" x14ac:dyDescent="0.35">
      <c r="V13720" s="17"/>
    </row>
    <row r="13721" spans="22:22" x14ac:dyDescent="0.35">
      <c r="V13721" s="17"/>
    </row>
    <row r="13722" spans="22:22" x14ac:dyDescent="0.35">
      <c r="V13722" s="17"/>
    </row>
    <row r="13723" spans="22:22" x14ac:dyDescent="0.35">
      <c r="V13723" s="17"/>
    </row>
    <row r="13724" spans="22:22" x14ac:dyDescent="0.35">
      <c r="V13724" s="17"/>
    </row>
    <row r="13725" spans="22:22" x14ac:dyDescent="0.35">
      <c r="V13725" s="17"/>
    </row>
    <row r="13726" spans="22:22" x14ac:dyDescent="0.35">
      <c r="V13726" s="17"/>
    </row>
    <row r="13727" spans="22:22" x14ac:dyDescent="0.35">
      <c r="V13727" s="17"/>
    </row>
    <row r="13728" spans="22:22" x14ac:dyDescent="0.35">
      <c r="V13728" s="17"/>
    </row>
    <row r="13729" spans="22:22" x14ac:dyDescent="0.35">
      <c r="V13729" s="17"/>
    </row>
    <row r="13730" spans="22:22" x14ac:dyDescent="0.35">
      <c r="V13730" s="17"/>
    </row>
    <row r="13731" spans="22:22" x14ac:dyDescent="0.35">
      <c r="V13731" s="17"/>
    </row>
    <row r="13732" spans="22:22" x14ac:dyDescent="0.35">
      <c r="V13732" s="17"/>
    </row>
    <row r="13733" spans="22:22" x14ac:dyDescent="0.35">
      <c r="V13733" s="17"/>
    </row>
    <row r="13734" spans="22:22" x14ac:dyDescent="0.35">
      <c r="V13734" s="17"/>
    </row>
    <row r="13735" spans="22:22" x14ac:dyDescent="0.35">
      <c r="V13735" s="17"/>
    </row>
    <row r="13736" spans="22:22" x14ac:dyDescent="0.35">
      <c r="V13736" s="17"/>
    </row>
    <row r="13737" spans="22:22" x14ac:dyDescent="0.35">
      <c r="V13737" s="17"/>
    </row>
    <row r="13738" spans="22:22" x14ac:dyDescent="0.35">
      <c r="V13738" s="17"/>
    </row>
    <row r="13739" spans="22:22" x14ac:dyDescent="0.35">
      <c r="V13739" s="17"/>
    </row>
    <row r="13740" spans="22:22" x14ac:dyDescent="0.35">
      <c r="V13740" s="17"/>
    </row>
    <row r="13741" spans="22:22" x14ac:dyDescent="0.35">
      <c r="V13741" s="17"/>
    </row>
    <row r="13742" spans="22:22" x14ac:dyDescent="0.35">
      <c r="V13742" s="17"/>
    </row>
    <row r="13743" spans="22:22" x14ac:dyDescent="0.35">
      <c r="V13743" s="17"/>
    </row>
    <row r="13744" spans="22:22" x14ac:dyDescent="0.35">
      <c r="V13744" s="17"/>
    </row>
    <row r="13745" spans="22:22" x14ac:dyDescent="0.35">
      <c r="V13745" s="17"/>
    </row>
    <row r="13746" spans="22:22" x14ac:dyDescent="0.35">
      <c r="V13746" s="17"/>
    </row>
    <row r="13747" spans="22:22" x14ac:dyDescent="0.35">
      <c r="V13747" s="17"/>
    </row>
    <row r="13748" spans="22:22" x14ac:dyDescent="0.35">
      <c r="V13748" s="17"/>
    </row>
    <row r="13749" spans="22:22" x14ac:dyDescent="0.35">
      <c r="V13749" s="17"/>
    </row>
    <row r="13750" spans="22:22" x14ac:dyDescent="0.35">
      <c r="V13750" s="17"/>
    </row>
    <row r="13751" spans="22:22" x14ac:dyDescent="0.35">
      <c r="V13751" s="17"/>
    </row>
    <row r="13752" spans="22:22" x14ac:dyDescent="0.35">
      <c r="V13752" s="17"/>
    </row>
    <row r="13753" spans="22:22" x14ac:dyDescent="0.35">
      <c r="V13753" s="17"/>
    </row>
    <row r="13754" spans="22:22" x14ac:dyDescent="0.35">
      <c r="V13754" s="17"/>
    </row>
    <row r="13755" spans="22:22" x14ac:dyDescent="0.35">
      <c r="V13755" s="17"/>
    </row>
    <row r="13756" spans="22:22" x14ac:dyDescent="0.35">
      <c r="V13756" s="17"/>
    </row>
    <row r="13757" spans="22:22" x14ac:dyDescent="0.35">
      <c r="V13757" s="17"/>
    </row>
    <row r="13758" spans="22:22" x14ac:dyDescent="0.35">
      <c r="V13758" s="17"/>
    </row>
    <row r="13759" spans="22:22" x14ac:dyDescent="0.35">
      <c r="V13759" s="17"/>
    </row>
    <row r="13760" spans="22:22" x14ac:dyDescent="0.35">
      <c r="V13760" s="17"/>
    </row>
    <row r="13761" spans="22:22" x14ac:dyDescent="0.35">
      <c r="V13761" s="17"/>
    </row>
    <row r="13762" spans="22:22" x14ac:dyDescent="0.35">
      <c r="V13762" s="17"/>
    </row>
    <row r="13763" spans="22:22" x14ac:dyDescent="0.35">
      <c r="V13763" s="17"/>
    </row>
    <row r="13764" spans="22:22" x14ac:dyDescent="0.35">
      <c r="V13764" s="17"/>
    </row>
    <row r="13765" spans="22:22" x14ac:dyDescent="0.35">
      <c r="V13765" s="17"/>
    </row>
    <row r="13766" spans="22:22" x14ac:dyDescent="0.35">
      <c r="V13766" s="17"/>
    </row>
    <row r="13767" spans="22:22" x14ac:dyDescent="0.35">
      <c r="V13767" s="17"/>
    </row>
    <row r="13768" spans="22:22" x14ac:dyDescent="0.35">
      <c r="V13768" s="17"/>
    </row>
    <row r="13769" spans="22:22" x14ac:dyDescent="0.35">
      <c r="V13769" s="17"/>
    </row>
    <row r="13770" spans="22:22" x14ac:dyDescent="0.35">
      <c r="V13770" s="17"/>
    </row>
    <row r="13771" spans="22:22" x14ac:dyDescent="0.35">
      <c r="V13771" s="17"/>
    </row>
    <row r="13772" spans="22:22" x14ac:dyDescent="0.35">
      <c r="V13772" s="17"/>
    </row>
    <row r="13773" spans="22:22" x14ac:dyDescent="0.35">
      <c r="V13773" s="17"/>
    </row>
    <row r="13774" spans="22:22" x14ac:dyDescent="0.35">
      <c r="V13774" s="17"/>
    </row>
    <row r="13775" spans="22:22" x14ac:dyDescent="0.35">
      <c r="V13775" s="17"/>
    </row>
    <row r="13776" spans="22:22" x14ac:dyDescent="0.35">
      <c r="V13776" s="17"/>
    </row>
    <row r="13777" spans="22:22" x14ac:dyDescent="0.35">
      <c r="V13777" s="17"/>
    </row>
    <row r="13778" spans="22:22" x14ac:dyDescent="0.35">
      <c r="V13778" s="17"/>
    </row>
    <row r="13779" spans="22:22" x14ac:dyDescent="0.35">
      <c r="V13779" s="17"/>
    </row>
    <row r="13780" spans="22:22" x14ac:dyDescent="0.35">
      <c r="V13780" s="17"/>
    </row>
    <row r="13781" spans="22:22" x14ac:dyDescent="0.35">
      <c r="V13781" s="17"/>
    </row>
    <row r="13782" spans="22:22" x14ac:dyDescent="0.35">
      <c r="V13782" s="17"/>
    </row>
    <row r="13783" spans="22:22" x14ac:dyDescent="0.35">
      <c r="V13783" s="17"/>
    </row>
    <row r="13784" spans="22:22" x14ac:dyDescent="0.35">
      <c r="V13784" s="17"/>
    </row>
    <row r="13785" spans="22:22" x14ac:dyDescent="0.35">
      <c r="V13785" s="17"/>
    </row>
    <row r="13786" spans="22:22" x14ac:dyDescent="0.35">
      <c r="V13786" s="17"/>
    </row>
    <row r="13787" spans="22:22" x14ac:dyDescent="0.35">
      <c r="V13787" s="17"/>
    </row>
    <row r="13788" spans="22:22" x14ac:dyDescent="0.35">
      <c r="V13788" s="17"/>
    </row>
    <row r="13789" spans="22:22" x14ac:dyDescent="0.35">
      <c r="V13789" s="17"/>
    </row>
    <row r="13790" spans="22:22" x14ac:dyDescent="0.35">
      <c r="V13790" s="17"/>
    </row>
    <row r="13791" spans="22:22" x14ac:dyDescent="0.35">
      <c r="V13791" s="17"/>
    </row>
    <row r="13792" spans="22:22" x14ac:dyDescent="0.35">
      <c r="V13792" s="17"/>
    </row>
    <row r="13793" spans="22:22" x14ac:dyDescent="0.35">
      <c r="V13793" s="17"/>
    </row>
    <row r="13794" spans="22:22" x14ac:dyDescent="0.35">
      <c r="V13794" s="17"/>
    </row>
    <row r="13795" spans="22:22" x14ac:dyDescent="0.35">
      <c r="V13795" s="17"/>
    </row>
    <row r="13796" spans="22:22" x14ac:dyDescent="0.35">
      <c r="V13796" s="17"/>
    </row>
    <row r="13797" spans="22:22" x14ac:dyDescent="0.35">
      <c r="V13797" s="17"/>
    </row>
    <row r="13798" spans="22:22" x14ac:dyDescent="0.35">
      <c r="V13798" s="17"/>
    </row>
    <row r="13799" spans="22:22" x14ac:dyDescent="0.35">
      <c r="V13799" s="17"/>
    </row>
    <row r="13800" spans="22:22" x14ac:dyDescent="0.35">
      <c r="V13800" s="17"/>
    </row>
    <row r="13801" spans="22:22" x14ac:dyDescent="0.35">
      <c r="V13801" s="17"/>
    </row>
    <row r="13802" spans="22:22" x14ac:dyDescent="0.35">
      <c r="V13802" s="17"/>
    </row>
    <row r="13803" spans="22:22" x14ac:dyDescent="0.35">
      <c r="V13803" s="17"/>
    </row>
    <row r="13804" spans="22:22" x14ac:dyDescent="0.35">
      <c r="V13804" s="17"/>
    </row>
    <row r="13805" spans="22:22" x14ac:dyDescent="0.35">
      <c r="V13805" s="17"/>
    </row>
    <row r="13806" spans="22:22" x14ac:dyDescent="0.35">
      <c r="V13806" s="17"/>
    </row>
    <row r="13807" spans="22:22" x14ac:dyDescent="0.35">
      <c r="V13807" s="17"/>
    </row>
    <row r="13808" spans="22:22" x14ac:dyDescent="0.35">
      <c r="V13808" s="17"/>
    </row>
    <row r="13809" spans="22:22" x14ac:dyDescent="0.35">
      <c r="V13809" s="17"/>
    </row>
    <row r="13810" spans="22:22" x14ac:dyDescent="0.35">
      <c r="V13810" s="17"/>
    </row>
    <row r="13811" spans="22:22" x14ac:dyDescent="0.35">
      <c r="V13811" s="17"/>
    </row>
    <row r="13812" spans="22:22" x14ac:dyDescent="0.35">
      <c r="V13812" s="17"/>
    </row>
    <row r="13813" spans="22:22" x14ac:dyDescent="0.35">
      <c r="V13813" s="17"/>
    </row>
    <row r="13814" spans="22:22" x14ac:dyDescent="0.35">
      <c r="V13814" s="17"/>
    </row>
    <row r="13815" spans="22:22" x14ac:dyDescent="0.35">
      <c r="V13815" s="17"/>
    </row>
    <row r="13816" spans="22:22" x14ac:dyDescent="0.35">
      <c r="V13816" s="17"/>
    </row>
    <row r="13817" spans="22:22" x14ac:dyDescent="0.35">
      <c r="V13817" s="17"/>
    </row>
    <row r="13818" spans="22:22" x14ac:dyDescent="0.35">
      <c r="V13818" s="17"/>
    </row>
    <row r="13819" spans="22:22" x14ac:dyDescent="0.35">
      <c r="V13819" s="17"/>
    </row>
    <row r="13820" spans="22:22" x14ac:dyDescent="0.35">
      <c r="V13820" s="17"/>
    </row>
    <row r="13821" spans="22:22" x14ac:dyDescent="0.35">
      <c r="V13821" s="17"/>
    </row>
    <row r="13822" spans="22:22" x14ac:dyDescent="0.35">
      <c r="V13822" s="17"/>
    </row>
    <row r="13823" spans="22:22" x14ac:dyDescent="0.35">
      <c r="V13823" s="17"/>
    </row>
    <row r="13824" spans="22:22" x14ac:dyDescent="0.35">
      <c r="V13824" s="17"/>
    </row>
    <row r="13825" spans="22:22" x14ac:dyDescent="0.35">
      <c r="V13825" s="17"/>
    </row>
    <row r="13826" spans="22:22" x14ac:dyDescent="0.35">
      <c r="V13826" s="17"/>
    </row>
    <row r="13827" spans="22:22" x14ac:dyDescent="0.35">
      <c r="V13827" s="17"/>
    </row>
    <row r="13828" spans="22:22" x14ac:dyDescent="0.35">
      <c r="V13828" s="17"/>
    </row>
    <row r="13829" spans="22:22" x14ac:dyDescent="0.35">
      <c r="V13829" s="17"/>
    </row>
    <row r="13830" spans="22:22" x14ac:dyDescent="0.35">
      <c r="V13830" s="17"/>
    </row>
    <row r="13831" spans="22:22" x14ac:dyDescent="0.35">
      <c r="V13831" s="17"/>
    </row>
    <row r="13832" spans="22:22" x14ac:dyDescent="0.35">
      <c r="V13832" s="17"/>
    </row>
    <row r="13833" spans="22:22" x14ac:dyDescent="0.35">
      <c r="V13833" s="17"/>
    </row>
    <row r="13834" spans="22:22" x14ac:dyDescent="0.35">
      <c r="V13834" s="17"/>
    </row>
    <row r="13835" spans="22:22" x14ac:dyDescent="0.35">
      <c r="V13835" s="17"/>
    </row>
    <row r="13836" spans="22:22" x14ac:dyDescent="0.35">
      <c r="V13836" s="17"/>
    </row>
    <row r="13837" spans="22:22" x14ac:dyDescent="0.35">
      <c r="V13837" s="17"/>
    </row>
    <row r="13838" spans="22:22" x14ac:dyDescent="0.35">
      <c r="V13838" s="17"/>
    </row>
    <row r="13839" spans="22:22" x14ac:dyDescent="0.35">
      <c r="V13839" s="17"/>
    </row>
    <row r="13840" spans="22:22" x14ac:dyDescent="0.35">
      <c r="V13840" s="17"/>
    </row>
    <row r="13841" spans="22:22" x14ac:dyDescent="0.35">
      <c r="V13841" s="17"/>
    </row>
    <row r="13842" spans="22:22" x14ac:dyDescent="0.35">
      <c r="V13842" s="17"/>
    </row>
    <row r="13843" spans="22:22" x14ac:dyDescent="0.35">
      <c r="V13843" s="17"/>
    </row>
    <row r="13844" spans="22:22" x14ac:dyDescent="0.35">
      <c r="V13844" s="17"/>
    </row>
    <row r="13845" spans="22:22" x14ac:dyDescent="0.35">
      <c r="V13845" s="17"/>
    </row>
    <row r="13846" spans="22:22" x14ac:dyDescent="0.35">
      <c r="V13846" s="17"/>
    </row>
    <row r="13847" spans="22:22" x14ac:dyDescent="0.35">
      <c r="V13847" s="17"/>
    </row>
    <row r="13848" spans="22:22" x14ac:dyDescent="0.35">
      <c r="V13848" s="17"/>
    </row>
    <row r="13849" spans="22:22" x14ac:dyDescent="0.35">
      <c r="V13849" s="17"/>
    </row>
    <row r="13850" spans="22:22" x14ac:dyDescent="0.35">
      <c r="V13850" s="17"/>
    </row>
    <row r="13851" spans="22:22" x14ac:dyDescent="0.35">
      <c r="V13851" s="17"/>
    </row>
    <row r="13852" spans="22:22" x14ac:dyDescent="0.35">
      <c r="V13852" s="17"/>
    </row>
    <row r="13853" spans="22:22" x14ac:dyDescent="0.35">
      <c r="V13853" s="17"/>
    </row>
    <row r="13854" spans="22:22" x14ac:dyDescent="0.35">
      <c r="V13854" s="17"/>
    </row>
    <row r="13855" spans="22:22" x14ac:dyDescent="0.35">
      <c r="V13855" s="17"/>
    </row>
    <row r="13856" spans="22:22" x14ac:dyDescent="0.35">
      <c r="V13856" s="17"/>
    </row>
    <row r="13857" spans="22:22" x14ac:dyDescent="0.35">
      <c r="V13857" s="17"/>
    </row>
    <row r="13858" spans="22:22" x14ac:dyDescent="0.35">
      <c r="V13858" s="17"/>
    </row>
    <row r="13859" spans="22:22" x14ac:dyDescent="0.35">
      <c r="V13859" s="17"/>
    </row>
    <row r="13860" spans="22:22" x14ac:dyDescent="0.35">
      <c r="V13860" s="17"/>
    </row>
    <row r="13861" spans="22:22" x14ac:dyDescent="0.35">
      <c r="V13861" s="17"/>
    </row>
    <row r="13862" spans="22:22" x14ac:dyDescent="0.35">
      <c r="V13862" s="17"/>
    </row>
    <row r="13863" spans="22:22" x14ac:dyDescent="0.35">
      <c r="V13863" s="17"/>
    </row>
    <row r="13864" spans="22:22" x14ac:dyDescent="0.35">
      <c r="V13864" s="17"/>
    </row>
    <row r="13865" spans="22:22" x14ac:dyDescent="0.35">
      <c r="V13865" s="17"/>
    </row>
    <row r="13866" spans="22:22" x14ac:dyDescent="0.35">
      <c r="V13866" s="17"/>
    </row>
    <row r="13867" spans="22:22" x14ac:dyDescent="0.35">
      <c r="V13867" s="17"/>
    </row>
    <row r="13868" spans="22:22" x14ac:dyDescent="0.35">
      <c r="V13868" s="17"/>
    </row>
    <row r="13869" spans="22:22" x14ac:dyDescent="0.35">
      <c r="V13869" s="17"/>
    </row>
    <row r="13870" spans="22:22" x14ac:dyDescent="0.35">
      <c r="V13870" s="17"/>
    </row>
    <row r="13871" spans="22:22" x14ac:dyDescent="0.35">
      <c r="V13871" s="17"/>
    </row>
    <row r="13872" spans="22:22" x14ac:dyDescent="0.35">
      <c r="V13872" s="17"/>
    </row>
    <row r="13873" spans="22:22" x14ac:dyDescent="0.35">
      <c r="V13873" s="17"/>
    </row>
    <row r="13874" spans="22:22" x14ac:dyDescent="0.35">
      <c r="V13874" s="17"/>
    </row>
    <row r="13875" spans="22:22" x14ac:dyDescent="0.35">
      <c r="V13875" s="17"/>
    </row>
    <row r="13876" spans="22:22" x14ac:dyDescent="0.35">
      <c r="V13876" s="17"/>
    </row>
    <row r="13877" spans="22:22" x14ac:dyDescent="0.35">
      <c r="V13877" s="17"/>
    </row>
    <row r="13878" spans="22:22" x14ac:dyDescent="0.35">
      <c r="V13878" s="17"/>
    </row>
    <row r="13879" spans="22:22" x14ac:dyDescent="0.35">
      <c r="V13879" s="17"/>
    </row>
    <row r="13880" spans="22:22" x14ac:dyDescent="0.35">
      <c r="V13880" s="17"/>
    </row>
    <row r="13881" spans="22:22" x14ac:dyDescent="0.35">
      <c r="V13881" s="17"/>
    </row>
    <row r="13882" spans="22:22" x14ac:dyDescent="0.35">
      <c r="V13882" s="17"/>
    </row>
    <row r="13883" spans="22:22" x14ac:dyDescent="0.35">
      <c r="V13883" s="17"/>
    </row>
    <row r="13884" spans="22:22" x14ac:dyDescent="0.35">
      <c r="V13884" s="17"/>
    </row>
    <row r="13885" spans="22:22" x14ac:dyDescent="0.35">
      <c r="V13885" s="17"/>
    </row>
    <row r="13886" spans="22:22" x14ac:dyDescent="0.35">
      <c r="V13886" s="17"/>
    </row>
    <row r="13887" spans="22:22" x14ac:dyDescent="0.35">
      <c r="V13887" s="17"/>
    </row>
    <row r="13888" spans="22:22" x14ac:dyDescent="0.35">
      <c r="V13888" s="17"/>
    </row>
    <row r="13889" spans="22:22" x14ac:dyDescent="0.35">
      <c r="V13889" s="17"/>
    </row>
    <row r="13890" spans="22:22" x14ac:dyDescent="0.35">
      <c r="V13890" s="17"/>
    </row>
    <row r="13891" spans="22:22" x14ac:dyDescent="0.35">
      <c r="V13891" s="17"/>
    </row>
    <row r="13892" spans="22:22" x14ac:dyDescent="0.35">
      <c r="V13892" s="17"/>
    </row>
    <row r="13893" spans="22:22" x14ac:dyDescent="0.35">
      <c r="V13893" s="17"/>
    </row>
    <row r="13894" spans="22:22" x14ac:dyDescent="0.35">
      <c r="V13894" s="17"/>
    </row>
    <row r="13895" spans="22:22" x14ac:dyDescent="0.35">
      <c r="V13895" s="17"/>
    </row>
    <row r="13896" spans="22:22" x14ac:dyDescent="0.35">
      <c r="V13896" s="17"/>
    </row>
    <row r="13897" spans="22:22" x14ac:dyDescent="0.35">
      <c r="V13897" s="17"/>
    </row>
    <row r="13898" spans="22:22" x14ac:dyDescent="0.35">
      <c r="V13898" s="17"/>
    </row>
    <row r="13899" spans="22:22" x14ac:dyDescent="0.35">
      <c r="V13899" s="17"/>
    </row>
    <row r="13900" spans="22:22" x14ac:dyDescent="0.35">
      <c r="V13900" s="17"/>
    </row>
    <row r="13901" spans="22:22" x14ac:dyDescent="0.35">
      <c r="V13901" s="17"/>
    </row>
    <row r="13902" spans="22:22" x14ac:dyDescent="0.35">
      <c r="V13902" s="17"/>
    </row>
    <row r="13903" spans="22:22" x14ac:dyDescent="0.35">
      <c r="V13903" s="17"/>
    </row>
    <row r="13904" spans="22:22" x14ac:dyDescent="0.35">
      <c r="V13904" s="17"/>
    </row>
    <row r="13905" spans="22:22" x14ac:dyDescent="0.35">
      <c r="V13905" s="17"/>
    </row>
    <row r="13906" spans="22:22" x14ac:dyDescent="0.35">
      <c r="V13906" s="17"/>
    </row>
    <row r="13907" spans="22:22" x14ac:dyDescent="0.35">
      <c r="V13907" s="17"/>
    </row>
    <row r="13908" spans="22:22" x14ac:dyDescent="0.35">
      <c r="V13908" s="17"/>
    </row>
    <row r="13909" spans="22:22" x14ac:dyDescent="0.35">
      <c r="V13909" s="17"/>
    </row>
    <row r="13910" spans="22:22" x14ac:dyDescent="0.35">
      <c r="V13910" s="17"/>
    </row>
    <row r="13911" spans="22:22" x14ac:dyDescent="0.35">
      <c r="V13911" s="17"/>
    </row>
    <row r="13912" spans="22:22" x14ac:dyDescent="0.35">
      <c r="V13912" s="17"/>
    </row>
    <row r="13913" spans="22:22" x14ac:dyDescent="0.35">
      <c r="V13913" s="17"/>
    </row>
    <row r="13914" spans="22:22" x14ac:dyDescent="0.35">
      <c r="V13914" s="17"/>
    </row>
    <row r="13915" spans="22:22" x14ac:dyDescent="0.35">
      <c r="V13915" s="17"/>
    </row>
    <row r="13916" spans="22:22" x14ac:dyDescent="0.35">
      <c r="V13916" s="17"/>
    </row>
    <row r="13917" spans="22:22" x14ac:dyDescent="0.35">
      <c r="V13917" s="17"/>
    </row>
    <row r="13918" spans="22:22" x14ac:dyDescent="0.35">
      <c r="V13918" s="17"/>
    </row>
    <row r="13919" spans="22:22" x14ac:dyDescent="0.35">
      <c r="V13919" s="17"/>
    </row>
    <row r="13920" spans="22:22" x14ac:dyDescent="0.35">
      <c r="V13920" s="17"/>
    </row>
    <row r="13921" spans="22:22" x14ac:dyDescent="0.35">
      <c r="V13921" s="17"/>
    </row>
    <row r="13922" spans="22:22" x14ac:dyDescent="0.35">
      <c r="V13922" s="17"/>
    </row>
    <row r="13923" spans="22:22" x14ac:dyDescent="0.35">
      <c r="V13923" s="17"/>
    </row>
    <row r="13924" spans="22:22" x14ac:dyDescent="0.35">
      <c r="V13924" s="17"/>
    </row>
    <row r="13925" spans="22:22" x14ac:dyDescent="0.35">
      <c r="V13925" s="17"/>
    </row>
    <row r="13926" spans="22:22" x14ac:dyDescent="0.35">
      <c r="V13926" s="17"/>
    </row>
    <row r="13927" spans="22:22" x14ac:dyDescent="0.35">
      <c r="V13927" s="17"/>
    </row>
    <row r="13928" spans="22:22" x14ac:dyDescent="0.35">
      <c r="V13928" s="17"/>
    </row>
    <row r="13929" spans="22:22" x14ac:dyDescent="0.35">
      <c r="V13929" s="17"/>
    </row>
    <row r="13930" spans="22:22" x14ac:dyDescent="0.35">
      <c r="V13930" s="17"/>
    </row>
    <row r="13931" spans="22:22" x14ac:dyDescent="0.35">
      <c r="V13931" s="17"/>
    </row>
    <row r="13932" spans="22:22" x14ac:dyDescent="0.35">
      <c r="V13932" s="17"/>
    </row>
    <row r="13933" spans="22:22" x14ac:dyDescent="0.35">
      <c r="V13933" s="17"/>
    </row>
    <row r="13934" spans="22:22" x14ac:dyDescent="0.35">
      <c r="V13934" s="17"/>
    </row>
    <row r="13935" spans="22:22" x14ac:dyDescent="0.35">
      <c r="V13935" s="17"/>
    </row>
    <row r="13936" spans="22:22" x14ac:dyDescent="0.35">
      <c r="V13936" s="17"/>
    </row>
    <row r="13937" spans="22:22" x14ac:dyDescent="0.35">
      <c r="V13937" s="17"/>
    </row>
    <row r="13938" spans="22:22" x14ac:dyDescent="0.35">
      <c r="V13938" s="17"/>
    </row>
    <row r="13939" spans="22:22" x14ac:dyDescent="0.35">
      <c r="V13939" s="17"/>
    </row>
    <row r="13940" spans="22:22" x14ac:dyDescent="0.35">
      <c r="V13940" s="17"/>
    </row>
    <row r="13941" spans="22:22" x14ac:dyDescent="0.35">
      <c r="V13941" s="17"/>
    </row>
    <row r="13942" spans="22:22" x14ac:dyDescent="0.35">
      <c r="V13942" s="17"/>
    </row>
    <row r="13943" spans="22:22" x14ac:dyDescent="0.35">
      <c r="V13943" s="17"/>
    </row>
    <row r="13944" spans="22:22" x14ac:dyDescent="0.35">
      <c r="V13944" s="17"/>
    </row>
    <row r="13945" spans="22:22" x14ac:dyDescent="0.35">
      <c r="V13945" s="17"/>
    </row>
    <row r="13946" spans="22:22" x14ac:dyDescent="0.35">
      <c r="V13946" s="17"/>
    </row>
    <row r="13947" spans="22:22" x14ac:dyDescent="0.35">
      <c r="V13947" s="17"/>
    </row>
    <row r="13948" spans="22:22" x14ac:dyDescent="0.35">
      <c r="V13948" s="17"/>
    </row>
    <row r="13949" spans="22:22" x14ac:dyDescent="0.35">
      <c r="V13949" s="17"/>
    </row>
    <row r="13950" spans="22:22" x14ac:dyDescent="0.35">
      <c r="V13950" s="17"/>
    </row>
    <row r="13951" spans="22:22" x14ac:dyDescent="0.35">
      <c r="V13951" s="17"/>
    </row>
    <row r="13952" spans="22:22" x14ac:dyDescent="0.35">
      <c r="V13952" s="17"/>
    </row>
    <row r="13953" spans="22:22" x14ac:dyDescent="0.35">
      <c r="V13953" s="17"/>
    </row>
    <row r="13954" spans="22:22" x14ac:dyDescent="0.35">
      <c r="V13954" s="17"/>
    </row>
    <row r="13955" spans="22:22" x14ac:dyDescent="0.35">
      <c r="V13955" s="17"/>
    </row>
    <row r="13956" spans="22:22" x14ac:dyDescent="0.35">
      <c r="V13956" s="17"/>
    </row>
    <row r="13957" spans="22:22" x14ac:dyDescent="0.35">
      <c r="V13957" s="17"/>
    </row>
    <row r="13958" spans="22:22" x14ac:dyDescent="0.35">
      <c r="V13958" s="17"/>
    </row>
    <row r="13959" spans="22:22" x14ac:dyDescent="0.35">
      <c r="V13959" s="17"/>
    </row>
    <row r="13960" spans="22:22" x14ac:dyDescent="0.35">
      <c r="V13960" s="17"/>
    </row>
    <row r="13961" spans="22:22" x14ac:dyDescent="0.35">
      <c r="V13961" s="17"/>
    </row>
    <row r="13962" spans="22:22" x14ac:dyDescent="0.35">
      <c r="V13962" s="17"/>
    </row>
    <row r="13963" spans="22:22" x14ac:dyDescent="0.35">
      <c r="V13963" s="17"/>
    </row>
    <row r="13964" spans="22:22" x14ac:dyDescent="0.35">
      <c r="V13964" s="17"/>
    </row>
    <row r="13965" spans="22:22" x14ac:dyDescent="0.35">
      <c r="V13965" s="17"/>
    </row>
    <row r="13966" spans="22:22" x14ac:dyDescent="0.35">
      <c r="V13966" s="17"/>
    </row>
    <row r="13967" spans="22:22" x14ac:dyDescent="0.35">
      <c r="V13967" s="17"/>
    </row>
    <row r="13968" spans="22:22" x14ac:dyDescent="0.35">
      <c r="V13968" s="17"/>
    </row>
    <row r="13969" spans="22:22" x14ac:dyDescent="0.35">
      <c r="V13969" s="17"/>
    </row>
    <row r="13970" spans="22:22" x14ac:dyDescent="0.35">
      <c r="V13970" s="17"/>
    </row>
    <row r="13971" spans="22:22" x14ac:dyDescent="0.35">
      <c r="V13971" s="17"/>
    </row>
    <row r="13972" spans="22:22" x14ac:dyDescent="0.35">
      <c r="V13972" s="17"/>
    </row>
    <row r="13973" spans="22:22" x14ac:dyDescent="0.35">
      <c r="V13973" s="17"/>
    </row>
    <row r="13974" spans="22:22" x14ac:dyDescent="0.35">
      <c r="V13974" s="17"/>
    </row>
    <row r="13975" spans="22:22" x14ac:dyDescent="0.35">
      <c r="V13975" s="17"/>
    </row>
    <row r="13976" spans="22:22" x14ac:dyDescent="0.35">
      <c r="V13976" s="17"/>
    </row>
    <row r="13977" spans="22:22" x14ac:dyDescent="0.35">
      <c r="V13977" s="17"/>
    </row>
    <row r="13978" spans="22:22" x14ac:dyDescent="0.35">
      <c r="V13978" s="17"/>
    </row>
    <row r="13979" spans="22:22" x14ac:dyDescent="0.35">
      <c r="V13979" s="17"/>
    </row>
    <row r="13980" spans="22:22" x14ac:dyDescent="0.35">
      <c r="V13980" s="17"/>
    </row>
    <row r="13981" spans="22:22" x14ac:dyDescent="0.35">
      <c r="V13981" s="17"/>
    </row>
    <row r="13982" spans="22:22" x14ac:dyDescent="0.35">
      <c r="V13982" s="17"/>
    </row>
    <row r="13983" spans="22:22" x14ac:dyDescent="0.35">
      <c r="V13983" s="17"/>
    </row>
    <row r="13984" spans="22:22" x14ac:dyDescent="0.35">
      <c r="V13984" s="17"/>
    </row>
    <row r="13985" spans="22:22" x14ac:dyDescent="0.35">
      <c r="V13985" s="17"/>
    </row>
    <row r="13986" spans="22:22" x14ac:dyDescent="0.35">
      <c r="V13986" s="17"/>
    </row>
    <row r="13987" spans="22:22" x14ac:dyDescent="0.35">
      <c r="V13987" s="17"/>
    </row>
    <row r="13988" spans="22:22" x14ac:dyDescent="0.35">
      <c r="V13988" s="17"/>
    </row>
    <row r="13989" spans="22:22" x14ac:dyDescent="0.35">
      <c r="V13989" s="17"/>
    </row>
    <row r="13990" spans="22:22" x14ac:dyDescent="0.35">
      <c r="V13990" s="17"/>
    </row>
    <row r="13991" spans="22:22" x14ac:dyDescent="0.35">
      <c r="V13991" s="17"/>
    </row>
    <row r="13992" spans="22:22" x14ac:dyDescent="0.35">
      <c r="V13992" s="17"/>
    </row>
    <row r="13993" spans="22:22" x14ac:dyDescent="0.35">
      <c r="V13993" s="17"/>
    </row>
    <row r="13994" spans="22:22" x14ac:dyDescent="0.35">
      <c r="V13994" s="17"/>
    </row>
    <row r="13995" spans="22:22" x14ac:dyDescent="0.35">
      <c r="V13995" s="17"/>
    </row>
    <row r="13996" spans="22:22" x14ac:dyDescent="0.35">
      <c r="V13996" s="17"/>
    </row>
    <row r="13997" spans="22:22" x14ac:dyDescent="0.35">
      <c r="V13997" s="17"/>
    </row>
    <row r="13998" spans="22:22" x14ac:dyDescent="0.35">
      <c r="V13998" s="17"/>
    </row>
    <row r="13999" spans="22:22" x14ac:dyDescent="0.35">
      <c r="V13999" s="17"/>
    </row>
    <row r="14000" spans="22:22" x14ac:dyDescent="0.35">
      <c r="V14000" s="17"/>
    </row>
    <row r="14001" spans="22:22" x14ac:dyDescent="0.35">
      <c r="V14001" s="17"/>
    </row>
    <row r="14002" spans="22:22" x14ac:dyDescent="0.35">
      <c r="V14002" s="17"/>
    </row>
    <row r="14003" spans="22:22" x14ac:dyDescent="0.35">
      <c r="V14003" s="17"/>
    </row>
    <row r="14004" spans="22:22" x14ac:dyDescent="0.35">
      <c r="V14004" s="17"/>
    </row>
    <row r="14005" spans="22:22" x14ac:dyDescent="0.35">
      <c r="V14005" s="17"/>
    </row>
    <row r="14006" spans="22:22" x14ac:dyDescent="0.35">
      <c r="V14006" s="17"/>
    </row>
    <row r="14007" spans="22:22" x14ac:dyDescent="0.35">
      <c r="V14007" s="17"/>
    </row>
    <row r="14008" spans="22:22" x14ac:dyDescent="0.35">
      <c r="V14008" s="17"/>
    </row>
    <row r="14009" spans="22:22" x14ac:dyDescent="0.35">
      <c r="V14009" s="17"/>
    </row>
    <row r="14010" spans="22:22" x14ac:dyDescent="0.35">
      <c r="V14010" s="17"/>
    </row>
    <row r="14011" spans="22:22" x14ac:dyDescent="0.35">
      <c r="V14011" s="17"/>
    </row>
    <row r="14012" spans="22:22" x14ac:dyDescent="0.35">
      <c r="V14012" s="17"/>
    </row>
    <row r="14013" spans="22:22" x14ac:dyDescent="0.35">
      <c r="V14013" s="17"/>
    </row>
    <row r="14014" spans="22:22" x14ac:dyDescent="0.35">
      <c r="V14014" s="17"/>
    </row>
    <row r="14015" spans="22:22" x14ac:dyDescent="0.35">
      <c r="V14015" s="17"/>
    </row>
    <row r="14016" spans="22:22" x14ac:dyDescent="0.35">
      <c r="V14016" s="17"/>
    </row>
    <row r="14017" spans="22:22" x14ac:dyDescent="0.35">
      <c r="V14017" s="17"/>
    </row>
    <row r="14018" spans="22:22" x14ac:dyDescent="0.35">
      <c r="V14018" s="17"/>
    </row>
    <row r="14019" spans="22:22" x14ac:dyDescent="0.35">
      <c r="V14019" s="17"/>
    </row>
    <row r="14020" spans="22:22" x14ac:dyDescent="0.35">
      <c r="V14020" s="17"/>
    </row>
    <row r="14021" spans="22:22" x14ac:dyDescent="0.35">
      <c r="V14021" s="17"/>
    </row>
    <row r="14022" spans="22:22" x14ac:dyDescent="0.35">
      <c r="V14022" s="17"/>
    </row>
    <row r="14023" spans="22:22" x14ac:dyDescent="0.35">
      <c r="V14023" s="17"/>
    </row>
    <row r="14024" spans="22:22" x14ac:dyDescent="0.35">
      <c r="V14024" s="17"/>
    </row>
    <row r="14025" spans="22:22" x14ac:dyDescent="0.35">
      <c r="V14025" s="17"/>
    </row>
    <row r="14026" spans="22:22" x14ac:dyDescent="0.35">
      <c r="V14026" s="17"/>
    </row>
    <row r="14027" spans="22:22" x14ac:dyDescent="0.35">
      <c r="V14027" s="17"/>
    </row>
    <row r="14028" spans="22:22" x14ac:dyDescent="0.35">
      <c r="V14028" s="17"/>
    </row>
    <row r="14029" spans="22:22" x14ac:dyDescent="0.35">
      <c r="V14029" s="17"/>
    </row>
    <row r="14030" spans="22:22" x14ac:dyDescent="0.35">
      <c r="V14030" s="17"/>
    </row>
    <row r="14031" spans="22:22" x14ac:dyDescent="0.35">
      <c r="V14031" s="17"/>
    </row>
    <row r="14032" spans="22:22" x14ac:dyDescent="0.35">
      <c r="V14032" s="17"/>
    </row>
    <row r="14033" spans="22:22" x14ac:dyDescent="0.35">
      <c r="V14033" s="17"/>
    </row>
    <row r="14034" spans="22:22" x14ac:dyDescent="0.35">
      <c r="V14034" s="17"/>
    </row>
    <row r="14035" spans="22:22" x14ac:dyDescent="0.35">
      <c r="V14035" s="17"/>
    </row>
    <row r="14036" spans="22:22" x14ac:dyDescent="0.35">
      <c r="V14036" s="17"/>
    </row>
    <row r="14037" spans="22:22" x14ac:dyDescent="0.35">
      <c r="V14037" s="17"/>
    </row>
    <row r="14038" spans="22:22" x14ac:dyDescent="0.35">
      <c r="V14038" s="17"/>
    </row>
    <row r="14039" spans="22:22" x14ac:dyDescent="0.35">
      <c r="V14039" s="17"/>
    </row>
    <row r="14040" spans="22:22" x14ac:dyDescent="0.35">
      <c r="V14040" s="17"/>
    </row>
    <row r="14041" spans="22:22" x14ac:dyDescent="0.35">
      <c r="V14041" s="17"/>
    </row>
    <row r="14042" spans="22:22" x14ac:dyDescent="0.35">
      <c r="V14042" s="17"/>
    </row>
    <row r="14043" spans="22:22" x14ac:dyDescent="0.35">
      <c r="V14043" s="17"/>
    </row>
    <row r="14044" spans="22:22" x14ac:dyDescent="0.35">
      <c r="V14044" s="17"/>
    </row>
    <row r="14045" spans="22:22" x14ac:dyDescent="0.35">
      <c r="V14045" s="17"/>
    </row>
    <row r="14046" spans="22:22" x14ac:dyDescent="0.35">
      <c r="V14046" s="17"/>
    </row>
    <row r="14047" spans="22:22" x14ac:dyDescent="0.35">
      <c r="V14047" s="17"/>
    </row>
    <row r="14048" spans="22:22" x14ac:dyDescent="0.35">
      <c r="V14048" s="17"/>
    </row>
    <row r="14049" spans="22:22" x14ac:dyDescent="0.35">
      <c r="V14049" s="17"/>
    </row>
    <row r="14050" spans="22:22" x14ac:dyDescent="0.35">
      <c r="V14050" s="17"/>
    </row>
    <row r="14051" spans="22:22" x14ac:dyDescent="0.35">
      <c r="V14051" s="17"/>
    </row>
    <row r="14052" spans="22:22" x14ac:dyDescent="0.35">
      <c r="V14052" s="17"/>
    </row>
    <row r="14053" spans="22:22" x14ac:dyDescent="0.35">
      <c r="V14053" s="17"/>
    </row>
    <row r="14054" spans="22:22" x14ac:dyDescent="0.35">
      <c r="V14054" s="17"/>
    </row>
    <row r="14055" spans="22:22" x14ac:dyDescent="0.35">
      <c r="V14055" s="17"/>
    </row>
    <row r="14056" spans="22:22" x14ac:dyDescent="0.35">
      <c r="V14056" s="17"/>
    </row>
    <row r="14057" spans="22:22" x14ac:dyDescent="0.35">
      <c r="V14057" s="17"/>
    </row>
    <row r="14058" spans="22:22" x14ac:dyDescent="0.35">
      <c r="V14058" s="17"/>
    </row>
    <row r="14059" spans="22:22" x14ac:dyDescent="0.35">
      <c r="V14059" s="17"/>
    </row>
    <row r="14060" spans="22:22" x14ac:dyDescent="0.35">
      <c r="V14060" s="17"/>
    </row>
    <row r="14061" spans="22:22" x14ac:dyDescent="0.35">
      <c r="V14061" s="17"/>
    </row>
    <row r="14062" spans="22:22" x14ac:dyDescent="0.35">
      <c r="V14062" s="17"/>
    </row>
    <row r="14063" spans="22:22" x14ac:dyDescent="0.35">
      <c r="V14063" s="17"/>
    </row>
    <row r="14064" spans="22:22" x14ac:dyDescent="0.35">
      <c r="V14064" s="17"/>
    </row>
    <row r="14065" spans="22:22" x14ac:dyDescent="0.35">
      <c r="V14065" s="17"/>
    </row>
    <row r="14066" spans="22:22" x14ac:dyDescent="0.35">
      <c r="V14066" s="17"/>
    </row>
    <row r="14067" spans="22:22" x14ac:dyDescent="0.35">
      <c r="V14067" s="17"/>
    </row>
    <row r="14068" spans="22:22" x14ac:dyDescent="0.35">
      <c r="V14068" s="17"/>
    </row>
    <row r="14069" spans="22:22" x14ac:dyDescent="0.35">
      <c r="V14069" s="17"/>
    </row>
    <row r="14070" spans="22:22" x14ac:dyDescent="0.35">
      <c r="V14070" s="17"/>
    </row>
    <row r="14071" spans="22:22" x14ac:dyDescent="0.35">
      <c r="V14071" s="17"/>
    </row>
    <row r="14072" spans="22:22" x14ac:dyDescent="0.35">
      <c r="V14072" s="17"/>
    </row>
    <row r="14073" spans="22:22" x14ac:dyDescent="0.35">
      <c r="V14073" s="17"/>
    </row>
    <row r="14074" spans="22:22" x14ac:dyDescent="0.35">
      <c r="V14074" s="17"/>
    </row>
    <row r="14075" spans="22:22" x14ac:dyDescent="0.35">
      <c r="V14075" s="17"/>
    </row>
    <row r="14076" spans="22:22" x14ac:dyDescent="0.35">
      <c r="V14076" s="17"/>
    </row>
    <row r="14077" spans="22:22" x14ac:dyDescent="0.35">
      <c r="V14077" s="17"/>
    </row>
    <row r="14078" spans="22:22" x14ac:dyDescent="0.35">
      <c r="V14078" s="17"/>
    </row>
    <row r="14079" spans="22:22" x14ac:dyDescent="0.35">
      <c r="V14079" s="17"/>
    </row>
    <row r="14080" spans="22:22" x14ac:dyDescent="0.35">
      <c r="V14080" s="17"/>
    </row>
    <row r="14081" spans="22:22" x14ac:dyDescent="0.35">
      <c r="V14081" s="17"/>
    </row>
    <row r="14082" spans="22:22" x14ac:dyDescent="0.35">
      <c r="V14082" s="17"/>
    </row>
    <row r="14083" spans="22:22" x14ac:dyDescent="0.35">
      <c r="V14083" s="17"/>
    </row>
    <row r="14084" spans="22:22" x14ac:dyDescent="0.35">
      <c r="V14084" s="17"/>
    </row>
    <row r="14085" spans="22:22" x14ac:dyDescent="0.35">
      <c r="V14085" s="17"/>
    </row>
    <row r="14086" spans="22:22" x14ac:dyDescent="0.35">
      <c r="V14086" s="17"/>
    </row>
    <row r="14087" spans="22:22" x14ac:dyDescent="0.35">
      <c r="V14087" s="17"/>
    </row>
    <row r="14088" spans="22:22" x14ac:dyDescent="0.35">
      <c r="V14088" s="17"/>
    </row>
    <row r="14089" spans="22:22" x14ac:dyDescent="0.35">
      <c r="V14089" s="17"/>
    </row>
    <row r="14090" spans="22:22" x14ac:dyDescent="0.35">
      <c r="V14090" s="17"/>
    </row>
    <row r="14091" spans="22:22" x14ac:dyDescent="0.35">
      <c r="V14091" s="17"/>
    </row>
    <row r="14092" spans="22:22" x14ac:dyDescent="0.35">
      <c r="V14092" s="17"/>
    </row>
    <row r="14093" spans="22:22" x14ac:dyDescent="0.35">
      <c r="V14093" s="17"/>
    </row>
    <row r="14094" spans="22:22" x14ac:dyDescent="0.35">
      <c r="V14094" s="17"/>
    </row>
    <row r="14095" spans="22:22" x14ac:dyDescent="0.35">
      <c r="V14095" s="17"/>
    </row>
    <row r="14096" spans="22:22" x14ac:dyDescent="0.35">
      <c r="V14096" s="17"/>
    </row>
    <row r="14097" spans="22:22" x14ac:dyDescent="0.35">
      <c r="V14097" s="17"/>
    </row>
    <row r="14098" spans="22:22" x14ac:dyDescent="0.35">
      <c r="V14098" s="17"/>
    </row>
    <row r="14099" spans="22:22" x14ac:dyDescent="0.35">
      <c r="V14099" s="17"/>
    </row>
    <row r="14100" spans="22:22" x14ac:dyDescent="0.35">
      <c r="V14100" s="17"/>
    </row>
    <row r="14101" spans="22:22" x14ac:dyDescent="0.35">
      <c r="V14101" s="17"/>
    </row>
    <row r="14102" spans="22:22" x14ac:dyDescent="0.35">
      <c r="V14102" s="17"/>
    </row>
    <row r="14103" spans="22:22" x14ac:dyDescent="0.35">
      <c r="V14103" s="17"/>
    </row>
    <row r="14104" spans="22:22" x14ac:dyDescent="0.35">
      <c r="V14104" s="17"/>
    </row>
    <row r="14105" spans="22:22" x14ac:dyDescent="0.35">
      <c r="V14105" s="17"/>
    </row>
    <row r="14106" spans="22:22" x14ac:dyDescent="0.35">
      <c r="V14106" s="17"/>
    </row>
    <row r="14107" spans="22:22" x14ac:dyDescent="0.35">
      <c r="V14107" s="17"/>
    </row>
    <row r="14108" spans="22:22" x14ac:dyDescent="0.35">
      <c r="V14108" s="17"/>
    </row>
    <row r="14109" spans="22:22" x14ac:dyDescent="0.35">
      <c r="V14109" s="17"/>
    </row>
    <row r="14110" spans="22:22" x14ac:dyDescent="0.35">
      <c r="V14110" s="17"/>
    </row>
    <row r="14111" spans="22:22" x14ac:dyDescent="0.35">
      <c r="V14111" s="17"/>
    </row>
    <row r="14112" spans="22:22" x14ac:dyDescent="0.35">
      <c r="V14112" s="17"/>
    </row>
    <row r="14113" spans="22:22" x14ac:dyDescent="0.35">
      <c r="V14113" s="17"/>
    </row>
    <row r="14114" spans="22:22" x14ac:dyDescent="0.35">
      <c r="V14114" s="17"/>
    </row>
    <row r="14115" spans="22:22" x14ac:dyDescent="0.35">
      <c r="V14115" s="17"/>
    </row>
    <row r="14116" spans="22:22" x14ac:dyDescent="0.35">
      <c r="V14116" s="17"/>
    </row>
    <row r="14117" spans="22:22" x14ac:dyDescent="0.35">
      <c r="V14117" s="17"/>
    </row>
    <row r="14118" spans="22:22" x14ac:dyDescent="0.35">
      <c r="V14118" s="17"/>
    </row>
    <row r="14119" spans="22:22" x14ac:dyDescent="0.35">
      <c r="V14119" s="17"/>
    </row>
    <row r="14120" spans="22:22" x14ac:dyDescent="0.35">
      <c r="V14120" s="17"/>
    </row>
    <row r="14121" spans="22:22" x14ac:dyDescent="0.35">
      <c r="V14121" s="17"/>
    </row>
    <row r="14122" spans="22:22" x14ac:dyDescent="0.35">
      <c r="V14122" s="17"/>
    </row>
    <row r="14123" spans="22:22" x14ac:dyDescent="0.35">
      <c r="V14123" s="17"/>
    </row>
    <row r="14124" spans="22:22" x14ac:dyDescent="0.35">
      <c r="V14124" s="17"/>
    </row>
    <row r="14125" spans="22:22" x14ac:dyDescent="0.35">
      <c r="V14125" s="17"/>
    </row>
    <row r="14126" spans="22:22" x14ac:dyDescent="0.35">
      <c r="V14126" s="17"/>
    </row>
    <row r="14127" spans="22:22" x14ac:dyDescent="0.35">
      <c r="V14127" s="17"/>
    </row>
    <row r="14128" spans="22:22" x14ac:dyDescent="0.35">
      <c r="V14128" s="17"/>
    </row>
    <row r="14129" spans="22:22" x14ac:dyDescent="0.35">
      <c r="V14129" s="17"/>
    </row>
    <row r="14130" spans="22:22" x14ac:dyDescent="0.35">
      <c r="V14130" s="17"/>
    </row>
    <row r="14131" spans="22:22" x14ac:dyDescent="0.35">
      <c r="V14131" s="17"/>
    </row>
    <row r="14132" spans="22:22" x14ac:dyDescent="0.35">
      <c r="V14132" s="17"/>
    </row>
    <row r="14133" spans="22:22" x14ac:dyDescent="0.35">
      <c r="V14133" s="17"/>
    </row>
    <row r="14134" spans="22:22" x14ac:dyDescent="0.35">
      <c r="V14134" s="17"/>
    </row>
    <row r="14135" spans="22:22" x14ac:dyDescent="0.35">
      <c r="V14135" s="17"/>
    </row>
    <row r="14136" spans="22:22" x14ac:dyDescent="0.35">
      <c r="V14136" s="17"/>
    </row>
    <row r="14137" spans="22:22" x14ac:dyDescent="0.35">
      <c r="V14137" s="17"/>
    </row>
    <row r="14138" spans="22:22" x14ac:dyDescent="0.35">
      <c r="V14138" s="17"/>
    </row>
    <row r="14139" spans="22:22" x14ac:dyDescent="0.35">
      <c r="V14139" s="17"/>
    </row>
    <row r="14140" spans="22:22" x14ac:dyDescent="0.35">
      <c r="V14140" s="17"/>
    </row>
    <row r="14141" spans="22:22" x14ac:dyDescent="0.35">
      <c r="V14141" s="17"/>
    </row>
    <row r="14142" spans="22:22" x14ac:dyDescent="0.35">
      <c r="V14142" s="17"/>
    </row>
    <row r="14143" spans="22:22" x14ac:dyDescent="0.35">
      <c r="V14143" s="17"/>
    </row>
    <row r="14144" spans="22:22" x14ac:dyDescent="0.35">
      <c r="V14144" s="17"/>
    </row>
    <row r="14145" spans="22:22" x14ac:dyDescent="0.35">
      <c r="V14145" s="17"/>
    </row>
    <row r="14146" spans="22:22" x14ac:dyDescent="0.35">
      <c r="V14146" s="17"/>
    </row>
    <row r="14147" spans="22:22" x14ac:dyDescent="0.35">
      <c r="V14147" s="17"/>
    </row>
    <row r="14148" spans="22:22" x14ac:dyDescent="0.35">
      <c r="V14148" s="17"/>
    </row>
    <row r="14149" spans="22:22" x14ac:dyDescent="0.35">
      <c r="V14149" s="17"/>
    </row>
    <row r="14150" spans="22:22" x14ac:dyDescent="0.35">
      <c r="V14150" s="17"/>
    </row>
    <row r="14151" spans="22:22" x14ac:dyDescent="0.35">
      <c r="V14151" s="17"/>
    </row>
    <row r="14152" spans="22:22" x14ac:dyDescent="0.35">
      <c r="V14152" s="17"/>
    </row>
    <row r="14153" spans="22:22" x14ac:dyDescent="0.35">
      <c r="V14153" s="17"/>
    </row>
    <row r="14154" spans="22:22" x14ac:dyDescent="0.35">
      <c r="V14154" s="17"/>
    </row>
    <row r="14155" spans="22:22" x14ac:dyDescent="0.35">
      <c r="V14155" s="17"/>
    </row>
    <row r="14156" spans="22:22" x14ac:dyDescent="0.35">
      <c r="V14156" s="17"/>
    </row>
    <row r="14157" spans="22:22" x14ac:dyDescent="0.35">
      <c r="V14157" s="17"/>
    </row>
    <row r="14158" spans="22:22" x14ac:dyDescent="0.35">
      <c r="V14158" s="17"/>
    </row>
    <row r="14159" spans="22:22" x14ac:dyDescent="0.35">
      <c r="V14159" s="17"/>
    </row>
    <row r="14160" spans="22:22" x14ac:dyDescent="0.35">
      <c r="V14160" s="17"/>
    </row>
    <row r="14161" spans="22:22" x14ac:dyDescent="0.35">
      <c r="V14161" s="17"/>
    </row>
    <row r="14162" spans="22:22" x14ac:dyDescent="0.35">
      <c r="V14162" s="17"/>
    </row>
    <row r="14163" spans="22:22" x14ac:dyDescent="0.35">
      <c r="V14163" s="17"/>
    </row>
    <row r="14164" spans="22:22" x14ac:dyDescent="0.35">
      <c r="V14164" s="17"/>
    </row>
    <row r="14165" spans="22:22" x14ac:dyDescent="0.35">
      <c r="V14165" s="17"/>
    </row>
    <row r="14166" spans="22:22" x14ac:dyDescent="0.35">
      <c r="V14166" s="17"/>
    </row>
    <row r="14167" spans="22:22" x14ac:dyDescent="0.35">
      <c r="V14167" s="17"/>
    </row>
    <row r="14168" spans="22:22" x14ac:dyDescent="0.35">
      <c r="V14168" s="17"/>
    </row>
    <row r="14169" spans="22:22" x14ac:dyDescent="0.35">
      <c r="V14169" s="17"/>
    </row>
    <row r="14170" spans="22:22" x14ac:dyDescent="0.35">
      <c r="V14170" s="17"/>
    </row>
    <row r="14171" spans="22:22" x14ac:dyDescent="0.35">
      <c r="V14171" s="17"/>
    </row>
    <row r="14172" spans="22:22" x14ac:dyDescent="0.35">
      <c r="V14172" s="17"/>
    </row>
    <row r="14173" spans="22:22" x14ac:dyDescent="0.35">
      <c r="V14173" s="17"/>
    </row>
    <row r="14174" spans="22:22" x14ac:dyDescent="0.35">
      <c r="V14174" s="17"/>
    </row>
    <row r="14175" spans="22:22" x14ac:dyDescent="0.35">
      <c r="V14175" s="17"/>
    </row>
    <row r="14176" spans="22:22" x14ac:dyDescent="0.35">
      <c r="V14176" s="17"/>
    </row>
    <row r="14177" spans="22:22" x14ac:dyDescent="0.35">
      <c r="V14177" s="17"/>
    </row>
    <row r="14178" spans="22:22" x14ac:dyDescent="0.35">
      <c r="V14178" s="17"/>
    </row>
    <row r="14179" spans="22:22" x14ac:dyDescent="0.35">
      <c r="V14179" s="17"/>
    </row>
    <row r="14180" spans="22:22" x14ac:dyDescent="0.35">
      <c r="V14180" s="17"/>
    </row>
    <row r="14181" spans="22:22" x14ac:dyDescent="0.35">
      <c r="V14181" s="17"/>
    </row>
    <row r="14182" spans="22:22" x14ac:dyDescent="0.35">
      <c r="V14182" s="17"/>
    </row>
    <row r="14183" spans="22:22" x14ac:dyDescent="0.35">
      <c r="V14183" s="17"/>
    </row>
    <row r="14184" spans="22:22" x14ac:dyDescent="0.35">
      <c r="V14184" s="17"/>
    </row>
    <row r="14185" spans="22:22" x14ac:dyDescent="0.35">
      <c r="V14185" s="17"/>
    </row>
    <row r="14186" spans="22:22" x14ac:dyDescent="0.35">
      <c r="V14186" s="17"/>
    </row>
    <row r="14187" spans="22:22" x14ac:dyDescent="0.35">
      <c r="V14187" s="17"/>
    </row>
    <row r="14188" spans="22:22" x14ac:dyDescent="0.35">
      <c r="V14188" s="17"/>
    </row>
    <row r="14189" spans="22:22" x14ac:dyDescent="0.35">
      <c r="V14189" s="17"/>
    </row>
    <row r="14190" spans="22:22" x14ac:dyDescent="0.35">
      <c r="V14190" s="17"/>
    </row>
    <row r="14191" spans="22:22" x14ac:dyDescent="0.35">
      <c r="V14191" s="17"/>
    </row>
    <row r="14192" spans="22:22" x14ac:dyDescent="0.35">
      <c r="V14192" s="17"/>
    </row>
    <row r="14193" spans="22:22" x14ac:dyDescent="0.35">
      <c r="V14193" s="17"/>
    </row>
    <row r="14194" spans="22:22" x14ac:dyDescent="0.35">
      <c r="V14194" s="17"/>
    </row>
    <row r="14195" spans="22:22" x14ac:dyDescent="0.35">
      <c r="V14195" s="17"/>
    </row>
    <row r="14196" spans="22:22" x14ac:dyDescent="0.35">
      <c r="V14196" s="17"/>
    </row>
    <row r="14197" spans="22:22" x14ac:dyDescent="0.35">
      <c r="V14197" s="17"/>
    </row>
    <row r="14198" spans="22:22" x14ac:dyDescent="0.35">
      <c r="V14198" s="17"/>
    </row>
    <row r="14199" spans="22:22" x14ac:dyDescent="0.35">
      <c r="V14199" s="17"/>
    </row>
    <row r="14200" spans="22:22" x14ac:dyDescent="0.35">
      <c r="V14200" s="17"/>
    </row>
    <row r="14201" spans="22:22" x14ac:dyDescent="0.35">
      <c r="V14201" s="17"/>
    </row>
    <row r="14202" spans="22:22" x14ac:dyDescent="0.35">
      <c r="V14202" s="17"/>
    </row>
    <row r="14203" spans="22:22" x14ac:dyDescent="0.35">
      <c r="V14203" s="17"/>
    </row>
    <row r="14204" spans="22:22" x14ac:dyDescent="0.35">
      <c r="V14204" s="17"/>
    </row>
    <row r="14205" spans="22:22" x14ac:dyDescent="0.35">
      <c r="V14205" s="17"/>
    </row>
    <row r="14206" spans="22:22" x14ac:dyDescent="0.35">
      <c r="V14206" s="17"/>
    </row>
    <row r="14207" spans="22:22" x14ac:dyDescent="0.35">
      <c r="V14207" s="17"/>
    </row>
    <row r="14208" spans="22:22" x14ac:dyDescent="0.35">
      <c r="V14208" s="17"/>
    </row>
    <row r="14209" spans="22:22" x14ac:dyDescent="0.35">
      <c r="V14209" s="17"/>
    </row>
    <row r="14210" spans="22:22" x14ac:dyDescent="0.35">
      <c r="V14210" s="17"/>
    </row>
    <row r="14211" spans="22:22" x14ac:dyDescent="0.35">
      <c r="V14211" s="17"/>
    </row>
    <row r="14212" spans="22:22" x14ac:dyDescent="0.35">
      <c r="V14212" s="17"/>
    </row>
    <row r="14213" spans="22:22" x14ac:dyDescent="0.35">
      <c r="V14213" s="17"/>
    </row>
    <row r="14214" spans="22:22" x14ac:dyDescent="0.35">
      <c r="V14214" s="17"/>
    </row>
    <row r="14215" spans="22:22" x14ac:dyDescent="0.35">
      <c r="V14215" s="17"/>
    </row>
    <row r="14216" spans="22:22" x14ac:dyDescent="0.35">
      <c r="V14216" s="17"/>
    </row>
    <row r="14217" spans="22:22" x14ac:dyDescent="0.35">
      <c r="V14217" s="17"/>
    </row>
    <row r="14218" spans="22:22" x14ac:dyDescent="0.35">
      <c r="V14218" s="17"/>
    </row>
    <row r="14219" spans="22:22" x14ac:dyDescent="0.35">
      <c r="V14219" s="17"/>
    </row>
    <row r="14220" spans="22:22" x14ac:dyDescent="0.35">
      <c r="V14220" s="17"/>
    </row>
    <row r="14221" spans="22:22" x14ac:dyDescent="0.35">
      <c r="V14221" s="17"/>
    </row>
    <row r="14222" spans="22:22" x14ac:dyDescent="0.35">
      <c r="V14222" s="17"/>
    </row>
    <row r="14223" spans="22:22" x14ac:dyDescent="0.35">
      <c r="V14223" s="17"/>
    </row>
    <row r="14224" spans="22:22" x14ac:dyDescent="0.35">
      <c r="V14224" s="17"/>
    </row>
    <row r="14225" spans="22:22" x14ac:dyDescent="0.35">
      <c r="V14225" s="17"/>
    </row>
    <row r="14226" spans="22:22" x14ac:dyDescent="0.35">
      <c r="V14226" s="17"/>
    </row>
    <row r="14227" spans="22:22" x14ac:dyDescent="0.35">
      <c r="V14227" s="17"/>
    </row>
    <row r="14228" spans="22:22" x14ac:dyDescent="0.35">
      <c r="V14228" s="17"/>
    </row>
    <row r="14229" spans="22:22" x14ac:dyDescent="0.35">
      <c r="V14229" s="17"/>
    </row>
    <row r="14230" spans="22:22" x14ac:dyDescent="0.35">
      <c r="V14230" s="17"/>
    </row>
    <row r="14231" spans="22:22" x14ac:dyDescent="0.35">
      <c r="V14231" s="17"/>
    </row>
    <row r="14232" spans="22:22" x14ac:dyDescent="0.35">
      <c r="V14232" s="17"/>
    </row>
    <row r="14233" spans="22:22" x14ac:dyDescent="0.35">
      <c r="V14233" s="17"/>
    </row>
    <row r="14234" spans="22:22" x14ac:dyDescent="0.35">
      <c r="V14234" s="17"/>
    </row>
    <row r="14235" spans="22:22" x14ac:dyDescent="0.35">
      <c r="V14235" s="17"/>
    </row>
    <row r="14236" spans="22:22" x14ac:dyDescent="0.35">
      <c r="V14236" s="17"/>
    </row>
    <row r="14237" spans="22:22" x14ac:dyDescent="0.35">
      <c r="V14237" s="17"/>
    </row>
    <row r="14238" spans="22:22" x14ac:dyDescent="0.35">
      <c r="V14238" s="17"/>
    </row>
    <row r="14239" spans="22:22" x14ac:dyDescent="0.35">
      <c r="V14239" s="17"/>
    </row>
    <row r="14240" spans="22:22" x14ac:dyDescent="0.35">
      <c r="V14240" s="17"/>
    </row>
    <row r="14241" spans="22:22" x14ac:dyDescent="0.35">
      <c r="V14241" s="17"/>
    </row>
    <row r="14242" spans="22:22" x14ac:dyDescent="0.35">
      <c r="V14242" s="17"/>
    </row>
    <row r="14243" spans="22:22" x14ac:dyDescent="0.35">
      <c r="V14243" s="17"/>
    </row>
    <row r="14244" spans="22:22" x14ac:dyDescent="0.35">
      <c r="V14244" s="17"/>
    </row>
    <row r="14245" spans="22:22" x14ac:dyDescent="0.35">
      <c r="V14245" s="17"/>
    </row>
    <row r="14246" spans="22:22" x14ac:dyDescent="0.35">
      <c r="V14246" s="17"/>
    </row>
    <row r="14247" spans="22:22" x14ac:dyDescent="0.35">
      <c r="V14247" s="17"/>
    </row>
    <row r="14248" spans="22:22" x14ac:dyDescent="0.35">
      <c r="V14248" s="17"/>
    </row>
    <row r="14249" spans="22:22" x14ac:dyDescent="0.35">
      <c r="V14249" s="17"/>
    </row>
    <row r="14250" spans="22:22" x14ac:dyDescent="0.35">
      <c r="V14250" s="17"/>
    </row>
    <row r="14251" spans="22:22" x14ac:dyDescent="0.35">
      <c r="V14251" s="17"/>
    </row>
    <row r="14252" spans="22:22" x14ac:dyDescent="0.35">
      <c r="V14252" s="17"/>
    </row>
    <row r="14253" spans="22:22" x14ac:dyDescent="0.35">
      <c r="V14253" s="17"/>
    </row>
    <row r="14254" spans="22:22" x14ac:dyDescent="0.35">
      <c r="V14254" s="17"/>
    </row>
    <row r="14255" spans="22:22" x14ac:dyDescent="0.35">
      <c r="V14255" s="17"/>
    </row>
    <row r="14256" spans="22:22" x14ac:dyDescent="0.35">
      <c r="V14256" s="17"/>
    </row>
    <row r="14257" spans="22:22" x14ac:dyDescent="0.35">
      <c r="V14257" s="17"/>
    </row>
    <row r="14258" spans="22:22" x14ac:dyDescent="0.35">
      <c r="V14258" s="17"/>
    </row>
    <row r="14259" spans="22:22" x14ac:dyDescent="0.35">
      <c r="V14259" s="17"/>
    </row>
    <row r="14260" spans="22:22" x14ac:dyDescent="0.35">
      <c r="V14260" s="17"/>
    </row>
    <row r="14261" spans="22:22" x14ac:dyDescent="0.35">
      <c r="V14261" s="17"/>
    </row>
    <row r="14262" spans="22:22" x14ac:dyDescent="0.35">
      <c r="V14262" s="17"/>
    </row>
    <row r="14263" spans="22:22" x14ac:dyDescent="0.35">
      <c r="V14263" s="17"/>
    </row>
    <row r="14264" spans="22:22" x14ac:dyDescent="0.35">
      <c r="V14264" s="17"/>
    </row>
    <row r="14265" spans="22:22" x14ac:dyDescent="0.35">
      <c r="V14265" s="17"/>
    </row>
    <row r="14266" spans="22:22" x14ac:dyDescent="0.35">
      <c r="V14266" s="17"/>
    </row>
    <row r="14267" spans="22:22" x14ac:dyDescent="0.35">
      <c r="V14267" s="17"/>
    </row>
    <row r="14268" spans="22:22" x14ac:dyDescent="0.35">
      <c r="V14268" s="17"/>
    </row>
    <row r="14269" spans="22:22" x14ac:dyDescent="0.35">
      <c r="V14269" s="17"/>
    </row>
    <row r="14270" spans="22:22" x14ac:dyDescent="0.35">
      <c r="V14270" s="17"/>
    </row>
    <row r="14271" spans="22:22" x14ac:dyDescent="0.35">
      <c r="V14271" s="17"/>
    </row>
    <row r="14272" spans="22:22" x14ac:dyDescent="0.35">
      <c r="V14272" s="17"/>
    </row>
    <row r="14273" spans="22:22" x14ac:dyDescent="0.35">
      <c r="V14273" s="17"/>
    </row>
    <row r="14274" spans="22:22" x14ac:dyDescent="0.35">
      <c r="V14274" s="17"/>
    </row>
    <row r="14275" spans="22:22" x14ac:dyDescent="0.35">
      <c r="V14275" s="17"/>
    </row>
    <row r="14276" spans="22:22" x14ac:dyDescent="0.35">
      <c r="V14276" s="17"/>
    </row>
    <row r="14277" spans="22:22" x14ac:dyDescent="0.35">
      <c r="V14277" s="17"/>
    </row>
    <row r="14278" spans="22:22" x14ac:dyDescent="0.35">
      <c r="V14278" s="17"/>
    </row>
    <row r="14279" spans="22:22" x14ac:dyDescent="0.35">
      <c r="V14279" s="17"/>
    </row>
    <row r="14280" spans="22:22" x14ac:dyDescent="0.35">
      <c r="V14280" s="17"/>
    </row>
    <row r="14281" spans="22:22" x14ac:dyDescent="0.35">
      <c r="V14281" s="17"/>
    </row>
    <row r="14282" spans="22:22" x14ac:dyDescent="0.35">
      <c r="V14282" s="17"/>
    </row>
    <row r="14283" spans="22:22" x14ac:dyDescent="0.35">
      <c r="V14283" s="17"/>
    </row>
    <row r="14284" spans="22:22" x14ac:dyDescent="0.35">
      <c r="V14284" s="17"/>
    </row>
    <row r="14285" spans="22:22" x14ac:dyDescent="0.35">
      <c r="V14285" s="17"/>
    </row>
    <row r="14286" spans="22:22" x14ac:dyDescent="0.35">
      <c r="V14286" s="17"/>
    </row>
    <row r="14287" spans="22:22" x14ac:dyDescent="0.35">
      <c r="V14287" s="17"/>
    </row>
    <row r="14288" spans="22:22" x14ac:dyDescent="0.35">
      <c r="V14288" s="17"/>
    </row>
    <row r="14289" spans="22:22" x14ac:dyDescent="0.35">
      <c r="V14289" s="17"/>
    </row>
    <row r="14290" spans="22:22" x14ac:dyDescent="0.35">
      <c r="V14290" s="17"/>
    </row>
    <row r="14291" spans="22:22" x14ac:dyDescent="0.35">
      <c r="V14291" s="17"/>
    </row>
    <row r="14292" spans="22:22" x14ac:dyDescent="0.35">
      <c r="V14292" s="17"/>
    </row>
    <row r="14293" spans="22:22" x14ac:dyDescent="0.35">
      <c r="V14293" s="17"/>
    </row>
    <row r="14294" spans="22:22" x14ac:dyDescent="0.35">
      <c r="V14294" s="17"/>
    </row>
    <row r="14295" spans="22:22" x14ac:dyDescent="0.35">
      <c r="V14295" s="17"/>
    </row>
    <row r="14296" spans="22:22" x14ac:dyDescent="0.35">
      <c r="V14296" s="17"/>
    </row>
    <row r="14297" spans="22:22" x14ac:dyDescent="0.35">
      <c r="V14297" s="17"/>
    </row>
    <row r="14298" spans="22:22" x14ac:dyDescent="0.35">
      <c r="V14298" s="17"/>
    </row>
    <row r="14299" spans="22:22" x14ac:dyDescent="0.35">
      <c r="V14299" s="17"/>
    </row>
    <row r="14300" spans="22:22" x14ac:dyDescent="0.35">
      <c r="V14300" s="17"/>
    </row>
    <row r="14301" spans="22:22" x14ac:dyDescent="0.35">
      <c r="V14301" s="17"/>
    </row>
    <row r="14302" spans="22:22" x14ac:dyDescent="0.35">
      <c r="V14302" s="17"/>
    </row>
    <row r="14303" spans="22:22" x14ac:dyDescent="0.35">
      <c r="V14303" s="17"/>
    </row>
    <row r="14304" spans="22:22" x14ac:dyDescent="0.35">
      <c r="V14304" s="17"/>
    </row>
    <row r="14305" spans="22:22" x14ac:dyDescent="0.35">
      <c r="V14305" s="17"/>
    </row>
    <row r="14306" spans="22:22" x14ac:dyDescent="0.35">
      <c r="V14306" s="17"/>
    </row>
    <row r="14307" spans="22:22" x14ac:dyDescent="0.35">
      <c r="V14307" s="17"/>
    </row>
    <row r="14308" spans="22:22" x14ac:dyDescent="0.35">
      <c r="V14308" s="17"/>
    </row>
    <row r="14309" spans="22:22" x14ac:dyDescent="0.35">
      <c r="V14309" s="17"/>
    </row>
    <row r="14310" spans="22:22" x14ac:dyDescent="0.35">
      <c r="V14310" s="17"/>
    </row>
    <row r="14311" spans="22:22" x14ac:dyDescent="0.35">
      <c r="V14311" s="17"/>
    </row>
    <row r="14312" spans="22:22" x14ac:dyDescent="0.35">
      <c r="V14312" s="17"/>
    </row>
    <row r="14313" spans="22:22" x14ac:dyDescent="0.35">
      <c r="V14313" s="17"/>
    </row>
    <row r="14314" spans="22:22" x14ac:dyDescent="0.35">
      <c r="V14314" s="17"/>
    </row>
    <row r="14315" spans="22:22" x14ac:dyDescent="0.35">
      <c r="V14315" s="17"/>
    </row>
    <row r="14316" spans="22:22" x14ac:dyDescent="0.35">
      <c r="V14316" s="17"/>
    </row>
    <row r="14317" spans="22:22" x14ac:dyDescent="0.35">
      <c r="V14317" s="17"/>
    </row>
    <row r="14318" spans="22:22" x14ac:dyDescent="0.35">
      <c r="V14318" s="17"/>
    </row>
    <row r="14319" spans="22:22" x14ac:dyDescent="0.35">
      <c r="V14319" s="17"/>
    </row>
    <row r="14320" spans="22:22" x14ac:dyDescent="0.35">
      <c r="V14320" s="17"/>
    </row>
    <row r="14321" spans="22:22" x14ac:dyDescent="0.35">
      <c r="V14321" s="17"/>
    </row>
    <row r="14322" spans="22:22" x14ac:dyDescent="0.35">
      <c r="V14322" s="17"/>
    </row>
    <row r="14323" spans="22:22" x14ac:dyDescent="0.35">
      <c r="V14323" s="17"/>
    </row>
    <row r="14324" spans="22:22" x14ac:dyDescent="0.35">
      <c r="V14324" s="17"/>
    </row>
    <row r="14325" spans="22:22" x14ac:dyDescent="0.35">
      <c r="V14325" s="17"/>
    </row>
    <row r="14326" spans="22:22" x14ac:dyDescent="0.35">
      <c r="V14326" s="17"/>
    </row>
    <row r="14327" spans="22:22" x14ac:dyDescent="0.35">
      <c r="V14327" s="17"/>
    </row>
    <row r="14328" spans="22:22" x14ac:dyDescent="0.35">
      <c r="V14328" s="17"/>
    </row>
    <row r="14329" spans="22:22" x14ac:dyDescent="0.35">
      <c r="V14329" s="17"/>
    </row>
    <row r="14330" spans="22:22" x14ac:dyDescent="0.35">
      <c r="V14330" s="17"/>
    </row>
    <row r="14331" spans="22:22" x14ac:dyDescent="0.35">
      <c r="V14331" s="17"/>
    </row>
    <row r="14332" spans="22:22" x14ac:dyDescent="0.35">
      <c r="V14332" s="17"/>
    </row>
    <row r="14333" spans="22:22" x14ac:dyDescent="0.35">
      <c r="V14333" s="17"/>
    </row>
    <row r="14334" spans="22:22" x14ac:dyDescent="0.35">
      <c r="V14334" s="17"/>
    </row>
    <row r="14335" spans="22:22" x14ac:dyDescent="0.35">
      <c r="V14335" s="17"/>
    </row>
    <row r="14336" spans="22:22" x14ac:dyDescent="0.35">
      <c r="V14336" s="17"/>
    </row>
    <row r="14337" spans="22:22" x14ac:dyDescent="0.35">
      <c r="V14337" s="17"/>
    </row>
    <row r="14338" spans="22:22" x14ac:dyDescent="0.35">
      <c r="V14338" s="17"/>
    </row>
    <row r="14339" spans="22:22" x14ac:dyDescent="0.35">
      <c r="V14339" s="17"/>
    </row>
    <row r="14340" spans="22:22" x14ac:dyDescent="0.35">
      <c r="V14340" s="17"/>
    </row>
    <row r="14341" spans="22:22" x14ac:dyDescent="0.35">
      <c r="V14341" s="17"/>
    </row>
    <row r="14342" spans="22:22" x14ac:dyDescent="0.35">
      <c r="V14342" s="17"/>
    </row>
    <row r="14343" spans="22:22" x14ac:dyDescent="0.35">
      <c r="V14343" s="17"/>
    </row>
    <row r="14344" spans="22:22" x14ac:dyDescent="0.35">
      <c r="V14344" s="17"/>
    </row>
    <row r="14345" spans="22:22" x14ac:dyDescent="0.35">
      <c r="V14345" s="17"/>
    </row>
    <row r="14346" spans="22:22" x14ac:dyDescent="0.35">
      <c r="V14346" s="17"/>
    </row>
    <row r="14347" spans="22:22" x14ac:dyDescent="0.35">
      <c r="V14347" s="17"/>
    </row>
    <row r="14348" spans="22:22" x14ac:dyDescent="0.35">
      <c r="V14348" s="17"/>
    </row>
    <row r="14349" spans="22:22" x14ac:dyDescent="0.35">
      <c r="V14349" s="17"/>
    </row>
    <row r="14350" spans="22:22" x14ac:dyDescent="0.35">
      <c r="V14350" s="17"/>
    </row>
    <row r="14351" spans="22:22" x14ac:dyDescent="0.35">
      <c r="V14351" s="17"/>
    </row>
    <row r="14352" spans="22:22" x14ac:dyDescent="0.35">
      <c r="V14352" s="17"/>
    </row>
    <row r="14353" spans="22:22" x14ac:dyDescent="0.35">
      <c r="V14353" s="17"/>
    </row>
    <row r="14354" spans="22:22" x14ac:dyDescent="0.35">
      <c r="V14354" s="17"/>
    </row>
    <row r="14355" spans="22:22" x14ac:dyDescent="0.35">
      <c r="V14355" s="17"/>
    </row>
    <row r="14356" spans="22:22" x14ac:dyDescent="0.35">
      <c r="V14356" s="17"/>
    </row>
    <row r="14357" spans="22:22" x14ac:dyDescent="0.35">
      <c r="V14357" s="17"/>
    </row>
    <row r="14358" spans="22:22" x14ac:dyDescent="0.35">
      <c r="V14358" s="17"/>
    </row>
    <row r="14359" spans="22:22" x14ac:dyDescent="0.35">
      <c r="V14359" s="17"/>
    </row>
    <row r="14360" spans="22:22" x14ac:dyDescent="0.35">
      <c r="V14360" s="17"/>
    </row>
    <row r="14361" spans="22:22" x14ac:dyDescent="0.35">
      <c r="V14361" s="17"/>
    </row>
    <row r="14362" spans="22:22" x14ac:dyDescent="0.35">
      <c r="V14362" s="17"/>
    </row>
    <row r="14363" spans="22:22" x14ac:dyDescent="0.35">
      <c r="V14363" s="17"/>
    </row>
    <row r="14364" spans="22:22" x14ac:dyDescent="0.35">
      <c r="V14364" s="17"/>
    </row>
    <row r="14365" spans="22:22" x14ac:dyDescent="0.35">
      <c r="V14365" s="17"/>
    </row>
    <row r="14366" spans="22:22" x14ac:dyDescent="0.35">
      <c r="V14366" s="17"/>
    </row>
    <row r="14367" spans="22:22" x14ac:dyDescent="0.35">
      <c r="V14367" s="17"/>
    </row>
    <row r="14368" spans="22:22" x14ac:dyDescent="0.35">
      <c r="V14368" s="17"/>
    </row>
    <row r="14369" spans="22:22" x14ac:dyDescent="0.35">
      <c r="V14369" s="17"/>
    </row>
    <row r="14370" spans="22:22" x14ac:dyDescent="0.35">
      <c r="V14370" s="17"/>
    </row>
    <row r="14371" spans="22:22" x14ac:dyDescent="0.35">
      <c r="V14371" s="17"/>
    </row>
    <row r="14372" spans="22:22" x14ac:dyDescent="0.35">
      <c r="V14372" s="17"/>
    </row>
    <row r="14373" spans="22:22" x14ac:dyDescent="0.35">
      <c r="V14373" s="17"/>
    </row>
    <row r="14374" spans="22:22" x14ac:dyDescent="0.35">
      <c r="V14374" s="17"/>
    </row>
    <row r="14375" spans="22:22" x14ac:dyDescent="0.35">
      <c r="V14375" s="17"/>
    </row>
    <row r="14376" spans="22:22" x14ac:dyDescent="0.35">
      <c r="V14376" s="17"/>
    </row>
    <row r="14377" spans="22:22" x14ac:dyDescent="0.35">
      <c r="V14377" s="17"/>
    </row>
    <row r="14378" spans="22:22" x14ac:dyDescent="0.35">
      <c r="V14378" s="17"/>
    </row>
    <row r="14379" spans="22:22" x14ac:dyDescent="0.35">
      <c r="V14379" s="17"/>
    </row>
    <row r="14380" spans="22:22" x14ac:dyDescent="0.35">
      <c r="V14380" s="17"/>
    </row>
    <row r="14381" spans="22:22" x14ac:dyDescent="0.35">
      <c r="V14381" s="17"/>
    </row>
    <row r="14382" spans="22:22" x14ac:dyDescent="0.35">
      <c r="V14382" s="17"/>
    </row>
    <row r="14383" spans="22:22" x14ac:dyDescent="0.35">
      <c r="V14383" s="17"/>
    </row>
    <row r="14384" spans="22:22" x14ac:dyDescent="0.35">
      <c r="V14384" s="17"/>
    </row>
    <row r="14385" spans="22:22" x14ac:dyDescent="0.35">
      <c r="V14385" s="17"/>
    </row>
    <row r="14386" spans="22:22" x14ac:dyDescent="0.35">
      <c r="V14386" s="17"/>
    </row>
    <row r="14387" spans="22:22" x14ac:dyDescent="0.35">
      <c r="V14387" s="17"/>
    </row>
    <row r="14388" spans="22:22" x14ac:dyDescent="0.35">
      <c r="V14388" s="17"/>
    </row>
    <row r="14389" spans="22:22" x14ac:dyDescent="0.35">
      <c r="V14389" s="17"/>
    </row>
    <row r="14390" spans="22:22" x14ac:dyDescent="0.35">
      <c r="V14390" s="17"/>
    </row>
    <row r="14391" spans="22:22" x14ac:dyDescent="0.35">
      <c r="V14391" s="17"/>
    </row>
    <row r="14392" spans="22:22" x14ac:dyDescent="0.35">
      <c r="V14392" s="17"/>
    </row>
    <row r="14393" spans="22:22" x14ac:dyDescent="0.35">
      <c r="V14393" s="17"/>
    </row>
    <row r="14394" spans="22:22" x14ac:dyDescent="0.35">
      <c r="V14394" s="17"/>
    </row>
    <row r="14395" spans="22:22" x14ac:dyDescent="0.35">
      <c r="V14395" s="17"/>
    </row>
    <row r="14396" spans="22:22" x14ac:dyDescent="0.35">
      <c r="V14396" s="17"/>
    </row>
    <row r="14397" spans="22:22" x14ac:dyDescent="0.35">
      <c r="V14397" s="17"/>
    </row>
    <row r="14398" spans="22:22" x14ac:dyDescent="0.35">
      <c r="V14398" s="17"/>
    </row>
    <row r="14399" spans="22:22" x14ac:dyDescent="0.35">
      <c r="V14399" s="17"/>
    </row>
    <row r="14400" spans="22:22" x14ac:dyDescent="0.35">
      <c r="V14400" s="17"/>
    </row>
    <row r="14401" spans="22:22" x14ac:dyDescent="0.35">
      <c r="V14401" s="17"/>
    </row>
    <row r="14402" spans="22:22" x14ac:dyDescent="0.35">
      <c r="V14402" s="17"/>
    </row>
    <row r="14403" spans="22:22" x14ac:dyDescent="0.35">
      <c r="V14403" s="17"/>
    </row>
    <row r="14404" spans="22:22" x14ac:dyDescent="0.35">
      <c r="V14404" s="17"/>
    </row>
    <row r="14405" spans="22:22" x14ac:dyDescent="0.35">
      <c r="V14405" s="17"/>
    </row>
    <row r="14406" spans="22:22" x14ac:dyDescent="0.35">
      <c r="V14406" s="17"/>
    </row>
    <row r="14407" spans="22:22" x14ac:dyDescent="0.35">
      <c r="V14407" s="17"/>
    </row>
    <row r="14408" spans="22:22" x14ac:dyDescent="0.35">
      <c r="V14408" s="17"/>
    </row>
    <row r="14409" spans="22:22" x14ac:dyDescent="0.35">
      <c r="V14409" s="17"/>
    </row>
    <row r="14410" spans="22:22" x14ac:dyDescent="0.35">
      <c r="V14410" s="17"/>
    </row>
    <row r="14411" spans="22:22" x14ac:dyDescent="0.35">
      <c r="V14411" s="17"/>
    </row>
    <row r="14412" spans="22:22" x14ac:dyDescent="0.35">
      <c r="V14412" s="17"/>
    </row>
    <row r="14413" spans="22:22" x14ac:dyDescent="0.35">
      <c r="V14413" s="17"/>
    </row>
    <row r="14414" spans="22:22" x14ac:dyDescent="0.35">
      <c r="V14414" s="17"/>
    </row>
    <row r="14415" spans="22:22" x14ac:dyDescent="0.35">
      <c r="V14415" s="17"/>
    </row>
    <row r="14416" spans="22:22" x14ac:dyDescent="0.35">
      <c r="V14416" s="17"/>
    </row>
    <row r="14417" spans="22:22" x14ac:dyDescent="0.35">
      <c r="V14417" s="17"/>
    </row>
    <row r="14418" spans="22:22" x14ac:dyDescent="0.35">
      <c r="V14418" s="17"/>
    </row>
    <row r="14419" spans="22:22" x14ac:dyDescent="0.35">
      <c r="V14419" s="17"/>
    </row>
    <row r="14420" spans="22:22" x14ac:dyDescent="0.35">
      <c r="V14420" s="17"/>
    </row>
    <row r="14421" spans="22:22" x14ac:dyDescent="0.35">
      <c r="V14421" s="17"/>
    </row>
    <row r="14422" spans="22:22" x14ac:dyDescent="0.35">
      <c r="V14422" s="17"/>
    </row>
    <row r="14423" spans="22:22" x14ac:dyDescent="0.35">
      <c r="V14423" s="17"/>
    </row>
    <row r="14424" spans="22:22" x14ac:dyDescent="0.35">
      <c r="V14424" s="17"/>
    </row>
    <row r="14425" spans="22:22" x14ac:dyDescent="0.35">
      <c r="V14425" s="17"/>
    </row>
    <row r="14426" spans="22:22" x14ac:dyDescent="0.35">
      <c r="V14426" s="17"/>
    </row>
    <row r="14427" spans="22:22" x14ac:dyDescent="0.35">
      <c r="V14427" s="17"/>
    </row>
    <row r="14428" spans="22:22" x14ac:dyDescent="0.35">
      <c r="V14428" s="17"/>
    </row>
    <row r="14429" spans="22:22" x14ac:dyDescent="0.35">
      <c r="V14429" s="17"/>
    </row>
    <row r="14430" spans="22:22" x14ac:dyDescent="0.35">
      <c r="V14430" s="17"/>
    </row>
    <row r="14431" spans="22:22" x14ac:dyDescent="0.35">
      <c r="V14431" s="17"/>
    </row>
    <row r="14432" spans="22:22" x14ac:dyDescent="0.35">
      <c r="V14432" s="17"/>
    </row>
    <row r="14433" spans="22:22" x14ac:dyDescent="0.35">
      <c r="V14433" s="17"/>
    </row>
    <row r="14434" spans="22:22" x14ac:dyDescent="0.35">
      <c r="V14434" s="17"/>
    </row>
    <row r="14435" spans="22:22" x14ac:dyDescent="0.35">
      <c r="V14435" s="17"/>
    </row>
    <row r="14436" spans="22:22" x14ac:dyDescent="0.35">
      <c r="V14436" s="17"/>
    </row>
    <row r="14437" spans="22:22" x14ac:dyDescent="0.35">
      <c r="V14437" s="17"/>
    </row>
    <row r="14438" spans="22:22" x14ac:dyDescent="0.35">
      <c r="V14438" s="17"/>
    </row>
    <row r="14439" spans="22:22" x14ac:dyDescent="0.35">
      <c r="V14439" s="17"/>
    </row>
    <row r="14440" spans="22:22" x14ac:dyDescent="0.35">
      <c r="V14440" s="17"/>
    </row>
    <row r="14441" spans="22:22" x14ac:dyDescent="0.35">
      <c r="V14441" s="17"/>
    </row>
    <row r="14442" spans="22:22" x14ac:dyDescent="0.35">
      <c r="V14442" s="17"/>
    </row>
    <row r="14443" spans="22:22" x14ac:dyDescent="0.35">
      <c r="V14443" s="17"/>
    </row>
    <row r="14444" spans="22:22" x14ac:dyDescent="0.35">
      <c r="V14444" s="17"/>
    </row>
    <row r="14445" spans="22:22" x14ac:dyDescent="0.35">
      <c r="V14445" s="17"/>
    </row>
    <row r="14446" spans="22:22" x14ac:dyDescent="0.35">
      <c r="V14446" s="17"/>
    </row>
    <row r="14447" spans="22:22" x14ac:dyDescent="0.35">
      <c r="V14447" s="17"/>
    </row>
    <row r="14448" spans="22:22" x14ac:dyDescent="0.35">
      <c r="V14448" s="17"/>
    </row>
    <row r="14449" spans="22:22" x14ac:dyDescent="0.35">
      <c r="V14449" s="17"/>
    </row>
    <row r="14450" spans="22:22" x14ac:dyDescent="0.35">
      <c r="V14450" s="17"/>
    </row>
    <row r="14451" spans="22:22" x14ac:dyDescent="0.35">
      <c r="V14451" s="17"/>
    </row>
    <row r="14452" spans="22:22" x14ac:dyDescent="0.35">
      <c r="V14452" s="17"/>
    </row>
    <row r="14453" spans="22:22" x14ac:dyDescent="0.35">
      <c r="V14453" s="17"/>
    </row>
    <row r="14454" spans="22:22" x14ac:dyDescent="0.35">
      <c r="V14454" s="17"/>
    </row>
    <row r="14455" spans="22:22" x14ac:dyDescent="0.35">
      <c r="V14455" s="17"/>
    </row>
    <row r="14456" spans="22:22" x14ac:dyDescent="0.35">
      <c r="V14456" s="17"/>
    </row>
    <row r="14457" spans="22:22" x14ac:dyDescent="0.35">
      <c r="V14457" s="17"/>
    </row>
    <row r="14458" spans="22:22" x14ac:dyDescent="0.35">
      <c r="V14458" s="17"/>
    </row>
    <row r="14459" spans="22:22" x14ac:dyDescent="0.35">
      <c r="V14459" s="17"/>
    </row>
    <row r="14460" spans="22:22" x14ac:dyDescent="0.35">
      <c r="V14460" s="17"/>
    </row>
    <row r="14461" spans="22:22" x14ac:dyDescent="0.35">
      <c r="V14461" s="17"/>
    </row>
    <row r="14462" spans="22:22" x14ac:dyDescent="0.35">
      <c r="V14462" s="17"/>
    </row>
    <row r="14463" spans="22:22" x14ac:dyDescent="0.35">
      <c r="V14463" s="17"/>
    </row>
    <row r="14464" spans="22:22" x14ac:dyDescent="0.35">
      <c r="V14464" s="17"/>
    </row>
    <row r="14465" spans="22:22" x14ac:dyDescent="0.35">
      <c r="V14465" s="17"/>
    </row>
    <row r="14466" spans="22:22" x14ac:dyDescent="0.35">
      <c r="V14466" s="17"/>
    </row>
    <row r="14467" spans="22:22" x14ac:dyDescent="0.35">
      <c r="V14467" s="17"/>
    </row>
    <row r="14468" spans="22:22" x14ac:dyDescent="0.35">
      <c r="V14468" s="17"/>
    </row>
    <row r="14469" spans="22:22" x14ac:dyDescent="0.35">
      <c r="V14469" s="17"/>
    </row>
    <row r="14470" spans="22:22" x14ac:dyDescent="0.35">
      <c r="V14470" s="17"/>
    </row>
    <row r="14471" spans="22:22" x14ac:dyDescent="0.35">
      <c r="V14471" s="17"/>
    </row>
    <row r="14472" spans="22:22" x14ac:dyDescent="0.35">
      <c r="V14472" s="17"/>
    </row>
    <row r="14473" spans="22:22" x14ac:dyDescent="0.35">
      <c r="V14473" s="17"/>
    </row>
    <row r="14474" spans="22:22" x14ac:dyDescent="0.35">
      <c r="V14474" s="17"/>
    </row>
    <row r="14475" spans="22:22" x14ac:dyDescent="0.35">
      <c r="V14475" s="17"/>
    </row>
    <row r="14476" spans="22:22" x14ac:dyDescent="0.35">
      <c r="V14476" s="17"/>
    </row>
    <row r="14477" spans="22:22" x14ac:dyDescent="0.35">
      <c r="V14477" s="17"/>
    </row>
    <row r="14478" spans="22:22" x14ac:dyDescent="0.35">
      <c r="V14478" s="17"/>
    </row>
    <row r="14479" spans="22:22" x14ac:dyDescent="0.35">
      <c r="V14479" s="17"/>
    </row>
    <row r="14480" spans="22:22" x14ac:dyDescent="0.35">
      <c r="V14480" s="17"/>
    </row>
    <row r="14481" spans="22:22" x14ac:dyDescent="0.35">
      <c r="V14481" s="17"/>
    </row>
    <row r="14482" spans="22:22" x14ac:dyDescent="0.35">
      <c r="V14482" s="17"/>
    </row>
    <row r="14483" spans="22:22" x14ac:dyDescent="0.35">
      <c r="V14483" s="17"/>
    </row>
    <row r="14484" spans="22:22" x14ac:dyDescent="0.35">
      <c r="V14484" s="17"/>
    </row>
    <row r="14485" spans="22:22" x14ac:dyDescent="0.35">
      <c r="V14485" s="17"/>
    </row>
    <row r="14486" spans="22:22" x14ac:dyDescent="0.35">
      <c r="V14486" s="17"/>
    </row>
    <row r="14487" spans="22:22" x14ac:dyDescent="0.35">
      <c r="V14487" s="17"/>
    </row>
    <row r="14488" spans="22:22" x14ac:dyDescent="0.35">
      <c r="V14488" s="17"/>
    </row>
    <row r="14489" spans="22:22" x14ac:dyDescent="0.35">
      <c r="V14489" s="17"/>
    </row>
    <row r="14490" spans="22:22" x14ac:dyDescent="0.35">
      <c r="V14490" s="17"/>
    </row>
    <row r="14491" spans="22:22" x14ac:dyDescent="0.35">
      <c r="V14491" s="17"/>
    </row>
    <row r="14492" spans="22:22" x14ac:dyDescent="0.35">
      <c r="V14492" s="17"/>
    </row>
    <row r="14493" spans="22:22" x14ac:dyDescent="0.35">
      <c r="V14493" s="17"/>
    </row>
    <row r="14494" spans="22:22" x14ac:dyDescent="0.35">
      <c r="V14494" s="17"/>
    </row>
    <row r="14495" spans="22:22" x14ac:dyDescent="0.35">
      <c r="V14495" s="17"/>
    </row>
    <row r="14496" spans="22:22" x14ac:dyDescent="0.35">
      <c r="V14496" s="17"/>
    </row>
    <row r="14497" spans="22:22" x14ac:dyDescent="0.35">
      <c r="V14497" s="17"/>
    </row>
    <row r="14498" spans="22:22" x14ac:dyDescent="0.35">
      <c r="V14498" s="17"/>
    </row>
    <row r="14499" spans="22:22" x14ac:dyDescent="0.35">
      <c r="V14499" s="17"/>
    </row>
    <row r="14500" spans="22:22" x14ac:dyDescent="0.35">
      <c r="V14500" s="17"/>
    </row>
    <row r="14501" spans="22:22" x14ac:dyDescent="0.35">
      <c r="V14501" s="17"/>
    </row>
    <row r="14502" spans="22:22" x14ac:dyDescent="0.35">
      <c r="V14502" s="17"/>
    </row>
    <row r="14503" spans="22:22" x14ac:dyDescent="0.35">
      <c r="V14503" s="17"/>
    </row>
    <row r="14504" spans="22:22" x14ac:dyDescent="0.35">
      <c r="V14504" s="17"/>
    </row>
    <row r="14505" spans="22:22" x14ac:dyDescent="0.35">
      <c r="V14505" s="17"/>
    </row>
    <row r="14506" spans="22:22" x14ac:dyDescent="0.35">
      <c r="V14506" s="17"/>
    </row>
    <row r="14507" spans="22:22" x14ac:dyDescent="0.35">
      <c r="V14507" s="17"/>
    </row>
    <row r="14508" spans="22:22" x14ac:dyDescent="0.35">
      <c r="V14508" s="17"/>
    </row>
    <row r="14509" spans="22:22" x14ac:dyDescent="0.35">
      <c r="V14509" s="17"/>
    </row>
    <row r="14510" spans="22:22" x14ac:dyDescent="0.35">
      <c r="V14510" s="17"/>
    </row>
    <row r="14511" spans="22:22" x14ac:dyDescent="0.35">
      <c r="V14511" s="17"/>
    </row>
    <row r="14512" spans="22:22" x14ac:dyDescent="0.35">
      <c r="V14512" s="17"/>
    </row>
    <row r="14513" spans="22:22" x14ac:dyDescent="0.35">
      <c r="V14513" s="17"/>
    </row>
    <row r="14514" spans="22:22" x14ac:dyDescent="0.35">
      <c r="V14514" s="17"/>
    </row>
    <row r="14515" spans="22:22" x14ac:dyDescent="0.35">
      <c r="V14515" s="17"/>
    </row>
    <row r="14516" spans="22:22" x14ac:dyDescent="0.35">
      <c r="V14516" s="17"/>
    </row>
    <row r="14517" spans="22:22" x14ac:dyDescent="0.35">
      <c r="V14517" s="17"/>
    </row>
    <row r="14518" spans="22:22" x14ac:dyDescent="0.35">
      <c r="V14518" s="17"/>
    </row>
    <row r="14519" spans="22:22" x14ac:dyDescent="0.35">
      <c r="V14519" s="17"/>
    </row>
    <row r="14520" spans="22:22" x14ac:dyDescent="0.35">
      <c r="V14520" s="17"/>
    </row>
    <row r="14521" spans="22:22" x14ac:dyDescent="0.35">
      <c r="V14521" s="17"/>
    </row>
    <row r="14522" spans="22:22" x14ac:dyDescent="0.35">
      <c r="V14522" s="17"/>
    </row>
    <row r="14523" spans="22:22" x14ac:dyDescent="0.35">
      <c r="V14523" s="17"/>
    </row>
    <row r="14524" spans="22:22" x14ac:dyDescent="0.35">
      <c r="V14524" s="17"/>
    </row>
    <row r="14525" spans="22:22" x14ac:dyDescent="0.35">
      <c r="V14525" s="17"/>
    </row>
    <row r="14526" spans="22:22" x14ac:dyDescent="0.35">
      <c r="V14526" s="17"/>
    </row>
    <row r="14527" spans="22:22" x14ac:dyDescent="0.35">
      <c r="V14527" s="17"/>
    </row>
    <row r="14528" spans="22:22" x14ac:dyDescent="0.35">
      <c r="V14528" s="17"/>
    </row>
    <row r="14529" spans="22:22" x14ac:dyDescent="0.35">
      <c r="V14529" s="17"/>
    </row>
    <row r="14530" spans="22:22" x14ac:dyDescent="0.35">
      <c r="V14530" s="17"/>
    </row>
    <row r="14531" spans="22:22" x14ac:dyDescent="0.35">
      <c r="V14531" s="17"/>
    </row>
    <row r="14532" spans="22:22" x14ac:dyDescent="0.35">
      <c r="V14532" s="17"/>
    </row>
    <row r="14533" spans="22:22" x14ac:dyDescent="0.35">
      <c r="V14533" s="17"/>
    </row>
    <row r="14534" spans="22:22" x14ac:dyDescent="0.35">
      <c r="V14534" s="17"/>
    </row>
    <row r="14535" spans="22:22" x14ac:dyDescent="0.35">
      <c r="V14535" s="17"/>
    </row>
    <row r="14536" spans="22:22" x14ac:dyDescent="0.35">
      <c r="V14536" s="17"/>
    </row>
    <row r="14537" spans="22:22" x14ac:dyDescent="0.35">
      <c r="V14537" s="17"/>
    </row>
    <row r="14538" spans="22:22" x14ac:dyDescent="0.35">
      <c r="V14538" s="17"/>
    </row>
    <row r="14539" spans="22:22" x14ac:dyDescent="0.35">
      <c r="V14539" s="17"/>
    </row>
    <row r="14540" spans="22:22" x14ac:dyDescent="0.35">
      <c r="V14540" s="17"/>
    </row>
    <row r="14541" spans="22:22" x14ac:dyDescent="0.35">
      <c r="V14541" s="17"/>
    </row>
    <row r="14542" spans="22:22" x14ac:dyDescent="0.35">
      <c r="V14542" s="17"/>
    </row>
    <row r="14543" spans="22:22" x14ac:dyDescent="0.35">
      <c r="V14543" s="17"/>
    </row>
    <row r="14544" spans="22:22" x14ac:dyDescent="0.35">
      <c r="V14544" s="17"/>
    </row>
    <row r="14545" spans="22:22" x14ac:dyDescent="0.35">
      <c r="V14545" s="17"/>
    </row>
    <row r="14546" spans="22:22" x14ac:dyDescent="0.35">
      <c r="V14546" s="17"/>
    </row>
    <row r="14547" spans="22:22" x14ac:dyDescent="0.35">
      <c r="V14547" s="17"/>
    </row>
    <row r="14548" spans="22:22" x14ac:dyDescent="0.35">
      <c r="V14548" s="17"/>
    </row>
    <row r="14549" spans="22:22" x14ac:dyDescent="0.35">
      <c r="V14549" s="17"/>
    </row>
    <row r="14550" spans="22:22" x14ac:dyDescent="0.35">
      <c r="V14550" s="17"/>
    </row>
    <row r="14551" spans="22:22" x14ac:dyDescent="0.35">
      <c r="V14551" s="17"/>
    </row>
    <row r="14552" spans="22:22" x14ac:dyDescent="0.35">
      <c r="V14552" s="17"/>
    </row>
    <row r="14553" spans="22:22" x14ac:dyDescent="0.35">
      <c r="V14553" s="17"/>
    </row>
    <row r="14554" spans="22:22" x14ac:dyDescent="0.35">
      <c r="V14554" s="17"/>
    </row>
    <row r="14555" spans="22:22" x14ac:dyDescent="0.35">
      <c r="V14555" s="17"/>
    </row>
    <row r="14556" spans="22:22" x14ac:dyDescent="0.35">
      <c r="V14556" s="17"/>
    </row>
    <row r="14557" spans="22:22" x14ac:dyDescent="0.35">
      <c r="V14557" s="17"/>
    </row>
    <row r="14558" spans="22:22" x14ac:dyDescent="0.35">
      <c r="V14558" s="17"/>
    </row>
    <row r="14559" spans="22:22" x14ac:dyDescent="0.35">
      <c r="V14559" s="17"/>
    </row>
    <row r="14560" spans="22:22" x14ac:dyDescent="0.35">
      <c r="V14560" s="17"/>
    </row>
    <row r="14561" spans="22:22" x14ac:dyDescent="0.35">
      <c r="V14561" s="17"/>
    </row>
    <row r="14562" spans="22:22" x14ac:dyDescent="0.35">
      <c r="V14562" s="17"/>
    </row>
    <row r="14563" spans="22:22" x14ac:dyDescent="0.35">
      <c r="V14563" s="17"/>
    </row>
    <row r="14564" spans="22:22" x14ac:dyDescent="0.35">
      <c r="V14564" s="17"/>
    </row>
    <row r="14565" spans="22:22" x14ac:dyDescent="0.35">
      <c r="V14565" s="17"/>
    </row>
    <row r="14566" spans="22:22" x14ac:dyDescent="0.35">
      <c r="V14566" s="17"/>
    </row>
    <row r="14567" spans="22:22" x14ac:dyDescent="0.35">
      <c r="V14567" s="17"/>
    </row>
    <row r="14568" spans="22:22" x14ac:dyDescent="0.35">
      <c r="V14568" s="17"/>
    </row>
    <row r="14569" spans="22:22" x14ac:dyDescent="0.35">
      <c r="V14569" s="17"/>
    </row>
    <row r="14570" spans="22:22" x14ac:dyDescent="0.35">
      <c r="V14570" s="17"/>
    </row>
    <row r="14571" spans="22:22" x14ac:dyDescent="0.35">
      <c r="V14571" s="17"/>
    </row>
    <row r="14572" spans="22:22" x14ac:dyDescent="0.35">
      <c r="V14572" s="17"/>
    </row>
    <row r="14573" spans="22:22" x14ac:dyDescent="0.35">
      <c r="V14573" s="17"/>
    </row>
    <row r="14574" spans="22:22" x14ac:dyDescent="0.35">
      <c r="V14574" s="17"/>
    </row>
    <row r="14575" spans="22:22" x14ac:dyDescent="0.35">
      <c r="V14575" s="17"/>
    </row>
    <row r="14576" spans="22:22" x14ac:dyDescent="0.35">
      <c r="V14576" s="17"/>
    </row>
    <row r="14577" spans="22:22" x14ac:dyDescent="0.35">
      <c r="V14577" s="17"/>
    </row>
    <row r="14578" spans="22:22" x14ac:dyDescent="0.35">
      <c r="V14578" s="17"/>
    </row>
    <row r="14579" spans="22:22" x14ac:dyDescent="0.35">
      <c r="V14579" s="17"/>
    </row>
    <row r="14580" spans="22:22" x14ac:dyDescent="0.35">
      <c r="V14580" s="17"/>
    </row>
    <row r="14581" spans="22:22" x14ac:dyDescent="0.35">
      <c r="V14581" s="17"/>
    </row>
    <row r="14582" spans="22:22" x14ac:dyDescent="0.35">
      <c r="V14582" s="17"/>
    </row>
    <row r="14583" spans="22:22" x14ac:dyDescent="0.35">
      <c r="V14583" s="17"/>
    </row>
    <row r="14584" spans="22:22" x14ac:dyDescent="0.35">
      <c r="V14584" s="17"/>
    </row>
    <row r="14585" spans="22:22" x14ac:dyDescent="0.35">
      <c r="V14585" s="17"/>
    </row>
    <row r="14586" spans="22:22" x14ac:dyDescent="0.35">
      <c r="V14586" s="17"/>
    </row>
    <row r="14587" spans="22:22" x14ac:dyDescent="0.35">
      <c r="V14587" s="17"/>
    </row>
    <row r="14588" spans="22:22" x14ac:dyDescent="0.35">
      <c r="V14588" s="17"/>
    </row>
    <row r="14589" spans="22:22" x14ac:dyDescent="0.35">
      <c r="V14589" s="17"/>
    </row>
    <row r="14590" spans="22:22" x14ac:dyDescent="0.35">
      <c r="V14590" s="17"/>
    </row>
    <row r="14591" spans="22:22" x14ac:dyDescent="0.35">
      <c r="V14591" s="17"/>
    </row>
    <row r="14592" spans="22:22" x14ac:dyDescent="0.35">
      <c r="V14592" s="17"/>
    </row>
    <row r="14593" spans="22:22" x14ac:dyDescent="0.35">
      <c r="V14593" s="17"/>
    </row>
    <row r="14594" spans="22:22" x14ac:dyDescent="0.35">
      <c r="V14594" s="17"/>
    </row>
    <row r="14595" spans="22:22" x14ac:dyDescent="0.35">
      <c r="V14595" s="17"/>
    </row>
    <row r="14596" spans="22:22" x14ac:dyDescent="0.35">
      <c r="V14596" s="17"/>
    </row>
    <row r="14597" spans="22:22" x14ac:dyDescent="0.35">
      <c r="V14597" s="17"/>
    </row>
    <row r="14598" spans="22:22" x14ac:dyDescent="0.35">
      <c r="V14598" s="17"/>
    </row>
    <row r="14599" spans="22:22" x14ac:dyDescent="0.35">
      <c r="V14599" s="17"/>
    </row>
    <row r="14600" spans="22:22" x14ac:dyDescent="0.35">
      <c r="V14600" s="17"/>
    </row>
    <row r="14601" spans="22:22" x14ac:dyDescent="0.35">
      <c r="V14601" s="17"/>
    </row>
    <row r="14602" spans="22:22" x14ac:dyDescent="0.35">
      <c r="V14602" s="17"/>
    </row>
    <row r="14603" spans="22:22" x14ac:dyDescent="0.35">
      <c r="V14603" s="17"/>
    </row>
    <row r="14604" spans="22:22" x14ac:dyDescent="0.35">
      <c r="V14604" s="17"/>
    </row>
    <row r="14605" spans="22:22" x14ac:dyDescent="0.35">
      <c r="V14605" s="17"/>
    </row>
    <row r="14606" spans="22:22" x14ac:dyDescent="0.35">
      <c r="V14606" s="17"/>
    </row>
    <row r="14607" spans="22:22" x14ac:dyDescent="0.35">
      <c r="V14607" s="17"/>
    </row>
    <row r="14608" spans="22:22" x14ac:dyDescent="0.35">
      <c r="V14608" s="17"/>
    </row>
    <row r="14609" spans="22:22" x14ac:dyDescent="0.35">
      <c r="V14609" s="17"/>
    </row>
    <row r="14610" spans="22:22" x14ac:dyDescent="0.35">
      <c r="V14610" s="17"/>
    </row>
    <row r="14611" spans="22:22" x14ac:dyDescent="0.35">
      <c r="V14611" s="17"/>
    </row>
    <row r="14612" spans="22:22" x14ac:dyDescent="0.35">
      <c r="V14612" s="17"/>
    </row>
    <row r="14613" spans="22:22" x14ac:dyDescent="0.35">
      <c r="V14613" s="17"/>
    </row>
    <row r="14614" spans="22:22" x14ac:dyDescent="0.35">
      <c r="V14614" s="17"/>
    </row>
    <row r="14615" spans="22:22" x14ac:dyDescent="0.35">
      <c r="V14615" s="17"/>
    </row>
    <row r="14616" spans="22:22" x14ac:dyDescent="0.35">
      <c r="V14616" s="17"/>
    </row>
    <row r="14617" spans="22:22" x14ac:dyDescent="0.35">
      <c r="V14617" s="17"/>
    </row>
    <row r="14618" spans="22:22" x14ac:dyDescent="0.35">
      <c r="V14618" s="17"/>
    </row>
    <row r="14619" spans="22:22" x14ac:dyDescent="0.35">
      <c r="V14619" s="17"/>
    </row>
    <row r="14620" spans="22:22" x14ac:dyDescent="0.35">
      <c r="V14620" s="17"/>
    </row>
    <row r="14621" spans="22:22" x14ac:dyDescent="0.35">
      <c r="V14621" s="17"/>
    </row>
    <row r="14622" spans="22:22" x14ac:dyDescent="0.35">
      <c r="V14622" s="17"/>
    </row>
    <row r="14623" spans="22:22" x14ac:dyDescent="0.35">
      <c r="V14623" s="17"/>
    </row>
    <row r="14624" spans="22:22" x14ac:dyDescent="0.35">
      <c r="V14624" s="17"/>
    </row>
    <row r="14625" spans="22:22" x14ac:dyDescent="0.35">
      <c r="V14625" s="17"/>
    </row>
    <row r="14626" spans="22:22" x14ac:dyDescent="0.35">
      <c r="V14626" s="17"/>
    </row>
    <row r="14627" spans="22:22" x14ac:dyDescent="0.35">
      <c r="V14627" s="17"/>
    </row>
    <row r="14628" spans="22:22" x14ac:dyDescent="0.35">
      <c r="V14628" s="17"/>
    </row>
    <row r="14629" spans="22:22" x14ac:dyDescent="0.35">
      <c r="V14629" s="17"/>
    </row>
    <row r="14630" spans="22:22" x14ac:dyDescent="0.35">
      <c r="V14630" s="17"/>
    </row>
    <row r="14631" spans="22:22" x14ac:dyDescent="0.35">
      <c r="V14631" s="17"/>
    </row>
    <row r="14632" spans="22:22" x14ac:dyDescent="0.35">
      <c r="V14632" s="17"/>
    </row>
    <row r="14633" spans="22:22" x14ac:dyDescent="0.35">
      <c r="V14633" s="17"/>
    </row>
    <row r="14634" spans="22:22" x14ac:dyDescent="0.35">
      <c r="V14634" s="17"/>
    </row>
    <row r="14635" spans="22:22" x14ac:dyDescent="0.35">
      <c r="V14635" s="17"/>
    </row>
    <row r="14636" spans="22:22" x14ac:dyDescent="0.35">
      <c r="V14636" s="17"/>
    </row>
    <row r="14637" spans="22:22" x14ac:dyDescent="0.35">
      <c r="V14637" s="17"/>
    </row>
    <row r="14638" spans="22:22" x14ac:dyDescent="0.35">
      <c r="V14638" s="17"/>
    </row>
    <row r="14639" spans="22:22" x14ac:dyDescent="0.35">
      <c r="V14639" s="17"/>
    </row>
    <row r="14640" spans="22:22" x14ac:dyDescent="0.35">
      <c r="V14640" s="17"/>
    </row>
    <row r="14641" spans="22:22" x14ac:dyDescent="0.35">
      <c r="V14641" s="17"/>
    </row>
    <row r="14642" spans="22:22" x14ac:dyDescent="0.35">
      <c r="V14642" s="17"/>
    </row>
    <row r="14643" spans="22:22" x14ac:dyDescent="0.35">
      <c r="V14643" s="17"/>
    </row>
    <row r="14644" spans="22:22" x14ac:dyDescent="0.35">
      <c r="V14644" s="17"/>
    </row>
    <row r="14645" spans="22:22" x14ac:dyDescent="0.35">
      <c r="V14645" s="17"/>
    </row>
    <row r="14646" spans="22:22" x14ac:dyDescent="0.35">
      <c r="V14646" s="17"/>
    </row>
    <row r="14647" spans="22:22" x14ac:dyDescent="0.35">
      <c r="V14647" s="17"/>
    </row>
    <row r="14648" spans="22:22" x14ac:dyDescent="0.35">
      <c r="V14648" s="17"/>
    </row>
    <row r="14649" spans="22:22" x14ac:dyDescent="0.35">
      <c r="V14649" s="17"/>
    </row>
    <row r="14650" spans="22:22" x14ac:dyDescent="0.35">
      <c r="V14650" s="17"/>
    </row>
    <row r="14651" spans="22:22" x14ac:dyDescent="0.35">
      <c r="V14651" s="17"/>
    </row>
    <row r="14652" spans="22:22" x14ac:dyDescent="0.35">
      <c r="V14652" s="17"/>
    </row>
    <row r="14653" spans="22:22" x14ac:dyDescent="0.35">
      <c r="V14653" s="17"/>
    </row>
    <row r="14654" spans="22:22" x14ac:dyDescent="0.35">
      <c r="V14654" s="17"/>
    </row>
    <row r="14655" spans="22:22" x14ac:dyDescent="0.35">
      <c r="V14655" s="17"/>
    </row>
    <row r="14656" spans="22:22" x14ac:dyDescent="0.35">
      <c r="V14656" s="17"/>
    </row>
    <row r="14657" spans="22:22" x14ac:dyDescent="0.35">
      <c r="V14657" s="17"/>
    </row>
    <row r="14658" spans="22:22" x14ac:dyDescent="0.35">
      <c r="V14658" s="17"/>
    </row>
    <row r="14659" spans="22:22" x14ac:dyDescent="0.35">
      <c r="V14659" s="17"/>
    </row>
    <row r="14660" spans="22:22" x14ac:dyDescent="0.35">
      <c r="V14660" s="17"/>
    </row>
    <row r="14661" spans="22:22" x14ac:dyDescent="0.35">
      <c r="V14661" s="17"/>
    </row>
    <row r="14662" spans="22:22" x14ac:dyDescent="0.35">
      <c r="V14662" s="17"/>
    </row>
    <row r="14663" spans="22:22" x14ac:dyDescent="0.35">
      <c r="V14663" s="17"/>
    </row>
    <row r="14664" spans="22:22" x14ac:dyDescent="0.35">
      <c r="V14664" s="17"/>
    </row>
    <row r="14665" spans="22:22" x14ac:dyDescent="0.35">
      <c r="V14665" s="17"/>
    </row>
    <row r="14666" spans="22:22" x14ac:dyDescent="0.35">
      <c r="V14666" s="17"/>
    </row>
    <row r="14667" spans="22:22" x14ac:dyDescent="0.35">
      <c r="V14667" s="17"/>
    </row>
    <row r="14668" spans="22:22" x14ac:dyDescent="0.35">
      <c r="V14668" s="17"/>
    </row>
    <row r="14669" spans="22:22" x14ac:dyDescent="0.35">
      <c r="V14669" s="17"/>
    </row>
    <row r="14670" spans="22:22" x14ac:dyDescent="0.35">
      <c r="V14670" s="17"/>
    </row>
    <row r="14671" spans="22:22" x14ac:dyDescent="0.35">
      <c r="V14671" s="17"/>
    </row>
    <row r="14672" spans="22:22" x14ac:dyDescent="0.35">
      <c r="V14672" s="17"/>
    </row>
    <row r="14673" spans="22:22" x14ac:dyDescent="0.35">
      <c r="V14673" s="17"/>
    </row>
    <row r="14674" spans="22:22" x14ac:dyDescent="0.35">
      <c r="V14674" s="17"/>
    </row>
    <row r="14675" spans="22:22" x14ac:dyDescent="0.35">
      <c r="V14675" s="17"/>
    </row>
    <row r="14676" spans="22:22" x14ac:dyDescent="0.35">
      <c r="V14676" s="17"/>
    </row>
    <row r="14677" spans="22:22" x14ac:dyDescent="0.35">
      <c r="V14677" s="17"/>
    </row>
    <row r="14678" spans="22:22" x14ac:dyDescent="0.35">
      <c r="V14678" s="17"/>
    </row>
    <row r="14679" spans="22:22" x14ac:dyDescent="0.35">
      <c r="V14679" s="17"/>
    </row>
    <row r="14680" spans="22:22" x14ac:dyDescent="0.35">
      <c r="V14680" s="17"/>
    </row>
    <row r="14681" spans="22:22" x14ac:dyDescent="0.35">
      <c r="V14681" s="17"/>
    </row>
    <row r="14682" spans="22:22" x14ac:dyDescent="0.35">
      <c r="V14682" s="17"/>
    </row>
    <row r="14683" spans="22:22" x14ac:dyDescent="0.35">
      <c r="V14683" s="17"/>
    </row>
    <row r="14684" spans="22:22" x14ac:dyDescent="0.35">
      <c r="V14684" s="17"/>
    </row>
    <row r="14685" spans="22:22" x14ac:dyDescent="0.35">
      <c r="V14685" s="17"/>
    </row>
    <row r="14686" spans="22:22" x14ac:dyDescent="0.35">
      <c r="V14686" s="17"/>
    </row>
    <row r="14687" spans="22:22" x14ac:dyDescent="0.35">
      <c r="V14687" s="17"/>
    </row>
    <row r="14688" spans="22:22" x14ac:dyDescent="0.35">
      <c r="V14688" s="17"/>
    </row>
    <row r="14689" spans="22:22" x14ac:dyDescent="0.35">
      <c r="V14689" s="17"/>
    </row>
    <row r="14690" spans="22:22" x14ac:dyDescent="0.35">
      <c r="V14690" s="17"/>
    </row>
    <row r="14691" spans="22:22" x14ac:dyDescent="0.35">
      <c r="V14691" s="17"/>
    </row>
    <row r="14692" spans="22:22" x14ac:dyDescent="0.35">
      <c r="V14692" s="17"/>
    </row>
    <row r="14693" spans="22:22" x14ac:dyDescent="0.35">
      <c r="V14693" s="17"/>
    </row>
    <row r="14694" spans="22:22" x14ac:dyDescent="0.35">
      <c r="V14694" s="17"/>
    </row>
    <row r="14695" spans="22:22" x14ac:dyDescent="0.35">
      <c r="V14695" s="17"/>
    </row>
    <row r="14696" spans="22:22" x14ac:dyDescent="0.35">
      <c r="V14696" s="17"/>
    </row>
    <row r="14697" spans="22:22" x14ac:dyDescent="0.35">
      <c r="V14697" s="17"/>
    </row>
    <row r="14698" spans="22:22" x14ac:dyDescent="0.35">
      <c r="V14698" s="17"/>
    </row>
    <row r="14699" spans="22:22" x14ac:dyDescent="0.35">
      <c r="V14699" s="17"/>
    </row>
    <row r="14700" spans="22:22" x14ac:dyDescent="0.35">
      <c r="V14700" s="17"/>
    </row>
    <row r="14701" spans="22:22" x14ac:dyDescent="0.35">
      <c r="V14701" s="17"/>
    </row>
    <row r="14702" spans="22:22" x14ac:dyDescent="0.35">
      <c r="V14702" s="17"/>
    </row>
    <row r="14703" spans="22:22" x14ac:dyDescent="0.35">
      <c r="V14703" s="17"/>
    </row>
    <row r="14704" spans="22:22" x14ac:dyDescent="0.35">
      <c r="V14704" s="17"/>
    </row>
    <row r="14705" spans="22:22" x14ac:dyDescent="0.35">
      <c r="V14705" s="17"/>
    </row>
    <row r="14706" spans="22:22" x14ac:dyDescent="0.35">
      <c r="V14706" s="17"/>
    </row>
    <row r="14707" spans="22:22" x14ac:dyDescent="0.35">
      <c r="V14707" s="17"/>
    </row>
    <row r="14708" spans="22:22" x14ac:dyDescent="0.35">
      <c r="V14708" s="17"/>
    </row>
    <row r="14709" spans="22:22" x14ac:dyDescent="0.35">
      <c r="V14709" s="17"/>
    </row>
    <row r="14710" spans="22:22" x14ac:dyDescent="0.35">
      <c r="V14710" s="17"/>
    </row>
    <row r="14711" spans="22:22" x14ac:dyDescent="0.35">
      <c r="V14711" s="17"/>
    </row>
    <row r="14712" spans="22:22" x14ac:dyDescent="0.35">
      <c r="V14712" s="17"/>
    </row>
    <row r="14713" spans="22:22" x14ac:dyDescent="0.35">
      <c r="V14713" s="17"/>
    </row>
    <row r="14714" spans="22:22" x14ac:dyDescent="0.35">
      <c r="V14714" s="17"/>
    </row>
    <row r="14715" spans="22:22" x14ac:dyDescent="0.35">
      <c r="V14715" s="17"/>
    </row>
    <row r="14716" spans="22:22" x14ac:dyDescent="0.35">
      <c r="V14716" s="17"/>
    </row>
    <row r="14717" spans="22:22" x14ac:dyDescent="0.35">
      <c r="V14717" s="17"/>
    </row>
    <row r="14718" spans="22:22" x14ac:dyDescent="0.35">
      <c r="V14718" s="17"/>
    </row>
    <row r="14719" spans="22:22" x14ac:dyDescent="0.35">
      <c r="V14719" s="17"/>
    </row>
    <row r="14720" spans="22:22" x14ac:dyDescent="0.35">
      <c r="V14720" s="17"/>
    </row>
    <row r="14721" spans="22:22" x14ac:dyDescent="0.35">
      <c r="V14721" s="17"/>
    </row>
    <row r="14722" spans="22:22" x14ac:dyDescent="0.35">
      <c r="V14722" s="17"/>
    </row>
    <row r="14723" spans="22:22" x14ac:dyDescent="0.35">
      <c r="V14723" s="17"/>
    </row>
    <row r="14724" spans="22:22" x14ac:dyDescent="0.35">
      <c r="V14724" s="17"/>
    </row>
    <row r="14725" spans="22:22" x14ac:dyDescent="0.35">
      <c r="V14725" s="17"/>
    </row>
    <row r="14726" spans="22:22" x14ac:dyDescent="0.35">
      <c r="V14726" s="17"/>
    </row>
    <row r="14727" spans="22:22" x14ac:dyDescent="0.35">
      <c r="V14727" s="17"/>
    </row>
    <row r="14728" spans="22:22" x14ac:dyDescent="0.35">
      <c r="V14728" s="17"/>
    </row>
    <row r="14729" spans="22:22" x14ac:dyDescent="0.35">
      <c r="V14729" s="17"/>
    </row>
    <row r="14730" spans="22:22" x14ac:dyDescent="0.35">
      <c r="V14730" s="17"/>
    </row>
    <row r="14731" spans="22:22" x14ac:dyDescent="0.35">
      <c r="V14731" s="17"/>
    </row>
    <row r="14732" spans="22:22" x14ac:dyDescent="0.35">
      <c r="V14732" s="17"/>
    </row>
    <row r="14733" spans="22:22" x14ac:dyDescent="0.35">
      <c r="V14733" s="17"/>
    </row>
    <row r="14734" spans="22:22" x14ac:dyDescent="0.35">
      <c r="V14734" s="17"/>
    </row>
    <row r="14735" spans="22:22" x14ac:dyDescent="0.35">
      <c r="V14735" s="17"/>
    </row>
    <row r="14736" spans="22:22" x14ac:dyDescent="0.35">
      <c r="V14736" s="17"/>
    </row>
    <row r="14737" spans="22:22" x14ac:dyDescent="0.35">
      <c r="V14737" s="17"/>
    </row>
    <row r="14738" spans="22:22" x14ac:dyDescent="0.35">
      <c r="V14738" s="17"/>
    </row>
    <row r="14739" spans="22:22" x14ac:dyDescent="0.35">
      <c r="V14739" s="17"/>
    </row>
    <row r="14740" spans="22:22" x14ac:dyDescent="0.35">
      <c r="V14740" s="17"/>
    </row>
    <row r="14741" spans="22:22" x14ac:dyDescent="0.35">
      <c r="V14741" s="17"/>
    </row>
    <row r="14742" spans="22:22" x14ac:dyDescent="0.35">
      <c r="V14742" s="17"/>
    </row>
    <row r="14743" spans="22:22" x14ac:dyDescent="0.35">
      <c r="V14743" s="17"/>
    </row>
    <row r="14744" spans="22:22" x14ac:dyDescent="0.35">
      <c r="V14744" s="17"/>
    </row>
    <row r="14745" spans="22:22" x14ac:dyDescent="0.35">
      <c r="V14745" s="17"/>
    </row>
    <row r="14746" spans="22:22" x14ac:dyDescent="0.35">
      <c r="V14746" s="17"/>
    </row>
    <row r="14747" spans="22:22" x14ac:dyDescent="0.35">
      <c r="V14747" s="17"/>
    </row>
    <row r="14748" spans="22:22" x14ac:dyDescent="0.35">
      <c r="V14748" s="17"/>
    </row>
    <row r="14749" spans="22:22" x14ac:dyDescent="0.35">
      <c r="V14749" s="17"/>
    </row>
    <row r="14750" spans="22:22" x14ac:dyDescent="0.35">
      <c r="V14750" s="17"/>
    </row>
    <row r="14751" spans="22:22" x14ac:dyDescent="0.35">
      <c r="V14751" s="17"/>
    </row>
    <row r="14752" spans="22:22" x14ac:dyDescent="0.35">
      <c r="V14752" s="17"/>
    </row>
    <row r="14753" spans="22:22" x14ac:dyDescent="0.35">
      <c r="V14753" s="17"/>
    </row>
    <row r="14754" spans="22:22" x14ac:dyDescent="0.35">
      <c r="V14754" s="17"/>
    </row>
    <row r="14755" spans="22:22" x14ac:dyDescent="0.35">
      <c r="V14755" s="17"/>
    </row>
    <row r="14756" spans="22:22" x14ac:dyDescent="0.35">
      <c r="V14756" s="17"/>
    </row>
    <row r="14757" spans="22:22" x14ac:dyDescent="0.35">
      <c r="V14757" s="17"/>
    </row>
    <row r="14758" spans="22:22" x14ac:dyDescent="0.35">
      <c r="V14758" s="17"/>
    </row>
    <row r="14759" spans="22:22" x14ac:dyDescent="0.35">
      <c r="V14759" s="17"/>
    </row>
    <row r="14760" spans="22:22" x14ac:dyDescent="0.35">
      <c r="V14760" s="17"/>
    </row>
    <row r="14761" spans="22:22" x14ac:dyDescent="0.35">
      <c r="V14761" s="17"/>
    </row>
    <row r="14762" spans="22:22" x14ac:dyDescent="0.35">
      <c r="V14762" s="17"/>
    </row>
    <row r="14763" spans="22:22" x14ac:dyDescent="0.35">
      <c r="V14763" s="17"/>
    </row>
    <row r="14764" spans="22:22" x14ac:dyDescent="0.35">
      <c r="V14764" s="17"/>
    </row>
    <row r="14765" spans="22:22" x14ac:dyDescent="0.35">
      <c r="V14765" s="17"/>
    </row>
    <row r="14766" spans="22:22" x14ac:dyDescent="0.35">
      <c r="V14766" s="17"/>
    </row>
    <row r="14767" spans="22:22" x14ac:dyDescent="0.35">
      <c r="V14767" s="17"/>
    </row>
    <row r="14768" spans="22:22" x14ac:dyDescent="0.35">
      <c r="V14768" s="17"/>
    </row>
    <row r="14769" spans="22:22" x14ac:dyDescent="0.35">
      <c r="V14769" s="17"/>
    </row>
    <row r="14770" spans="22:22" x14ac:dyDescent="0.35">
      <c r="V14770" s="17"/>
    </row>
    <row r="14771" spans="22:22" x14ac:dyDescent="0.35">
      <c r="V14771" s="17"/>
    </row>
    <row r="14772" spans="22:22" x14ac:dyDescent="0.35">
      <c r="V14772" s="17"/>
    </row>
    <row r="14773" spans="22:22" x14ac:dyDescent="0.35">
      <c r="V14773" s="17"/>
    </row>
    <row r="14774" spans="22:22" x14ac:dyDescent="0.35">
      <c r="V14774" s="17"/>
    </row>
    <row r="14775" spans="22:22" x14ac:dyDescent="0.35">
      <c r="V14775" s="17"/>
    </row>
    <row r="14776" spans="22:22" x14ac:dyDescent="0.35">
      <c r="V14776" s="17"/>
    </row>
    <row r="14777" spans="22:22" x14ac:dyDescent="0.35">
      <c r="V14777" s="17"/>
    </row>
    <row r="14778" spans="22:22" x14ac:dyDescent="0.35">
      <c r="V14778" s="17"/>
    </row>
    <row r="14779" spans="22:22" x14ac:dyDescent="0.35">
      <c r="V14779" s="17"/>
    </row>
    <row r="14780" spans="22:22" x14ac:dyDescent="0.35">
      <c r="V14780" s="17"/>
    </row>
    <row r="14781" spans="22:22" x14ac:dyDescent="0.35">
      <c r="V14781" s="17"/>
    </row>
    <row r="14782" spans="22:22" x14ac:dyDescent="0.35">
      <c r="V14782" s="17"/>
    </row>
    <row r="14783" spans="22:22" x14ac:dyDescent="0.35">
      <c r="V14783" s="17"/>
    </row>
    <row r="14784" spans="22:22" x14ac:dyDescent="0.35">
      <c r="V14784" s="17"/>
    </row>
    <row r="14785" spans="22:22" x14ac:dyDescent="0.35">
      <c r="V14785" s="17"/>
    </row>
    <row r="14786" spans="22:22" x14ac:dyDescent="0.35">
      <c r="V14786" s="17"/>
    </row>
    <row r="14787" spans="22:22" x14ac:dyDescent="0.35">
      <c r="V14787" s="17"/>
    </row>
    <row r="14788" spans="22:22" x14ac:dyDescent="0.35">
      <c r="V14788" s="17"/>
    </row>
    <row r="14789" spans="22:22" x14ac:dyDescent="0.35">
      <c r="V14789" s="17"/>
    </row>
    <row r="14790" spans="22:22" x14ac:dyDescent="0.35">
      <c r="V14790" s="17"/>
    </row>
    <row r="14791" spans="22:22" x14ac:dyDescent="0.35">
      <c r="V14791" s="17"/>
    </row>
    <row r="14792" spans="22:22" x14ac:dyDescent="0.35">
      <c r="V14792" s="17"/>
    </row>
    <row r="14793" spans="22:22" x14ac:dyDescent="0.35">
      <c r="V14793" s="17"/>
    </row>
    <row r="14794" spans="22:22" x14ac:dyDescent="0.35">
      <c r="V14794" s="17"/>
    </row>
    <row r="14795" spans="22:22" x14ac:dyDescent="0.35">
      <c r="V14795" s="17"/>
    </row>
    <row r="14796" spans="22:22" x14ac:dyDescent="0.35">
      <c r="V14796" s="17"/>
    </row>
    <row r="14797" spans="22:22" x14ac:dyDescent="0.35">
      <c r="V14797" s="17"/>
    </row>
    <row r="14798" spans="22:22" x14ac:dyDescent="0.35">
      <c r="V14798" s="17"/>
    </row>
    <row r="14799" spans="22:22" x14ac:dyDescent="0.35">
      <c r="V14799" s="17"/>
    </row>
    <row r="14800" spans="22:22" x14ac:dyDescent="0.35">
      <c r="V14800" s="17"/>
    </row>
    <row r="14801" spans="22:22" x14ac:dyDescent="0.35">
      <c r="V14801" s="17"/>
    </row>
    <row r="14802" spans="22:22" x14ac:dyDescent="0.35">
      <c r="V14802" s="17"/>
    </row>
    <row r="14803" spans="22:22" x14ac:dyDescent="0.35">
      <c r="V14803" s="17"/>
    </row>
    <row r="14804" spans="22:22" x14ac:dyDescent="0.35">
      <c r="V14804" s="17"/>
    </row>
    <row r="14805" spans="22:22" x14ac:dyDescent="0.35">
      <c r="V14805" s="17"/>
    </row>
    <row r="14806" spans="22:22" x14ac:dyDescent="0.35">
      <c r="V14806" s="17"/>
    </row>
    <row r="14807" spans="22:22" x14ac:dyDescent="0.35">
      <c r="V14807" s="17"/>
    </row>
    <row r="14808" spans="22:22" x14ac:dyDescent="0.35">
      <c r="V14808" s="17"/>
    </row>
    <row r="14809" spans="22:22" x14ac:dyDescent="0.35">
      <c r="V14809" s="17"/>
    </row>
    <row r="14810" spans="22:22" x14ac:dyDescent="0.35">
      <c r="V14810" s="17"/>
    </row>
    <row r="14811" spans="22:22" x14ac:dyDescent="0.35">
      <c r="V14811" s="17"/>
    </row>
    <row r="14812" spans="22:22" x14ac:dyDescent="0.35">
      <c r="V14812" s="17"/>
    </row>
    <row r="14813" spans="22:22" x14ac:dyDescent="0.35">
      <c r="V14813" s="17"/>
    </row>
    <row r="14814" spans="22:22" x14ac:dyDescent="0.35">
      <c r="V14814" s="17"/>
    </row>
    <row r="14815" spans="22:22" x14ac:dyDescent="0.35">
      <c r="V14815" s="17"/>
    </row>
    <row r="14816" spans="22:22" x14ac:dyDescent="0.35">
      <c r="V14816" s="17"/>
    </row>
    <row r="14817" spans="22:22" x14ac:dyDescent="0.35">
      <c r="V14817" s="17"/>
    </row>
    <row r="14818" spans="22:22" x14ac:dyDescent="0.35">
      <c r="V14818" s="17"/>
    </row>
    <row r="14819" spans="22:22" x14ac:dyDescent="0.35">
      <c r="V14819" s="17"/>
    </row>
    <row r="14820" spans="22:22" x14ac:dyDescent="0.35">
      <c r="V14820" s="17"/>
    </row>
    <row r="14821" spans="22:22" x14ac:dyDescent="0.35">
      <c r="V14821" s="17"/>
    </row>
    <row r="14822" spans="22:22" x14ac:dyDescent="0.35">
      <c r="V14822" s="17"/>
    </row>
    <row r="14823" spans="22:22" x14ac:dyDescent="0.35">
      <c r="V14823" s="17"/>
    </row>
    <row r="14824" spans="22:22" x14ac:dyDescent="0.35">
      <c r="V14824" s="17"/>
    </row>
    <row r="14825" spans="22:22" x14ac:dyDescent="0.35">
      <c r="V14825" s="17"/>
    </row>
    <row r="14826" spans="22:22" x14ac:dyDescent="0.35">
      <c r="V14826" s="17"/>
    </row>
    <row r="14827" spans="22:22" x14ac:dyDescent="0.35">
      <c r="V14827" s="17"/>
    </row>
    <row r="14828" spans="22:22" x14ac:dyDescent="0.35">
      <c r="V14828" s="17"/>
    </row>
    <row r="14829" spans="22:22" x14ac:dyDescent="0.35">
      <c r="V14829" s="17"/>
    </row>
    <row r="14830" spans="22:22" x14ac:dyDescent="0.35">
      <c r="V14830" s="17"/>
    </row>
    <row r="14831" spans="22:22" x14ac:dyDescent="0.35">
      <c r="V14831" s="17"/>
    </row>
    <row r="14832" spans="22:22" x14ac:dyDescent="0.35">
      <c r="V14832" s="17"/>
    </row>
    <row r="14833" spans="22:22" x14ac:dyDescent="0.35">
      <c r="V14833" s="17"/>
    </row>
    <row r="14834" spans="22:22" x14ac:dyDescent="0.35">
      <c r="V14834" s="17"/>
    </row>
    <row r="14835" spans="22:22" x14ac:dyDescent="0.35">
      <c r="V14835" s="17"/>
    </row>
    <row r="14836" spans="22:22" x14ac:dyDescent="0.35">
      <c r="V14836" s="17"/>
    </row>
    <row r="14837" spans="22:22" x14ac:dyDescent="0.35">
      <c r="V14837" s="17"/>
    </row>
    <row r="14838" spans="22:22" x14ac:dyDescent="0.35">
      <c r="V14838" s="17"/>
    </row>
    <row r="14839" spans="22:22" x14ac:dyDescent="0.35">
      <c r="V14839" s="17"/>
    </row>
    <row r="14840" spans="22:22" x14ac:dyDescent="0.35">
      <c r="V14840" s="17"/>
    </row>
    <row r="14841" spans="22:22" x14ac:dyDescent="0.35">
      <c r="V14841" s="17"/>
    </row>
    <row r="14842" spans="22:22" x14ac:dyDescent="0.35">
      <c r="V14842" s="17"/>
    </row>
    <row r="14843" spans="22:22" x14ac:dyDescent="0.35">
      <c r="V14843" s="17"/>
    </row>
    <row r="14844" spans="22:22" x14ac:dyDescent="0.35">
      <c r="V14844" s="17"/>
    </row>
    <row r="14845" spans="22:22" x14ac:dyDescent="0.35">
      <c r="V14845" s="17"/>
    </row>
    <row r="14846" spans="22:22" x14ac:dyDescent="0.35">
      <c r="V14846" s="17"/>
    </row>
    <row r="14847" spans="22:22" x14ac:dyDescent="0.35">
      <c r="V14847" s="17"/>
    </row>
    <row r="14848" spans="22:22" x14ac:dyDescent="0.35">
      <c r="V14848" s="17"/>
    </row>
    <row r="14849" spans="22:22" x14ac:dyDescent="0.35">
      <c r="V14849" s="17"/>
    </row>
    <row r="14850" spans="22:22" x14ac:dyDescent="0.35">
      <c r="V14850" s="17"/>
    </row>
    <row r="14851" spans="22:22" x14ac:dyDescent="0.35">
      <c r="V14851" s="17"/>
    </row>
    <row r="14852" spans="22:22" x14ac:dyDescent="0.35">
      <c r="V14852" s="17"/>
    </row>
    <row r="14853" spans="22:22" x14ac:dyDescent="0.35">
      <c r="V14853" s="17"/>
    </row>
    <row r="14854" spans="22:22" x14ac:dyDescent="0.35">
      <c r="V14854" s="17"/>
    </row>
    <row r="14855" spans="22:22" x14ac:dyDescent="0.35">
      <c r="V14855" s="17"/>
    </row>
    <row r="14856" spans="22:22" x14ac:dyDescent="0.35">
      <c r="V14856" s="17"/>
    </row>
    <row r="14857" spans="22:22" x14ac:dyDescent="0.35">
      <c r="V14857" s="17"/>
    </row>
    <row r="14858" spans="22:22" x14ac:dyDescent="0.35">
      <c r="V14858" s="17"/>
    </row>
    <row r="14859" spans="22:22" x14ac:dyDescent="0.35">
      <c r="V14859" s="17"/>
    </row>
    <row r="14860" spans="22:22" x14ac:dyDescent="0.35">
      <c r="V14860" s="17"/>
    </row>
    <row r="14861" spans="22:22" x14ac:dyDescent="0.35">
      <c r="V14861" s="17"/>
    </row>
    <row r="14862" spans="22:22" x14ac:dyDescent="0.35">
      <c r="V14862" s="17"/>
    </row>
    <row r="14863" spans="22:22" x14ac:dyDescent="0.35">
      <c r="V14863" s="17"/>
    </row>
    <row r="14864" spans="22:22" x14ac:dyDescent="0.35">
      <c r="V14864" s="17"/>
    </row>
    <row r="14865" spans="22:22" x14ac:dyDescent="0.35">
      <c r="V14865" s="17"/>
    </row>
    <row r="14866" spans="22:22" x14ac:dyDescent="0.35">
      <c r="V14866" s="17"/>
    </row>
    <row r="14867" spans="22:22" x14ac:dyDescent="0.35">
      <c r="V14867" s="17"/>
    </row>
    <row r="14868" spans="22:22" x14ac:dyDescent="0.35">
      <c r="V14868" s="17"/>
    </row>
    <row r="14869" spans="22:22" x14ac:dyDescent="0.35">
      <c r="V14869" s="17"/>
    </row>
    <row r="14870" spans="22:22" x14ac:dyDescent="0.35">
      <c r="V14870" s="17"/>
    </row>
    <row r="14871" spans="22:22" x14ac:dyDescent="0.35">
      <c r="V14871" s="17"/>
    </row>
    <row r="14872" spans="22:22" x14ac:dyDescent="0.35">
      <c r="V14872" s="17"/>
    </row>
    <row r="14873" spans="22:22" x14ac:dyDescent="0.35">
      <c r="V14873" s="17"/>
    </row>
    <row r="14874" spans="22:22" x14ac:dyDescent="0.35">
      <c r="V14874" s="17"/>
    </row>
    <row r="14875" spans="22:22" x14ac:dyDescent="0.35">
      <c r="V14875" s="17"/>
    </row>
    <row r="14876" spans="22:22" x14ac:dyDescent="0.35">
      <c r="V14876" s="17"/>
    </row>
    <row r="14877" spans="22:22" x14ac:dyDescent="0.35">
      <c r="V14877" s="17"/>
    </row>
    <row r="14878" spans="22:22" x14ac:dyDescent="0.35">
      <c r="V14878" s="17"/>
    </row>
    <row r="14879" spans="22:22" x14ac:dyDescent="0.35">
      <c r="V14879" s="17"/>
    </row>
    <row r="14880" spans="22:22" x14ac:dyDescent="0.35">
      <c r="V14880" s="17"/>
    </row>
    <row r="14881" spans="22:22" x14ac:dyDescent="0.35">
      <c r="V14881" s="17"/>
    </row>
    <row r="14882" spans="22:22" x14ac:dyDescent="0.35">
      <c r="V14882" s="17"/>
    </row>
    <row r="14883" spans="22:22" x14ac:dyDescent="0.35">
      <c r="V14883" s="17"/>
    </row>
    <row r="14884" spans="22:22" x14ac:dyDescent="0.35">
      <c r="V14884" s="17"/>
    </row>
    <row r="14885" spans="22:22" x14ac:dyDescent="0.35">
      <c r="V14885" s="17"/>
    </row>
    <row r="14886" spans="22:22" x14ac:dyDescent="0.35">
      <c r="V14886" s="17"/>
    </row>
    <row r="14887" spans="22:22" x14ac:dyDescent="0.35">
      <c r="V14887" s="17"/>
    </row>
    <row r="14888" spans="22:22" x14ac:dyDescent="0.35">
      <c r="V14888" s="17"/>
    </row>
    <row r="14889" spans="22:22" x14ac:dyDescent="0.35">
      <c r="V14889" s="17"/>
    </row>
    <row r="14890" spans="22:22" x14ac:dyDescent="0.35">
      <c r="V14890" s="17"/>
    </row>
    <row r="14891" spans="22:22" x14ac:dyDescent="0.35">
      <c r="V14891" s="17"/>
    </row>
    <row r="14892" spans="22:22" x14ac:dyDescent="0.35">
      <c r="V14892" s="17"/>
    </row>
    <row r="14893" spans="22:22" x14ac:dyDescent="0.35">
      <c r="V14893" s="17"/>
    </row>
    <row r="14894" spans="22:22" x14ac:dyDescent="0.35">
      <c r="V14894" s="17"/>
    </row>
    <row r="14895" spans="22:22" x14ac:dyDescent="0.35">
      <c r="V14895" s="17"/>
    </row>
    <row r="14896" spans="22:22" x14ac:dyDescent="0.35">
      <c r="V14896" s="17"/>
    </row>
    <row r="14897" spans="22:22" x14ac:dyDescent="0.35">
      <c r="V14897" s="17"/>
    </row>
    <row r="14898" spans="22:22" x14ac:dyDescent="0.35">
      <c r="V14898" s="17"/>
    </row>
    <row r="14899" spans="22:22" x14ac:dyDescent="0.35">
      <c r="V14899" s="17"/>
    </row>
    <row r="14900" spans="22:22" x14ac:dyDescent="0.35">
      <c r="V14900" s="17"/>
    </row>
    <row r="14901" spans="22:22" x14ac:dyDescent="0.35">
      <c r="V14901" s="17"/>
    </row>
    <row r="14902" spans="22:22" x14ac:dyDescent="0.35">
      <c r="V14902" s="17"/>
    </row>
    <row r="14903" spans="22:22" x14ac:dyDescent="0.35">
      <c r="V14903" s="17"/>
    </row>
    <row r="14904" spans="22:22" x14ac:dyDescent="0.35">
      <c r="V14904" s="17"/>
    </row>
    <row r="14905" spans="22:22" x14ac:dyDescent="0.35">
      <c r="V14905" s="17"/>
    </row>
    <row r="14906" spans="22:22" x14ac:dyDescent="0.35">
      <c r="V14906" s="17"/>
    </row>
    <row r="14907" spans="22:22" x14ac:dyDescent="0.35">
      <c r="V14907" s="17"/>
    </row>
    <row r="14908" spans="22:22" x14ac:dyDescent="0.35">
      <c r="V14908" s="17"/>
    </row>
    <row r="14909" spans="22:22" x14ac:dyDescent="0.35">
      <c r="V14909" s="17"/>
    </row>
    <row r="14910" spans="22:22" x14ac:dyDescent="0.35">
      <c r="V14910" s="17"/>
    </row>
    <row r="14911" spans="22:22" x14ac:dyDescent="0.35">
      <c r="V14911" s="17"/>
    </row>
    <row r="14912" spans="22:22" x14ac:dyDescent="0.35">
      <c r="V14912" s="17"/>
    </row>
    <row r="14913" spans="22:22" x14ac:dyDescent="0.35">
      <c r="V14913" s="17"/>
    </row>
    <row r="14914" spans="22:22" x14ac:dyDescent="0.35">
      <c r="V14914" s="17"/>
    </row>
    <row r="14915" spans="22:22" x14ac:dyDescent="0.35">
      <c r="V14915" s="17"/>
    </row>
    <row r="14916" spans="22:22" x14ac:dyDescent="0.35">
      <c r="V14916" s="17"/>
    </row>
    <row r="14917" spans="22:22" x14ac:dyDescent="0.35">
      <c r="V14917" s="17"/>
    </row>
    <row r="14918" spans="22:22" x14ac:dyDescent="0.35">
      <c r="V14918" s="17"/>
    </row>
    <row r="14919" spans="22:22" x14ac:dyDescent="0.35">
      <c r="V14919" s="17"/>
    </row>
    <row r="14920" spans="22:22" x14ac:dyDescent="0.35">
      <c r="V14920" s="17"/>
    </row>
    <row r="14921" spans="22:22" x14ac:dyDescent="0.35">
      <c r="V14921" s="17"/>
    </row>
    <row r="14922" spans="22:22" x14ac:dyDescent="0.35">
      <c r="V14922" s="17"/>
    </row>
    <row r="14923" spans="22:22" x14ac:dyDescent="0.35">
      <c r="V14923" s="17"/>
    </row>
    <row r="14924" spans="22:22" x14ac:dyDescent="0.35">
      <c r="V14924" s="17"/>
    </row>
    <row r="14925" spans="22:22" x14ac:dyDescent="0.35">
      <c r="V14925" s="17"/>
    </row>
    <row r="14926" spans="22:22" x14ac:dyDescent="0.35">
      <c r="V14926" s="17"/>
    </row>
    <row r="14927" spans="22:22" x14ac:dyDescent="0.35">
      <c r="V14927" s="17"/>
    </row>
    <row r="14928" spans="22:22" x14ac:dyDescent="0.35">
      <c r="V14928" s="17"/>
    </row>
    <row r="14929" spans="22:22" x14ac:dyDescent="0.35">
      <c r="V14929" s="17"/>
    </row>
    <row r="14930" spans="22:22" x14ac:dyDescent="0.35">
      <c r="V14930" s="17"/>
    </row>
    <row r="14931" spans="22:22" x14ac:dyDescent="0.35">
      <c r="V14931" s="17"/>
    </row>
    <row r="14932" spans="22:22" x14ac:dyDescent="0.35">
      <c r="V14932" s="17"/>
    </row>
    <row r="14933" spans="22:22" x14ac:dyDescent="0.35">
      <c r="V14933" s="17"/>
    </row>
    <row r="14934" spans="22:22" x14ac:dyDescent="0.35">
      <c r="V14934" s="17"/>
    </row>
    <row r="14935" spans="22:22" x14ac:dyDescent="0.35">
      <c r="V14935" s="17"/>
    </row>
    <row r="14936" spans="22:22" x14ac:dyDescent="0.35">
      <c r="V14936" s="17"/>
    </row>
    <row r="14937" spans="22:22" x14ac:dyDescent="0.35">
      <c r="V14937" s="17"/>
    </row>
    <row r="14938" spans="22:22" x14ac:dyDescent="0.35">
      <c r="V14938" s="17"/>
    </row>
    <row r="14939" spans="22:22" x14ac:dyDescent="0.35">
      <c r="V14939" s="17"/>
    </row>
    <row r="14940" spans="22:22" x14ac:dyDescent="0.35">
      <c r="V14940" s="17"/>
    </row>
    <row r="14941" spans="22:22" x14ac:dyDescent="0.35">
      <c r="V14941" s="17"/>
    </row>
    <row r="14942" spans="22:22" x14ac:dyDescent="0.35">
      <c r="V14942" s="17"/>
    </row>
    <row r="14943" spans="22:22" x14ac:dyDescent="0.35">
      <c r="V14943" s="17"/>
    </row>
    <row r="14944" spans="22:22" x14ac:dyDescent="0.35">
      <c r="V14944" s="17"/>
    </row>
    <row r="14945" spans="22:22" x14ac:dyDescent="0.35">
      <c r="V14945" s="17"/>
    </row>
    <row r="14946" spans="22:22" x14ac:dyDescent="0.35">
      <c r="V14946" s="17"/>
    </row>
    <row r="14947" spans="22:22" x14ac:dyDescent="0.35">
      <c r="V14947" s="17"/>
    </row>
    <row r="14948" spans="22:22" x14ac:dyDescent="0.35">
      <c r="V14948" s="17"/>
    </row>
    <row r="14949" spans="22:22" x14ac:dyDescent="0.35">
      <c r="V14949" s="17"/>
    </row>
    <row r="14950" spans="22:22" x14ac:dyDescent="0.35">
      <c r="V14950" s="17"/>
    </row>
    <row r="14951" spans="22:22" x14ac:dyDescent="0.35">
      <c r="V14951" s="17"/>
    </row>
    <row r="14952" spans="22:22" x14ac:dyDescent="0.35">
      <c r="V14952" s="17"/>
    </row>
    <row r="14953" spans="22:22" x14ac:dyDescent="0.35">
      <c r="V14953" s="17"/>
    </row>
    <row r="14954" spans="22:22" x14ac:dyDescent="0.35">
      <c r="V14954" s="17"/>
    </row>
    <row r="14955" spans="22:22" x14ac:dyDescent="0.35">
      <c r="V14955" s="17"/>
    </row>
    <row r="14956" spans="22:22" x14ac:dyDescent="0.35">
      <c r="V14956" s="17"/>
    </row>
    <row r="14957" spans="22:22" x14ac:dyDescent="0.35">
      <c r="V14957" s="17"/>
    </row>
    <row r="14958" spans="22:22" x14ac:dyDescent="0.35">
      <c r="V14958" s="17"/>
    </row>
    <row r="14959" spans="22:22" x14ac:dyDescent="0.35">
      <c r="V14959" s="17"/>
    </row>
    <row r="14960" spans="22:22" x14ac:dyDescent="0.35">
      <c r="V14960" s="17"/>
    </row>
    <row r="14961" spans="22:22" x14ac:dyDescent="0.35">
      <c r="V14961" s="17"/>
    </row>
    <row r="14962" spans="22:22" x14ac:dyDescent="0.35">
      <c r="V14962" s="17"/>
    </row>
    <row r="14963" spans="22:22" x14ac:dyDescent="0.35">
      <c r="V14963" s="17"/>
    </row>
    <row r="14964" spans="22:22" x14ac:dyDescent="0.35">
      <c r="V14964" s="17"/>
    </row>
    <row r="14965" spans="22:22" x14ac:dyDescent="0.35">
      <c r="V14965" s="17"/>
    </row>
    <row r="14966" spans="22:22" x14ac:dyDescent="0.35">
      <c r="V14966" s="17"/>
    </row>
    <row r="14967" spans="22:22" x14ac:dyDescent="0.35">
      <c r="V14967" s="17"/>
    </row>
    <row r="14968" spans="22:22" x14ac:dyDescent="0.35">
      <c r="V14968" s="17"/>
    </row>
    <row r="14969" spans="22:22" x14ac:dyDescent="0.35">
      <c r="V14969" s="17"/>
    </row>
    <row r="14970" spans="22:22" x14ac:dyDescent="0.35">
      <c r="V14970" s="17"/>
    </row>
    <row r="14971" spans="22:22" x14ac:dyDescent="0.35">
      <c r="V14971" s="17"/>
    </row>
    <row r="14972" spans="22:22" x14ac:dyDescent="0.35">
      <c r="V14972" s="17"/>
    </row>
    <row r="14973" spans="22:22" x14ac:dyDescent="0.35">
      <c r="V14973" s="17"/>
    </row>
    <row r="14974" spans="22:22" x14ac:dyDescent="0.35">
      <c r="V14974" s="17"/>
    </row>
    <row r="14975" spans="22:22" x14ac:dyDescent="0.35">
      <c r="V14975" s="17"/>
    </row>
    <row r="14976" spans="22:22" x14ac:dyDescent="0.35">
      <c r="V14976" s="17"/>
    </row>
    <row r="14977" spans="22:22" x14ac:dyDescent="0.35">
      <c r="V14977" s="17"/>
    </row>
    <row r="14978" spans="22:22" x14ac:dyDescent="0.35">
      <c r="V14978" s="17"/>
    </row>
    <row r="14979" spans="22:22" x14ac:dyDescent="0.35">
      <c r="V14979" s="17"/>
    </row>
    <row r="14980" spans="22:22" x14ac:dyDescent="0.35">
      <c r="V14980" s="17"/>
    </row>
    <row r="14981" spans="22:22" x14ac:dyDescent="0.35">
      <c r="V14981" s="17"/>
    </row>
    <row r="14982" spans="22:22" x14ac:dyDescent="0.35">
      <c r="V14982" s="17"/>
    </row>
    <row r="14983" spans="22:22" x14ac:dyDescent="0.35">
      <c r="V14983" s="17"/>
    </row>
    <row r="14984" spans="22:22" x14ac:dyDescent="0.35">
      <c r="V14984" s="17"/>
    </row>
    <row r="14985" spans="22:22" x14ac:dyDescent="0.35">
      <c r="V14985" s="17"/>
    </row>
    <row r="14986" spans="22:22" x14ac:dyDescent="0.35">
      <c r="V14986" s="17"/>
    </row>
    <row r="14987" spans="22:22" x14ac:dyDescent="0.35">
      <c r="V14987" s="17"/>
    </row>
    <row r="14988" spans="22:22" x14ac:dyDescent="0.35">
      <c r="V14988" s="17"/>
    </row>
    <row r="14989" spans="22:22" x14ac:dyDescent="0.35">
      <c r="V14989" s="17"/>
    </row>
    <row r="14990" spans="22:22" x14ac:dyDescent="0.35">
      <c r="V14990" s="17"/>
    </row>
    <row r="14991" spans="22:22" x14ac:dyDescent="0.35">
      <c r="V14991" s="17"/>
    </row>
    <row r="14992" spans="22:22" x14ac:dyDescent="0.35">
      <c r="V14992" s="17"/>
    </row>
    <row r="14993" spans="22:22" x14ac:dyDescent="0.35">
      <c r="V14993" s="17"/>
    </row>
    <row r="14994" spans="22:22" x14ac:dyDescent="0.35">
      <c r="V14994" s="17"/>
    </row>
    <row r="14995" spans="22:22" x14ac:dyDescent="0.35">
      <c r="V14995" s="17"/>
    </row>
    <row r="14996" spans="22:22" x14ac:dyDescent="0.35">
      <c r="V14996" s="17"/>
    </row>
    <row r="14997" spans="22:22" x14ac:dyDescent="0.35">
      <c r="V14997" s="17"/>
    </row>
    <row r="14998" spans="22:22" x14ac:dyDescent="0.35">
      <c r="V14998" s="17"/>
    </row>
    <row r="14999" spans="22:22" x14ac:dyDescent="0.35">
      <c r="V14999" s="17"/>
    </row>
    <row r="15000" spans="22:22" x14ac:dyDescent="0.35">
      <c r="V15000" s="17"/>
    </row>
    <row r="15001" spans="22:22" x14ac:dyDescent="0.35">
      <c r="V15001" s="17"/>
    </row>
    <row r="15002" spans="22:22" x14ac:dyDescent="0.35">
      <c r="V15002" s="17"/>
    </row>
    <row r="15003" spans="22:22" x14ac:dyDescent="0.35">
      <c r="V15003" s="17"/>
    </row>
    <row r="15004" spans="22:22" x14ac:dyDescent="0.35">
      <c r="V15004" s="17"/>
    </row>
    <row r="15005" spans="22:22" x14ac:dyDescent="0.35">
      <c r="V15005" s="17"/>
    </row>
    <row r="15006" spans="22:22" x14ac:dyDescent="0.35">
      <c r="V15006" s="17"/>
    </row>
    <row r="15007" spans="22:22" x14ac:dyDescent="0.35">
      <c r="V15007" s="17"/>
    </row>
    <row r="15008" spans="22:22" x14ac:dyDescent="0.35">
      <c r="V15008" s="17"/>
    </row>
    <row r="15009" spans="22:22" x14ac:dyDescent="0.35">
      <c r="V15009" s="17"/>
    </row>
    <row r="15010" spans="22:22" x14ac:dyDescent="0.35">
      <c r="V15010" s="17"/>
    </row>
    <row r="15011" spans="22:22" x14ac:dyDescent="0.35">
      <c r="V15011" s="17"/>
    </row>
    <row r="15012" spans="22:22" x14ac:dyDescent="0.35">
      <c r="V15012" s="17"/>
    </row>
    <row r="15013" spans="22:22" x14ac:dyDescent="0.35">
      <c r="V15013" s="17"/>
    </row>
    <row r="15014" spans="22:22" x14ac:dyDescent="0.35">
      <c r="V15014" s="17"/>
    </row>
    <row r="15015" spans="22:22" x14ac:dyDescent="0.35">
      <c r="V15015" s="17"/>
    </row>
    <row r="15016" spans="22:22" x14ac:dyDescent="0.35">
      <c r="V15016" s="17"/>
    </row>
    <row r="15017" spans="22:22" x14ac:dyDescent="0.35">
      <c r="V15017" s="17"/>
    </row>
    <row r="15018" spans="22:22" x14ac:dyDescent="0.35">
      <c r="V15018" s="17"/>
    </row>
    <row r="15019" spans="22:22" x14ac:dyDescent="0.35">
      <c r="V15019" s="17"/>
    </row>
    <row r="15020" spans="22:22" x14ac:dyDescent="0.35">
      <c r="V15020" s="17"/>
    </row>
    <row r="15021" spans="22:22" x14ac:dyDescent="0.35">
      <c r="V15021" s="17"/>
    </row>
    <row r="15022" spans="22:22" x14ac:dyDescent="0.35">
      <c r="V15022" s="17"/>
    </row>
    <row r="15023" spans="22:22" x14ac:dyDescent="0.35">
      <c r="V15023" s="17"/>
    </row>
    <row r="15024" spans="22:22" x14ac:dyDescent="0.35">
      <c r="V15024" s="17"/>
    </row>
    <row r="15025" spans="22:22" x14ac:dyDescent="0.35">
      <c r="V15025" s="17"/>
    </row>
    <row r="15026" spans="22:22" x14ac:dyDescent="0.35">
      <c r="V15026" s="17"/>
    </row>
    <row r="15027" spans="22:22" x14ac:dyDescent="0.35">
      <c r="V15027" s="17"/>
    </row>
    <row r="15028" spans="22:22" x14ac:dyDescent="0.35">
      <c r="V15028" s="17"/>
    </row>
    <row r="15029" spans="22:22" x14ac:dyDescent="0.35">
      <c r="V15029" s="17"/>
    </row>
    <row r="15030" spans="22:22" x14ac:dyDescent="0.35">
      <c r="V15030" s="17"/>
    </row>
    <row r="15031" spans="22:22" x14ac:dyDescent="0.35">
      <c r="V15031" s="17"/>
    </row>
    <row r="15032" spans="22:22" x14ac:dyDescent="0.35">
      <c r="V15032" s="17"/>
    </row>
    <row r="15033" spans="22:22" x14ac:dyDescent="0.35">
      <c r="V15033" s="17"/>
    </row>
    <row r="15034" spans="22:22" x14ac:dyDescent="0.35">
      <c r="V15034" s="17"/>
    </row>
    <row r="15035" spans="22:22" x14ac:dyDescent="0.35">
      <c r="V15035" s="17"/>
    </row>
    <row r="15036" spans="22:22" x14ac:dyDescent="0.35">
      <c r="V15036" s="17"/>
    </row>
    <row r="15037" spans="22:22" x14ac:dyDescent="0.35">
      <c r="V15037" s="17"/>
    </row>
    <row r="15038" spans="22:22" x14ac:dyDescent="0.35">
      <c r="V15038" s="17"/>
    </row>
    <row r="15039" spans="22:22" x14ac:dyDescent="0.35">
      <c r="V15039" s="17"/>
    </row>
    <row r="15040" spans="22:22" x14ac:dyDescent="0.35">
      <c r="V15040" s="17"/>
    </row>
    <row r="15041" spans="22:22" x14ac:dyDescent="0.35">
      <c r="V15041" s="17"/>
    </row>
    <row r="15042" spans="22:22" x14ac:dyDescent="0.35">
      <c r="V15042" s="17"/>
    </row>
    <row r="15043" spans="22:22" x14ac:dyDescent="0.35">
      <c r="V15043" s="17"/>
    </row>
    <row r="15044" spans="22:22" x14ac:dyDescent="0.35">
      <c r="V15044" s="17"/>
    </row>
    <row r="15045" spans="22:22" x14ac:dyDescent="0.35">
      <c r="V15045" s="17"/>
    </row>
    <row r="15046" spans="22:22" x14ac:dyDescent="0.35">
      <c r="V15046" s="17"/>
    </row>
    <row r="15047" spans="22:22" x14ac:dyDescent="0.35">
      <c r="V15047" s="17"/>
    </row>
    <row r="15048" spans="22:22" x14ac:dyDescent="0.35">
      <c r="V15048" s="17"/>
    </row>
    <row r="15049" spans="22:22" x14ac:dyDescent="0.35">
      <c r="V15049" s="17"/>
    </row>
    <row r="15050" spans="22:22" x14ac:dyDescent="0.35">
      <c r="V15050" s="17"/>
    </row>
    <row r="15051" spans="22:22" x14ac:dyDescent="0.35">
      <c r="V15051" s="17"/>
    </row>
    <row r="15052" spans="22:22" x14ac:dyDescent="0.35">
      <c r="V15052" s="17"/>
    </row>
    <row r="15053" spans="22:22" x14ac:dyDescent="0.35">
      <c r="V15053" s="17"/>
    </row>
    <row r="15054" spans="22:22" x14ac:dyDescent="0.35">
      <c r="V15054" s="17"/>
    </row>
    <row r="15055" spans="22:22" x14ac:dyDescent="0.35">
      <c r="V15055" s="17"/>
    </row>
    <row r="15056" spans="22:22" x14ac:dyDescent="0.35">
      <c r="V15056" s="17"/>
    </row>
    <row r="15057" spans="22:22" x14ac:dyDescent="0.35">
      <c r="V15057" s="17"/>
    </row>
    <row r="15058" spans="22:22" x14ac:dyDescent="0.35">
      <c r="V15058" s="17"/>
    </row>
    <row r="15059" spans="22:22" x14ac:dyDescent="0.35">
      <c r="V15059" s="17"/>
    </row>
    <row r="15060" spans="22:22" x14ac:dyDescent="0.35">
      <c r="V15060" s="17"/>
    </row>
    <row r="15061" spans="22:22" x14ac:dyDescent="0.35">
      <c r="V15061" s="17"/>
    </row>
    <row r="15062" spans="22:22" x14ac:dyDescent="0.35">
      <c r="V15062" s="17"/>
    </row>
    <row r="15063" spans="22:22" x14ac:dyDescent="0.35">
      <c r="V15063" s="17"/>
    </row>
    <row r="15064" spans="22:22" x14ac:dyDescent="0.35">
      <c r="V15064" s="17"/>
    </row>
    <row r="15065" spans="22:22" x14ac:dyDescent="0.35">
      <c r="V15065" s="17"/>
    </row>
    <row r="15066" spans="22:22" x14ac:dyDescent="0.35">
      <c r="V15066" s="17"/>
    </row>
    <row r="15067" spans="22:22" x14ac:dyDescent="0.35">
      <c r="V15067" s="17"/>
    </row>
    <row r="15068" spans="22:22" x14ac:dyDescent="0.35">
      <c r="V15068" s="17"/>
    </row>
    <row r="15069" spans="22:22" x14ac:dyDescent="0.35">
      <c r="V15069" s="17"/>
    </row>
    <row r="15070" spans="22:22" x14ac:dyDescent="0.35">
      <c r="V15070" s="17"/>
    </row>
    <row r="15071" spans="22:22" x14ac:dyDescent="0.35">
      <c r="V15071" s="17"/>
    </row>
    <row r="15072" spans="22:22" x14ac:dyDescent="0.35">
      <c r="V15072" s="17"/>
    </row>
    <row r="15073" spans="22:22" x14ac:dyDescent="0.35">
      <c r="V15073" s="17"/>
    </row>
    <row r="15074" spans="22:22" x14ac:dyDescent="0.35">
      <c r="V15074" s="17"/>
    </row>
    <row r="15075" spans="22:22" x14ac:dyDescent="0.35">
      <c r="V15075" s="17"/>
    </row>
    <row r="15076" spans="22:22" x14ac:dyDescent="0.35">
      <c r="V15076" s="17"/>
    </row>
    <row r="15077" spans="22:22" x14ac:dyDescent="0.35">
      <c r="V15077" s="17"/>
    </row>
    <row r="15078" spans="22:22" x14ac:dyDescent="0.35">
      <c r="V15078" s="17"/>
    </row>
    <row r="15079" spans="22:22" x14ac:dyDescent="0.35">
      <c r="V15079" s="17"/>
    </row>
    <row r="15080" spans="22:22" x14ac:dyDescent="0.35">
      <c r="V15080" s="17"/>
    </row>
    <row r="15081" spans="22:22" x14ac:dyDescent="0.35">
      <c r="V15081" s="17"/>
    </row>
    <row r="15082" spans="22:22" x14ac:dyDescent="0.35">
      <c r="V15082" s="17"/>
    </row>
    <row r="15083" spans="22:22" x14ac:dyDescent="0.35">
      <c r="V15083" s="17"/>
    </row>
    <row r="15084" spans="22:22" x14ac:dyDescent="0.35">
      <c r="V15084" s="17"/>
    </row>
    <row r="15085" spans="22:22" x14ac:dyDescent="0.35">
      <c r="V15085" s="17"/>
    </row>
    <row r="15086" spans="22:22" x14ac:dyDescent="0.35">
      <c r="V15086" s="17"/>
    </row>
    <row r="15087" spans="22:22" x14ac:dyDescent="0.35">
      <c r="V15087" s="17"/>
    </row>
    <row r="15088" spans="22:22" x14ac:dyDescent="0.35">
      <c r="V15088" s="17"/>
    </row>
    <row r="15089" spans="22:22" x14ac:dyDescent="0.35">
      <c r="V15089" s="17"/>
    </row>
    <row r="15090" spans="22:22" x14ac:dyDescent="0.35">
      <c r="V15090" s="17"/>
    </row>
    <row r="15091" spans="22:22" x14ac:dyDescent="0.35">
      <c r="V15091" s="17"/>
    </row>
    <row r="15092" spans="22:22" x14ac:dyDescent="0.35">
      <c r="V15092" s="17"/>
    </row>
    <row r="15093" spans="22:22" x14ac:dyDescent="0.35">
      <c r="V15093" s="17"/>
    </row>
    <row r="15094" spans="22:22" x14ac:dyDescent="0.35">
      <c r="V15094" s="17"/>
    </row>
    <row r="15095" spans="22:22" x14ac:dyDescent="0.35">
      <c r="V15095" s="17"/>
    </row>
    <row r="15096" spans="22:22" x14ac:dyDescent="0.35">
      <c r="V15096" s="17"/>
    </row>
    <row r="15097" spans="22:22" x14ac:dyDescent="0.35">
      <c r="V15097" s="17"/>
    </row>
    <row r="15098" spans="22:22" x14ac:dyDescent="0.35">
      <c r="V15098" s="17"/>
    </row>
    <row r="15099" spans="22:22" x14ac:dyDescent="0.35">
      <c r="V15099" s="17"/>
    </row>
    <row r="15100" spans="22:22" x14ac:dyDescent="0.35">
      <c r="V15100" s="17"/>
    </row>
    <row r="15101" spans="22:22" x14ac:dyDescent="0.35">
      <c r="V15101" s="17"/>
    </row>
    <row r="15102" spans="22:22" x14ac:dyDescent="0.35">
      <c r="V15102" s="17"/>
    </row>
    <row r="15103" spans="22:22" x14ac:dyDescent="0.35">
      <c r="V15103" s="17"/>
    </row>
    <row r="15104" spans="22:22" x14ac:dyDescent="0.35">
      <c r="V15104" s="17"/>
    </row>
    <row r="15105" spans="22:22" x14ac:dyDescent="0.35">
      <c r="V15105" s="17"/>
    </row>
    <row r="15106" spans="22:22" x14ac:dyDescent="0.35">
      <c r="V15106" s="17"/>
    </row>
    <row r="15107" spans="22:22" x14ac:dyDescent="0.35">
      <c r="V15107" s="17"/>
    </row>
    <row r="15108" spans="22:22" x14ac:dyDescent="0.35">
      <c r="V15108" s="17"/>
    </row>
    <row r="15109" spans="22:22" x14ac:dyDescent="0.35">
      <c r="V15109" s="17"/>
    </row>
    <row r="15110" spans="22:22" x14ac:dyDescent="0.35">
      <c r="V15110" s="17"/>
    </row>
    <row r="15111" spans="22:22" x14ac:dyDescent="0.35">
      <c r="V15111" s="17"/>
    </row>
    <row r="15112" spans="22:22" x14ac:dyDescent="0.35">
      <c r="V15112" s="17"/>
    </row>
    <row r="15113" spans="22:22" x14ac:dyDescent="0.35">
      <c r="V15113" s="17"/>
    </row>
    <row r="15114" spans="22:22" x14ac:dyDescent="0.35">
      <c r="V15114" s="17"/>
    </row>
    <row r="15115" spans="22:22" x14ac:dyDescent="0.35">
      <c r="V15115" s="17"/>
    </row>
    <row r="15116" spans="22:22" x14ac:dyDescent="0.35">
      <c r="V15116" s="17"/>
    </row>
    <row r="15117" spans="22:22" x14ac:dyDescent="0.35">
      <c r="V15117" s="17"/>
    </row>
    <row r="15118" spans="22:22" x14ac:dyDescent="0.35">
      <c r="V15118" s="17"/>
    </row>
    <row r="15119" spans="22:22" x14ac:dyDescent="0.35">
      <c r="V15119" s="17"/>
    </row>
    <row r="15120" spans="22:22" x14ac:dyDescent="0.35">
      <c r="V15120" s="17"/>
    </row>
    <row r="15121" spans="22:22" x14ac:dyDescent="0.35">
      <c r="V15121" s="17"/>
    </row>
    <row r="15122" spans="22:22" x14ac:dyDescent="0.35">
      <c r="V15122" s="17"/>
    </row>
    <row r="15123" spans="22:22" x14ac:dyDescent="0.35">
      <c r="V15123" s="17"/>
    </row>
    <row r="15124" spans="22:22" x14ac:dyDescent="0.35">
      <c r="V15124" s="17"/>
    </row>
    <row r="15125" spans="22:22" x14ac:dyDescent="0.35">
      <c r="V15125" s="17"/>
    </row>
    <row r="15126" spans="22:22" x14ac:dyDescent="0.35">
      <c r="V15126" s="17"/>
    </row>
    <row r="15127" spans="22:22" x14ac:dyDescent="0.35">
      <c r="V15127" s="17"/>
    </row>
    <row r="15128" spans="22:22" x14ac:dyDescent="0.35">
      <c r="V15128" s="17"/>
    </row>
    <row r="15129" spans="22:22" x14ac:dyDescent="0.35">
      <c r="V15129" s="17"/>
    </row>
    <row r="15130" spans="22:22" x14ac:dyDescent="0.35">
      <c r="V15130" s="17"/>
    </row>
    <row r="15131" spans="22:22" x14ac:dyDescent="0.35">
      <c r="V15131" s="17"/>
    </row>
    <row r="15132" spans="22:22" x14ac:dyDescent="0.35">
      <c r="V15132" s="17"/>
    </row>
    <row r="15133" spans="22:22" x14ac:dyDescent="0.35">
      <c r="V15133" s="17"/>
    </row>
    <row r="15134" spans="22:22" x14ac:dyDescent="0.35">
      <c r="V15134" s="17"/>
    </row>
    <row r="15135" spans="22:22" x14ac:dyDescent="0.35">
      <c r="V15135" s="17"/>
    </row>
    <row r="15136" spans="22:22" x14ac:dyDescent="0.35">
      <c r="V15136" s="17"/>
    </row>
    <row r="15137" spans="22:22" x14ac:dyDescent="0.35">
      <c r="V15137" s="17"/>
    </row>
    <row r="15138" spans="22:22" x14ac:dyDescent="0.35">
      <c r="V15138" s="17"/>
    </row>
    <row r="15139" spans="22:22" x14ac:dyDescent="0.35">
      <c r="V15139" s="17"/>
    </row>
    <row r="15140" spans="22:22" x14ac:dyDescent="0.35">
      <c r="V15140" s="17"/>
    </row>
    <row r="15141" spans="22:22" x14ac:dyDescent="0.35">
      <c r="V15141" s="17"/>
    </row>
    <row r="15142" spans="22:22" x14ac:dyDescent="0.35">
      <c r="V15142" s="17"/>
    </row>
    <row r="15143" spans="22:22" x14ac:dyDescent="0.35">
      <c r="V15143" s="17"/>
    </row>
    <row r="15144" spans="22:22" x14ac:dyDescent="0.35">
      <c r="V15144" s="17"/>
    </row>
    <row r="15145" spans="22:22" x14ac:dyDescent="0.35">
      <c r="V15145" s="17"/>
    </row>
    <row r="15146" spans="22:22" x14ac:dyDescent="0.35">
      <c r="V15146" s="17"/>
    </row>
    <row r="15147" spans="22:22" x14ac:dyDescent="0.35">
      <c r="V15147" s="17"/>
    </row>
    <row r="15148" spans="22:22" x14ac:dyDescent="0.35">
      <c r="V15148" s="17"/>
    </row>
    <row r="15149" spans="22:22" x14ac:dyDescent="0.35">
      <c r="V15149" s="17"/>
    </row>
    <row r="15150" spans="22:22" x14ac:dyDescent="0.35">
      <c r="V15150" s="17"/>
    </row>
    <row r="15151" spans="22:22" x14ac:dyDescent="0.35">
      <c r="V15151" s="17"/>
    </row>
    <row r="15152" spans="22:22" x14ac:dyDescent="0.35">
      <c r="V15152" s="17"/>
    </row>
    <row r="15153" spans="22:22" x14ac:dyDescent="0.35">
      <c r="V15153" s="17"/>
    </row>
    <row r="15154" spans="22:22" x14ac:dyDescent="0.35">
      <c r="V15154" s="17"/>
    </row>
    <row r="15155" spans="22:22" x14ac:dyDescent="0.35">
      <c r="V15155" s="17"/>
    </row>
    <row r="15156" spans="22:22" x14ac:dyDescent="0.35">
      <c r="V15156" s="17"/>
    </row>
    <row r="15157" spans="22:22" x14ac:dyDescent="0.35">
      <c r="V15157" s="17"/>
    </row>
    <row r="15158" spans="22:22" x14ac:dyDescent="0.35">
      <c r="V15158" s="17"/>
    </row>
    <row r="15159" spans="22:22" x14ac:dyDescent="0.35">
      <c r="V15159" s="17"/>
    </row>
    <row r="15160" spans="22:22" x14ac:dyDescent="0.35">
      <c r="V15160" s="17"/>
    </row>
    <row r="15161" spans="22:22" x14ac:dyDescent="0.35">
      <c r="V15161" s="17"/>
    </row>
    <row r="15162" spans="22:22" x14ac:dyDescent="0.35">
      <c r="V15162" s="17"/>
    </row>
    <row r="15163" spans="22:22" x14ac:dyDescent="0.35">
      <c r="V15163" s="17"/>
    </row>
    <row r="15164" spans="22:22" x14ac:dyDescent="0.35">
      <c r="V15164" s="17"/>
    </row>
    <row r="15165" spans="22:22" x14ac:dyDescent="0.35">
      <c r="V15165" s="17"/>
    </row>
    <row r="15166" spans="22:22" x14ac:dyDescent="0.35">
      <c r="V15166" s="17"/>
    </row>
    <row r="15167" spans="22:22" x14ac:dyDescent="0.35">
      <c r="V15167" s="17"/>
    </row>
    <row r="15168" spans="22:22" x14ac:dyDescent="0.35">
      <c r="V15168" s="17"/>
    </row>
    <row r="15169" spans="22:22" x14ac:dyDescent="0.35">
      <c r="V15169" s="17"/>
    </row>
    <row r="15170" spans="22:22" x14ac:dyDescent="0.35">
      <c r="V15170" s="17"/>
    </row>
    <row r="15171" spans="22:22" x14ac:dyDescent="0.35">
      <c r="V15171" s="17"/>
    </row>
    <row r="15172" spans="22:22" x14ac:dyDescent="0.35">
      <c r="V15172" s="17"/>
    </row>
    <row r="15173" spans="22:22" x14ac:dyDescent="0.35">
      <c r="V15173" s="17"/>
    </row>
    <row r="15174" spans="22:22" x14ac:dyDescent="0.35">
      <c r="V15174" s="17"/>
    </row>
    <row r="15175" spans="22:22" x14ac:dyDescent="0.35">
      <c r="V15175" s="17"/>
    </row>
    <row r="15176" spans="22:22" x14ac:dyDescent="0.35">
      <c r="V15176" s="17"/>
    </row>
    <row r="15177" spans="22:22" x14ac:dyDescent="0.35">
      <c r="V15177" s="17"/>
    </row>
    <row r="15178" spans="22:22" x14ac:dyDescent="0.35">
      <c r="V15178" s="17"/>
    </row>
    <row r="15179" spans="22:22" x14ac:dyDescent="0.35">
      <c r="V15179" s="17"/>
    </row>
    <row r="15180" spans="22:22" x14ac:dyDescent="0.35">
      <c r="V15180" s="17"/>
    </row>
    <row r="15181" spans="22:22" x14ac:dyDescent="0.35">
      <c r="V15181" s="17"/>
    </row>
    <row r="15182" spans="22:22" x14ac:dyDescent="0.35">
      <c r="V15182" s="17"/>
    </row>
    <row r="15183" spans="22:22" x14ac:dyDescent="0.35">
      <c r="V15183" s="17"/>
    </row>
    <row r="15184" spans="22:22" x14ac:dyDescent="0.35">
      <c r="V15184" s="17"/>
    </row>
    <row r="15185" spans="22:22" x14ac:dyDescent="0.35">
      <c r="V15185" s="17"/>
    </row>
    <row r="15186" spans="22:22" x14ac:dyDescent="0.35">
      <c r="V15186" s="17"/>
    </row>
    <row r="15187" spans="22:22" x14ac:dyDescent="0.35">
      <c r="V15187" s="17"/>
    </row>
    <row r="15188" spans="22:22" x14ac:dyDescent="0.35">
      <c r="V15188" s="17"/>
    </row>
    <row r="15189" spans="22:22" x14ac:dyDescent="0.35">
      <c r="V15189" s="17"/>
    </row>
    <row r="15190" spans="22:22" x14ac:dyDescent="0.35">
      <c r="V15190" s="17"/>
    </row>
    <row r="15191" spans="22:22" x14ac:dyDescent="0.35">
      <c r="V15191" s="17"/>
    </row>
    <row r="15192" spans="22:22" x14ac:dyDescent="0.35">
      <c r="V15192" s="17"/>
    </row>
    <row r="15193" spans="22:22" x14ac:dyDescent="0.35">
      <c r="V15193" s="17"/>
    </row>
    <row r="15194" spans="22:22" x14ac:dyDescent="0.35">
      <c r="V15194" s="17"/>
    </row>
    <row r="15195" spans="22:22" x14ac:dyDescent="0.35">
      <c r="V15195" s="17"/>
    </row>
    <row r="15196" spans="22:22" x14ac:dyDescent="0.35">
      <c r="V15196" s="17"/>
    </row>
    <row r="15197" spans="22:22" x14ac:dyDescent="0.35">
      <c r="V15197" s="17"/>
    </row>
    <row r="15198" spans="22:22" x14ac:dyDescent="0.35">
      <c r="V15198" s="17"/>
    </row>
    <row r="15199" spans="22:22" x14ac:dyDescent="0.35">
      <c r="V15199" s="17"/>
    </row>
    <row r="15200" spans="22:22" x14ac:dyDescent="0.35">
      <c r="V15200" s="17"/>
    </row>
    <row r="15201" spans="22:22" x14ac:dyDescent="0.35">
      <c r="V15201" s="17"/>
    </row>
    <row r="15202" spans="22:22" x14ac:dyDescent="0.35">
      <c r="V15202" s="17"/>
    </row>
    <row r="15203" spans="22:22" x14ac:dyDescent="0.35">
      <c r="V15203" s="17"/>
    </row>
    <row r="15204" spans="22:22" x14ac:dyDescent="0.35">
      <c r="V15204" s="17"/>
    </row>
    <row r="15205" spans="22:22" x14ac:dyDescent="0.35">
      <c r="V15205" s="17"/>
    </row>
    <row r="15206" spans="22:22" x14ac:dyDescent="0.35">
      <c r="V15206" s="17"/>
    </row>
    <row r="15207" spans="22:22" x14ac:dyDescent="0.35">
      <c r="V15207" s="17"/>
    </row>
    <row r="15208" spans="22:22" x14ac:dyDescent="0.35">
      <c r="V15208" s="17"/>
    </row>
    <row r="15209" spans="22:22" x14ac:dyDescent="0.35">
      <c r="V15209" s="17"/>
    </row>
    <row r="15210" spans="22:22" x14ac:dyDescent="0.35">
      <c r="V15210" s="17"/>
    </row>
    <row r="15211" spans="22:22" x14ac:dyDescent="0.35">
      <c r="V15211" s="17"/>
    </row>
    <row r="15212" spans="22:22" x14ac:dyDescent="0.35">
      <c r="V15212" s="17"/>
    </row>
    <row r="15213" spans="22:22" x14ac:dyDescent="0.35">
      <c r="V15213" s="17"/>
    </row>
    <row r="15214" spans="22:22" x14ac:dyDescent="0.35">
      <c r="V15214" s="17"/>
    </row>
    <row r="15215" spans="22:22" x14ac:dyDescent="0.35">
      <c r="V15215" s="17"/>
    </row>
    <row r="15216" spans="22:22" x14ac:dyDescent="0.35">
      <c r="V15216" s="17"/>
    </row>
    <row r="15217" spans="22:22" x14ac:dyDescent="0.35">
      <c r="V15217" s="17"/>
    </row>
    <row r="15218" spans="22:22" x14ac:dyDescent="0.35">
      <c r="V15218" s="17"/>
    </row>
    <row r="15219" spans="22:22" x14ac:dyDescent="0.35">
      <c r="V15219" s="17"/>
    </row>
    <row r="15220" spans="22:22" x14ac:dyDescent="0.35">
      <c r="V15220" s="17"/>
    </row>
    <row r="15221" spans="22:22" x14ac:dyDescent="0.35">
      <c r="V15221" s="17"/>
    </row>
    <row r="15222" spans="22:22" x14ac:dyDescent="0.35">
      <c r="V15222" s="17"/>
    </row>
    <row r="15223" spans="22:22" x14ac:dyDescent="0.35">
      <c r="V15223" s="17"/>
    </row>
    <row r="15224" spans="22:22" x14ac:dyDescent="0.35">
      <c r="V15224" s="17"/>
    </row>
    <row r="15225" spans="22:22" x14ac:dyDescent="0.35">
      <c r="V15225" s="17"/>
    </row>
    <row r="15226" spans="22:22" x14ac:dyDescent="0.35">
      <c r="V15226" s="17"/>
    </row>
    <row r="15227" spans="22:22" x14ac:dyDescent="0.35">
      <c r="V15227" s="17"/>
    </row>
    <row r="15228" spans="22:22" x14ac:dyDescent="0.35">
      <c r="V15228" s="17"/>
    </row>
    <row r="15229" spans="22:22" x14ac:dyDescent="0.35">
      <c r="V15229" s="17"/>
    </row>
    <row r="15230" spans="22:22" x14ac:dyDescent="0.35">
      <c r="V15230" s="17"/>
    </row>
    <row r="15231" spans="22:22" x14ac:dyDescent="0.35">
      <c r="V15231" s="17"/>
    </row>
    <row r="15232" spans="22:22" x14ac:dyDescent="0.35">
      <c r="V15232" s="17"/>
    </row>
    <row r="15233" spans="22:22" x14ac:dyDescent="0.35">
      <c r="V15233" s="17"/>
    </row>
    <row r="15234" spans="22:22" x14ac:dyDescent="0.35">
      <c r="V15234" s="17"/>
    </row>
    <row r="15235" spans="22:22" x14ac:dyDescent="0.35">
      <c r="V15235" s="17"/>
    </row>
    <row r="15236" spans="22:22" x14ac:dyDescent="0.35">
      <c r="V15236" s="17"/>
    </row>
    <row r="15237" spans="22:22" x14ac:dyDescent="0.35">
      <c r="V15237" s="17"/>
    </row>
    <row r="15238" spans="22:22" x14ac:dyDescent="0.35">
      <c r="V15238" s="17"/>
    </row>
    <row r="15239" spans="22:22" x14ac:dyDescent="0.35">
      <c r="V15239" s="17"/>
    </row>
    <row r="15240" spans="22:22" x14ac:dyDescent="0.35">
      <c r="V15240" s="17"/>
    </row>
    <row r="15241" spans="22:22" x14ac:dyDescent="0.35">
      <c r="V15241" s="17"/>
    </row>
    <row r="15242" spans="22:22" x14ac:dyDescent="0.35">
      <c r="V15242" s="17"/>
    </row>
    <row r="15243" spans="22:22" x14ac:dyDescent="0.35">
      <c r="V15243" s="17"/>
    </row>
    <row r="15244" spans="22:22" x14ac:dyDescent="0.35">
      <c r="V15244" s="17"/>
    </row>
    <row r="15245" spans="22:22" x14ac:dyDescent="0.35">
      <c r="V15245" s="17"/>
    </row>
    <row r="15246" spans="22:22" x14ac:dyDescent="0.35">
      <c r="V15246" s="17"/>
    </row>
    <row r="15247" spans="22:22" x14ac:dyDescent="0.35">
      <c r="V15247" s="17"/>
    </row>
    <row r="15248" spans="22:22" x14ac:dyDescent="0.35">
      <c r="V15248" s="17"/>
    </row>
    <row r="15249" spans="22:22" x14ac:dyDescent="0.35">
      <c r="V15249" s="17"/>
    </row>
    <row r="15250" spans="22:22" x14ac:dyDescent="0.35">
      <c r="V15250" s="17"/>
    </row>
    <row r="15251" spans="22:22" x14ac:dyDescent="0.35">
      <c r="V15251" s="17"/>
    </row>
    <row r="15252" spans="22:22" x14ac:dyDescent="0.35">
      <c r="V15252" s="17"/>
    </row>
    <row r="15253" spans="22:22" x14ac:dyDescent="0.35">
      <c r="V15253" s="17"/>
    </row>
    <row r="15254" spans="22:22" x14ac:dyDescent="0.35">
      <c r="V15254" s="17"/>
    </row>
    <row r="15255" spans="22:22" x14ac:dyDescent="0.35">
      <c r="V15255" s="17"/>
    </row>
    <row r="15256" spans="22:22" x14ac:dyDescent="0.35">
      <c r="V15256" s="17"/>
    </row>
    <row r="15257" spans="22:22" x14ac:dyDescent="0.35">
      <c r="V15257" s="17"/>
    </row>
    <row r="15258" spans="22:22" x14ac:dyDescent="0.35">
      <c r="V15258" s="17"/>
    </row>
    <row r="15259" spans="22:22" x14ac:dyDescent="0.35">
      <c r="V15259" s="17"/>
    </row>
    <row r="15260" spans="22:22" x14ac:dyDescent="0.35">
      <c r="V15260" s="17"/>
    </row>
    <row r="15261" spans="22:22" x14ac:dyDescent="0.35">
      <c r="V15261" s="17"/>
    </row>
    <row r="15262" spans="22:22" x14ac:dyDescent="0.35">
      <c r="V15262" s="17"/>
    </row>
    <row r="15263" spans="22:22" x14ac:dyDescent="0.35">
      <c r="V15263" s="17"/>
    </row>
    <row r="15264" spans="22:22" x14ac:dyDescent="0.35">
      <c r="V15264" s="17"/>
    </row>
    <row r="15265" spans="22:22" x14ac:dyDescent="0.35">
      <c r="V15265" s="17"/>
    </row>
    <row r="15266" spans="22:22" x14ac:dyDescent="0.35">
      <c r="V15266" s="17"/>
    </row>
    <row r="15267" spans="22:22" x14ac:dyDescent="0.35">
      <c r="V15267" s="17"/>
    </row>
    <row r="15268" spans="22:22" x14ac:dyDescent="0.35">
      <c r="V15268" s="17"/>
    </row>
    <row r="15269" spans="22:22" x14ac:dyDescent="0.35">
      <c r="V15269" s="17"/>
    </row>
    <row r="15270" spans="22:22" x14ac:dyDescent="0.35">
      <c r="V15270" s="17"/>
    </row>
    <row r="15271" spans="22:22" x14ac:dyDescent="0.35">
      <c r="V15271" s="17"/>
    </row>
    <row r="15272" spans="22:22" x14ac:dyDescent="0.35">
      <c r="V15272" s="17"/>
    </row>
    <row r="15273" spans="22:22" x14ac:dyDescent="0.35">
      <c r="V15273" s="17"/>
    </row>
    <row r="15274" spans="22:22" x14ac:dyDescent="0.35">
      <c r="V15274" s="17"/>
    </row>
    <row r="15275" spans="22:22" x14ac:dyDescent="0.35">
      <c r="V15275" s="17"/>
    </row>
    <row r="15276" spans="22:22" x14ac:dyDescent="0.35">
      <c r="V15276" s="17"/>
    </row>
    <row r="15277" spans="22:22" x14ac:dyDescent="0.35">
      <c r="V15277" s="17"/>
    </row>
    <row r="15278" spans="22:22" x14ac:dyDescent="0.35">
      <c r="V15278" s="17"/>
    </row>
    <row r="15279" spans="22:22" x14ac:dyDescent="0.35">
      <c r="V15279" s="17"/>
    </row>
    <row r="15280" spans="22:22" x14ac:dyDescent="0.35">
      <c r="V15280" s="17"/>
    </row>
    <row r="15281" spans="22:22" x14ac:dyDescent="0.35">
      <c r="V15281" s="17"/>
    </row>
    <row r="15282" spans="22:22" x14ac:dyDescent="0.35">
      <c r="V15282" s="17"/>
    </row>
    <row r="15283" spans="22:22" x14ac:dyDescent="0.35">
      <c r="V15283" s="17"/>
    </row>
    <row r="15284" spans="22:22" x14ac:dyDescent="0.35">
      <c r="V15284" s="17"/>
    </row>
    <row r="15285" spans="22:22" x14ac:dyDescent="0.35">
      <c r="V15285" s="17"/>
    </row>
    <row r="15286" spans="22:22" x14ac:dyDescent="0.35">
      <c r="V15286" s="17"/>
    </row>
    <row r="15287" spans="22:22" x14ac:dyDescent="0.35">
      <c r="V15287" s="17"/>
    </row>
    <row r="15288" spans="22:22" x14ac:dyDescent="0.35">
      <c r="V15288" s="17"/>
    </row>
    <row r="15289" spans="22:22" x14ac:dyDescent="0.35">
      <c r="V15289" s="17"/>
    </row>
    <row r="15290" spans="22:22" x14ac:dyDescent="0.35">
      <c r="V15290" s="17"/>
    </row>
    <row r="15291" spans="22:22" x14ac:dyDescent="0.35">
      <c r="V15291" s="17"/>
    </row>
    <row r="15292" spans="22:22" x14ac:dyDescent="0.35">
      <c r="V15292" s="17"/>
    </row>
    <row r="15293" spans="22:22" x14ac:dyDescent="0.35">
      <c r="V15293" s="17"/>
    </row>
    <row r="15294" spans="22:22" x14ac:dyDescent="0.35">
      <c r="V15294" s="17"/>
    </row>
    <row r="15295" spans="22:22" x14ac:dyDescent="0.35">
      <c r="V15295" s="17"/>
    </row>
    <row r="15296" spans="22:22" x14ac:dyDescent="0.35">
      <c r="V15296" s="17"/>
    </row>
    <row r="15297" spans="22:22" x14ac:dyDescent="0.35">
      <c r="V15297" s="17"/>
    </row>
    <row r="15298" spans="22:22" x14ac:dyDescent="0.35">
      <c r="V15298" s="17"/>
    </row>
    <row r="15299" spans="22:22" x14ac:dyDescent="0.35">
      <c r="V15299" s="17"/>
    </row>
    <row r="15300" spans="22:22" x14ac:dyDescent="0.35">
      <c r="V15300" s="17"/>
    </row>
    <row r="15301" spans="22:22" x14ac:dyDescent="0.35">
      <c r="V15301" s="17"/>
    </row>
    <row r="15302" spans="22:22" x14ac:dyDescent="0.35">
      <c r="V15302" s="17"/>
    </row>
    <row r="15303" spans="22:22" x14ac:dyDescent="0.35">
      <c r="V15303" s="17"/>
    </row>
    <row r="15304" spans="22:22" x14ac:dyDescent="0.35">
      <c r="V15304" s="17"/>
    </row>
    <row r="15305" spans="22:22" x14ac:dyDescent="0.35">
      <c r="V15305" s="17"/>
    </row>
    <row r="15306" spans="22:22" x14ac:dyDescent="0.35">
      <c r="V15306" s="17"/>
    </row>
    <row r="15307" spans="22:22" x14ac:dyDescent="0.35">
      <c r="V15307" s="17"/>
    </row>
    <row r="15308" spans="22:22" x14ac:dyDescent="0.35">
      <c r="V15308" s="17"/>
    </row>
    <row r="15309" spans="22:22" x14ac:dyDescent="0.35">
      <c r="V15309" s="17"/>
    </row>
    <row r="15310" spans="22:22" x14ac:dyDescent="0.35">
      <c r="V15310" s="17"/>
    </row>
    <row r="15311" spans="22:22" x14ac:dyDescent="0.35">
      <c r="V15311" s="17"/>
    </row>
    <row r="15312" spans="22:22" x14ac:dyDescent="0.35">
      <c r="V15312" s="17"/>
    </row>
    <row r="15313" spans="22:22" x14ac:dyDescent="0.35">
      <c r="V15313" s="17"/>
    </row>
    <row r="15314" spans="22:22" x14ac:dyDescent="0.35">
      <c r="V15314" s="17"/>
    </row>
    <row r="15315" spans="22:22" x14ac:dyDescent="0.35">
      <c r="V15315" s="17"/>
    </row>
    <row r="15316" spans="22:22" x14ac:dyDescent="0.35">
      <c r="V15316" s="17"/>
    </row>
    <row r="15317" spans="22:22" x14ac:dyDescent="0.35">
      <c r="V15317" s="17"/>
    </row>
    <row r="15318" spans="22:22" x14ac:dyDescent="0.35">
      <c r="V15318" s="17"/>
    </row>
    <row r="15319" spans="22:22" x14ac:dyDescent="0.35">
      <c r="V15319" s="17"/>
    </row>
    <row r="15320" spans="22:22" x14ac:dyDescent="0.35">
      <c r="V15320" s="17"/>
    </row>
    <row r="15321" spans="22:22" x14ac:dyDescent="0.35">
      <c r="V15321" s="17"/>
    </row>
    <row r="15322" spans="22:22" x14ac:dyDescent="0.35">
      <c r="V15322" s="17"/>
    </row>
    <row r="15323" spans="22:22" x14ac:dyDescent="0.35">
      <c r="V15323" s="17"/>
    </row>
    <row r="15324" spans="22:22" x14ac:dyDescent="0.35">
      <c r="V15324" s="17"/>
    </row>
    <row r="15325" spans="22:22" x14ac:dyDescent="0.35">
      <c r="V15325" s="17"/>
    </row>
    <row r="15326" spans="22:22" x14ac:dyDescent="0.35">
      <c r="V15326" s="17"/>
    </row>
    <row r="15327" spans="22:22" x14ac:dyDescent="0.35">
      <c r="V15327" s="17"/>
    </row>
    <row r="15328" spans="22:22" x14ac:dyDescent="0.35">
      <c r="V15328" s="17"/>
    </row>
    <row r="15329" spans="22:22" x14ac:dyDescent="0.35">
      <c r="V15329" s="17"/>
    </row>
    <row r="15330" spans="22:22" x14ac:dyDescent="0.35">
      <c r="V15330" s="17"/>
    </row>
    <row r="15331" spans="22:22" x14ac:dyDescent="0.35">
      <c r="V15331" s="17"/>
    </row>
    <row r="15332" spans="22:22" x14ac:dyDescent="0.35">
      <c r="V15332" s="17"/>
    </row>
    <row r="15333" spans="22:22" x14ac:dyDescent="0.35">
      <c r="V15333" s="17"/>
    </row>
    <row r="15334" spans="22:22" x14ac:dyDescent="0.35">
      <c r="V15334" s="17"/>
    </row>
    <row r="15335" spans="22:22" x14ac:dyDescent="0.35">
      <c r="V15335" s="17"/>
    </row>
    <row r="15336" spans="22:22" x14ac:dyDescent="0.35">
      <c r="V15336" s="17"/>
    </row>
    <row r="15337" spans="22:22" x14ac:dyDescent="0.35">
      <c r="V15337" s="17"/>
    </row>
    <row r="15338" spans="22:22" x14ac:dyDescent="0.35">
      <c r="V15338" s="17"/>
    </row>
    <row r="15339" spans="22:22" x14ac:dyDescent="0.35">
      <c r="V15339" s="17"/>
    </row>
    <row r="15340" spans="22:22" x14ac:dyDescent="0.35">
      <c r="V15340" s="17"/>
    </row>
    <row r="15341" spans="22:22" x14ac:dyDescent="0.35">
      <c r="V15341" s="17"/>
    </row>
    <row r="15342" spans="22:22" x14ac:dyDescent="0.35">
      <c r="V15342" s="17"/>
    </row>
    <row r="15343" spans="22:22" x14ac:dyDescent="0.35">
      <c r="V15343" s="17"/>
    </row>
    <row r="15344" spans="22:22" x14ac:dyDescent="0.35">
      <c r="V15344" s="17"/>
    </row>
    <row r="15345" spans="22:22" x14ac:dyDescent="0.35">
      <c r="V15345" s="17"/>
    </row>
    <row r="15346" spans="22:22" x14ac:dyDescent="0.35">
      <c r="V15346" s="17"/>
    </row>
    <row r="15347" spans="22:22" x14ac:dyDescent="0.35">
      <c r="V15347" s="17"/>
    </row>
    <row r="15348" spans="22:22" x14ac:dyDescent="0.35">
      <c r="V15348" s="17"/>
    </row>
    <row r="15349" spans="22:22" x14ac:dyDescent="0.35">
      <c r="V15349" s="17"/>
    </row>
    <row r="15350" spans="22:22" x14ac:dyDescent="0.35">
      <c r="V15350" s="17"/>
    </row>
    <row r="15351" spans="22:22" x14ac:dyDescent="0.35">
      <c r="V15351" s="17"/>
    </row>
    <row r="15352" spans="22:22" x14ac:dyDescent="0.35">
      <c r="V15352" s="17"/>
    </row>
    <row r="15353" spans="22:22" x14ac:dyDescent="0.35">
      <c r="V15353" s="17"/>
    </row>
    <row r="15354" spans="22:22" x14ac:dyDescent="0.35">
      <c r="V15354" s="17"/>
    </row>
    <row r="15355" spans="22:22" x14ac:dyDescent="0.35">
      <c r="V15355" s="17"/>
    </row>
    <row r="15356" spans="22:22" x14ac:dyDescent="0.35">
      <c r="V15356" s="17"/>
    </row>
    <row r="15357" spans="22:22" x14ac:dyDescent="0.35">
      <c r="V15357" s="17"/>
    </row>
    <row r="15358" spans="22:22" x14ac:dyDescent="0.35">
      <c r="V15358" s="17"/>
    </row>
    <row r="15359" spans="22:22" x14ac:dyDescent="0.35">
      <c r="V15359" s="17"/>
    </row>
    <row r="15360" spans="22:22" x14ac:dyDescent="0.35">
      <c r="V15360" s="17"/>
    </row>
    <row r="15361" spans="22:22" x14ac:dyDescent="0.35">
      <c r="V15361" s="17"/>
    </row>
    <row r="15362" spans="22:22" x14ac:dyDescent="0.35">
      <c r="V15362" s="17"/>
    </row>
    <row r="15363" spans="22:22" x14ac:dyDescent="0.35">
      <c r="V15363" s="17"/>
    </row>
    <row r="15364" spans="22:22" x14ac:dyDescent="0.35">
      <c r="V15364" s="17"/>
    </row>
    <row r="15365" spans="22:22" x14ac:dyDescent="0.35">
      <c r="V15365" s="17"/>
    </row>
    <row r="15366" spans="22:22" x14ac:dyDescent="0.35">
      <c r="V15366" s="17"/>
    </row>
    <row r="15367" spans="22:22" x14ac:dyDescent="0.35">
      <c r="V15367" s="17"/>
    </row>
    <row r="15368" spans="22:22" x14ac:dyDescent="0.35">
      <c r="V15368" s="17"/>
    </row>
    <row r="15369" spans="22:22" x14ac:dyDescent="0.35">
      <c r="V15369" s="17"/>
    </row>
    <row r="15370" spans="22:22" x14ac:dyDescent="0.35">
      <c r="V15370" s="17"/>
    </row>
    <row r="15371" spans="22:22" x14ac:dyDescent="0.35">
      <c r="V15371" s="17"/>
    </row>
    <row r="15372" spans="22:22" x14ac:dyDescent="0.35">
      <c r="V15372" s="17"/>
    </row>
    <row r="15373" spans="22:22" x14ac:dyDescent="0.35">
      <c r="V15373" s="17"/>
    </row>
    <row r="15374" spans="22:22" x14ac:dyDescent="0.35">
      <c r="V15374" s="17"/>
    </row>
    <row r="15375" spans="22:22" x14ac:dyDescent="0.35">
      <c r="V15375" s="17"/>
    </row>
    <row r="15376" spans="22:22" x14ac:dyDescent="0.35">
      <c r="V15376" s="17"/>
    </row>
    <row r="15377" spans="22:22" x14ac:dyDescent="0.35">
      <c r="V15377" s="17"/>
    </row>
    <row r="15378" spans="22:22" x14ac:dyDescent="0.35">
      <c r="V15378" s="17"/>
    </row>
    <row r="15379" spans="22:22" x14ac:dyDescent="0.35">
      <c r="V15379" s="17"/>
    </row>
    <row r="15380" spans="22:22" x14ac:dyDescent="0.35">
      <c r="V15380" s="17"/>
    </row>
    <row r="15381" spans="22:22" x14ac:dyDescent="0.35">
      <c r="V15381" s="17"/>
    </row>
    <row r="15382" spans="22:22" x14ac:dyDescent="0.35">
      <c r="V15382" s="17"/>
    </row>
    <row r="15383" spans="22:22" x14ac:dyDescent="0.35">
      <c r="V15383" s="17"/>
    </row>
    <row r="15384" spans="22:22" x14ac:dyDescent="0.35">
      <c r="V15384" s="17"/>
    </row>
    <row r="15385" spans="22:22" x14ac:dyDescent="0.35">
      <c r="V15385" s="17"/>
    </row>
    <row r="15386" spans="22:22" x14ac:dyDescent="0.35">
      <c r="V15386" s="17"/>
    </row>
    <row r="15387" spans="22:22" x14ac:dyDescent="0.35">
      <c r="V15387" s="17"/>
    </row>
    <row r="15388" spans="22:22" x14ac:dyDescent="0.35">
      <c r="V15388" s="17"/>
    </row>
    <row r="15389" spans="22:22" x14ac:dyDescent="0.35">
      <c r="V15389" s="17"/>
    </row>
    <row r="15390" spans="22:22" x14ac:dyDescent="0.35">
      <c r="V15390" s="17"/>
    </row>
    <row r="15391" spans="22:22" x14ac:dyDescent="0.35">
      <c r="V15391" s="17"/>
    </row>
    <row r="15392" spans="22:22" x14ac:dyDescent="0.35">
      <c r="V15392" s="17"/>
    </row>
    <row r="15393" spans="22:22" x14ac:dyDescent="0.35">
      <c r="V15393" s="17"/>
    </row>
    <row r="15394" spans="22:22" x14ac:dyDescent="0.35">
      <c r="V15394" s="17"/>
    </row>
    <row r="15395" spans="22:22" x14ac:dyDescent="0.35">
      <c r="V15395" s="17"/>
    </row>
    <row r="15396" spans="22:22" x14ac:dyDescent="0.35">
      <c r="V15396" s="17"/>
    </row>
    <row r="15397" spans="22:22" x14ac:dyDescent="0.35">
      <c r="V15397" s="17"/>
    </row>
    <row r="15398" spans="22:22" x14ac:dyDescent="0.35">
      <c r="V15398" s="17"/>
    </row>
    <row r="15399" spans="22:22" x14ac:dyDescent="0.35">
      <c r="V15399" s="17"/>
    </row>
    <row r="15400" spans="22:22" x14ac:dyDescent="0.35">
      <c r="V15400" s="17"/>
    </row>
    <row r="15401" spans="22:22" x14ac:dyDescent="0.35">
      <c r="V15401" s="17"/>
    </row>
    <row r="15402" spans="22:22" x14ac:dyDescent="0.35">
      <c r="V15402" s="17"/>
    </row>
    <row r="15403" spans="22:22" x14ac:dyDescent="0.35">
      <c r="V15403" s="17"/>
    </row>
    <row r="15404" spans="22:22" x14ac:dyDescent="0.35">
      <c r="V15404" s="17"/>
    </row>
    <row r="15405" spans="22:22" x14ac:dyDescent="0.35">
      <c r="V15405" s="17"/>
    </row>
    <row r="15406" spans="22:22" x14ac:dyDescent="0.35">
      <c r="V15406" s="17"/>
    </row>
    <row r="15407" spans="22:22" x14ac:dyDescent="0.35">
      <c r="V15407" s="17"/>
    </row>
    <row r="15408" spans="22:22" x14ac:dyDescent="0.35">
      <c r="V15408" s="17"/>
    </row>
    <row r="15409" spans="22:22" x14ac:dyDescent="0.35">
      <c r="V15409" s="17"/>
    </row>
    <row r="15410" spans="22:22" x14ac:dyDescent="0.35">
      <c r="V15410" s="17"/>
    </row>
    <row r="15411" spans="22:22" x14ac:dyDescent="0.35">
      <c r="V15411" s="17"/>
    </row>
    <row r="15412" spans="22:22" x14ac:dyDescent="0.35">
      <c r="V15412" s="17"/>
    </row>
    <row r="15413" spans="22:22" x14ac:dyDescent="0.35">
      <c r="V15413" s="17"/>
    </row>
    <row r="15414" spans="22:22" x14ac:dyDescent="0.35">
      <c r="V15414" s="17"/>
    </row>
    <row r="15415" spans="22:22" x14ac:dyDescent="0.35">
      <c r="V15415" s="17"/>
    </row>
    <row r="15416" spans="22:22" x14ac:dyDescent="0.35">
      <c r="V15416" s="17"/>
    </row>
    <row r="15417" spans="22:22" x14ac:dyDescent="0.35">
      <c r="V15417" s="17"/>
    </row>
    <row r="15418" spans="22:22" x14ac:dyDescent="0.35">
      <c r="V15418" s="17"/>
    </row>
    <row r="15419" spans="22:22" x14ac:dyDescent="0.35">
      <c r="V15419" s="17"/>
    </row>
    <row r="15420" spans="22:22" x14ac:dyDescent="0.35">
      <c r="V15420" s="17"/>
    </row>
    <row r="15421" spans="22:22" x14ac:dyDescent="0.35">
      <c r="V15421" s="17"/>
    </row>
    <row r="15422" spans="22:22" x14ac:dyDescent="0.35">
      <c r="V15422" s="17"/>
    </row>
    <row r="15423" spans="22:22" x14ac:dyDescent="0.35">
      <c r="V15423" s="17"/>
    </row>
    <row r="15424" spans="22:22" x14ac:dyDescent="0.35">
      <c r="V15424" s="17"/>
    </row>
    <row r="15425" spans="22:22" x14ac:dyDescent="0.35">
      <c r="V15425" s="17"/>
    </row>
    <row r="15426" spans="22:22" x14ac:dyDescent="0.35">
      <c r="V15426" s="17"/>
    </row>
    <row r="15427" spans="22:22" x14ac:dyDescent="0.35">
      <c r="V15427" s="17"/>
    </row>
    <row r="15428" spans="22:22" x14ac:dyDescent="0.35">
      <c r="V15428" s="17"/>
    </row>
    <row r="15429" spans="22:22" x14ac:dyDescent="0.35">
      <c r="V15429" s="17"/>
    </row>
    <row r="15430" spans="22:22" x14ac:dyDescent="0.35">
      <c r="V15430" s="17"/>
    </row>
    <row r="15431" spans="22:22" x14ac:dyDescent="0.35">
      <c r="V15431" s="17"/>
    </row>
    <row r="15432" spans="22:22" x14ac:dyDescent="0.35">
      <c r="V15432" s="17"/>
    </row>
    <row r="15433" spans="22:22" x14ac:dyDescent="0.35">
      <c r="V15433" s="17"/>
    </row>
    <row r="15434" spans="22:22" x14ac:dyDescent="0.35">
      <c r="V15434" s="17"/>
    </row>
    <row r="15435" spans="22:22" x14ac:dyDescent="0.35">
      <c r="V15435" s="17"/>
    </row>
    <row r="15436" spans="22:22" x14ac:dyDescent="0.35">
      <c r="V15436" s="17"/>
    </row>
    <row r="15437" spans="22:22" x14ac:dyDescent="0.35">
      <c r="V15437" s="17"/>
    </row>
    <row r="15438" spans="22:22" x14ac:dyDescent="0.35">
      <c r="V15438" s="17"/>
    </row>
    <row r="15439" spans="22:22" x14ac:dyDescent="0.35">
      <c r="V15439" s="17"/>
    </row>
    <row r="15440" spans="22:22" x14ac:dyDescent="0.35">
      <c r="V15440" s="17"/>
    </row>
    <row r="15441" spans="22:22" x14ac:dyDescent="0.35">
      <c r="V15441" s="17"/>
    </row>
    <row r="15442" spans="22:22" x14ac:dyDescent="0.35">
      <c r="V15442" s="17"/>
    </row>
    <row r="15443" spans="22:22" x14ac:dyDescent="0.35">
      <c r="V15443" s="17"/>
    </row>
    <row r="15444" spans="22:22" x14ac:dyDescent="0.35">
      <c r="V15444" s="17"/>
    </row>
    <row r="15445" spans="22:22" x14ac:dyDescent="0.35">
      <c r="V15445" s="17"/>
    </row>
    <row r="15446" spans="22:22" x14ac:dyDescent="0.35">
      <c r="V15446" s="17"/>
    </row>
    <row r="15447" spans="22:22" x14ac:dyDescent="0.35">
      <c r="V15447" s="17"/>
    </row>
    <row r="15448" spans="22:22" x14ac:dyDescent="0.35">
      <c r="V15448" s="17"/>
    </row>
    <row r="15449" spans="22:22" x14ac:dyDescent="0.35">
      <c r="V15449" s="17"/>
    </row>
    <row r="15450" spans="22:22" x14ac:dyDescent="0.35">
      <c r="V15450" s="17"/>
    </row>
    <row r="15451" spans="22:22" x14ac:dyDescent="0.35">
      <c r="V15451" s="17"/>
    </row>
    <row r="15452" spans="22:22" x14ac:dyDescent="0.35">
      <c r="V15452" s="17"/>
    </row>
    <row r="15453" spans="22:22" x14ac:dyDescent="0.35">
      <c r="V15453" s="17"/>
    </row>
    <row r="15454" spans="22:22" x14ac:dyDescent="0.35">
      <c r="V15454" s="17"/>
    </row>
    <row r="15455" spans="22:22" x14ac:dyDescent="0.35">
      <c r="V15455" s="17"/>
    </row>
    <row r="15456" spans="22:22" x14ac:dyDescent="0.35">
      <c r="V15456" s="17"/>
    </row>
    <row r="15457" spans="22:22" x14ac:dyDescent="0.35">
      <c r="V15457" s="17"/>
    </row>
    <row r="15458" spans="22:22" x14ac:dyDescent="0.35">
      <c r="V15458" s="17"/>
    </row>
    <row r="15459" spans="22:22" x14ac:dyDescent="0.35">
      <c r="V15459" s="17"/>
    </row>
    <row r="15460" spans="22:22" x14ac:dyDescent="0.35">
      <c r="V15460" s="17"/>
    </row>
    <row r="15461" spans="22:22" x14ac:dyDescent="0.35">
      <c r="V15461" s="17"/>
    </row>
    <row r="15462" spans="22:22" x14ac:dyDescent="0.35">
      <c r="V15462" s="17"/>
    </row>
    <row r="15463" spans="22:22" x14ac:dyDescent="0.35">
      <c r="V15463" s="17"/>
    </row>
    <row r="15464" spans="22:22" x14ac:dyDescent="0.35">
      <c r="V15464" s="17"/>
    </row>
    <row r="15465" spans="22:22" x14ac:dyDescent="0.35">
      <c r="V15465" s="17"/>
    </row>
    <row r="15466" spans="22:22" x14ac:dyDescent="0.35">
      <c r="V15466" s="17"/>
    </row>
    <row r="15467" spans="22:22" x14ac:dyDescent="0.35">
      <c r="V15467" s="17"/>
    </row>
    <row r="15468" spans="22:22" x14ac:dyDescent="0.35">
      <c r="V15468" s="17"/>
    </row>
    <row r="15469" spans="22:22" x14ac:dyDescent="0.35">
      <c r="V15469" s="17"/>
    </row>
    <row r="15470" spans="22:22" x14ac:dyDescent="0.35">
      <c r="V15470" s="17"/>
    </row>
    <row r="15471" spans="22:22" x14ac:dyDescent="0.35">
      <c r="V15471" s="17"/>
    </row>
    <row r="15472" spans="22:22" x14ac:dyDescent="0.35">
      <c r="V15472" s="17"/>
    </row>
    <row r="15473" spans="22:22" x14ac:dyDescent="0.35">
      <c r="V15473" s="17"/>
    </row>
    <row r="15474" spans="22:22" x14ac:dyDescent="0.35">
      <c r="V15474" s="17"/>
    </row>
    <row r="15475" spans="22:22" x14ac:dyDescent="0.35">
      <c r="V15475" s="17"/>
    </row>
    <row r="15476" spans="22:22" x14ac:dyDescent="0.35">
      <c r="V15476" s="17"/>
    </row>
    <row r="15477" spans="22:22" x14ac:dyDescent="0.35">
      <c r="V15477" s="17"/>
    </row>
    <row r="15478" spans="22:22" x14ac:dyDescent="0.35">
      <c r="V15478" s="17"/>
    </row>
    <row r="15479" spans="22:22" x14ac:dyDescent="0.35">
      <c r="V15479" s="17"/>
    </row>
    <row r="15480" spans="22:22" x14ac:dyDescent="0.35">
      <c r="V15480" s="17"/>
    </row>
    <row r="15481" spans="22:22" x14ac:dyDescent="0.35">
      <c r="V15481" s="17"/>
    </row>
    <row r="15482" spans="22:22" x14ac:dyDescent="0.35">
      <c r="V15482" s="17"/>
    </row>
    <row r="15483" spans="22:22" x14ac:dyDescent="0.35">
      <c r="V15483" s="17"/>
    </row>
    <row r="15484" spans="22:22" x14ac:dyDescent="0.35">
      <c r="V15484" s="17"/>
    </row>
    <row r="15485" spans="22:22" x14ac:dyDescent="0.35">
      <c r="V15485" s="17"/>
    </row>
    <row r="15486" spans="22:22" x14ac:dyDescent="0.35">
      <c r="V15486" s="17"/>
    </row>
    <row r="15487" spans="22:22" x14ac:dyDescent="0.35">
      <c r="V15487" s="17"/>
    </row>
    <row r="15488" spans="22:22" x14ac:dyDescent="0.35">
      <c r="V15488" s="17"/>
    </row>
    <row r="15489" spans="22:22" x14ac:dyDescent="0.35">
      <c r="V15489" s="17"/>
    </row>
    <row r="15490" spans="22:22" x14ac:dyDescent="0.35">
      <c r="V15490" s="17"/>
    </row>
    <row r="15491" spans="22:22" x14ac:dyDescent="0.35">
      <c r="V15491" s="17"/>
    </row>
    <row r="15492" spans="22:22" x14ac:dyDescent="0.35">
      <c r="V15492" s="17"/>
    </row>
    <row r="15493" spans="22:22" x14ac:dyDescent="0.35">
      <c r="V15493" s="17"/>
    </row>
    <row r="15494" spans="22:22" x14ac:dyDescent="0.35">
      <c r="V15494" s="17"/>
    </row>
    <row r="15495" spans="22:22" x14ac:dyDescent="0.35">
      <c r="V15495" s="17"/>
    </row>
    <row r="15496" spans="22:22" x14ac:dyDescent="0.35">
      <c r="V15496" s="17"/>
    </row>
    <row r="15497" spans="22:22" x14ac:dyDescent="0.35">
      <c r="V15497" s="17"/>
    </row>
    <row r="15498" spans="22:22" x14ac:dyDescent="0.35">
      <c r="V15498" s="17"/>
    </row>
    <row r="15499" spans="22:22" x14ac:dyDescent="0.35">
      <c r="V15499" s="17"/>
    </row>
    <row r="15500" spans="22:22" x14ac:dyDescent="0.35">
      <c r="V15500" s="17"/>
    </row>
    <row r="15501" spans="22:22" x14ac:dyDescent="0.35">
      <c r="V15501" s="17"/>
    </row>
    <row r="15502" spans="22:22" x14ac:dyDescent="0.35">
      <c r="V15502" s="17"/>
    </row>
    <row r="15503" spans="22:22" x14ac:dyDescent="0.35">
      <c r="V15503" s="17"/>
    </row>
    <row r="15504" spans="22:22" x14ac:dyDescent="0.35">
      <c r="V15504" s="17"/>
    </row>
    <row r="15505" spans="22:22" x14ac:dyDescent="0.35">
      <c r="V15505" s="17"/>
    </row>
    <row r="15506" spans="22:22" x14ac:dyDescent="0.35">
      <c r="V15506" s="17"/>
    </row>
    <row r="15507" spans="22:22" x14ac:dyDescent="0.35">
      <c r="V15507" s="17"/>
    </row>
    <row r="15508" spans="22:22" x14ac:dyDescent="0.35">
      <c r="V15508" s="17"/>
    </row>
    <row r="15509" spans="22:22" x14ac:dyDescent="0.35">
      <c r="V15509" s="17"/>
    </row>
    <row r="15510" spans="22:22" x14ac:dyDescent="0.35">
      <c r="V15510" s="17"/>
    </row>
    <row r="15511" spans="22:22" x14ac:dyDescent="0.35">
      <c r="V15511" s="17"/>
    </row>
    <row r="15512" spans="22:22" x14ac:dyDescent="0.35">
      <c r="V15512" s="17"/>
    </row>
    <row r="15513" spans="22:22" x14ac:dyDescent="0.35">
      <c r="V15513" s="17"/>
    </row>
    <row r="15514" spans="22:22" x14ac:dyDescent="0.35">
      <c r="V15514" s="17"/>
    </row>
    <row r="15515" spans="22:22" x14ac:dyDescent="0.35">
      <c r="V15515" s="17"/>
    </row>
    <row r="15516" spans="22:22" x14ac:dyDescent="0.35">
      <c r="V15516" s="17"/>
    </row>
    <row r="15517" spans="22:22" x14ac:dyDescent="0.35">
      <c r="V15517" s="17"/>
    </row>
    <row r="15518" spans="22:22" x14ac:dyDescent="0.35">
      <c r="V15518" s="17"/>
    </row>
    <row r="15519" spans="22:22" x14ac:dyDescent="0.35">
      <c r="V15519" s="17"/>
    </row>
    <row r="15520" spans="22:22" x14ac:dyDescent="0.35">
      <c r="V15520" s="17"/>
    </row>
    <row r="15521" spans="22:22" x14ac:dyDescent="0.35">
      <c r="V15521" s="17"/>
    </row>
    <row r="15522" spans="22:22" x14ac:dyDescent="0.35">
      <c r="V15522" s="17"/>
    </row>
    <row r="15523" spans="22:22" x14ac:dyDescent="0.35">
      <c r="V15523" s="17"/>
    </row>
    <row r="15524" spans="22:22" x14ac:dyDescent="0.35">
      <c r="V15524" s="17"/>
    </row>
    <row r="15525" spans="22:22" x14ac:dyDescent="0.35">
      <c r="V15525" s="17"/>
    </row>
    <row r="15526" spans="22:22" x14ac:dyDescent="0.35">
      <c r="V15526" s="17"/>
    </row>
    <row r="15527" spans="22:22" x14ac:dyDescent="0.35">
      <c r="V15527" s="17"/>
    </row>
    <row r="15528" spans="22:22" x14ac:dyDescent="0.35">
      <c r="V15528" s="17"/>
    </row>
    <row r="15529" spans="22:22" x14ac:dyDescent="0.35">
      <c r="V15529" s="17"/>
    </row>
    <row r="15530" spans="22:22" x14ac:dyDescent="0.35">
      <c r="V15530" s="17"/>
    </row>
    <row r="15531" spans="22:22" x14ac:dyDescent="0.35">
      <c r="V15531" s="17"/>
    </row>
    <row r="15532" spans="22:22" x14ac:dyDescent="0.35">
      <c r="V15532" s="17"/>
    </row>
    <row r="15533" spans="22:22" x14ac:dyDescent="0.35">
      <c r="V15533" s="17"/>
    </row>
    <row r="15534" spans="22:22" x14ac:dyDescent="0.35">
      <c r="V15534" s="17"/>
    </row>
    <row r="15535" spans="22:22" x14ac:dyDescent="0.35">
      <c r="V15535" s="17"/>
    </row>
    <row r="15536" spans="22:22" x14ac:dyDescent="0.35">
      <c r="V15536" s="17"/>
    </row>
    <row r="15537" spans="22:22" x14ac:dyDescent="0.35">
      <c r="V15537" s="17"/>
    </row>
    <row r="15538" spans="22:22" x14ac:dyDescent="0.35">
      <c r="V15538" s="17"/>
    </row>
    <row r="15539" spans="22:22" x14ac:dyDescent="0.35">
      <c r="V15539" s="17"/>
    </row>
    <row r="15540" spans="22:22" x14ac:dyDescent="0.35">
      <c r="V15540" s="17"/>
    </row>
    <row r="15541" spans="22:22" x14ac:dyDescent="0.35">
      <c r="V15541" s="17"/>
    </row>
    <row r="15542" spans="22:22" x14ac:dyDescent="0.35">
      <c r="V15542" s="17"/>
    </row>
    <row r="15543" spans="22:22" x14ac:dyDescent="0.35">
      <c r="V15543" s="17"/>
    </row>
    <row r="15544" spans="22:22" x14ac:dyDescent="0.35">
      <c r="V15544" s="17"/>
    </row>
    <row r="15545" spans="22:22" x14ac:dyDescent="0.35">
      <c r="V15545" s="17"/>
    </row>
    <row r="15546" spans="22:22" x14ac:dyDescent="0.35">
      <c r="V15546" s="17"/>
    </row>
    <row r="15547" spans="22:22" x14ac:dyDescent="0.35">
      <c r="V15547" s="17"/>
    </row>
    <row r="15548" spans="22:22" x14ac:dyDescent="0.35">
      <c r="V15548" s="17"/>
    </row>
    <row r="15549" spans="22:22" x14ac:dyDescent="0.35">
      <c r="V15549" s="17"/>
    </row>
    <row r="15550" spans="22:22" x14ac:dyDescent="0.35">
      <c r="V15550" s="17"/>
    </row>
    <row r="15551" spans="22:22" x14ac:dyDescent="0.35">
      <c r="V15551" s="17"/>
    </row>
    <row r="15552" spans="22:22" x14ac:dyDescent="0.35">
      <c r="V15552" s="17"/>
    </row>
    <row r="15553" spans="22:22" x14ac:dyDescent="0.35">
      <c r="V15553" s="17"/>
    </row>
    <row r="15554" spans="22:22" x14ac:dyDescent="0.35">
      <c r="V15554" s="17"/>
    </row>
    <row r="15555" spans="22:22" x14ac:dyDescent="0.35">
      <c r="V15555" s="17"/>
    </row>
    <row r="15556" spans="22:22" x14ac:dyDescent="0.35">
      <c r="V15556" s="17"/>
    </row>
    <row r="15557" spans="22:22" x14ac:dyDescent="0.35">
      <c r="V15557" s="17"/>
    </row>
    <row r="15558" spans="22:22" x14ac:dyDescent="0.35">
      <c r="V15558" s="17"/>
    </row>
    <row r="15559" spans="22:22" x14ac:dyDescent="0.35">
      <c r="V15559" s="17"/>
    </row>
    <row r="15560" spans="22:22" x14ac:dyDescent="0.35">
      <c r="V15560" s="17"/>
    </row>
    <row r="15561" spans="22:22" x14ac:dyDescent="0.35">
      <c r="V15561" s="17"/>
    </row>
    <row r="15562" spans="22:22" x14ac:dyDescent="0.35">
      <c r="V15562" s="17"/>
    </row>
    <row r="15563" spans="22:22" x14ac:dyDescent="0.35">
      <c r="V15563" s="17"/>
    </row>
    <row r="15564" spans="22:22" x14ac:dyDescent="0.35">
      <c r="V15564" s="17"/>
    </row>
    <row r="15565" spans="22:22" x14ac:dyDescent="0.35">
      <c r="V15565" s="17"/>
    </row>
    <row r="15566" spans="22:22" x14ac:dyDescent="0.35">
      <c r="V15566" s="17"/>
    </row>
    <row r="15567" spans="22:22" x14ac:dyDescent="0.35">
      <c r="V15567" s="17"/>
    </row>
    <row r="15568" spans="22:22" x14ac:dyDescent="0.35">
      <c r="V15568" s="17"/>
    </row>
    <row r="15569" spans="22:22" x14ac:dyDescent="0.35">
      <c r="V15569" s="17"/>
    </row>
    <row r="15570" spans="22:22" x14ac:dyDescent="0.35">
      <c r="V15570" s="17"/>
    </row>
    <row r="15571" spans="22:22" x14ac:dyDescent="0.35">
      <c r="V15571" s="17"/>
    </row>
    <row r="15572" spans="22:22" x14ac:dyDescent="0.35">
      <c r="V15572" s="17"/>
    </row>
    <row r="15573" spans="22:22" x14ac:dyDescent="0.35">
      <c r="V15573" s="17"/>
    </row>
    <row r="15574" spans="22:22" x14ac:dyDescent="0.35">
      <c r="V15574" s="17"/>
    </row>
    <row r="15575" spans="22:22" x14ac:dyDescent="0.35">
      <c r="V15575" s="17"/>
    </row>
    <row r="15576" spans="22:22" x14ac:dyDescent="0.35">
      <c r="V15576" s="17"/>
    </row>
    <row r="15577" spans="22:22" x14ac:dyDescent="0.35">
      <c r="V15577" s="17"/>
    </row>
    <row r="15578" spans="22:22" x14ac:dyDescent="0.35">
      <c r="V15578" s="17"/>
    </row>
    <row r="15579" spans="22:22" x14ac:dyDescent="0.35">
      <c r="V15579" s="17"/>
    </row>
    <row r="15580" spans="22:22" x14ac:dyDescent="0.35">
      <c r="V15580" s="17"/>
    </row>
    <row r="15581" spans="22:22" x14ac:dyDescent="0.35">
      <c r="V15581" s="17"/>
    </row>
    <row r="15582" spans="22:22" x14ac:dyDescent="0.35">
      <c r="V15582" s="17"/>
    </row>
    <row r="15583" spans="22:22" x14ac:dyDescent="0.35">
      <c r="V15583" s="17"/>
    </row>
    <row r="15584" spans="22:22" x14ac:dyDescent="0.35">
      <c r="V15584" s="17"/>
    </row>
    <row r="15585" spans="22:22" x14ac:dyDescent="0.35">
      <c r="V15585" s="17"/>
    </row>
    <row r="15586" spans="22:22" x14ac:dyDescent="0.35">
      <c r="V15586" s="17"/>
    </row>
    <row r="15587" spans="22:22" x14ac:dyDescent="0.35">
      <c r="V15587" s="17"/>
    </row>
    <row r="15588" spans="22:22" x14ac:dyDescent="0.35">
      <c r="V15588" s="17"/>
    </row>
    <row r="15589" spans="22:22" x14ac:dyDescent="0.35">
      <c r="V15589" s="17"/>
    </row>
    <row r="15590" spans="22:22" x14ac:dyDescent="0.35">
      <c r="V15590" s="17"/>
    </row>
    <row r="15591" spans="22:22" x14ac:dyDescent="0.35">
      <c r="V15591" s="17"/>
    </row>
    <row r="15592" spans="22:22" x14ac:dyDescent="0.35">
      <c r="V15592" s="17"/>
    </row>
    <row r="15593" spans="22:22" x14ac:dyDescent="0.35">
      <c r="V15593" s="17"/>
    </row>
    <row r="15594" spans="22:22" x14ac:dyDescent="0.35">
      <c r="V15594" s="17"/>
    </row>
    <row r="15595" spans="22:22" x14ac:dyDescent="0.35">
      <c r="V15595" s="17"/>
    </row>
    <row r="15596" spans="22:22" x14ac:dyDescent="0.35">
      <c r="V15596" s="17"/>
    </row>
    <row r="15597" spans="22:22" x14ac:dyDescent="0.35">
      <c r="V15597" s="17"/>
    </row>
    <row r="15598" spans="22:22" x14ac:dyDescent="0.35">
      <c r="V15598" s="17"/>
    </row>
    <row r="15599" spans="22:22" x14ac:dyDescent="0.35">
      <c r="V15599" s="17"/>
    </row>
    <row r="15600" spans="22:22" x14ac:dyDescent="0.35">
      <c r="V15600" s="17"/>
    </row>
    <row r="15601" spans="22:22" x14ac:dyDescent="0.35">
      <c r="V15601" s="17"/>
    </row>
    <row r="15602" spans="22:22" x14ac:dyDescent="0.35">
      <c r="V15602" s="17"/>
    </row>
    <row r="15603" spans="22:22" x14ac:dyDescent="0.35">
      <c r="V15603" s="17"/>
    </row>
    <row r="15604" spans="22:22" x14ac:dyDescent="0.35">
      <c r="V15604" s="17"/>
    </row>
    <row r="15605" spans="22:22" x14ac:dyDescent="0.35">
      <c r="V15605" s="17"/>
    </row>
    <row r="15606" spans="22:22" x14ac:dyDescent="0.35">
      <c r="V15606" s="17"/>
    </row>
    <row r="15607" spans="22:22" x14ac:dyDescent="0.35">
      <c r="V15607" s="17"/>
    </row>
    <row r="15608" spans="22:22" x14ac:dyDescent="0.35">
      <c r="V15608" s="17"/>
    </row>
    <row r="15609" spans="22:22" x14ac:dyDescent="0.35">
      <c r="V15609" s="17"/>
    </row>
    <row r="15610" spans="22:22" x14ac:dyDescent="0.35">
      <c r="V15610" s="17"/>
    </row>
    <row r="15611" spans="22:22" x14ac:dyDescent="0.35">
      <c r="V15611" s="17"/>
    </row>
    <row r="15612" spans="22:22" x14ac:dyDescent="0.35">
      <c r="V15612" s="17"/>
    </row>
    <row r="15613" spans="22:22" x14ac:dyDescent="0.35">
      <c r="V15613" s="17"/>
    </row>
    <row r="15614" spans="22:22" x14ac:dyDescent="0.35">
      <c r="V15614" s="17"/>
    </row>
    <row r="15615" spans="22:22" x14ac:dyDescent="0.35">
      <c r="V15615" s="17"/>
    </row>
    <row r="15616" spans="22:22" x14ac:dyDescent="0.35">
      <c r="V15616" s="17"/>
    </row>
    <row r="15617" spans="22:22" x14ac:dyDescent="0.35">
      <c r="V15617" s="17"/>
    </row>
    <row r="15618" spans="22:22" x14ac:dyDescent="0.35">
      <c r="V15618" s="17"/>
    </row>
    <row r="15619" spans="22:22" x14ac:dyDescent="0.35">
      <c r="V15619" s="17"/>
    </row>
    <row r="15620" spans="22:22" x14ac:dyDescent="0.35">
      <c r="V15620" s="17"/>
    </row>
    <row r="15621" spans="22:22" x14ac:dyDescent="0.35">
      <c r="V15621" s="17"/>
    </row>
    <row r="15622" spans="22:22" x14ac:dyDescent="0.35">
      <c r="V15622" s="17"/>
    </row>
    <row r="15623" spans="22:22" x14ac:dyDescent="0.35">
      <c r="V15623" s="17"/>
    </row>
    <row r="15624" spans="22:22" x14ac:dyDescent="0.35">
      <c r="V15624" s="17"/>
    </row>
    <row r="15625" spans="22:22" x14ac:dyDescent="0.35">
      <c r="V15625" s="17"/>
    </row>
    <row r="15626" spans="22:22" x14ac:dyDescent="0.35">
      <c r="V15626" s="17"/>
    </row>
    <row r="15627" spans="22:22" x14ac:dyDescent="0.35">
      <c r="V15627" s="17"/>
    </row>
    <row r="15628" spans="22:22" x14ac:dyDescent="0.35">
      <c r="V15628" s="17"/>
    </row>
    <row r="15629" spans="22:22" x14ac:dyDescent="0.35">
      <c r="V15629" s="17"/>
    </row>
    <row r="15630" spans="22:22" x14ac:dyDescent="0.35">
      <c r="V15630" s="17"/>
    </row>
    <row r="15631" spans="22:22" x14ac:dyDescent="0.35">
      <c r="V15631" s="17"/>
    </row>
    <row r="15632" spans="22:22" x14ac:dyDescent="0.35">
      <c r="V15632" s="17"/>
    </row>
    <row r="15633" spans="22:22" x14ac:dyDescent="0.35">
      <c r="V15633" s="17"/>
    </row>
    <row r="15634" spans="22:22" x14ac:dyDescent="0.35">
      <c r="V15634" s="17"/>
    </row>
    <row r="15635" spans="22:22" x14ac:dyDescent="0.35">
      <c r="V15635" s="17"/>
    </row>
    <row r="15636" spans="22:22" x14ac:dyDescent="0.35">
      <c r="V15636" s="17"/>
    </row>
    <row r="15637" spans="22:22" x14ac:dyDescent="0.35">
      <c r="V15637" s="17"/>
    </row>
    <row r="15638" spans="22:22" x14ac:dyDescent="0.35">
      <c r="V15638" s="17"/>
    </row>
    <row r="15639" spans="22:22" x14ac:dyDescent="0.35">
      <c r="V15639" s="17"/>
    </row>
    <row r="15640" spans="22:22" x14ac:dyDescent="0.35">
      <c r="V15640" s="17"/>
    </row>
    <row r="15641" spans="22:22" x14ac:dyDescent="0.35">
      <c r="V15641" s="17"/>
    </row>
    <row r="15642" spans="22:22" x14ac:dyDescent="0.35">
      <c r="V15642" s="17"/>
    </row>
    <row r="15643" spans="22:22" x14ac:dyDescent="0.35">
      <c r="V15643" s="17"/>
    </row>
    <row r="15644" spans="22:22" x14ac:dyDescent="0.35">
      <c r="V15644" s="17"/>
    </row>
    <row r="15645" spans="22:22" x14ac:dyDescent="0.35">
      <c r="V15645" s="17"/>
    </row>
    <row r="15646" spans="22:22" x14ac:dyDescent="0.35">
      <c r="V15646" s="17"/>
    </row>
    <row r="15647" spans="22:22" x14ac:dyDescent="0.35">
      <c r="V15647" s="17"/>
    </row>
    <row r="15648" spans="22:22" x14ac:dyDescent="0.35">
      <c r="V15648" s="17"/>
    </row>
    <row r="15649" spans="22:22" x14ac:dyDescent="0.35">
      <c r="V15649" s="17"/>
    </row>
    <row r="15650" spans="22:22" x14ac:dyDescent="0.35">
      <c r="V15650" s="17"/>
    </row>
    <row r="15651" spans="22:22" x14ac:dyDescent="0.35">
      <c r="V15651" s="17"/>
    </row>
    <row r="15652" spans="22:22" x14ac:dyDescent="0.35">
      <c r="V15652" s="17"/>
    </row>
    <row r="15653" spans="22:22" x14ac:dyDescent="0.35">
      <c r="V15653" s="17"/>
    </row>
    <row r="15654" spans="22:22" x14ac:dyDescent="0.35">
      <c r="V15654" s="17"/>
    </row>
    <row r="15655" spans="22:22" x14ac:dyDescent="0.35">
      <c r="V15655" s="17"/>
    </row>
    <row r="15656" spans="22:22" x14ac:dyDescent="0.35">
      <c r="V15656" s="17"/>
    </row>
    <row r="15657" spans="22:22" x14ac:dyDescent="0.35">
      <c r="V15657" s="17"/>
    </row>
    <row r="15658" spans="22:22" x14ac:dyDescent="0.35">
      <c r="V15658" s="17"/>
    </row>
    <row r="15659" spans="22:22" x14ac:dyDescent="0.35">
      <c r="V15659" s="17"/>
    </row>
    <row r="15660" spans="22:22" x14ac:dyDescent="0.35">
      <c r="V15660" s="17"/>
    </row>
    <row r="15661" spans="22:22" x14ac:dyDescent="0.35">
      <c r="V15661" s="17"/>
    </row>
    <row r="15662" spans="22:22" x14ac:dyDescent="0.35">
      <c r="V15662" s="17"/>
    </row>
    <row r="15663" spans="22:22" x14ac:dyDescent="0.35">
      <c r="V15663" s="17"/>
    </row>
    <row r="15664" spans="22:22" x14ac:dyDescent="0.35">
      <c r="V15664" s="17"/>
    </row>
    <row r="15665" spans="22:22" x14ac:dyDescent="0.35">
      <c r="V15665" s="17"/>
    </row>
    <row r="15666" spans="22:22" x14ac:dyDescent="0.35">
      <c r="V15666" s="17"/>
    </row>
    <row r="15667" spans="22:22" x14ac:dyDescent="0.35">
      <c r="V15667" s="17"/>
    </row>
    <row r="15668" spans="22:22" x14ac:dyDescent="0.35">
      <c r="V15668" s="17"/>
    </row>
    <row r="15669" spans="22:22" x14ac:dyDescent="0.35">
      <c r="V15669" s="17"/>
    </row>
    <row r="15670" spans="22:22" x14ac:dyDescent="0.35">
      <c r="V15670" s="17"/>
    </row>
    <row r="15671" spans="22:22" x14ac:dyDescent="0.35">
      <c r="V15671" s="17"/>
    </row>
    <row r="15672" spans="22:22" x14ac:dyDescent="0.35">
      <c r="V15672" s="17"/>
    </row>
    <row r="15673" spans="22:22" x14ac:dyDescent="0.35">
      <c r="V15673" s="17"/>
    </row>
    <row r="15674" spans="22:22" x14ac:dyDescent="0.35">
      <c r="V15674" s="17"/>
    </row>
    <row r="15675" spans="22:22" x14ac:dyDescent="0.35">
      <c r="V15675" s="17"/>
    </row>
    <row r="15676" spans="22:22" x14ac:dyDescent="0.35">
      <c r="V15676" s="17"/>
    </row>
    <row r="15677" spans="22:22" x14ac:dyDescent="0.35">
      <c r="V15677" s="17"/>
    </row>
    <row r="15678" spans="22:22" x14ac:dyDescent="0.35">
      <c r="V15678" s="17"/>
    </row>
    <row r="15679" spans="22:22" x14ac:dyDescent="0.35">
      <c r="V15679" s="17"/>
    </row>
    <row r="15680" spans="22:22" x14ac:dyDescent="0.35">
      <c r="V15680" s="17"/>
    </row>
    <row r="15681" spans="22:22" x14ac:dyDescent="0.35">
      <c r="V15681" s="17"/>
    </row>
    <row r="15682" spans="22:22" x14ac:dyDescent="0.35">
      <c r="V15682" s="17"/>
    </row>
    <row r="15683" spans="22:22" x14ac:dyDescent="0.35">
      <c r="V15683" s="17"/>
    </row>
    <row r="15684" spans="22:22" x14ac:dyDescent="0.35">
      <c r="V15684" s="17"/>
    </row>
    <row r="15685" spans="22:22" x14ac:dyDescent="0.35">
      <c r="V15685" s="17"/>
    </row>
    <row r="15686" spans="22:22" x14ac:dyDescent="0.35">
      <c r="V15686" s="17"/>
    </row>
    <row r="15687" spans="22:22" x14ac:dyDescent="0.35">
      <c r="V15687" s="17"/>
    </row>
    <row r="15688" spans="22:22" x14ac:dyDescent="0.35">
      <c r="V15688" s="17"/>
    </row>
    <row r="15689" spans="22:22" x14ac:dyDescent="0.35">
      <c r="V15689" s="17"/>
    </row>
    <row r="15690" spans="22:22" x14ac:dyDescent="0.35">
      <c r="V15690" s="17"/>
    </row>
    <row r="15691" spans="22:22" x14ac:dyDescent="0.35">
      <c r="V15691" s="17"/>
    </row>
    <row r="15692" spans="22:22" x14ac:dyDescent="0.35">
      <c r="V15692" s="17"/>
    </row>
    <row r="15693" spans="22:22" x14ac:dyDescent="0.35">
      <c r="V15693" s="17"/>
    </row>
    <row r="15694" spans="22:22" x14ac:dyDescent="0.35">
      <c r="V15694" s="17"/>
    </row>
    <row r="15695" spans="22:22" x14ac:dyDescent="0.35">
      <c r="V15695" s="17"/>
    </row>
    <row r="15696" spans="22:22" x14ac:dyDescent="0.35">
      <c r="V15696" s="17"/>
    </row>
    <row r="15697" spans="22:22" x14ac:dyDescent="0.35">
      <c r="V15697" s="17"/>
    </row>
    <row r="15698" spans="22:22" x14ac:dyDescent="0.35">
      <c r="V15698" s="17"/>
    </row>
    <row r="15699" spans="22:22" x14ac:dyDescent="0.35">
      <c r="V15699" s="17"/>
    </row>
    <row r="15700" spans="22:22" x14ac:dyDescent="0.35">
      <c r="V15700" s="17"/>
    </row>
    <row r="15701" spans="22:22" x14ac:dyDescent="0.35">
      <c r="V15701" s="17"/>
    </row>
    <row r="15702" spans="22:22" x14ac:dyDescent="0.35">
      <c r="V15702" s="17"/>
    </row>
    <row r="15703" spans="22:22" x14ac:dyDescent="0.35">
      <c r="V15703" s="17"/>
    </row>
    <row r="15704" spans="22:22" x14ac:dyDescent="0.35">
      <c r="V15704" s="17"/>
    </row>
    <row r="15705" spans="22:22" x14ac:dyDescent="0.35">
      <c r="V15705" s="17"/>
    </row>
    <row r="15706" spans="22:22" x14ac:dyDescent="0.35">
      <c r="V15706" s="17"/>
    </row>
    <row r="15707" spans="22:22" x14ac:dyDescent="0.35">
      <c r="V15707" s="17"/>
    </row>
    <row r="15708" spans="22:22" x14ac:dyDescent="0.35">
      <c r="V15708" s="17"/>
    </row>
    <row r="15709" spans="22:22" x14ac:dyDescent="0.35">
      <c r="V15709" s="17"/>
    </row>
    <row r="15710" spans="22:22" x14ac:dyDescent="0.35">
      <c r="V15710" s="17"/>
    </row>
    <row r="15711" spans="22:22" x14ac:dyDescent="0.35">
      <c r="V15711" s="17"/>
    </row>
    <row r="15712" spans="22:22" x14ac:dyDescent="0.35">
      <c r="V15712" s="17"/>
    </row>
    <row r="15713" spans="22:22" x14ac:dyDescent="0.35">
      <c r="V15713" s="17"/>
    </row>
    <row r="15714" spans="22:22" x14ac:dyDescent="0.35">
      <c r="V15714" s="17"/>
    </row>
    <row r="15715" spans="22:22" x14ac:dyDescent="0.35">
      <c r="V15715" s="17"/>
    </row>
    <row r="15716" spans="22:22" x14ac:dyDescent="0.35">
      <c r="V15716" s="17"/>
    </row>
    <row r="15717" spans="22:22" x14ac:dyDescent="0.35">
      <c r="V15717" s="17"/>
    </row>
    <row r="15718" spans="22:22" x14ac:dyDescent="0.35">
      <c r="V15718" s="17"/>
    </row>
    <row r="15719" spans="22:22" x14ac:dyDescent="0.35">
      <c r="V15719" s="17"/>
    </row>
    <row r="15720" spans="22:22" x14ac:dyDescent="0.35">
      <c r="V15720" s="17"/>
    </row>
    <row r="15721" spans="22:22" x14ac:dyDescent="0.35">
      <c r="V15721" s="17"/>
    </row>
    <row r="15722" spans="22:22" x14ac:dyDescent="0.35">
      <c r="V15722" s="17"/>
    </row>
    <row r="15723" spans="22:22" x14ac:dyDescent="0.35">
      <c r="V15723" s="17"/>
    </row>
    <row r="15724" spans="22:22" x14ac:dyDescent="0.35">
      <c r="V15724" s="17"/>
    </row>
    <row r="15725" spans="22:22" x14ac:dyDescent="0.35">
      <c r="V15725" s="17"/>
    </row>
    <row r="15726" spans="22:22" x14ac:dyDescent="0.35">
      <c r="V15726" s="17"/>
    </row>
    <row r="15727" spans="22:22" x14ac:dyDescent="0.35">
      <c r="V15727" s="17"/>
    </row>
    <row r="15728" spans="22:22" x14ac:dyDescent="0.35">
      <c r="V15728" s="17"/>
    </row>
    <row r="15729" spans="22:22" x14ac:dyDescent="0.35">
      <c r="V15729" s="17"/>
    </row>
    <row r="15730" spans="22:22" x14ac:dyDescent="0.35">
      <c r="V15730" s="17"/>
    </row>
    <row r="15731" spans="22:22" x14ac:dyDescent="0.35">
      <c r="V15731" s="17"/>
    </row>
    <row r="15732" spans="22:22" x14ac:dyDescent="0.35">
      <c r="V15732" s="17"/>
    </row>
    <row r="15733" spans="22:22" x14ac:dyDescent="0.35">
      <c r="V15733" s="17"/>
    </row>
    <row r="15734" spans="22:22" x14ac:dyDescent="0.35">
      <c r="V15734" s="17"/>
    </row>
    <row r="15735" spans="22:22" x14ac:dyDescent="0.35">
      <c r="V15735" s="17"/>
    </row>
    <row r="15736" spans="22:22" x14ac:dyDescent="0.35">
      <c r="V15736" s="17"/>
    </row>
    <row r="15737" spans="22:22" x14ac:dyDescent="0.35">
      <c r="V15737" s="17"/>
    </row>
    <row r="15738" spans="22:22" x14ac:dyDescent="0.35">
      <c r="V15738" s="17"/>
    </row>
    <row r="15739" spans="22:22" x14ac:dyDescent="0.35">
      <c r="V15739" s="17"/>
    </row>
    <row r="15740" spans="22:22" x14ac:dyDescent="0.35">
      <c r="V15740" s="17"/>
    </row>
    <row r="15741" spans="22:22" x14ac:dyDescent="0.35">
      <c r="V15741" s="17"/>
    </row>
    <row r="15742" spans="22:22" x14ac:dyDescent="0.35">
      <c r="V15742" s="17"/>
    </row>
    <row r="15743" spans="22:22" x14ac:dyDescent="0.35">
      <c r="V15743" s="17"/>
    </row>
    <row r="15744" spans="22:22" x14ac:dyDescent="0.35">
      <c r="V15744" s="17"/>
    </row>
    <row r="15745" spans="22:22" x14ac:dyDescent="0.35">
      <c r="V15745" s="17"/>
    </row>
    <row r="15746" spans="22:22" x14ac:dyDescent="0.35">
      <c r="V15746" s="17"/>
    </row>
    <row r="15747" spans="22:22" x14ac:dyDescent="0.35">
      <c r="V15747" s="17"/>
    </row>
    <row r="15748" spans="22:22" x14ac:dyDescent="0.35">
      <c r="V15748" s="17"/>
    </row>
    <row r="15749" spans="22:22" x14ac:dyDescent="0.35">
      <c r="V15749" s="17"/>
    </row>
    <row r="15750" spans="22:22" x14ac:dyDescent="0.35">
      <c r="V15750" s="17"/>
    </row>
    <row r="15751" spans="22:22" x14ac:dyDescent="0.35">
      <c r="V15751" s="17"/>
    </row>
    <row r="15752" spans="22:22" x14ac:dyDescent="0.35">
      <c r="V15752" s="17"/>
    </row>
    <row r="15753" spans="22:22" x14ac:dyDescent="0.35">
      <c r="V15753" s="17"/>
    </row>
    <row r="15754" spans="22:22" x14ac:dyDescent="0.35">
      <c r="V15754" s="17"/>
    </row>
    <row r="15755" spans="22:22" x14ac:dyDescent="0.35">
      <c r="V15755" s="17"/>
    </row>
    <row r="15756" spans="22:22" x14ac:dyDescent="0.35">
      <c r="V15756" s="17"/>
    </row>
    <row r="15757" spans="22:22" x14ac:dyDescent="0.35">
      <c r="V15757" s="17"/>
    </row>
    <row r="15758" spans="22:22" x14ac:dyDescent="0.35">
      <c r="V15758" s="17"/>
    </row>
    <row r="15759" spans="22:22" x14ac:dyDescent="0.35">
      <c r="V15759" s="17"/>
    </row>
    <row r="15760" spans="22:22" x14ac:dyDescent="0.35">
      <c r="V15760" s="17"/>
    </row>
    <row r="15761" spans="22:22" x14ac:dyDescent="0.35">
      <c r="V15761" s="17"/>
    </row>
    <row r="15762" spans="22:22" x14ac:dyDescent="0.35">
      <c r="V15762" s="17"/>
    </row>
    <row r="15763" spans="22:22" x14ac:dyDescent="0.35">
      <c r="V15763" s="17"/>
    </row>
    <row r="15764" spans="22:22" x14ac:dyDescent="0.35">
      <c r="V15764" s="17"/>
    </row>
    <row r="15765" spans="22:22" x14ac:dyDescent="0.35">
      <c r="V15765" s="17"/>
    </row>
    <row r="15766" spans="22:22" x14ac:dyDescent="0.35">
      <c r="V15766" s="17"/>
    </row>
    <row r="15767" spans="22:22" x14ac:dyDescent="0.35">
      <c r="V15767" s="17"/>
    </row>
    <row r="15768" spans="22:22" x14ac:dyDescent="0.35">
      <c r="V15768" s="17"/>
    </row>
    <row r="15769" spans="22:22" x14ac:dyDescent="0.35">
      <c r="V15769" s="17"/>
    </row>
    <row r="15770" spans="22:22" x14ac:dyDescent="0.35">
      <c r="V15770" s="17"/>
    </row>
    <row r="15771" spans="22:22" x14ac:dyDescent="0.35">
      <c r="V15771" s="17"/>
    </row>
    <row r="15772" spans="22:22" x14ac:dyDescent="0.35">
      <c r="V15772" s="17"/>
    </row>
    <row r="15773" spans="22:22" x14ac:dyDescent="0.35">
      <c r="V15773" s="17"/>
    </row>
    <row r="15774" spans="22:22" x14ac:dyDescent="0.35">
      <c r="V15774" s="17"/>
    </row>
    <row r="15775" spans="22:22" x14ac:dyDescent="0.35">
      <c r="V15775" s="17"/>
    </row>
    <row r="15776" spans="22:22" x14ac:dyDescent="0.35">
      <c r="V15776" s="17"/>
    </row>
    <row r="15777" spans="22:22" x14ac:dyDescent="0.35">
      <c r="V15777" s="17"/>
    </row>
    <row r="15778" spans="22:22" x14ac:dyDescent="0.35">
      <c r="V15778" s="17"/>
    </row>
    <row r="15779" spans="22:22" x14ac:dyDescent="0.35">
      <c r="V15779" s="17"/>
    </row>
    <row r="15780" spans="22:22" x14ac:dyDescent="0.35">
      <c r="V15780" s="17"/>
    </row>
    <row r="15781" spans="22:22" x14ac:dyDescent="0.35">
      <c r="V15781" s="17"/>
    </row>
    <row r="15782" spans="22:22" x14ac:dyDescent="0.35">
      <c r="V15782" s="17"/>
    </row>
    <row r="15783" spans="22:22" x14ac:dyDescent="0.35">
      <c r="V15783" s="17"/>
    </row>
    <row r="15784" spans="22:22" x14ac:dyDescent="0.35">
      <c r="V15784" s="17"/>
    </row>
    <row r="15785" spans="22:22" x14ac:dyDescent="0.35">
      <c r="V15785" s="17"/>
    </row>
    <row r="15786" spans="22:22" x14ac:dyDescent="0.35">
      <c r="V15786" s="17"/>
    </row>
    <row r="15787" spans="22:22" x14ac:dyDescent="0.35">
      <c r="V15787" s="17"/>
    </row>
    <row r="15788" spans="22:22" x14ac:dyDescent="0.35">
      <c r="V15788" s="17"/>
    </row>
    <row r="15789" spans="22:22" x14ac:dyDescent="0.35">
      <c r="V15789" s="17"/>
    </row>
    <row r="15790" spans="22:22" x14ac:dyDescent="0.35">
      <c r="V15790" s="17"/>
    </row>
    <row r="15791" spans="22:22" x14ac:dyDescent="0.35">
      <c r="V15791" s="17"/>
    </row>
    <row r="15792" spans="22:22" x14ac:dyDescent="0.35">
      <c r="V15792" s="17"/>
    </row>
    <row r="15793" spans="22:22" x14ac:dyDescent="0.35">
      <c r="V15793" s="17"/>
    </row>
    <row r="15794" spans="22:22" x14ac:dyDescent="0.35">
      <c r="V15794" s="17"/>
    </row>
    <row r="15795" spans="22:22" x14ac:dyDescent="0.35">
      <c r="V15795" s="17"/>
    </row>
    <row r="15796" spans="22:22" x14ac:dyDescent="0.35">
      <c r="V15796" s="17"/>
    </row>
    <row r="15797" spans="22:22" x14ac:dyDescent="0.35">
      <c r="V15797" s="17"/>
    </row>
    <row r="15798" spans="22:22" x14ac:dyDescent="0.35">
      <c r="V15798" s="17"/>
    </row>
    <row r="15799" spans="22:22" x14ac:dyDescent="0.35">
      <c r="V15799" s="17"/>
    </row>
    <row r="15800" spans="22:22" x14ac:dyDescent="0.35">
      <c r="V15800" s="17"/>
    </row>
    <row r="15801" spans="22:22" x14ac:dyDescent="0.35">
      <c r="V15801" s="17"/>
    </row>
    <row r="15802" spans="22:22" x14ac:dyDescent="0.35">
      <c r="V15802" s="17"/>
    </row>
    <row r="15803" spans="22:22" x14ac:dyDescent="0.35">
      <c r="V15803" s="17"/>
    </row>
    <row r="15804" spans="22:22" x14ac:dyDescent="0.35">
      <c r="V15804" s="17"/>
    </row>
    <row r="15805" spans="22:22" x14ac:dyDescent="0.35">
      <c r="V15805" s="17"/>
    </row>
    <row r="15806" spans="22:22" x14ac:dyDescent="0.35">
      <c r="V15806" s="17"/>
    </row>
    <row r="15807" spans="22:22" x14ac:dyDescent="0.35">
      <c r="V15807" s="17"/>
    </row>
    <row r="15808" spans="22:22" x14ac:dyDescent="0.35">
      <c r="V15808" s="17"/>
    </row>
    <row r="15809" spans="22:22" x14ac:dyDescent="0.35">
      <c r="V15809" s="17"/>
    </row>
    <row r="15810" spans="22:22" x14ac:dyDescent="0.35">
      <c r="V15810" s="17"/>
    </row>
    <row r="15811" spans="22:22" x14ac:dyDescent="0.35">
      <c r="V15811" s="17"/>
    </row>
    <row r="15812" spans="22:22" x14ac:dyDescent="0.35">
      <c r="V15812" s="17"/>
    </row>
    <row r="15813" spans="22:22" x14ac:dyDescent="0.35">
      <c r="V15813" s="17"/>
    </row>
    <row r="15814" spans="22:22" x14ac:dyDescent="0.35">
      <c r="V15814" s="17"/>
    </row>
    <row r="15815" spans="22:22" x14ac:dyDescent="0.35">
      <c r="V15815" s="17"/>
    </row>
    <row r="15816" spans="22:22" x14ac:dyDescent="0.35">
      <c r="V15816" s="17"/>
    </row>
    <row r="15817" spans="22:22" x14ac:dyDescent="0.35">
      <c r="V15817" s="17"/>
    </row>
    <row r="15818" spans="22:22" x14ac:dyDescent="0.35">
      <c r="V15818" s="17"/>
    </row>
    <row r="15819" spans="22:22" x14ac:dyDescent="0.35">
      <c r="V15819" s="17"/>
    </row>
    <row r="15820" spans="22:22" x14ac:dyDescent="0.35">
      <c r="V15820" s="17"/>
    </row>
    <row r="15821" spans="22:22" x14ac:dyDescent="0.35">
      <c r="V15821" s="17"/>
    </row>
    <row r="15822" spans="22:22" x14ac:dyDescent="0.35">
      <c r="V15822" s="17"/>
    </row>
    <row r="15823" spans="22:22" x14ac:dyDescent="0.35">
      <c r="V15823" s="17"/>
    </row>
    <row r="15824" spans="22:22" x14ac:dyDescent="0.35">
      <c r="V15824" s="17"/>
    </row>
    <row r="15825" spans="22:22" x14ac:dyDescent="0.35">
      <c r="V15825" s="17"/>
    </row>
    <row r="15826" spans="22:22" x14ac:dyDescent="0.35">
      <c r="V15826" s="17"/>
    </row>
    <row r="15827" spans="22:22" x14ac:dyDescent="0.35">
      <c r="V15827" s="17"/>
    </row>
    <row r="15828" spans="22:22" x14ac:dyDescent="0.35">
      <c r="V15828" s="17"/>
    </row>
    <row r="15829" spans="22:22" x14ac:dyDescent="0.35">
      <c r="V15829" s="17"/>
    </row>
    <row r="15830" spans="22:22" x14ac:dyDescent="0.35">
      <c r="V15830" s="17"/>
    </row>
    <row r="15831" spans="22:22" x14ac:dyDescent="0.35">
      <c r="V15831" s="17"/>
    </row>
    <row r="15832" spans="22:22" x14ac:dyDescent="0.35">
      <c r="V15832" s="17"/>
    </row>
    <row r="15833" spans="22:22" x14ac:dyDescent="0.35">
      <c r="V15833" s="17"/>
    </row>
    <row r="15834" spans="22:22" x14ac:dyDescent="0.35">
      <c r="V15834" s="17"/>
    </row>
    <row r="15835" spans="22:22" x14ac:dyDescent="0.35">
      <c r="V15835" s="17"/>
    </row>
    <row r="15836" spans="22:22" x14ac:dyDescent="0.35">
      <c r="V15836" s="17"/>
    </row>
    <row r="15837" spans="22:22" x14ac:dyDescent="0.35">
      <c r="V15837" s="17"/>
    </row>
    <row r="15838" spans="22:22" x14ac:dyDescent="0.35">
      <c r="V15838" s="17"/>
    </row>
    <row r="15839" spans="22:22" x14ac:dyDescent="0.35">
      <c r="V15839" s="17"/>
    </row>
    <row r="15840" spans="22:22" x14ac:dyDescent="0.35">
      <c r="V15840" s="17"/>
    </row>
    <row r="15841" spans="22:22" x14ac:dyDescent="0.35">
      <c r="V15841" s="17"/>
    </row>
    <row r="15842" spans="22:22" x14ac:dyDescent="0.35">
      <c r="V15842" s="17"/>
    </row>
    <row r="15843" spans="22:22" x14ac:dyDescent="0.35">
      <c r="V15843" s="17"/>
    </row>
    <row r="15844" spans="22:22" x14ac:dyDescent="0.35">
      <c r="V15844" s="17"/>
    </row>
    <row r="15845" spans="22:22" x14ac:dyDescent="0.35">
      <c r="V15845" s="17"/>
    </row>
    <row r="15846" spans="22:22" x14ac:dyDescent="0.35">
      <c r="V15846" s="17"/>
    </row>
    <row r="15847" spans="22:22" x14ac:dyDescent="0.35">
      <c r="V15847" s="17"/>
    </row>
    <row r="15848" spans="22:22" x14ac:dyDescent="0.35">
      <c r="V15848" s="17"/>
    </row>
    <row r="15849" spans="22:22" x14ac:dyDescent="0.35">
      <c r="V15849" s="17"/>
    </row>
    <row r="15850" spans="22:22" x14ac:dyDescent="0.35">
      <c r="V15850" s="17"/>
    </row>
    <row r="15851" spans="22:22" x14ac:dyDescent="0.35">
      <c r="V15851" s="17"/>
    </row>
    <row r="15852" spans="22:22" x14ac:dyDescent="0.35">
      <c r="V15852" s="17"/>
    </row>
    <row r="15853" spans="22:22" x14ac:dyDescent="0.35">
      <c r="V15853" s="17"/>
    </row>
    <row r="15854" spans="22:22" x14ac:dyDescent="0.35">
      <c r="V15854" s="17"/>
    </row>
    <row r="15855" spans="22:22" x14ac:dyDescent="0.35">
      <c r="V15855" s="17"/>
    </row>
    <row r="15856" spans="22:22" x14ac:dyDescent="0.35">
      <c r="V15856" s="17"/>
    </row>
    <row r="15857" spans="22:22" x14ac:dyDescent="0.35">
      <c r="V15857" s="17"/>
    </row>
    <row r="15858" spans="22:22" x14ac:dyDescent="0.35">
      <c r="V15858" s="17"/>
    </row>
    <row r="15859" spans="22:22" x14ac:dyDescent="0.35">
      <c r="V15859" s="17"/>
    </row>
    <row r="15860" spans="22:22" x14ac:dyDescent="0.35">
      <c r="V15860" s="17"/>
    </row>
    <row r="15861" spans="22:22" x14ac:dyDescent="0.35">
      <c r="V15861" s="17"/>
    </row>
    <row r="15862" spans="22:22" x14ac:dyDescent="0.35">
      <c r="V15862" s="17"/>
    </row>
    <row r="15863" spans="22:22" x14ac:dyDescent="0.35">
      <c r="V15863" s="17"/>
    </row>
    <row r="15864" spans="22:22" x14ac:dyDescent="0.35">
      <c r="V15864" s="17"/>
    </row>
    <row r="15865" spans="22:22" x14ac:dyDescent="0.35">
      <c r="V15865" s="17"/>
    </row>
    <row r="15866" spans="22:22" x14ac:dyDescent="0.35">
      <c r="V15866" s="17"/>
    </row>
    <row r="15867" spans="22:22" x14ac:dyDescent="0.35">
      <c r="V15867" s="17"/>
    </row>
    <row r="15868" spans="22:22" x14ac:dyDescent="0.35">
      <c r="V15868" s="17"/>
    </row>
    <row r="15869" spans="22:22" x14ac:dyDescent="0.35">
      <c r="V15869" s="17"/>
    </row>
    <row r="15870" spans="22:22" x14ac:dyDescent="0.35">
      <c r="V15870" s="17"/>
    </row>
    <row r="15871" spans="22:22" x14ac:dyDescent="0.35">
      <c r="V15871" s="17"/>
    </row>
    <row r="15872" spans="22:22" x14ac:dyDescent="0.35">
      <c r="V15872" s="17"/>
    </row>
    <row r="15873" spans="22:22" x14ac:dyDescent="0.35">
      <c r="V15873" s="17"/>
    </row>
    <row r="15874" spans="22:22" x14ac:dyDescent="0.35">
      <c r="V15874" s="17"/>
    </row>
    <row r="15875" spans="22:22" x14ac:dyDescent="0.35">
      <c r="V15875" s="17"/>
    </row>
    <row r="15876" spans="22:22" x14ac:dyDescent="0.35">
      <c r="V15876" s="17"/>
    </row>
    <row r="15877" spans="22:22" x14ac:dyDescent="0.35">
      <c r="V15877" s="17"/>
    </row>
    <row r="15878" spans="22:22" x14ac:dyDescent="0.35">
      <c r="V15878" s="17"/>
    </row>
    <row r="15879" spans="22:22" x14ac:dyDescent="0.35">
      <c r="V15879" s="17"/>
    </row>
    <row r="15880" spans="22:22" x14ac:dyDescent="0.35">
      <c r="V15880" s="17"/>
    </row>
    <row r="15881" spans="22:22" x14ac:dyDescent="0.35">
      <c r="V15881" s="17"/>
    </row>
    <row r="15882" spans="22:22" x14ac:dyDescent="0.35">
      <c r="V15882" s="17"/>
    </row>
    <row r="15883" spans="22:22" x14ac:dyDescent="0.35">
      <c r="V15883" s="17"/>
    </row>
    <row r="15884" spans="22:22" x14ac:dyDescent="0.35">
      <c r="V15884" s="17"/>
    </row>
    <row r="15885" spans="22:22" x14ac:dyDescent="0.35">
      <c r="V15885" s="17"/>
    </row>
    <row r="15886" spans="22:22" x14ac:dyDescent="0.35">
      <c r="V15886" s="17"/>
    </row>
    <row r="15887" spans="22:22" x14ac:dyDescent="0.35">
      <c r="V15887" s="17"/>
    </row>
    <row r="15888" spans="22:22" x14ac:dyDescent="0.35">
      <c r="V15888" s="17"/>
    </row>
    <row r="15889" spans="22:22" x14ac:dyDescent="0.35">
      <c r="V15889" s="17"/>
    </row>
    <row r="15890" spans="22:22" x14ac:dyDescent="0.35">
      <c r="V15890" s="17"/>
    </row>
    <row r="15891" spans="22:22" x14ac:dyDescent="0.35">
      <c r="V15891" s="17"/>
    </row>
    <row r="15892" spans="22:22" x14ac:dyDescent="0.35">
      <c r="V15892" s="17"/>
    </row>
    <row r="15893" spans="22:22" x14ac:dyDescent="0.35">
      <c r="V15893" s="17"/>
    </row>
    <row r="15894" spans="22:22" x14ac:dyDescent="0.35">
      <c r="V15894" s="17"/>
    </row>
    <row r="15895" spans="22:22" x14ac:dyDescent="0.35">
      <c r="V15895" s="17"/>
    </row>
    <row r="15896" spans="22:22" x14ac:dyDescent="0.35">
      <c r="V15896" s="17"/>
    </row>
    <row r="15897" spans="22:22" x14ac:dyDescent="0.35">
      <c r="V15897" s="17"/>
    </row>
    <row r="15898" spans="22:22" x14ac:dyDescent="0.35">
      <c r="V15898" s="17"/>
    </row>
    <row r="15899" spans="22:22" x14ac:dyDescent="0.35">
      <c r="V15899" s="17"/>
    </row>
    <row r="15900" spans="22:22" x14ac:dyDescent="0.35">
      <c r="V15900" s="17"/>
    </row>
    <row r="15901" spans="22:22" x14ac:dyDescent="0.35">
      <c r="V15901" s="17"/>
    </row>
    <row r="15902" spans="22:22" x14ac:dyDescent="0.35">
      <c r="V15902" s="17"/>
    </row>
    <row r="15903" spans="22:22" x14ac:dyDescent="0.35">
      <c r="V15903" s="17"/>
    </row>
    <row r="15904" spans="22:22" x14ac:dyDescent="0.35">
      <c r="V15904" s="17"/>
    </row>
    <row r="15905" spans="22:22" x14ac:dyDescent="0.35">
      <c r="V15905" s="17"/>
    </row>
    <row r="15906" spans="22:22" x14ac:dyDescent="0.35">
      <c r="V15906" s="17"/>
    </row>
    <row r="15907" spans="22:22" x14ac:dyDescent="0.35">
      <c r="V15907" s="17"/>
    </row>
    <row r="15908" spans="22:22" x14ac:dyDescent="0.35">
      <c r="V15908" s="17"/>
    </row>
    <row r="15909" spans="22:22" x14ac:dyDescent="0.35">
      <c r="V15909" s="17"/>
    </row>
    <row r="15910" spans="22:22" x14ac:dyDescent="0.35">
      <c r="V15910" s="17"/>
    </row>
    <row r="15911" spans="22:22" x14ac:dyDescent="0.35">
      <c r="V15911" s="17"/>
    </row>
    <row r="15912" spans="22:22" x14ac:dyDescent="0.35">
      <c r="V15912" s="17"/>
    </row>
    <row r="15913" spans="22:22" x14ac:dyDescent="0.35">
      <c r="V15913" s="17"/>
    </row>
    <row r="15914" spans="22:22" x14ac:dyDescent="0.35">
      <c r="V15914" s="17"/>
    </row>
    <row r="15915" spans="22:22" x14ac:dyDescent="0.35">
      <c r="V15915" s="17"/>
    </row>
    <row r="15916" spans="22:22" x14ac:dyDescent="0.35">
      <c r="V15916" s="17"/>
    </row>
    <row r="15917" spans="22:22" x14ac:dyDescent="0.35">
      <c r="V15917" s="17"/>
    </row>
    <row r="15918" spans="22:22" x14ac:dyDescent="0.35">
      <c r="V15918" s="17"/>
    </row>
    <row r="15919" spans="22:22" x14ac:dyDescent="0.35">
      <c r="V15919" s="17"/>
    </row>
    <row r="15920" spans="22:22" x14ac:dyDescent="0.35">
      <c r="V15920" s="17"/>
    </row>
    <row r="15921" spans="22:22" x14ac:dyDescent="0.35">
      <c r="V15921" s="17"/>
    </row>
    <row r="15922" spans="22:22" x14ac:dyDescent="0.35">
      <c r="V15922" s="17"/>
    </row>
    <row r="15923" spans="22:22" x14ac:dyDescent="0.35">
      <c r="V15923" s="17"/>
    </row>
    <row r="15924" spans="22:22" x14ac:dyDescent="0.35">
      <c r="V15924" s="17"/>
    </row>
    <row r="15925" spans="22:22" x14ac:dyDescent="0.35">
      <c r="V15925" s="17"/>
    </row>
    <row r="15926" spans="22:22" x14ac:dyDescent="0.35">
      <c r="V15926" s="17"/>
    </row>
    <row r="15927" spans="22:22" x14ac:dyDescent="0.35">
      <c r="V15927" s="17"/>
    </row>
    <row r="15928" spans="22:22" x14ac:dyDescent="0.35">
      <c r="V15928" s="17"/>
    </row>
    <row r="15929" spans="22:22" x14ac:dyDescent="0.35">
      <c r="V15929" s="17"/>
    </row>
    <row r="15930" spans="22:22" x14ac:dyDescent="0.35">
      <c r="V15930" s="17"/>
    </row>
    <row r="15931" spans="22:22" x14ac:dyDescent="0.35">
      <c r="V15931" s="17"/>
    </row>
    <row r="15932" spans="22:22" x14ac:dyDescent="0.35">
      <c r="V15932" s="17"/>
    </row>
    <row r="15933" spans="22:22" x14ac:dyDescent="0.35">
      <c r="V15933" s="17"/>
    </row>
    <row r="15934" spans="22:22" x14ac:dyDescent="0.35">
      <c r="V15934" s="17"/>
    </row>
    <row r="15935" spans="22:22" x14ac:dyDescent="0.35">
      <c r="V15935" s="17"/>
    </row>
    <row r="15936" spans="22:22" x14ac:dyDescent="0.35">
      <c r="V15936" s="17"/>
    </row>
    <row r="15937" spans="22:22" x14ac:dyDescent="0.35">
      <c r="V15937" s="17"/>
    </row>
    <row r="15938" spans="22:22" x14ac:dyDescent="0.35">
      <c r="V15938" s="17"/>
    </row>
    <row r="15939" spans="22:22" x14ac:dyDescent="0.35">
      <c r="V15939" s="17"/>
    </row>
    <row r="15940" spans="22:22" x14ac:dyDescent="0.35">
      <c r="V15940" s="17"/>
    </row>
    <row r="15941" spans="22:22" x14ac:dyDescent="0.35">
      <c r="V15941" s="17"/>
    </row>
    <row r="15942" spans="22:22" x14ac:dyDescent="0.35">
      <c r="V15942" s="17"/>
    </row>
    <row r="15943" spans="22:22" x14ac:dyDescent="0.35">
      <c r="V15943" s="17"/>
    </row>
    <row r="15944" spans="22:22" x14ac:dyDescent="0.35">
      <c r="V15944" s="17"/>
    </row>
    <row r="15945" spans="22:22" x14ac:dyDescent="0.35">
      <c r="V15945" s="17"/>
    </row>
    <row r="15946" spans="22:22" x14ac:dyDescent="0.35">
      <c r="V15946" s="17"/>
    </row>
    <row r="15947" spans="22:22" x14ac:dyDescent="0.35">
      <c r="V15947" s="17"/>
    </row>
    <row r="15948" spans="22:22" x14ac:dyDescent="0.35">
      <c r="V15948" s="17"/>
    </row>
    <row r="15949" spans="22:22" x14ac:dyDescent="0.35">
      <c r="V15949" s="17"/>
    </row>
    <row r="15950" spans="22:22" x14ac:dyDescent="0.35">
      <c r="V15950" s="17"/>
    </row>
    <row r="15951" spans="22:22" x14ac:dyDescent="0.35">
      <c r="V15951" s="17"/>
    </row>
    <row r="15952" spans="22:22" x14ac:dyDescent="0.35">
      <c r="V15952" s="17"/>
    </row>
    <row r="15953" spans="22:22" x14ac:dyDescent="0.35">
      <c r="V15953" s="17"/>
    </row>
    <row r="15954" spans="22:22" x14ac:dyDescent="0.35">
      <c r="V15954" s="17"/>
    </row>
    <row r="15955" spans="22:22" x14ac:dyDescent="0.35">
      <c r="V15955" s="17"/>
    </row>
    <row r="15956" spans="22:22" x14ac:dyDescent="0.35">
      <c r="V15956" s="17"/>
    </row>
    <row r="15957" spans="22:22" x14ac:dyDescent="0.35">
      <c r="V15957" s="17"/>
    </row>
    <row r="15958" spans="22:22" x14ac:dyDescent="0.35">
      <c r="V15958" s="17"/>
    </row>
    <row r="15959" spans="22:22" x14ac:dyDescent="0.35">
      <c r="V15959" s="17"/>
    </row>
    <row r="15960" spans="22:22" x14ac:dyDescent="0.35">
      <c r="V15960" s="17"/>
    </row>
    <row r="15961" spans="22:22" x14ac:dyDescent="0.35">
      <c r="V15961" s="17"/>
    </row>
    <row r="15962" spans="22:22" x14ac:dyDescent="0.35">
      <c r="V15962" s="17"/>
    </row>
    <row r="15963" spans="22:22" x14ac:dyDescent="0.35">
      <c r="V15963" s="17"/>
    </row>
    <row r="15964" spans="22:22" x14ac:dyDescent="0.35">
      <c r="V15964" s="17"/>
    </row>
    <row r="15965" spans="22:22" x14ac:dyDescent="0.35">
      <c r="V15965" s="17"/>
    </row>
    <row r="15966" spans="22:22" x14ac:dyDescent="0.35">
      <c r="V15966" s="17"/>
    </row>
    <row r="15967" spans="22:22" x14ac:dyDescent="0.35">
      <c r="V15967" s="17"/>
    </row>
    <row r="15968" spans="22:22" x14ac:dyDescent="0.35">
      <c r="V15968" s="17"/>
    </row>
    <row r="15969" spans="22:22" x14ac:dyDescent="0.35">
      <c r="V15969" s="17"/>
    </row>
    <row r="15970" spans="22:22" x14ac:dyDescent="0.35">
      <c r="V15970" s="17"/>
    </row>
    <row r="15971" spans="22:22" x14ac:dyDescent="0.35">
      <c r="V15971" s="17"/>
    </row>
    <row r="15972" spans="22:22" x14ac:dyDescent="0.35">
      <c r="V15972" s="17"/>
    </row>
    <row r="15973" spans="22:22" x14ac:dyDescent="0.35">
      <c r="V15973" s="17"/>
    </row>
    <row r="15974" spans="22:22" x14ac:dyDescent="0.35">
      <c r="V15974" s="17"/>
    </row>
    <row r="15975" spans="22:22" x14ac:dyDescent="0.35">
      <c r="V15975" s="17"/>
    </row>
    <row r="15976" spans="22:22" x14ac:dyDescent="0.35">
      <c r="V15976" s="17"/>
    </row>
    <row r="15977" spans="22:22" x14ac:dyDescent="0.35">
      <c r="V15977" s="17"/>
    </row>
    <row r="15978" spans="22:22" x14ac:dyDescent="0.35">
      <c r="V15978" s="17"/>
    </row>
    <row r="15979" spans="22:22" x14ac:dyDescent="0.35">
      <c r="V15979" s="17"/>
    </row>
    <row r="15980" spans="22:22" x14ac:dyDescent="0.35">
      <c r="V15980" s="17"/>
    </row>
    <row r="15981" spans="22:22" x14ac:dyDescent="0.35">
      <c r="V15981" s="17"/>
    </row>
    <row r="15982" spans="22:22" x14ac:dyDescent="0.35">
      <c r="V15982" s="17"/>
    </row>
    <row r="15983" spans="22:22" x14ac:dyDescent="0.35">
      <c r="V15983" s="17"/>
    </row>
    <row r="15984" spans="22:22" x14ac:dyDescent="0.35">
      <c r="V15984" s="17"/>
    </row>
    <row r="15985" spans="22:22" x14ac:dyDescent="0.35">
      <c r="V15985" s="17"/>
    </row>
    <row r="15986" spans="22:22" x14ac:dyDescent="0.35">
      <c r="V15986" s="17"/>
    </row>
    <row r="15987" spans="22:22" x14ac:dyDescent="0.35">
      <c r="V15987" s="17"/>
    </row>
    <row r="15988" spans="22:22" x14ac:dyDescent="0.35">
      <c r="V15988" s="17"/>
    </row>
    <row r="15989" spans="22:22" x14ac:dyDescent="0.35">
      <c r="V15989" s="17"/>
    </row>
    <row r="15990" spans="22:22" x14ac:dyDescent="0.35">
      <c r="V15990" s="17"/>
    </row>
    <row r="15991" spans="22:22" x14ac:dyDescent="0.35">
      <c r="V15991" s="17"/>
    </row>
    <row r="15992" spans="22:22" x14ac:dyDescent="0.35">
      <c r="V15992" s="17"/>
    </row>
    <row r="15993" spans="22:22" x14ac:dyDescent="0.35">
      <c r="V15993" s="17"/>
    </row>
    <row r="15994" spans="22:22" x14ac:dyDescent="0.35">
      <c r="V15994" s="17"/>
    </row>
    <row r="15995" spans="22:22" x14ac:dyDescent="0.35">
      <c r="V15995" s="17"/>
    </row>
    <row r="15996" spans="22:22" x14ac:dyDescent="0.35">
      <c r="V15996" s="17"/>
    </row>
    <row r="15997" spans="22:22" x14ac:dyDescent="0.35">
      <c r="V15997" s="17"/>
    </row>
    <row r="15998" spans="22:22" x14ac:dyDescent="0.35">
      <c r="V15998" s="17"/>
    </row>
    <row r="15999" spans="22:22" x14ac:dyDescent="0.35">
      <c r="V15999" s="17"/>
    </row>
    <row r="16000" spans="22:22" x14ac:dyDescent="0.35">
      <c r="V16000" s="17"/>
    </row>
    <row r="16001" spans="22:22" x14ac:dyDescent="0.35">
      <c r="V16001" s="17"/>
    </row>
    <row r="16002" spans="22:22" x14ac:dyDescent="0.35">
      <c r="V16002" s="17"/>
    </row>
    <row r="16003" spans="22:22" x14ac:dyDescent="0.35">
      <c r="V16003" s="17"/>
    </row>
    <row r="16004" spans="22:22" x14ac:dyDescent="0.35">
      <c r="V16004" s="17"/>
    </row>
    <row r="16005" spans="22:22" x14ac:dyDescent="0.35">
      <c r="V16005" s="17"/>
    </row>
    <row r="16006" spans="22:22" x14ac:dyDescent="0.35">
      <c r="V16006" s="17"/>
    </row>
    <row r="16007" spans="22:22" x14ac:dyDescent="0.35">
      <c r="V16007" s="17"/>
    </row>
    <row r="16008" spans="22:22" x14ac:dyDescent="0.35">
      <c r="V16008" s="17"/>
    </row>
    <row r="16009" spans="22:22" x14ac:dyDescent="0.35">
      <c r="V16009" s="17"/>
    </row>
    <row r="16010" spans="22:22" x14ac:dyDescent="0.35">
      <c r="V16010" s="17"/>
    </row>
    <row r="16011" spans="22:22" x14ac:dyDescent="0.35">
      <c r="V16011" s="17"/>
    </row>
    <row r="16012" spans="22:22" x14ac:dyDescent="0.35">
      <c r="V16012" s="17"/>
    </row>
    <row r="16013" spans="22:22" x14ac:dyDescent="0.35">
      <c r="V16013" s="17"/>
    </row>
    <row r="16014" spans="22:22" x14ac:dyDescent="0.35">
      <c r="V16014" s="17"/>
    </row>
    <row r="16015" spans="22:22" x14ac:dyDescent="0.35">
      <c r="V16015" s="17"/>
    </row>
    <row r="16016" spans="22:22" x14ac:dyDescent="0.35">
      <c r="V16016" s="17"/>
    </row>
    <row r="16017" spans="22:22" x14ac:dyDescent="0.35">
      <c r="V16017" s="17"/>
    </row>
    <row r="16018" spans="22:22" x14ac:dyDescent="0.35">
      <c r="V16018" s="17"/>
    </row>
    <row r="16019" spans="22:22" x14ac:dyDescent="0.35">
      <c r="V16019" s="17"/>
    </row>
    <row r="16020" spans="22:22" x14ac:dyDescent="0.35">
      <c r="V16020" s="17"/>
    </row>
    <row r="16021" spans="22:22" x14ac:dyDescent="0.35">
      <c r="V16021" s="17"/>
    </row>
    <row r="16022" spans="22:22" x14ac:dyDescent="0.35">
      <c r="V16022" s="17"/>
    </row>
    <row r="16023" spans="22:22" x14ac:dyDescent="0.35">
      <c r="V16023" s="17"/>
    </row>
    <row r="16024" spans="22:22" x14ac:dyDescent="0.35">
      <c r="V16024" s="17"/>
    </row>
    <row r="16025" spans="22:22" x14ac:dyDescent="0.35">
      <c r="V16025" s="17"/>
    </row>
    <row r="16026" spans="22:22" x14ac:dyDescent="0.35">
      <c r="V16026" s="17"/>
    </row>
    <row r="16027" spans="22:22" x14ac:dyDescent="0.35">
      <c r="V16027" s="17"/>
    </row>
    <row r="16028" spans="22:22" x14ac:dyDescent="0.35">
      <c r="V16028" s="17"/>
    </row>
    <row r="16029" spans="22:22" x14ac:dyDescent="0.35">
      <c r="V16029" s="17"/>
    </row>
    <row r="16030" spans="22:22" x14ac:dyDescent="0.35">
      <c r="V16030" s="17"/>
    </row>
    <row r="16031" spans="22:22" x14ac:dyDescent="0.35">
      <c r="V16031" s="17"/>
    </row>
    <row r="16032" spans="22:22" x14ac:dyDescent="0.35">
      <c r="V16032" s="17"/>
    </row>
    <row r="16033" spans="22:22" x14ac:dyDescent="0.35">
      <c r="V16033" s="17"/>
    </row>
    <row r="16034" spans="22:22" x14ac:dyDescent="0.35">
      <c r="V16034" s="17"/>
    </row>
    <row r="16035" spans="22:22" x14ac:dyDescent="0.35">
      <c r="V16035" s="17"/>
    </row>
    <row r="16036" spans="22:22" x14ac:dyDescent="0.35">
      <c r="V16036" s="17"/>
    </row>
    <row r="16037" spans="22:22" x14ac:dyDescent="0.35">
      <c r="V16037" s="17"/>
    </row>
    <row r="16038" spans="22:22" x14ac:dyDescent="0.35">
      <c r="V16038" s="17"/>
    </row>
    <row r="16039" spans="22:22" x14ac:dyDescent="0.35">
      <c r="V16039" s="17"/>
    </row>
    <row r="16040" spans="22:22" x14ac:dyDescent="0.35">
      <c r="V16040" s="17"/>
    </row>
    <row r="16041" spans="22:22" x14ac:dyDescent="0.35">
      <c r="V16041" s="17"/>
    </row>
    <row r="16042" spans="22:22" x14ac:dyDescent="0.35">
      <c r="V16042" s="17"/>
    </row>
    <row r="16043" spans="22:22" x14ac:dyDescent="0.35">
      <c r="V16043" s="17"/>
    </row>
    <row r="16044" spans="22:22" x14ac:dyDescent="0.35">
      <c r="V16044" s="17"/>
    </row>
    <row r="16045" spans="22:22" x14ac:dyDescent="0.35">
      <c r="V16045" s="17"/>
    </row>
    <row r="16046" spans="22:22" x14ac:dyDescent="0.35">
      <c r="V16046" s="17"/>
    </row>
    <row r="16047" spans="22:22" x14ac:dyDescent="0.35">
      <c r="V16047" s="17"/>
    </row>
    <row r="16048" spans="22:22" x14ac:dyDescent="0.35">
      <c r="V16048" s="17"/>
    </row>
    <row r="16049" spans="22:22" x14ac:dyDescent="0.35">
      <c r="V16049" s="17"/>
    </row>
    <row r="16050" spans="22:22" x14ac:dyDescent="0.35">
      <c r="V16050" s="17"/>
    </row>
    <row r="16051" spans="22:22" x14ac:dyDescent="0.35">
      <c r="V16051" s="17"/>
    </row>
    <row r="16052" spans="22:22" x14ac:dyDescent="0.35">
      <c r="V16052" s="17"/>
    </row>
    <row r="16053" spans="22:22" x14ac:dyDescent="0.35">
      <c r="V16053" s="17"/>
    </row>
    <row r="16054" spans="22:22" x14ac:dyDescent="0.35">
      <c r="V16054" s="17"/>
    </row>
    <row r="16055" spans="22:22" x14ac:dyDescent="0.35">
      <c r="V16055" s="17"/>
    </row>
    <row r="16056" spans="22:22" x14ac:dyDescent="0.35">
      <c r="V16056" s="17"/>
    </row>
    <row r="16057" spans="22:22" x14ac:dyDescent="0.35">
      <c r="V16057" s="17"/>
    </row>
    <row r="16058" spans="22:22" x14ac:dyDescent="0.35">
      <c r="V16058" s="17"/>
    </row>
    <row r="16059" spans="22:22" x14ac:dyDescent="0.35">
      <c r="V16059" s="17"/>
    </row>
    <row r="16060" spans="22:22" x14ac:dyDescent="0.35">
      <c r="V16060" s="17"/>
    </row>
    <row r="16061" spans="22:22" x14ac:dyDescent="0.35">
      <c r="V16061" s="17"/>
    </row>
    <row r="16062" spans="22:22" x14ac:dyDescent="0.35">
      <c r="V16062" s="17"/>
    </row>
    <row r="16063" spans="22:22" x14ac:dyDescent="0.35">
      <c r="V16063" s="17"/>
    </row>
    <row r="16064" spans="22:22" x14ac:dyDescent="0.35">
      <c r="V16064" s="17"/>
    </row>
    <row r="16065" spans="22:22" x14ac:dyDescent="0.35">
      <c r="V16065" s="17"/>
    </row>
    <row r="16066" spans="22:22" x14ac:dyDescent="0.35">
      <c r="V16066" s="17"/>
    </row>
    <row r="16067" spans="22:22" x14ac:dyDescent="0.35">
      <c r="V16067" s="17"/>
    </row>
    <row r="16068" spans="22:22" x14ac:dyDescent="0.35">
      <c r="V16068" s="17"/>
    </row>
    <row r="16069" spans="22:22" x14ac:dyDescent="0.35">
      <c r="V16069" s="17"/>
    </row>
    <row r="16070" spans="22:22" x14ac:dyDescent="0.35">
      <c r="V16070" s="17"/>
    </row>
    <row r="16071" spans="22:22" x14ac:dyDescent="0.35">
      <c r="V16071" s="17"/>
    </row>
    <row r="16072" spans="22:22" x14ac:dyDescent="0.35">
      <c r="V16072" s="17"/>
    </row>
    <row r="16073" spans="22:22" x14ac:dyDescent="0.35">
      <c r="V16073" s="17"/>
    </row>
    <row r="16074" spans="22:22" x14ac:dyDescent="0.35">
      <c r="V16074" s="17"/>
    </row>
    <row r="16075" spans="22:22" x14ac:dyDescent="0.35">
      <c r="V16075" s="17"/>
    </row>
    <row r="16076" spans="22:22" x14ac:dyDescent="0.35">
      <c r="V16076" s="17"/>
    </row>
    <row r="16077" spans="22:22" x14ac:dyDescent="0.35">
      <c r="V16077" s="17"/>
    </row>
    <row r="16078" spans="22:22" x14ac:dyDescent="0.35">
      <c r="V16078" s="17"/>
    </row>
    <row r="16079" spans="22:22" x14ac:dyDescent="0.35">
      <c r="V16079" s="17"/>
    </row>
    <row r="16080" spans="22:22" x14ac:dyDescent="0.35">
      <c r="V16080" s="17"/>
    </row>
    <row r="16081" spans="22:22" x14ac:dyDescent="0.35">
      <c r="V16081" s="17"/>
    </row>
    <row r="16082" spans="22:22" x14ac:dyDescent="0.35">
      <c r="V16082" s="17"/>
    </row>
    <row r="16083" spans="22:22" x14ac:dyDescent="0.35">
      <c r="V16083" s="17"/>
    </row>
    <row r="16084" spans="22:22" x14ac:dyDescent="0.35">
      <c r="V16084" s="17"/>
    </row>
    <row r="16085" spans="22:22" x14ac:dyDescent="0.35">
      <c r="V16085" s="17"/>
    </row>
    <row r="16086" spans="22:22" x14ac:dyDescent="0.35">
      <c r="V16086" s="17"/>
    </row>
    <row r="16087" spans="22:22" x14ac:dyDescent="0.35">
      <c r="V16087" s="17"/>
    </row>
    <row r="16088" spans="22:22" x14ac:dyDescent="0.35">
      <c r="V16088" s="17"/>
    </row>
    <row r="16089" spans="22:22" x14ac:dyDescent="0.35">
      <c r="V16089" s="17"/>
    </row>
    <row r="16090" spans="22:22" x14ac:dyDescent="0.35">
      <c r="V16090" s="17"/>
    </row>
    <row r="16091" spans="22:22" x14ac:dyDescent="0.35">
      <c r="V16091" s="17"/>
    </row>
    <row r="16092" spans="22:22" x14ac:dyDescent="0.35">
      <c r="V16092" s="17"/>
    </row>
    <row r="16093" spans="22:22" x14ac:dyDescent="0.35">
      <c r="V16093" s="17"/>
    </row>
    <row r="16094" spans="22:22" x14ac:dyDescent="0.35">
      <c r="V16094" s="17"/>
    </row>
    <row r="16095" spans="22:22" x14ac:dyDescent="0.35">
      <c r="V16095" s="17"/>
    </row>
    <row r="16096" spans="22:22" x14ac:dyDescent="0.35">
      <c r="V16096" s="17"/>
    </row>
    <row r="16097" spans="22:22" x14ac:dyDescent="0.35">
      <c r="V16097" s="17"/>
    </row>
    <row r="16098" spans="22:22" x14ac:dyDescent="0.35">
      <c r="V16098" s="17"/>
    </row>
    <row r="16099" spans="22:22" x14ac:dyDescent="0.35">
      <c r="V16099" s="17"/>
    </row>
    <row r="16100" spans="22:22" x14ac:dyDescent="0.35">
      <c r="V16100" s="17"/>
    </row>
    <row r="16101" spans="22:22" x14ac:dyDescent="0.35">
      <c r="V16101" s="17"/>
    </row>
    <row r="16102" spans="22:22" x14ac:dyDescent="0.35">
      <c r="V16102" s="17"/>
    </row>
    <row r="16103" spans="22:22" x14ac:dyDescent="0.35">
      <c r="V16103" s="17"/>
    </row>
    <row r="16104" spans="22:22" x14ac:dyDescent="0.35">
      <c r="V16104" s="17"/>
    </row>
    <row r="16105" spans="22:22" x14ac:dyDescent="0.35">
      <c r="V16105" s="17"/>
    </row>
    <row r="16106" spans="22:22" x14ac:dyDescent="0.35">
      <c r="V16106" s="17"/>
    </row>
    <row r="16107" spans="22:22" x14ac:dyDescent="0.35">
      <c r="V16107" s="17"/>
    </row>
    <row r="16108" spans="22:22" x14ac:dyDescent="0.35">
      <c r="V16108" s="17"/>
    </row>
    <row r="16109" spans="22:22" x14ac:dyDescent="0.35">
      <c r="V16109" s="17"/>
    </row>
    <row r="16110" spans="22:22" x14ac:dyDescent="0.35">
      <c r="V16110" s="17"/>
    </row>
    <row r="16111" spans="22:22" x14ac:dyDescent="0.35">
      <c r="V16111" s="17"/>
    </row>
    <row r="16112" spans="22:22" x14ac:dyDescent="0.35">
      <c r="V16112" s="17"/>
    </row>
    <row r="16113" spans="22:22" x14ac:dyDescent="0.35">
      <c r="V16113" s="17"/>
    </row>
    <row r="16114" spans="22:22" x14ac:dyDescent="0.35">
      <c r="V16114" s="17"/>
    </row>
    <row r="16115" spans="22:22" x14ac:dyDescent="0.35">
      <c r="V16115" s="17"/>
    </row>
    <row r="16116" spans="22:22" x14ac:dyDescent="0.35">
      <c r="V16116" s="17"/>
    </row>
    <row r="16117" spans="22:22" x14ac:dyDescent="0.35">
      <c r="V16117" s="17"/>
    </row>
    <row r="16118" spans="22:22" x14ac:dyDescent="0.35">
      <c r="V16118" s="17"/>
    </row>
    <row r="16119" spans="22:22" x14ac:dyDescent="0.35">
      <c r="V16119" s="17"/>
    </row>
    <row r="16120" spans="22:22" x14ac:dyDescent="0.35">
      <c r="V16120" s="17"/>
    </row>
    <row r="16121" spans="22:22" x14ac:dyDescent="0.35">
      <c r="V16121" s="17"/>
    </row>
    <row r="16122" spans="22:22" x14ac:dyDescent="0.35">
      <c r="V16122" s="17"/>
    </row>
    <row r="16123" spans="22:22" x14ac:dyDescent="0.35">
      <c r="V16123" s="17"/>
    </row>
    <row r="16124" spans="22:22" x14ac:dyDescent="0.35">
      <c r="V16124" s="17"/>
    </row>
    <row r="16125" spans="22:22" x14ac:dyDescent="0.35">
      <c r="V16125" s="17"/>
    </row>
    <row r="16126" spans="22:22" x14ac:dyDescent="0.35">
      <c r="V16126" s="17"/>
    </row>
    <row r="16127" spans="22:22" x14ac:dyDescent="0.35">
      <c r="V16127" s="17"/>
    </row>
    <row r="16128" spans="22:22" x14ac:dyDescent="0.35">
      <c r="V16128" s="17"/>
    </row>
    <row r="16129" spans="22:22" x14ac:dyDescent="0.35">
      <c r="V16129" s="17"/>
    </row>
    <row r="16130" spans="22:22" x14ac:dyDescent="0.35">
      <c r="V16130" s="17"/>
    </row>
    <row r="16131" spans="22:22" x14ac:dyDescent="0.35">
      <c r="V16131" s="17"/>
    </row>
    <row r="16132" spans="22:22" x14ac:dyDescent="0.35">
      <c r="V16132" s="17"/>
    </row>
    <row r="16133" spans="22:22" x14ac:dyDescent="0.35">
      <c r="V16133" s="17"/>
    </row>
    <row r="16134" spans="22:22" x14ac:dyDescent="0.35">
      <c r="V16134" s="17"/>
    </row>
    <row r="16135" spans="22:22" x14ac:dyDescent="0.35">
      <c r="V16135" s="17"/>
    </row>
    <row r="16136" spans="22:22" x14ac:dyDescent="0.35">
      <c r="V16136" s="17"/>
    </row>
    <row r="16137" spans="22:22" x14ac:dyDescent="0.35">
      <c r="V16137" s="17"/>
    </row>
    <row r="16138" spans="22:22" x14ac:dyDescent="0.35">
      <c r="V16138" s="17"/>
    </row>
    <row r="16139" spans="22:22" x14ac:dyDescent="0.35">
      <c r="V16139" s="17"/>
    </row>
    <row r="16140" spans="22:22" x14ac:dyDescent="0.35">
      <c r="V16140" s="17"/>
    </row>
    <row r="16141" spans="22:22" x14ac:dyDescent="0.35">
      <c r="V16141" s="17"/>
    </row>
    <row r="16142" spans="22:22" x14ac:dyDescent="0.35">
      <c r="V16142" s="17"/>
    </row>
    <row r="16143" spans="22:22" x14ac:dyDescent="0.35">
      <c r="V16143" s="17"/>
    </row>
    <row r="16144" spans="22:22" x14ac:dyDescent="0.35">
      <c r="V16144" s="17"/>
    </row>
    <row r="16145" spans="22:22" x14ac:dyDescent="0.35">
      <c r="V16145" s="17"/>
    </row>
    <row r="16146" spans="22:22" x14ac:dyDescent="0.35">
      <c r="V16146" s="17"/>
    </row>
    <row r="16147" spans="22:22" x14ac:dyDescent="0.35">
      <c r="V16147" s="17"/>
    </row>
    <row r="16148" spans="22:22" x14ac:dyDescent="0.35">
      <c r="V16148" s="17"/>
    </row>
    <row r="16149" spans="22:22" x14ac:dyDescent="0.35">
      <c r="V16149" s="17"/>
    </row>
    <row r="16150" spans="22:22" x14ac:dyDescent="0.35">
      <c r="V16150" s="17"/>
    </row>
    <row r="16151" spans="22:22" x14ac:dyDescent="0.35">
      <c r="V16151" s="17"/>
    </row>
    <row r="16152" spans="22:22" x14ac:dyDescent="0.35">
      <c r="V16152" s="17"/>
    </row>
    <row r="16153" spans="22:22" x14ac:dyDescent="0.35">
      <c r="V16153" s="17"/>
    </row>
    <row r="16154" spans="22:22" x14ac:dyDescent="0.35">
      <c r="V16154" s="17"/>
    </row>
    <row r="16155" spans="22:22" x14ac:dyDescent="0.35">
      <c r="V16155" s="17"/>
    </row>
    <row r="16156" spans="22:22" x14ac:dyDescent="0.35">
      <c r="V16156" s="17"/>
    </row>
    <row r="16157" spans="22:22" x14ac:dyDescent="0.35">
      <c r="V16157" s="17"/>
    </row>
    <row r="16158" spans="22:22" x14ac:dyDescent="0.35">
      <c r="V16158" s="17"/>
    </row>
    <row r="16159" spans="22:22" x14ac:dyDescent="0.35">
      <c r="V16159" s="17"/>
    </row>
    <row r="16160" spans="22:22" x14ac:dyDescent="0.35">
      <c r="V16160" s="17"/>
    </row>
    <row r="16161" spans="22:22" x14ac:dyDescent="0.35">
      <c r="V16161" s="17"/>
    </row>
    <row r="16162" spans="22:22" x14ac:dyDescent="0.35">
      <c r="V16162" s="17"/>
    </row>
    <row r="16163" spans="22:22" x14ac:dyDescent="0.35">
      <c r="V16163" s="17"/>
    </row>
    <row r="16164" spans="22:22" x14ac:dyDescent="0.35">
      <c r="V16164" s="17"/>
    </row>
    <row r="16165" spans="22:22" x14ac:dyDescent="0.35">
      <c r="V16165" s="17"/>
    </row>
    <row r="16166" spans="22:22" x14ac:dyDescent="0.35">
      <c r="V16166" s="17"/>
    </row>
    <row r="16167" spans="22:22" x14ac:dyDescent="0.35">
      <c r="V16167" s="17"/>
    </row>
    <row r="16168" spans="22:22" x14ac:dyDescent="0.35">
      <c r="V16168" s="17"/>
    </row>
    <row r="16169" spans="22:22" x14ac:dyDescent="0.35">
      <c r="V16169" s="17"/>
    </row>
    <row r="16170" spans="22:22" x14ac:dyDescent="0.35">
      <c r="V16170" s="17"/>
    </row>
    <row r="16171" spans="22:22" x14ac:dyDescent="0.35">
      <c r="V16171" s="17"/>
    </row>
    <row r="16172" spans="22:22" x14ac:dyDescent="0.35">
      <c r="V16172" s="17"/>
    </row>
    <row r="16173" spans="22:22" x14ac:dyDescent="0.35">
      <c r="V16173" s="17"/>
    </row>
    <row r="16174" spans="22:22" x14ac:dyDescent="0.35">
      <c r="V16174" s="17"/>
    </row>
    <row r="16175" spans="22:22" x14ac:dyDescent="0.35">
      <c r="V16175" s="17"/>
    </row>
    <row r="16176" spans="22:22" x14ac:dyDescent="0.35">
      <c r="V16176" s="17"/>
    </row>
    <row r="16177" spans="22:22" x14ac:dyDescent="0.35">
      <c r="V16177" s="17"/>
    </row>
    <row r="16178" spans="22:22" x14ac:dyDescent="0.35">
      <c r="V16178" s="17"/>
    </row>
    <row r="16179" spans="22:22" x14ac:dyDescent="0.35">
      <c r="V16179" s="17"/>
    </row>
    <row r="16180" spans="22:22" x14ac:dyDescent="0.35">
      <c r="V16180" s="17"/>
    </row>
    <row r="16181" spans="22:22" x14ac:dyDescent="0.35">
      <c r="V16181" s="17"/>
    </row>
    <row r="16182" spans="22:22" x14ac:dyDescent="0.35">
      <c r="V16182" s="17"/>
    </row>
    <row r="16183" spans="22:22" x14ac:dyDescent="0.35">
      <c r="V16183" s="17"/>
    </row>
    <row r="16184" spans="22:22" x14ac:dyDescent="0.35">
      <c r="V16184" s="17"/>
    </row>
    <row r="16185" spans="22:22" x14ac:dyDescent="0.35">
      <c r="V16185" s="17"/>
    </row>
    <row r="16186" spans="22:22" x14ac:dyDescent="0.35">
      <c r="V16186" s="17"/>
    </row>
    <row r="16187" spans="22:22" x14ac:dyDescent="0.35">
      <c r="V16187" s="17"/>
    </row>
    <row r="16188" spans="22:22" x14ac:dyDescent="0.35">
      <c r="V16188" s="17"/>
    </row>
    <row r="16189" spans="22:22" x14ac:dyDescent="0.35">
      <c r="V16189" s="17"/>
    </row>
    <row r="16190" spans="22:22" x14ac:dyDescent="0.35">
      <c r="V16190" s="17"/>
    </row>
    <row r="16191" spans="22:22" x14ac:dyDescent="0.35">
      <c r="V16191" s="17"/>
    </row>
    <row r="16192" spans="22:22" x14ac:dyDescent="0.35">
      <c r="V16192" s="17"/>
    </row>
    <row r="16193" spans="22:22" x14ac:dyDescent="0.35">
      <c r="V16193" s="17"/>
    </row>
    <row r="16194" spans="22:22" x14ac:dyDescent="0.35">
      <c r="V16194" s="17"/>
    </row>
    <row r="16195" spans="22:22" x14ac:dyDescent="0.35">
      <c r="V16195" s="17"/>
    </row>
    <row r="16196" spans="22:22" x14ac:dyDescent="0.35">
      <c r="V16196" s="17"/>
    </row>
    <row r="16197" spans="22:22" x14ac:dyDescent="0.35">
      <c r="V16197" s="17"/>
    </row>
    <row r="16198" spans="22:22" x14ac:dyDescent="0.35">
      <c r="V16198" s="17"/>
    </row>
    <row r="16199" spans="22:22" x14ac:dyDescent="0.35">
      <c r="V16199" s="17"/>
    </row>
    <row r="16200" spans="22:22" x14ac:dyDescent="0.35">
      <c r="V16200" s="17"/>
    </row>
    <row r="16201" spans="22:22" x14ac:dyDescent="0.35">
      <c r="V16201" s="17"/>
    </row>
    <row r="16202" spans="22:22" x14ac:dyDescent="0.35">
      <c r="V16202" s="17"/>
    </row>
    <row r="16203" spans="22:22" x14ac:dyDescent="0.35">
      <c r="V16203" s="17"/>
    </row>
    <row r="16204" spans="22:22" x14ac:dyDescent="0.35">
      <c r="V16204" s="17"/>
    </row>
    <row r="16205" spans="22:22" x14ac:dyDescent="0.35">
      <c r="V16205" s="17"/>
    </row>
    <row r="16206" spans="22:22" x14ac:dyDescent="0.35">
      <c r="V16206" s="17"/>
    </row>
    <row r="16207" spans="22:22" x14ac:dyDescent="0.35">
      <c r="V16207" s="17"/>
    </row>
    <row r="16208" spans="22:22" x14ac:dyDescent="0.35">
      <c r="V16208" s="17"/>
    </row>
    <row r="16209" spans="22:22" x14ac:dyDescent="0.35">
      <c r="V16209" s="17"/>
    </row>
    <row r="16210" spans="22:22" x14ac:dyDescent="0.35">
      <c r="V16210" s="17"/>
    </row>
    <row r="16211" spans="22:22" x14ac:dyDescent="0.35">
      <c r="V16211" s="17"/>
    </row>
    <row r="16212" spans="22:22" x14ac:dyDescent="0.35">
      <c r="V16212" s="17"/>
    </row>
    <row r="16213" spans="22:22" x14ac:dyDescent="0.35">
      <c r="V16213" s="17"/>
    </row>
    <row r="16214" spans="22:22" x14ac:dyDescent="0.35">
      <c r="V16214" s="17"/>
    </row>
    <row r="16215" spans="22:22" x14ac:dyDescent="0.35">
      <c r="V16215" s="17"/>
    </row>
    <row r="16216" spans="22:22" x14ac:dyDescent="0.35">
      <c r="V16216" s="17"/>
    </row>
    <row r="16217" spans="22:22" x14ac:dyDescent="0.35">
      <c r="V16217" s="17"/>
    </row>
    <row r="16218" spans="22:22" x14ac:dyDescent="0.35">
      <c r="V16218" s="17"/>
    </row>
    <row r="16219" spans="22:22" x14ac:dyDescent="0.35">
      <c r="V16219" s="17"/>
    </row>
    <row r="16220" spans="22:22" x14ac:dyDescent="0.35">
      <c r="V16220" s="17"/>
    </row>
    <row r="16221" spans="22:22" x14ac:dyDescent="0.35">
      <c r="V16221" s="17"/>
    </row>
    <row r="16222" spans="22:22" x14ac:dyDescent="0.35">
      <c r="V16222" s="17"/>
    </row>
    <row r="16223" spans="22:22" x14ac:dyDescent="0.35">
      <c r="V16223" s="17"/>
    </row>
    <row r="16224" spans="22:22" x14ac:dyDescent="0.35">
      <c r="V16224" s="17"/>
    </row>
    <row r="16225" spans="22:22" x14ac:dyDescent="0.35">
      <c r="V16225" s="17"/>
    </row>
    <row r="16226" spans="22:22" x14ac:dyDescent="0.35">
      <c r="V16226" s="17"/>
    </row>
    <row r="16227" spans="22:22" x14ac:dyDescent="0.35">
      <c r="V16227" s="17"/>
    </row>
    <row r="16228" spans="22:22" x14ac:dyDescent="0.35">
      <c r="V16228" s="17"/>
    </row>
    <row r="16229" spans="22:22" x14ac:dyDescent="0.35">
      <c r="V16229" s="17"/>
    </row>
    <row r="16230" spans="22:22" x14ac:dyDescent="0.35">
      <c r="V16230" s="17"/>
    </row>
    <row r="16231" spans="22:22" x14ac:dyDescent="0.35">
      <c r="V16231" s="17"/>
    </row>
    <row r="16232" spans="22:22" x14ac:dyDescent="0.35">
      <c r="V16232" s="17"/>
    </row>
    <row r="16233" spans="22:22" x14ac:dyDescent="0.35">
      <c r="V16233" s="17"/>
    </row>
    <row r="16234" spans="22:22" x14ac:dyDescent="0.35">
      <c r="V16234" s="17"/>
    </row>
    <row r="16235" spans="22:22" x14ac:dyDescent="0.35">
      <c r="V16235" s="17"/>
    </row>
    <row r="16236" spans="22:22" x14ac:dyDescent="0.35">
      <c r="V16236" s="17"/>
    </row>
    <row r="16237" spans="22:22" x14ac:dyDescent="0.35">
      <c r="V16237" s="17"/>
    </row>
    <row r="16238" spans="22:22" x14ac:dyDescent="0.35">
      <c r="V16238" s="17"/>
    </row>
    <row r="16239" spans="22:22" x14ac:dyDescent="0.35">
      <c r="V16239" s="17"/>
    </row>
    <row r="16240" spans="22:22" x14ac:dyDescent="0.35">
      <c r="V16240" s="17"/>
    </row>
    <row r="16241" spans="22:22" x14ac:dyDescent="0.35">
      <c r="V16241" s="17"/>
    </row>
    <row r="16242" spans="22:22" x14ac:dyDescent="0.35">
      <c r="V16242" s="17"/>
    </row>
    <row r="16243" spans="22:22" x14ac:dyDescent="0.35">
      <c r="V16243" s="17"/>
    </row>
    <row r="16244" spans="22:22" x14ac:dyDescent="0.35">
      <c r="V16244" s="17"/>
    </row>
    <row r="16245" spans="22:22" x14ac:dyDescent="0.35">
      <c r="V16245" s="17"/>
    </row>
    <row r="16246" spans="22:22" x14ac:dyDescent="0.35">
      <c r="V16246" s="17"/>
    </row>
    <row r="16247" spans="22:22" x14ac:dyDescent="0.35">
      <c r="V16247" s="17"/>
    </row>
    <row r="16248" spans="22:22" x14ac:dyDescent="0.35">
      <c r="V16248" s="17"/>
    </row>
    <row r="16249" spans="22:22" x14ac:dyDescent="0.35">
      <c r="V16249" s="17"/>
    </row>
    <row r="16250" spans="22:22" x14ac:dyDescent="0.35">
      <c r="V16250" s="17"/>
    </row>
    <row r="16251" spans="22:22" x14ac:dyDescent="0.35">
      <c r="V16251" s="17"/>
    </row>
    <row r="16252" spans="22:22" x14ac:dyDescent="0.35">
      <c r="V16252" s="17"/>
    </row>
    <row r="16253" spans="22:22" x14ac:dyDescent="0.35">
      <c r="V16253" s="17"/>
    </row>
    <row r="16254" spans="22:22" x14ac:dyDescent="0.35">
      <c r="V16254" s="17"/>
    </row>
    <row r="16255" spans="22:22" x14ac:dyDescent="0.35">
      <c r="V16255" s="17"/>
    </row>
    <row r="16256" spans="22:22" x14ac:dyDescent="0.35">
      <c r="V16256" s="17"/>
    </row>
    <row r="16257" spans="22:22" x14ac:dyDescent="0.35">
      <c r="V16257" s="17"/>
    </row>
    <row r="16258" spans="22:22" x14ac:dyDescent="0.35">
      <c r="V16258" s="17"/>
    </row>
    <row r="16259" spans="22:22" x14ac:dyDescent="0.35">
      <c r="V16259" s="17"/>
    </row>
    <row r="16260" spans="22:22" x14ac:dyDescent="0.35">
      <c r="V16260" s="17"/>
    </row>
    <row r="16261" spans="22:22" x14ac:dyDescent="0.35">
      <c r="V16261" s="17"/>
    </row>
    <row r="16262" spans="22:22" x14ac:dyDescent="0.35">
      <c r="V16262" s="17"/>
    </row>
    <row r="16263" spans="22:22" x14ac:dyDescent="0.35">
      <c r="V16263" s="17"/>
    </row>
    <row r="16264" spans="22:22" x14ac:dyDescent="0.35">
      <c r="V16264" s="17"/>
    </row>
    <row r="16265" spans="22:22" x14ac:dyDescent="0.35">
      <c r="V16265" s="17"/>
    </row>
    <row r="16266" spans="22:22" x14ac:dyDescent="0.35">
      <c r="V16266" s="17"/>
    </row>
    <row r="16267" spans="22:22" x14ac:dyDescent="0.35">
      <c r="V16267" s="17"/>
    </row>
    <row r="16268" spans="22:22" x14ac:dyDescent="0.35">
      <c r="V16268" s="17"/>
    </row>
    <row r="16269" spans="22:22" x14ac:dyDescent="0.35">
      <c r="V16269" s="17"/>
    </row>
    <row r="16270" spans="22:22" x14ac:dyDescent="0.35">
      <c r="V16270" s="17"/>
    </row>
    <row r="16271" spans="22:22" x14ac:dyDescent="0.35">
      <c r="V16271" s="17"/>
    </row>
    <row r="16272" spans="22:22" x14ac:dyDescent="0.35">
      <c r="V16272" s="17"/>
    </row>
    <row r="16273" spans="22:22" x14ac:dyDescent="0.35">
      <c r="V16273" s="17"/>
    </row>
    <row r="16274" spans="22:22" x14ac:dyDescent="0.35">
      <c r="V16274" s="17"/>
    </row>
    <row r="16275" spans="22:22" x14ac:dyDescent="0.35">
      <c r="V16275" s="17"/>
    </row>
    <row r="16276" spans="22:22" x14ac:dyDescent="0.35">
      <c r="V16276" s="17"/>
    </row>
    <row r="16277" spans="22:22" x14ac:dyDescent="0.35">
      <c r="V16277" s="17"/>
    </row>
    <row r="16278" spans="22:22" x14ac:dyDescent="0.35">
      <c r="V16278" s="17"/>
    </row>
    <row r="16279" spans="22:22" x14ac:dyDescent="0.35">
      <c r="V16279" s="17"/>
    </row>
    <row r="16280" spans="22:22" x14ac:dyDescent="0.35">
      <c r="V16280" s="17"/>
    </row>
    <row r="16281" spans="22:22" x14ac:dyDescent="0.35">
      <c r="V16281" s="17"/>
    </row>
    <row r="16282" spans="22:22" x14ac:dyDescent="0.35">
      <c r="V16282" s="17"/>
    </row>
    <row r="16283" spans="22:22" x14ac:dyDescent="0.35">
      <c r="V16283" s="17"/>
    </row>
    <row r="16284" spans="22:22" x14ac:dyDescent="0.35">
      <c r="V16284" s="17"/>
    </row>
    <row r="16285" spans="22:22" x14ac:dyDescent="0.35">
      <c r="V16285" s="17"/>
    </row>
    <row r="16286" spans="22:22" x14ac:dyDescent="0.35">
      <c r="V16286" s="17"/>
    </row>
    <row r="16287" spans="22:22" x14ac:dyDescent="0.35">
      <c r="V16287" s="17"/>
    </row>
    <row r="16288" spans="22:22" x14ac:dyDescent="0.35">
      <c r="V16288" s="17"/>
    </row>
    <row r="16289" spans="22:22" x14ac:dyDescent="0.35">
      <c r="V16289" s="17"/>
    </row>
    <row r="16290" spans="22:22" x14ac:dyDescent="0.35">
      <c r="V16290" s="17"/>
    </row>
    <row r="16291" spans="22:22" x14ac:dyDescent="0.35">
      <c r="V16291" s="17"/>
    </row>
    <row r="16292" spans="22:22" x14ac:dyDescent="0.35">
      <c r="V16292" s="17"/>
    </row>
    <row r="16293" spans="22:22" x14ac:dyDescent="0.35">
      <c r="V16293" s="17"/>
    </row>
    <row r="16294" spans="22:22" x14ac:dyDescent="0.35">
      <c r="V16294" s="17"/>
    </row>
    <row r="16295" spans="22:22" x14ac:dyDescent="0.35">
      <c r="V16295" s="17"/>
    </row>
    <row r="16296" spans="22:22" x14ac:dyDescent="0.35">
      <c r="V16296" s="17"/>
    </row>
    <row r="16297" spans="22:22" x14ac:dyDescent="0.35">
      <c r="V16297" s="17"/>
    </row>
    <row r="16298" spans="22:22" x14ac:dyDescent="0.35">
      <c r="V16298" s="17"/>
    </row>
    <row r="16299" spans="22:22" x14ac:dyDescent="0.35">
      <c r="V16299" s="17"/>
    </row>
    <row r="16300" spans="22:22" x14ac:dyDescent="0.35">
      <c r="V16300" s="17"/>
    </row>
    <row r="16301" spans="22:22" x14ac:dyDescent="0.35">
      <c r="V16301" s="17"/>
    </row>
    <row r="16302" spans="22:22" x14ac:dyDescent="0.35">
      <c r="V16302" s="17"/>
    </row>
    <row r="16303" spans="22:22" x14ac:dyDescent="0.35">
      <c r="V16303" s="17"/>
    </row>
    <row r="16304" spans="22:22" x14ac:dyDescent="0.35">
      <c r="V16304" s="17"/>
    </row>
    <row r="16305" spans="22:22" x14ac:dyDescent="0.35">
      <c r="V16305" s="17"/>
    </row>
    <row r="16306" spans="22:22" x14ac:dyDescent="0.35">
      <c r="V16306" s="17"/>
    </row>
    <row r="16307" spans="22:22" x14ac:dyDescent="0.35">
      <c r="V16307" s="17"/>
    </row>
    <row r="16308" spans="22:22" x14ac:dyDescent="0.35">
      <c r="V16308" s="17"/>
    </row>
    <row r="16309" spans="22:22" x14ac:dyDescent="0.35">
      <c r="V16309" s="17"/>
    </row>
    <row r="16310" spans="22:22" x14ac:dyDescent="0.35">
      <c r="V16310" s="17"/>
    </row>
    <row r="16311" spans="22:22" x14ac:dyDescent="0.35">
      <c r="V16311" s="17"/>
    </row>
    <row r="16312" spans="22:22" x14ac:dyDescent="0.35">
      <c r="V16312" s="17"/>
    </row>
    <row r="16313" spans="22:22" x14ac:dyDescent="0.35">
      <c r="V16313" s="17"/>
    </row>
    <row r="16314" spans="22:22" x14ac:dyDescent="0.35">
      <c r="V16314" s="17"/>
    </row>
    <row r="16315" spans="22:22" x14ac:dyDescent="0.35">
      <c r="V16315" s="17"/>
    </row>
    <row r="16316" spans="22:22" x14ac:dyDescent="0.35">
      <c r="V16316" s="17"/>
    </row>
    <row r="16317" spans="22:22" x14ac:dyDescent="0.35">
      <c r="V16317" s="17"/>
    </row>
    <row r="16318" spans="22:22" x14ac:dyDescent="0.35">
      <c r="V16318" s="17"/>
    </row>
    <row r="16319" spans="22:22" x14ac:dyDescent="0.35">
      <c r="V16319" s="17"/>
    </row>
    <row r="16320" spans="22:22" x14ac:dyDescent="0.35">
      <c r="V16320" s="17"/>
    </row>
    <row r="16321" spans="22:22" x14ac:dyDescent="0.35">
      <c r="V16321" s="17"/>
    </row>
    <row r="16322" spans="22:22" x14ac:dyDescent="0.35">
      <c r="V16322" s="17"/>
    </row>
    <row r="16323" spans="22:22" x14ac:dyDescent="0.35">
      <c r="V16323" s="17"/>
    </row>
    <row r="16324" spans="22:22" x14ac:dyDescent="0.35">
      <c r="V16324" s="17"/>
    </row>
    <row r="16325" spans="22:22" x14ac:dyDescent="0.35">
      <c r="V16325" s="17"/>
    </row>
    <row r="16326" spans="22:22" x14ac:dyDescent="0.35">
      <c r="V16326" s="17"/>
    </row>
    <row r="16327" spans="22:22" x14ac:dyDescent="0.35">
      <c r="V16327" s="17"/>
    </row>
    <row r="16328" spans="22:22" x14ac:dyDescent="0.35">
      <c r="V16328" s="17"/>
    </row>
    <row r="16329" spans="22:22" x14ac:dyDescent="0.35">
      <c r="V16329" s="17"/>
    </row>
    <row r="16330" spans="22:22" x14ac:dyDescent="0.35">
      <c r="V16330" s="17"/>
    </row>
    <row r="16331" spans="22:22" x14ac:dyDescent="0.35">
      <c r="V16331" s="17"/>
    </row>
    <row r="16332" spans="22:22" x14ac:dyDescent="0.35">
      <c r="V16332" s="17"/>
    </row>
    <row r="16333" spans="22:22" x14ac:dyDescent="0.35">
      <c r="V16333" s="17"/>
    </row>
    <row r="16334" spans="22:22" x14ac:dyDescent="0.35">
      <c r="V16334" s="17"/>
    </row>
    <row r="16335" spans="22:22" x14ac:dyDescent="0.35">
      <c r="V16335" s="17"/>
    </row>
    <row r="16336" spans="22:22" x14ac:dyDescent="0.35">
      <c r="V16336" s="17"/>
    </row>
    <row r="16337" spans="22:22" x14ac:dyDescent="0.35">
      <c r="V16337" s="17"/>
    </row>
    <row r="16338" spans="22:22" x14ac:dyDescent="0.35">
      <c r="V16338" s="17"/>
    </row>
    <row r="16339" spans="22:22" x14ac:dyDescent="0.35">
      <c r="V16339" s="17"/>
    </row>
    <row r="16340" spans="22:22" x14ac:dyDescent="0.35">
      <c r="V16340" s="17"/>
    </row>
    <row r="16341" spans="22:22" x14ac:dyDescent="0.35">
      <c r="V16341" s="17"/>
    </row>
    <row r="16342" spans="22:22" x14ac:dyDescent="0.35">
      <c r="V16342" s="17"/>
    </row>
    <row r="16343" spans="22:22" x14ac:dyDescent="0.35">
      <c r="V16343" s="17"/>
    </row>
    <row r="16344" spans="22:22" x14ac:dyDescent="0.35">
      <c r="V16344" s="17"/>
    </row>
    <row r="16345" spans="22:22" x14ac:dyDescent="0.35">
      <c r="V16345" s="17"/>
    </row>
    <row r="16346" spans="22:22" x14ac:dyDescent="0.35">
      <c r="V16346" s="17"/>
    </row>
    <row r="16347" spans="22:22" x14ac:dyDescent="0.35">
      <c r="V16347" s="17"/>
    </row>
    <row r="16348" spans="22:22" x14ac:dyDescent="0.35">
      <c r="V16348" s="17"/>
    </row>
    <row r="16349" spans="22:22" x14ac:dyDescent="0.35">
      <c r="V16349" s="17"/>
    </row>
    <row r="16350" spans="22:22" x14ac:dyDescent="0.35">
      <c r="V16350" s="17"/>
    </row>
    <row r="16351" spans="22:22" x14ac:dyDescent="0.35">
      <c r="V16351" s="17"/>
    </row>
    <row r="16352" spans="22:22" x14ac:dyDescent="0.35">
      <c r="V16352" s="17"/>
    </row>
    <row r="16353" spans="22:22" x14ac:dyDescent="0.35">
      <c r="V16353" s="17"/>
    </row>
    <row r="16354" spans="22:22" x14ac:dyDescent="0.35">
      <c r="V16354" s="17"/>
    </row>
    <row r="16355" spans="22:22" x14ac:dyDescent="0.35">
      <c r="V16355" s="17"/>
    </row>
    <row r="16356" spans="22:22" x14ac:dyDescent="0.35">
      <c r="V16356" s="17"/>
    </row>
    <row r="16357" spans="22:22" x14ac:dyDescent="0.35">
      <c r="V16357" s="17"/>
    </row>
    <row r="16358" spans="22:22" x14ac:dyDescent="0.35">
      <c r="V16358" s="17"/>
    </row>
    <row r="16359" spans="22:22" x14ac:dyDescent="0.35">
      <c r="V16359" s="17"/>
    </row>
    <row r="16360" spans="22:22" x14ac:dyDescent="0.35">
      <c r="V16360" s="17"/>
    </row>
    <row r="16361" spans="22:22" x14ac:dyDescent="0.35">
      <c r="V16361" s="17"/>
    </row>
    <row r="16362" spans="22:22" x14ac:dyDescent="0.35">
      <c r="V16362" s="17"/>
    </row>
    <row r="16363" spans="22:22" x14ac:dyDescent="0.35">
      <c r="V16363" s="17"/>
    </row>
    <row r="16364" spans="22:22" x14ac:dyDescent="0.35">
      <c r="V16364" s="17"/>
    </row>
    <row r="16365" spans="22:22" x14ac:dyDescent="0.35">
      <c r="V16365" s="17"/>
    </row>
    <row r="16366" spans="22:22" x14ac:dyDescent="0.35">
      <c r="V16366" s="17"/>
    </row>
    <row r="16367" spans="22:22" x14ac:dyDescent="0.35">
      <c r="V16367" s="17"/>
    </row>
    <row r="16368" spans="22:22" x14ac:dyDescent="0.35">
      <c r="V16368" s="17"/>
    </row>
    <row r="16369" spans="22:22" x14ac:dyDescent="0.35">
      <c r="V16369" s="17"/>
    </row>
    <row r="16370" spans="22:22" x14ac:dyDescent="0.35">
      <c r="V16370" s="17"/>
    </row>
    <row r="16371" spans="22:22" x14ac:dyDescent="0.35">
      <c r="V16371" s="17"/>
    </row>
    <row r="16372" spans="22:22" x14ac:dyDescent="0.35">
      <c r="V16372" s="17"/>
    </row>
    <row r="16373" spans="22:22" x14ac:dyDescent="0.35">
      <c r="V16373" s="17"/>
    </row>
    <row r="16374" spans="22:22" x14ac:dyDescent="0.35">
      <c r="V16374" s="17"/>
    </row>
    <row r="16375" spans="22:22" x14ac:dyDescent="0.35">
      <c r="V16375" s="17"/>
    </row>
    <row r="16376" spans="22:22" x14ac:dyDescent="0.35">
      <c r="V16376" s="17"/>
    </row>
    <row r="16377" spans="22:22" x14ac:dyDescent="0.35">
      <c r="V16377" s="17"/>
    </row>
    <row r="16378" spans="22:22" x14ac:dyDescent="0.35">
      <c r="V16378" s="17"/>
    </row>
    <row r="16379" spans="22:22" x14ac:dyDescent="0.35">
      <c r="V16379" s="17"/>
    </row>
    <row r="16380" spans="22:22" x14ac:dyDescent="0.35">
      <c r="V16380" s="17"/>
    </row>
    <row r="16381" spans="22:22" x14ac:dyDescent="0.35">
      <c r="V16381" s="17"/>
    </row>
    <row r="16382" spans="22:22" x14ac:dyDescent="0.35">
      <c r="V16382" s="17"/>
    </row>
    <row r="16383" spans="22:22" x14ac:dyDescent="0.35">
      <c r="V16383" s="17"/>
    </row>
    <row r="16384" spans="22:22" x14ac:dyDescent="0.35">
      <c r="V16384" s="17"/>
    </row>
    <row r="16385" spans="22:22" x14ac:dyDescent="0.35">
      <c r="V16385" s="17"/>
    </row>
    <row r="16386" spans="22:22" x14ac:dyDescent="0.35">
      <c r="V16386" s="17"/>
    </row>
    <row r="16387" spans="22:22" x14ac:dyDescent="0.35">
      <c r="V16387" s="17"/>
    </row>
    <row r="16388" spans="22:22" x14ac:dyDescent="0.35">
      <c r="V16388" s="17"/>
    </row>
    <row r="16389" spans="22:22" x14ac:dyDescent="0.35">
      <c r="V16389" s="17"/>
    </row>
    <row r="16390" spans="22:22" x14ac:dyDescent="0.35">
      <c r="V16390" s="17"/>
    </row>
    <row r="16391" spans="22:22" x14ac:dyDescent="0.35">
      <c r="V16391" s="17"/>
    </row>
    <row r="16392" spans="22:22" x14ac:dyDescent="0.35">
      <c r="V16392" s="17"/>
    </row>
    <row r="16393" spans="22:22" x14ac:dyDescent="0.35">
      <c r="V16393" s="17"/>
    </row>
    <row r="16394" spans="22:22" x14ac:dyDescent="0.35">
      <c r="V16394" s="17"/>
    </row>
    <row r="16395" spans="22:22" x14ac:dyDescent="0.35">
      <c r="V16395" s="17"/>
    </row>
    <row r="16396" spans="22:22" x14ac:dyDescent="0.35">
      <c r="V16396" s="17"/>
    </row>
    <row r="16397" spans="22:22" x14ac:dyDescent="0.35">
      <c r="V16397" s="17"/>
    </row>
    <row r="16398" spans="22:22" x14ac:dyDescent="0.35">
      <c r="V16398" s="17"/>
    </row>
    <row r="16399" spans="22:22" x14ac:dyDescent="0.35">
      <c r="V16399" s="17"/>
    </row>
    <row r="16400" spans="22:22" x14ac:dyDescent="0.35">
      <c r="V16400" s="17"/>
    </row>
    <row r="16401" spans="22:22" x14ac:dyDescent="0.35">
      <c r="V16401" s="17"/>
    </row>
    <row r="16402" spans="22:22" x14ac:dyDescent="0.35">
      <c r="V16402" s="17"/>
    </row>
    <row r="16403" spans="22:22" x14ac:dyDescent="0.35">
      <c r="V16403" s="17"/>
    </row>
    <row r="16404" spans="22:22" x14ac:dyDescent="0.35">
      <c r="V16404" s="17"/>
    </row>
    <row r="16405" spans="22:22" x14ac:dyDescent="0.35">
      <c r="V16405" s="17"/>
    </row>
    <row r="16406" spans="22:22" x14ac:dyDescent="0.35">
      <c r="V16406" s="17"/>
    </row>
    <row r="16407" spans="22:22" x14ac:dyDescent="0.35">
      <c r="V16407" s="17"/>
    </row>
    <row r="16408" spans="22:22" x14ac:dyDescent="0.35">
      <c r="V16408" s="17"/>
    </row>
    <row r="16409" spans="22:22" x14ac:dyDescent="0.35">
      <c r="V16409" s="17"/>
    </row>
    <row r="16410" spans="22:22" x14ac:dyDescent="0.35">
      <c r="V16410" s="17"/>
    </row>
    <row r="16411" spans="22:22" x14ac:dyDescent="0.35">
      <c r="V16411" s="17"/>
    </row>
    <row r="16412" spans="22:22" x14ac:dyDescent="0.35">
      <c r="V16412" s="17"/>
    </row>
    <row r="16413" spans="22:22" x14ac:dyDescent="0.35">
      <c r="V16413" s="17"/>
    </row>
    <row r="16414" spans="22:22" x14ac:dyDescent="0.35">
      <c r="V16414" s="17"/>
    </row>
    <row r="16415" spans="22:22" x14ac:dyDescent="0.35">
      <c r="V16415" s="17"/>
    </row>
    <row r="16416" spans="22:22" x14ac:dyDescent="0.35">
      <c r="V16416" s="17"/>
    </row>
    <row r="16417" spans="22:22" x14ac:dyDescent="0.35">
      <c r="V16417" s="17"/>
    </row>
    <row r="16418" spans="22:22" x14ac:dyDescent="0.35">
      <c r="V16418" s="17"/>
    </row>
    <row r="16419" spans="22:22" x14ac:dyDescent="0.35">
      <c r="V16419" s="17"/>
    </row>
    <row r="16420" spans="22:22" x14ac:dyDescent="0.35">
      <c r="V16420" s="17"/>
    </row>
    <row r="16421" spans="22:22" x14ac:dyDescent="0.35">
      <c r="V16421" s="17"/>
    </row>
    <row r="16422" spans="22:22" x14ac:dyDescent="0.35">
      <c r="V16422" s="17"/>
    </row>
    <row r="16423" spans="22:22" x14ac:dyDescent="0.35">
      <c r="V16423" s="17"/>
    </row>
    <row r="16424" spans="22:22" x14ac:dyDescent="0.35">
      <c r="V16424" s="17"/>
    </row>
    <row r="16425" spans="22:22" x14ac:dyDescent="0.35">
      <c r="V16425" s="17"/>
    </row>
    <row r="16426" spans="22:22" x14ac:dyDescent="0.35">
      <c r="V16426" s="17"/>
    </row>
    <row r="16427" spans="22:22" x14ac:dyDescent="0.35">
      <c r="V16427" s="17"/>
    </row>
    <row r="16428" spans="22:22" x14ac:dyDescent="0.35">
      <c r="V16428" s="17"/>
    </row>
    <row r="16429" spans="22:22" x14ac:dyDescent="0.35">
      <c r="V16429" s="17"/>
    </row>
    <row r="16430" spans="22:22" x14ac:dyDescent="0.35">
      <c r="V16430" s="17"/>
    </row>
    <row r="16431" spans="22:22" x14ac:dyDescent="0.35">
      <c r="V16431" s="17"/>
    </row>
    <row r="16432" spans="22:22" x14ac:dyDescent="0.35">
      <c r="V16432" s="17"/>
    </row>
    <row r="16433" spans="22:22" x14ac:dyDescent="0.35">
      <c r="V16433" s="17"/>
    </row>
    <row r="16434" spans="22:22" x14ac:dyDescent="0.35">
      <c r="V16434" s="17"/>
    </row>
    <row r="16435" spans="22:22" x14ac:dyDescent="0.35">
      <c r="V16435" s="17"/>
    </row>
    <row r="16436" spans="22:22" x14ac:dyDescent="0.35">
      <c r="V16436" s="17"/>
    </row>
    <row r="16437" spans="22:22" x14ac:dyDescent="0.35">
      <c r="V16437" s="17"/>
    </row>
    <row r="16438" spans="22:22" x14ac:dyDescent="0.35">
      <c r="V16438" s="17"/>
    </row>
    <row r="16439" spans="22:22" x14ac:dyDescent="0.35">
      <c r="V16439" s="17"/>
    </row>
    <row r="16440" spans="22:22" x14ac:dyDescent="0.35">
      <c r="V16440" s="17"/>
    </row>
    <row r="16441" spans="22:22" x14ac:dyDescent="0.35">
      <c r="V16441" s="17"/>
    </row>
    <row r="16442" spans="22:22" x14ac:dyDescent="0.35">
      <c r="V16442" s="17"/>
    </row>
    <row r="16443" spans="22:22" x14ac:dyDescent="0.35">
      <c r="V16443" s="17"/>
    </row>
    <row r="16444" spans="22:22" x14ac:dyDescent="0.35">
      <c r="V16444" s="17"/>
    </row>
    <row r="16445" spans="22:22" x14ac:dyDescent="0.35">
      <c r="V16445" s="17"/>
    </row>
    <row r="16446" spans="22:22" x14ac:dyDescent="0.35">
      <c r="V16446" s="17"/>
    </row>
    <row r="16447" spans="22:22" x14ac:dyDescent="0.35">
      <c r="V16447" s="17"/>
    </row>
    <row r="16448" spans="22:22" x14ac:dyDescent="0.35">
      <c r="V16448" s="17"/>
    </row>
    <row r="16449" spans="22:22" x14ac:dyDescent="0.35">
      <c r="V16449" s="17"/>
    </row>
    <row r="16450" spans="22:22" x14ac:dyDescent="0.35">
      <c r="V16450" s="17"/>
    </row>
    <row r="16451" spans="22:22" x14ac:dyDescent="0.35">
      <c r="V16451" s="17"/>
    </row>
    <row r="16452" spans="22:22" x14ac:dyDescent="0.35">
      <c r="V16452" s="17"/>
    </row>
    <row r="16453" spans="22:22" x14ac:dyDescent="0.35">
      <c r="V16453" s="17"/>
    </row>
    <row r="16454" spans="22:22" x14ac:dyDescent="0.35">
      <c r="V16454" s="17"/>
    </row>
    <row r="16455" spans="22:22" x14ac:dyDescent="0.35">
      <c r="V16455" s="17"/>
    </row>
    <row r="16456" spans="22:22" x14ac:dyDescent="0.35">
      <c r="V16456" s="17"/>
    </row>
    <row r="16457" spans="22:22" x14ac:dyDescent="0.35">
      <c r="V16457" s="17"/>
    </row>
    <row r="16458" spans="22:22" x14ac:dyDescent="0.35">
      <c r="V16458" s="17"/>
    </row>
    <row r="16459" spans="22:22" x14ac:dyDescent="0.35">
      <c r="V16459" s="17"/>
    </row>
    <row r="16460" spans="22:22" x14ac:dyDescent="0.35">
      <c r="V16460" s="17"/>
    </row>
    <row r="16461" spans="22:22" x14ac:dyDescent="0.35">
      <c r="V16461" s="17"/>
    </row>
    <row r="16462" spans="22:22" x14ac:dyDescent="0.35">
      <c r="V16462" s="17"/>
    </row>
    <row r="16463" spans="22:22" x14ac:dyDescent="0.35">
      <c r="V16463" s="17"/>
    </row>
    <row r="16464" spans="22:22" x14ac:dyDescent="0.35">
      <c r="V16464" s="17"/>
    </row>
    <row r="16465" spans="22:22" x14ac:dyDescent="0.35">
      <c r="V16465" s="17"/>
    </row>
    <row r="16466" spans="22:22" x14ac:dyDescent="0.35">
      <c r="V16466" s="17"/>
    </row>
    <row r="16467" spans="22:22" x14ac:dyDescent="0.35">
      <c r="V16467" s="17"/>
    </row>
    <row r="16468" spans="22:22" x14ac:dyDescent="0.35">
      <c r="V16468" s="17"/>
    </row>
    <row r="16469" spans="22:22" x14ac:dyDescent="0.35">
      <c r="V16469" s="17"/>
    </row>
    <row r="16470" spans="22:22" x14ac:dyDescent="0.35">
      <c r="V16470" s="17"/>
    </row>
    <row r="16471" spans="22:22" x14ac:dyDescent="0.35">
      <c r="V16471" s="17"/>
    </row>
    <row r="16472" spans="22:22" x14ac:dyDescent="0.35">
      <c r="V16472" s="17"/>
    </row>
    <row r="16473" spans="22:22" x14ac:dyDescent="0.35">
      <c r="V16473" s="17"/>
    </row>
    <row r="16474" spans="22:22" x14ac:dyDescent="0.35">
      <c r="V16474" s="17"/>
    </row>
    <row r="16475" spans="22:22" x14ac:dyDescent="0.35">
      <c r="V16475" s="17"/>
    </row>
    <row r="16476" spans="22:22" x14ac:dyDescent="0.35">
      <c r="V16476" s="17"/>
    </row>
    <row r="16477" spans="22:22" x14ac:dyDescent="0.35">
      <c r="V16477" s="17"/>
    </row>
    <row r="16478" spans="22:22" x14ac:dyDescent="0.35">
      <c r="V16478" s="17"/>
    </row>
    <row r="16479" spans="22:22" x14ac:dyDescent="0.35">
      <c r="V16479" s="17"/>
    </row>
    <row r="16480" spans="22:22" x14ac:dyDescent="0.35">
      <c r="V16480" s="17"/>
    </row>
    <row r="16481" spans="22:22" x14ac:dyDescent="0.35">
      <c r="V16481" s="17"/>
    </row>
    <row r="16482" spans="22:22" x14ac:dyDescent="0.35">
      <c r="V16482" s="17"/>
    </row>
    <row r="16483" spans="22:22" x14ac:dyDescent="0.35">
      <c r="V16483" s="17"/>
    </row>
    <row r="16484" spans="22:22" x14ac:dyDescent="0.35">
      <c r="V16484" s="17"/>
    </row>
    <row r="16485" spans="22:22" x14ac:dyDescent="0.35">
      <c r="V16485" s="17"/>
    </row>
    <row r="16486" spans="22:22" x14ac:dyDescent="0.35">
      <c r="V16486" s="17"/>
    </row>
    <row r="16487" spans="22:22" x14ac:dyDescent="0.35">
      <c r="V16487" s="17"/>
    </row>
    <row r="16488" spans="22:22" x14ac:dyDescent="0.35">
      <c r="V16488" s="17"/>
    </row>
    <row r="16489" spans="22:22" x14ac:dyDescent="0.35">
      <c r="V16489" s="17"/>
    </row>
    <row r="16490" spans="22:22" x14ac:dyDescent="0.35">
      <c r="V16490" s="17"/>
    </row>
    <row r="16491" spans="22:22" x14ac:dyDescent="0.35">
      <c r="V16491" s="17"/>
    </row>
    <row r="16492" spans="22:22" x14ac:dyDescent="0.35">
      <c r="V16492" s="17"/>
    </row>
    <row r="16493" spans="22:22" x14ac:dyDescent="0.35">
      <c r="V16493" s="17"/>
    </row>
    <row r="16494" spans="22:22" x14ac:dyDescent="0.35">
      <c r="V16494" s="17"/>
    </row>
    <row r="16495" spans="22:22" x14ac:dyDescent="0.35">
      <c r="V16495" s="17"/>
    </row>
    <row r="16496" spans="22:22" x14ac:dyDescent="0.35">
      <c r="V16496" s="17"/>
    </row>
    <row r="16497" spans="22:22" x14ac:dyDescent="0.35">
      <c r="V16497" s="17"/>
    </row>
    <row r="16498" spans="22:22" x14ac:dyDescent="0.35">
      <c r="V16498" s="17"/>
    </row>
    <row r="16499" spans="22:22" x14ac:dyDescent="0.35">
      <c r="V16499" s="17"/>
    </row>
    <row r="16500" spans="22:22" x14ac:dyDescent="0.35">
      <c r="V16500" s="17"/>
    </row>
    <row r="16501" spans="22:22" x14ac:dyDescent="0.35">
      <c r="V16501" s="17"/>
    </row>
    <row r="16502" spans="22:22" x14ac:dyDescent="0.35">
      <c r="V16502" s="17"/>
    </row>
    <row r="16503" spans="22:22" x14ac:dyDescent="0.35">
      <c r="V16503" s="17"/>
    </row>
    <row r="16504" spans="22:22" x14ac:dyDescent="0.35">
      <c r="V16504" s="17"/>
    </row>
    <row r="16505" spans="22:22" x14ac:dyDescent="0.35">
      <c r="V16505" s="17"/>
    </row>
    <row r="16506" spans="22:22" x14ac:dyDescent="0.35">
      <c r="V16506" s="17"/>
    </row>
    <row r="16507" spans="22:22" x14ac:dyDescent="0.35">
      <c r="V16507" s="17"/>
    </row>
    <row r="16508" spans="22:22" x14ac:dyDescent="0.35">
      <c r="V16508" s="17"/>
    </row>
    <row r="16509" spans="22:22" x14ac:dyDescent="0.35">
      <c r="V16509" s="17"/>
    </row>
    <row r="16510" spans="22:22" x14ac:dyDescent="0.35">
      <c r="V16510" s="17"/>
    </row>
    <row r="16511" spans="22:22" x14ac:dyDescent="0.35">
      <c r="V16511" s="17"/>
    </row>
    <row r="16512" spans="22:22" x14ac:dyDescent="0.35">
      <c r="V16512" s="17"/>
    </row>
    <row r="16513" spans="22:22" x14ac:dyDescent="0.35">
      <c r="V16513" s="17"/>
    </row>
    <row r="16514" spans="22:22" x14ac:dyDescent="0.35">
      <c r="V16514" s="17"/>
    </row>
    <row r="16515" spans="22:22" x14ac:dyDescent="0.35">
      <c r="V16515" s="17"/>
    </row>
    <row r="16516" spans="22:22" x14ac:dyDescent="0.35">
      <c r="V16516" s="17"/>
    </row>
    <row r="16517" spans="22:22" x14ac:dyDescent="0.35">
      <c r="V16517" s="17"/>
    </row>
    <row r="16518" spans="22:22" x14ac:dyDescent="0.35">
      <c r="V16518" s="17"/>
    </row>
    <row r="16519" spans="22:22" x14ac:dyDescent="0.35">
      <c r="V16519" s="17"/>
    </row>
    <row r="16520" spans="22:22" x14ac:dyDescent="0.35">
      <c r="V16520" s="17"/>
    </row>
    <row r="16521" spans="22:22" x14ac:dyDescent="0.35">
      <c r="V16521" s="17"/>
    </row>
    <row r="16522" spans="22:22" x14ac:dyDescent="0.35">
      <c r="V16522" s="17"/>
    </row>
    <row r="16523" spans="22:22" x14ac:dyDescent="0.35">
      <c r="V16523" s="17"/>
    </row>
    <row r="16524" spans="22:22" x14ac:dyDescent="0.35">
      <c r="V16524" s="17"/>
    </row>
    <row r="16525" spans="22:22" x14ac:dyDescent="0.35">
      <c r="V16525" s="17"/>
    </row>
    <row r="16526" spans="22:22" x14ac:dyDescent="0.35">
      <c r="V16526" s="17"/>
    </row>
    <row r="16527" spans="22:22" x14ac:dyDescent="0.35">
      <c r="V16527" s="17"/>
    </row>
    <row r="16528" spans="22:22" x14ac:dyDescent="0.35">
      <c r="V16528" s="17"/>
    </row>
    <row r="16529" spans="22:22" x14ac:dyDescent="0.35">
      <c r="V16529" s="17"/>
    </row>
    <row r="16530" spans="22:22" x14ac:dyDescent="0.35">
      <c r="V16530" s="17"/>
    </row>
    <row r="16531" spans="22:22" x14ac:dyDescent="0.35">
      <c r="V16531" s="17"/>
    </row>
    <row r="16532" spans="22:22" x14ac:dyDescent="0.35">
      <c r="V16532" s="17"/>
    </row>
    <row r="16533" spans="22:22" x14ac:dyDescent="0.35">
      <c r="V16533" s="17"/>
    </row>
    <row r="16534" spans="22:22" x14ac:dyDescent="0.35">
      <c r="V16534" s="17"/>
    </row>
    <row r="16535" spans="22:22" x14ac:dyDescent="0.35">
      <c r="V16535" s="17"/>
    </row>
    <row r="16536" spans="22:22" x14ac:dyDescent="0.35">
      <c r="V16536" s="17"/>
    </row>
    <row r="16537" spans="22:22" x14ac:dyDescent="0.35">
      <c r="V16537" s="17"/>
    </row>
    <row r="16538" spans="22:22" x14ac:dyDescent="0.35">
      <c r="V16538" s="17"/>
    </row>
    <row r="16539" spans="22:22" x14ac:dyDescent="0.35">
      <c r="V16539" s="17"/>
    </row>
    <row r="16540" spans="22:22" x14ac:dyDescent="0.35">
      <c r="V16540" s="17"/>
    </row>
    <row r="16541" spans="22:22" x14ac:dyDescent="0.35">
      <c r="V16541" s="17"/>
    </row>
    <row r="16542" spans="22:22" x14ac:dyDescent="0.35">
      <c r="V16542" s="17"/>
    </row>
    <row r="16543" spans="22:22" x14ac:dyDescent="0.35">
      <c r="V16543" s="17"/>
    </row>
    <row r="16544" spans="22:22" x14ac:dyDescent="0.35">
      <c r="V16544" s="17"/>
    </row>
    <row r="16545" spans="22:22" x14ac:dyDescent="0.35">
      <c r="V16545" s="17"/>
    </row>
    <row r="16546" spans="22:22" x14ac:dyDescent="0.35">
      <c r="V16546" s="17"/>
    </row>
    <row r="16547" spans="22:22" x14ac:dyDescent="0.35">
      <c r="V16547" s="17"/>
    </row>
    <row r="16548" spans="22:22" x14ac:dyDescent="0.35">
      <c r="V16548" s="17"/>
    </row>
    <row r="16549" spans="22:22" x14ac:dyDescent="0.35">
      <c r="V16549" s="17"/>
    </row>
    <row r="16550" spans="22:22" x14ac:dyDescent="0.35">
      <c r="V16550" s="17"/>
    </row>
    <row r="16551" spans="22:22" x14ac:dyDescent="0.35">
      <c r="V16551" s="17"/>
    </row>
    <row r="16552" spans="22:22" x14ac:dyDescent="0.35">
      <c r="V16552" s="17"/>
    </row>
    <row r="16553" spans="22:22" x14ac:dyDescent="0.35">
      <c r="V16553" s="17"/>
    </row>
    <row r="16554" spans="22:22" x14ac:dyDescent="0.35">
      <c r="V16554" s="17"/>
    </row>
    <row r="16555" spans="22:22" x14ac:dyDescent="0.35">
      <c r="V16555" s="17"/>
    </row>
    <row r="16556" spans="22:22" x14ac:dyDescent="0.35">
      <c r="V16556" s="17"/>
    </row>
    <row r="16557" spans="22:22" x14ac:dyDescent="0.35">
      <c r="V16557" s="17"/>
    </row>
    <row r="16558" spans="22:22" x14ac:dyDescent="0.35">
      <c r="V16558" s="17"/>
    </row>
    <row r="16559" spans="22:22" x14ac:dyDescent="0.35">
      <c r="V16559" s="17"/>
    </row>
    <row r="16560" spans="22:22" x14ac:dyDescent="0.35">
      <c r="V16560" s="17"/>
    </row>
    <row r="16561" spans="22:22" x14ac:dyDescent="0.35">
      <c r="V16561" s="17"/>
    </row>
    <row r="16562" spans="22:22" x14ac:dyDescent="0.35">
      <c r="V16562" s="17"/>
    </row>
    <row r="16563" spans="22:22" x14ac:dyDescent="0.35">
      <c r="V16563" s="17"/>
    </row>
    <row r="16564" spans="22:22" x14ac:dyDescent="0.35">
      <c r="V16564" s="17"/>
    </row>
    <row r="16565" spans="22:22" x14ac:dyDescent="0.35">
      <c r="V16565" s="17"/>
    </row>
    <row r="16566" spans="22:22" x14ac:dyDescent="0.35">
      <c r="V16566" s="17"/>
    </row>
    <row r="16567" spans="22:22" x14ac:dyDescent="0.35">
      <c r="V16567" s="17"/>
    </row>
    <row r="16568" spans="22:22" x14ac:dyDescent="0.35">
      <c r="V16568" s="17"/>
    </row>
    <row r="16569" spans="22:22" x14ac:dyDescent="0.35">
      <c r="V16569" s="17"/>
    </row>
    <row r="16570" spans="22:22" x14ac:dyDescent="0.35">
      <c r="V16570" s="17"/>
    </row>
    <row r="16571" spans="22:22" x14ac:dyDescent="0.35">
      <c r="V16571" s="17"/>
    </row>
    <row r="16572" spans="22:22" x14ac:dyDescent="0.35">
      <c r="V16572" s="17"/>
    </row>
    <row r="16573" spans="22:22" x14ac:dyDescent="0.35">
      <c r="V16573" s="17"/>
    </row>
    <row r="16574" spans="22:22" x14ac:dyDescent="0.35">
      <c r="V16574" s="17"/>
    </row>
    <row r="16575" spans="22:22" x14ac:dyDescent="0.35">
      <c r="V16575" s="17"/>
    </row>
    <row r="16576" spans="22:22" x14ac:dyDescent="0.35">
      <c r="V16576" s="17"/>
    </row>
    <row r="16577" spans="22:22" x14ac:dyDescent="0.35">
      <c r="V16577" s="17"/>
    </row>
    <row r="16578" spans="22:22" x14ac:dyDescent="0.35">
      <c r="V16578" s="17"/>
    </row>
    <row r="16579" spans="22:22" x14ac:dyDescent="0.35">
      <c r="V16579" s="17"/>
    </row>
    <row r="16580" spans="22:22" x14ac:dyDescent="0.35">
      <c r="V16580" s="17"/>
    </row>
    <row r="16581" spans="22:22" x14ac:dyDescent="0.35">
      <c r="V16581" s="17"/>
    </row>
    <row r="16582" spans="22:22" x14ac:dyDescent="0.35">
      <c r="V16582" s="17"/>
    </row>
    <row r="16583" spans="22:22" x14ac:dyDescent="0.35">
      <c r="V16583" s="17"/>
    </row>
    <row r="16584" spans="22:22" x14ac:dyDescent="0.35">
      <c r="V16584" s="17"/>
    </row>
    <row r="16585" spans="22:22" x14ac:dyDescent="0.35">
      <c r="V16585" s="17"/>
    </row>
    <row r="16586" spans="22:22" x14ac:dyDescent="0.35">
      <c r="V16586" s="17"/>
    </row>
    <row r="16587" spans="22:22" x14ac:dyDescent="0.35">
      <c r="V16587" s="17"/>
    </row>
    <row r="16588" spans="22:22" x14ac:dyDescent="0.35">
      <c r="V16588" s="17"/>
    </row>
    <row r="16589" spans="22:22" x14ac:dyDescent="0.35">
      <c r="V16589" s="17"/>
    </row>
    <row r="16590" spans="22:22" x14ac:dyDescent="0.35">
      <c r="V16590" s="17"/>
    </row>
    <row r="16591" spans="22:22" x14ac:dyDescent="0.35">
      <c r="V16591" s="17"/>
    </row>
    <row r="16592" spans="22:22" x14ac:dyDescent="0.35">
      <c r="V16592" s="17"/>
    </row>
    <row r="16593" spans="22:22" x14ac:dyDescent="0.35">
      <c r="V16593" s="17"/>
    </row>
    <row r="16594" spans="22:22" x14ac:dyDescent="0.35">
      <c r="V16594" s="17"/>
    </row>
    <row r="16595" spans="22:22" x14ac:dyDescent="0.35">
      <c r="V16595" s="17"/>
    </row>
    <row r="16596" spans="22:22" x14ac:dyDescent="0.35">
      <c r="V16596" s="17"/>
    </row>
    <row r="16597" spans="22:22" x14ac:dyDescent="0.35">
      <c r="V16597" s="17"/>
    </row>
    <row r="16598" spans="22:22" x14ac:dyDescent="0.35">
      <c r="V16598" s="17"/>
    </row>
    <row r="16599" spans="22:22" x14ac:dyDescent="0.35">
      <c r="V16599" s="17"/>
    </row>
    <row r="16600" spans="22:22" x14ac:dyDescent="0.35">
      <c r="V16600" s="17"/>
    </row>
    <row r="16601" spans="22:22" x14ac:dyDescent="0.35">
      <c r="V16601" s="17"/>
    </row>
    <row r="16602" spans="22:22" x14ac:dyDescent="0.35">
      <c r="V16602" s="17"/>
    </row>
    <row r="16603" spans="22:22" x14ac:dyDescent="0.35">
      <c r="V16603" s="17"/>
    </row>
    <row r="16604" spans="22:22" x14ac:dyDescent="0.35">
      <c r="V16604" s="17"/>
    </row>
    <row r="16605" spans="22:22" x14ac:dyDescent="0.35">
      <c r="V16605" s="17"/>
    </row>
    <row r="16606" spans="22:22" x14ac:dyDescent="0.35">
      <c r="V16606" s="17"/>
    </row>
    <row r="16607" spans="22:22" x14ac:dyDescent="0.35">
      <c r="V16607" s="17"/>
    </row>
    <row r="16608" spans="22:22" x14ac:dyDescent="0.35">
      <c r="V16608" s="17"/>
    </row>
    <row r="16609" spans="22:22" x14ac:dyDescent="0.35">
      <c r="V16609" s="17"/>
    </row>
    <row r="16610" spans="22:22" x14ac:dyDescent="0.35">
      <c r="V16610" s="17"/>
    </row>
    <row r="16611" spans="22:22" x14ac:dyDescent="0.35">
      <c r="V16611" s="17"/>
    </row>
    <row r="16612" spans="22:22" x14ac:dyDescent="0.35">
      <c r="V16612" s="17"/>
    </row>
    <row r="16613" spans="22:22" x14ac:dyDescent="0.35">
      <c r="V16613" s="17"/>
    </row>
    <row r="16614" spans="22:22" x14ac:dyDescent="0.35">
      <c r="V16614" s="17"/>
    </row>
    <row r="16615" spans="22:22" x14ac:dyDescent="0.35">
      <c r="V16615" s="17"/>
    </row>
    <row r="16616" spans="22:22" x14ac:dyDescent="0.35">
      <c r="V16616" s="17"/>
    </row>
    <row r="16617" spans="22:22" x14ac:dyDescent="0.35">
      <c r="V16617" s="17"/>
    </row>
    <row r="16618" spans="22:22" x14ac:dyDescent="0.35">
      <c r="V16618" s="17"/>
    </row>
    <row r="16619" spans="22:22" x14ac:dyDescent="0.35">
      <c r="V16619" s="17"/>
    </row>
    <row r="16620" spans="22:22" x14ac:dyDescent="0.35">
      <c r="V16620" s="17"/>
    </row>
    <row r="16621" spans="22:22" x14ac:dyDescent="0.35">
      <c r="V16621" s="17"/>
    </row>
    <row r="16622" spans="22:22" x14ac:dyDescent="0.35">
      <c r="V16622" s="17"/>
    </row>
    <row r="16623" spans="22:22" x14ac:dyDescent="0.35">
      <c r="V16623" s="17"/>
    </row>
    <row r="16624" spans="22:22" x14ac:dyDescent="0.35">
      <c r="V16624" s="17"/>
    </row>
    <row r="16625" spans="22:22" x14ac:dyDescent="0.35">
      <c r="V16625" s="17"/>
    </row>
    <row r="16626" spans="22:22" x14ac:dyDescent="0.35">
      <c r="V16626" s="17"/>
    </row>
    <row r="16627" spans="22:22" x14ac:dyDescent="0.35">
      <c r="V16627" s="17"/>
    </row>
    <row r="16628" spans="22:22" x14ac:dyDescent="0.35">
      <c r="V16628" s="17"/>
    </row>
    <row r="16629" spans="22:22" x14ac:dyDescent="0.35">
      <c r="V16629" s="17"/>
    </row>
    <row r="16630" spans="22:22" x14ac:dyDescent="0.35">
      <c r="V16630" s="17"/>
    </row>
    <row r="16631" spans="22:22" x14ac:dyDescent="0.35">
      <c r="V16631" s="17"/>
    </row>
    <row r="16632" spans="22:22" x14ac:dyDescent="0.35">
      <c r="V16632" s="17"/>
    </row>
    <row r="16633" spans="22:22" x14ac:dyDescent="0.35">
      <c r="V16633" s="17"/>
    </row>
    <row r="16634" spans="22:22" x14ac:dyDescent="0.35">
      <c r="V16634" s="17"/>
    </row>
    <row r="16635" spans="22:22" x14ac:dyDescent="0.35">
      <c r="V16635" s="17"/>
    </row>
    <row r="16636" spans="22:22" x14ac:dyDescent="0.35">
      <c r="V16636" s="17"/>
    </row>
    <row r="16637" spans="22:22" x14ac:dyDescent="0.35">
      <c r="V16637" s="17"/>
    </row>
    <row r="16638" spans="22:22" x14ac:dyDescent="0.35">
      <c r="V16638" s="17"/>
    </row>
    <row r="16639" spans="22:22" x14ac:dyDescent="0.35">
      <c r="V16639" s="17"/>
    </row>
    <row r="16640" spans="22:22" x14ac:dyDescent="0.35">
      <c r="V16640" s="17"/>
    </row>
    <row r="16641" spans="22:22" x14ac:dyDescent="0.35">
      <c r="V16641" s="17"/>
    </row>
    <row r="16642" spans="22:22" x14ac:dyDescent="0.35">
      <c r="V16642" s="17"/>
    </row>
    <row r="16643" spans="22:22" x14ac:dyDescent="0.35">
      <c r="V16643" s="17"/>
    </row>
    <row r="16644" spans="22:22" x14ac:dyDescent="0.35">
      <c r="V16644" s="17"/>
    </row>
    <row r="16645" spans="22:22" x14ac:dyDescent="0.35">
      <c r="V16645" s="17"/>
    </row>
    <row r="16646" spans="22:22" x14ac:dyDescent="0.35">
      <c r="V16646" s="17"/>
    </row>
    <row r="16647" spans="22:22" x14ac:dyDescent="0.35">
      <c r="V16647" s="17"/>
    </row>
    <row r="16648" spans="22:22" x14ac:dyDescent="0.35">
      <c r="V16648" s="17"/>
    </row>
    <row r="16649" spans="22:22" x14ac:dyDescent="0.35">
      <c r="V16649" s="17"/>
    </row>
    <row r="16650" spans="22:22" x14ac:dyDescent="0.35">
      <c r="V16650" s="17"/>
    </row>
    <row r="16651" spans="22:22" x14ac:dyDescent="0.35">
      <c r="V16651" s="17"/>
    </row>
    <row r="16652" spans="22:22" x14ac:dyDescent="0.35">
      <c r="V16652" s="17"/>
    </row>
    <row r="16653" spans="22:22" x14ac:dyDescent="0.35">
      <c r="V16653" s="17"/>
    </row>
    <row r="16654" spans="22:22" x14ac:dyDescent="0.35">
      <c r="V16654" s="17"/>
    </row>
    <row r="16655" spans="22:22" x14ac:dyDescent="0.35">
      <c r="V16655" s="17"/>
    </row>
    <row r="16656" spans="22:22" x14ac:dyDescent="0.35">
      <c r="V16656" s="17"/>
    </row>
    <row r="16657" spans="22:22" x14ac:dyDescent="0.35">
      <c r="V16657" s="17"/>
    </row>
    <row r="16658" spans="22:22" x14ac:dyDescent="0.35">
      <c r="V16658" s="17"/>
    </row>
    <row r="16659" spans="22:22" x14ac:dyDescent="0.35">
      <c r="V16659" s="17"/>
    </row>
    <row r="16660" spans="22:22" x14ac:dyDescent="0.35">
      <c r="V16660" s="17"/>
    </row>
    <row r="16661" spans="22:22" x14ac:dyDescent="0.35">
      <c r="V16661" s="17"/>
    </row>
    <row r="16662" spans="22:22" x14ac:dyDescent="0.35">
      <c r="V16662" s="17"/>
    </row>
    <row r="16663" spans="22:22" x14ac:dyDescent="0.35">
      <c r="V16663" s="17"/>
    </row>
    <row r="16664" spans="22:22" x14ac:dyDescent="0.35">
      <c r="V16664" s="17"/>
    </row>
    <row r="16665" spans="22:22" x14ac:dyDescent="0.35">
      <c r="V16665" s="17"/>
    </row>
    <row r="16666" spans="22:22" x14ac:dyDescent="0.35">
      <c r="V16666" s="17"/>
    </row>
    <row r="16667" spans="22:22" x14ac:dyDescent="0.35">
      <c r="V16667" s="17"/>
    </row>
    <row r="16668" spans="22:22" x14ac:dyDescent="0.35">
      <c r="V16668" s="17"/>
    </row>
    <row r="16669" spans="22:22" x14ac:dyDescent="0.35">
      <c r="V16669" s="17"/>
    </row>
    <row r="16670" spans="22:22" x14ac:dyDescent="0.35">
      <c r="V16670" s="17"/>
    </row>
    <row r="16671" spans="22:22" x14ac:dyDescent="0.35">
      <c r="V16671" s="17"/>
    </row>
    <row r="16672" spans="22:22" x14ac:dyDescent="0.35">
      <c r="V16672" s="17"/>
    </row>
    <row r="16673" spans="22:22" x14ac:dyDescent="0.35">
      <c r="V16673" s="17"/>
    </row>
    <row r="16674" spans="22:22" x14ac:dyDescent="0.35">
      <c r="V16674" s="17"/>
    </row>
    <row r="16675" spans="22:22" x14ac:dyDescent="0.35">
      <c r="V16675" s="17"/>
    </row>
    <row r="16676" spans="22:22" x14ac:dyDescent="0.35">
      <c r="V16676" s="17"/>
    </row>
    <row r="16677" spans="22:22" x14ac:dyDescent="0.35">
      <c r="V16677" s="17"/>
    </row>
    <row r="16678" spans="22:22" x14ac:dyDescent="0.35">
      <c r="V16678" s="17"/>
    </row>
    <row r="16679" spans="22:22" x14ac:dyDescent="0.35">
      <c r="V16679" s="17"/>
    </row>
    <row r="16680" spans="22:22" x14ac:dyDescent="0.35">
      <c r="V16680" s="17"/>
    </row>
    <row r="16681" spans="22:22" x14ac:dyDescent="0.35">
      <c r="V16681" s="17"/>
    </row>
    <row r="16682" spans="22:22" x14ac:dyDescent="0.35">
      <c r="V16682" s="17"/>
    </row>
    <row r="16683" spans="22:22" x14ac:dyDescent="0.35">
      <c r="V16683" s="17"/>
    </row>
    <row r="16684" spans="22:22" x14ac:dyDescent="0.35">
      <c r="V16684" s="17"/>
    </row>
    <row r="16685" spans="22:22" x14ac:dyDescent="0.35">
      <c r="V16685" s="17"/>
    </row>
    <row r="16686" spans="22:22" x14ac:dyDescent="0.35">
      <c r="V16686" s="17"/>
    </row>
    <row r="16687" spans="22:22" x14ac:dyDescent="0.35">
      <c r="V16687" s="17"/>
    </row>
    <row r="16688" spans="22:22" x14ac:dyDescent="0.35">
      <c r="V16688" s="17"/>
    </row>
    <row r="16689" spans="22:22" x14ac:dyDescent="0.35">
      <c r="V16689" s="17"/>
    </row>
    <row r="16690" spans="22:22" x14ac:dyDescent="0.35">
      <c r="V16690" s="17"/>
    </row>
    <row r="16691" spans="22:22" x14ac:dyDescent="0.35">
      <c r="V16691" s="17"/>
    </row>
    <row r="16692" spans="22:22" x14ac:dyDescent="0.35">
      <c r="V16692" s="17"/>
    </row>
    <row r="16693" spans="22:22" x14ac:dyDescent="0.35">
      <c r="V16693" s="17"/>
    </row>
    <row r="16694" spans="22:22" x14ac:dyDescent="0.35">
      <c r="V16694" s="17"/>
    </row>
    <row r="16695" spans="22:22" x14ac:dyDescent="0.35">
      <c r="V16695" s="17"/>
    </row>
    <row r="16696" spans="22:22" x14ac:dyDescent="0.35">
      <c r="V16696" s="17"/>
    </row>
    <row r="16697" spans="22:22" x14ac:dyDescent="0.35">
      <c r="V16697" s="17"/>
    </row>
    <row r="16698" spans="22:22" x14ac:dyDescent="0.35">
      <c r="V16698" s="17"/>
    </row>
    <row r="16699" spans="22:22" x14ac:dyDescent="0.35">
      <c r="V16699" s="17"/>
    </row>
    <row r="16700" spans="22:22" x14ac:dyDescent="0.35">
      <c r="V16700" s="17"/>
    </row>
    <row r="16701" spans="22:22" x14ac:dyDescent="0.35">
      <c r="V16701" s="17"/>
    </row>
    <row r="16702" spans="22:22" x14ac:dyDescent="0.35">
      <c r="V16702" s="17"/>
    </row>
    <row r="16703" spans="22:22" x14ac:dyDescent="0.35">
      <c r="V16703" s="17"/>
    </row>
    <row r="16704" spans="22:22" x14ac:dyDescent="0.35">
      <c r="V16704" s="17"/>
    </row>
    <row r="16705" spans="22:22" x14ac:dyDescent="0.35">
      <c r="V16705" s="17"/>
    </row>
    <row r="16706" spans="22:22" x14ac:dyDescent="0.35">
      <c r="V16706" s="17"/>
    </row>
    <row r="16707" spans="22:22" x14ac:dyDescent="0.35">
      <c r="V16707" s="17"/>
    </row>
    <row r="16708" spans="22:22" x14ac:dyDescent="0.35">
      <c r="V16708" s="17"/>
    </row>
    <row r="16709" spans="22:22" x14ac:dyDescent="0.35">
      <c r="V16709" s="17"/>
    </row>
    <row r="16710" spans="22:22" x14ac:dyDescent="0.35">
      <c r="V16710" s="17"/>
    </row>
    <row r="16711" spans="22:22" x14ac:dyDescent="0.35">
      <c r="V16711" s="17"/>
    </row>
    <row r="16712" spans="22:22" x14ac:dyDescent="0.35">
      <c r="V16712" s="17"/>
    </row>
    <row r="16713" spans="22:22" x14ac:dyDescent="0.35">
      <c r="V16713" s="17"/>
    </row>
    <row r="16714" spans="22:22" x14ac:dyDescent="0.35">
      <c r="V16714" s="17"/>
    </row>
    <row r="16715" spans="22:22" x14ac:dyDescent="0.35">
      <c r="V16715" s="17"/>
    </row>
    <row r="16716" spans="22:22" x14ac:dyDescent="0.35">
      <c r="V16716" s="17"/>
    </row>
    <row r="16717" spans="22:22" x14ac:dyDescent="0.35">
      <c r="V16717" s="17"/>
    </row>
    <row r="16718" spans="22:22" x14ac:dyDescent="0.35">
      <c r="V16718" s="17"/>
    </row>
    <row r="16719" spans="22:22" x14ac:dyDescent="0.35">
      <c r="V16719" s="17"/>
    </row>
    <row r="16720" spans="22:22" x14ac:dyDescent="0.35">
      <c r="V16720" s="17"/>
    </row>
    <row r="16721" spans="22:22" x14ac:dyDescent="0.35">
      <c r="V16721" s="17"/>
    </row>
    <row r="16722" spans="22:22" x14ac:dyDescent="0.35">
      <c r="V16722" s="17"/>
    </row>
    <row r="16723" spans="22:22" x14ac:dyDescent="0.35">
      <c r="V16723" s="17"/>
    </row>
    <row r="16724" spans="22:22" x14ac:dyDescent="0.35">
      <c r="V16724" s="17"/>
    </row>
    <row r="16725" spans="22:22" x14ac:dyDescent="0.35">
      <c r="V16725" s="17"/>
    </row>
    <row r="16726" spans="22:22" x14ac:dyDescent="0.35">
      <c r="V16726" s="17"/>
    </row>
    <row r="16727" spans="22:22" x14ac:dyDescent="0.35">
      <c r="V16727" s="17"/>
    </row>
    <row r="16728" spans="22:22" x14ac:dyDescent="0.35">
      <c r="V16728" s="17"/>
    </row>
    <row r="16729" spans="22:22" x14ac:dyDescent="0.35">
      <c r="V16729" s="17"/>
    </row>
    <row r="16730" spans="22:22" x14ac:dyDescent="0.35">
      <c r="V16730" s="17"/>
    </row>
    <row r="16731" spans="22:22" x14ac:dyDescent="0.35">
      <c r="V16731" s="17"/>
    </row>
    <row r="16732" spans="22:22" x14ac:dyDescent="0.35">
      <c r="V16732" s="17"/>
    </row>
    <row r="16733" spans="22:22" x14ac:dyDescent="0.35">
      <c r="V16733" s="17"/>
    </row>
    <row r="16734" spans="22:22" x14ac:dyDescent="0.35">
      <c r="V16734" s="17"/>
    </row>
    <row r="16735" spans="22:22" x14ac:dyDescent="0.35">
      <c r="V16735" s="17"/>
    </row>
    <row r="16736" spans="22:22" x14ac:dyDescent="0.35">
      <c r="V16736" s="17"/>
    </row>
    <row r="16737" spans="22:22" x14ac:dyDescent="0.35">
      <c r="V16737" s="17"/>
    </row>
    <row r="16738" spans="22:22" x14ac:dyDescent="0.35">
      <c r="V16738" s="17"/>
    </row>
    <row r="16739" spans="22:22" x14ac:dyDescent="0.35">
      <c r="V16739" s="17"/>
    </row>
    <row r="16740" spans="22:22" x14ac:dyDescent="0.35">
      <c r="V16740" s="17"/>
    </row>
    <row r="16741" spans="22:22" x14ac:dyDescent="0.35">
      <c r="V16741" s="17"/>
    </row>
    <row r="16742" spans="22:22" x14ac:dyDescent="0.35">
      <c r="V16742" s="17"/>
    </row>
    <row r="16743" spans="22:22" x14ac:dyDescent="0.35">
      <c r="V16743" s="17"/>
    </row>
    <row r="16744" spans="22:22" x14ac:dyDescent="0.35">
      <c r="V16744" s="17"/>
    </row>
    <row r="16745" spans="22:22" x14ac:dyDescent="0.35">
      <c r="V16745" s="17"/>
    </row>
    <row r="16746" spans="22:22" x14ac:dyDescent="0.35">
      <c r="V16746" s="17"/>
    </row>
    <row r="16747" spans="22:22" x14ac:dyDescent="0.35">
      <c r="V16747" s="17"/>
    </row>
    <row r="16748" spans="22:22" x14ac:dyDescent="0.35">
      <c r="V16748" s="17"/>
    </row>
    <row r="16749" spans="22:22" x14ac:dyDescent="0.35">
      <c r="V16749" s="17"/>
    </row>
    <row r="16750" spans="22:22" x14ac:dyDescent="0.35">
      <c r="V16750" s="17"/>
    </row>
    <row r="16751" spans="22:22" x14ac:dyDescent="0.35">
      <c r="V16751" s="17"/>
    </row>
    <row r="16752" spans="22:22" x14ac:dyDescent="0.35">
      <c r="V16752" s="17"/>
    </row>
    <row r="16753" spans="22:22" x14ac:dyDescent="0.35">
      <c r="V16753" s="17"/>
    </row>
    <row r="16754" spans="22:22" x14ac:dyDescent="0.35">
      <c r="V16754" s="17"/>
    </row>
    <row r="16755" spans="22:22" x14ac:dyDescent="0.35">
      <c r="V16755" s="17"/>
    </row>
    <row r="16756" spans="22:22" x14ac:dyDescent="0.35">
      <c r="V16756" s="17"/>
    </row>
    <row r="16757" spans="22:22" x14ac:dyDescent="0.35">
      <c r="V16757" s="17"/>
    </row>
    <row r="16758" spans="22:22" x14ac:dyDescent="0.35">
      <c r="V16758" s="17"/>
    </row>
    <row r="16759" spans="22:22" x14ac:dyDescent="0.35">
      <c r="V16759" s="17"/>
    </row>
    <row r="16760" spans="22:22" x14ac:dyDescent="0.35">
      <c r="V16760" s="17"/>
    </row>
    <row r="16761" spans="22:22" x14ac:dyDescent="0.35">
      <c r="V16761" s="17"/>
    </row>
    <row r="16762" spans="22:22" x14ac:dyDescent="0.35">
      <c r="V16762" s="17"/>
    </row>
    <row r="16763" spans="22:22" x14ac:dyDescent="0.35">
      <c r="V16763" s="17"/>
    </row>
    <row r="16764" spans="22:22" x14ac:dyDescent="0.35">
      <c r="V16764" s="17"/>
    </row>
    <row r="16765" spans="22:22" x14ac:dyDescent="0.35">
      <c r="V16765" s="17"/>
    </row>
    <row r="16766" spans="22:22" x14ac:dyDescent="0.35">
      <c r="V16766" s="17"/>
    </row>
    <row r="16767" spans="22:22" x14ac:dyDescent="0.35">
      <c r="V16767" s="17"/>
    </row>
    <row r="16768" spans="22:22" x14ac:dyDescent="0.35">
      <c r="V16768" s="17"/>
    </row>
    <row r="16769" spans="22:22" x14ac:dyDescent="0.35">
      <c r="V16769" s="17"/>
    </row>
    <row r="16770" spans="22:22" x14ac:dyDescent="0.35">
      <c r="V16770" s="17"/>
    </row>
    <row r="16771" spans="22:22" x14ac:dyDescent="0.35">
      <c r="V16771" s="17"/>
    </row>
    <row r="16772" spans="22:22" x14ac:dyDescent="0.35">
      <c r="V16772" s="17"/>
    </row>
    <row r="16773" spans="22:22" x14ac:dyDescent="0.35">
      <c r="V16773" s="17"/>
    </row>
    <row r="16774" spans="22:22" x14ac:dyDescent="0.35">
      <c r="V16774" s="17"/>
    </row>
    <row r="16775" spans="22:22" x14ac:dyDescent="0.35">
      <c r="V16775" s="17"/>
    </row>
    <row r="16776" spans="22:22" x14ac:dyDescent="0.35">
      <c r="V16776" s="17"/>
    </row>
    <row r="16777" spans="22:22" x14ac:dyDescent="0.35">
      <c r="V16777" s="17"/>
    </row>
    <row r="16778" spans="22:22" x14ac:dyDescent="0.35">
      <c r="V16778" s="17"/>
    </row>
    <row r="16779" spans="22:22" x14ac:dyDescent="0.35">
      <c r="V16779" s="17"/>
    </row>
    <row r="16780" spans="22:22" x14ac:dyDescent="0.35">
      <c r="V16780" s="17"/>
    </row>
    <row r="16781" spans="22:22" x14ac:dyDescent="0.35">
      <c r="V16781" s="17"/>
    </row>
    <row r="16782" spans="22:22" x14ac:dyDescent="0.35">
      <c r="V16782" s="17"/>
    </row>
    <row r="16783" spans="22:22" x14ac:dyDescent="0.35">
      <c r="V16783" s="17"/>
    </row>
    <row r="16784" spans="22:22" x14ac:dyDescent="0.35">
      <c r="V16784" s="17"/>
    </row>
    <row r="16785" spans="22:22" x14ac:dyDescent="0.35">
      <c r="V16785" s="17"/>
    </row>
    <row r="16786" spans="22:22" x14ac:dyDescent="0.35">
      <c r="V16786" s="17"/>
    </row>
    <row r="16787" spans="22:22" x14ac:dyDescent="0.35">
      <c r="V16787" s="17"/>
    </row>
    <row r="16788" spans="22:22" x14ac:dyDescent="0.35">
      <c r="V16788" s="17"/>
    </row>
    <row r="16789" spans="22:22" x14ac:dyDescent="0.35">
      <c r="V16789" s="17"/>
    </row>
    <row r="16790" spans="22:22" x14ac:dyDescent="0.35">
      <c r="V16790" s="17"/>
    </row>
    <row r="16791" spans="22:22" x14ac:dyDescent="0.35">
      <c r="V16791" s="17"/>
    </row>
    <row r="16792" spans="22:22" x14ac:dyDescent="0.35">
      <c r="V16792" s="17"/>
    </row>
    <row r="16793" spans="22:22" x14ac:dyDescent="0.35">
      <c r="V16793" s="17"/>
    </row>
    <row r="16794" spans="22:22" x14ac:dyDescent="0.35">
      <c r="V16794" s="17"/>
    </row>
    <row r="16795" spans="22:22" x14ac:dyDescent="0.35">
      <c r="V16795" s="17"/>
    </row>
    <row r="16796" spans="22:22" x14ac:dyDescent="0.35">
      <c r="V16796" s="17"/>
    </row>
    <row r="16797" spans="22:22" x14ac:dyDescent="0.35">
      <c r="V16797" s="17"/>
    </row>
    <row r="16798" spans="22:22" x14ac:dyDescent="0.35">
      <c r="V16798" s="17"/>
    </row>
    <row r="16799" spans="22:22" x14ac:dyDescent="0.35">
      <c r="V16799" s="17"/>
    </row>
    <row r="16800" spans="22:22" x14ac:dyDescent="0.35">
      <c r="V16800" s="17"/>
    </row>
    <row r="16801" spans="22:22" x14ac:dyDescent="0.35">
      <c r="V16801" s="17"/>
    </row>
    <row r="16802" spans="22:22" x14ac:dyDescent="0.35">
      <c r="V16802" s="17"/>
    </row>
    <row r="16803" spans="22:22" x14ac:dyDescent="0.35">
      <c r="V16803" s="17"/>
    </row>
    <row r="16804" spans="22:22" x14ac:dyDescent="0.35">
      <c r="V16804" s="17"/>
    </row>
    <row r="16805" spans="22:22" x14ac:dyDescent="0.35">
      <c r="V16805" s="17"/>
    </row>
    <row r="16806" spans="22:22" x14ac:dyDescent="0.35">
      <c r="V16806" s="17"/>
    </row>
    <row r="16807" spans="22:22" x14ac:dyDescent="0.35">
      <c r="V16807" s="17"/>
    </row>
    <row r="16808" spans="22:22" x14ac:dyDescent="0.35">
      <c r="V16808" s="17"/>
    </row>
    <row r="16809" spans="22:22" x14ac:dyDescent="0.35">
      <c r="V16809" s="17"/>
    </row>
    <row r="16810" spans="22:22" x14ac:dyDescent="0.35">
      <c r="V16810" s="17"/>
    </row>
    <row r="16811" spans="22:22" x14ac:dyDescent="0.35">
      <c r="V16811" s="17"/>
    </row>
    <row r="16812" spans="22:22" x14ac:dyDescent="0.35">
      <c r="V16812" s="17"/>
    </row>
    <row r="16813" spans="22:22" x14ac:dyDescent="0.35">
      <c r="V16813" s="17"/>
    </row>
    <row r="16814" spans="22:22" x14ac:dyDescent="0.35">
      <c r="V16814" s="17"/>
    </row>
    <row r="16815" spans="22:22" x14ac:dyDescent="0.35">
      <c r="V16815" s="17"/>
    </row>
    <row r="16816" spans="22:22" x14ac:dyDescent="0.35">
      <c r="V16816" s="17"/>
    </row>
    <row r="16817" spans="22:22" x14ac:dyDescent="0.35">
      <c r="V16817" s="17"/>
    </row>
    <row r="16818" spans="22:22" x14ac:dyDescent="0.35">
      <c r="V16818" s="17"/>
    </row>
    <row r="16819" spans="22:22" x14ac:dyDescent="0.35">
      <c r="V16819" s="17"/>
    </row>
    <row r="16820" spans="22:22" x14ac:dyDescent="0.35">
      <c r="V16820" s="17"/>
    </row>
    <row r="16821" spans="22:22" x14ac:dyDescent="0.35">
      <c r="V16821" s="17"/>
    </row>
    <row r="16822" spans="22:22" x14ac:dyDescent="0.35">
      <c r="V16822" s="17"/>
    </row>
    <row r="16823" spans="22:22" x14ac:dyDescent="0.35">
      <c r="V16823" s="17"/>
    </row>
    <row r="16824" spans="22:22" x14ac:dyDescent="0.35">
      <c r="V16824" s="17"/>
    </row>
    <row r="16825" spans="22:22" x14ac:dyDescent="0.35">
      <c r="V16825" s="17"/>
    </row>
    <row r="16826" spans="22:22" x14ac:dyDescent="0.35">
      <c r="V16826" s="17"/>
    </row>
    <row r="16827" spans="22:22" x14ac:dyDescent="0.35">
      <c r="V16827" s="17"/>
    </row>
    <row r="16828" spans="22:22" x14ac:dyDescent="0.35">
      <c r="V16828" s="17"/>
    </row>
    <row r="16829" spans="22:22" x14ac:dyDescent="0.35">
      <c r="V16829" s="17"/>
    </row>
    <row r="16830" spans="22:22" x14ac:dyDescent="0.35">
      <c r="V16830" s="17"/>
    </row>
    <row r="16831" spans="22:22" x14ac:dyDescent="0.35">
      <c r="V16831" s="17"/>
    </row>
    <row r="16832" spans="22:22" x14ac:dyDescent="0.35">
      <c r="V16832" s="17"/>
    </row>
    <row r="16833" spans="22:22" x14ac:dyDescent="0.35">
      <c r="V16833" s="17"/>
    </row>
    <row r="16834" spans="22:22" x14ac:dyDescent="0.35">
      <c r="V16834" s="17"/>
    </row>
    <row r="16835" spans="22:22" x14ac:dyDescent="0.35">
      <c r="V16835" s="17"/>
    </row>
    <row r="16836" spans="22:22" x14ac:dyDescent="0.35">
      <c r="V16836" s="17"/>
    </row>
    <row r="16837" spans="22:22" x14ac:dyDescent="0.35">
      <c r="V16837" s="17"/>
    </row>
    <row r="16838" spans="22:22" x14ac:dyDescent="0.35">
      <c r="V16838" s="17"/>
    </row>
    <row r="16839" spans="22:22" x14ac:dyDescent="0.35">
      <c r="V16839" s="17"/>
    </row>
    <row r="16840" spans="22:22" x14ac:dyDescent="0.35">
      <c r="V16840" s="17"/>
    </row>
    <row r="16841" spans="22:22" x14ac:dyDescent="0.35">
      <c r="V16841" s="17"/>
    </row>
    <row r="16842" spans="22:22" x14ac:dyDescent="0.35">
      <c r="V16842" s="17"/>
    </row>
    <row r="16843" spans="22:22" x14ac:dyDescent="0.35">
      <c r="V16843" s="17"/>
    </row>
    <row r="16844" spans="22:22" x14ac:dyDescent="0.35">
      <c r="V16844" s="17"/>
    </row>
    <row r="16845" spans="22:22" x14ac:dyDescent="0.35">
      <c r="V16845" s="17"/>
    </row>
    <row r="16846" spans="22:22" x14ac:dyDescent="0.35">
      <c r="V16846" s="17"/>
    </row>
    <row r="16847" spans="22:22" x14ac:dyDescent="0.35">
      <c r="V16847" s="17"/>
    </row>
    <row r="16848" spans="22:22" x14ac:dyDescent="0.35">
      <c r="V16848" s="17"/>
    </row>
    <row r="16849" spans="22:22" x14ac:dyDescent="0.35">
      <c r="V16849" s="17"/>
    </row>
    <row r="16850" spans="22:22" x14ac:dyDescent="0.35">
      <c r="V16850" s="17"/>
    </row>
    <row r="16851" spans="22:22" x14ac:dyDescent="0.35">
      <c r="V16851" s="17"/>
    </row>
    <row r="16852" spans="22:22" x14ac:dyDescent="0.35">
      <c r="V16852" s="17"/>
    </row>
    <row r="16853" spans="22:22" x14ac:dyDescent="0.35">
      <c r="V16853" s="17"/>
    </row>
    <row r="16854" spans="22:22" x14ac:dyDescent="0.35">
      <c r="V16854" s="17"/>
    </row>
    <row r="16855" spans="22:22" x14ac:dyDescent="0.35">
      <c r="V16855" s="17"/>
    </row>
    <row r="16856" spans="22:22" x14ac:dyDescent="0.35">
      <c r="V16856" s="17"/>
    </row>
    <row r="16857" spans="22:22" x14ac:dyDescent="0.35">
      <c r="V16857" s="17"/>
    </row>
    <row r="16858" spans="22:22" x14ac:dyDescent="0.35">
      <c r="V16858" s="17"/>
    </row>
    <row r="16859" spans="22:22" x14ac:dyDescent="0.35">
      <c r="V16859" s="17"/>
    </row>
    <row r="16860" spans="22:22" x14ac:dyDescent="0.35">
      <c r="V16860" s="17"/>
    </row>
    <row r="16861" spans="22:22" x14ac:dyDescent="0.35">
      <c r="V16861" s="17"/>
    </row>
    <row r="16862" spans="22:22" x14ac:dyDescent="0.35">
      <c r="V16862" s="17"/>
    </row>
    <row r="16863" spans="22:22" x14ac:dyDescent="0.35">
      <c r="V16863" s="17"/>
    </row>
    <row r="16864" spans="22:22" x14ac:dyDescent="0.35">
      <c r="V16864" s="17"/>
    </row>
    <row r="16865" spans="22:22" x14ac:dyDescent="0.35">
      <c r="V16865" s="17"/>
    </row>
    <row r="16866" spans="22:22" x14ac:dyDescent="0.35">
      <c r="V16866" s="17"/>
    </row>
    <row r="16867" spans="22:22" x14ac:dyDescent="0.35">
      <c r="V16867" s="17"/>
    </row>
    <row r="16868" spans="22:22" x14ac:dyDescent="0.35">
      <c r="V16868" s="17"/>
    </row>
    <row r="16869" spans="22:22" x14ac:dyDescent="0.35">
      <c r="V16869" s="17"/>
    </row>
    <row r="16870" spans="22:22" x14ac:dyDescent="0.35">
      <c r="V16870" s="17"/>
    </row>
    <row r="16871" spans="22:22" x14ac:dyDescent="0.35">
      <c r="V16871" s="17"/>
    </row>
    <row r="16872" spans="22:22" x14ac:dyDescent="0.35">
      <c r="V16872" s="17"/>
    </row>
    <row r="16873" spans="22:22" x14ac:dyDescent="0.35">
      <c r="V16873" s="17"/>
    </row>
    <row r="16874" spans="22:22" x14ac:dyDescent="0.35">
      <c r="V16874" s="17"/>
    </row>
    <row r="16875" spans="22:22" x14ac:dyDescent="0.35">
      <c r="V16875" s="17"/>
    </row>
    <row r="16876" spans="22:22" x14ac:dyDescent="0.35">
      <c r="V16876" s="17"/>
    </row>
    <row r="16877" spans="22:22" x14ac:dyDescent="0.35">
      <c r="V16877" s="17"/>
    </row>
    <row r="16878" spans="22:22" x14ac:dyDescent="0.35">
      <c r="V16878" s="17"/>
    </row>
    <row r="16879" spans="22:22" x14ac:dyDescent="0.35">
      <c r="V16879" s="17"/>
    </row>
    <row r="16880" spans="22:22" x14ac:dyDescent="0.35">
      <c r="V16880" s="17"/>
    </row>
    <row r="16881" spans="22:22" x14ac:dyDescent="0.35">
      <c r="V16881" s="17"/>
    </row>
    <row r="16882" spans="22:22" x14ac:dyDescent="0.35">
      <c r="V16882" s="17"/>
    </row>
    <row r="16883" spans="22:22" x14ac:dyDescent="0.35">
      <c r="V16883" s="17"/>
    </row>
    <row r="16884" spans="22:22" x14ac:dyDescent="0.35">
      <c r="V16884" s="17"/>
    </row>
    <row r="16885" spans="22:22" x14ac:dyDescent="0.35">
      <c r="V16885" s="17"/>
    </row>
    <row r="16886" spans="22:22" x14ac:dyDescent="0.35">
      <c r="V16886" s="17"/>
    </row>
    <row r="16887" spans="22:22" x14ac:dyDescent="0.35">
      <c r="V16887" s="17"/>
    </row>
    <row r="16888" spans="22:22" x14ac:dyDescent="0.35">
      <c r="V16888" s="17"/>
    </row>
    <row r="16889" spans="22:22" x14ac:dyDescent="0.35">
      <c r="V16889" s="17"/>
    </row>
    <row r="16890" spans="22:22" x14ac:dyDescent="0.35">
      <c r="V16890" s="17"/>
    </row>
    <row r="16891" spans="22:22" x14ac:dyDescent="0.35">
      <c r="V16891" s="17"/>
    </row>
    <row r="16892" spans="22:22" x14ac:dyDescent="0.35">
      <c r="V16892" s="17"/>
    </row>
    <row r="16893" spans="22:22" x14ac:dyDescent="0.35">
      <c r="V16893" s="17"/>
    </row>
    <row r="16894" spans="22:22" x14ac:dyDescent="0.35">
      <c r="V16894" s="17"/>
    </row>
    <row r="16895" spans="22:22" x14ac:dyDescent="0.35">
      <c r="V16895" s="17"/>
    </row>
    <row r="16896" spans="22:22" x14ac:dyDescent="0.35">
      <c r="V16896" s="17"/>
    </row>
    <row r="16897" spans="22:22" x14ac:dyDescent="0.35">
      <c r="V16897" s="17"/>
    </row>
    <row r="16898" spans="22:22" x14ac:dyDescent="0.35">
      <c r="V16898" s="17"/>
    </row>
    <row r="16899" spans="22:22" x14ac:dyDescent="0.35">
      <c r="V16899" s="17"/>
    </row>
    <row r="16900" spans="22:22" x14ac:dyDescent="0.35">
      <c r="V16900" s="17"/>
    </row>
    <row r="16901" spans="22:22" x14ac:dyDescent="0.35">
      <c r="V16901" s="17"/>
    </row>
    <row r="16902" spans="22:22" x14ac:dyDescent="0.35">
      <c r="V16902" s="17"/>
    </row>
    <row r="16903" spans="22:22" x14ac:dyDescent="0.35">
      <c r="V16903" s="17"/>
    </row>
    <row r="16904" spans="22:22" x14ac:dyDescent="0.35">
      <c r="V16904" s="17"/>
    </row>
    <row r="16905" spans="22:22" x14ac:dyDescent="0.35">
      <c r="V16905" s="17"/>
    </row>
    <row r="16906" spans="22:22" x14ac:dyDescent="0.35">
      <c r="V16906" s="17"/>
    </row>
    <row r="16907" spans="22:22" x14ac:dyDescent="0.35">
      <c r="V16907" s="17"/>
    </row>
    <row r="16908" spans="22:22" x14ac:dyDescent="0.35">
      <c r="V16908" s="17"/>
    </row>
    <row r="16909" spans="22:22" x14ac:dyDescent="0.35">
      <c r="V16909" s="17"/>
    </row>
    <row r="16910" spans="22:22" x14ac:dyDescent="0.35">
      <c r="V16910" s="17"/>
    </row>
    <row r="16911" spans="22:22" x14ac:dyDescent="0.35">
      <c r="V16911" s="17"/>
    </row>
    <row r="16912" spans="22:22" x14ac:dyDescent="0.35">
      <c r="V16912" s="17"/>
    </row>
    <row r="16913" spans="22:22" x14ac:dyDescent="0.35">
      <c r="V16913" s="17"/>
    </row>
    <row r="16914" spans="22:22" x14ac:dyDescent="0.35">
      <c r="V16914" s="17"/>
    </row>
    <row r="16915" spans="22:22" x14ac:dyDescent="0.35">
      <c r="V16915" s="17"/>
    </row>
    <row r="16916" spans="22:22" x14ac:dyDescent="0.35">
      <c r="V16916" s="17"/>
    </row>
    <row r="16917" spans="22:22" x14ac:dyDescent="0.35">
      <c r="V16917" s="17"/>
    </row>
    <row r="16918" spans="22:22" x14ac:dyDescent="0.35">
      <c r="V16918" s="17"/>
    </row>
    <row r="16919" spans="22:22" x14ac:dyDescent="0.35">
      <c r="V16919" s="17"/>
    </row>
    <row r="16920" spans="22:22" x14ac:dyDescent="0.35">
      <c r="V16920" s="17"/>
    </row>
    <row r="16921" spans="22:22" x14ac:dyDescent="0.35">
      <c r="V16921" s="17"/>
    </row>
    <row r="16922" spans="22:22" x14ac:dyDescent="0.35">
      <c r="V16922" s="17"/>
    </row>
    <row r="16923" spans="22:22" x14ac:dyDescent="0.35">
      <c r="V16923" s="17"/>
    </row>
    <row r="16924" spans="22:22" x14ac:dyDescent="0.35">
      <c r="V16924" s="17"/>
    </row>
    <row r="16925" spans="22:22" x14ac:dyDescent="0.35">
      <c r="V16925" s="17"/>
    </row>
    <row r="16926" spans="22:22" x14ac:dyDescent="0.35">
      <c r="V16926" s="17"/>
    </row>
    <row r="16927" spans="22:22" x14ac:dyDescent="0.35">
      <c r="V16927" s="17"/>
    </row>
    <row r="16928" spans="22:22" x14ac:dyDescent="0.35">
      <c r="V16928" s="17"/>
    </row>
    <row r="16929" spans="22:22" x14ac:dyDescent="0.35">
      <c r="V16929" s="17"/>
    </row>
    <row r="16930" spans="22:22" x14ac:dyDescent="0.35">
      <c r="V16930" s="17"/>
    </row>
    <row r="16931" spans="22:22" x14ac:dyDescent="0.35">
      <c r="V16931" s="17"/>
    </row>
    <row r="16932" spans="22:22" x14ac:dyDescent="0.35">
      <c r="V16932" s="17"/>
    </row>
    <row r="16933" spans="22:22" x14ac:dyDescent="0.35">
      <c r="V16933" s="17"/>
    </row>
    <row r="16934" spans="22:22" x14ac:dyDescent="0.35">
      <c r="V16934" s="17"/>
    </row>
    <row r="16935" spans="22:22" x14ac:dyDescent="0.35">
      <c r="V16935" s="17"/>
    </row>
    <row r="16936" spans="22:22" x14ac:dyDescent="0.35">
      <c r="V16936" s="17"/>
    </row>
    <row r="16937" spans="22:22" x14ac:dyDescent="0.35">
      <c r="V16937" s="17"/>
    </row>
    <row r="16938" spans="22:22" x14ac:dyDescent="0.35">
      <c r="V16938" s="17"/>
    </row>
    <row r="16939" spans="22:22" x14ac:dyDescent="0.35">
      <c r="V16939" s="17"/>
    </row>
    <row r="16940" spans="22:22" x14ac:dyDescent="0.35">
      <c r="V16940" s="17"/>
    </row>
    <row r="16941" spans="22:22" x14ac:dyDescent="0.35">
      <c r="V16941" s="17"/>
    </row>
    <row r="16942" spans="22:22" x14ac:dyDescent="0.35">
      <c r="V16942" s="17"/>
    </row>
    <row r="16943" spans="22:22" x14ac:dyDescent="0.35">
      <c r="V16943" s="17"/>
    </row>
    <row r="16944" spans="22:22" x14ac:dyDescent="0.35">
      <c r="V16944" s="17"/>
    </row>
    <row r="16945" spans="22:22" x14ac:dyDescent="0.35">
      <c r="V16945" s="17"/>
    </row>
    <row r="16946" spans="22:22" x14ac:dyDescent="0.35">
      <c r="V16946" s="17"/>
    </row>
    <row r="16947" spans="22:22" x14ac:dyDescent="0.35">
      <c r="V16947" s="17"/>
    </row>
    <row r="16948" spans="22:22" x14ac:dyDescent="0.35">
      <c r="V16948" s="17"/>
    </row>
    <row r="16949" spans="22:22" x14ac:dyDescent="0.35">
      <c r="V16949" s="17"/>
    </row>
    <row r="16950" spans="22:22" x14ac:dyDescent="0.35">
      <c r="V16950" s="17"/>
    </row>
    <row r="16951" spans="22:22" x14ac:dyDescent="0.35">
      <c r="V16951" s="17"/>
    </row>
    <row r="16952" spans="22:22" x14ac:dyDescent="0.35">
      <c r="V16952" s="17"/>
    </row>
    <row r="16953" spans="22:22" x14ac:dyDescent="0.35">
      <c r="V16953" s="17"/>
    </row>
    <row r="16954" spans="22:22" x14ac:dyDescent="0.35">
      <c r="V16954" s="17"/>
    </row>
    <row r="16955" spans="22:22" x14ac:dyDescent="0.35">
      <c r="V16955" s="17"/>
    </row>
    <row r="16956" spans="22:22" x14ac:dyDescent="0.35">
      <c r="V16956" s="17"/>
    </row>
    <row r="16957" spans="22:22" x14ac:dyDescent="0.35">
      <c r="V16957" s="17"/>
    </row>
    <row r="16958" spans="22:22" x14ac:dyDescent="0.35">
      <c r="V16958" s="17"/>
    </row>
    <row r="16959" spans="22:22" x14ac:dyDescent="0.35">
      <c r="V16959" s="17"/>
    </row>
    <row r="16960" spans="22:22" x14ac:dyDescent="0.35">
      <c r="V16960" s="17"/>
    </row>
    <row r="16961" spans="22:22" x14ac:dyDescent="0.35">
      <c r="V16961" s="17"/>
    </row>
    <row r="16962" spans="22:22" x14ac:dyDescent="0.35">
      <c r="V16962" s="17"/>
    </row>
    <row r="16963" spans="22:22" x14ac:dyDescent="0.35">
      <c r="V16963" s="17"/>
    </row>
    <row r="16964" spans="22:22" x14ac:dyDescent="0.35">
      <c r="V16964" s="17"/>
    </row>
    <row r="16965" spans="22:22" x14ac:dyDescent="0.35">
      <c r="V16965" s="17"/>
    </row>
    <row r="16966" spans="22:22" x14ac:dyDescent="0.35">
      <c r="V16966" s="17"/>
    </row>
    <row r="16967" spans="22:22" x14ac:dyDescent="0.35">
      <c r="V16967" s="17"/>
    </row>
    <row r="16968" spans="22:22" x14ac:dyDescent="0.35">
      <c r="V16968" s="17"/>
    </row>
    <row r="16969" spans="22:22" x14ac:dyDescent="0.35">
      <c r="V16969" s="17"/>
    </row>
    <row r="16970" spans="22:22" x14ac:dyDescent="0.35">
      <c r="V16970" s="17"/>
    </row>
    <row r="16971" spans="22:22" x14ac:dyDescent="0.35">
      <c r="V16971" s="17"/>
    </row>
    <row r="16972" spans="22:22" x14ac:dyDescent="0.35">
      <c r="V16972" s="17"/>
    </row>
    <row r="16973" spans="22:22" x14ac:dyDescent="0.35">
      <c r="V16973" s="17"/>
    </row>
    <row r="16974" spans="22:22" x14ac:dyDescent="0.35">
      <c r="V16974" s="17"/>
    </row>
    <row r="16975" spans="22:22" x14ac:dyDescent="0.35">
      <c r="V16975" s="17"/>
    </row>
    <row r="16976" spans="22:22" x14ac:dyDescent="0.35">
      <c r="V16976" s="17"/>
    </row>
    <row r="16977" spans="22:22" x14ac:dyDescent="0.35">
      <c r="V16977" s="17"/>
    </row>
    <row r="16978" spans="22:22" x14ac:dyDescent="0.35">
      <c r="V16978" s="17"/>
    </row>
    <row r="16979" spans="22:22" x14ac:dyDescent="0.35">
      <c r="V16979" s="17"/>
    </row>
    <row r="16980" spans="22:22" x14ac:dyDescent="0.35">
      <c r="V16980" s="17"/>
    </row>
    <row r="16981" spans="22:22" x14ac:dyDescent="0.35">
      <c r="V16981" s="17"/>
    </row>
    <row r="16982" spans="22:22" x14ac:dyDescent="0.35">
      <c r="V16982" s="17"/>
    </row>
    <row r="16983" spans="22:22" x14ac:dyDescent="0.35">
      <c r="V16983" s="17"/>
    </row>
    <row r="16984" spans="22:22" x14ac:dyDescent="0.35">
      <c r="V16984" s="17"/>
    </row>
    <row r="16985" spans="22:22" x14ac:dyDescent="0.35">
      <c r="V16985" s="17"/>
    </row>
    <row r="16986" spans="22:22" x14ac:dyDescent="0.35">
      <c r="V16986" s="17"/>
    </row>
    <row r="16987" spans="22:22" x14ac:dyDescent="0.35">
      <c r="V16987" s="17"/>
    </row>
    <row r="16988" spans="22:22" x14ac:dyDescent="0.35">
      <c r="V16988" s="17"/>
    </row>
    <row r="16989" spans="22:22" x14ac:dyDescent="0.35">
      <c r="V16989" s="17"/>
    </row>
    <row r="16990" spans="22:22" x14ac:dyDescent="0.35">
      <c r="V16990" s="17"/>
    </row>
    <row r="16991" spans="22:22" x14ac:dyDescent="0.35">
      <c r="V16991" s="17"/>
    </row>
    <row r="16992" spans="22:22" x14ac:dyDescent="0.35">
      <c r="V16992" s="17"/>
    </row>
    <row r="16993" spans="22:22" x14ac:dyDescent="0.35">
      <c r="V16993" s="17"/>
    </row>
    <row r="16994" spans="22:22" x14ac:dyDescent="0.35">
      <c r="V16994" s="17"/>
    </row>
    <row r="16995" spans="22:22" x14ac:dyDescent="0.35">
      <c r="V16995" s="17"/>
    </row>
    <row r="16996" spans="22:22" x14ac:dyDescent="0.35">
      <c r="V16996" s="17"/>
    </row>
    <row r="16997" spans="22:22" x14ac:dyDescent="0.35">
      <c r="V16997" s="17"/>
    </row>
    <row r="16998" spans="22:22" x14ac:dyDescent="0.35">
      <c r="V16998" s="17"/>
    </row>
    <row r="16999" spans="22:22" x14ac:dyDescent="0.35">
      <c r="V16999" s="17"/>
    </row>
    <row r="17000" spans="22:22" x14ac:dyDescent="0.35">
      <c r="V17000" s="17"/>
    </row>
    <row r="17001" spans="22:22" x14ac:dyDescent="0.35">
      <c r="V17001" s="17"/>
    </row>
    <row r="17002" spans="22:22" x14ac:dyDescent="0.35">
      <c r="V17002" s="17"/>
    </row>
    <row r="17003" spans="22:22" x14ac:dyDescent="0.35">
      <c r="V17003" s="17"/>
    </row>
    <row r="17004" spans="22:22" x14ac:dyDescent="0.35">
      <c r="V17004" s="17"/>
    </row>
    <row r="17005" spans="22:22" x14ac:dyDescent="0.35">
      <c r="V17005" s="17"/>
    </row>
    <row r="17006" spans="22:22" x14ac:dyDescent="0.35">
      <c r="V17006" s="17"/>
    </row>
    <row r="17007" spans="22:22" x14ac:dyDescent="0.35">
      <c r="V17007" s="17"/>
    </row>
    <row r="17008" spans="22:22" x14ac:dyDescent="0.35">
      <c r="V17008" s="17"/>
    </row>
    <row r="17009" spans="22:22" x14ac:dyDescent="0.35">
      <c r="V17009" s="17"/>
    </row>
    <row r="17010" spans="22:22" x14ac:dyDescent="0.35">
      <c r="V17010" s="17"/>
    </row>
    <row r="17011" spans="22:22" x14ac:dyDescent="0.35">
      <c r="V17011" s="17"/>
    </row>
    <row r="17012" spans="22:22" x14ac:dyDescent="0.35">
      <c r="V17012" s="17"/>
    </row>
    <row r="17013" spans="22:22" x14ac:dyDescent="0.35">
      <c r="V17013" s="17"/>
    </row>
    <row r="17014" spans="22:22" x14ac:dyDescent="0.35">
      <c r="V17014" s="17"/>
    </row>
    <row r="17015" spans="22:22" x14ac:dyDescent="0.35">
      <c r="V17015" s="17"/>
    </row>
    <row r="17016" spans="22:22" x14ac:dyDescent="0.35">
      <c r="V17016" s="17"/>
    </row>
    <row r="17017" spans="22:22" x14ac:dyDescent="0.35">
      <c r="V17017" s="17"/>
    </row>
    <row r="17018" spans="22:22" x14ac:dyDescent="0.35">
      <c r="V17018" s="17"/>
    </row>
    <row r="17019" spans="22:22" x14ac:dyDescent="0.35">
      <c r="V17019" s="17"/>
    </row>
    <row r="17020" spans="22:22" x14ac:dyDescent="0.35">
      <c r="V17020" s="17"/>
    </row>
    <row r="17021" spans="22:22" x14ac:dyDescent="0.35">
      <c r="V17021" s="17"/>
    </row>
    <row r="17022" spans="22:22" x14ac:dyDescent="0.35">
      <c r="V17022" s="17"/>
    </row>
    <row r="17023" spans="22:22" x14ac:dyDescent="0.35">
      <c r="V17023" s="17"/>
    </row>
    <row r="17024" spans="22:22" x14ac:dyDescent="0.35">
      <c r="V17024" s="17"/>
    </row>
    <row r="17025" spans="22:22" x14ac:dyDescent="0.35">
      <c r="V17025" s="17"/>
    </row>
    <row r="17026" spans="22:22" x14ac:dyDescent="0.35">
      <c r="V17026" s="17"/>
    </row>
    <row r="17027" spans="22:22" x14ac:dyDescent="0.35">
      <c r="V17027" s="17"/>
    </row>
    <row r="17028" spans="22:22" x14ac:dyDescent="0.35">
      <c r="V17028" s="17"/>
    </row>
    <row r="17029" spans="22:22" x14ac:dyDescent="0.35">
      <c r="V17029" s="17"/>
    </row>
    <row r="17030" spans="22:22" x14ac:dyDescent="0.35">
      <c r="V17030" s="17"/>
    </row>
    <row r="17031" spans="22:22" x14ac:dyDescent="0.35">
      <c r="V17031" s="17"/>
    </row>
    <row r="17032" spans="22:22" x14ac:dyDescent="0.35">
      <c r="V17032" s="17"/>
    </row>
    <row r="17033" spans="22:22" x14ac:dyDescent="0.35">
      <c r="V17033" s="17"/>
    </row>
    <row r="17034" spans="22:22" x14ac:dyDescent="0.35">
      <c r="V17034" s="17"/>
    </row>
    <row r="17035" spans="22:22" x14ac:dyDescent="0.35">
      <c r="V17035" s="17"/>
    </row>
    <row r="17036" spans="22:22" x14ac:dyDescent="0.35">
      <c r="V17036" s="17"/>
    </row>
    <row r="17037" spans="22:22" x14ac:dyDescent="0.35">
      <c r="V17037" s="17"/>
    </row>
    <row r="17038" spans="22:22" x14ac:dyDescent="0.35">
      <c r="V17038" s="17"/>
    </row>
    <row r="17039" spans="22:22" x14ac:dyDescent="0.35">
      <c r="V17039" s="17"/>
    </row>
    <row r="17040" spans="22:22" x14ac:dyDescent="0.35">
      <c r="V17040" s="17"/>
    </row>
    <row r="17041" spans="22:22" x14ac:dyDescent="0.35">
      <c r="V17041" s="17"/>
    </row>
    <row r="17042" spans="22:22" x14ac:dyDescent="0.35">
      <c r="V17042" s="17"/>
    </row>
    <row r="17043" spans="22:22" x14ac:dyDescent="0.35">
      <c r="V17043" s="17"/>
    </row>
    <row r="17044" spans="22:22" x14ac:dyDescent="0.35">
      <c r="V17044" s="17"/>
    </row>
    <row r="17045" spans="22:22" x14ac:dyDescent="0.35">
      <c r="V17045" s="17"/>
    </row>
    <row r="17046" spans="22:22" x14ac:dyDescent="0.35">
      <c r="V17046" s="17"/>
    </row>
    <row r="17047" spans="22:22" x14ac:dyDescent="0.35">
      <c r="V17047" s="17"/>
    </row>
    <row r="17048" spans="22:22" x14ac:dyDescent="0.35">
      <c r="V17048" s="17"/>
    </row>
    <row r="17049" spans="22:22" x14ac:dyDescent="0.35">
      <c r="V17049" s="17"/>
    </row>
    <row r="17050" spans="22:22" x14ac:dyDescent="0.35">
      <c r="V17050" s="17"/>
    </row>
    <row r="17051" spans="22:22" x14ac:dyDescent="0.35">
      <c r="V17051" s="17"/>
    </row>
    <row r="17052" spans="22:22" x14ac:dyDescent="0.35">
      <c r="V17052" s="17"/>
    </row>
    <row r="17053" spans="22:22" x14ac:dyDescent="0.35">
      <c r="V17053" s="17"/>
    </row>
    <row r="17054" spans="22:22" x14ac:dyDescent="0.35">
      <c r="V17054" s="17"/>
    </row>
    <row r="17055" spans="22:22" x14ac:dyDescent="0.35">
      <c r="V17055" s="17"/>
    </row>
    <row r="17056" spans="22:22" x14ac:dyDescent="0.35">
      <c r="V17056" s="17"/>
    </row>
    <row r="17057" spans="22:22" x14ac:dyDescent="0.35">
      <c r="V17057" s="17"/>
    </row>
    <row r="17058" spans="22:22" x14ac:dyDescent="0.35">
      <c r="V17058" s="17"/>
    </row>
    <row r="17059" spans="22:22" x14ac:dyDescent="0.35">
      <c r="V17059" s="17"/>
    </row>
    <row r="17060" spans="22:22" x14ac:dyDescent="0.35">
      <c r="V17060" s="17"/>
    </row>
    <row r="17061" spans="22:22" x14ac:dyDescent="0.35">
      <c r="V17061" s="17"/>
    </row>
    <row r="17062" spans="22:22" x14ac:dyDescent="0.35">
      <c r="V17062" s="17"/>
    </row>
    <row r="17063" spans="22:22" x14ac:dyDescent="0.35">
      <c r="V17063" s="17"/>
    </row>
    <row r="17064" spans="22:22" x14ac:dyDescent="0.35">
      <c r="V17064" s="17"/>
    </row>
    <row r="17065" spans="22:22" x14ac:dyDescent="0.35">
      <c r="V17065" s="17"/>
    </row>
    <row r="17066" spans="22:22" x14ac:dyDescent="0.35">
      <c r="V17066" s="17"/>
    </row>
    <row r="17067" spans="22:22" x14ac:dyDescent="0.35">
      <c r="V17067" s="17"/>
    </row>
    <row r="17068" spans="22:22" x14ac:dyDescent="0.35">
      <c r="V17068" s="17"/>
    </row>
    <row r="17069" spans="22:22" x14ac:dyDescent="0.35">
      <c r="V17069" s="17"/>
    </row>
    <row r="17070" spans="22:22" x14ac:dyDescent="0.35">
      <c r="V17070" s="17"/>
    </row>
    <row r="17071" spans="22:22" x14ac:dyDescent="0.35">
      <c r="V17071" s="17"/>
    </row>
    <row r="17072" spans="22:22" x14ac:dyDescent="0.35">
      <c r="V17072" s="17"/>
    </row>
    <row r="17073" spans="22:22" x14ac:dyDescent="0.35">
      <c r="V17073" s="17"/>
    </row>
    <row r="17074" spans="22:22" x14ac:dyDescent="0.35">
      <c r="V17074" s="17"/>
    </row>
    <row r="17075" spans="22:22" x14ac:dyDescent="0.35">
      <c r="V17075" s="17"/>
    </row>
    <row r="17076" spans="22:22" x14ac:dyDescent="0.35">
      <c r="V17076" s="17"/>
    </row>
    <row r="17077" spans="22:22" x14ac:dyDescent="0.35">
      <c r="V17077" s="17"/>
    </row>
    <row r="17078" spans="22:22" x14ac:dyDescent="0.35">
      <c r="V17078" s="17"/>
    </row>
    <row r="17079" spans="22:22" x14ac:dyDescent="0.35">
      <c r="V17079" s="17"/>
    </row>
    <row r="17080" spans="22:22" x14ac:dyDescent="0.35">
      <c r="V17080" s="17"/>
    </row>
    <row r="17081" spans="22:22" x14ac:dyDescent="0.35">
      <c r="V17081" s="17"/>
    </row>
    <row r="17082" spans="22:22" x14ac:dyDescent="0.35">
      <c r="V17082" s="17"/>
    </row>
    <row r="17083" spans="22:22" x14ac:dyDescent="0.35">
      <c r="V17083" s="17"/>
    </row>
    <row r="17084" spans="22:22" x14ac:dyDescent="0.35">
      <c r="V17084" s="17"/>
    </row>
    <row r="17085" spans="22:22" x14ac:dyDescent="0.35">
      <c r="V17085" s="17"/>
    </row>
    <row r="17086" spans="22:22" x14ac:dyDescent="0.35">
      <c r="V17086" s="17"/>
    </row>
    <row r="17087" spans="22:22" x14ac:dyDescent="0.35">
      <c r="V17087" s="17"/>
    </row>
    <row r="17088" spans="22:22" x14ac:dyDescent="0.35">
      <c r="V17088" s="17"/>
    </row>
    <row r="17089" spans="22:22" x14ac:dyDescent="0.35">
      <c r="V17089" s="17"/>
    </row>
    <row r="17090" spans="22:22" x14ac:dyDescent="0.35">
      <c r="V17090" s="17"/>
    </row>
    <row r="17091" spans="22:22" x14ac:dyDescent="0.35">
      <c r="V17091" s="17"/>
    </row>
    <row r="17092" spans="22:22" x14ac:dyDescent="0.35">
      <c r="V17092" s="17"/>
    </row>
    <row r="17093" spans="22:22" x14ac:dyDescent="0.35">
      <c r="V17093" s="17"/>
    </row>
    <row r="17094" spans="22:22" x14ac:dyDescent="0.35">
      <c r="V17094" s="17"/>
    </row>
    <row r="17095" spans="22:22" x14ac:dyDescent="0.35">
      <c r="V17095" s="17"/>
    </row>
    <row r="17096" spans="22:22" x14ac:dyDescent="0.35">
      <c r="V17096" s="17"/>
    </row>
    <row r="17097" spans="22:22" x14ac:dyDescent="0.35">
      <c r="V17097" s="17"/>
    </row>
    <row r="17098" spans="22:22" x14ac:dyDescent="0.35">
      <c r="V17098" s="17"/>
    </row>
    <row r="17099" spans="22:22" x14ac:dyDescent="0.35">
      <c r="V17099" s="17"/>
    </row>
    <row r="17100" spans="22:22" x14ac:dyDescent="0.35">
      <c r="V17100" s="17"/>
    </row>
    <row r="17101" spans="22:22" x14ac:dyDescent="0.35">
      <c r="V17101" s="17"/>
    </row>
    <row r="17102" spans="22:22" x14ac:dyDescent="0.35">
      <c r="V17102" s="17"/>
    </row>
    <row r="17103" spans="22:22" x14ac:dyDescent="0.35">
      <c r="V17103" s="17"/>
    </row>
    <row r="17104" spans="22:22" x14ac:dyDescent="0.35">
      <c r="V17104" s="17"/>
    </row>
    <row r="17105" spans="22:22" x14ac:dyDescent="0.35">
      <c r="V17105" s="17"/>
    </row>
    <row r="17106" spans="22:22" x14ac:dyDescent="0.35">
      <c r="V17106" s="17"/>
    </row>
    <row r="17107" spans="22:22" x14ac:dyDescent="0.35">
      <c r="V17107" s="17"/>
    </row>
    <row r="17108" spans="22:22" x14ac:dyDescent="0.35">
      <c r="V17108" s="17"/>
    </row>
    <row r="17109" spans="22:22" x14ac:dyDescent="0.35">
      <c r="V17109" s="17"/>
    </row>
    <row r="17110" spans="22:22" x14ac:dyDescent="0.35">
      <c r="V17110" s="17"/>
    </row>
    <row r="17111" spans="22:22" x14ac:dyDescent="0.35">
      <c r="V17111" s="17"/>
    </row>
    <row r="17112" spans="22:22" x14ac:dyDescent="0.35">
      <c r="V17112" s="17"/>
    </row>
    <row r="17113" spans="22:22" x14ac:dyDescent="0.35">
      <c r="V17113" s="17"/>
    </row>
    <row r="17114" spans="22:22" x14ac:dyDescent="0.35">
      <c r="V17114" s="17"/>
    </row>
    <row r="17115" spans="22:22" x14ac:dyDescent="0.35">
      <c r="V17115" s="17"/>
    </row>
    <row r="17116" spans="22:22" x14ac:dyDescent="0.35">
      <c r="V17116" s="17"/>
    </row>
    <row r="17117" spans="22:22" x14ac:dyDescent="0.35">
      <c r="V17117" s="17"/>
    </row>
    <row r="17118" spans="22:22" x14ac:dyDescent="0.35">
      <c r="V17118" s="17"/>
    </row>
    <row r="17119" spans="22:22" x14ac:dyDescent="0.35">
      <c r="V17119" s="17"/>
    </row>
    <row r="17120" spans="22:22" x14ac:dyDescent="0.35">
      <c r="V17120" s="17"/>
    </row>
    <row r="17121" spans="22:22" x14ac:dyDescent="0.35">
      <c r="V17121" s="17"/>
    </row>
    <row r="17122" spans="22:22" x14ac:dyDescent="0.35">
      <c r="V17122" s="17"/>
    </row>
    <row r="17123" spans="22:22" x14ac:dyDescent="0.35">
      <c r="V17123" s="17"/>
    </row>
    <row r="17124" spans="22:22" x14ac:dyDescent="0.35">
      <c r="V17124" s="17"/>
    </row>
    <row r="17125" spans="22:22" x14ac:dyDescent="0.35">
      <c r="V17125" s="17"/>
    </row>
    <row r="17126" spans="22:22" x14ac:dyDescent="0.35">
      <c r="V17126" s="17"/>
    </row>
    <row r="17127" spans="22:22" x14ac:dyDescent="0.35">
      <c r="V17127" s="17"/>
    </row>
    <row r="17128" spans="22:22" x14ac:dyDescent="0.35">
      <c r="V17128" s="17"/>
    </row>
    <row r="17129" spans="22:22" x14ac:dyDescent="0.35">
      <c r="V17129" s="17"/>
    </row>
    <row r="17130" spans="22:22" x14ac:dyDescent="0.35">
      <c r="V17130" s="17"/>
    </row>
    <row r="17131" spans="22:22" x14ac:dyDescent="0.35">
      <c r="V17131" s="17"/>
    </row>
    <row r="17132" spans="22:22" x14ac:dyDescent="0.35">
      <c r="V17132" s="17"/>
    </row>
    <row r="17133" spans="22:22" x14ac:dyDescent="0.35">
      <c r="V17133" s="17"/>
    </row>
    <row r="17134" spans="22:22" x14ac:dyDescent="0.35">
      <c r="V17134" s="17"/>
    </row>
    <row r="17135" spans="22:22" x14ac:dyDescent="0.35">
      <c r="V17135" s="17"/>
    </row>
    <row r="17136" spans="22:22" x14ac:dyDescent="0.35">
      <c r="V17136" s="17"/>
    </row>
    <row r="17137" spans="22:22" x14ac:dyDescent="0.35">
      <c r="V17137" s="17"/>
    </row>
    <row r="17138" spans="22:22" x14ac:dyDescent="0.35">
      <c r="V17138" s="17"/>
    </row>
    <row r="17139" spans="22:22" x14ac:dyDescent="0.35">
      <c r="V17139" s="17"/>
    </row>
    <row r="17140" spans="22:22" x14ac:dyDescent="0.35">
      <c r="V17140" s="17"/>
    </row>
    <row r="17141" spans="22:22" x14ac:dyDescent="0.35">
      <c r="V17141" s="17"/>
    </row>
    <row r="17142" spans="22:22" x14ac:dyDescent="0.35">
      <c r="V17142" s="17"/>
    </row>
    <row r="17143" spans="22:22" x14ac:dyDescent="0.35">
      <c r="V17143" s="17"/>
    </row>
    <row r="17144" spans="22:22" x14ac:dyDescent="0.35">
      <c r="V17144" s="17"/>
    </row>
    <row r="17145" spans="22:22" x14ac:dyDescent="0.35">
      <c r="V17145" s="17"/>
    </row>
    <row r="17146" spans="22:22" x14ac:dyDescent="0.35">
      <c r="V17146" s="17"/>
    </row>
    <row r="17147" spans="22:22" x14ac:dyDescent="0.35">
      <c r="V17147" s="17"/>
    </row>
    <row r="17148" spans="22:22" x14ac:dyDescent="0.35">
      <c r="V17148" s="17"/>
    </row>
    <row r="17149" spans="22:22" x14ac:dyDescent="0.35">
      <c r="V17149" s="17"/>
    </row>
    <row r="17150" spans="22:22" x14ac:dyDescent="0.35">
      <c r="V17150" s="17"/>
    </row>
    <row r="17151" spans="22:22" x14ac:dyDescent="0.35">
      <c r="V17151" s="17"/>
    </row>
    <row r="17152" spans="22:22" x14ac:dyDescent="0.35">
      <c r="V17152" s="17"/>
    </row>
    <row r="17153" spans="22:22" x14ac:dyDescent="0.35">
      <c r="V17153" s="17"/>
    </row>
    <row r="17154" spans="22:22" x14ac:dyDescent="0.35">
      <c r="V17154" s="17"/>
    </row>
    <row r="17155" spans="22:22" x14ac:dyDescent="0.35">
      <c r="V17155" s="17"/>
    </row>
    <row r="17156" spans="22:22" x14ac:dyDescent="0.35">
      <c r="V17156" s="17"/>
    </row>
    <row r="17157" spans="22:22" x14ac:dyDescent="0.35">
      <c r="V17157" s="17"/>
    </row>
    <row r="17158" spans="22:22" x14ac:dyDescent="0.35">
      <c r="V17158" s="17"/>
    </row>
    <row r="17159" spans="22:22" x14ac:dyDescent="0.35">
      <c r="V17159" s="17"/>
    </row>
    <row r="17160" spans="22:22" x14ac:dyDescent="0.35">
      <c r="V17160" s="17"/>
    </row>
    <row r="17161" spans="22:22" x14ac:dyDescent="0.35">
      <c r="V17161" s="17"/>
    </row>
    <row r="17162" spans="22:22" x14ac:dyDescent="0.35">
      <c r="V17162" s="17"/>
    </row>
    <row r="17163" spans="22:22" x14ac:dyDescent="0.35">
      <c r="V17163" s="17"/>
    </row>
    <row r="17164" spans="22:22" x14ac:dyDescent="0.35">
      <c r="V17164" s="17"/>
    </row>
    <row r="17165" spans="22:22" x14ac:dyDescent="0.35">
      <c r="V17165" s="17"/>
    </row>
    <row r="17166" spans="22:22" x14ac:dyDescent="0.35">
      <c r="V17166" s="17"/>
    </row>
    <row r="17167" spans="22:22" x14ac:dyDescent="0.35">
      <c r="V17167" s="17"/>
    </row>
    <row r="17168" spans="22:22" x14ac:dyDescent="0.35">
      <c r="V17168" s="17"/>
    </row>
    <row r="17169" spans="22:22" x14ac:dyDescent="0.35">
      <c r="V17169" s="17"/>
    </row>
    <row r="17170" spans="22:22" x14ac:dyDescent="0.35">
      <c r="V17170" s="17"/>
    </row>
    <row r="17171" spans="22:22" x14ac:dyDescent="0.35">
      <c r="V17171" s="17"/>
    </row>
    <row r="17172" spans="22:22" x14ac:dyDescent="0.35">
      <c r="V17172" s="17"/>
    </row>
    <row r="17173" spans="22:22" x14ac:dyDescent="0.35">
      <c r="V17173" s="17"/>
    </row>
    <row r="17174" spans="22:22" x14ac:dyDescent="0.35">
      <c r="V17174" s="17"/>
    </row>
    <row r="17175" spans="22:22" x14ac:dyDescent="0.35">
      <c r="V17175" s="17"/>
    </row>
    <row r="17176" spans="22:22" x14ac:dyDescent="0.35">
      <c r="V17176" s="17"/>
    </row>
    <row r="17177" spans="22:22" x14ac:dyDescent="0.35">
      <c r="V17177" s="17"/>
    </row>
    <row r="17178" spans="22:22" x14ac:dyDescent="0.35">
      <c r="V17178" s="17"/>
    </row>
    <row r="17179" spans="22:22" x14ac:dyDescent="0.35">
      <c r="V17179" s="17"/>
    </row>
    <row r="17180" spans="22:22" x14ac:dyDescent="0.35">
      <c r="V17180" s="17"/>
    </row>
    <row r="17181" spans="22:22" x14ac:dyDescent="0.35">
      <c r="V17181" s="17"/>
    </row>
    <row r="17182" spans="22:22" x14ac:dyDescent="0.35">
      <c r="V17182" s="17"/>
    </row>
    <row r="17183" spans="22:22" x14ac:dyDescent="0.35">
      <c r="V17183" s="17"/>
    </row>
    <row r="17184" spans="22:22" x14ac:dyDescent="0.35">
      <c r="V17184" s="17"/>
    </row>
    <row r="17185" spans="22:22" x14ac:dyDescent="0.35">
      <c r="V17185" s="17"/>
    </row>
    <row r="17186" spans="22:22" x14ac:dyDescent="0.35">
      <c r="V17186" s="17"/>
    </row>
    <row r="17187" spans="22:22" x14ac:dyDescent="0.35">
      <c r="V17187" s="17"/>
    </row>
    <row r="17188" spans="22:22" x14ac:dyDescent="0.35">
      <c r="V17188" s="17"/>
    </row>
    <row r="17189" spans="22:22" x14ac:dyDescent="0.35">
      <c r="V17189" s="17"/>
    </row>
    <row r="17190" spans="22:22" x14ac:dyDescent="0.35">
      <c r="V17190" s="17"/>
    </row>
    <row r="17191" spans="22:22" x14ac:dyDescent="0.35">
      <c r="V17191" s="17"/>
    </row>
    <row r="17192" spans="22:22" x14ac:dyDescent="0.35">
      <c r="V17192" s="17"/>
    </row>
    <row r="17193" spans="22:22" x14ac:dyDescent="0.35">
      <c r="V17193" s="17"/>
    </row>
    <row r="17194" spans="22:22" x14ac:dyDescent="0.35">
      <c r="V17194" s="17"/>
    </row>
    <row r="17195" spans="22:22" x14ac:dyDescent="0.35">
      <c r="V17195" s="17"/>
    </row>
    <row r="17196" spans="22:22" x14ac:dyDescent="0.35">
      <c r="V17196" s="17"/>
    </row>
    <row r="17197" spans="22:22" x14ac:dyDescent="0.35">
      <c r="V17197" s="17"/>
    </row>
    <row r="17198" spans="22:22" x14ac:dyDescent="0.35">
      <c r="V17198" s="17"/>
    </row>
    <row r="17199" spans="22:22" x14ac:dyDescent="0.35">
      <c r="V17199" s="17"/>
    </row>
    <row r="17200" spans="22:22" x14ac:dyDescent="0.35">
      <c r="V17200" s="17"/>
    </row>
    <row r="17201" spans="22:22" x14ac:dyDescent="0.35">
      <c r="V17201" s="17"/>
    </row>
    <row r="17202" spans="22:22" x14ac:dyDescent="0.35">
      <c r="V17202" s="17"/>
    </row>
    <row r="17203" spans="22:22" x14ac:dyDescent="0.35">
      <c r="V17203" s="17"/>
    </row>
    <row r="17204" spans="22:22" x14ac:dyDescent="0.35">
      <c r="V17204" s="17"/>
    </row>
    <row r="17205" spans="22:22" x14ac:dyDescent="0.35">
      <c r="V17205" s="17"/>
    </row>
    <row r="17206" spans="22:22" x14ac:dyDescent="0.35">
      <c r="V17206" s="17"/>
    </row>
    <row r="17207" spans="22:22" x14ac:dyDescent="0.35">
      <c r="V17207" s="17"/>
    </row>
    <row r="17208" spans="22:22" x14ac:dyDescent="0.35">
      <c r="V17208" s="17"/>
    </row>
    <row r="17209" spans="22:22" x14ac:dyDescent="0.35">
      <c r="V17209" s="17"/>
    </row>
    <row r="17210" spans="22:22" x14ac:dyDescent="0.35">
      <c r="V17210" s="17"/>
    </row>
    <row r="17211" spans="22:22" x14ac:dyDescent="0.35">
      <c r="V17211" s="17"/>
    </row>
    <row r="17212" spans="22:22" x14ac:dyDescent="0.35">
      <c r="V17212" s="17"/>
    </row>
    <row r="17213" spans="22:22" x14ac:dyDescent="0.35">
      <c r="V17213" s="17"/>
    </row>
    <row r="17214" spans="22:22" x14ac:dyDescent="0.35">
      <c r="V17214" s="17"/>
    </row>
    <row r="17215" spans="22:22" x14ac:dyDescent="0.35">
      <c r="V17215" s="17"/>
    </row>
    <row r="17216" spans="22:22" x14ac:dyDescent="0.35">
      <c r="V17216" s="17"/>
    </row>
    <row r="17217" spans="22:22" x14ac:dyDescent="0.35">
      <c r="V17217" s="17"/>
    </row>
    <row r="17218" spans="22:22" x14ac:dyDescent="0.35">
      <c r="V17218" s="17"/>
    </row>
    <row r="17219" spans="22:22" x14ac:dyDescent="0.35">
      <c r="V17219" s="17"/>
    </row>
    <row r="17220" spans="22:22" x14ac:dyDescent="0.35">
      <c r="V17220" s="17"/>
    </row>
    <row r="17221" spans="22:22" x14ac:dyDescent="0.35">
      <c r="V17221" s="17"/>
    </row>
    <row r="17222" spans="22:22" x14ac:dyDescent="0.35">
      <c r="V17222" s="17"/>
    </row>
    <row r="17223" spans="22:22" x14ac:dyDescent="0.35">
      <c r="V17223" s="17"/>
    </row>
    <row r="17224" spans="22:22" x14ac:dyDescent="0.35">
      <c r="V17224" s="17"/>
    </row>
    <row r="17225" spans="22:22" x14ac:dyDescent="0.35">
      <c r="V17225" s="17"/>
    </row>
    <row r="17226" spans="22:22" x14ac:dyDescent="0.35">
      <c r="V17226" s="17"/>
    </row>
    <row r="17227" spans="22:22" x14ac:dyDescent="0.35">
      <c r="V17227" s="17"/>
    </row>
    <row r="17228" spans="22:22" x14ac:dyDescent="0.35">
      <c r="V17228" s="17"/>
    </row>
    <row r="17229" spans="22:22" x14ac:dyDescent="0.35">
      <c r="V17229" s="17"/>
    </row>
    <row r="17230" spans="22:22" x14ac:dyDescent="0.35">
      <c r="V17230" s="17"/>
    </row>
    <row r="17231" spans="22:22" x14ac:dyDescent="0.35">
      <c r="V17231" s="17"/>
    </row>
    <row r="17232" spans="22:22" x14ac:dyDescent="0.35">
      <c r="V17232" s="17"/>
    </row>
    <row r="17233" spans="22:22" x14ac:dyDescent="0.35">
      <c r="V17233" s="17"/>
    </row>
    <row r="17234" spans="22:22" x14ac:dyDescent="0.35">
      <c r="V17234" s="17"/>
    </row>
    <row r="17235" spans="22:22" x14ac:dyDescent="0.35">
      <c r="V17235" s="17"/>
    </row>
    <row r="17236" spans="22:22" x14ac:dyDescent="0.35">
      <c r="V17236" s="17"/>
    </row>
    <row r="17237" spans="22:22" x14ac:dyDescent="0.35">
      <c r="V17237" s="17"/>
    </row>
    <row r="17238" spans="22:22" x14ac:dyDescent="0.35">
      <c r="V17238" s="17"/>
    </row>
    <row r="17239" spans="22:22" x14ac:dyDescent="0.35">
      <c r="V17239" s="17"/>
    </row>
    <row r="17240" spans="22:22" x14ac:dyDescent="0.35">
      <c r="V17240" s="17"/>
    </row>
    <row r="17241" spans="22:22" x14ac:dyDescent="0.35">
      <c r="V17241" s="17"/>
    </row>
    <row r="17242" spans="22:22" x14ac:dyDescent="0.35">
      <c r="V17242" s="17"/>
    </row>
    <row r="17243" spans="22:22" x14ac:dyDescent="0.35">
      <c r="V17243" s="17"/>
    </row>
    <row r="17244" spans="22:22" x14ac:dyDescent="0.35">
      <c r="V17244" s="17"/>
    </row>
    <row r="17245" spans="22:22" x14ac:dyDescent="0.35">
      <c r="V17245" s="17"/>
    </row>
    <row r="17246" spans="22:22" x14ac:dyDescent="0.35">
      <c r="V17246" s="17"/>
    </row>
    <row r="17247" spans="22:22" x14ac:dyDescent="0.35">
      <c r="V17247" s="17"/>
    </row>
    <row r="17248" spans="22:22" x14ac:dyDescent="0.35">
      <c r="V17248" s="17"/>
    </row>
    <row r="17249" spans="22:22" x14ac:dyDescent="0.35">
      <c r="V17249" s="17"/>
    </row>
    <row r="17250" spans="22:22" x14ac:dyDescent="0.35">
      <c r="V17250" s="17"/>
    </row>
    <row r="17251" spans="22:22" x14ac:dyDescent="0.35">
      <c r="V17251" s="17"/>
    </row>
    <row r="17252" spans="22:22" x14ac:dyDescent="0.35">
      <c r="V17252" s="17"/>
    </row>
    <row r="17253" spans="22:22" x14ac:dyDescent="0.35">
      <c r="V17253" s="17"/>
    </row>
    <row r="17254" spans="22:22" x14ac:dyDescent="0.35">
      <c r="V17254" s="17"/>
    </row>
    <row r="17255" spans="22:22" x14ac:dyDescent="0.35">
      <c r="V17255" s="17"/>
    </row>
    <row r="17256" spans="22:22" x14ac:dyDescent="0.35">
      <c r="V17256" s="17"/>
    </row>
    <row r="17257" spans="22:22" x14ac:dyDescent="0.35">
      <c r="V17257" s="17"/>
    </row>
    <row r="17258" spans="22:22" x14ac:dyDescent="0.35">
      <c r="V17258" s="17"/>
    </row>
    <row r="17259" spans="22:22" x14ac:dyDescent="0.35">
      <c r="V17259" s="17"/>
    </row>
    <row r="17260" spans="22:22" x14ac:dyDescent="0.35">
      <c r="V17260" s="17"/>
    </row>
    <row r="17261" spans="22:22" x14ac:dyDescent="0.35">
      <c r="V17261" s="17"/>
    </row>
    <row r="17262" spans="22:22" x14ac:dyDescent="0.35">
      <c r="V17262" s="17"/>
    </row>
    <row r="17263" spans="22:22" x14ac:dyDescent="0.35">
      <c r="V17263" s="17"/>
    </row>
    <row r="17264" spans="22:22" x14ac:dyDescent="0.35">
      <c r="V17264" s="17"/>
    </row>
    <row r="17265" spans="22:22" x14ac:dyDescent="0.35">
      <c r="V17265" s="17"/>
    </row>
    <row r="17266" spans="22:22" x14ac:dyDescent="0.35">
      <c r="V17266" s="17"/>
    </row>
    <row r="17267" spans="22:22" x14ac:dyDescent="0.35">
      <c r="V17267" s="17"/>
    </row>
    <row r="17268" spans="22:22" x14ac:dyDescent="0.35">
      <c r="V17268" s="17"/>
    </row>
    <row r="17269" spans="22:22" x14ac:dyDescent="0.35">
      <c r="V17269" s="17"/>
    </row>
    <row r="17270" spans="22:22" x14ac:dyDescent="0.35">
      <c r="V17270" s="17"/>
    </row>
    <row r="17271" spans="22:22" x14ac:dyDescent="0.35">
      <c r="V17271" s="17"/>
    </row>
    <row r="17272" spans="22:22" x14ac:dyDescent="0.35">
      <c r="V17272" s="17"/>
    </row>
    <row r="17273" spans="22:22" x14ac:dyDescent="0.35">
      <c r="V17273" s="17"/>
    </row>
    <row r="17274" spans="22:22" x14ac:dyDescent="0.35">
      <c r="V17274" s="17"/>
    </row>
    <row r="17275" spans="22:22" x14ac:dyDescent="0.35">
      <c r="V17275" s="17"/>
    </row>
    <row r="17276" spans="22:22" x14ac:dyDescent="0.35">
      <c r="V17276" s="17"/>
    </row>
    <row r="17277" spans="22:22" x14ac:dyDescent="0.35">
      <c r="V17277" s="17"/>
    </row>
    <row r="17278" spans="22:22" x14ac:dyDescent="0.35">
      <c r="V17278" s="17"/>
    </row>
    <row r="17279" spans="22:22" x14ac:dyDescent="0.35">
      <c r="V17279" s="17"/>
    </row>
    <row r="17280" spans="22:22" x14ac:dyDescent="0.35">
      <c r="V17280" s="17"/>
    </row>
    <row r="17281" spans="22:22" x14ac:dyDescent="0.35">
      <c r="V17281" s="17"/>
    </row>
    <row r="17282" spans="22:22" x14ac:dyDescent="0.35">
      <c r="V17282" s="17"/>
    </row>
    <row r="17283" spans="22:22" x14ac:dyDescent="0.35">
      <c r="V17283" s="17"/>
    </row>
    <row r="17284" spans="22:22" x14ac:dyDescent="0.35">
      <c r="V17284" s="17"/>
    </row>
    <row r="17285" spans="22:22" x14ac:dyDescent="0.35">
      <c r="V17285" s="17"/>
    </row>
    <row r="17286" spans="22:22" x14ac:dyDescent="0.35">
      <c r="V17286" s="17"/>
    </row>
    <row r="17287" spans="22:22" x14ac:dyDescent="0.35">
      <c r="V17287" s="17"/>
    </row>
    <row r="17288" spans="22:22" x14ac:dyDescent="0.35">
      <c r="V17288" s="17"/>
    </row>
    <row r="17289" spans="22:22" x14ac:dyDescent="0.35">
      <c r="V17289" s="17"/>
    </row>
    <row r="17290" spans="22:22" x14ac:dyDescent="0.35">
      <c r="V17290" s="17"/>
    </row>
    <row r="17291" spans="22:22" x14ac:dyDescent="0.35">
      <c r="V17291" s="17"/>
    </row>
    <row r="17292" spans="22:22" x14ac:dyDescent="0.35">
      <c r="V17292" s="17"/>
    </row>
    <row r="17293" spans="22:22" x14ac:dyDescent="0.35">
      <c r="V17293" s="17"/>
    </row>
    <row r="17294" spans="22:22" x14ac:dyDescent="0.35">
      <c r="V17294" s="17"/>
    </row>
    <row r="17295" spans="22:22" x14ac:dyDescent="0.35">
      <c r="V17295" s="17"/>
    </row>
    <row r="17296" spans="22:22" x14ac:dyDescent="0.35">
      <c r="V17296" s="17"/>
    </row>
    <row r="17297" spans="22:22" x14ac:dyDescent="0.35">
      <c r="V17297" s="17"/>
    </row>
    <row r="17298" spans="22:22" x14ac:dyDescent="0.35">
      <c r="V17298" s="17"/>
    </row>
    <row r="17299" spans="22:22" x14ac:dyDescent="0.35">
      <c r="V17299" s="17"/>
    </row>
    <row r="17300" spans="22:22" x14ac:dyDescent="0.35">
      <c r="V17300" s="17"/>
    </row>
    <row r="17301" spans="22:22" x14ac:dyDescent="0.35">
      <c r="V17301" s="17"/>
    </row>
    <row r="17302" spans="22:22" x14ac:dyDescent="0.35">
      <c r="V17302" s="17"/>
    </row>
    <row r="17303" spans="22:22" x14ac:dyDescent="0.35">
      <c r="V17303" s="17"/>
    </row>
    <row r="17304" spans="22:22" x14ac:dyDescent="0.35">
      <c r="V17304" s="17"/>
    </row>
    <row r="17305" spans="22:22" x14ac:dyDescent="0.35">
      <c r="V17305" s="17"/>
    </row>
    <row r="17306" spans="22:22" x14ac:dyDescent="0.35">
      <c r="V17306" s="17"/>
    </row>
    <row r="17307" spans="22:22" x14ac:dyDescent="0.35">
      <c r="V17307" s="17"/>
    </row>
    <row r="17308" spans="22:22" x14ac:dyDescent="0.35">
      <c r="V17308" s="17"/>
    </row>
    <row r="17309" spans="22:22" x14ac:dyDescent="0.35">
      <c r="V17309" s="17"/>
    </row>
    <row r="17310" spans="22:22" x14ac:dyDescent="0.35">
      <c r="V17310" s="17"/>
    </row>
    <row r="17311" spans="22:22" x14ac:dyDescent="0.35">
      <c r="V17311" s="17"/>
    </row>
    <row r="17312" spans="22:22" x14ac:dyDescent="0.35">
      <c r="V17312" s="17"/>
    </row>
    <row r="17313" spans="22:22" x14ac:dyDescent="0.35">
      <c r="V17313" s="17"/>
    </row>
    <row r="17314" spans="22:22" x14ac:dyDescent="0.35">
      <c r="V17314" s="17"/>
    </row>
    <row r="17315" spans="22:22" x14ac:dyDescent="0.35">
      <c r="V17315" s="17"/>
    </row>
    <row r="17316" spans="22:22" x14ac:dyDescent="0.35">
      <c r="V17316" s="17"/>
    </row>
    <row r="17317" spans="22:22" x14ac:dyDescent="0.35">
      <c r="V17317" s="17"/>
    </row>
    <row r="17318" spans="22:22" x14ac:dyDescent="0.35">
      <c r="V17318" s="17"/>
    </row>
    <row r="17319" spans="22:22" x14ac:dyDescent="0.35">
      <c r="V17319" s="17"/>
    </row>
    <row r="17320" spans="22:22" x14ac:dyDescent="0.35">
      <c r="V17320" s="17"/>
    </row>
    <row r="17321" spans="22:22" x14ac:dyDescent="0.35">
      <c r="V17321" s="17"/>
    </row>
    <row r="17322" spans="22:22" x14ac:dyDescent="0.35">
      <c r="V17322" s="17"/>
    </row>
    <row r="17323" spans="22:22" x14ac:dyDescent="0.35">
      <c r="V17323" s="17"/>
    </row>
    <row r="17324" spans="22:22" x14ac:dyDescent="0.35">
      <c r="V17324" s="17"/>
    </row>
    <row r="17325" spans="22:22" x14ac:dyDescent="0.35">
      <c r="V17325" s="17"/>
    </row>
    <row r="17326" spans="22:22" x14ac:dyDescent="0.35">
      <c r="V17326" s="17"/>
    </row>
    <row r="17327" spans="22:22" x14ac:dyDescent="0.35">
      <c r="V17327" s="17"/>
    </row>
    <row r="17328" spans="22:22" x14ac:dyDescent="0.35">
      <c r="V17328" s="17"/>
    </row>
    <row r="17329" spans="22:22" x14ac:dyDescent="0.35">
      <c r="V17329" s="17"/>
    </row>
    <row r="17330" spans="22:22" x14ac:dyDescent="0.35">
      <c r="V17330" s="17"/>
    </row>
    <row r="17331" spans="22:22" x14ac:dyDescent="0.35">
      <c r="V17331" s="17"/>
    </row>
    <row r="17332" spans="22:22" x14ac:dyDescent="0.35">
      <c r="V17332" s="17"/>
    </row>
    <row r="17333" spans="22:22" x14ac:dyDescent="0.35">
      <c r="V17333" s="17"/>
    </row>
    <row r="17334" spans="22:22" x14ac:dyDescent="0.35">
      <c r="V17334" s="17"/>
    </row>
    <row r="17335" spans="22:22" x14ac:dyDescent="0.35">
      <c r="V17335" s="17"/>
    </row>
    <row r="17336" spans="22:22" x14ac:dyDescent="0.35">
      <c r="V17336" s="17"/>
    </row>
    <row r="17337" spans="22:22" x14ac:dyDescent="0.35">
      <c r="V17337" s="17"/>
    </row>
    <row r="17338" spans="22:22" x14ac:dyDescent="0.35">
      <c r="V17338" s="17"/>
    </row>
    <row r="17339" spans="22:22" x14ac:dyDescent="0.35">
      <c r="V17339" s="17"/>
    </row>
    <row r="17340" spans="22:22" x14ac:dyDescent="0.35">
      <c r="V17340" s="17"/>
    </row>
    <row r="17341" spans="22:22" x14ac:dyDescent="0.35">
      <c r="V17341" s="17"/>
    </row>
    <row r="17342" spans="22:22" x14ac:dyDescent="0.35">
      <c r="V17342" s="17"/>
    </row>
    <row r="17343" spans="22:22" x14ac:dyDescent="0.35">
      <c r="V17343" s="17"/>
    </row>
    <row r="17344" spans="22:22" x14ac:dyDescent="0.35">
      <c r="V17344" s="17"/>
    </row>
    <row r="17345" spans="22:22" x14ac:dyDescent="0.35">
      <c r="V17345" s="17"/>
    </row>
    <row r="17346" spans="22:22" x14ac:dyDescent="0.35">
      <c r="V17346" s="17"/>
    </row>
    <row r="17347" spans="22:22" x14ac:dyDescent="0.35">
      <c r="V17347" s="17"/>
    </row>
    <row r="17348" spans="22:22" x14ac:dyDescent="0.35">
      <c r="V17348" s="17"/>
    </row>
    <row r="17349" spans="22:22" x14ac:dyDescent="0.35">
      <c r="V17349" s="17"/>
    </row>
    <row r="17350" spans="22:22" x14ac:dyDescent="0.35">
      <c r="V17350" s="17"/>
    </row>
    <row r="17351" spans="22:22" x14ac:dyDescent="0.35">
      <c r="V17351" s="17"/>
    </row>
    <row r="17352" spans="22:22" x14ac:dyDescent="0.35">
      <c r="V17352" s="17"/>
    </row>
    <row r="17353" spans="22:22" x14ac:dyDescent="0.35">
      <c r="V17353" s="17"/>
    </row>
    <row r="17354" spans="22:22" x14ac:dyDescent="0.35">
      <c r="V17354" s="17"/>
    </row>
    <row r="17355" spans="22:22" x14ac:dyDescent="0.35">
      <c r="V17355" s="17"/>
    </row>
    <row r="17356" spans="22:22" x14ac:dyDescent="0.35">
      <c r="V17356" s="17"/>
    </row>
    <row r="17357" spans="22:22" x14ac:dyDescent="0.35">
      <c r="V17357" s="17"/>
    </row>
    <row r="17358" spans="22:22" x14ac:dyDescent="0.35">
      <c r="V17358" s="17"/>
    </row>
    <row r="17359" spans="22:22" x14ac:dyDescent="0.35">
      <c r="V17359" s="17"/>
    </row>
    <row r="17360" spans="22:22" x14ac:dyDescent="0.35">
      <c r="V17360" s="17"/>
    </row>
    <row r="17361" spans="22:22" x14ac:dyDescent="0.35">
      <c r="V17361" s="17"/>
    </row>
    <row r="17362" spans="22:22" x14ac:dyDescent="0.35">
      <c r="V17362" s="17"/>
    </row>
    <row r="17363" spans="22:22" x14ac:dyDescent="0.35">
      <c r="V17363" s="17"/>
    </row>
    <row r="17364" spans="22:22" x14ac:dyDescent="0.35">
      <c r="V17364" s="17"/>
    </row>
    <row r="17365" spans="22:22" x14ac:dyDescent="0.35">
      <c r="V17365" s="17"/>
    </row>
    <row r="17366" spans="22:22" x14ac:dyDescent="0.35">
      <c r="V17366" s="17"/>
    </row>
    <row r="17367" spans="22:22" x14ac:dyDescent="0.35">
      <c r="V17367" s="17"/>
    </row>
    <row r="17368" spans="22:22" x14ac:dyDescent="0.35">
      <c r="V17368" s="17"/>
    </row>
    <row r="17369" spans="22:22" x14ac:dyDescent="0.35">
      <c r="V17369" s="17"/>
    </row>
    <row r="17370" spans="22:22" x14ac:dyDescent="0.35">
      <c r="V17370" s="17"/>
    </row>
    <row r="17371" spans="22:22" x14ac:dyDescent="0.35">
      <c r="V17371" s="17"/>
    </row>
    <row r="17372" spans="22:22" x14ac:dyDescent="0.35">
      <c r="V17372" s="17"/>
    </row>
    <row r="17373" spans="22:22" x14ac:dyDescent="0.35">
      <c r="V17373" s="17"/>
    </row>
    <row r="17374" spans="22:22" x14ac:dyDescent="0.35">
      <c r="V17374" s="17"/>
    </row>
    <row r="17375" spans="22:22" x14ac:dyDescent="0.35">
      <c r="V17375" s="17"/>
    </row>
    <row r="17376" spans="22:22" x14ac:dyDescent="0.35">
      <c r="V17376" s="17"/>
    </row>
    <row r="17377" spans="22:22" x14ac:dyDescent="0.35">
      <c r="V17377" s="17"/>
    </row>
    <row r="17378" spans="22:22" x14ac:dyDescent="0.35">
      <c r="V17378" s="17"/>
    </row>
    <row r="17379" spans="22:22" x14ac:dyDescent="0.35">
      <c r="V17379" s="17"/>
    </row>
    <row r="17380" spans="22:22" x14ac:dyDescent="0.35">
      <c r="V17380" s="17"/>
    </row>
    <row r="17381" spans="22:22" x14ac:dyDescent="0.35">
      <c r="V17381" s="17"/>
    </row>
    <row r="17382" spans="22:22" x14ac:dyDescent="0.35">
      <c r="V17382" s="17"/>
    </row>
    <row r="17383" spans="22:22" x14ac:dyDescent="0.35">
      <c r="V17383" s="17"/>
    </row>
    <row r="17384" spans="22:22" x14ac:dyDescent="0.35">
      <c r="V17384" s="17"/>
    </row>
    <row r="17385" spans="22:22" x14ac:dyDescent="0.35">
      <c r="V17385" s="17"/>
    </row>
    <row r="17386" spans="22:22" x14ac:dyDescent="0.35">
      <c r="V17386" s="17"/>
    </row>
    <row r="17387" spans="22:22" x14ac:dyDescent="0.35">
      <c r="V17387" s="17"/>
    </row>
    <row r="17388" spans="22:22" x14ac:dyDescent="0.35">
      <c r="V17388" s="17"/>
    </row>
    <row r="17389" spans="22:22" x14ac:dyDescent="0.35">
      <c r="V17389" s="17"/>
    </row>
    <row r="17390" spans="22:22" x14ac:dyDescent="0.35">
      <c r="V17390" s="17"/>
    </row>
    <row r="17391" spans="22:22" x14ac:dyDescent="0.35">
      <c r="V17391" s="17"/>
    </row>
    <row r="17392" spans="22:22" x14ac:dyDescent="0.35">
      <c r="V17392" s="17"/>
    </row>
    <row r="17393" spans="22:22" x14ac:dyDescent="0.35">
      <c r="V17393" s="17"/>
    </row>
    <row r="17394" spans="22:22" x14ac:dyDescent="0.35">
      <c r="V17394" s="17"/>
    </row>
    <row r="17395" spans="22:22" x14ac:dyDescent="0.35">
      <c r="V17395" s="17"/>
    </row>
    <row r="17396" spans="22:22" x14ac:dyDescent="0.35">
      <c r="V17396" s="17"/>
    </row>
    <row r="17397" spans="22:22" x14ac:dyDescent="0.35">
      <c r="V17397" s="17"/>
    </row>
    <row r="17398" spans="22:22" x14ac:dyDescent="0.35">
      <c r="V17398" s="17"/>
    </row>
    <row r="17399" spans="22:22" x14ac:dyDescent="0.35">
      <c r="V17399" s="17"/>
    </row>
    <row r="17400" spans="22:22" x14ac:dyDescent="0.35">
      <c r="V17400" s="17"/>
    </row>
    <row r="17401" spans="22:22" x14ac:dyDescent="0.35">
      <c r="V17401" s="17"/>
    </row>
    <row r="17402" spans="22:22" x14ac:dyDescent="0.35">
      <c r="V17402" s="17"/>
    </row>
    <row r="17403" spans="22:22" x14ac:dyDescent="0.35">
      <c r="V17403" s="17"/>
    </row>
    <row r="17404" spans="22:22" x14ac:dyDescent="0.35">
      <c r="V17404" s="17"/>
    </row>
    <row r="17405" spans="22:22" x14ac:dyDescent="0.35">
      <c r="V17405" s="17"/>
    </row>
    <row r="17406" spans="22:22" x14ac:dyDescent="0.35">
      <c r="V17406" s="17"/>
    </row>
    <row r="17407" spans="22:22" x14ac:dyDescent="0.35">
      <c r="V17407" s="17"/>
    </row>
    <row r="17408" spans="22:22" x14ac:dyDescent="0.35">
      <c r="V17408" s="17"/>
    </row>
    <row r="17409" spans="22:22" x14ac:dyDescent="0.35">
      <c r="V17409" s="17"/>
    </row>
    <row r="17410" spans="22:22" x14ac:dyDescent="0.35">
      <c r="V17410" s="17"/>
    </row>
    <row r="17411" spans="22:22" x14ac:dyDescent="0.35">
      <c r="V17411" s="17"/>
    </row>
    <row r="17412" spans="22:22" x14ac:dyDescent="0.35">
      <c r="V17412" s="17"/>
    </row>
    <row r="17413" spans="22:22" x14ac:dyDescent="0.35">
      <c r="V17413" s="17"/>
    </row>
    <row r="17414" spans="22:22" x14ac:dyDescent="0.35">
      <c r="V17414" s="17"/>
    </row>
    <row r="17415" spans="22:22" x14ac:dyDescent="0.35">
      <c r="V17415" s="17"/>
    </row>
    <row r="17416" spans="22:22" x14ac:dyDescent="0.35">
      <c r="V17416" s="17"/>
    </row>
    <row r="17417" spans="22:22" x14ac:dyDescent="0.35">
      <c r="V17417" s="17"/>
    </row>
    <row r="17418" spans="22:22" x14ac:dyDescent="0.35">
      <c r="V17418" s="17"/>
    </row>
    <row r="17419" spans="22:22" x14ac:dyDescent="0.35">
      <c r="V17419" s="17"/>
    </row>
    <row r="17420" spans="22:22" x14ac:dyDescent="0.35">
      <c r="V17420" s="17"/>
    </row>
    <row r="17421" spans="22:22" x14ac:dyDescent="0.35">
      <c r="V17421" s="17"/>
    </row>
    <row r="17422" spans="22:22" x14ac:dyDescent="0.35">
      <c r="V17422" s="17"/>
    </row>
    <row r="17423" spans="22:22" x14ac:dyDescent="0.35">
      <c r="V17423" s="17"/>
    </row>
    <row r="17424" spans="22:22" x14ac:dyDescent="0.35">
      <c r="V17424" s="17"/>
    </row>
    <row r="17425" spans="22:22" x14ac:dyDescent="0.35">
      <c r="V17425" s="17"/>
    </row>
    <row r="17426" spans="22:22" x14ac:dyDescent="0.35">
      <c r="V17426" s="17"/>
    </row>
    <row r="17427" spans="22:22" x14ac:dyDescent="0.35">
      <c r="V17427" s="17"/>
    </row>
    <row r="17428" spans="22:22" x14ac:dyDescent="0.35">
      <c r="V17428" s="17"/>
    </row>
    <row r="17429" spans="22:22" x14ac:dyDescent="0.35">
      <c r="V17429" s="17"/>
    </row>
    <row r="17430" spans="22:22" x14ac:dyDescent="0.35">
      <c r="V17430" s="17"/>
    </row>
    <row r="17431" spans="22:22" x14ac:dyDescent="0.35">
      <c r="V17431" s="17"/>
    </row>
    <row r="17432" spans="22:22" x14ac:dyDescent="0.35">
      <c r="V17432" s="17"/>
    </row>
    <row r="17433" spans="22:22" x14ac:dyDescent="0.35">
      <c r="V17433" s="17"/>
    </row>
    <row r="17434" spans="22:22" x14ac:dyDescent="0.35">
      <c r="V17434" s="17"/>
    </row>
    <row r="17435" spans="22:22" x14ac:dyDescent="0.35">
      <c r="V17435" s="17"/>
    </row>
    <row r="17436" spans="22:22" x14ac:dyDescent="0.35">
      <c r="V17436" s="17"/>
    </row>
    <row r="17437" spans="22:22" x14ac:dyDescent="0.35">
      <c r="V17437" s="17"/>
    </row>
    <row r="17438" spans="22:22" x14ac:dyDescent="0.35">
      <c r="V17438" s="17"/>
    </row>
    <row r="17439" spans="22:22" x14ac:dyDescent="0.35">
      <c r="V17439" s="17"/>
    </row>
    <row r="17440" spans="22:22" x14ac:dyDescent="0.35">
      <c r="V17440" s="17"/>
    </row>
    <row r="17441" spans="22:22" x14ac:dyDescent="0.35">
      <c r="V17441" s="17"/>
    </row>
    <row r="17442" spans="22:22" x14ac:dyDescent="0.35">
      <c r="V17442" s="17"/>
    </row>
    <row r="17443" spans="22:22" x14ac:dyDescent="0.35">
      <c r="V17443" s="17"/>
    </row>
    <row r="17444" spans="22:22" x14ac:dyDescent="0.35">
      <c r="V17444" s="17"/>
    </row>
    <row r="17445" spans="22:22" x14ac:dyDescent="0.35">
      <c r="V17445" s="17"/>
    </row>
    <row r="17446" spans="22:22" x14ac:dyDescent="0.35">
      <c r="V17446" s="17"/>
    </row>
    <row r="17447" spans="22:22" x14ac:dyDescent="0.35">
      <c r="V17447" s="17"/>
    </row>
    <row r="17448" spans="22:22" x14ac:dyDescent="0.35">
      <c r="V17448" s="17"/>
    </row>
    <row r="17449" spans="22:22" x14ac:dyDescent="0.35">
      <c r="V17449" s="17"/>
    </row>
    <row r="17450" spans="22:22" x14ac:dyDescent="0.35">
      <c r="V17450" s="17"/>
    </row>
    <row r="17451" spans="22:22" x14ac:dyDescent="0.35">
      <c r="V17451" s="17"/>
    </row>
    <row r="17452" spans="22:22" x14ac:dyDescent="0.35">
      <c r="V17452" s="17"/>
    </row>
    <row r="17453" spans="22:22" x14ac:dyDescent="0.35">
      <c r="V17453" s="17"/>
    </row>
    <row r="17454" spans="22:22" x14ac:dyDescent="0.35">
      <c r="V17454" s="17"/>
    </row>
    <row r="17455" spans="22:22" x14ac:dyDescent="0.35">
      <c r="V17455" s="17"/>
    </row>
    <row r="17456" spans="22:22" x14ac:dyDescent="0.35">
      <c r="V17456" s="17"/>
    </row>
    <row r="17457" spans="22:22" x14ac:dyDescent="0.35">
      <c r="V17457" s="17"/>
    </row>
    <row r="17458" spans="22:22" x14ac:dyDescent="0.35">
      <c r="V17458" s="17"/>
    </row>
    <row r="17459" spans="22:22" x14ac:dyDescent="0.35">
      <c r="V17459" s="17"/>
    </row>
    <row r="17460" spans="22:22" x14ac:dyDescent="0.35">
      <c r="V17460" s="17"/>
    </row>
    <row r="17461" spans="22:22" x14ac:dyDescent="0.35">
      <c r="V17461" s="17"/>
    </row>
    <row r="17462" spans="22:22" x14ac:dyDescent="0.35">
      <c r="V17462" s="17"/>
    </row>
    <row r="17463" spans="22:22" x14ac:dyDescent="0.35">
      <c r="V17463" s="17"/>
    </row>
    <row r="17464" spans="22:22" x14ac:dyDescent="0.35">
      <c r="V17464" s="17"/>
    </row>
    <row r="17465" spans="22:22" x14ac:dyDescent="0.35">
      <c r="V17465" s="17"/>
    </row>
    <row r="17466" spans="22:22" x14ac:dyDescent="0.35">
      <c r="V17466" s="17"/>
    </row>
    <row r="17467" spans="22:22" x14ac:dyDescent="0.35">
      <c r="V17467" s="17"/>
    </row>
    <row r="17468" spans="22:22" x14ac:dyDescent="0.35">
      <c r="V17468" s="17"/>
    </row>
    <row r="17469" spans="22:22" x14ac:dyDescent="0.35">
      <c r="V17469" s="17"/>
    </row>
    <row r="17470" spans="22:22" x14ac:dyDescent="0.35">
      <c r="V17470" s="17"/>
    </row>
    <row r="17471" spans="22:22" x14ac:dyDescent="0.35">
      <c r="V17471" s="17"/>
    </row>
    <row r="17472" spans="22:22" x14ac:dyDescent="0.35">
      <c r="V17472" s="17"/>
    </row>
    <row r="17473" spans="22:22" x14ac:dyDescent="0.35">
      <c r="V17473" s="17"/>
    </row>
    <row r="17474" spans="22:22" x14ac:dyDescent="0.35">
      <c r="V17474" s="17"/>
    </row>
    <row r="17475" spans="22:22" x14ac:dyDescent="0.35">
      <c r="V17475" s="17"/>
    </row>
    <row r="17476" spans="22:22" x14ac:dyDescent="0.35">
      <c r="V17476" s="17"/>
    </row>
    <row r="17477" spans="22:22" x14ac:dyDescent="0.35">
      <c r="V17477" s="17"/>
    </row>
    <row r="17478" spans="22:22" x14ac:dyDescent="0.35">
      <c r="V17478" s="17"/>
    </row>
    <row r="17479" spans="22:22" x14ac:dyDescent="0.35">
      <c r="V17479" s="17"/>
    </row>
    <row r="17480" spans="22:22" x14ac:dyDescent="0.35">
      <c r="V17480" s="17"/>
    </row>
    <row r="17481" spans="22:22" x14ac:dyDescent="0.35">
      <c r="V17481" s="17"/>
    </row>
    <row r="17482" spans="22:22" x14ac:dyDescent="0.35">
      <c r="V17482" s="17"/>
    </row>
    <row r="17483" spans="22:22" x14ac:dyDescent="0.35">
      <c r="V17483" s="17"/>
    </row>
    <row r="17484" spans="22:22" x14ac:dyDescent="0.35">
      <c r="V17484" s="17"/>
    </row>
    <row r="17485" spans="22:22" x14ac:dyDescent="0.35">
      <c r="V17485" s="17"/>
    </row>
    <row r="17486" spans="22:22" x14ac:dyDescent="0.35">
      <c r="V17486" s="17"/>
    </row>
    <row r="17487" spans="22:22" x14ac:dyDescent="0.35">
      <c r="V17487" s="17"/>
    </row>
    <row r="17488" spans="22:22" x14ac:dyDescent="0.35">
      <c r="V17488" s="17"/>
    </row>
    <row r="17489" spans="22:22" x14ac:dyDescent="0.35">
      <c r="V17489" s="17"/>
    </row>
    <row r="17490" spans="22:22" x14ac:dyDescent="0.35">
      <c r="V17490" s="17"/>
    </row>
    <row r="17491" spans="22:22" x14ac:dyDescent="0.35">
      <c r="V17491" s="17"/>
    </row>
    <row r="17492" spans="22:22" x14ac:dyDescent="0.35">
      <c r="V17492" s="17"/>
    </row>
    <row r="17493" spans="22:22" x14ac:dyDescent="0.35">
      <c r="V17493" s="17"/>
    </row>
    <row r="17494" spans="22:22" x14ac:dyDescent="0.35">
      <c r="V17494" s="17"/>
    </row>
    <row r="17495" spans="22:22" x14ac:dyDescent="0.35">
      <c r="V17495" s="17"/>
    </row>
    <row r="17496" spans="22:22" x14ac:dyDescent="0.35">
      <c r="V17496" s="17"/>
    </row>
    <row r="17497" spans="22:22" x14ac:dyDescent="0.35">
      <c r="V17497" s="17"/>
    </row>
    <row r="17498" spans="22:22" x14ac:dyDescent="0.35">
      <c r="V17498" s="17"/>
    </row>
    <row r="17499" spans="22:22" x14ac:dyDescent="0.35">
      <c r="V17499" s="17"/>
    </row>
    <row r="17500" spans="22:22" x14ac:dyDescent="0.35">
      <c r="V17500" s="17"/>
    </row>
    <row r="17501" spans="22:22" x14ac:dyDescent="0.35">
      <c r="V17501" s="17"/>
    </row>
    <row r="17502" spans="22:22" x14ac:dyDescent="0.35">
      <c r="V17502" s="17"/>
    </row>
    <row r="17503" spans="22:22" x14ac:dyDescent="0.35">
      <c r="V17503" s="17"/>
    </row>
    <row r="17504" spans="22:22" x14ac:dyDescent="0.35">
      <c r="V17504" s="17"/>
    </row>
    <row r="17505" spans="22:22" x14ac:dyDescent="0.35">
      <c r="V17505" s="17"/>
    </row>
    <row r="17506" spans="22:22" x14ac:dyDescent="0.35">
      <c r="V17506" s="17"/>
    </row>
    <row r="17507" spans="22:22" x14ac:dyDescent="0.35">
      <c r="V17507" s="17"/>
    </row>
    <row r="17508" spans="22:22" x14ac:dyDescent="0.35">
      <c r="V17508" s="17"/>
    </row>
    <row r="17509" spans="22:22" x14ac:dyDescent="0.35">
      <c r="V17509" s="17"/>
    </row>
    <row r="17510" spans="22:22" x14ac:dyDescent="0.35">
      <c r="V17510" s="17"/>
    </row>
    <row r="17511" spans="22:22" x14ac:dyDescent="0.35">
      <c r="V17511" s="17"/>
    </row>
    <row r="17512" spans="22:22" x14ac:dyDescent="0.35">
      <c r="V17512" s="17"/>
    </row>
    <row r="17513" spans="22:22" x14ac:dyDescent="0.35">
      <c r="V17513" s="17"/>
    </row>
    <row r="17514" spans="22:22" x14ac:dyDescent="0.35">
      <c r="V17514" s="17"/>
    </row>
    <row r="17515" spans="22:22" x14ac:dyDescent="0.35">
      <c r="V17515" s="17"/>
    </row>
    <row r="17516" spans="22:22" x14ac:dyDescent="0.35">
      <c r="V17516" s="17"/>
    </row>
    <row r="17517" spans="22:22" x14ac:dyDescent="0.35">
      <c r="V17517" s="17"/>
    </row>
    <row r="17518" spans="22:22" x14ac:dyDescent="0.35">
      <c r="V17518" s="17"/>
    </row>
    <row r="17519" spans="22:22" x14ac:dyDescent="0.35">
      <c r="V17519" s="17"/>
    </row>
    <row r="17520" spans="22:22" x14ac:dyDescent="0.35">
      <c r="V17520" s="17"/>
    </row>
    <row r="17521" spans="22:22" x14ac:dyDescent="0.35">
      <c r="V17521" s="17"/>
    </row>
    <row r="17522" spans="22:22" x14ac:dyDescent="0.35">
      <c r="V17522" s="17"/>
    </row>
    <row r="17523" spans="22:22" x14ac:dyDescent="0.35">
      <c r="V17523" s="17"/>
    </row>
    <row r="17524" spans="22:22" x14ac:dyDescent="0.35">
      <c r="V17524" s="17"/>
    </row>
    <row r="17525" spans="22:22" x14ac:dyDescent="0.35">
      <c r="V17525" s="17"/>
    </row>
    <row r="17526" spans="22:22" x14ac:dyDescent="0.35">
      <c r="V17526" s="17"/>
    </row>
    <row r="17527" spans="22:22" x14ac:dyDescent="0.35">
      <c r="V17527" s="17"/>
    </row>
    <row r="17528" spans="22:22" x14ac:dyDescent="0.35">
      <c r="V17528" s="17"/>
    </row>
    <row r="17529" spans="22:22" x14ac:dyDescent="0.35">
      <c r="V17529" s="17"/>
    </row>
    <row r="17530" spans="22:22" x14ac:dyDescent="0.35">
      <c r="V17530" s="17"/>
    </row>
    <row r="17531" spans="22:22" x14ac:dyDescent="0.35">
      <c r="V17531" s="17"/>
    </row>
    <row r="17532" spans="22:22" x14ac:dyDescent="0.35">
      <c r="V17532" s="17"/>
    </row>
    <row r="17533" spans="22:22" x14ac:dyDescent="0.35">
      <c r="V17533" s="17"/>
    </row>
    <row r="17534" spans="22:22" x14ac:dyDescent="0.35">
      <c r="V17534" s="17"/>
    </row>
    <row r="17535" spans="22:22" x14ac:dyDescent="0.35">
      <c r="V17535" s="17"/>
    </row>
    <row r="17536" spans="22:22" x14ac:dyDescent="0.35">
      <c r="V17536" s="17"/>
    </row>
    <row r="17537" spans="22:22" x14ac:dyDescent="0.35">
      <c r="V17537" s="17"/>
    </row>
    <row r="17538" spans="22:22" x14ac:dyDescent="0.35">
      <c r="V17538" s="17"/>
    </row>
    <row r="17539" spans="22:22" x14ac:dyDescent="0.35">
      <c r="V17539" s="17"/>
    </row>
    <row r="17540" spans="22:22" x14ac:dyDescent="0.35">
      <c r="V17540" s="17"/>
    </row>
    <row r="17541" spans="22:22" x14ac:dyDescent="0.35">
      <c r="V17541" s="17"/>
    </row>
    <row r="17542" spans="22:22" x14ac:dyDescent="0.35">
      <c r="V17542" s="17"/>
    </row>
    <row r="17543" spans="22:22" x14ac:dyDescent="0.35">
      <c r="V17543" s="17"/>
    </row>
    <row r="17544" spans="22:22" x14ac:dyDescent="0.35">
      <c r="V17544" s="17"/>
    </row>
    <row r="17545" spans="22:22" x14ac:dyDescent="0.35">
      <c r="V17545" s="17"/>
    </row>
    <row r="17546" spans="22:22" x14ac:dyDescent="0.35">
      <c r="V17546" s="17"/>
    </row>
    <row r="17547" spans="22:22" x14ac:dyDescent="0.35">
      <c r="V17547" s="17"/>
    </row>
    <row r="17548" spans="22:22" x14ac:dyDescent="0.35">
      <c r="V17548" s="17"/>
    </row>
    <row r="17549" spans="22:22" x14ac:dyDescent="0.35">
      <c r="V17549" s="17"/>
    </row>
    <row r="17550" spans="22:22" x14ac:dyDescent="0.35">
      <c r="V17550" s="17"/>
    </row>
    <row r="17551" spans="22:22" x14ac:dyDescent="0.35">
      <c r="V17551" s="17"/>
    </row>
    <row r="17552" spans="22:22" x14ac:dyDescent="0.35">
      <c r="V17552" s="17"/>
    </row>
    <row r="17553" spans="22:22" x14ac:dyDescent="0.35">
      <c r="V17553" s="17"/>
    </row>
    <row r="17554" spans="22:22" x14ac:dyDescent="0.35">
      <c r="V17554" s="17"/>
    </row>
    <row r="17555" spans="22:22" x14ac:dyDescent="0.35">
      <c r="V17555" s="17"/>
    </row>
    <row r="17556" spans="22:22" x14ac:dyDescent="0.35">
      <c r="V17556" s="17"/>
    </row>
    <row r="17557" spans="22:22" x14ac:dyDescent="0.35">
      <c r="V17557" s="17"/>
    </row>
    <row r="17558" spans="22:22" x14ac:dyDescent="0.35">
      <c r="V17558" s="17"/>
    </row>
    <row r="17559" spans="22:22" x14ac:dyDescent="0.35">
      <c r="V17559" s="17"/>
    </row>
    <row r="17560" spans="22:22" x14ac:dyDescent="0.35">
      <c r="V17560" s="17"/>
    </row>
    <row r="17561" spans="22:22" x14ac:dyDescent="0.35">
      <c r="V17561" s="17"/>
    </row>
    <row r="17562" spans="22:22" x14ac:dyDescent="0.35">
      <c r="V17562" s="17"/>
    </row>
    <row r="17563" spans="22:22" x14ac:dyDescent="0.35">
      <c r="V17563" s="17"/>
    </row>
    <row r="17564" spans="22:22" x14ac:dyDescent="0.35">
      <c r="V17564" s="17"/>
    </row>
    <row r="17565" spans="22:22" x14ac:dyDescent="0.35">
      <c r="V17565" s="17"/>
    </row>
    <row r="17566" spans="22:22" x14ac:dyDescent="0.35">
      <c r="V17566" s="17"/>
    </row>
    <row r="17567" spans="22:22" x14ac:dyDescent="0.35">
      <c r="V17567" s="17"/>
    </row>
    <row r="17568" spans="22:22" x14ac:dyDescent="0.35">
      <c r="V17568" s="17"/>
    </row>
    <row r="17569" spans="22:22" x14ac:dyDescent="0.35">
      <c r="V17569" s="17"/>
    </row>
    <row r="17570" spans="22:22" x14ac:dyDescent="0.35">
      <c r="V17570" s="17"/>
    </row>
    <row r="17571" spans="22:22" x14ac:dyDescent="0.35">
      <c r="V17571" s="17"/>
    </row>
    <row r="17572" spans="22:22" x14ac:dyDescent="0.35">
      <c r="V17572" s="17"/>
    </row>
    <row r="17573" spans="22:22" x14ac:dyDescent="0.35">
      <c r="V17573" s="17"/>
    </row>
    <row r="17574" spans="22:22" x14ac:dyDescent="0.35">
      <c r="V17574" s="17"/>
    </row>
    <row r="17575" spans="22:22" x14ac:dyDescent="0.35">
      <c r="V17575" s="17"/>
    </row>
    <row r="17576" spans="22:22" x14ac:dyDescent="0.35">
      <c r="V17576" s="17"/>
    </row>
    <row r="17577" spans="22:22" x14ac:dyDescent="0.35">
      <c r="V17577" s="17"/>
    </row>
    <row r="17578" spans="22:22" x14ac:dyDescent="0.35">
      <c r="V17578" s="17"/>
    </row>
    <row r="17579" spans="22:22" x14ac:dyDescent="0.35">
      <c r="V17579" s="17"/>
    </row>
    <row r="17580" spans="22:22" x14ac:dyDescent="0.35">
      <c r="V17580" s="17"/>
    </row>
    <row r="17581" spans="22:22" x14ac:dyDescent="0.35">
      <c r="V17581" s="17"/>
    </row>
    <row r="17582" spans="22:22" x14ac:dyDescent="0.35">
      <c r="V17582" s="17"/>
    </row>
    <row r="17583" spans="22:22" x14ac:dyDescent="0.35">
      <c r="V17583" s="17"/>
    </row>
    <row r="17584" spans="22:22" x14ac:dyDescent="0.35">
      <c r="V17584" s="17"/>
    </row>
    <row r="17585" spans="22:22" x14ac:dyDescent="0.35">
      <c r="V17585" s="17"/>
    </row>
    <row r="17586" spans="22:22" x14ac:dyDescent="0.35">
      <c r="V17586" s="17"/>
    </row>
    <row r="17587" spans="22:22" x14ac:dyDescent="0.35">
      <c r="V17587" s="17"/>
    </row>
    <row r="17588" spans="22:22" x14ac:dyDescent="0.35">
      <c r="V17588" s="17"/>
    </row>
    <row r="17589" spans="22:22" x14ac:dyDescent="0.35">
      <c r="V17589" s="17"/>
    </row>
    <row r="17590" spans="22:22" x14ac:dyDescent="0.35">
      <c r="V17590" s="17"/>
    </row>
    <row r="17591" spans="22:22" x14ac:dyDescent="0.35">
      <c r="V17591" s="17"/>
    </row>
    <row r="17592" spans="22:22" x14ac:dyDescent="0.35">
      <c r="V17592" s="17"/>
    </row>
    <row r="17593" spans="22:22" x14ac:dyDescent="0.35">
      <c r="V17593" s="17"/>
    </row>
    <row r="17594" spans="22:22" x14ac:dyDescent="0.35">
      <c r="V17594" s="17"/>
    </row>
    <row r="17595" spans="22:22" x14ac:dyDescent="0.35">
      <c r="V17595" s="17"/>
    </row>
    <row r="17596" spans="22:22" x14ac:dyDescent="0.35">
      <c r="V17596" s="17"/>
    </row>
    <row r="17597" spans="22:22" x14ac:dyDescent="0.35">
      <c r="V17597" s="17"/>
    </row>
    <row r="17598" spans="22:22" x14ac:dyDescent="0.35">
      <c r="V17598" s="17"/>
    </row>
    <row r="17599" spans="22:22" x14ac:dyDescent="0.35">
      <c r="V17599" s="17"/>
    </row>
    <row r="17600" spans="22:22" x14ac:dyDescent="0.35">
      <c r="V17600" s="17"/>
    </row>
    <row r="17601" spans="22:22" x14ac:dyDescent="0.35">
      <c r="V17601" s="17"/>
    </row>
    <row r="17602" spans="22:22" x14ac:dyDescent="0.35">
      <c r="V17602" s="17"/>
    </row>
    <row r="17603" spans="22:22" x14ac:dyDescent="0.35">
      <c r="V17603" s="17"/>
    </row>
    <row r="17604" spans="22:22" x14ac:dyDescent="0.35">
      <c r="V17604" s="17"/>
    </row>
    <row r="17605" spans="22:22" x14ac:dyDescent="0.35">
      <c r="V17605" s="17"/>
    </row>
    <row r="17606" spans="22:22" x14ac:dyDescent="0.35">
      <c r="V17606" s="17"/>
    </row>
    <row r="17607" spans="22:22" x14ac:dyDescent="0.35">
      <c r="V17607" s="17"/>
    </row>
    <row r="17608" spans="22:22" x14ac:dyDescent="0.35">
      <c r="V17608" s="17"/>
    </row>
    <row r="17609" spans="22:22" x14ac:dyDescent="0.35">
      <c r="V17609" s="17"/>
    </row>
    <row r="17610" spans="22:22" x14ac:dyDescent="0.35">
      <c r="V17610" s="17"/>
    </row>
    <row r="17611" spans="22:22" x14ac:dyDescent="0.35">
      <c r="V17611" s="17"/>
    </row>
    <row r="17612" spans="22:22" x14ac:dyDescent="0.35">
      <c r="V17612" s="17"/>
    </row>
    <row r="17613" spans="22:22" x14ac:dyDescent="0.35">
      <c r="V17613" s="17"/>
    </row>
    <row r="17614" spans="22:22" x14ac:dyDescent="0.35">
      <c r="V17614" s="17"/>
    </row>
    <row r="17615" spans="22:22" x14ac:dyDescent="0.35">
      <c r="V17615" s="17"/>
    </row>
    <row r="17616" spans="22:22" x14ac:dyDescent="0.35">
      <c r="V17616" s="17"/>
    </row>
    <row r="17617" spans="22:22" x14ac:dyDescent="0.35">
      <c r="V17617" s="17"/>
    </row>
    <row r="17618" spans="22:22" x14ac:dyDescent="0.35">
      <c r="V17618" s="17"/>
    </row>
    <row r="17619" spans="22:22" x14ac:dyDescent="0.35">
      <c r="V17619" s="17"/>
    </row>
    <row r="17620" spans="22:22" x14ac:dyDescent="0.35">
      <c r="V17620" s="17"/>
    </row>
    <row r="17621" spans="22:22" x14ac:dyDescent="0.35">
      <c r="V17621" s="17"/>
    </row>
    <row r="17622" spans="22:22" x14ac:dyDescent="0.35">
      <c r="V17622" s="17"/>
    </row>
    <row r="17623" spans="22:22" x14ac:dyDescent="0.35">
      <c r="V17623" s="17"/>
    </row>
    <row r="17624" spans="22:22" x14ac:dyDescent="0.35">
      <c r="V17624" s="17"/>
    </row>
    <row r="17625" spans="22:22" x14ac:dyDescent="0.35">
      <c r="V17625" s="17"/>
    </row>
    <row r="17626" spans="22:22" x14ac:dyDescent="0.35">
      <c r="V17626" s="17"/>
    </row>
    <row r="17627" spans="22:22" x14ac:dyDescent="0.35">
      <c r="V17627" s="17"/>
    </row>
    <row r="17628" spans="22:22" x14ac:dyDescent="0.35">
      <c r="V17628" s="17"/>
    </row>
    <row r="17629" spans="22:22" x14ac:dyDescent="0.35">
      <c r="V17629" s="17"/>
    </row>
    <row r="17630" spans="22:22" x14ac:dyDescent="0.35">
      <c r="V17630" s="17"/>
    </row>
    <row r="17631" spans="22:22" x14ac:dyDescent="0.35">
      <c r="V17631" s="17"/>
    </row>
    <row r="17632" spans="22:22" x14ac:dyDescent="0.35">
      <c r="V17632" s="17"/>
    </row>
    <row r="17633" spans="22:22" x14ac:dyDescent="0.35">
      <c r="V17633" s="17"/>
    </row>
    <row r="17634" spans="22:22" x14ac:dyDescent="0.35">
      <c r="V17634" s="17"/>
    </row>
    <row r="17635" spans="22:22" x14ac:dyDescent="0.35">
      <c r="V17635" s="17"/>
    </row>
    <row r="17636" spans="22:22" x14ac:dyDescent="0.35">
      <c r="V17636" s="17"/>
    </row>
    <row r="17637" spans="22:22" x14ac:dyDescent="0.35">
      <c r="V17637" s="17"/>
    </row>
    <row r="17638" spans="22:22" x14ac:dyDescent="0.35">
      <c r="V17638" s="17"/>
    </row>
    <row r="17639" spans="22:22" x14ac:dyDescent="0.35">
      <c r="V17639" s="17"/>
    </row>
    <row r="17640" spans="22:22" x14ac:dyDescent="0.35">
      <c r="V17640" s="17"/>
    </row>
    <row r="17641" spans="22:22" x14ac:dyDescent="0.35">
      <c r="V17641" s="17"/>
    </row>
    <row r="17642" spans="22:22" x14ac:dyDescent="0.35">
      <c r="V17642" s="17"/>
    </row>
    <row r="17643" spans="22:22" x14ac:dyDescent="0.35">
      <c r="V17643" s="17"/>
    </row>
    <row r="17644" spans="22:22" x14ac:dyDescent="0.35">
      <c r="V17644" s="17"/>
    </row>
    <row r="17645" spans="22:22" x14ac:dyDescent="0.35">
      <c r="V17645" s="17"/>
    </row>
    <row r="17646" spans="22:22" x14ac:dyDescent="0.35">
      <c r="V17646" s="17"/>
    </row>
    <row r="17647" spans="22:22" x14ac:dyDescent="0.35">
      <c r="V17647" s="17"/>
    </row>
    <row r="17648" spans="22:22" x14ac:dyDescent="0.35">
      <c r="V17648" s="17"/>
    </row>
    <row r="17649" spans="22:22" x14ac:dyDescent="0.35">
      <c r="V17649" s="17"/>
    </row>
    <row r="17650" spans="22:22" x14ac:dyDescent="0.35">
      <c r="V17650" s="17"/>
    </row>
    <row r="17651" spans="22:22" x14ac:dyDescent="0.35">
      <c r="V17651" s="17"/>
    </row>
    <row r="17652" spans="22:22" x14ac:dyDescent="0.35">
      <c r="V17652" s="17"/>
    </row>
    <row r="17653" spans="22:22" x14ac:dyDescent="0.35">
      <c r="V17653" s="17"/>
    </row>
    <row r="17654" spans="22:22" x14ac:dyDescent="0.35">
      <c r="V17654" s="17"/>
    </row>
    <row r="17655" spans="22:22" x14ac:dyDescent="0.35">
      <c r="V17655" s="17"/>
    </row>
    <row r="17656" spans="22:22" x14ac:dyDescent="0.35">
      <c r="V17656" s="17"/>
    </row>
    <row r="17657" spans="22:22" x14ac:dyDescent="0.35">
      <c r="V17657" s="17"/>
    </row>
    <row r="17658" spans="22:22" x14ac:dyDescent="0.35">
      <c r="V17658" s="17"/>
    </row>
    <row r="17659" spans="22:22" x14ac:dyDescent="0.35">
      <c r="V17659" s="17"/>
    </row>
    <row r="17660" spans="22:22" x14ac:dyDescent="0.35">
      <c r="V17660" s="17"/>
    </row>
    <row r="17661" spans="22:22" x14ac:dyDescent="0.35">
      <c r="V17661" s="17"/>
    </row>
    <row r="17662" spans="22:22" x14ac:dyDescent="0.35">
      <c r="V17662" s="17"/>
    </row>
    <row r="17663" spans="22:22" x14ac:dyDescent="0.35">
      <c r="V17663" s="17"/>
    </row>
    <row r="17664" spans="22:22" x14ac:dyDescent="0.35">
      <c r="V17664" s="17"/>
    </row>
    <row r="17665" spans="22:22" x14ac:dyDescent="0.35">
      <c r="V17665" s="17"/>
    </row>
    <row r="17666" spans="22:22" x14ac:dyDescent="0.35">
      <c r="V17666" s="17"/>
    </row>
    <row r="17667" spans="22:22" x14ac:dyDescent="0.35">
      <c r="V17667" s="17"/>
    </row>
    <row r="17668" spans="22:22" x14ac:dyDescent="0.35">
      <c r="V17668" s="17"/>
    </row>
    <row r="17669" spans="22:22" x14ac:dyDescent="0.35">
      <c r="V17669" s="17"/>
    </row>
    <row r="17670" spans="22:22" x14ac:dyDescent="0.35">
      <c r="V17670" s="17"/>
    </row>
    <row r="17671" spans="22:22" x14ac:dyDescent="0.35">
      <c r="V17671" s="17"/>
    </row>
    <row r="17672" spans="22:22" x14ac:dyDescent="0.35">
      <c r="V17672" s="17"/>
    </row>
    <row r="17673" spans="22:22" x14ac:dyDescent="0.35">
      <c r="V17673" s="17"/>
    </row>
    <row r="17674" spans="22:22" x14ac:dyDescent="0.35">
      <c r="V17674" s="17"/>
    </row>
    <row r="17675" spans="22:22" x14ac:dyDescent="0.35">
      <c r="V17675" s="17"/>
    </row>
    <row r="17676" spans="22:22" x14ac:dyDescent="0.35">
      <c r="V17676" s="17"/>
    </row>
    <row r="17677" spans="22:22" x14ac:dyDescent="0.35">
      <c r="V17677" s="17"/>
    </row>
    <row r="17678" spans="22:22" x14ac:dyDescent="0.35">
      <c r="V17678" s="17"/>
    </row>
    <row r="17679" spans="22:22" x14ac:dyDescent="0.35">
      <c r="V17679" s="17"/>
    </row>
    <row r="17680" spans="22:22" x14ac:dyDescent="0.35">
      <c r="V17680" s="17"/>
    </row>
    <row r="17681" spans="22:22" x14ac:dyDescent="0.35">
      <c r="V17681" s="17"/>
    </row>
    <row r="17682" spans="22:22" x14ac:dyDescent="0.35">
      <c r="V17682" s="17"/>
    </row>
    <row r="17683" spans="22:22" x14ac:dyDescent="0.35">
      <c r="V17683" s="17"/>
    </row>
    <row r="17684" spans="22:22" x14ac:dyDescent="0.35">
      <c r="V17684" s="17"/>
    </row>
    <row r="17685" spans="22:22" x14ac:dyDescent="0.35">
      <c r="V17685" s="17"/>
    </row>
    <row r="17686" spans="22:22" x14ac:dyDescent="0.35">
      <c r="V17686" s="17"/>
    </row>
    <row r="17687" spans="22:22" x14ac:dyDescent="0.35">
      <c r="V17687" s="17"/>
    </row>
    <row r="17688" spans="22:22" x14ac:dyDescent="0.35">
      <c r="V17688" s="17"/>
    </row>
    <row r="17689" spans="22:22" x14ac:dyDescent="0.35">
      <c r="V17689" s="17"/>
    </row>
    <row r="17690" spans="22:22" x14ac:dyDescent="0.35">
      <c r="V17690" s="17"/>
    </row>
    <row r="17691" spans="22:22" x14ac:dyDescent="0.35">
      <c r="V17691" s="17"/>
    </row>
    <row r="17692" spans="22:22" x14ac:dyDescent="0.35">
      <c r="V17692" s="17"/>
    </row>
    <row r="17693" spans="22:22" x14ac:dyDescent="0.35">
      <c r="V17693" s="17"/>
    </row>
    <row r="17694" spans="22:22" x14ac:dyDescent="0.35">
      <c r="V17694" s="17"/>
    </row>
    <row r="17695" spans="22:22" x14ac:dyDescent="0.35">
      <c r="V17695" s="17"/>
    </row>
    <row r="17696" spans="22:22" x14ac:dyDescent="0.35">
      <c r="V17696" s="17"/>
    </row>
    <row r="17697" spans="22:22" x14ac:dyDescent="0.35">
      <c r="V17697" s="17"/>
    </row>
    <row r="17698" spans="22:22" x14ac:dyDescent="0.35">
      <c r="V17698" s="17"/>
    </row>
    <row r="17699" spans="22:22" x14ac:dyDescent="0.35">
      <c r="V17699" s="17"/>
    </row>
    <row r="17700" spans="22:22" x14ac:dyDescent="0.35">
      <c r="V17700" s="17"/>
    </row>
    <row r="17701" spans="22:22" x14ac:dyDescent="0.35">
      <c r="V17701" s="17"/>
    </row>
    <row r="17702" spans="22:22" x14ac:dyDescent="0.35">
      <c r="V17702" s="17"/>
    </row>
    <row r="17703" spans="22:22" x14ac:dyDescent="0.35">
      <c r="V17703" s="17"/>
    </row>
    <row r="17704" spans="22:22" x14ac:dyDescent="0.35">
      <c r="V17704" s="17"/>
    </row>
    <row r="17705" spans="22:22" x14ac:dyDescent="0.35">
      <c r="V17705" s="17"/>
    </row>
    <row r="17706" spans="22:22" x14ac:dyDescent="0.35">
      <c r="V17706" s="17"/>
    </row>
    <row r="17707" spans="22:22" x14ac:dyDescent="0.35">
      <c r="V17707" s="17"/>
    </row>
    <row r="17708" spans="22:22" x14ac:dyDescent="0.35">
      <c r="V17708" s="17"/>
    </row>
    <row r="17709" spans="22:22" x14ac:dyDescent="0.35">
      <c r="V17709" s="17"/>
    </row>
    <row r="17710" spans="22:22" x14ac:dyDescent="0.35">
      <c r="V17710" s="17"/>
    </row>
    <row r="17711" spans="22:22" x14ac:dyDescent="0.35">
      <c r="V17711" s="17"/>
    </row>
    <row r="17712" spans="22:22" x14ac:dyDescent="0.35">
      <c r="V17712" s="17"/>
    </row>
    <row r="17713" spans="22:22" x14ac:dyDescent="0.35">
      <c r="V17713" s="17"/>
    </row>
    <row r="17714" spans="22:22" x14ac:dyDescent="0.35">
      <c r="V17714" s="17"/>
    </row>
    <row r="17715" spans="22:22" x14ac:dyDescent="0.35">
      <c r="V17715" s="17"/>
    </row>
    <row r="17716" spans="22:22" x14ac:dyDescent="0.35">
      <c r="V17716" s="17"/>
    </row>
    <row r="17717" spans="22:22" x14ac:dyDescent="0.35">
      <c r="V17717" s="17"/>
    </row>
    <row r="17718" spans="22:22" x14ac:dyDescent="0.35">
      <c r="V17718" s="17"/>
    </row>
    <row r="17719" spans="22:22" x14ac:dyDescent="0.35">
      <c r="V17719" s="17"/>
    </row>
    <row r="17720" spans="22:22" x14ac:dyDescent="0.35">
      <c r="V17720" s="17"/>
    </row>
    <row r="17721" spans="22:22" x14ac:dyDescent="0.35">
      <c r="V17721" s="17"/>
    </row>
    <row r="17722" spans="22:22" x14ac:dyDescent="0.35">
      <c r="V17722" s="17"/>
    </row>
    <row r="17723" spans="22:22" x14ac:dyDescent="0.35">
      <c r="V17723" s="17"/>
    </row>
    <row r="17724" spans="22:22" x14ac:dyDescent="0.35">
      <c r="V17724" s="17"/>
    </row>
    <row r="17725" spans="22:22" x14ac:dyDescent="0.35">
      <c r="V17725" s="17"/>
    </row>
    <row r="17726" spans="22:22" x14ac:dyDescent="0.35">
      <c r="V17726" s="17"/>
    </row>
    <row r="17727" spans="22:22" x14ac:dyDescent="0.35">
      <c r="V17727" s="17"/>
    </row>
    <row r="17728" spans="22:22" x14ac:dyDescent="0.35">
      <c r="V17728" s="17"/>
    </row>
    <row r="17729" spans="22:22" x14ac:dyDescent="0.35">
      <c r="V17729" s="17"/>
    </row>
    <row r="17730" spans="22:22" x14ac:dyDescent="0.35">
      <c r="V17730" s="17"/>
    </row>
    <row r="17731" spans="22:22" x14ac:dyDescent="0.35">
      <c r="V17731" s="17"/>
    </row>
    <row r="17732" spans="22:22" x14ac:dyDescent="0.35">
      <c r="V17732" s="17"/>
    </row>
    <row r="17733" spans="22:22" x14ac:dyDescent="0.35">
      <c r="V17733" s="17"/>
    </row>
    <row r="17734" spans="22:22" x14ac:dyDescent="0.35">
      <c r="V17734" s="17"/>
    </row>
    <row r="17735" spans="22:22" x14ac:dyDescent="0.35">
      <c r="V17735" s="17"/>
    </row>
    <row r="17736" spans="22:22" x14ac:dyDescent="0.35">
      <c r="V17736" s="17"/>
    </row>
    <row r="17737" spans="22:22" x14ac:dyDescent="0.35">
      <c r="V17737" s="17"/>
    </row>
    <row r="17738" spans="22:22" x14ac:dyDescent="0.35">
      <c r="V17738" s="17"/>
    </row>
    <row r="17739" spans="22:22" x14ac:dyDescent="0.35">
      <c r="V17739" s="17"/>
    </row>
    <row r="17740" spans="22:22" x14ac:dyDescent="0.35">
      <c r="V17740" s="17"/>
    </row>
    <row r="17741" spans="22:22" x14ac:dyDescent="0.35">
      <c r="V17741" s="17"/>
    </row>
    <row r="17742" spans="22:22" x14ac:dyDescent="0.35">
      <c r="V17742" s="17"/>
    </row>
    <row r="17743" spans="22:22" x14ac:dyDescent="0.35">
      <c r="V17743" s="17"/>
    </row>
    <row r="17744" spans="22:22" x14ac:dyDescent="0.35">
      <c r="V17744" s="17"/>
    </row>
    <row r="17745" spans="22:22" x14ac:dyDescent="0.35">
      <c r="V17745" s="17"/>
    </row>
    <row r="17746" spans="22:22" x14ac:dyDescent="0.35">
      <c r="V17746" s="17"/>
    </row>
    <row r="17747" spans="22:22" x14ac:dyDescent="0.35">
      <c r="V17747" s="17"/>
    </row>
    <row r="17748" spans="22:22" x14ac:dyDescent="0.35">
      <c r="V17748" s="17"/>
    </row>
    <row r="17749" spans="22:22" x14ac:dyDescent="0.35">
      <c r="V17749" s="17"/>
    </row>
    <row r="17750" spans="22:22" x14ac:dyDescent="0.35">
      <c r="V17750" s="17"/>
    </row>
    <row r="17751" spans="22:22" x14ac:dyDescent="0.35">
      <c r="V17751" s="17"/>
    </row>
    <row r="17752" spans="22:22" x14ac:dyDescent="0.35">
      <c r="V17752" s="17"/>
    </row>
    <row r="17753" spans="22:22" x14ac:dyDescent="0.35">
      <c r="V17753" s="17"/>
    </row>
    <row r="17754" spans="22:22" x14ac:dyDescent="0.35">
      <c r="V17754" s="17"/>
    </row>
    <row r="17755" spans="22:22" x14ac:dyDescent="0.35">
      <c r="V17755" s="17"/>
    </row>
    <row r="17756" spans="22:22" x14ac:dyDescent="0.35">
      <c r="V17756" s="17"/>
    </row>
    <row r="17757" spans="22:22" x14ac:dyDescent="0.35">
      <c r="V17757" s="17"/>
    </row>
    <row r="17758" spans="22:22" x14ac:dyDescent="0.35">
      <c r="V17758" s="17"/>
    </row>
    <row r="17759" spans="22:22" x14ac:dyDescent="0.35">
      <c r="V17759" s="17"/>
    </row>
    <row r="17760" spans="22:22" x14ac:dyDescent="0.35">
      <c r="V17760" s="17"/>
    </row>
    <row r="17761" spans="22:22" x14ac:dyDescent="0.35">
      <c r="V17761" s="17"/>
    </row>
    <row r="17762" spans="22:22" x14ac:dyDescent="0.35">
      <c r="V17762" s="17"/>
    </row>
    <row r="17763" spans="22:22" x14ac:dyDescent="0.35">
      <c r="V17763" s="17"/>
    </row>
    <row r="17764" spans="22:22" x14ac:dyDescent="0.35">
      <c r="V17764" s="17"/>
    </row>
    <row r="17765" spans="22:22" x14ac:dyDescent="0.35">
      <c r="V17765" s="17"/>
    </row>
    <row r="17766" spans="22:22" x14ac:dyDescent="0.35">
      <c r="V17766" s="17"/>
    </row>
    <row r="17767" spans="22:22" x14ac:dyDescent="0.35">
      <c r="V17767" s="17"/>
    </row>
    <row r="17768" spans="22:22" x14ac:dyDescent="0.35">
      <c r="V17768" s="17"/>
    </row>
    <row r="17769" spans="22:22" x14ac:dyDescent="0.35">
      <c r="V17769" s="17"/>
    </row>
    <row r="17770" spans="22:22" x14ac:dyDescent="0.35">
      <c r="V17770" s="17"/>
    </row>
    <row r="17771" spans="22:22" x14ac:dyDescent="0.35">
      <c r="V17771" s="17"/>
    </row>
    <row r="17772" spans="22:22" x14ac:dyDescent="0.35">
      <c r="V17772" s="17"/>
    </row>
    <row r="17773" spans="22:22" x14ac:dyDescent="0.35">
      <c r="V17773" s="17"/>
    </row>
    <row r="17774" spans="22:22" x14ac:dyDescent="0.35">
      <c r="V17774" s="17"/>
    </row>
    <row r="17775" spans="22:22" x14ac:dyDescent="0.35">
      <c r="V17775" s="17"/>
    </row>
    <row r="17776" spans="22:22" x14ac:dyDescent="0.35">
      <c r="V17776" s="17"/>
    </row>
    <row r="17777" spans="22:22" x14ac:dyDescent="0.35">
      <c r="V17777" s="17"/>
    </row>
    <row r="17778" spans="22:22" x14ac:dyDescent="0.35">
      <c r="V17778" s="17"/>
    </row>
    <row r="17779" spans="22:22" x14ac:dyDescent="0.35">
      <c r="V17779" s="17"/>
    </row>
    <row r="17780" spans="22:22" x14ac:dyDescent="0.35">
      <c r="V17780" s="17"/>
    </row>
    <row r="17781" spans="22:22" x14ac:dyDescent="0.35">
      <c r="V17781" s="17"/>
    </row>
    <row r="17782" spans="22:22" x14ac:dyDescent="0.35">
      <c r="V17782" s="17"/>
    </row>
    <row r="17783" spans="22:22" x14ac:dyDescent="0.35">
      <c r="V17783" s="17"/>
    </row>
    <row r="17784" spans="22:22" x14ac:dyDescent="0.35">
      <c r="V17784" s="17"/>
    </row>
    <row r="17785" spans="22:22" x14ac:dyDescent="0.35">
      <c r="V17785" s="17"/>
    </row>
    <row r="17786" spans="22:22" x14ac:dyDescent="0.35">
      <c r="V17786" s="17"/>
    </row>
    <row r="17787" spans="22:22" x14ac:dyDescent="0.35">
      <c r="V17787" s="17"/>
    </row>
    <row r="17788" spans="22:22" x14ac:dyDescent="0.35">
      <c r="V17788" s="17"/>
    </row>
    <row r="17789" spans="22:22" x14ac:dyDescent="0.35">
      <c r="V17789" s="17"/>
    </row>
    <row r="17790" spans="22:22" x14ac:dyDescent="0.35">
      <c r="V17790" s="17"/>
    </row>
    <row r="17791" spans="22:22" x14ac:dyDescent="0.35">
      <c r="V17791" s="17"/>
    </row>
    <row r="17792" spans="22:22" x14ac:dyDescent="0.35">
      <c r="V17792" s="17"/>
    </row>
    <row r="17793" spans="22:22" x14ac:dyDescent="0.35">
      <c r="V17793" s="17"/>
    </row>
    <row r="17794" spans="22:22" x14ac:dyDescent="0.35">
      <c r="V17794" s="17"/>
    </row>
    <row r="17795" spans="22:22" x14ac:dyDescent="0.35">
      <c r="V17795" s="17"/>
    </row>
    <row r="17796" spans="22:22" x14ac:dyDescent="0.35">
      <c r="V17796" s="17"/>
    </row>
    <row r="17797" spans="22:22" x14ac:dyDescent="0.35">
      <c r="V17797" s="17"/>
    </row>
    <row r="17798" spans="22:22" x14ac:dyDescent="0.35">
      <c r="V17798" s="17"/>
    </row>
    <row r="17799" spans="22:22" x14ac:dyDescent="0.35">
      <c r="V17799" s="17"/>
    </row>
    <row r="17800" spans="22:22" x14ac:dyDescent="0.35">
      <c r="V17800" s="17"/>
    </row>
    <row r="17801" spans="22:22" x14ac:dyDescent="0.35">
      <c r="V17801" s="17"/>
    </row>
    <row r="17802" spans="22:22" x14ac:dyDescent="0.35">
      <c r="V17802" s="17"/>
    </row>
    <row r="17803" spans="22:22" x14ac:dyDescent="0.35">
      <c r="V17803" s="17"/>
    </row>
    <row r="17804" spans="22:22" x14ac:dyDescent="0.35">
      <c r="V17804" s="17"/>
    </row>
    <row r="17805" spans="22:22" x14ac:dyDescent="0.35">
      <c r="V17805" s="17"/>
    </row>
    <row r="17806" spans="22:22" x14ac:dyDescent="0.35">
      <c r="V17806" s="17"/>
    </row>
    <row r="17807" spans="22:22" x14ac:dyDescent="0.35">
      <c r="V17807" s="17"/>
    </row>
    <row r="17808" spans="22:22" x14ac:dyDescent="0.35">
      <c r="V17808" s="17"/>
    </row>
    <row r="17809" spans="22:22" x14ac:dyDescent="0.35">
      <c r="V17809" s="17"/>
    </row>
    <row r="17810" spans="22:22" x14ac:dyDescent="0.35">
      <c r="V17810" s="17"/>
    </row>
    <row r="17811" spans="22:22" x14ac:dyDescent="0.35">
      <c r="V17811" s="17"/>
    </row>
    <row r="17812" spans="22:22" x14ac:dyDescent="0.35">
      <c r="V17812" s="17"/>
    </row>
    <row r="17813" spans="22:22" x14ac:dyDescent="0.35">
      <c r="V17813" s="17"/>
    </row>
    <row r="17814" spans="22:22" x14ac:dyDescent="0.35">
      <c r="V17814" s="17"/>
    </row>
    <row r="17815" spans="22:22" x14ac:dyDescent="0.35">
      <c r="V17815" s="17"/>
    </row>
    <row r="17816" spans="22:22" x14ac:dyDescent="0.35">
      <c r="V17816" s="17"/>
    </row>
    <row r="17817" spans="22:22" x14ac:dyDescent="0.35">
      <c r="V17817" s="17"/>
    </row>
    <row r="17818" spans="22:22" x14ac:dyDescent="0.35">
      <c r="V17818" s="17"/>
    </row>
    <row r="17819" spans="22:22" x14ac:dyDescent="0.35">
      <c r="V17819" s="17"/>
    </row>
    <row r="17820" spans="22:22" x14ac:dyDescent="0.35">
      <c r="V17820" s="17"/>
    </row>
    <row r="17821" spans="22:22" x14ac:dyDescent="0.35">
      <c r="V17821" s="17"/>
    </row>
    <row r="17822" spans="22:22" x14ac:dyDescent="0.35">
      <c r="V17822" s="17"/>
    </row>
    <row r="17823" spans="22:22" x14ac:dyDescent="0.35">
      <c r="V17823" s="17"/>
    </row>
    <row r="17824" spans="22:22" x14ac:dyDescent="0.35">
      <c r="V17824" s="17"/>
    </row>
    <row r="17825" spans="22:22" x14ac:dyDescent="0.35">
      <c r="V17825" s="17"/>
    </row>
    <row r="17826" spans="22:22" x14ac:dyDescent="0.35">
      <c r="V17826" s="17"/>
    </row>
    <row r="17827" spans="22:22" x14ac:dyDescent="0.35">
      <c r="V17827" s="17"/>
    </row>
    <row r="17828" spans="22:22" x14ac:dyDescent="0.35">
      <c r="V17828" s="17"/>
    </row>
    <row r="17829" spans="22:22" x14ac:dyDescent="0.35">
      <c r="V17829" s="17"/>
    </row>
    <row r="17830" spans="22:22" x14ac:dyDescent="0.35">
      <c r="V17830" s="17"/>
    </row>
    <row r="17831" spans="22:22" x14ac:dyDescent="0.35">
      <c r="V17831" s="17"/>
    </row>
    <row r="17832" spans="22:22" x14ac:dyDescent="0.35">
      <c r="V17832" s="17"/>
    </row>
    <row r="17833" spans="22:22" x14ac:dyDescent="0.35">
      <c r="V17833" s="17"/>
    </row>
    <row r="17834" spans="22:22" x14ac:dyDescent="0.35">
      <c r="V17834" s="17"/>
    </row>
    <row r="17835" spans="22:22" x14ac:dyDescent="0.35">
      <c r="V17835" s="17"/>
    </row>
    <row r="17836" spans="22:22" x14ac:dyDescent="0.35">
      <c r="V17836" s="17"/>
    </row>
    <row r="17837" spans="22:22" x14ac:dyDescent="0.35">
      <c r="V17837" s="17"/>
    </row>
    <row r="17838" spans="22:22" x14ac:dyDescent="0.35">
      <c r="V17838" s="17"/>
    </row>
    <row r="17839" spans="22:22" x14ac:dyDescent="0.35">
      <c r="V17839" s="17"/>
    </row>
    <row r="17840" spans="22:22" x14ac:dyDescent="0.35">
      <c r="V17840" s="17"/>
    </row>
    <row r="17841" spans="22:22" x14ac:dyDescent="0.35">
      <c r="V17841" s="17"/>
    </row>
    <row r="17842" spans="22:22" x14ac:dyDescent="0.35">
      <c r="V17842" s="17"/>
    </row>
    <row r="17843" spans="22:22" x14ac:dyDescent="0.35">
      <c r="V17843" s="17"/>
    </row>
    <row r="17844" spans="22:22" x14ac:dyDescent="0.35">
      <c r="V17844" s="17"/>
    </row>
    <row r="17845" spans="22:22" x14ac:dyDescent="0.35">
      <c r="V17845" s="17"/>
    </row>
    <row r="17846" spans="22:22" x14ac:dyDescent="0.35">
      <c r="V17846" s="17"/>
    </row>
    <row r="17847" spans="22:22" x14ac:dyDescent="0.35">
      <c r="V17847" s="17"/>
    </row>
    <row r="17848" spans="22:22" x14ac:dyDescent="0.35">
      <c r="V17848" s="17"/>
    </row>
    <row r="17849" spans="22:22" x14ac:dyDescent="0.35">
      <c r="V17849" s="17"/>
    </row>
    <row r="17850" spans="22:22" x14ac:dyDescent="0.35">
      <c r="V17850" s="17"/>
    </row>
    <row r="17851" spans="22:22" x14ac:dyDescent="0.35">
      <c r="V17851" s="17"/>
    </row>
    <row r="17852" spans="22:22" x14ac:dyDescent="0.35">
      <c r="V17852" s="17"/>
    </row>
    <row r="17853" spans="22:22" x14ac:dyDescent="0.35">
      <c r="V17853" s="17"/>
    </row>
    <row r="17854" spans="22:22" x14ac:dyDescent="0.35">
      <c r="V17854" s="17"/>
    </row>
    <row r="17855" spans="22:22" x14ac:dyDescent="0.35">
      <c r="V17855" s="17"/>
    </row>
    <row r="17856" spans="22:22" x14ac:dyDescent="0.35">
      <c r="V17856" s="17"/>
    </row>
    <row r="17857" spans="22:22" x14ac:dyDescent="0.35">
      <c r="V17857" s="17"/>
    </row>
    <row r="17858" spans="22:22" x14ac:dyDescent="0.35">
      <c r="V17858" s="17"/>
    </row>
    <row r="17859" spans="22:22" x14ac:dyDescent="0.35">
      <c r="V17859" s="17"/>
    </row>
    <row r="17860" spans="22:22" x14ac:dyDescent="0.35">
      <c r="V17860" s="17"/>
    </row>
    <row r="17861" spans="22:22" x14ac:dyDescent="0.35">
      <c r="V17861" s="17"/>
    </row>
    <row r="17862" spans="22:22" x14ac:dyDescent="0.35">
      <c r="V17862" s="17"/>
    </row>
    <row r="17863" spans="22:22" x14ac:dyDescent="0.35">
      <c r="V17863" s="17"/>
    </row>
    <row r="17864" spans="22:22" x14ac:dyDescent="0.35">
      <c r="V17864" s="17"/>
    </row>
    <row r="17865" spans="22:22" x14ac:dyDescent="0.35">
      <c r="V17865" s="17"/>
    </row>
    <row r="17866" spans="22:22" x14ac:dyDescent="0.35">
      <c r="V17866" s="17"/>
    </row>
    <row r="17867" spans="22:22" x14ac:dyDescent="0.35">
      <c r="V17867" s="17"/>
    </row>
    <row r="17868" spans="22:22" x14ac:dyDescent="0.35">
      <c r="V17868" s="17"/>
    </row>
    <row r="17869" spans="22:22" x14ac:dyDescent="0.35">
      <c r="V17869" s="17"/>
    </row>
    <row r="17870" spans="22:22" x14ac:dyDescent="0.35">
      <c r="V17870" s="17"/>
    </row>
    <row r="17871" spans="22:22" x14ac:dyDescent="0.35">
      <c r="V17871" s="17"/>
    </row>
    <row r="17872" spans="22:22" x14ac:dyDescent="0.35">
      <c r="V17872" s="17"/>
    </row>
    <row r="17873" spans="22:22" x14ac:dyDescent="0.35">
      <c r="V17873" s="17"/>
    </row>
    <row r="17874" spans="22:22" x14ac:dyDescent="0.35">
      <c r="V17874" s="17"/>
    </row>
    <row r="17875" spans="22:22" x14ac:dyDescent="0.35">
      <c r="V17875" s="17"/>
    </row>
    <row r="17876" spans="22:22" x14ac:dyDescent="0.35">
      <c r="V17876" s="17"/>
    </row>
    <row r="17877" spans="22:22" x14ac:dyDescent="0.35">
      <c r="V17877" s="17"/>
    </row>
    <row r="17878" spans="22:22" x14ac:dyDescent="0.35">
      <c r="V17878" s="17"/>
    </row>
    <row r="17879" spans="22:22" x14ac:dyDescent="0.35">
      <c r="V17879" s="17"/>
    </row>
    <row r="17880" spans="22:22" x14ac:dyDescent="0.35">
      <c r="V17880" s="17"/>
    </row>
    <row r="17881" spans="22:22" x14ac:dyDescent="0.35">
      <c r="V17881" s="17"/>
    </row>
    <row r="17882" spans="22:22" x14ac:dyDescent="0.35">
      <c r="V17882" s="17"/>
    </row>
    <row r="17883" spans="22:22" x14ac:dyDescent="0.35">
      <c r="V17883" s="17"/>
    </row>
    <row r="17884" spans="22:22" x14ac:dyDescent="0.35">
      <c r="V17884" s="17"/>
    </row>
    <row r="17885" spans="22:22" x14ac:dyDescent="0.35">
      <c r="V17885" s="17"/>
    </row>
    <row r="17886" spans="22:22" x14ac:dyDescent="0.35">
      <c r="V17886" s="17"/>
    </row>
    <row r="17887" spans="22:22" x14ac:dyDescent="0.35">
      <c r="V17887" s="17"/>
    </row>
    <row r="17888" spans="22:22" x14ac:dyDescent="0.35">
      <c r="V17888" s="17"/>
    </row>
    <row r="17889" spans="22:22" x14ac:dyDescent="0.35">
      <c r="V17889" s="17"/>
    </row>
    <row r="17890" spans="22:22" x14ac:dyDescent="0.35">
      <c r="V17890" s="17"/>
    </row>
    <row r="17891" spans="22:22" x14ac:dyDescent="0.35">
      <c r="V17891" s="17"/>
    </row>
    <row r="17892" spans="22:22" x14ac:dyDescent="0.35">
      <c r="V17892" s="17"/>
    </row>
    <row r="17893" spans="22:22" x14ac:dyDescent="0.35">
      <c r="V17893" s="17"/>
    </row>
    <row r="17894" spans="22:22" x14ac:dyDescent="0.35">
      <c r="V17894" s="17"/>
    </row>
    <row r="17895" spans="22:22" x14ac:dyDescent="0.35">
      <c r="V17895" s="17"/>
    </row>
    <row r="17896" spans="22:22" x14ac:dyDescent="0.35">
      <c r="V17896" s="17"/>
    </row>
    <row r="17897" spans="22:22" x14ac:dyDescent="0.35">
      <c r="V17897" s="17"/>
    </row>
    <row r="17898" spans="22:22" x14ac:dyDescent="0.35">
      <c r="V17898" s="17"/>
    </row>
    <row r="17899" spans="22:22" x14ac:dyDescent="0.35">
      <c r="V17899" s="17"/>
    </row>
    <row r="17900" spans="22:22" x14ac:dyDescent="0.35">
      <c r="V17900" s="17"/>
    </row>
    <row r="17901" spans="22:22" x14ac:dyDescent="0.35">
      <c r="V17901" s="17"/>
    </row>
    <row r="17902" spans="22:22" x14ac:dyDescent="0.35">
      <c r="V17902" s="17"/>
    </row>
    <row r="17903" spans="22:22" x14ac:dyDescent="0.35">
      <c r="V17903" s="17"/>
    </row>
    <row r="17904" spans="22:22" x14ac:dyDescent="0.35">
      <c r="V17904" s="17"/>
    </row>
    <row r="17905" spans="22:22" x14ac:dyDescent="0.35">
      <c r="V17905" s="17"/>
    </row>
    <row r="17906" spans="22:22" x14ac:dyDescent="0.35">
      <c r="V17906" s="17"/>
    </row>
    <row r="17907" spans="22:22" x14ac:dyDescent="0.35">
      <c r="V17907" s="17"/>
    </row>
    <row r="17908" spans="22:22" x14ac:dyDescent="0.35">
      <c r="V17908" s="17"/>
    </row>
    <row r="17909" spans="22:22" x14ac:dyDescent="0.35">
      <c r="V17909" s="17"/>
    </row>
    <row r="17910" spans="22:22" x14ac:dyDescent="0.35">
      <c r="V17910" s="17"/>
    </row>
    <row r="17911" spans="22:22" x14ac:dyDescent="0.35">
      <c r="V17911" s="17"/>
    </row>
    <row r="17912" spans="22:22" x14ac:dyDescent="0.35">
      <c r="V17912" s="17"/>
    </row>
    <row r="17913" spans="22:22" x14ac:dyDescent="0.35">
      <c r="V17913" s="17"/>
    </row>
    <row r="17914" spans="22:22" x14ac:dyDescent="0.35">
      <c r="V17914" s="17"/>
    </row>
    <row r="17915" spans="22:22" x14ac:dyDescent="0.35">
      <c r="V17915" s="17"/>
    </row>
    <row r="17916" spans="22:22" x14ac:dyDescent="0.35">
      <c r="V17916" s="17"/>
    </row>
    <row r="17917" spans="22:22" x14ac:dyDescent="0.35">
      <c r="V17917" s="17"/>
    </row>
    <row r="17918" spans="22:22" x14ac:dyDescent="0.35">
      <c r="V17918" s="17"/>
    </row>
    <row r="17919" spans="22:22" x14ac:dyDescent="0.35">
      <c r="V17919" s="17"/>
    </row>
    <row r="17920" spans="22:22" x14ac:dyDescent="0.35">
      <c r="V17920" s="17"/>
    </row>
    <row r="17921" spans="22:22" x14ac:dyDescent="0.35">
      <c r="V17921" s="17"/>
    </row>
    <row r="17922" spans="22:22" x14ac:dyDescent="0.35">
      <c r="V17922" s="17"/>
    </row>
    <row r="17923" spans="22:22" x14ac:dyDescent="0.35">
      <c r="V17923" s="17"/>
    </row>
    <row r="17924" spans="22:22" x14ac:dyDescent="0.35">
      <c r="V17924" s="17"/>
    </row>
    <row r="17925" spans="22:22" x14ac:dyDescent="0.35">
      <c r="V17925" s="17"/>
    </row>
    <row r="17926" spans="22:22" x14ac:dyDescent="0.35">
      <c r="V17926" s="17"/>
    </row>
    <row r="17927" spans="22:22" x14ac:dyDescent="0.35">
      <c r="V17927" s="17"/>
    </row>
    <row r="17928" spans="22:22" x14ac:dyDescent="0.35">
      <c r="V17928" s="17"/>
    </row>
    <row r="17929" spans="22:22" x14ac:dyDescent="0.35">
      <c r="V17929" s="17"/>
    </row>
    <row r="17930" spans="22:22" x14ac:dyDescent="0.35">
      <c r="V17930" s="17"/>
    </row>
    <row r="17931" spans="22:22" x14ac:dyDescent="0.35">
      <c r="V17931" s="17"/>
    </row>
    <row r="17932" spans="22:22" x14ac:dyDescent="0.35">
      <c r="V17932" s="17"/>
    </row>
    <row r="17933" spans="22:22" x14ac:dyDescent="0.35">
      <c r="V17933" s="17"/>
    </row>
    <row r="17934" spans="22:22" x14ac:dyDescent="0.35">
      <c r="V17934" s="17"/>
    </row>
    <row r="17935" spans="22:22" x14ac:dyDescent="0.35">
      <c r="V17935" s="17"/>
    </row>
    <row r="17936" spans="22:22" x14ac:dyDescent="0.35">
      <c r="V17936" s="17"/>
    </row>
    <row r="17937" spans="22:22" x14ac:dyDescent="0.35">
      <c r="V17937" s="17"/>
    </row>
    <row r="17938" spans="22:22" x14ac:dyDescent="0.35">
      <c r="V17938" s="17"/>
    </row>
    <row r="17939" spans="22:22" x14ac:dyDescent="0.35">
      <c r="V17939" s="17"/>
    </row>
    <row r="17940" spans="22:22" x14ac:dyDescent="0.35">
      <c r="V17940" s="17"/>
    </row>
    <row r="17941" spans="22:22" x14ac:dyDescent="0.35">
      <c r="V17941" s="17"/>
    </row>
    <row r="17942" spans="22:22" x14ac:dyDescent="0.35">
      <c r="V17942" s="17"/>
    </row>
    <row r="17943" spans="22:22" x14ac:dyDescent="0.35">
      <c r="V17943" s="17"/>
    </row>
    <row r="17944" spans="22:22" x14ac:dyDescent="0.35">
      <c r="V17944" s="17"/>
    </row>
    <row r="17945" spans="22:22" x14ac:dyDescent="0.35">
      <c r="V17945" s="17"/>
    </row>
    <row r="17946" spans="22:22" x14ac:dyDescent="0.35">
      <c r="V17946" s="17"/>
    </row>
    <row r="17947" spans="22:22" x14ac:dyDescent="0.35">
      <c r="V17947" s="17"/>
    </row>
    <row r="17948" spans="22:22" x14ac:dyDescent="0.35">
      <c r="V17948" s="17"/>
    </row>
    <row r="17949" spans="22:22" x14ac:dyDescent="0.35">
      <c r="V17949" s="17"/>
    </row>
    <row r="17950" spans="22:22" x14ac:dyDescent="0.35">
      <c r="V17950" s="17"/>
    </row>
    <row r="17951" spans="22:22" x14ac:dyDescent="0.35">
      <c r="V17951" s="17"/>
    </row>
    <row r="17952" spans="22:22" x14ac:dyDescent="0.35">
      <c r="V17952" s="17"/>
    </row>
    <row r="17953" spans="22:22" x14ac:dyDescent="0.35">
      <c r="V17953" s="17"/>
    </row>
    <row r="17954" spans="22:22" x14ac:dyDescent="0.35">
      <c r="V17954" s="17"/>
    </row>
    <row r="17955" spans="22:22" x14ac:dyDescent="0.35">
      <c r="V17955" s="17"/>
    </row>
    <row r="17956" spans="22:22" x14ac:dyDescent="0.35">
      <c r="V17956" s="17"/>
    </row>
    <row r="17957" spans="22:22" x14ac:dyDescent="0.35">
      <c r="V17957" s="17"/>
    </row>
    <row r="17958" spans="22:22" x14ac:dyDescent="0.35">
      <c r="V17958" s="17"/>
    </row>
    <row r="17959" spans="22:22" x14ac:dyDescent="0.35">
      <c r="V17959" s="17"/>
    </row>
    <row r="17960" spans="22:22" x14ac:dyDescent="0.35">
      <c r="V17960" s="17"/>
    </row>
    <row r="17961" spans="22:22" x14ac:dyDescent="0.35">
      <c r="V17961" s="17"/>
    </row>
    <row r="17962" spans="22:22" x14ac:dyDescent="0.35">
      <c r="V17962" s="17"/>
    </row>
    <row r="17963" spans="22:22" x14ac:dyDescent="0.35">
      <c r="V17963" s="17"/>
    </row>
    <row r="17964" spans="22:22" x14ac:dyDescent="0.35">
      <c r="V17964" s="17"/>
    </row>
    <row r="17965" spans="22:22" x14ac:dyDescent="0.35">
      <c r="V17965" s="17"/>
    </row>
    <row r="17966" spans="22:22" x14ac:dyDescent="0.35">
      <c r="V17966" s="17"/>
    </row>
    <row r="17967" spans="22:22" x14ac:dyDescent="0.35">
      <c r="V17967" s="17"/>
    </row>
    <row r="17968" spans="22:22" x14ac:dyDescent="0.35">
      <c r="V17968" s="17"/>
    </row>
    <row r="17969" spans="22:22" x14ac:dyDescent="0.35">
      <c r="V17969" s="17"/>
    </row>
    <row r="17970" spans="22:22" x14ac:dyDescent="0.35">
      <c r="V17970" s="17"/>
    </row>
    <row r="17971" spans="22:22" x14ac:dyDescent="0.35">
      <c r="V17971" s="17"/>
    </row>
    <row r="17972" spans="22:22" x14ac:dyDescent="0.35">
      <c r="V17972" s="17"/>
    </row>
    <row r="17973" spans="22:22" x14ac:dyDescent="0.35">
      <c r="V17973" s="17"/>
    </row>
    <row r="17974" spans="22:22" x14ac:dyDescent="0.35">
      <c r="V17974" s="17"/>
    </row>
    <row r="17975" spans="22:22" x14ac:dyDescent="0.35">
      <c r="V17975" s="17"/>
    </row>
    <row r="17976" spans="22:22" x14ac:dyDescent="0.35">
      <c r="V17976" s="17"/>
    </row>
    <row r="17977" spans="22:22" x14ac:dyDescent="0.35">
      <c r="V17977" s="17"/>
    </row>
    <row r="17978" spans="22:22" x14ac:dyDescent="0.35">
      <c r="V17978" s="17"/>
    </row>
    <row r="17979" spans="22:22" x14ac:dyDescent="0.35">
      <c r="V17979" s="17"/>
    </row>
    <row r="17980" spans="22:22" x14ac:dyDescent="0.35">
      <c r="V17980" s="17"/>
    </row>
    <row r="17981" spans="22:22" x14ac:dyDescent="0.35">
      <c r="V17981" s="17"/>
    </row>
    <row r="17982" spans="22:22" x14ac:dyDescent="0.35">
      <c r="V17982" s="17"/>
    </row>
    <row r="17983" spans="22:22" x14ac:dyDescent="0.35">
      <c r="V17983" s="17"/>
    </row>
    <row r="17984" spans="22:22" x14ac:dyDescent="0.35">
      <c r="V17984" s="17"/>
    </row>
    <row r="17985" spans="22:22" x14ac:dyDescent="0.35">
      <c r="V17985" s="17"/>
    </row>
    <row r="17986" spans="22:22" x14ac:dyDescent="0.35">
      <c r="V17986" s="17"/>
    </row>
    <row r="17987" spans="22:22" x14ac:dyDescent="0.35">
      <c r="V17987" s="17"/>
    </row>
    <row r="17988" spans="22:22" x14ac:dyDescent="0.35">
      <c r="V17988" s="17"/>
    </row>
    <row r="17989" spans="22:22" x14ac:dyDescent="0.35">
      <c r="V17989" s="17"/>
    </row>
    <row r="17990" spans="22:22" x14ac:dyDescent="0.35">
      <c r="V17990" s="17"/>
    </row>
    <row r="17991" spans="22:22" x14ac:dyDescent="0.35">
      <c r="V17991" s="17"/>
    </row>
    <row r="17992" spans="22:22" x14ac:dyDescent="0.35">
      <c r="V17992" s="17"/>
    </row>
    <row r="17993" spans="22:22" x14ac:dyDescent="0.35">
      <c r="V17993" s="17"/>
    </row>
    <row r="17994" spans="22:22" x14ac:dyDescent="0.35">
      <c r="V17994" s="17"/>
    </row>
    <row r="17995" spans="22:22" x14ac:dyDescent="0.35">
      <c r="V17995" s="17"/>
    </row>
    <row r="17996" spans="22:22" x14ac:dyDescent="0.35">
      <c r="V17996" s="17"/>
    </row>
    <row r="17997" spans="22:22" x14ac:dyDescent="0.35">
      <c r="V17997" s="17"/>
    </row>
    <row r="17998" spans="22:22" x14ac:dyDescent="0.35">
      <c r="V17998" s="17"/>
    </row>
    <row r="17999" spans="22:22" x14ac:dyDescent="0.35">
      <c r="V17999" s="17"/>
    </row>
    <row r="18000" spans="22:22" x14ac:dyDescent="0.35">
      <c r="V18000" s="17"/>
    </row>
    <row r="18001" spans="22:22" x14ac:dyDescent="0.35">
      <c r="V18001" s="17"/>
    </row>
    <row r="18002" spans="22:22" x14ac:dyDescent="0.35">
      <c r="V18002" s="17"/>
    </row>
    <row r="18003" spans="22:22" x14ac:dyDescent="0.35">
      <c r="V18003" s="17"/>
    </row>
    <row r="18004" spans="22:22" x14ac:dyDescent="0.35">
      <c r="V18004" s="17"/>
    </row>
    <row r="18005" spans="22:22" x14ac:dyDescent="0.35">
      <c r="V18005" s="17"/>
    </row>
    <row r="18006" spans="22:22" x14ac:dyDescent="0.35">
      <c r="V18006" s="17"/>
    </row>
    <row r="18007" spans="22:22" x14ac:dyDescent="0.35">
      <c r="V18007" s="17"/>
    </row>
    <row r="18008" spans="22:22" x14ac:dyDescent="0.35">
      <c r="V18008" s="17"/>
    </row>
    <row r="18009" spans="22:22" x14ac:dyDescent="0.35">
      <c r="V18009" s="17"/>
    </row>
    <row r="18010" spans="22:22" x14ac:dyDescent="0.35">
      <c r="V18010" s="17"/>
    </row>
    <row r="18011" spans="22:22" x14ac:dyDescent="0.35">
      <c r="V18011" s="17"/>
    </row>
    <row r="18012" spans="22:22" x14ac:dyDescent="0.35">
      <c r="V18012" s="17"/>
    </row>
    <row r="18013" spans="22:22" x14ac:dyDescent="0.35">
      <c r="V18013" s="17"/>
    </row>
    <row r="18014" spans="22:22" x14ac:dyDescent="0.35">
      <c r="V18014" s="17"/>
    </row>
    <row r="18015" spans="22:22" x14ac:dyDescent="0.35">
      <c r="V18015" s="17"/>
    </row>
    <row r="18016" spans="22:22" x14ac:dyDescent="0.35">
      <c r="V18016" s="17"/>
    </row>
    <row r="18017" spans="22:22" x14ac:dyDescent="0.35">
      <c r="V18017" s="17"/>
    </row>
    <row r="18018" spans="22:22" x14ac:dyDescent="0.35">
      <c r="V18018" s="17"/>
    </row>
    <row r="18019" spans="22:22" x14ac:dyDescent="0.35">
      <c r="V18019" s="17"/>
    </row>
    <row r="18020" spans="22:22" x14ac:dyDescent="0.35">
      <c r="V18020" s="17"/>
    </row>
    <row r="18021" spans="22:22" x14ac:dyDescent="0.35">
      <c r="V18021" s="17"/>
    </row>
    <row r="18022" spans="22:22" x14ac:dyDescent="0.35">
      <c r="V18022" s="17"/>
    </row>
    <row r="18023" spans="22:22" x14ac:dyDescent="0.35">
      <c r="V18023" s="17"/>
    </row>
    <row r="18024" spans="22:22" x14ac:dyDescent="0.35">
      <c r="V18024" s="17"/>
    </row>
    <row r="18025" spans="22:22" x14ac:dyDescent="0.35">
      <c r="V18025" s="17"/>
    </row>
    <row r="18026" spans="22:22" x14ac:dyDescent="0.35">
      <c r="V18026" s="17"/>
    </row>
    <row r="18027" spans="22:22" x14ac:dyDescent="0.35">
      <c r="V18027" s="17"/>
    </row>
    <row r="18028" spans="22:22" x14ac:dyDescent="0.35">
      <c r="V18028" s="17"/>
    </row>
    <row r="18029" spans="22:22" x14ac:dyDescent="0.35">
      <c r="V18029" s="17"/>
    </row>
    <row r="18030" spans="22:22" x14ac:dyDescent="0.35">
      <c r="V18030" s="17"/>
    </row>
    <row r="18031" spans="22:22" x14ac:dyDescent="0.35">
      <c r="V18031" s="17"/>
    </row>
    <row r="18032" spans="22:22" x14ac:dyDescent="0.35">
      <c r="V18032" s="17"/>
    </row>
    <row r="18033" spans="22:22" x14ac:dyDescent="0.35">
      <c r="V18033" s="17"/>
    </row>
    <row r="18034" spans="22:22" x14ac:dyDescent="0.35">
      <c r="V18034" s="17"/>
    </row>
    <row r="18035" spans="22:22" x14ac:dyDescent="0.35">
      <c r="V18035" s="17"/>
    </row>
    <row r="18036" spans="22:22" x14ac:dyDescent="0.35">
      <c r="V18036" s="17"/>
    </row>
    <row r="18037" spans="22:22" x14ac:dyDescent="0.35">
      <c r="V18037" s="17"/>
    </row>
    <row r="18038" spans="22:22" x14ac:dyDescent="0.35">
      <c r="V18038" s="17"/>
    </row>
    <row r="18039" spans="22:22" x14ac:dyDescent="0.35">
      <c r="V18039" s="17"/>
    </row>
    <row r="18040" spans="22:22" x14ac:dyDescent="0.35">
      <c r="V18040" s="17"/>
    </row>
    <row r="18041" spans="22:22" x14ac:dyDescent="0.35">
      <c r="V18041" s="17"/>
    </row>
    <row r="18042" spans="22:22" x14ac:dyDescent="0.35">
      <c r="V18042" s="17"/>
    </row>
    <row r="18043" spans="22:22" x14ac:dyDescent="0.35">
      <c r="V18043" s="17"/>
    </row>
    <row r="18044" spans="22:22" x14ac:dyDescent="0.35">
      <c r="V18044" s="17"/>
    </row>
    <row r="18045" spans="22:22" x14ac:dyDescent="0.35">
      <c r="V18045" s="17"/>
    </row>
    <row r="18046" spans="22:22" x14ac:dyDescent="0.35">
      <c r="V18046" s="17"/>
    </row>
    <row r="18047" spans="22:22" x14ac:dyDescent="0.35">
      <c r="V18047" s="17"/>
    </row>
    <row r="18048" spans="22:22" x14ac:dyDescent="0.35">
      <c r="V18048" s="17"/>
    </row>
    <row r="18049" spans="22:22" x14ac:dyDescent="0.35">
      <c r="V18049" s="17"/>
    </row>
    <row r="18050" spans="22:22" x14ac:dyDescent="0.35">
      <c r="V18050" s="17"/>
    </row>
    <row r="18051" spans="22:22" x14ac:dyDescent="0.35">
      <c r="V18051" s="17"/>
    </row>
    <row r="18052" spans="22:22" x14ac:dyDescent="0.35">
      <c r="V18052" s="17"/>
    </row>
    <row r="18053" spans="22:22" x14ac:dyDescent="0.35">
      <c r="V18053" s="17"/>
    </row>
    <row r="18054" spans="22:22" x14ac:dyDescent="0.35">
      <c r="V18054" s="17"/>
    </row>
    <row r="18055" spans="22:22" x14ac:dyDescent="0.35">
      <c r="V18055" s="17"/>
    </row>
    <row r="18056" spans="22:22" x14ac:dyDescent="0.35">
      <c r="V18056" s="17"/>
    </row>
    <row r="18057" spans="22:22" x14ac:dyDescent="0.35">
      <c r="V18057" s="17"/>
    </row>
    <row r="18058" spans="22:22" x14ac:dyDescent="0.35">
      <c r="V18058" s="17"/>
    </row>
    <row r="18059" spans="22:22" x14ac:dyDescent="0.35">
      <c r="V18059" s="17"/>
    </row>
    <row r="18060" spans="22:22" x14ac:dyDescent="0.35">
      <c r="V18060" s="17"/>
    </row>
    <row r="18061" spans="22:22" x14ac:dyDescent="0.35">
      <c r="V18061" s="17"/>
    </row>
    <row r="18062" spans="22:22" x14ac:dyDescent="0.35">
      <c r="V18062" s="17"/>
    </row>
    <row r="18063" spans="22:22" x14ac:dyDescent="0.35">
      <c r="V18063" s="17"/>
    </row>
    <row r="18064" spans="22:22" x14ac:dyDescent="0.35">
      <c r="V18064" s="17"/>
    </row>
    <row r="18065" spans="22:22" x14ac:dyDescent="0.35">
      <c r="V18065" s="17"/>
    </row>
    <row r="18066" spans="22:22" x14ac:dyDescent="0.35">
      <c r="V18066" s="17"/>
    </row>
    <row r="18067" spans="22:22" x14ac:dyDescent="0.35">
      <c r="V18067" s="17"/>
    </row>
    <row r="18068" spans="22:22" x14ac:dyDescent="0.35">
      <c r="V18068" s="17"/>
    </row>
    <row r="18069" spans="22:22" x14ac:dyDescent="0.35">
      <c r="V18069" s="17"/>
    </row>
    <row r="18070" spans="22:22" x14ac:dyDescent="0.35">
      <c r="V18070" s="17"/>
    </row>
    <row r="18071" spans="22:22" x14ac:dyDescent="0.35">
      <c r="V18071" s="17"/>
    </row>
    <row r="18072" spans="22:22" x14ac:dyDescent="0.35">
      <c r="V18072" s="17"/>
    </row>
    <row r="18073" spans="22:22" x14ac:dyDescent="0.35">
      <c r="V18073" s="17"/>
    </row>
    <row r="18074" spans="22:22" x14ac:dyDescent="0.35">
      <c r="V18074" s="17"/>
    </row>
    <row r="18075" spans="22:22" x14ac:dyDescent="0.35">
      <c r="V18075" s="17"/>
    </row>
    <row r="18076" spans="22:22" x14ac:dyDescent="0.35">
      <c r="V18076" s="17"/>
    </row>
    <row r="18077" spans="22:22" x14ac:dyDescent="0.35">
      <c r="V18077" s="17"/>
    </row>
    <row r="18078" spans="22:22" x14ac:dyDescent="0.35">
      <c r="V18078" s="17"/>
    </row>
    <row r="18079" spans="22:22" x14ac:dyDescent="0.35">
      <c r="V18079" s="17"/>
    </row>
    <row r="18080" spans="22:22" x14ac:dyDescent="0.35">
      <c r="V18080" s="17"/>
    </row>
    <row r="18081" spans="22:22" x14ac:dyDescent="0.35">
      <c r="V18081" s="17"/>
    </row>
    <row r="18082" spans="22:22" x14ac:dyDescent="0.35">
      <c r="V18082" s="17"/>
    </row>
    <row r="18083" spans="22:22" x14ac:dyDescent="0.35">
      <c r="V18083" s="17"/>
    </row>
    <row r="18084" spans="22:22" x14ac:dyDescent="0.35">
      <c r="V18084" s="17"/>
    </row>
    <row r="18085" spans="22:22" x14ac:dyDescent="0.35">
      <c r="V18085" s="17"/>
    </row>
    <row r="18086" spans="22:22" x14ac:dyDescent="0.35">
      <c r="V18086" s="17"/>
    </row>
    <row r="18087" spans="22:22" x14ac:dyDescent="0.35">
      <c r="V18087" s="17"/>
    </row>
    <row r="18088" spans="22:22" x14ac:dyDescent="0.35">
      <c r="V18088" s="17"/>
    </row>
    <row r="18089" spans="22:22" x14ac:dyDescent="0.35">
      <c r="V18089" s="17"/>
    </row>
    <row r="18090" spans="22:22" x14ac:dyDescent="0.35">
      <c r="V18090" s="17"/>
    </row>
    <row r="18091" spans="22:22" x14ac:dyDescent="0.35">
      <c r="V18091" s="17"/>
    </row>
    <row r="18092" spans="22:22" x14ac:dyDescent="0.35">
      <c r="V18092" s="17"/>
    </row>
    <row r="18093" spans="22:22" x14ac:dyDescent="0.35">
      <c r="V18093" s="17"/>
    </row>
    <row r="18094" spans="22:22" x14ac:dyDescent="0.35">
      <c r="V18094" s="17"/>
    </row>
    <row r="18095" spans="22:22" x14ac:dyDescent="0.35">
      <c r="V18095" s="17"/>
    </row>
    <row r="18096" spans="22:22" x14ac:dyDescent="0.35">
      <c r="V18096" s="17"/>
    </row>
    <row r="18097" spans="22:22" x14ac:dyDescent="0.35">
      <c r="V18097" s="17"/>
    </row>
    <row r="18098" spans="22:22" x14ac:dyDescent="0.35">
      <c r="V18098" s="17"/>
    </row>
    <row r="18099" spans="22:22" x14ac:dyDescent="0.35">
      <c r="V18099" s="17"/>
    </row>
    <row r="18100" spans="22:22" x14ac:dyDescent="0.35">
      <c r="V18100" s="17"/>
    </row>
    <row r="18101" spans="22:22" x14ac:dyDescent="0.35">
      <c r="V18101" s="17"/>
    </row>
    <row r="18102" spans="22:22" x14ac:dyDescent="0.35">
      <c r="V18102" s="17"/>
    </row>
    <row r="18103" spans="22:22" x14ac:dyDescent="0.35">
      <c r="V18103" s="17"/>
    </row>
    <row r="18104" spans="22:22" x14ac:dyDescent="0.35">
      <c r="V18104" s="17"/>
    </row>
    <row r="18105" spans="22:22" x14ac:dyDescent="0.35">
      <c r="V18105" s="17"/>
    </row>
    <row r="18106" spans="22:22" x14ac:dyDescent="0.35">
      <c r="V18106" s="17"/>
    </row>
    <row r="18107" spans="22:22" x14ac:dyDescent="0.35">
      <c r="V18107" s="17"/>
    </row>
    <row r="18108" spans="22:22" x14ac:dyDescent="0.35">
      <c r="V18108" s="17"/>
    </row>
    <row r="18109" spans="22:22" x14ac:dyDescent="0.35">
      <c r="V18109" s="17"/>
    </row>
    <row r="18110" spans="22:22" x14ac:dyDescent="0.35">
      <c r="V18110" s="17"/>
    </row>
    <row r="18111" spans="22:22" x14ac:dyDescent="0.35">
      <c r="V18111" s="17"/>
    </row>
    <row r="18112" spans="22:22" x14ac:dyDescent="0.35">
      <c r="V18112" s="17"/>
    </row>
    <row r="18113" spans="22:22" x14ac:dyDescent="0.35">
      <c r="V18113" s="17"/>
    </row>
    <row r="18114" spans="22:22" x14ac:dyDescent="0.35">
      <c r="V18114" s="17"/>
    </row>
    <row r="18115" spans="22:22" x14ac:dyDescent="0.35">
      <c r="V18115" s="17"/>
    </row>
    <row r="18116" spans="22:22" x14ac:dyDescent="0.35">
      <c r="V18116" s="17"/>
    </row>
    <row r="18117" spans="22:22" x14ac:dyDescent="0.35">
      <c r="V18117" s="17"/>
    </row>
    <row r="18118" spans="22:22" x14ac:dyDescent="0.35">
      <c r="V18118" s="17"/>
    </row>
    <row r="18119" spans="22:22" x14ac:dyDescent="0.35">
      <c r="V18119" s="17"/>
    </row>
    <row r="18120" spans="22:22" x14ac:dyDescent="0.35">
      <c r="V18120" s="17"/>
    </row>
    <row r="18121" spans="22:22" x14ac:dyDescent="0.35">
      <c r="V18121" s="17"/>
    </row>
    <row r="18122" spans="22:22" x14ac:dyDescent="0.35">
      <c r="V18122" s="17"/>
    </row>
    <row r="18123" spans="22:22" x14ac:dyDescent="0.35">
      <c r="V18123" s="17"/>
    </row>
    <row r="18124" spans="22:22" x14ac:dyDescent="0.35">
      <c r="V18124" s="17"/>
    </row>
    <row r="18125" spans="22:22" x14ac:dyDescent="0.35">
      <c r="V18125" s="17"/>
    </row>
    <row r="18126" spans="22:22" x14ac:dyDescent="0.35">
      <c r="V18126" s="17"/>
    </row>
    <row r="18127" spans="22:22" x14ac:dyDescent="0.35">
      <c r="V18127" s="17"/>
    </row>
    <row r="18128" spans="22:22" x14ac:dyDescent="0.35">
      <c r="V18128" s="17"/>
    </row>
    <row r="18129" spans="22:22" x14ac:dyDescent="0.35">
      <c r="V18129" s="17"/>
    </row>
    <row r="18130" spans="22:22" x14ac:dyDescent="0.35">
      <c r="V18130" s="17"/>
    </row>
    <row r="18131" spans="22:22" x14ac:dyDescent="0.35">
      <c r="V18131" s="17"/>
    </row>
    <row r="18132" spans="22:22" x14ac:dyDescent="0.35">
      <c r="V18132" s="17"/>
    </row>
    <row r="18133" spans="22:22" x14ac:dyDescent="0.35">
      <c r="V18133" s="17"/>
    </row>
    <row r="18134" spans="22:22" x14ac:dyDescent="0.35">
      <c r="V18134" s="17"/>
    </row>
    <row r="18135" spans="22:22" x14ac:dyDescent="0.35">
      <c r="V18135" s="17"/>
    </row>
    <row r="18136" spans="22:22" x14ac:dyDescent="0.35">
      <c r="V18136" s="17"/>
    </row>
    <row r="18137" spans="22:22" x14ac:dyDescent="0.35">
      <c r="V18137" s="17"/>
    </row>
    <row r="18138" spans="22:22" x14ac:dyDescent="0.35">
      <c r="V18138" s="17"/>
    </row>
    <row r="18139" spans="22:22" x14ac:dyDescent="0.35">
      <c r="V18139" s="17"/>
    </row>
    <row r="18140" spans="22:22" x14ac:dyDescent="0.35">
      <c r="V18140" s="17"/>
    </row>
    <row r="18141" spans="22:22" x14ac:dyDescent="0.35">
      <c r="V18141" s="17"/>
    </row>
    <row r="18142" spans="22:22" x14ac:dyDescent="0.35">
      <c r="V18142" s="17"/>
    </row>
    <row r="18143" spans="22:22" x14ac:dyDescent="0.35">
      <c r="V18143" s="17"/>
    </row>
    <row r="18144" spans="22:22" x14ac:dyDescent="0.35">
      <c r="V18144" s="17"/>
    </row>
    <row r="18145" spans="22:22" x14ac:dyDescent="0.35">
      <c r="V18145" s="17"/>
    </row>
    <row r="18146" spans="22:22" x14ac:dyDescent="0.35">
      <c r="V18146" s="17"/>
    </row>
    <row r="18147" spans="22:22" x14ac:dyDescent="0.35">
      <c r="V18147" s="17"/>
    </row>
    <row r="18148" spans="22:22" x14ac:dyDescent="0.35">
      <c r="V18148" s="17"/>
    </row>
    <row r="18149" spans="22:22" x14ac:dyDescent="0.35">
      <c r="V18149" s="17"/>
    </row>
    <row r="18150" spans="22:22" x14ac:dyDescent="0.35">
      <c r="V18150" s="17"/>
    </row>
    <row r="18151" spans="22:22" x14ac:dyDescent="0.35">
      <c r="V18151" s="17"/>
    </row>
    <row r="18152" spans="22:22" x14ac:dyDescent="0.35">
      <c r="V18152" s="17"/>
    </row>
    <row r="18153" spans="22:22" x14ac:dyDescent="0.35">
      <c r="V18153" s="17"/>
    </row>
    <row r="18154" spans="22:22" x14ac:dyDescent="0.35">
      <c r="V18154" s="17"/>
    </row>
    <row r="18155" spans="22:22" x14ac:dyDescent="0.35">
      <c r="V18155" s="17"/>
    </row>
    <row r="18156" spans="22:22" x14ac:dyDescent="0.35">
      <c r="V18156" s="17"/>
    </row>
    <row r="18157" spans="22:22" x14ac:dyDescent="0.35">
      <c r="V18157" s="17"/>
    </row>
    <row r="18158" spans="22:22" x14ac:dyDescent="0.35">
      <c r="V18158" s="17"/>
    </row>
    <row r="18159" spans="22:22" x14ac:dyDescent="0.35">
      <c r="V18159" s="17"/>
    </row>
    <row r="18160" spans="22:22" x14ac:dyDescent="0.35">
      <c r="V18160" s="17"/>
    </row>
    <row r="18161" spans="22:22" x14ac:dyDescent="0.35">
      <c r="V18161" s="17"/>
    </row>
    <row r="18162" spans="22:22" x14ac:dyDescent="0.35">
      <c r="V18162" s="17"/>
    </row>
    <row r="18163" spans="22:22" x14ac:dyDescent="0.35">
      <c r="V18163" s="17"/>
    </row>
    <row r="18164" spans="22:22" x14ac:dyDescent="0.35">
      <c r="V18164" s="17"/>
    </row>
    <row r="18165" spans="22:22" x14ac:dyDescent="0.35">
      <c r="V18165" s="17"/>
    </row>
    <row r="18166" spans="22:22" x14ac:dyDescent="0.35">
      <c r="V18166" s="17"/>
    </row>
    <row r="18167" spans="22:22" x14ac:dyDescent="0.35">
      <c r="V18167" s="17"/>
    </row>
    <row r="18168" spans="22:22" x14ac:dyDescent="0.35">
      <c r="V18168" s="17"/>
    </row>
    <row r="18169" spans="22:22" x14ac:dyDescent="0.35">
      <c r="V18169" s="17"/>
    </row>
    <row r="18170" spans="22:22" x14ac:dyDescent="0.35">
      <c r="V18170" s="17"/>
    </row>
    <row r="18171" spans="22:22" x14ac:dyDescent="0.35">
      <c r="V18171" s="17"/>
    </row>
    <row r="18172" spans="22:22" x14ac:dyDescent="0.35">
      <c r="V18172" s="17"/>
    </row>
    <row r="18173" spans="22:22" x14ac:dyDescent="0.35">
      <c r="V18173" s="17"/>
    </row>
    <row r="18174" spans="22:22" x14ac:dyDescent="0.35">
      <c r="V18174" s="17"/>
    </row>
    <row r="18175" spans="22:22" x14ac:dyDescent="0.35">
      <c r="V18175" s="17"/>
    </row>
    <row r="18176" spans="22:22" x14ac:dyDescent="0.35">
      <c r="V18176" s="17"/>
    </row>
    <row r="18177" spans="22:22" x14ac:dyDescent="0.35">
      <c r="V18177" s="17"/>
    </row>
    <row r="18178" spans="22:22" x14ac:dyDescent="0.35">
      <c r="V18178" s="17"/>
    </row>
    <row r="18179" spans="22:22" x14ac:dyDescent="0.35">
      <c r="V18179" s="17"/>
    </row>
    <row r="18180" spans="22:22" x14ac:dyDescent="0.35">
      <c r="V18180" s="17"/>
    </row>
    <row r="18181" spans="22:22" x14ac:dyDescent="0.35">
      <c r="V18181" s="17"/>
    </row>
    <row r="18182" spans="22:22" x14ac:dyDescent="0.35">
      <c r="V18182" s="17"/>
    </row>
    <row r="18183" spans="22:22" x14ac:dyDescent="0.35">
      <c r="V18183" s="17"/>
    </row>
    <row r="18184" spans="22:22" x14ac:dyDescent="0.35">
      <c r="V18184" s="17"/>
    </row>
    <row r="18185" spans="22:22" x14ac:dyDescent="0.35">
      <c r="V18185" s="17"/>
    </row>
    <row r="18186" spans="22:22" x14ac:dyDescent="0.35">
      <c r="V18186" s="17"/>
    </row>
    <row r="18187" spans="22:22" x14ac:dyDescent="0.35">
      <c r="V18187" s="17"/>
    </row>
    <row r="18188" spans="22:22" x14ac:dyDescent="0.35">
      <c r="V18188" s="17"/>
    </row>
    <row r="18189" spans="22:22" x14ac:dyDescent="0.35">
      <c r="V18189" s="17"/>
    </row>
    <row r="18190" spans="22:22" x14ac:dyDescent="0.35">
      <c r="V18190" s="17"/>
    </row>
    <row r="18191" spans="22:22" x14ac:dyDescent="0.35">
      <c r="V18191" s="17"/>
    </row>
    <row r="18192" spans="22:22" x14ac:dyDescent="0.35">
      <c r="V18192" s="17"/>
    </row>
    <row r="18193" spans="22:22" x14ac:dyDescent="0.35">
      <c r="V18193" s="17"/>
    </row>
    <row r="18194" spans="22:22" x14ac:dyDescent="0.35">
      <c r="V18194" s="17"/>
    </row>
    <row r="18195" spans="22:22" x14ac:dyDescent="0.35">
      <c r="V18195" s="17"/>
    </row>
    <row r="18196" spans="22:22" x14ac:dyDescent="0.35">
      <c r="V18196" s="17"/>
    </row>
    <row r="18197" spans="22:22" x14ac:dyDescent="0.35">
      <c r="V18197" s="17"/>
    </row>
    <row r="18198" spans="22:22" x14ac:dyDescent="0.35">
      <c r="V18198" s="17"/>
    </row>
    <row r="18199" spans="22:22" x14ac:dyDescent="0.35">
      <c r="V18199" s="17"/>
    </row>
    <row r="18200" spans="22:22" x14ac:dyDescent="0.35">
      <c r="V18200" s="17"/>
    </row>
    <row r="18201" spans="22:22" x14ac:dyDescent="0.35">
      <c r="V18201" s="17"/>
    </row>
    <row r="18202" spans="22:22" x14ac:dyDescent="0.35">
      <c r="V18202" s="17"/>
    </row>
    <row r="18203" spans="22:22" x14ac:dyDescent="0.35">
      <c r="V18203" s="17"/>
    </row>
    <row r="18204" spans="22:22" x14ac:dyDescent="0.35">
      <c r="V18204" s="17"/>
    </row>
    <row r="18205" spans="22:22" x14ac:dyDescent="0.35">
      <c r="V18205" s="17"/>
    </row>
    <row r="18206" spans="22:22" x14ac:dyDescent="0.35">
      <c r="V18206" s="17"/>
    </row>
    <row r="18207" spans="22:22" x14ac:dyDescent="0.35">
      <c r="V18207" s="17"/>
    </row>
    <row r="18208" spans="22:22" x14ac:dyDescent="0.35">
      <c r="V18208" s="17"/>
    </row>
    <row r="18209" spans="22:22" x14ac:dyDescent="0.35">
      <c r="V18209" s="17"/>
    </row>
    <row r="18210" spans="22:22" x14ac:dyDescent="0.35">
      <c r="V18210" s="17"/>
    </row>
    <row r="18211" spans="22:22" x14ac:dyDescent="0.35">
      <c r="V18211" s="17"/>
    </row>
    <row r="18212" spans="22:22" x14ac:dyDescent="0.35">
      <c r="V18212" s="17"/>
    </row>
    <row r="18213" spans="22:22" x14ac:dyDescent="0.35">
      <c r="V18213" s="17"/>
    </row>
    <row r="18214" spans="22:22" x14ac:dyDescent="0.35">
      <c r="V18214" s="17"/>
    </row>
    <row r="18215" spans="22:22" x14ac:dyDescent="0.35">
      <c r="V18215" s="17"/>
    </row>
    <row r="18216" spans="22:22" x14ac:dyDescent="0.35">
      <c r="V18216" s="17"/>
    </row>
    <row r="18217" spans="22:22" x14ac:dyDescent="0.35">
      <c r="V18217" s="17"/>
    </row>
    <row r="18218" spans="22:22" x14ac:dyDescent="0.35">
      <c r="V18218" s="17"/>
    </row>
    <row r="18219" spans="22:22" x14ac:dyDescent="0.35">
      <c r="V18219" s="17"/>
    </row>
    <row r="18220" spans="22:22" x14ac:dyDescent="0.35">
      <c r="V18220" s="17"/>
    </row>
    <row r="18221" spans="22:22" x14ac:dyDescent="0.35">
      <c r="V18221" s="17"/>
    </row>
    <row r="18222" spans="22:22" x14ac:dyDescent="0.35">
      <c r="V18222" s="17"/>
    </row>
    <row r="18223" spans="22:22" x14ac:dyDescent="0.35">
      <c r="V18223" s="17"/>
    </row>
    <row r="18224" spans="22:22" x14ac:dyDescent="0.35">
      <c r="V18224" s="17"/>
    </row>
    <row r="18225" spans="22:22" x14ac:dyDescent="0.35">
      <c r="V18225" s="17"/>
    </row>
    <row r="18226" spans="22:22" x14ac:dyDescent="0.35">
      <c r="V18226" s="17"/>
    </row>
    <row r="18227" spans="22:22" x14ac:dyDescent="0.35">
      <c r="V18227" s="17"/>
    </row>
    <row r="18228" spans="22:22" x14ac:dyDescent="0.35">
      <c r="V18228" s="17"/>
    </row>
    <row r="18229" spans="22:22" x14ac:dyDescent="0.35">
      <c r="V18229" s="17"/>
    </row>
    <row r="18230" spans="22:22" x14ac:dyDescent="0.35">
      <c r="V18230" s="17"/>
    </row>
    <row r="18231" spans="22:22" x14ac:dyDescent="0.35">
      <c r="V18231" s="17"/>
    </row>
    <row r="18232" spans="22:22" x14ac:dyDescent="0.35">
      <c r="V18232" s="17"/>
    </row>
    <row r="18233" spans="22:22" x14ac:dyDescent="0.35">
      <c r="V18233" s="17"/>
    </row>
    <row r="18234" spans="22:22" x14ac:dyDescent="0.35">
      <c r="V18234" s="17"/>
    </row>
    <row r="18235" spans="22:22" x14ac:dyDescent="0.35">
      <c r="V18235" s="17"/>
    </row>
    <row r="18236" spans="22:22" x14ac:dyDescent="0.35">
      <c r="V18236" s="17"/>
    </row>
    <row r="18237" spans="22:22" x14ac:dyDescent="0.35">
      <c r="V18237" s="17"/>
    </row>
    <row r="18238" spans="22:22" x14ac:dyDescent="0.35">
      <c r="V18238" s="17"/>
    </row>
    <row r="18239" spans="22:22" x14ac:dyDescent="0.35">
      <c r="V18239" s="17"/>
    </row>
    <row r="18240" spans="22:22" x14ac:dyDescent="0.35">
      <c r="V18240" s="17"/>
    </row>
    <row r="18241" spans="22:22" x14ac:dyDescent="0.35">
      <c r="V18241" s="17"/>
    </row>
    <row r="18242" spans="22:22" x14ac:dyDescent="0.35">
      <c r="V18242" s="17"/>
    </row>
    <row r="18243" spans="22:22" x14ac:dyDescent="0.35">
      <c r="V18243" s="17"/>
    </row>
    <row r="18244" spans="22:22" x14ac:dyDescent="0.35">
      <c r="V18244" s="17"/>
    </row>
    <row r="18245" spans="22:22" x14ac:dyDescent="0.35">
      <c r="V18245" s="17"/>
    </row>
    <row r="18246" spans="22:22" x14ac:dyDescent="0.35">
      <c r="V18246" s="17"/>
    </row>
    <row r="18247" spans="22:22" x14ac:dyDescent="0.35">
      <c r="V18247" s="17"/>
    </row>
    <row r="18248" spans="22:22" x14ac:dyDescent="0.35">
      <c r="V18248" s="17"/>
    </row>
    <row r="18249" spans="22:22" x14ac:dyDescent="0.35">
      <c r="V18249" s="17"/>
    </row>
    <row r="18250" spans="22:22" x14ac:dyDescent="0.35">
      <c r="V18250" s="17"/>
    </row>
    <row r="18251" spans="22:22" x14ac:dyDescent="0.35">
      <c r="V18251" s="17"/>
    </row>
    <row r="18252" spans="22:22" x14ac:dyDescent="0.35">
      <c r="V18252" s="17"/>
    </row>
    <row r="18253" spans="22:22" x14ac:dyDescent="0.35">
      <c r="V18253" s="17"/>
    </row>
    <row r="18254" spans="22:22" x14ac:dyDescent="0.35">
      <c r="V18254" s="17"/>
    </row>
    <row r="18255" spans="22:22" x14ac:dyDescent="0.35">
      <c r="V18255" s="17"/>
    </row>
    <row r="18256" spans="22:22" x14ac:dyDescent="0.35">
      <c r="V18256" s="17"/>
    </row>
    <row r="18257" spans="22:22" x14ac:dyDescent="0.35">
      <c r="V18257" s="17"/>
    </row>
    <row r="18258" spans="22:22" x14ac:dyDescent="0.35">
      <c r="V18258" s="17"/>
    </row>
    <row r="18259" spans="22:22" x14ac:dyDescent="0.35">
      <c r="V18259" s="17"/>
    </row>
    <row r="18260" spans="22:22" x14ac:dyDescent="0.35">
      <c r="V18260" s="17"/>
    </row>
    <row r="18261" spans="22:22" x14ac:dyDescent="0.35">
      <c r="V18261" s="17"/>
    </row>
    <row r="18262" spans="22:22" x14ac:dyDescent="0.35">
      <c r="V18262" s="17"/>
    </row>
    <row r="18263" spans="22:22" x14ac:dyDescent="0.35">
      <c r="V18263" s="17"/>
    </row>
    <row r="18264" spans="22:22" x14ac:dyDescent="0.35">
      <c r="V18264" s="17"/>
    </row>
    <row r="18265" spans="22:22" x14ac:dyDescent="0.35">
      <c r="V18265" s="17"/>
    </row>
    <row r="18266" spans="22:22" x14ac:dyDescent="0.35">
      <c r="V18266" s="17"/>
    </row>
    <row r="18267" spans="22:22" x14ac:dyDescent="0.35">
      <c r="V18267" s="17"/>
    </row>
    <row r="18268" spans="22:22" x14ac:dyDescent="0.35">
      <c r="V18268" s="17"/>
    </row>
    <row r="18269" spans="22:22" x14ac:dyDescent="0.35">
      <c r="V18269" s="17"/>
    </row>
    <row r="18270" spans="22:22" x14ac:dyDescent="0.35">
      <c r="V18270" s="17"/>
    </row>
    <row r="18271" spans="22:22" x14ac:dyDescent="0.35">
      <c r="V18271" s="17"/>
    </row>
    <row r="18272" spans="22:22" x14ac:dyDescent="0.35">
      <c r="V18272" s="17"/>
    </row>
    <row r="18273" spans="22:22" x14ac:dyDescent="0.35">
      <c r="V18273" s="17"/>
    </row>
    <row r="18274" spans="22:22" x14ac:dyDescent="0.35">
      <c r="V18274" s="17"/>
    </row>
    <row r="18275" spans="22:22" x14ac:dyDescent="0.35">
      <c r="V18275" s="17"/>
    </row>
    <row r="18276" spans="22:22" x14ac:dyDescent="0.35">
      <c r="V18276" s="17"/>
    </row>
    <row r="18277" spans="22:22" x14ac:dyDescent="0.35">
      <c r="V18277" s="17"/>
    </row>
    <row r="18278" spans="22:22" x14ac:dyDescent="0.35">
      <c r="V18278" s="17"/>
    </row>
    <row r="18279" spans="22:22" x14ac:dyDescent="0.35">
      <c r="V18279" s="17"/>
    </row>
    <row r="18280" spans="22:22" x14ac:dyDescent="0.35">
      <c r="V18280" s="17"/>
    </row>
    <row r="18281" spans="22:22" x14ac:dyDescent="0.35">
      <c r="V18281" s="17"/>
    </row>
    <row r="18282" spans="22:22" x14ac:dyDescent="0.35">
      <c r="V18282" s="17"/>
    </row>
    <row r="18283" spans="22:22" x14ac:dyDescent="0.35">
      <c r="V18283" s="17"/>
    </row>
    <row r="18284" spans="22:22" x14ac:dyDescent="0.35">
      <c r="V18284" s="17"/>
    </row>
    <row r="18285" spans="22:22" x14ac:dyDescent="0.35">
      <c r="V18285" s="17"/>
    </row>
    <row r="18286" spans="22:22" x14ac:dyDescent="0.35">
      <c r="V18286" s="17"/>
    </row>
    <row r="18287" spans="22:22" x14ac:dyDescent="0.35">
      <c r="V18287" s="17"/>
    </row>
    <row r="18288" spans="22:22" x14ac:dyDescent="0.35">
      <c r="V18288" s="17"/>
    </row>
    <row r="18289" spans="22:22" x14ac:dyDescent="0.35">
      <c r="V18289" s="17"/>
    </row>
    <row r="18290" spans="22:22" x14ac:dyDescent="0.35">
      <c r="V18290" s="17"/>
    </row>
    <row r="18291" spans="22:22" x14ac:dyDescent="0.35">
      <c r="V18291" s="17"/>
    </row>
    <row r="18292" spans="22:22" x14ac:dyDescent="0.35">
      <c r="V18292" s="17"/>
    </row>
    <row r="18293" spans="22:22" x14ac:dyDescent="0.35">
      <c r="V18293" s="17"/>
    </row>
    <row r="18294" spans="22:22" x14ac:dyDescent="0.35">
      <c r="V18294" s="17"/>
    </row>
    <row r="18295" spans="22:22" x14ac:dyDescent="0.35">
      <c r="V18295" s="17"/>
    </row>
    <row r="18296" spans="22:22" x14ac:dyDescent="0.35">
      <c r="V18296" s="17"/>
    </row>
    <row r="18297" spans="22:22" x14ac:dyDescent="0.35">
      <c r="V18297" s="17"/>
    </row>
    <row r="18298" spans="22:22" x14ac:dyDescent="0.35">
      <c r="V18298" s="17"/>
    </row>
    <row r="18299" spans="22:22" x14ac:dyDescent="0.35">
      <c r="V18299" s="17"/>
    </row>
    <row r="18300" spans="22:22" x14ac:dyDescent="0.35">
      <c r="V18300" s="17"/>
    </row>
    <row r="18301" spans="22:22" x14ac:dyDescent="0.35">
      <c r="V18301" s="17"/>
    </row>
    <row r="18302" spans="22:22" x14ac:dyDescent="0.35">
      <c r="V18302" s="17"/>
    </row>
    <row r="18303" spans="22:22" x14ac:dyDescent="0.35">
      <c r="V18303" s="17"/>
    </row>
    <row r="18304" spans="22:22" x14ac:dyDescent="0.35">
      <c r="V18304" s="17"/>
    </row>
    <row r="18305" spans="22:22" x14ac:dyDescent="0.35">
      <c r="V18305" s="17"/>
    </row>
    <row r="18306" spans="22:22" x14ac:dyDescent="0.35">
      <c r="V18306" s="17"/>
    </row>
    <row r="18307" spans="22:22" x14ac:dyDescent="0.35">
      <c r="V18307" s="17"/>
    </row>
    <row r="18308" spans="22:22" x14ac:dyDescent="0.35">
      <c r="V18308" s="17"/>
    </row>
    <row r="18309" spans="22:22" x14ac:dyDescent="0.35">
      <c r="V18309" s="17"/>
    </row>
    <row r="18310" spans="22:22" x14ac:dyDescent="0.35">
      <c r="V18310" s="17"/>
    </row>
    <row r="18311" spans="22:22" x14ac:dyDescent="0.35">
      <c r="V18311" s="17"/>
    </row>
    <row r="18312" spans="22:22" x14ac:dyDescent="0.35">
      <c r="V18312" s="17"/>
    </row>
    <row r="18313" spans="22:22" x14ac:dyDescent="0.35">
      <c r="V18313" s="17"/>
    </row>
    <row r="18314" spans="22:22" x14ac:dyDescent="0.35">
      <c r="V18314" s="17"/>
    </row>
    <row r="18315" spans="22:22" x14ac:dyDescent="0.35">
      <c r="V18315" s="17"/>
    </row>
    <row r="18316" spans="22:22" x14ac:dyDescent="0.35">
      <c r="V18316" s="17"/>
    </row>
    <row r="18317" spans="22:22" x14ac:dyDescent="0.35">
      <c r="V18317" s="17"/>
    </row>
    <row r="18318" spans="22:22" x14ac:dyDescent="0.35">
      <c r="V18318" s="17"/>
    </row>
    <row r="18319" spans="22:22" x14ac:dyDescent="0.35">
      <c r="V18319" s="17"/>
    </row>
    <row r="18320" spans="22:22" x14ac:dyDescent="0.35">
      <c r="V18320" s="17"/>
    </row>
    <row r="18321" spans="22:22" x14ac:dyDescent="0.35">
      <c r="V18321" s="17"/>
    </row>
    <row r="18322" spans="22:22" x14ac:dyDescent="0.35">
      <c r="V18322" s="17"/>
    </row>
    <row r="18323" spans="22:22" x14ac:dyDescent="0.35">
      <c r="V18323" s="17"/>
    </row>
    <row r="18324" spans="22:22" x14ac:dyDescent="0.35">
      <c r="V18324" s="17"/>
    </row>
    <row r="18325" spans="22:22" x14ac:dyDescent="0.35">
      <c r="V18325" s="17"/>
    </row>
    <row r="18326" spans="22:22" x14ac:dyDescent="0.35">
      <c r="V18326" s="17"/>
    </row>
    <row r="18327" spans="22:22" x14ac:dyDescent="0.35">
      <c r="V18327" s="17"/>
    </row>
    <row r="18328" spans="22:22" x14ac:dyDescent="0.35">
      <c r="V18328" s="17"/>
    </row>
    <row r="18329" spans="22:22" x14ac:dyDescent="0.35">
      <c r="V18329" s="17"/>
    </row>
    <row r="18330" spans="22:22" x14ac:dyDescent="0.35">
      <c r="V18330" s="17"/>
    </row>
    <row r="18331" spans="22:22" x14ac:dyDescent="0.35">
      <c r="V18331" s="17"/>
    </row>
    <row r="18332" spans="22:22" x14ac:dyDescent="0.35">
      <c r="V18332" s="17"/>
    </row>
    <row r="18333" spans="22:22" x14ac:dyDescent="0.35">
      <c r="V18333" s="17"/>
    </row>
    <row r="18334" spans="22:22" x14ac:dyDescent="0.35">
      <c r="V18334" s="17"/>
    </row>
    <row r="18335" spans="22:22" x14ac:dyDescent="0.35">
      <c r="V18335" s="17"/>
    </row>
    <row r="18336" spans="22:22" x14ac:dyDescent="0.35">
      <c r="V18336" s="17"/>
    </row>
    <row r="18337" spans="22:22" x14ac:dyDescent="0.35">
      <c r="V18337" s="17"/>
    </row>
    <row r="18338" spans="22:22" x14ac:dyDescent="0.35">
      <c r="V18338" s="17"/>
    </row>
    <row r="18339" spans="22:22" x14ac:dyDescent="0.35">
      <c r="V18339" s="17"/>
    </row>
    <row r="18340" spans="22:22" x14ac:dyDescent="0.35">
      <c r="V18340" s="17"/>
    </row>
    <row r="18341" spans="22:22" x14ac:dyDescent="0.35">
      <c r="V18341" s="17"/>
    </row>
    <row r="18342" spans="22:22" x14ac:dyDescent="0.35">
      <c r="V18342" s="17"/>
    </row>
    <row r="18343" spans="22:22" x14ac:dyDescent="0.35">
      <c r="V18343" s="17"/>
    </row>
    <row r="18344" spans="22:22" x14ac:dyDescent="0.35">
      <c r="V18344" s="17"/>
    </row>
    <row r="18345" spans="22:22" x14ac:dyDescent="0.35">
      <c r="V18345" s="17"/>
    </row>
    <row r="18346" spans="22:22" x14ac:dyDescent="0.35">
      <c r="V18346" s="17"/>
    </row>
    <row r="18347" spans="22:22" x14ac:dyDescent="0.35">
      <c r="V18347" s="17"/>
    </row>
    <row r="18348" spans="22:22" x14ac:dyDescent="0.35">
      <c r="V18348" s="17"/>
    </row>
    <row r="18349" spans="22:22" x14ac:dyDescent="0.35">
      <c r="V18349" s="17"/>
    </row>
    <row r="18350" spans="22:22" x14ac:dyDescent="0.35">
      <c r="V18350" s="17"/>
    </row>
    <row r="18351" spans="22:22" x14ac:dyDescent="0.35">
      <c r="V18351" s="17"/>
    </row>
    <row r="18352" spans="22:22" x14ac:dyDescent="0.35">
      <c r="V18352" s="17"/>
    </row>
    <row r="18353" spans="22:22" x14ac:dyDescent="0.35">
      <c r="V18353" s="17"/>
    </row>
    <row r="18354" spans="22:22" x14ac:dyDescent="0.35">
      <c r="V18354" s="17"/>
    </row>
    <row r="18355" spans="22:22" x14ac:dyDescent="0.35">
      <c r="V18355" s="17"/>
    </row>
    <row r="18356" spans="22:22" x14ac:dyDescent="0.35">
      <c r="V18356" s="17"/>
    </row>
    <row r="18357" spans="22:22" x14ac:dyDescent="0.35">
      <c r="V18357" s="17"/>
    </row>
    <row r="18358" spans="22:22" x14ac:dyDescent="0.35">
      <c r="V18358" s="17"/>
    </row>
    <row r="18359" spans="22:22" x14ac:dyDescent="0.35">
      <c r="V18359" s="17"/>
    </row>
    <row r="18360" spans="22:22" x14ac:dyDescent="0.35">
      <c r="V18360" s="17"/>
    </row>
    <row r="18361" spans="22:22" x14ac:dyDescent="0.35">
      <c r="V18361" s="17"/>
    </row>
    <row r="18362" spans="22:22" x14ac:dyDescent="0.35">
      <c r="V18362" s="17"/>
    </row>
    <row r="18363" spans="22:22" x14ac:dyDescent="0.35">
      <c r="V18363" s="17"/>
    </row>
    <row r="18364" spans="22:22" x14ac:dyDescent="0.35">
      <c r="V18364" s="17"/>
    </row>
    <row r="18365" spans="22:22" x14ac:dyDescent="0.35">
      <c r="V18365" s="17"/>
    </row>
    <row r="18366" spans="22:22" x14ac:dyDescent="0.35">
      <c r="V18366" s="17"/>
    </row>
    <row r="18367" spans="22:22" x14ac:dyDescent="0.35">
      <c r="V18367" s="17"/>
    </row>
    <row r="18368" spans="22:22" x14ac:dyDescent="0.35">
      <c r="V18368" s="17"/>
    </row>
    <row r="18369" spans="22:22" x14ac:dyDescent="0.35">
      <c r="V18369" s="17"/>
    </row>
    <row r="18370" spans="22:22" x14ac:dyDescent="0.35">
      <c r="V18370" s="17"/>
    </row>
    <row r="18371" spans="22:22" x14ac:dyDescent="0.35">
      <c r="V18371" s="17"/>
    </row>
    <row r="18372" spans="22:22" x14ac:dyDescent="0.35">
      <c r="V18372" s="17"/>
    </row>
    <row r="18373" spans="22:22" x14ac:dyDescent="0.35">
      <c r="V18373" s="17"/>
    </row>
    <row r="18374" spans="22:22" x14ac:dyDescent="0.35">
      <c r="V18374" s="17"/>
    </row>
    <row r="18375" spans="22:22" x14ac:dyDescent="0.35">
      <c r="V18375" s="17"/>
    </row>
    <row r="18376" spans="22:22" x14ac:dyDescent="0.35">
      <c r="V18376" s="17"/>
    </row>
    <row r="18377" spans="22:22" x14ac:dyDescent="0.35">
      <c r="V18377" s="17"/>
    </row>
    <row r="18378" spans="22:22" x14ac:dyDescent="0.35">
      <c r="V18378" s="17"/>
    </row>
    <row r="18379" spans="22:22" x14ac:dyDescent="0.35">
      <c r="V18379" s="17"/>
    </row>
    <row r="18380" spans="22:22" x14ac:dyDescent="0.35">
      <c r="V18380" s="17"/>
    </row>
    <row r="18381" spans="22:22" x14ac:dyDescent="0.35">
      <c r="V18381" s="17"/>
    </row>
    <row r="18382" spans="22:22" x14ac:dyDescent="0.35">
      <c r="V18382" s="17"/>
    </row>
    <row r="18383" spans="22:22" x14ac:dyDescent="0.35">
      <c r="V18383" s="17"/>
    </row>
    <row r="18384" spans="22:22" x14ac:dyDescent="0.35">
      <c r="V18384" s="17"/>
    </row>
    <row r="18385" spans="22:22" x14ac:dyDescent="0.35">
      <c r="V18385" s="17"/>
    </row>
    <row r="18386" spans="22:22" x14ac:dyDescent="0.35">
      <c r="V18386" s="17"/>
    </row>
    <row r="18387" spans="22:22" x14ac:dyDescent="0.35">
      <c r="V18387" s="17"/>
    </row>
    <row r="18388" spans="22:22" x14ac:dyDescent="0.35">
      <c r="V18388" s="17"/>
    </row>
    <row r="18389" spans="22:22" x14ac:dyDescent="0.35">
      <c r="V18389" s="17"/>
    </row>
    <row r="18390" spans="22:22" x14ac:dyDescent="0.35">
      <c r="V18390" s="17"/>
    </row>
    <row r="18391" spans="22:22" x14ac:dyDescent="0.35">
      <c r="V18391" s="17"/>
    </row>
    <row r="18392" spans="22:22" x14ac:dyDescent="0.35">
      <c r="V18392" s="17"/>
    </row>
    <row r="18393" spans="22:22" x14ac:dyDescent="0.35">
      <c r="V18393" s="17"/>
    </row>
    <row r="18394" spans="22:22" x14ac:dyDescent="0.35">
      <c r="V18394" s="17"/>
    </row>
    <row r="18395" spans="22:22" x14ac:dyDescent="0.35">
      <c r="V18395" s="17"/>
    </row>
    <row r="18396" spans="22:22" x14ac:dyDescent="0.35">
      <c r="V18396" s="17"/>
    </row>
    <row r="18397" spans="22:22" x14ac:dyDescent="0.35">
      <c r="V18397" s="17"/>
    </row>
    <row r="18398" spans="22:22" x14ac:dyDescent="0.35">
      <c r="V18398" s="17"/>
    </row>
    <row r="18399" spans="22:22" x14ac:dyDescent="0.35">
      <c r="V18399" s="17"/>
    </row>
    <row r="18400" spans="22:22" x14ac:dyDescent="0.35">
      <c r="V18400" s="17"/>
    </row>
    <row r="18401" spans="22:22" x14ac:dyDescent="0.35">
      <c r="V18401" s="17"/>
    </row>
    <row r="18402" spans="22:22" x14ac:dyDescent="0.35">
      <c r="V18402" s="17"/>
    </row>
    <row r="18403" spans="22:22" x14ac:dyDescent="0.35">
      <c r="V18403" s="17"/>
    </row>
    <row r="18404" spans="22:22" x14ac:dyDescent="0.35">
      <c r="V18404" s="17"/>
    </row>
    <row r="18405" spans="22:22" x14ac:dyDescent="0.35">
      <c r="V18405" s="17"/>
    </row>
    <row r="18406" spans="22:22" x14ac:dyDescent="0.35">
      <c r="V18406" s="17"/>
    </row>
    <row r="18407" spans="22:22" x14ac:dyDescent="0.35">
      <c r="V18407" s="17"/>
    </row>
    <row r="18408" spans="22:22" x14ac:dyDescent="0.35">
      <c r="V18408" s="17"/>
    </row>
    <row r="18409" spans="22:22" x14ac:dyDescent="0.35">
      <c r="V18409" s="17"/>
    </row>
    <row r="18410" spans="22:22" x14ac:dyDescent="0.35">
      <c r="V18410" s="17"/>
    </row>
    <row r="18411" spans="22:22" x14ac:dyDescent="0.35">
      <c r="V18411" s="17"/>
    </row>
    <row r="18412" spans="22:22" x14ac:dyDescent="0.35">
      <c r="V18412" s="17"/>
    </row>
    <row r="18413" spans="22:22" x14ac:dyDescent="0.35">
      <c r="V18413" s="17"/>
    </row>
    <row r="18414" spans="22:22" x14ac:dyDescent="0.35">
      <c r="V18414" s="17"/>
    </row>
    <row r="18415" spans="22:22" x14ac:dyDescent="0.35">
      <c r="V18415" s="17"/>
    </row>
    <row r="18416" spans="22:22" x14ac:dyDescent="0.35">
      <c r="V18416" s="17"/>
    </row>
    <row r="18417" spans="22:22" x14ac:dyDescent="0.35">
      <c r="V18417" s="17"/>
    </row>
    <row r="18418" spans="22:22" x14ac:dyDescent="0.35">
      <c r="V18418" s="17"/>
    </row>
    <row r="18419" spans="22:22" x14ac:dyDescent="0.35">
      <c r="V18419" s="17"/>
    </row>
    <row r="18420" spans="22:22" x14ac:dyDescent="0.35">
      <c r="V18420" s="17"/>
    </row>
    <row r="18421" spans="22:22" x14ac:dyDescent="0.35">
      <c r="V18421" s="17"/>
    </row>
    <row r="18422" spans="22:22" x14ac:dyDescent="0.35">
      <c r="V18422" s="17"/>
    </row>
    <row r="18423" spans="22:22" x14ac:dyDescent="0.35">
      <c r="V18423" s="17"/>
    </row>
    <row r="18424" spans="22:22" x14ac:dyDescent="0.35">
      <c r="V18424" s="17"/>
    </row>
    <row r="18425" spans="22:22" x14ac:dyDescent="0.35">
      <c r="V18425" s="17"/>
    </row>
    <row r="18426" spans="22:22" x14ac:dyDescent="0.35">
      <c r="V18426" s="17"/>
    </row>
    <row r="18427" spans="22:22" x14ac:dyDescent="0.35">
      <c r="V18427" s="17"/>
    </row>
    <row r="18428" spans="22:22" x14ac:dyDescent="0.35">
      <c r="V18428" s="17"/>
    </row>
    <row r="18429" spans="22:22" x14ac:dyDescent="0.35">
      <c r="V18429" s="17"/>
    </row>
    <row r="18430" spans="22:22" x14ac:dyDescent="0.35">
      <c r="V18430" s="17"/>
    </row>
    <row r="18431" spans="22:22" x14ac:dyDescent="0.35">
      <c r="V18431" s="17"/>
    </row>
    <row r="18432" spans="22:22" x14ac:dyDescent="0.35">
      <c r="V18432" s="17"/>
    </row>
    <row r="18433" spans="22:22" x14ac:dyDescent="0.35">
      <c r="V18433" s="17"/>
    </row>
    <row r="18434" spans="22:22" x14ac:dyDescent="0.35">
      <c r="V18434" s="17"/>
    </row>
    <row r="18435" spans="22:22" x14ac:dyDescent="0.35">
      <c r="V18435" s="17"/>
    </row>
    <row r="18436" spans="22:22" x14ac:dyDescent="0.35">
      <c r="V18436" s="17"/>
    </row>
    <row r="18437" spans="22:22" x14ac:dyDescent="0.35">
      <c r="V18437" s="17"/>
    </row>
    <row r="18438" spans="22:22" x14ac:dyDescent="0.35">
      <c r="V18438" s="17"/>
    </row>
    <row r="18439" spans="22:22" x14ac:dyDescent="0.35">
      <c r="V18439" s="17"/>
    </row>
    <row r="18440" spans="22:22" x14ac:dyDescent="0.35">
      <c r="V18440" s="17"/>
    </row>
    <row r="18441" spans="22:22" x14ac:dyDescent="0.35">
      <c r="V18441" s="17"/>
    </row>
    <row r="18442" spans="22:22" x14ac:dyDescent="0.35">
      <c r="V18442" s="17"/>
    </row>
    <row r="18443" spans="22:22" x14ac:dyDescent="0.35">
      <c r="V18443" s="17"/>
    </row>
    <row r="18444" spans="22:22" x14ac:dyDescent="0.35">
      <c r="V18444" s="17"/>
    </row>
    <row r="18445" spans="22:22" x14ac:dyDescent="0.35">
      <c r="V18445" s="17"/>
    </row>
    <row r="18446" spans="22:22" x14ac:dyDescent="0.35">
      <c r="V18446" s="17"/>
    </row>
    <row r="18447" spans="22:22" x14ac:dyDescent="0.35">
      <c r="V18447" s="17"/>
    </row>
    <row r="18448" spans="22:22" x14ac:dyDescent="0.35">
      <c r="V18448" s="17"/>
    </row>
    <row r="18449" spans="22:22" x14ac:dyDescent="0.35">
      <c r="V18449" s="17"/>
    </row>
    <row r="18450" spans="22:22" x14ac:dyDescent="0.35">
      <c r="V18450" s="17"/>
    </row>
    <row r="18451" spans="22:22" x14ac:dyDescent="0.35">
      <c r="V18451" s="17"/>
    </row>
    <row r="18452" spans="22:22" x14ac:dyDescent="0.35">
      <c r="V18452" s="17"/>
    </row>
    <row r="18453" spans="22:22" x14ac:dyDescent="0.35">
      <c r="V18453" s="17"/>
    </row>
    <row r="18454" spans="22:22" x14ac:dyDescent="0.35">
      <c r="V18454" s="17"/>
    </row>
    <row r="18455" spans="22:22" x14ac:dyDescent="0.35">
      <c r="V18455" s="17"/>
    </row>
    <row r="18456" spans="22:22" x14ac:dyDescent="0.35">
      <c r="V18456" s="17"/>
    </row>
    <row r="18457" spans="22:22" x14ac:dyDescent="0.35">
      <c r="V18457" s="17"/>
    </row>
    <row r="18458" spans="22:22" x14ac:dyDescent="0.35">
      <c r="V18458" s="17"/>
    </row>
    <row r="18459" spans="22:22" x14ac:dyDescent="0.35">
      <c r="V18459" s="17"/>
    </row>
    <row r="18460" spans="22:22" x14ac:dyDescent="0.35">
      <c r="V18460" s="17"/>
    </row>
    <row r="18461" spans="22:22" x14ac:dyDescent="0.35">
      <c r="V18461" s="17"/>
    </row>
    <row r="18462" spans="22:22" x14ac:dyDescent="0.35">
      <c r="V18462" s="17"/>
    </row>
    <row r="18463" spans="22:22" x14ac:dyDescent="0.35">
      <c r="V18463" s="17"/>
    </row>
    <row r="18464" spans="22:22" x14ac:dyDescent="0.35">
      <c r="V18464" s="17"/>
    </row>
    <row r="18465" spans="22:22" x14ac:dyDescent="0.35">
      <c r="V18465" s="17"/>
    </row>
    <row r="18466" spans="22:22" x14ac:dyDescent="0.35">
      <c r="V18466" s="17"/>
    </row>
    <row r="18467" spans="22:22" x14ac:dyDescent="0.35">
      <c r="V18467" s="17"/>
    </row>
    <row r="18468" spans="22:22" x14ac:dyDescent="0.35">
      <c r="V18468" s="17"/>
    </row>
    <row r="18469" spans="22:22" x14ac:dyDescent="0.35">
      <c r="V18469" s="17"/>
    </row>
    <row r="18470" spans="22:22" x14ac:dyDescent="0.35">
      <c r="V18470" s="17"/>
    </row>
    <row r="18471" spans="22:22" x14ac:dyDescent="0.35">
      <c r="V18471" s="17"/>
    </row>
    <row r="18472" spans="22:22" x14ac:dyDescent="0.35">
      <c r="V18472" s="17"/>
    </row>
    <row r="18473" spans="22:22" x14ac:dyDescent="0.35">
      <c r="V18473" s="17"/>
    </row>
    <row r="18474" spans="22:22" x14ac:dyDescent="0.35">
      <c r="V18474" s="17"/>
    </row>
    <row r="18475" spans="22:22" x14ac:dyDescent="0.35">
      <c r="V18475" s="17"/>
    </row>
    <row r="18476" spans="22:22" x14ac:dyDescent="0.35">
      <c r="V18476" s="17"/>
    </row>
    <row r="18477" spans="22:22" x14ac:dyDescent="0.35">
      <c r="V18477" s="17"/>
    </row>
    <row r="18478" spans="22:22" x14ac:dyDescent="0.35">
      <c r="V18478" s="17"/>
    </row>
    <row r="18479" spans="22:22" x14ac:dyDescent="0.35">
      <c r="V18479" s="17"/>
    </row>
    <row r="18480" spans="22:22" x14ac:dyDescent="0.35">
      <c r="V18480" s="17"/>
    </row>
    <row r="18481" spans="22:22" x14ac:dyDescent="0.35">
      <c r="V18481" s="17"/>
    </row>
    <row r="18482" spans="22:22" x14ac:dyDescent="0.35">
      <c r="V18482" s="17"/>
    </row>
    <row r="18483" spans="22:22" x14ac:dyDescent="0.35">
      <c r="V18483" s="17"/>
    </row>
    <row r="18484" spans="22:22" x14ac:dyDescent="0.35">
      <c r="V18484" s="17"/>
    </row>
    <row r="18485" spans="22:22" x14ac:dyDescent="0.35">
      <c r="V18485" s="17"/>
    </row>
    <row r="18486" spans="22:22" x14ac:dyDescent="0.35">
      <c r="V18486" s="17"/>
    </row>
    <row r="18487" spans="22:22" x14ac:dyDescent="0.35">
      <c r="V18487" s="17"/>
    </row>
    <row r="18488" spans="22:22" x14ac:dyDescent="0.35">
      <c r="V18488" s="17"/>
    </row>
    <row r="18489" spans="22:22" x14ac:dyDescent="0.35">
      <c r="V18489" s="17"/>
    </row>
    <row r="18490" spans="22:22" x14ac:dyDescent="0.35">
      <c r="V18490" s="17"/>
    </row>
    <row r="18491" spans="22:22" x14ac:dyDescent="0.35">
      <c r="V18491" s="17"/>
    </row>
    <row r="18492" spans="22:22" x14ac:dyDescent="0.35">
      <c r="V18492" s="17"/>
    </row>
    <row r="18493" spans="22:22" x14ac:dyDescent="0.35">
      <c r="V18493" s="17"/>
    </row>
    <row r="18494" spans="22:22" x14ac:dyDescent="0.35">
      <c r="V18494" s="17"/>
    </row>
    <row r="18495" spans="22:22" x14ac:dyDescent="0.35">
      <c r="V18495" s="17"/>
    </row>
    <row r="18496" spans="22:22" x14ac:dyDescent="0.35">
      <c r="V18496" s="17"/>
    </row>
    <row r="18497" spans="22:22" x14ac:dyDescent="0.35">
      <c r="V18497" s="17"/>
    </row>
    <row r="18498" spans="22:22" x14ac:dyDescent="0.35">
      <c r="V18498" s="17"/>
    </row>
    <row r="18499" spans="22:22" x14ac:dyDescent="0.35">
      <c r="V18499" s="17"/>
    </row>
    <row r="18500" spans="22:22" x14ac:dyDescent="0.35">
      <c r="V18500" s="17"/>
    </row>
    <row r="18501" spans="22:22" x14ac:dyDescent="0.35">
      <c r="V18501" s="17"/>
    </row>
    <row r="18502" spans="22:22" x14ac:dyDescent="0.35">
      <c r="V18502" s="17"/>
    </row>
    <row r="18503" spans="22:22" x14ac:dyDescent="0.35">
      <c r="V18503" s="17"/>
    </row>
    <row r="18504" spans="22:22" x14ac:dyDescent="0.35">
      <c r="V18504" s="17"/>
    </row>
    <row r="18505" spans="22:22" x14ac:dyDescent="0.35">
      <c r="V18505" s="17"/>
    </row>
    <row r="18506" spans="22:22" x14ac:dyDescent="0.35">
      <c r="V18506" s="17"/>
    </row>
    <row r="18507" spans="22:22" x14ac:dyDescent="0.35">
      <c r="V18507" s="17"/>
    </row>
    <row r="18508" spans="22:22" x14ac:dyDescent="0.35">
      <c r="V18508" s="17"/>
    </row>
    <row r="18509" spans="22:22" x14ac:dyDescent="0.35">
      <c r="V18509" s="17"/>
    </row>
    <row r="18510" spans="22:22" x14ac:dyDescent="0.35">
      <c r="V18510" s="17"/>
    </row>
    <row r="18511" spans="22:22" x14ac:dyDescent="0.35">
      <c r="V18511" s="17"/>
    </row>
    <row r="18512" spans="22:22" x14ac:dyDescent="0.35">
      <c r="V18512" s="17"/>
    </row>
    <row r="18513" spans="22:22" x14ac:dyDescent="0.35">
      <c r="V18513" s="17"/>
    </row>
    <row r="18514" spans="22:22" x14ac:dyDescent="0.35">
      <c r="V18514" s="17"/>
    </row>
    <row r="18515" spans="22:22" x14ac:dyDescent="0.35">
      <c r="V18515" s="17"/>
    </row>
    <row r="18516" spans="22:22" x14ac:dyDescent="0.35">
      <c r="V18516" s="17"/>
    </row>
    <row r="18517" spans="22:22" x14ac:dyDescent="0.35">
      <c r="V18517" s="17"/>
    </row>
    <row r="18518" spans="22:22" x14ac:dyDescent="0.35">
      <c r="V18518" s="17"/>
    </row>
    <row r="18519" spans="22:22" x14ac:dyDescent="0.35">
      <c r="V18519" s="17"/>
    </row>
    <row r="18520" spans="22:22" x14ac:dyDescent="0.35">
      <c r="V18520" s="17"/>
    </row>
    <row r="18521" spans="22:22" x14ac:dyDescent="0.35">
      <c r="V18521" s="17"/>
    </row>
    <row r="18522" spans="22:22" x14ac:dyDescent="0.35">
      <c r="V18522" s="17"/>
    </row>
    <row r="18523" spans="22:22" x14ac:dyDescent="0.35">
      <c r="V18523" s="17"/>
    </row>
    <row r="18524" spans="22:22" x14ac:dyDescent="0.35">
      <c r="V18524" s="17"/>
    </row>
    <row r="18525" spans="22:22" x14ac:dyDescent="0.35">
      <c r="V18525" s="17"/>
    </row>
    <row r="18526" spans="22:22" x14ac:dyDescent="0.35">
      <c r="V18526" s="17"/>
    </row>
    <row r="18527" spans="22:22" x14ac:dyDescent="0.35">
      <c r="V18527" s="17"/>
    </row>
    <row r="18528" spans="22:22" x14ac:dyDescent="0.35">
      <c r="V18528" s="17"/>
    </row>
    <row r="18529" spans="22:22" x14ac:dyDescent="0.35">
      <c r="V18529" s="17"/>
    </row>
    <row r="18530" spans="22:22" x14ac:dyDescent="0.35">
      <c r="V18530" s="17"/>
    </row>
    <row r="18531" spans="22:22" x14ac:dyDescent="0.35">
      <c r="V18531" s="17"/>
    </row>
    <row r="18532" spans="22:22" x14ac:dyDescent="0.35">
      <c r="V18532" s="17"/>
    </row>
    <row r="18533" spans="22:22" x14ac:dyDescent="0.35">
      <c r="V18533" s="17"/>
    </row>
    <row r="18534" spans="22:22" x14ac:dyDescent="0.35">
      <c r="V18534" s="17"/>
    </row>
    <row r="18535" spans="22:22" x14ac:dyDescent="0.35">
      <c r="V18535" s="17"/>
    </row>
    <row r="18536" spans="22:22" x14ac:dyDescent="0.35">
      <c r="V18536" s="17"/>
    </row>
    <row r="18537" spans="22:22" x14ac:dyDescent="0.35">
      <c r="V18537" s="17"/>
    </row>
    <row r="18538" spans="22:22" x14ac:dyDescent="0.35">
      <c r="V18538" s="17"/>
    </row>
    <row r="18539" spans="22:22" x14ac:dyDescent="0.35">
      <c r="V18539" s="17"/>
    </row>
    <row r="18540" spans="22:22" x14ac:dyDescent="0.35">
      <c r="V18540" s="17"/>
    </row>
    <row r="18541" spans="22:22" x14ac:dyDescent="0.35">
      <c r="V18541" s="17"/>
    </row>
    <row r="18542" spans="22:22" x14ac:dyDescent="0.35">
      <c r="V18542" s="17"/>
    </row>
    <row r="18543" spans="22:22" x14ac:dyDescent="0.35">
      <c r="V18543" s="17"/>
    </row>
    <row r="18544" spans="22:22" x14ac:dyDescent="0.35">
      <c r="V18544" s="17"/>
    </row>
    <row r="18545" spans="22:22" x14ac:dyDescent="0.35">
      <c r="V18545" s="17"/>
    </row>
    <row r="18546" spans="22:22" x14ac:dyDescent="0.35">
      <c r="V18546" s="17"/>
    </row>
    <row r="18547" spans="22:22" x14ac:dyDescent="0.35">
      <c r="V18547" s="17"/>
    </row>
    <row r="18548" spans="22:22" x14ac:dyDescent="0.35">
      <c r="V18548" s="17"/>
    </row>
    <row r="18549" spans="22:22" x14ac:dyDescent="0.35">
      <c r="V18549" s="17"/>
    </row>
    <row r="18550" spans="22:22" x14ac:dyDescent="0.35">
      <c r="V18550" s="17"/>
    </row>
    <row r="18551" spans="22:22" x14ac:dyDescent="0.35">
      <c r="V18551" s="17"/>
    </row>
    <row r="18552" spans="22:22" x14ac:dyDescent="0.35">
      <c r="V18552" s="17"/>
    </row>
    <row r="18553" spans="22:22" x14ac:dyDescent="0.35">
      <c r="V18553" s="17"/>
    </row>
    <row r="18554" spans="22:22" x14ac:dyDescent="0.35">
      <c r="V18554" s="17"/>
    </row>
    <row r="18555" spans="22:22" x14ac:dyDescent="0.35">
      <c r="V18555" s="17"/>
    </row>
    <row r="18556" spans="22:22" x14ac:dyDescent="0.35">
      <c r="V18556" s="17"/>
    </row>
    <row r="18557" spans="22:22" x14ac:dyDescent="0.35">
      <c r="V18557" s="17"/>
    </row>
    <row r="18558" spans="22:22" x14ac:dyDescent="0.35">
      <c r="V18558" s="17"/>
    </row>
    <row r="18559" spans="22:22" x14ac:dyDescent="0.35">
      <c r="V18559" s="17"/>
    </row>
    <row r="18560" spans="22:22" x14ac:dyDescent="0.35">
      <c r="V18560" s="17"/>
    </row>
    <row r="18561" spans="22:22" x14ac:dyDescent="0.35">
      <c r="V18561" s="17"/>
    </row>
    <row r="18562" spans="22:22" x14ac:dyDescent="0.35">
      <c r="V18562" s="17"/>
    </row>
    <row r="18563" spans="22:22" x14ac:dyDescent="0.35">
      <c r="V18563" s="17"/>
    </row>
    <row r="18564" spans="22:22" x14ac:dyDescent="0.35">
      <c r="V18564" s="17"/>
    </row>
    <row r="18565" spans="22:22" x14ac:dyDescent="0.35">
      <c r="V18565" s="17"/>
    </row>
    <row r="18566" spans="22:22" x14ac:dyDescent="0.35">
      <c r="V18566" s="17"/>
    </row>
    <row r="18567" spans="22:22" x14ac:dyDescent="0.35">
      <c r="V18567" s="17"/>
    </row>
    <row r="18568" spans="22:22" x14ac:dyDescent="0.35">
      <c r="V18568" s="17"/>
    </row>
    <row r="18569" spans="22:22" x14ac:dyDescent="0.35">
      <c r="V18569" s="17"/>
    </row>
    <row r="18570" spans="22:22" x14ac:dyDescent="0.35">
      <c r="V18570" s="17"/>
    </row>
    <row r="18571" spans="22:22" x14ac:dyDescent="0.35">
      <c r="V18571" s="17"/>
    </row>
    <row r="18572" spans="22:22" x14ac:dyDescent="0.35">
      <c r="V18572" s="17"/>
    </row>
    <row r="18573" spans="22:22" x14ac:dyDescent="0.35">
      <c r="V18573" s="17"/>
    </row>
    <row r="18574" spans="22:22" x14ac:dyDescent="0.35">
      <c r="V18574" s="17"/>
    </row>
    <row r="18575" spans="22:22" x14ac:dyDescent="0.35">
      <c r="V18575" s="17"/>
    </row>
    <row r="18576" spans="22:22" x14ac:dyDescent="0.35">
      <c r="V18576" s="17"/>
    </row>
    <row r="18577" spans="22:22" x14ac:dyDescent="0.35">
      <c r="V18577" s="17"/>
    </row>
    <row r="18578" spans="22:22" x14ac:dyDescent="0.35">
      <c r="V18578" s="17"/>
    </row>
    <row r="18579" spans="22:22" x14ac:dyDescent="0.35">
      <c r="V18579" s="17"/>
    </row>
    <row r="18580" spans="22:22" x14ac:dyDescent="0.35">
      <c r="V18580" s="17"/>
    </row>
    <row r="18581" spans="22:22" x14ac:dyDescent="0.35">
      <c r="V18581" s="17"/>
    </row>
    <row r="18582" spans="22:22" x14ac:dyDescent="0.35">
      <c r="V18582" s="17"/>
    </row>
    <row r="18583" spans="22:22" x14ac:dyDescent="0.35">
      <c r="V18583" s="17"/>
    </row>
    <row r="18584" spans="22:22" x14ac:dyDescent="0.35">
      <c r="V18584" s="17"/>
    </row>
    <row r="18585" spans="22:22" x14ac:dyDescent="0.35">
      <c r="V18585" s="17"/>
    </row>
    <row r="18586" spans="22:22" x14ac:dyDescent="0.35">
      <c r="V18586" s="17"/>
    </row>
    <row r="18587" spans="22:22" x14ac:dyDescent="0.35">
      <c r="V18587" s="17"/>
    </row>
    <row r="18588" spans="22:22" x14ac:dyDescent="0.35">
      <c r="V18588" s="17"/>
    </row>
    <row r="18589" spans="22:22" x14ac:dyDescent="0.35">
      <c r="V18589" s="17"/>
    </row>
    <row r="18590" spans="22:22" x14ac:dyDescent="0.35">
      <c r="V18590" s="17"/>
    </row>
    <row r="18591" spans="22:22" x14ac:dyDescent="0.35">
      <c r="V18591" s="17"/>
    </row>
    <row r="18592" spans="22:22" x14ac:dyDescent="0.35">
      <c r="V18592" s="17"/>
    </row>
    <row r="18593" spans="22:22" x14ac:dyDescent="0.35">
      <c r="V18593" s="17"/>
    </row>
    <row r="18594" spans="22:22" x14ac:dyDescent="0.35">
      <c r="V18594" s="17"/>
    </row>
    <row r="18595" spans="22:22" x14ac:dyDescent="0.35">
      <c r="V18595" s="17"/>
    </row>
    <row r="18596" spans="22:22" x14ac:dyDescent="0.35">
      <c r="V18596" s="17"/>
    </row>
    <row r="18597" spans="22:22" x14ac:dyDescent="0.35">
      <c r="V18597" s="17"/>
    </row>
    <row r="18598" spans="22:22" x14ac:dyDescent="0.35">
      <c r="V18598" s="17"/>
    </row>
    <row r="18599" spans="22:22" x14ac:dyDescent="0.35">
      <c r="V18599" s="17"/>
    </row>
    <row r="18600" spans="22:22" x14ac:dyDescent="0.35">
      <c r="V18600" s="17"/>
    </row>
    <row r="18601" spans="22:22" x14ac:dyDescent="0.35">
      <c r="V18601" s="17"/>
    </row>
    <row r="18602" spans="22:22" x14ac:dyDescent="0.35">
      <c r="V18602" s="17"/>
    </row>
    <row r="18603" spans="22:22" x14ac:dyDescent="0.35">
      <c r="V18603" s="17"/>
    </row>
    <row r="18604" spans="22:22" x14ac:dyDescent="0.35">
      <c r="V18604" s="17"/>
    </row>
    <row r="18605" spans="22:22" x14ac:dyDescent="0.35">
      <c r="V18605" s="17"/>
    </row>
    <row r="18606" spans="22:22" x14ac:dyDescent="0.35">
      <c r="V18606" s="17"/>
    </row>
    <row r="18607" spans="22:22" x14ac:dyDescent="0.35">
      <c r="V18607" s="17"/>
    </row>
    <row r="18608" spans="22:22" x14ac:dyDescent="0.35">
      <c r="V18608" s="17"/>
    </row>
    <row r="18609" spans="22:22" x14ac:dyDescent="0.35">
      <c r="V18609" s="17"/>
    </row>
    <row r="18610" spans="22:22" x14ac:dyDescent="0.35">
      <c r="V18610" s="17"/>
    </row>
    <row r="18611" spans="22:22" x14ac:dyDescent="0.35">
      <c r="V18611" s="17"/>
    </row>
    <row r="18612" spans="22:22" x14ac:dyDescent="0.35">
      <c r="V18612" s="17"/>
    </row>
    <row r="18613" spans="22:22" x14ac:dyDescent="0.35">
      <c r="V18613" s="17"/>
    </row>
    <row r="18614" spans="22:22" x14ac:dyDescent="0.35">
      <c r="V18614" s="17"/>
    </row>
    <row r="18615" spans="22:22" x14ac:dyDescent="0.35">
      <c r="V18615" s="17"/>
    </row>
    <row r="18616" spans="22:22" x14ac:dyDescent="0.35">
      <c r="V18616" s="17"/>
    </row>
    <row r="18617" spans="22:22" x14ac:dyDescent="0.35">
      <c r="V18617" s="17"/>
    </row>
    <row r="18618" spans="22:22" x14ac:dyDescent="0.35">
      <c r="V18618" s="17"/>
    </row>
    <row r="18619" spans="22:22" x14ac:dyDescent="0.35">
      <c r="V18619" s="17"/>
    </row>
    <row r="18620" spans="22:22" x14ac:dyDescent="0.35">
      <c r="V18620" s="17"/>
    </row>
    <row r="18621" spans="22:22" x14ac:dyDescent="0.35">
      <c r="V18621" s="17"/>
    </row>
    <row r="18622" spans="22:22" x14ac:dyDescent="0.35">
      <c r="V18622" s="17"/>
    </row>
    <row r="18623" spans="22:22" x14ac:dyDescent="0.35">
      <c r="V18623" s="17"/>
    </row>
    <row r="18624" spans="22:22" x14ac:dyDescent="0.35">
      <c r="V18624" s="17"/>
    </row>
    <row r="18625" spans="22:22" x14ac:dyDescent="0.35">
      <c r="V18625" s="17"/>
    </row>
    <row r="18626" spans="22:22" x14ac:dyDescent="0.35">
      <c r="V18626" s="17"/>
    </row>
    <row r="18627" spans="22:22" x14ac:dyDescent="0.35">
      <c r="V18627" s="17"/>
    </row>
    <row r="18628" spans="22:22" x14ac:dyDescent="0.35">
      <c r="V18628" s="17"/>
    </row>
    <row r="18629" spans="22:22" x14ac:dyDescent="0.35">
      <c r="V18629" s="17"/>
    </row>
    <row r="18630" spans="22:22" x14ac:dyDescent="0.35">
      <c r="V18630" s="17"/>
    </row>
    <row r="18631" spans="22:22" x14ac:dyDescent="0.35">
      <c r="V18631" s="17"/>
    </row>
    <row r="18632" spans="22:22" x14ac:dyDescent="0.35">
      <c r="V18632" s="17"/>
    </row>
    <row r="18633" spans="22:22" x14ac:dyDescent="0.35">
      <c r="V18633" s="17"/>
    </row>
    <row r="18634" spans="22:22" x14ac:dyDescent="0.35">
      <c r="V18634" s="17"/>
    </row>
    <row r="18635" spans="22:22" x14ac:dyDescent="0.35">
      <c r="V18635" s="17"/>
    </row>
    <row r="18636" spans="22:22" x14ac:dyDescent="0.35">
      <c r="V18636" s="17"/>
    </row>
    <row r="18637" spans="22:22" x14ac:dyDescent="0.35">
      <c r="V18637" s="17"/>
    </row>
    <row r="18638" spans="22:22" x14ac:dyDescent="0.35">
      <c r="V18638" s="17"/>
    </row>
    <row r="18639" spans="22:22" x14ac:dyDescent="0.35">
      <c r="V18639" s="17"/>
    </row>
    <row r="18640" spans="22:22" x14ac:dyDescent="0.35">
      <c r="V18640" s="17"/>
    </row>
    <row r="18641" spans="22:22" x14ac:dyDescent="0.35">
      <c r="V18641" s="17"/>
    </row>
    <row r="18642" spans="22:22" x14ac:dyDescent="0.35">
      <c r="V18642" s="17"/>
    </row>
    <row r="18643" spans="22:22" x14ac:dyDescent="0.35">
      <c r="V18643" s="17"/>
    </row>
    <row r="18644" spans="22:22" x14ac:dyDescent="0.35">
      <c r="V18644" s="17"/>
    </row>
    <row r="18645" spans="22:22" x14ac:dyDescent="0.35">
      <c r="V18645" s="17"/>
    </row>
    <row r="18646" spans="22:22" x14ac:dyDescent="0.35">
      <c r="V18646" s="17"/>
    </row>
    <row r="18647" spans="22:22" x14ac:dyDescent="0.35">
      <c r="V18647" s="17"/>
    </row>
    <row r="18648" spans="22:22" x14ac:dyDescent="0.35">
      <c r="V18648" s="17"/>
    </row>
    <row r="18649" spans="22:22" x14ac:dyDescent="0.35">
      <c r="V18649" s="17"/>
    </row>
    <row r="18650" spans="22:22" x14ac:dyDescent="0.35">
      <c r="V18650" s="17"/>
    </row>
    <row r="18651" spans="22:22" x14ac:dyDescent="0.35">
      <c r="V18651" s="17"/>
    </row>
    <row r="18652" spans="22:22" x14ac:dyDescent="0.35">
      <c r="V18652" s="17"/>
    </row>
    <row r="18653" spans="22:22" x14ac:dyDescent="0.35">
      <c r="V18653" s="17"/>
    </row>
    <row r="18654" spans="22:22" x14ac:dyDescent="0.35">
      <c r="V18654" s="17"/>
    </row>
    <row r="18655" spans="22:22" x14ac:dyDescent="0.35">
      <c r="V18655" s="17"/>
    </row>
    <row r="18656" spans="22:22" x14ac:dyDescent="0.35">
      <c r="V18656" s="17"/>
    </row>
    <row r="18657" spans="22:22" x14ac:dyDescent="0.35">
      <c r="V18657" s="17"/>
    </row>
    <row r="18658" spans="22:22" x14ac:dyDescent="0.35">
      <c r="V18658" s="17"/>
    </row>
    <row r="18659" spans="22:22" x14ac:dyDescent="0.35">
      <c r="V18659" s="17"/>
    </row>
    <row r="18660" spans="22:22" x14ac:dyDescent="0.35">
      <c r="V18660" s="17"/>
    </row>
    <row r="18661" spans="22:22" x14ac:dyDescent="0.35">
      <c r="V18661" s="17"/>
    </row>
    <row r="18662" spans="22:22" x14ac:dyDescent="0.35">
      <c r="V18662" s="17"/>
    </row>
    <row r="18663" spans="22:22" x14ac:dyDescent="0.35">
      <c r="V18663" s="17"/>
    </row>
    <row r="18664" spans="22:22" x14ac:dyDescent="0.35">
      <c r="V18664" s="17"/>
    </row>
    <row r="18665" spans="22:22" x14ac:dyDescent="0.35">
      <c r="V18665" s="17"/>
    </row>
    <row r="18666" spans="22:22" x14ac:dyDescent="0.35">
      <c r="V18666" s="17"/>
    </row>
    <row r="18667" spans="22:22" x14ac:dyDescent="0.35">
      <c r="V18667" s="17"/>
    </row>
    <row r="18668" spans="22:22" x14ac:dyDescent="0.35">
      <c r="V18668" s="17"/>
    </row>
    <row r="18669" spans="22:22" x14ac:dyDescent="0.35">
      <c r="V18669" s="17"/>
    </row>
    <row r="18670" spans="22:22" x14ac:dyDescent="0.35">
      <c r="V18670" s="17"/>
    </row>
    <row r="18671" spans="22:22" x14ac:dyDescent="0.35">
      <c r="V18671" s="17"/>
    </row>
    <row r="18672" spans="22:22" x14ac:dyDescent="0.35">
      <c r="V18672" s="17"/>
    </row>
    <row r="18673" spans="22:22" x14ac:dyDescent="0.35">
      <c r="V18673" s="17"/>
    </row>
    <row r="18674" spans="22:22" x14ac:dyDescent="0.35">
      <c r="V18674" s="17"/>
    </row>
    <row r="18675" spans="22:22" x14ac:dyDescent="0.35">
      <c r="V18675" s="17"/>
    </row>
    <row r="18676" spans="22:22" x14ac:dyDescent="0.35">
      <c r="V18676" s="17"/>
    </row>
    <row r="18677" spans="22:22" x14ac:dyDescent="0.35">
      <c r="V18677" s="17"/>
    </row>
    <row r="18678" spans="22:22" x14ac:dyDescent="0.35">
      <c r="V18678" s="17"/>
    </row>
    <row r="18679" spans="22:22" x14ac:dyDescent="0.35">
      <c r="V18679" s="17"/>
    </row>
    <row r="18680" spans="22:22" x14ac:dyDescent="0.35">
      <c r="V18680" s="17"/>
    </row>
    <row r="18681" spans="22:22" x14ac:dyDescent="0.35">
      <c r="V18681" s="17"/>
    </row>
    <row r="18682" spans="22:22" x14ac:dyDescent="0.35">
      <c r="V18682" s="17"/>
    </row>
    <row r="18683" spans="22:22" x14ac:dyDescent="0.35">
      <c r="V18683" s="17"/>
    </row>
    <row r="18684" spans="22:22" x14ac:dyDescent="0.35">
      <c r="V18684" s="17"/>
    </row>
    <row r="18685" spans="22:22" x14ac:dyDescent="0.35">
      <c r="V18685" s="17"/>
    </row>
    <row r="18686" spans="22:22" x14ac:dyDescent="0.35">
      <c r="V18686" s="17"/>
    </row>
    <row r="18687" spans="22:22" x14ac:dyDescent="0.35">
      <c r="V18687" s="17"/>
    </row>
    <row r="18688" spans="22:22" x14ac:dyDescent="0.35">
      <c r="V18688" s="17"/>
    </row>
    <row r="18689" spans="22:22" x14ac:dyDescent="0.35">
      <c r="V18689" s="17"/>
    </row>
    <row r="18690" spans="22:22" x14ac:dyDescent="0.35">
      <c r="V18690" s="17"/>
    </row>
    <row r="18691" spans="22:22" x14ac:dyDescent="0.35">
      <c r="V18691" s="17"/>
    </row>
    <row r="18692" spans="22:22" x14ac:dyDescent="0.35">
      <c r="V18692" s="17"/>
    </row>
    <row r="18693" spans="22:22" x14ac:dyDescent="0.35">
      <c r="V18693" s="17"/>
    </row>
    <row r="18694" spans="22:22" x14ac:dyDescent="0.35">
      <c r="V18694" s="17"/>
    </row>
    <row r="18695" spans="22:22" x14ac:dyDescent="0.35">
      <c r="V18695" s="17"/>
    </row>
    <row r="18696" spans="22:22" x14ac:dyDescent="0.35">
      <c r="V18696" s="17"/>
    </row>
    <row r="18697" spans="22:22" x14ac:dyDescent="0.35">
      <c r="V18697" s="17"/>
    </row>
    <row r="18698" spans="22:22" x14ac:dyDescent="0.35">
      <c r="V18698" s="17"/>
    </row>
    <row r="18699" spans="22:22" x14ac:dyDescent="0.35">
      <c r="V18699" s="17"/>
    </row>
    <row r="18700" spans="22:22" x14ac:dyDescent="0.35">
      <c r="V18700" s="17"/>
    </row>
    <row r="18701" spans="22:22" x14ac:dyDescent="0.35">
      <c r="V18701" s="17"/>
    </row>
    <row r="18702" spans="22:22" x14ac:dyDescent="0.35">
      <c r="V18702" s="17"/>
    </row>
    <row r="18703" spans="22:22" x14ac:dyDescent="0.35">
      <c r="V18703" s="17"/>
    </row>
    <row r="18704" spans="22:22" x14ac:dyDescent="0.35">
      <c r="V18704" s="17"/>
    </row>
    <row r="18705" spans="22:22" x14ac:dyDescent="0.35">
      <c r="V18705" s="17"/>
    </row>
    <row r="18706" spans="22:22" x14ac:dyDescent="0.35">
      <c r="V18706" s="17"/>
    </row>
    <row r="18707" spans="22:22" x14ac:dyDescent="0.35">
      <c r="V18707" s="17"/>
    </row>
    <row r="18708" spans="22:22" x14ac:dyDescent="0.35">
      <c r="V18708" s="17"/>
    </row>
    <row r="18709" spans="22:22" x14ac:dyDescent="0.35">
      <c r="V18709" s="17"/>
    </row>
    <row r="18710" spans="22:22" x14ac:dyDescent="0.35">
      <c r="V18710" s="17"/>
    </row>
    <row r="18711" spans="22:22" x14ac:dyDescent="0.35">
      <c r="V18711" s="17"/>
    </row>
    <row r="18712" spans="22:22" x14ac:dyDescent="0.35">
      <c r="V18712" s="17"/>
    </row>
    <row r="18713" spans="22:22" x14ac:dyDescent="0.35">
      <c r="V18713" s="17"/>
    </row>
    <row r="18714" spans="22:22" x14ac:dyDescent="0.35">
      <c r="V18714" s="17"/>
    </row>
    <row r="18715" spans="22:22" x14ac:dyDescent="0.35">
      <c r="V18715" s="17"/>
    </row>
    <row r="18716" spans="22:22" x14ac:dyDescent="0.35">
      <c r="V18716" s="17"/>
    </row>
    <row r="18717" spans="22:22" x14ac:dyDescent="0.35">
      <c r="V18717" s="17"/>
    </row>
    <row r="18718" spans="22:22" x14ac:dyDescent="0.35">
      <c r="V18718" s="17"/>
    </row>
    <row r="18719" spans="22:22" x14ac:dyDescent="0.35">
      <c r="V18719" s="17"/>
    </row>
    <row r="18720" spans="22:22" x14ac:dyDescent="0.35">
      <c r="V18720" s="17"/>
    </row>
    <row r="18721" spans="22:22" x14ac:dyDescent="0.35">
      <c r="V18721" s="17"/>
    </row>
    <row r="18722" spans="22:22" x14ac:dyDescent="0.35">
      <c r="V18722" s="17"/>
    </row>
    <row r="18723" spans="22:22" x14ac:dyDescent="0.35">
      <c r="V18723" s="17"/>
    </row>
    <row r="18724" spans="22:22" x14ac:dyDescent="0.35">
      <c r="V18724" s="17"/>
    </row>
    <row r="18725" spans="22:22" x14ac:dyDescent="0.35">
      <c r="V18725" s="17"/>
    </row>
    <row r="18726" spans="22:22" x14ac:dyDescent="0.35">
      <c r="V18726" s="17"/>
    </row>
    <row r="18727" spans="22:22" x14ac:dyDescent="0.35">
      <c r="V18727" s="17"/>
    </row>
    <row r="18728" spans="22:22" x14ac:dyDescent="0.35">
      <c r="V18728" s="17"/>
    </row>
    <row r="18729" spans="22:22" x14ac:dyDescent="0.35">
      <c r="V18729" s="17"/>
    </row>
    <row r="18730" spans="22:22" x14ac:dyDescent="0.35">
      <c r="V18730" s="17"/>
    </row>
    <row r="18731" spans="22:22" x14ac:dyDescent="0.35">
      <c r="V18731" s="17"/>
    </row>
    <row r="18732" spans="22:22" x14ac:dyDescent="0.35">
      <c r="V18732" s="17"/>
    </row>
    <row r="18733" spans="22:22" x14ac:dyDescent="0.35">
      <c r="V18733" s="17"/>
    </row>
    <row r="18734" spans="22:22" x14ac:dyDescent="0.35">
      <c r="V18734" s="17"/>
    </row>
    <row r="18735" spans="22:22" x14ac:dyDescent="0.35">
      <c r="V18735" s="17"/>
    </row>
    <row r="18736" spans="22:22" x14ac:dyDescent="0.35">
      <c r="V18736" s="17"/>
    </row>
    <row r="18737" spans="22:22" x14ac:dyDescent="0.35">
      <c r="V18737" s="17"/>
    </row>
    <row r="18738" spans="22:22" x14ac:dyDescent="0.35">
      <c r="V18738" s="17"/>
    </row>
    <row r="18739" spans="22:22" x14ac:dyDescent="0.35">
      <c r="V18739" s="17"/>
    </row>
    <row r="18740" spans="22:22" x14ac:dyDescent="0.35">
      <c r="V18740" s="17"/>
    </row>
    <row r="18741" spans="22:22" x14ac:dyDescent="0.35">
      <c r="V18741" s="17"/>
    </row>
    <row r="18742" spans="22:22" x14ac:dyDescent="0.35">
      <c r="V18742" s="17"/>
    </row>
    <row r="18743" spans="22:22" x14ac:dyDescent="0.35">
      <c r="V18743" s="17"/>
    </row>
    <row r="18744" spans="22:22" x14ac:dyDescent="0.35">
      <c r="V18744" s="17"/>
    </row>
    <row r="18745" spans="22:22" x14ac:dyDescent="0.35">
      <c r="V18745" s="17"/>
    </row>
    <row r="18746" spans="22:22" x14ac:dyDescent="0.35">
      <c r="V18746" s="17"/>
    </row>
    <row r="18747" spans="22:22" x14ac:dyDescent="0.35">
      <c r="V18747" s="17"/>
    </row>
    <row r="18748" spans="22:22" x14ac:dyDescent="0.35">
      <c r="V18748" s="17"/>
    </row>
    <row r="18749" spans="22:22" x14ac:dyDescent="0.35">
      <c r="V18749" s="17"/>
    </row>
    <row r="18750" spans="22:22" x14ac:dyDescent="0.35">
      <c r="V18750" s="17"/>
    </row>
    <row r="18751" spans="22:22" x14ac:dyDescent="0.35">
      <c r="V18751" s="17"/>
    </row>
    <row r="18752" spans="22:22" x14ac:dyDescent="0.35">
      <c r="V18752" s="17"/>
    </row>
    <row r="18753" spans="22:22" x14ac:dyDescent="0.35">
      <c r="V18753" s="17"/>
    </row>
    <row r="18754" spans="22:22" x14ac:dyDescent="0.35">
      <c r="V18754" s="17"/>
    </row>
    <row r="18755" spans="22:22" x14ac:dyDescent="0.35">
      <c r="V18755" s="17"/>
    </row>
    <row r="18756" spans="22:22" x14ac:dyDescent="0.35">
      <c r="V18756" s="17"/>
    </row>
    <row r="18757" spans="22:22" x14ac:dyDescent="0.35">
      <c r="V18757" s="17"/>
    </row>
    <row r="18758" spans="22:22" x14ac:dyDescent="0.35">
      <c r="V18758" s="17"/>
    </row>
    <row r="18759" spans="22:22" x14ac:dyDescent="0.35">
      <c r="V18759" s="17"/>
    </row>
    <row r="18760" spans="22:22" x14ac:dyDescent="0.35">
      <c r="V18760" s="17"/>
    </row>
    <row r="18761" spans="22:22" x14ac:dyDescent="0.35">
      <c r="V18761" s="17"/>
    </row>
    <row r="18762" spans="22:22" x14ac:dyDescent="0.35">
      <c r="V18762" s="17"/>
    </row>
    <row r="18763" spans="22:22" x14ac:dyDescent="0.35">
      <c r="V18763" s="17"/>
    </row>
    <row r="18764" spans="22:22" x14ac:dyDescent="0.35">
      <c r="V18764" s="17"/>
    </row>
    <row r="18765" spans="22:22" x14ac:dyDescent="0.35">
      <c r="V18765" s="17"/>
    </row>
    <row r="18766" spans="22:22" x14ac:dyDescent="0.35">
      <c r="V18766" s="17"/>
    </row>
    <row r="18767" spans="22:22" x14ac:dyDescent="0.35">
      <c r="V18767" s="17"/>
    </row>
    <row r="18768" spans="22:22" x14ac:dyDescent="0.35">
      <c r="V18768" s="17"/>
    </row>
    <row r="18769" spans="22:22" x14ac:dyDescent="0.35">
      <c r="V18769" s="17"/>
    </row>
    <row r="18770" spans="22:22" x14ac:dyDescent="0.35">
      <c r="V18770" s="17"/>
    </row>
    <row r="18771" spans="22:22" x14ac:dyDescent="0.35">
      <c r="V18771" s="17"/>
    </row>
    <row r="18772" spans="22:22" x14ac:dyDescent="0.35">
      <c r="V18772" s="17"/>
    </row>
    <row r="18773" spans="22:22" x14ac:dyDescent="0.35">
      <c r="V18773" s="17"/>
    </row>
    <row r="18774" spans="22:22" x14ac:dyDescent="0.35">
      <c r="V18774" s="17"/>
    </row>
    <row r="18775" spans="22:22" x14ac:dyDescent="0.35">
      <c r="V18775" s="17"/>
    </row>
    <row r="18776" spans="22:22" x14ac:dyDescent="0.35">
      <c r="V18776" s="17"/>
    </row>
    <row r="18777" spans="22:22" x14ac:dyDescent="0.35">
      <c r="V18777" s="17"/>
    </row>
    <row r="18778" spans="22:22" x14ac:dyDescent="0.35">
      <c r="V18778" s="17"/>
    </row>
    <row r="18779" spans="22:22" x14ac:dyDescent="0.35">
      <c r="V18779" s="17"/>
    </row>
    <row r="18780" spans="22:22" x14ac:dyDescent="0.35">
      <c r="V18780" s="17"/>
    </row>
    <row r="18781" spans="22:22" x14ac:dyDescent="0.35">
      <c r="V18781" s="17"/>
    </row>
    <row r="18782" spans="22:22" x14ac:dyDescent="0.35">
      <c r="V18782" s="17"/>
    </row>
    <row r="18783" spans="22:22" x14ac:dyDescent="0.35">
      <c r="V18783" s="17"/>
    </row>
    <row r="18784" spans="22:22" x14ac:dyDescent="0.35">
      <c r="V18784" s="17"/>
    </row>
    <row r="18785" spans="22:22" x14ac:dyDescent="0.35">
      <c r="V18785" s="17"/>
    </row>
    <row r="18786" spans="22:22" x14ac:dyDescent="0.35">
      <c r="V18786" s="17"/>
    </row>
    <row r="18787" spans="22:22" x14ac:dyDescent="0.35">
      <c r="V18787" s="17"/>
    </row>
    <row r="18788" spans="22:22" x14ac:dyDescent="0.35">
      <c r="V18788" s="17"/>
    </row>
    <row r="18789" spans="22:22" x14ac:dyDescent="0.35">
      <c r="V18789" s="17"/>
    </row>
    <row r="18790" spans="22:22" x14ac:dyDescent="0.35">
      <c r="V18790" s="17"/>
    </row>
    <row r="18791" spans="22:22" x14ac:dyDescent="0.35">
      <c r="V18791" s="17"/>
    </row>
    <row r="18792" spans="22:22" x14ac:dyDescent="0.35">
      <c r="V18792" s="17"/>
    </row>
    <row r="18793" spans="22:22" x14ac:dyDescent="0.35">
      <c r="V18793" s="17"/>
    </row>
    <row r="18794" spans="22:22" x14ac:dyDescent="0.35">
      <c r="V18794" s="17"/>
    </row>
    <row r="18795" spans="22:22" x14ac:dyDescent="0.35">
      <c r="V18795" s="17"/>
    </row>
    <row r="18796" spans="22:22" x14ac:dyDescent="0.35">
      <c r="V18796" s="17"/>
    </row>
    <row r="18797" spans="22:22" x14ac:dyDescent="0.35">
      <c r="V18797" s="17"/>
    </row>
    <row r="18798" spans="22:22" x14ac:dyDescent="0.35">
      <c r="V18798" s="17"/>
    </row>
    <row r="18799" spans="22:22" x14ac:dyDescent="0.35">
      <c r="V18799" s="17"/>
    </row>
    <row r="18800" spans="22:22" x14ac:dyDescent="0.35">
      <c r="V18800" s="17"/>
    </row>
    <row r="18801" spans="22:22" x14ac:dyDescent="0.35">
      <c r="V18801" s="17"/>
    </row>
    <row r="18802" spans="22:22" x14ac:dyDescent="0.35">
      <c r="V18802" s="17"/>
    </row>
    <row r="18803" spans="22:22" x14ac:dyDescent="0.35">
      <c r="V18803" s="17"/>
    </row>
    <row r="18804" spans="22:22" x14ac:dyDescent="0.35">
      <c r="V18804" s="17"/>
    </row>
    <row r="18805" spans="22:22" x14ac:dyDescent="0.35">
      <c r="V18805" s="17"/>
    </row>
    <row r="18806" spans="22:22" x14ac:dyDescent="0.35">
      <c r="V18806" s="17"/>
    </row>
    <row r="18807" spans="22:22" x14ac:dyDescent="0.35">
      <c r="V18807" s="17"/>
    </row>
    <row r="18808" spans="22:22" x14ac:dyDescent="0.35">
      <c r="V18808" s="17"/>
    </row>
    <row r="18809" spans="22:22" x14ac:dyDescent="0.35">
      <c r="V18809" s="17"/>
    </row>
    <row r="18810" spans="22:22" x14ac:dyDescent="0.35">
      <c r="V18810" s="17"/>
    </row>
    <row r="18811" spans="22:22" x14ac:dyDescent="0.35">
      <c r="V18811" s="17"/>
    </row>
    <row r="18812" spans="22:22" x14ac:dyDescent="0.35">
      <c r="V18812" s="17"/>
    </row>
    <row r="18813" spans="22:22" x14ac:dyDescent="0.35">
      <c r="V18813" s="17"/>
    </row>
    <row r="18814" spans="22:22" x14ac:dyDescent="0.35">
      <c r="V18814" s="17"/>
    </row>
    <row r="18815" spans="22:22" x14ac:dyDescent="0.35">
      <c r="V18815" s="17"/>
    </row>
    <row r="18816" spans="22:22" x14ac:dyDescent="0.35">
      <c r="V18816" s="17"/>
    </row>
    <row r="18817" spans="22:22" x14ac:dyDescent="0.35">
      <c r="V18817" s="17"/>
    </row>
    <row r="18818" spans="22:22" x14ac:dyDescent="0.35">
      <c r="V18818" s="17"/>
    </row>
    <row r="18819" spans="22:22" x14ac:dyDescent="0.35">
      <c r="V18819" s="17"/>
    </row>
    <row r="18820" spans="22:22" x14ac:dyDescent="0.35">
      <c r="V18820" s="17"/>
    </row>
    <row r="18821" spans="22:22" x14ac:dyDescent="0.35">
      <c r="V18821" s="17"/>
    </row>
    <row r="18822" spans="22:22" x14ac:dyDescent="0.35">
      <c r="V18822" s="17"/>
    </row>
    <row r="18823" spans="22:22" x14ac:dyDescent="0.35">
      <c r="V18823" s="17"/>
    </row>
    <row r="18824" spans="22:22" x14ac:dyDescent="0.35">
      <c r="V18824" s="17"/>
    </row>
    <row r="18825" spans="22:22" x14ac:dyDescent="0.35">
      <c r="V18825" s="17"/>
    </row>
    <row r="18826" spans="22:22" x14ac:dyDescent="0.35">
      <c r="V18826" s="17"/>
    </row>
    <row r="18827" spans="22:22" x14ac:dyDescent="0.35">
      <c r="V18827" s="17"/>
    </row>
    <row r="18828" spans="22:22" x14ac:dyDescent="0.35">
      <c r="V18828" s="17"/>
    </row>
    <row r="18829" spans="22:22" x14ac:dyDescent="0.35">
      <c r="V18829" s="17"/>
    </row>
    <row r="18830" spans="22:22" x14ac:dyDescent="0.35">
      <c r="V18830" s="17"/>
    </row>
    <row r="18831" spans="22:22" x14ac:dyDescent="0.35">
      <c r="V18831" s="17"/>
    </row>
    <row r="18832" spans="22:22" x14ac:dyDescent="0.35">
      <c r="V18832" s="17"/>
    </row>
    <row r="18833" spans="22:22" x14ac:dyDescent="0.35">
      <c r="V18833" s="17"/>
    </row>
    <row r="18834" spans="22:22" x14ac:dyDescent="0.35">
      <c r="V18834" s="17"/>
    </row>
    <row r="18835" spans="22:22" x14ac:dyDescent="0.35">
      <c r="V18835" s="17"/>
    </row>
    <row r="18836" spans="22:22" x14ac:dyDescent="0.35">
      <c r="V18836" s="17"/>
    </row>
    <row r="18837" spans="22:22" x14ac:dyDescent="0.35">
      <c r="V18837" s="17"/>
    </row>
    <row r="18838" spans="22:22" x14ac:dyDescent="0.35">
      <c r="V18838" s="17"/>
    </row>
    <row r="18839" spans="22:22" x14ac:dyDescent="0.35">
      <c r="V18839" s="17"/>
    </row>
    <row r="18840" spans="22:22" x14ac:dyDescent="0.35">
      <c r="V18840" s="17"/>
    </row>
    <row r="18841" spans="22:22" x14ac:dyDescent="0.35">
      <c r="V18841" s="17"/>
    </row>
    <row r="18842" spans="22:22" x14ac:dyDescent="0.35">
      <c r="V18842" s="17"/>
    </row>
    <row r="18843" spans="22:22" x14ac:dyDescent="0.35">
      <c r="V18843" s="17"/>
    </row>
    <row r="18844" spans="22:22" x14ac:dyDescent="0.35">
      <c r="V18844" s="17"/>
    </row>
    <row r="18845" spans="22:22" x14ac:dyDescent="0.35">
      <c r="V18845" s="17"/>
    </row>
    <row r="18846" spans="22:22" x14ac:dyDescent="0.35">
      <c r="V18846" s="17"/>
    </row>
    <row r="18847" spans="22:22" x14ac:dyDescent="0.35">
      <c r="V18847" s="17"/>
    </row>
    <row r="18848" spans="22:22" x14ac:dyDescent="0.35">
      <c r="V18848" s="17"/>
    </row>
    <row r="18849" spans="22:22" x14ac:dyDescent="0.35">
      <c r="V18849" s="17"/>
    </row>
    <row r="18850" spans="22:22" x14ac:dyDescent="0.35">
      <c r="V18850" s="17"/>
    </row>
    <row r="18851" spans="22:22" x14ac:dyDescent="0.35">
      <c r="V18851" s="17"/>
    </row>
    <row r="18852" spans="22:22" x14ac:dyDescent="0.35">
      <c r="V18852" s="17"/>
    </row>
    <row r="18853" spans="22:22" x14ac:dyDescent="0.35">
      <c r="V18853" s="17"/>
    </row>
    <row r="18854" spans="22:22" x14ac:dyDescent="0.35">
      <c r="V18854" s="17"/>
    </row>
    <row r="18855" spans="22:22" x14ac:dyDescent="0.35">
      <c r="V18855" s="17"/>
    </row>
    <row r="18856" spans="22:22" x14ac:dyDescent="0.35">
      <c r="V18856" s="17"/>
    </row>
    <row r="18857" spans="22:22" x14ac:dyDescent="0.35">
      <c r="V18857" s="17"/>
    </row>
    <row r="18858" spans="22:22" x14ac:dyDescent="0.35">
      <c r="V18858" s="17"/>
    </row>
    <row r="18859" spans="22:22" x14ac:dyDescent="0.35">
      <c r="V18859" s="17"/>
    </row>
    <row r="18860" spans="22:22" x14ac:dyDescent="0.35">
      <c r="V18860" s="17"/>
    </row>
    <row r="18861" spans="22:22" x14ac:dyDescent="0.35">
      <c r="V18861" s="17"/>
    </row>
    <row r="18862" spans="22:22" x14ac:dyDescent="0.35">
      <c r="V18862" s="17"/>
    </row>
    <row r="18863" spans="22:22" x14ac:dyDescent="0.35">
      <c r="V18863" s="17"/>
    </row>
    <row r="18864" spans="22:22" x14ac:dyDescent="0.35">
      <c r="V18864" s="17"/>
    </row>
    <row r="18865" spans="22:22" x14ac:dyDescent="0.35">
      <c r="V18865" s="17"/>
    </row>
    <row r="18866" spans="22:22" x14ac:dyDescent="0.35">
      <c r="V18866" s="17"/>
    </row>
    <row r="18867" spans="22:22" x14ac:dyDescent="0.35">
      <c r="V18867" s="17"/>
    </row>
    <row r="18868" spans="22:22" x14ac:dyDescent="0.35">
      <c r="V18868" s="17"/>
    </row>
    <row r="18869" spans="22:22" x14ac:dyDescent="0.35">
      <c r="V18869" s="17"/>
    </row>
    <row r="18870" spans="22:22" x14ac:dyDescent="0.35">
      <c r="V18870" s="17"/>
    </row>
    <row r="18871" spans="22:22" x14ac:dyDescent="0.35">
      <c r="V18871" s="17"/>
    </row>
    <row r="18872" spans="22:22" x14ac:dyDescent="0.35">
      <c r="V18872" s="17"/>
    </row>
    <row r="18873" spans="22:22" x14ac:dyDescent="0.35">
      <c r="V18873" s="17"/>
    </row>
    <row r="18874" spans="22:22" x14ac:dyDescent="0.35">
      <c r="V18874" s="17"/>
    </row>
    <row r="18875" spans="22:22" x14ac:dyDescent="0.35">
      <c r="V18875" s="17"/>
    </row>
    <row r="18876" spans="22:22" x14ac:dyDescent="0.35">
      <c r="V18876" s="17"/>
    </row>
    <row r="18877" spans="22:22" x14ac:dyDescent="0.35">
      <c r="V18877" s="17"/>
    </row>
    <row r="18878" spans="22:22" x14ac:dyDescent="0.35">
      <c r="V18878" s="17"/>
    </row>
    <row r="18879" spans="22:22" x14ac:dyDescent="0.35">
      <c r="V18879" s="17"/>
    </row>
    <row r="18880" spans="22:22" x14ac:dyDescent="0.35">
      <c r="V18880" s="17"/>
    </row>
    <row r="18881" spans="22:22" x14ac:dyDescent="0.35">
      <c r="V18881" s="17"/>
    </row>
    <row r="18882" spans="22:22" x14ac:dyDescent="0.35">
      <c r="V18882" s="17"/>
    </row>
    <row r="18883" spans="22:22" x14ac:dyDescent="0.35">
      <c r="V18883" s="17"/>
    </row>
    <row r="18884" spans="22:22" x14ac:dyDescent="0.35">
      <c r="V18884" s="17"/>
    </row>
    <row r="18885" spans="22:22" x14ac:dyDescent="0.35">
      <c r="V18885" s="17"/>
    </row>
    <row r="18886" spans="22:22" x14ac:dyDescent="0.35">
      <c r="V18886" s="17"/>
    </row>
    <row r="18887" spans="22:22" x14ac:dyDescent="0.35">
      <c r="V18887" s="17"/>
    </row>
    <row r="18888" spans="22:22" x14ac:dyDescent="0.35">
      <c r="V18888" s="17"/>
    </row>
    <row r="18889" spans="22:22" x14ac:dyDescent="0.35">
      <c r="V18889" s="17"/>
    </row>
    <row r="18890" spans="22:22" x14ac:dyDescent="0.35">
      <c r="V18890" s="17"/>
    </row>
    <row r="18891" spans="22:22" x14ac:dyDescent="0.35">
      <c r="V18891" s="17"/>
    </row>
    <row r="18892" spans="22:22" x14ac:dyDescent="0.35">
      <c r="V18892" s="17"/>
    </row>
    <row r="18893" spans="22:22" x14ac:dyDescent="0.35">
      <c r="V18893" s="17"/>
    </row>
    <row r="18894" spans="22:22" x14ac:dyDescent="0.35">
      <c r="V18894" s="17"/>
    </row>
    <row r="18895" spans="22:22" x14ac:dyDescent="0.35">
      <c r="V18895" s="17"/>
    </row>
    <row r="18896" spans="22:22" x14ac:dyDescent="0.35">
      <c r="V18896" s="17"/>
    </row>
    <row r="18897" spans="22:22" x14ac:dyDescent="0.35">
      <c r="V18897" s="17"/>
    </row>
    <row r="18898" spans="22:22" x14ac:dyDescent="0.35">
      <c r="V18898" s="17"/>
    </row>
    <row r="18899" spans="22:22" x14ac:dyDescent="0.35">
      <c r="V18899" s="17"/>
    </row>
    <row r="18900" spans="22:22" x14ac:dyDescent="0.35">
      <c r="V18900" s="17"/>
    </row>
    <row r="18901" spans="22:22" x14ac:dyDescent="0.35">
      <c r="V18901" s="17"/>
    </row>
    <row r="18902" spans="22:22" x14ac:dyDescent="0.35">
      <c r="V18902" s="17"/>
    </row>
    <row r="18903" spans="22:22" x14ac:dyDescent="0.35">
      <c r="V18903" s="17"/>
    </row>
    <row r="18904" spans="22:22" x14ac:dyDescent="0.35">
      <c r="V18904" s="17"/>
    </row>
    <row r="18905" spans="22:22" x14ac:dyDescent="0.35">
      <c r="V18905" s="17"/>
    </row>
    <row r="18906" spans="22:22" x14ac:dyDescent="0.35">
      <c r="V18906" s="17"/>
    </row>
    <row r="18907" spans="22:22" x14ac:dyDescent="0.35">
      <c r="V18907" s="17"/>
    </row>
    <row r="18908" spans="22:22" x14ac:dyDescent="0.35">
      <c r="V18908" s="17"/>
    </row>
    <row r="18909" spans="22:22" x14ac:dyDescent="0.35">
      <c r="V18909" s="17"/>
    </row>
    <row r="18910" spans="22:22" x14ac:dyDescent="0.35">
      <c r="V18910" s="17"/>
    </row>
    <row r="18911" spans="22:22" x14ac:dyDescent="0.35">
      <c r="V18911" s="17"/>
    </row>
    <row r="18912" spans="22:22" x14ac:dyDescent="0.35">
      <c r="V18912" s="17"/>
    </row>
    <row r="18913" spans="22:22" x14ac:dyDescent="0.35">
      <c r="V18913" s="17"/>
    </row>
    <row r="18914" spans="22:22" x14ac:dyDescent="0.35">
      <c r="V18914" s="17"/>
    </row>
    <row r="18915" spans="22:22" x14ac:dyDescent="0.35">
      <c r="V18915" s="17"/>
    </row>
    <row r="18916" spans="22:22" x14ac:dyDescent="0.35">
      <c r="V18916" s="17"/>
    </row>
    <row r="18917" spans="22:22" x14ac:dyDescent="0.35">
      <c r="V18917" s="17"/>
    </row>
    <row r="18918" spans="22:22" x14ac:dyDescent="0.35">
      <c r="V18918" s="17"/>
    </row>
    <row r="18919" spans="22:22" x14ac:dyDescent="0.35">
      <c r="V18919" s="17"/>
    </row>
    <row r="18920" spans="22:22" x14ac:dyDescent="0.35">
      <c r="V18920" s="17"/>
    </row>
    <row r="18921" spans="22:22" x14ac:dyDescent="0.35">
      <c r="V18921" s="17"/>
    </row>
    <row r="18922" spans="22:22" x14ac:dyDescent="0.35">
      <c r="V18922" s="17"/>
    </row>
    <row r="18923" spans="22:22" x14ac:dyDescent="0.35">
      <c r="V18923" s="17"/>
    </row>
    <row r="18924" spans="22:22" x14ac:dyDescent="0.35">
      <c r="V18924" s="17"/>
    </row>
    <row r="18925" spans="22:22" x14ac:dyDescent="0.35">
      <c r="V18925" s="17"/>
    </row>
    <row r="18926" spans="22:22" x14ac:dyDescent="0.35">
      <c r="V18926" s="17"/>
    </row>
    <row r="18927" spans="22:22" x14ac:dyDescent="0.35">
      <c r="V18927" s="17"/>
    </row>
    <row r="18928" spans="22:22" x14ac:dyDescent="0.35">
      <c r="V18928" s="17"/>
    </row>
    <row r="18929" spans="22:22" x14ac:dyDescent="0.35">
      <c r="V18929" s="17"/>
    </row>
    <row r="18930" spans="22:22" x14ac:dyDescent="0.35">
      <c r="V18930" s="17"/>
    </row>
    <row r="18931" spans="22:22" x14ac:dyDescent="0.35">
      <c r="V18931" s="17"/>
    </row>
    <row r="18932" spans="22:22" x14ac:dyDescent="0.35">
      <c r="V18932" s="17"/>
    </row>
    <row r="18933" spans="22:22" x14ac:dyDescent="0.35">
      <c r="V18933" s="17"/>
    </row>
    <row r="18934" spans="22:22" x14ac:dyDescent="0.35">
      <c r="V18934" s="17"/>
    </row>
    <row r="18935" spans="22:22" x14ac:dyDescent="0.35">
      <c r="V18935" s="17"/>
    </row>
    <row r="18936" spans="22:22" x14ac:dyDescent="0.35">
      <c r="V18936" s="17"/>
    </row>
    <row r="18937" spans="22:22" x14ac:dyDescent="0.35">
      <c r="V18937" s="17"/>
    </row>
    <row r="18938" spans="22:22" x14ac:dyDescent="0.35">
      <c r="V18938" s="17"/>
    </row>
    <row r="18939" spans="22:22" x14ac:dyDescent="0.35">
      <c r="V18939" s="17"/>
    </row>
    <row r="18940" spans="22:22" x14ac:dyDescent="0.35">
      <c r="V18940" s="17"/>
    </row>
    <row r="18941" spans="22:22" x14ac:dyDescent="0.35">
      <c r="V18941" s="17"/>
    </row>
    <row r="18942" spans="22:22" x14ac:dyDescent="0.35">
      <c r="V18942" s="17"/>
    </row>
    <row r="18943" spans="22:22" x14ac:dyDescent="0.35">
      <c r="V18943" s="17"/>
    </row>
    <row r="18944" spans="22:22" x14ac:dyDescent="0.35">
      <c r="V18944" s="17"/>
    </row>
    <row r="18945" spans="22:22" x14ac:dyDescent="0.35">
      <c r="V18945" s="17"/>
    </row>
    <row r="18946" spans="22:22" x14ac:dyDescent="0.35">
      <c r="V18946" s="17"/>
    </row>
    <row r="18947" spans="22:22" x14ac:dyDescent="0.35">
      <c r="V18947" s="17"/>
    </row>
    <row r="18948" spans="22:22" x14ac:dyDescent="0.35">
      <c r="V18948" s="17"/>
    </row>
    <row r="18949" spans="22:22" x14ac:dyDescent="0.35">
      <c r="V18949" s="17"/>
    </row>
    <row r="18950" spans="22:22" x14ac:dyDescent="0.35">
      <c r="V18950" s="17"/>
    </row>
    <row r="18951" spans="22:22" x14ac:dyDescent="0.35">
      <c r="V18951" s="17"/>
    </row>
    <row r="18952" spans="22:22" x14ac:dyDescent="0.35">
      <c r="V18952" s="17"/>
    </row>
    <row r="18953" spans="22:22" x14ac:dyDescent="0.35">
      <c r="V18953" s="17"/>
    </row>
    <row r="18954" spans="22:22" x14ac:dyDescent="0.35">
      <c r="V18954" s="17"/>
    </row>
    <row r="18955" spans="22:22" x14ac:dyDescent="0.35">
      <c r="V18955" s="17"/>
    </row>
    <row r="18956" spans="22:22" x14ac:dyDescent="0.35">
      <c r="V18956" s="17"/>
    </row>
    <row r="18957" spans="22:22" x14ac:dyDescent="0.35">
      <c r="V18957" s="17"/>
    </row>
    <row r="18958" spans="22:22" x14ac:dyDescent="0.35">
      <c r="V18958" s="17"/>
    </row>
    <row r="18959" spans="22:22" x14ac:dyDescent="0.35">
      <c r="V18959" s="17"/>
    </row>
    <row r="18960" spans="22:22" x14ac:dyDescent="0.35">
      <c r="V18960" s="17"/>
    </row>
    <row r="18961" spans="22:22" x14ac:dyDescent="0.35">
      <c r="V18961" s="17"/>
    </row>
    <row r="18962" spans="22:22" x14ac:dyDescent="0.35">
      <c r="V18962" s="17"/>
    </row>
    <row r="18963" spans="22:22" x14ac:dyDescent="0.35">
      <c r="V18963" s="17"/>
    </row>
    <row r="18964" spans="22:22" x14ac:dyDescent="0.35">
      <c r="V18964" s="17"/>
    </row>
    <row r="18965" spans="22:22" x14ac:dyDescent="0.35">
      <c r="V18965" s="17"/>
    </row>
    <row r="18966" spans="22:22" x14ac:dyDescent="0.35">
      <c r="V18966" s="17"/>
    </row>
    <row r="18967" spans="22:22" x14ac:dyDescent="0.35">
      <c r="V18967" s="17"/>
    </row>
    <row r="18968" spans="22:22" x14ac:dyDescent="0.35">
      <c r="V18968" s="17"/>
    </row>
    <row r="18969" spans="22:22" x14ac:dyDescent="0.35">
      <c r="V18969" s="17"/>
    </row>
    <row r="18970" spans="22:22" x14ac:dyDescent="0.35">
      <c r="V18970" s="17"/>
    </row>
    <row r="18971" spans="22:22" x14ac:dyDescent="0.35">
      <c r="V18971" s="17"/>
    </row>
    <row r="18972" spans="22:22" x14ac:dyDescent="0.35">
      <c r="V18972" s="17"/>
    </row>
    <row r="18973" spans="22:22" x14ac:dyDescent="0.35">
      <c r="V18973" s="17"/>
    </row>
    <row r="18974" spans="22:22" x14ac:dyDescent="0.35">
      <c r="V18974" s="17"/>
    </row>
    <row r="18975" spans="22:22" x14ac:dyDescent="0.35">
      <c r="V18975" s="17"/>
    </row>
    <row r="18976" spans="22:22" x14ac:dyDescent="0.35">
      <c r="V18976" s="17"/>
    </row>
    <row r="18977" spans="22:22" x14ac:dyDescent="0.35">
      <c r="V18977" s="17"/>
    </row>
    <row r="18978" spans="22:22" x14ac:dyDescent="0.35">
      <c r="V18978" s="17"/>
    </row>
    <row r="18979" spans="22:22" x14ac:dyDescent="0.35">
      <c r="V18979" s="17"/>
    </row>
    <row r="18980" spans="22:22" x14ac:dyDescent="0.35">
      <c r="V18980" s="17"/>
    </row>
    <row r="18981" spans="22:22" x14ac:dyDescent="0.35">
      <c r="V18981" s="17"/>
    </row>
    <row r="18982" spans="22:22" x14ac:dyDescent="0.35">
      <c r="V18982" s="17"/>
    </row>
    <row r="18983" spans="22:22" x14ac:dyDescent="0.35">
      <c r="V18983" s="17"/>
    </row>
    <row r="18984" spans="22:22" x14ac:dyDescent="0.35">
      <c r="V18984" s="17"/>
    </row>
    <row r="18985" spans="22:22" x14ac:dyDescent="0.35">
      <c r="V18985" s="17"/>
    </row>
    <row r="18986" spans="22:22" x14ac:dyDescent="0.35">
      <c r="V18986" s="17"/>
    </row>
    <row r="18987" spans="22:22" x14ac:dyDescent="0.35">
      <c r="V18987" s="17"/>
    </row>
    <row r="18988" spans="22:22" x14ac:dyDescent="0.35">
      <c r="V18988" s="17"/>
    </row>
    <row r="18989" spans="22:22" x14ac:dyDescent="0.35">
      <c r="V18989" s="17"/>
    </row>
    <row r="18990" spans="22:22" x14ac:dyDescent="0.35">
      <c r="V18990" s="17"/>
    </row>
    <row r="18991" spans="22:22" x14ac:dyDescent="0.35">
      <c r="V18991" s="17"/>
    </row>
    <row r="18992" spans="22:22" x14ac:dyDescent="0.35">
      <c r="V18992" s="17"/>
    </row>
    <row r="18993" spans="22:22" x14ac:dyDescent="0.35">
      <c r="V18993" s="17"/>
    </row>
    <row r="18994" spans="22:22" x14ac:dyDescent="0.35">
      <c r="V18994" s="17"/>
    </row>
    <row r="18995" spans="22:22" x14ac:dyDescent="0.35">
      <c r="V18995" s="17"/>
    </row>
    <row r="18996" spans="22:22" x14ac:dyDescent="0.35">
      <c r="V18996" s="17"/>
    </row>
    <row r="18997" spans="22:22" x14ac:dyDescent="0.35">
      <c r="V18997" s="17"/>
    </row>
    <row r="18998" spans="22:22" x14ac:dyDescent="0.35">
      <c r="V18998" s="17"/>
    </row>
    <row r="18999" spans="22:22" x14ac:dyDescent="0.35">
      <c r="V18999" s="17"/>
    </row>
    <row r="19000" spans="22:22" x14ac:dyDescent="0.35">
      <c r="V19000" s="17"/>
    </row>
    <row r="19001" spans="22:22" x14ac:dyDescent="0.35">
      <c r="V19001" s="17"/>
    </row>
    <row r="19002" spans="22:22" x14ac:dyDescent="0.35">
      <c r="V19002" s="17"/>
    </row>
    <row r="19003" spans="22:22" x14ac:dyDescent="0.35">
      <c r="V19003" s="17"/>
    </row>
    <row r="19004" spans="22:22" x14ac:dyDescent="0.35">
      <c r="V19004" s="17"/>
    </row>
    <row r="19005" spans="22:22" x14ac:dyDescent="0.35">
      <c r="V19005" s="17"/>
    </row>
    <row r="19006" spans="22:22" x14ac:dyDescent="0.35">
      <c r="V19006" s="17"/>
    </row>
    <row r="19007" spans="22:22" x14ac:dyDescent="0.35">
      <c r="V19007" s="17"/>
    </row>
    <row r="19008" spans="22:22" x14ac:dyDescent="0.35">
      <c r="V19008" s="17"/>
    </row>
    <row r="19009" spans="22:22" x14ac:dyDescent="0.35">
      <c r="V19009" s="17"/>
    </row>
    <row r="19010" spans="22:22" x14ac:dyDescent="0.35">
      <c r="V19010" s="17"/>
    </row>
    <row r="19011" spans="22:22" x14ac:dyDescent="0.35">
      <c r="V19011" s="17"/>
    </row>
    <row r="19012" spans="22:22" x14ac:dyDescent="0.35">
      <c r="V19012" s="17"/>
    </row>
    <row r="19013" spans="22:22" x14ac:dyDescent="0.35">
      <c r="V19013" s="17"/>
    </row>
    <row r="19014" spans="22:22" x14ac:dyDescent="0.35">
      <c r="V19014" s="17"/>
    </row>
    <row r="19015" spans="22:22" x14ac:dyDescent="0.35">
      <c r="V19015" s="17"/>
    </row>
    <row r="19016" spans="22:22" x14ac:dyDescent="0.35">
      <c r="V19016" s="17"/>
    </row>
    <row r="19017" spans="22:22" x14ac:dyDescent="0.35">
      <c r="V19017" s="17"/>
    </row>
    <row r="19018" spans="22:22" x14ac:dyDescent="0.35">
      <c r="V19018" s="17"/>
    </row>
    <row r="19019" spans="22:22" x14ac:dyDescent="0.35">
      <c r="V19019" s="17"/>
    </row>
    <row r="19020" spans="22:22" x14ac:dyDescent="0.35">
      <c r="V19020" s="17"/>
    </row>
    <row r="19021" spans="22:22" x14ac:dyDescent="0.35">
      <c r="V19021" s="17"/>
    </row>
    <row r="19022" spans="22:22" x14ac:dyDescent="0.35">
      <c r="V19022" s="17"/>
    </row>
    <row r="19023" spans="22:22" x14ac:dyDescent="0.35">
      <c r="V19023" s="17"/>
    </row>
    <row r="19024" spans="22:22" x14ac:dyDescent="0.35">
      <c r="V19024" s="17"/>
    </row>
    <row r="19025" spans="22:22" x14ac:dyDescent="0.35">
      <c r="V19025" s="17"/>
    </row>
    <row r="19026" spans="22:22" x14ac:dyDescent="0.35">
      <c r="V19026" s="17"/>
    </row>
    <row r="19027" spans="22:22" x14ac:dyDescent="0.35">
      <c r="V19027" s="17"/>
    </row>
    <row r="19028" spans="22:22" x14ac:dyDescent="0.35">
      <c r="V19028" s="17"/>
    </row>
    <row r="19029" spans="22:22" x14ac:dyDescent="0.35">
      <c r="V19029" s="17"/>
    </row>
    <row r="19030" spans="22:22" x14ac:dyDescent="0.35">
      <c r="V19030" s="17"/>
    </row>
    <row r="19031" spans="22:22" x14ac:dyDescent="0.35">
      <c r="V19031" s="17"/>
    </row>
    <row r="19032" spans="22:22" x14ac:dyDescent="0.35">
      <c r="V19032" s="17"/>
    </row>
    <row r="19033" spans="22:22" x14ac:dyDescent="0.35">
      <c r="V19033" s="17"/>
    </row>
    <row r="19034" spans="22:22" x14ac:dyDescent="0.35">
      <c r="V19034" s="17"/>
    </row>
    <row r="19035" spans="22:22" x14ac:dyDescent="0.35">
      <c r="V19035" s="17"/>
    </row>
    <row r="19036" spans="22:22" x14ac:dyDescent="0.35">
      <c r="V19036" s="17"/>
    </row>
    <row r="19037" spans="22:22" x14ac:dyDescent="0.35">
      <c r="V19037" s="17"/>
    </row>
    <row r="19038" spans="22:22" x14ac:dyDescent="0.35">
      <c r="V19038" s="17"/>
    </row>
    <row r="19039" spans="22:22" x14ac:dyDescent="0.35">
      <c r="V19039" s="17"/>
    </row>
    <row r="19040" spans="22:22" x14ac:dyDescent="0.35">
      <c r="V19040" s="17"/>
    </row>
    <row r="19041" spans="22:22" x14ac:dyDescent="0.35">
      <c r="V19041" s="17"/>
    </row>
    <row r="19042" spans="22:22" x14ac:dyDescent="0.35">
      <c r="V19042" s="17"/>
    </row>
    <row r="19043" spans="22:22" x14ac:dyDescent="0.35">
      <c r="V19043" s="17"/>
    </row>
    <row r="19044" spans="22:22" x14ac:dyDescent="0.35">
      <c r="V19044" s="17"/>
    </row>
    <row r="19045" spans="22:22" x14ac:dyDescent="0.35">
      <c r="V19045" s="17"/>
    </row>
    <row r="19046" spans="22:22" x14ac:dyDescent="0.35">
      <c r="V19046" s="17"/>
    </row>
    <row r="19047" spans="22:22" x14ac:dyDescent="0.35">
      <c r="V19047" s="17"/>
    </row>
    <row r="19048" spans="22:22" x14ac:dyDescent="0.35">
      <c r="V19048" s="17"/>
    </row>
    <row r="19049" spans="22:22" x14ac:dyDescent="0.35">
      <c r="V19049" s="17"/>
    </row>
    <row r="19050" spans="22:22" x14ac:dyDescent="0.35">
      <c r="V19050" s="17"/>
    </row>
    <row r="19051" spans="22:22" x14ac:dyDescent="0.35">
      <c r="V19051" s="17"/>
    </row>
    <row r="19052" spans="22:22" x14ac:dyDescent="0.35">
      <c r="V19052" s="17"/>
    </row>
    <row r="19053" spans="22:22" x14ac:dyDescent="0.35">
      <c r="V19053" s="17"/>
    </row>
    <row r="19054" spans="22:22" x14ac:dyDescent="0.35">
      <c r="V19054" s="17"/>
    </row>
    <row r="19055" spans="22:22" x14ac:dyDescent="0.35">
      <c r="V19055" s="17"/>
    </row>
    <row r="19056" spans="22:22" x14ac:dyDescent="0.35">
      <c r="V19056" s="17"/>
    </row>
    <row r="19057" spans="22:22" x14ac:dyDescent="0.35">
      <c r="V19057" s="17"/>
    </row>
    <row r="19058" spans="22:22" x14ac:dyDescent="0.35">
      <c r="V19058" s="17"/>
    </row>
    <row r="19059" spans="22:22" x14ac:dyDescent="0.35">
      <c r="V19059" s="17"/>
    </row>
    <row r="19060" spans="22:22" x14ac:dyDescent="0.35">
      <c r="V19060" s="17"/>
    </row>
    <row r="19061" spans="22:22" x14ac:dyDescent="0.35">
      <c r="V19061" s="17"/>
    </row>
    <row r="19062" spans="22:22" x14ac:dyDescent="0.35">
      <c r="V19062" s="17"/>
    </row>
    <row r="19063" spans="22:22" x14ac:dyDescent="0.35">
      <c r="V19063" s="17"/>
    </row>
    <row r="19064" spans="22:22" x14ac:dyDescent="0.35">
      <c r="V19064" s="17"/>
    </row>
    <row r="19065" spans="22:22" x14ac:dyDescent="0.35">
      <c r="V19065" s="17"/>
    </row>
    <row r="19066" spans="22:22" x14ac:dyDescent="0.35">
      <c r="V19066" s="17"/>
    </row>
    <row r="19067" spans="22:22" x14ac:dyDescent="0.35">
      <c r="V19067" s="17"/>
    </row>
    <row r="19068" spans="22:22" x14ac:dyDescent="0.35">
      <c r="V19068" s="17"/>
    </row>
    <row r="19069" spans="22:22" x14ac:dyDescent="0.35">
      <c r="V19069" s="17"/>
    </row>
    <row r="19070" spans="22:22" x14ac:dyDescent="0.35">
      <c r="V19070" s="17"/>
    </row>
    <row r="19071" spans="22:22" x14ac:dyDescent="0.35">
      <c r="V19071" s="17"/>
    </row>
    <row r="19072" spans="22:22" x14ac:dyDescent="0.35">
      <c r="V19072" s="17"/>
    </row>
    <row r="19073" spans="22:22" x14ac:dyDescent="0.35">
      <c r="V19073" s="17"/>
    </row>
    <row r="19074" spans="22:22" x14ac:dyDescent="0.35">
      <c r="V19074" s="17"/>
    </row>
    <row r="19075" spans="22:22" x14ac:dyDescent="0.35">
      <c r="V19075" s="17"/>
    </row>
    <row r="19076" spans="22:22" x14ac:dyDescent="0.35">
      <c r="V19076" s="17"/>
    </row>
    <row r="19077" spans="22:22" x14ac:dyDescent="0.35">
      <c r="V19077" s="17"/>
    </row>
    <row r="19078" spans="22:22" x14ac:dyDescent="0.35">
      <c r="V19078" s="17"/>
    </row>
    <row r="19079" spans="22:22" x14ac:dyDescent="0.35">
      <c r="V19079" s="17"/>
    </row>
    <row r="19080" spans="22:22" x14ac:dyDescent="0.35">
      <c r="V19080" s="17"/>
    </row>
    <row r="19081" spans="22:22" x14ac:dyDescent="0.35">
      <c r="V19081" s="17"/>
    </row>
    <row r="19082" spans="22:22" x14ac:dyDescent="0.35">
      <c r="V19082" s="17"/>
    </row>
    <row r="19083" spans="22:22" x14ac:dyDescent="0.35">
      <c r="V19083" s="17"/>
    </row>
    <row r="19084" spans="22:22" x14ac:dyDescent="0.35">
      <c r="V19084" s="17"/>
    </row>
    <row r="19085" spans="22:22" x14ac:dyDescent="0.35">
      <c r="V19085" s="17"/>
    </row>
    <row r="19086" spans="22:22" x14ac:dyDescent="0.35">
      <c r="V19086" s="17"/>
    </row>
    <row r="19087" spans="22:22" x14ac:dyDescent="0.35">
      <c r="V19087" s="17"/>
    </row>
    <row r="19088" spans="22:22" x14ac:dyDescent="0.35">
      <c r="V19088" s="17"/>
    </row>
    <row r="19089" spans="22:22" x14ac:dyDescent="0.35">
      <c r="V19089" s="17"/>
    </row>
    <row r="19090" spans="22:22" x14ac:dyDescent="0.35">
      <c r="V19090" s="17"/>
    </row>
    <row r="19091" spans="22:22" x14ac:dyDescent="0.35">
      <c r="V19091" s="17"/>
    </row>
    <row r="19092" spans="22:22" x14ac:dyDescent="0.35">
      <c r="V19092" s="17"/>
    </row>
    <row r="19093" spans="22:22" x14ac:dyDescent="0.35">
      <c r="V19093" s="17"/>
    </row>
    <row r="19094" spans="22:22" x14ac:dyDescent="0.35">
      <c r="V19094" s="17"/>
    </row>
    <row r="19095" spans="22:22" x14ac:dyDescent="0.35">
      <c r="V19095" s="17"/>
    </row>
    <row r="19096" spans="22:22" x14ac:dyDescent="0.35">
      <c r="V19096" s="17"/>
    </row>
    <row r="19097" spans="22:22" x14ac:dyDescent="0.35">
      <c r="V19097" s="17"/>
    </row>
    <row r="19098" spans="22:22" x14ac:dyDescent="0.35">
      <c r="V19098" s="17"/>
    </row>
    <row r="19099" spans="22:22" x14ac:dyDescent="0.35">
      <c r="V19099" s="17"/>
    </row>
    <row r="19100" spans="22:22" x14ac:dyDescent="0.35">
      <c r="V19100" s="17"/>
    </row>
    <row r="19101" spans="22:22" x14ac:dyDescent="0.35">
      <c r="V19101" s="17"/>
    </row>
    <row r="19102" spans="22:22" x14ac:dyDescent="0.35">
      <c r="V19102" s="17"/>
    </row>
    <row r="19103" spans="22:22" x14ac:dyDescent="0.35">
      <c r="V19103" s="17"/>
    </row>
    <row r="19104" spans="22:22" x14ac:dyDescent="0.35">
      <c r="V19104" s="17"/>
    </row>
    <row r="19105" spans="22:22" x14ac:dyDescent="0.35">
      <c r="V19105" s="17"/>
    </row>
    <row r="19106" spans="22:22" x14ac:dyDescent="0.35">
      <c r="V19106" s="17"/>
    </row>
    <row r="19107" spans="22:22" x14ac:dyDescent="0.35">
      <c r="V19107" s="17"/>
    </row>
    <row r="19108" spans="22:22" x14ac:dyDescent="0.35">
      <c r="V19108" s="17"/>
    </row>
    <row r="19109" spans="22:22" x14ac:dyDescent="0.35">
      <c r="V19109" s="17"/>
    </row>
    <row r="19110" spans="22:22" x14ac:dyDescent="0.35">
      <c r="V19110" s="17"/>
    </row>
    <row r="19111" spans="22:22" x14ac:dyDescent="0.35">
      <c r="V19111" s="17"/>
    </row>
    <row r="19112" spans="22:22" x14ac:dyDescent="0.35">
      <c r="V19112" s="17"/>
    </row>
    <row r="19113" spans="22:22" x14ac:dyDescent="0.35">
      <c r="V19113" s="17"/>
    </row>
    <row r="19114" spans="22:22" x14ac:dyDescent="0.35">
      <c r="V19114" s="17"/>
    </row>
    <row r="19115" spans="22:22" x14ac:dyDescent="0.35">
      <c r="V19115" s="17"/>
    </row>
    <row r="19116" spans="22:22" x14ac:dyDescent="0.35">
      <c r="V19116" s="17"/>
    </row>
    <row r="19117" spans="22:22" x14ac:dyDescent="0.35">
      <c r="V19117" s="17"/>
    </row>
    <row r="19118" spans="22:22" x14ac:dyDescent="0.35">
      <c r="V19118" s="17"/>
    </row>
    <row r="19119" spans="22:22" x14ac:dyDescent="0.35">
      <c r="V19119" s="17"/>
    </row>
    <row r="19120" spans="22:22" x14ac:dyDescent="0.35">
      <c r="V19120" s="17"/>
    </row>
    <row r="19121" spans="22:22" x14ac:dyDescent="0.35">
      <c r="V19121" s="17"/>
    </row>
    <row r="19122" spans="22:22" x14ac:dyDescent="0.35">
      <c r="V19122" s="17"/>
    </row>
    <row r="19123" spans="22:22" x14ac:dyDescent="0.35">
      <c r="V19123" s="17"/>
    </row>
    <row r="19124" spans="22:22" x14ac:dyDescent="0.35">
      <c r="V19124" s="17"/>
    </row>
    <row r="19125" spans="22:22" x14ac:dyDescent="0.35">
      <c r="V19125" s="17"/>
    </row>
    <row r="19126" spans="22:22" x14ac:dyDescent="0.35">
      <c r="V19126" s="17"/>
    </row>
    <row r="19127" spans="22:22" x14ac:dyDescent="0.35">
      <c r="V19127" s="17"/>
    </row>
    <row r="19128" spans="22:22" x14ac:dyDescent="0.35">
      <c r="V19128" s="17"/>
    </row>
    <row r="19129" spans="22:22" x14ac:dyDescent="0.35">
      <c r="V19129" s="17"/>
    </row>
    <row r="19130" spans="22:22" x14ac:dyDescent="0.35">
      <c r="V19130" s="17"/>
    </row>
    <row r="19131" spans="22:22" x14ac:dyDescent="0.35">
      <c r="V19131" s="17"/>
    </row>
    <row r="19132" spans="22:22" x14ac:dyDescent="0.35">
      <c r="V19132" s="17"/>
    </row>
    <row r="19133" spans="22:22" x14ac:dyDescent="0.35">
      <c r="V19133" s="17"/>
    </row>
    <row r="19134" spans="22:22" x14ac:dyDescent="0.35">
      <c r="V19134" s="17"/>
    </row>
    <row r="19135" spans="22:22" x14ac:dyDescent="0.35">
      <c r="V19135" s="17"/>
    </row>
    <row r="19136" spans="22:22" x14ac:dyDescent="0.35">
      <c r="V19136" s="17"/>
    </row>
    <row r="19137" spans="22:22" x14ac:dyDescent="0.35">
      <c r="V19137" s="17"/>
    </row>
    <row r="19138" spans="22:22" x14ac:dyDescent="0.35">
      <c r="V19138" s="17"/>
    </row>
    <row r="19139" spans="22:22" x14ac:dyDescent="0.35">
      <c r="V19139" s="17"/>
    </row>
    <row r="19140" spans="22:22" x14ac:dyDescent="0.35">
      <c r="V19140" s="17"/>
    </row>
    <row r="19141" spans="22:22" x14ac:dyDescent="0.35">
      <c r="V19141" s="17"/>
    </row>
    <row r="19142" spans="22:22" x14ac:dyDescent="0.35">
      <c r="V19142" s="17"/>
    </row>
    <row r="19143" spans="22:22" x14ac:dyDescent="0.35">
      <c r="V19143" s="17"/>
    </row>
    <row r="19144" spans="22:22" x14ac:dyDescent="0.35">
      <c r="V19144" s="17"/>
    </row>
    <row r="19145" spans="22:22" x14ac:dyDescent="0.35">
      <c r="V19145" s="17"/>
    </row>
    <row r="19146" spans="22:22" x14ac:dyDescent="0.35">
      <c r="V19146" s="17"/>
    </row>
    <row r="19147" spans="22:22" x14ac:dyDescent="0.35">
      <c r="V19147" s="17"/>
    </row>
    <row r="19148" spans="22:22" x14ac:dyDescent="0.35">
      <c r="V19148" s="17"/>
    </row>
    <row r="19149" spans="22:22" x14ac:dyDescent="0.35">
      <c r="V19149" s="17"/>
    </row>
    <row r="19150" spans="22:22" x14ac:dyDescent="0.35">
      <c r="V19150" s="17"/>
    </row>
    <row r="19151" spans="22:22" x14ac:dyDescent="0.35">
      <c r="V19151" s="17"/>
    </row>
    <row r="19152" spans="22:22" x14ac:dyDescent="0.35">
      <c r="V19152" s="17"/>
    </row>
    <row r="19153" spans="22:22" x14ac:dyDescent="0.35">
      <c r="V19153" s="17"/>
    </row>
    <row r="19154" spans="22:22" x14ac:dyDescent="0.35">
      <c r="V19154" s="17"/>
    </row>
    <row r="19155" spans="22:22" x14ac:dyDescent="0.35">
      <c r="V19155" s="17"/>
    </row>
    <row r="19156" spans="22:22" x14ac:dyDescent="0.35">
      <c r="V19156" s="17"/>
    </row>
    <row r="19157" spans="22:22" x14ac:dyDescent="0.35">
      <c r="V19157" s="17"/>
    </row>
    <row r="19158" spans="22:22" x14ac:dyDescent="0.35">
      <c r="V19158" s="17"/>
    </row>
    <row r="19159" spans="22:22" x14ac:dyDescent="0.35">
      <c r="V19159" s="17"/>
    </row>
    <row r="19160" spans="22:22" x14ac:dyDescent="0.35">
      <c r="V19160" s="17"/>
    </row>
    <row r="19161" spans="22:22" x14ac:dyDescent="0.35">
      <c r="V19161" s="17"/>
    </row>
    <row r="19162" spans="22:22" x14ac:dyDescent="0.35">
      <c r="V19162" s="17"/>
    </row>
    <row r="19163" spans="22:22" x14ac:dyDescent="0.35">
      <c r="V19163" s="17"/>
    </row>
    <row r="19164" spans="22:22" x14ac:dyDescent="0.35">
      <c r="V19164" s="17"/>
    </row>
    <row r="19165" spans="22:22" x14ac:dyDescent="0.35">
      <c r="V19165" s="17"/>
    </row>
    <row r="19166" spans="22:22" x14ac:dyDescent="0.35">
      <c r="V19166" s="17"/>
    </row>
    <row r="19167" spans="22:22" x14ac:dyDescent="0.35">
      <c r="V19167" s="17"/>
    </row>
    <row r="19168" spans="22:22" x14ac:dyDescent="0.35">
      <c r="V19168" s="17"/>
    </row>
    <row r="19169" spans="22:22" x14ac:dyDescent="0.35">
      <c r="V19169" s="17"/>
    </row>
    <row r="19170" spans="22:22" x14ac:dyDescent="0.35">
      <c r="V19170" s="17"/>
    </row>
    <row r="19171" spans="22:22" x14ac:dyDescent="0.35">
      <c r="V19171" s="17"/>
    </row>
    <row r="19172" spans="22:22" x14ac:dyDescent="0.35">
      <c r="V19172" s="17"/>
    </row>
    <row r="19173" spans="22:22" x14ac:dyDescent="0.35">
      <c r="V19173" s="17"/>
    </row>
    <row r="19174" spans="22:22" x14ac:dyDescent="0.35">
      <c r="V19174" s="17"/>
    </row>
    <row r="19175" spans="22:22" x14ac:dyDescent="0.35">
      <c r="V19175" s="17"/>
    </row>
    <row r="19176" spans="22:22" x14ac:dyDescent="0.35">
      <c r="V19176" s="17"/>
    </row>
    <row r="19177" spans="22:22" x14ac:dyDescent="0.35">
      <c r="V19177" s="17"/>
    </row>
    <row r="19178" spans="22:22" x14ac:dyDescent="0.35">
      <c r="V19178" s="17"/>
    </row>
    <row r="19179" spans="22:22" x14ac:dyDescent="0.35">
      <c r="V19179" s="17"/>
    </row>
    <row r="19180" spans="22:22" x14ac:dyDescent="0.35">
      <c r="V19180" s="17"/>
    </row>
    <row r="19181" spans="22:22" x14ac:dyDescent="0.35">
      <c r="V19181" s="17"/>
    </row>
    <row r="19182" spans="22:22" x14ac:dyDescent="0.35">
      <c r="V19182" s="17"/>
    </row>
    <row r="19183" spans="22:22" x14ac:dyDescent="0.35">
      <c r="V19183" s="17"/>
    </row>
    <row r="19184" spans="22:22" x14ac:dyDescent="0.35">
      <c r="V19184" s="17"/>
    </row>
    <row r="19185" spans="22:22" x14ac:dyDescent="0.35">
      <c r="V19185" s="17"/>
    </row>
    <row r="19186" spans="22:22" x14ac:dyDescent="0.35">
      <c r="V19186" s="17"/>
    </row>
    <row r="19187" spans="22:22" x14ac:dyDescent="0.35">
      <c r="V19187" s="17"/>
    </row>
    <row r="19188" spans="22:22" x14ac:dyDescent="0.35">
      <c r="V19188" s="17"/>
    </row>
    <row r="19189" spans="22:22" x14ac:dyDescent="0.35">
      <c r="V19189" s="17"/>
    </row>
    <row r="19190" spans="22:22" x14ac:dyDescent="0.35">
      <c r="V19190" s="17"/>
    </row>
    <row r="19191" spans="22:22" x14ac:dyDescent="0.35">
      <c r="V19191" s="17"/>
    </row>
    <row r="19192" spans="22:22" x14ac:dyDescent="0.35">
      <c r="V19192" s="17"/>
    </row>
    <row r="19193" spans="22:22" x14ac:dyDescent="0.35">
      <c r="V19193" s="17"/>
    </row>
    <row r="19194" spans="22:22" x14ac:dyDescent="0.35">
      <c r="V19194" s="17"/>
    </row>
    <row r="19195" spans="22:22" x14ac:dyDescent="0.35">
      <c r="V19195" s="17"/>
    </row>
    <row r="19196" spans="22:22" x14ac:dyDescent="0.35">
      <c r="V19196" s="17"/>
    </row>
    <row r="19197" spans="22:22" x14ac:dyDescent="0.35">
      <c r="V19197" s="17"/>
    </row>
    <row r="19198" spans="22:22" x14ac:dyDescent="0.35">
      <c r="V19198" s="17"/>
    </row>
    <row r="19199" spans="22:22" x14ac:dyDescent="0.35">
      <c r="V19199" s="17"/>
    </row>
    <row r="19200" spans="22:22" x14ac:dyDescent="0.35">
      <c r="V19200" s="17"/>
    </row>
    <row r="19201" spans="22:22" x14ac:dyDescent="0.35">
      <c r="V19201" s="17"/>
    </row>
    <row r="19202" spans="22:22" x14ac:dyDescent="0.35">
      <c r="V19202" s="17"/>
    </row>
    <row r="19203" spans="22:22" x14ac:dyDescent="0.35">
      <c r="V19203" s="17"/>
    </row>
    <row r="19204" spans="22:22" x14ac:dyDescent="0.35">
      <c r="V19204" s="17"/>
    </row>
    <row r="19205" spans="22:22" x14ac:dyDescent="0.35">
      <c r="V19205" s="17"/>
    </row>
    <row r="19206" spans="22:22" x14ac:dyDescent="0.35">
      <c r="V19206" s="17"/>
    </row>
    <row r="19207" spans="22:22" x14ac:dyDescent="0.35">
      <c r="V19207" s="17"/>
    </row>
    <row r="19208" spans="22:22" x14ac:dyDescent="0.35">
      <c r="V19208" s="17"/>
    </row>
    <row r="19209" spans="22:22" x14ac:dyDescent="0.35">
      <c r="V19209" s="17"/>
    </row>
    <row r="19210" spans="22:22" x14ac:dyDescent="0.35">
      <c r="V19210" s="17"/>
    </row>
    <row r="19211" spans="22:22" x14ac:dyDescent="0.35">
      <c r="V19211" s="17"/>
    </row>
    <row r="19212" spans="22:22" x14ac:dyDescent="0.35">
      <c r="V19212" s="17"/>
    </row>
    <row r="19213" spans="22:22" x14ac:dyDescent="0.35">
      <c r="V19213" s="17"/>
    </row>
    <row r="19214" spans="22:22" x14ac:dyDescent="0.35">
      <c r="V19214" s="17"/>
    </row>
    <row r="19215" spans="22:22" x14ac:dyDescent="0.35">
      <c r="V19215" s="17"/>
    </row>
    <row r="19216" spans="22:22" x14ac:dyDescent="0.35">
      <c r="V19216" s="17"/>
    </row>
    <row r="19217" spans="22:22" x14ac:dyDescent="0.35">
      <c r="V19217" s="17"/>
    </row>
    <row r="19218" spans="22:22" x14ac:dyDescent="0.35">
      <c r="V19218" s="17"/>
    </row>
    <row r="19219" spans="22:22" x14ac:dyDescent="0.35">
      <c r="V19219" s="17"/>
    </row>
    <row r="19220" spans="22:22" x14ac:dyDescent="0.35">
      <c r="V19220" s="17"/>
    </row>
    <row r="19221" spans="22:22" x14ac:dyDescent="0.35">
      <c r="V19221" s="17"/>
    </row>
    <row r="19222" spans="22:22" x14ac:dyDescent="0.35">
      <c r="V19222" s="17"/>
    </row>
    <row r="19223" spans="22:22" x14ac:dyDescent="0.35">
      <c r="V19223" s="17"/>
    </row>
    <row r="19224" spans="22:22" x14ac:dyDescent="0.35">
      <c r="V19224" s="17"/>
    </row>
    <row r="19225" spans="22:22" x14ac:dyDescent="0.35">
      <c r="V19225" s="17"/>
    </row>
    <row r="19226" spans="22:22" x14ac:dyDescent="0.35">
      <c r="V19226" s="17"/>
    </row>
    <row r="19227" spans="22:22" x14ac:dyDescent="0.35">
      <c r="V19227" s="17"/>
    </row>
    <row r="19228" spans="22:22" x14ac:dyDescent="0.35">
      <c r="V19228" s="17"/>
    </row>
    <row r="19229" spans="22:22" x14ac:dyDescent="0.35">
      <c r="V19229" s="17"/>
    </row>
    <row r="19230" spans="22:22" x14ac:dyDescent="0.35">
      <c r="V19230" s="17"/>
    </row>
    <row r="19231" spans="22:22" x14ac:dyDescent="0.35">
      <c r="V19231" s="17"/>
    </row>
    <row r="19232" spans="22:22" x14ac:dyDescent="0.35">
      <c r="V19232" s="17"/>
    </row>
    <row r="19233" spans="22:22" x14ac:dyDescent="0.35">
      <c r="V19233" s="17"/>
    </row>
    <row r="19234" spans="22:22" x14ac:dyDescent="0.35">
      <c r="V19234" s="17"/>
    </row>
    <row r="19235" spans="22:22" x14ac:dyDescent="0.35">
      <c r="V19235" s="17"/>
    </row>
    <row r="19236" spans="22:22" x14ac:dyDescent="0.35">
      <c r="V19236" s="17"/>
    </row>
    <row r="19237" spans="22:22" x14ac:dyDescent="0.35">
      <c r="V19237" s="17"/>
    </row>
    <row r="19238" spans="22:22" x14ac:dyDescent="0.35">
      <c r="V19238" s="17"/>
    </row>
    <row r="19239" spans="22:22" x14ac:dyDescent="0.35">
      <c r="V19239" s="17"/>
    </row>
    <row r="19240" spans="22:22" x14ac:dyDescent="0.35">
      <c r="V19240" s="17"/>
    </row>
    <row r="19241" spans="22:22" x14ac:dyDescent="0.35">
      <c r="V19241" s="17"/>
    </row>
    <row r="19242" spans="22:22" x14ac:dyDescent="0.35">
      <c r="V19242" s="17"/>
    </row>
    <row r="19243" spans="22:22" x14ac:dyDescent="0.35">
      <c r="V19243" s="17"/>
    </row>
    <row r="19244" spans="22:22" x14ac:dyDescent="0.35">
      <c r="V19244" s="17"/>
    </row>
    <row r="19245" spans="22:22" x14ac:dyDescent="0.35">
      <c r="V19245" s="17"/>
    </row>
    <row r="19246" spans="22:22" x14ac:dyDescent="0.35">
      <c r="V19246" s="17"/>
    </row>
    <row r="19247" spans="22:22" x14ac:dyDescent="0.35">
      <c r="V19247" s="17"/>
    </row>
    <row r="19248" spans="22:22" x14ac:dyDescent="0.35">
      <c r="V19248" s="17"/>
    </row>
    <row r="19249" spans="22:22" x14ac:dyDescent="0.35">
      <c r="V19249" s="17"/>
    </row>
    <row r="19250" spans="22:22" x14ac:dyDescent="0.35">
      <c r="V19250" s="17"/>
    </row>
    <row r="19251" spans="22:22" x14ac:dyDescent="0.35">
      <c r="V19251" s="17"/>
    </row>
    <row r="19252" spans="22:22" x14ac:dyDescent="0.35">
      <c r="V19252" s="17"/>
    </row>
    <row r="19253" spans="22:22" x14ac:dyDescent="0.35">
      <c r="V19253" s="17"/>
    </row>
    <row r="19254" spans="22:22" x14ac:dyDescent="0.35">
      <c r="V19254" s="17"/>
    </row>
    <row r="19255" spans="22:22" x14ac:dyDescent="0.35">
      <c r="V19255" s="17"/>
    </row>
    <row r="19256" spans="22:22" x14ac:dyDescent="0.35">
      <c r="V19256" s="17"/>
    </row>
    <row r="19257" spans="22:22" x14ac:dyDescent="0.35">
      <c r="V19257" s="17"/>
    </row>
    <row r="19258" spans="22:22" x14ac:dyDescent="0.35">
      <c r="V19258" s="17"/>
    </row>
    <row r="19259" spans="22:22" x14ac:dyDescent="0.35">
      <c r="V19259" s="17"/>
    </row>
    <row r="19260" spans="22:22" x14ac:dyDescent="0.35">
      <c r="V19260" s="17"/>
    </row>
    <row r="19261" spans="22:22" x14ac:dyDescent="0.35">
      <c r="V19261" s="17"/>
    </row>
    <row r="19262" spans="22:22" x14ac:dyDescent="0.35">
      <c r="V19262" s="17"/>
    </row>
    <row r="19263" spans="22:22" x14ac:dyDescent="0.35">
      <c r="V19263" s="17"/>
    </row>
    <row r="19264" spans="22:22" x14ac:dyDescent="0.35">
      <c r="V19264" s="17"/>
    </row>
    <row r="19265" spans="22:22" x14ac:dyDescent="0.35">
      <c r="V19265" s="17"/>
    </row>
    <row r="19266" spans="22:22" x14ac:dyDescent="0.35">
      <c r="V19266" s="17"/>
    </row>
    <row r="19267" spans="22:22" x14ac:dyDescent="0.35">
      <c r="V19267" s="17"/>
    </row>
    <row r="19268" spans="22:22" x14ac:dyDescent="0.35">
      <c r="V19268" s="17"/>
    </row>
    <row r="19269" spans="22:22" x14ac:dyDescent="0.35">
      <c r="V19269" s="17"/>
    </row>
    <row r="19270" spans="22:22" x14ac:dyDescent="0.35">
      <c r="V19270" s="17"/>
    </row>
    <row r="19271" spans="22:22" x14ac:dyDescent="0.35">
      <c r="V19271" s="17"/>
    </row>
    <row r="19272" spans="22:22" x14ac:dyDescent="0.35">
      <c r="V19272" s="17"/>
    </row>
    <row r="19273" spans="22:22" x14ac:dyDescent="0.35">
      <c r="V19273" s="17"/>
    </row>
    <row r="19274" spans="22:22" x14ac:dyDescent="0.35">
      <c r="V19274" s="17"/>
    </row>
    <row r="19275" spans="22:22" x14ac:dyDescent="0.35">
      <c r="V19275" s="17"/>
    </row>
    <row r="19276" spans="22:22" x14ac:dyDescent="0.35">
      <c r="V19276" s="17"/>
    </row>
    <row r="19277" spans="22:22" x14ac:dyDescent="0.35">
      <c r="V19277" s="17"/>
    </row>
    <row r="19278" spans="22:22" x14ac:dyDescent="0.35">
      <c r="V19278" s="17"/>
    </row>
    <row r="19279" spans="22:22" x14ac:dyDescent="0.35">
      <c r="V19279" s="17"/>
    </row>
    <row r="19280" spans="22:22" x14ac:dyDescent="0.35">
      <c r="V19280" s="17"/>
    </row>
    <row r="19281" spans="22:22" x14ac:dyDescent="0.35">
      <c r="V19281" s="17"/>
    </row>
    <row r="19282" spans="22:22" x14ac:dyDescent="0.35">
      <c r="V19282" s="17"/>
    </row>
    <row r="19283" spans="22:22" x14ac:dyDescent="0.35">
      <c r="V19283" s="17"/>
    </row>
    <row r="19284" spans="22:22" x14ac:dyDescent="0.35">
      <c r="V19284" s="17"/>
    </row>
    <row r="19285" spans="22:22" x14ac:dyDescent="0.35">
      <c r="V19285" s="17"/>
    </row>
    <row r="19286" spans="22:22" x14ac:dyDescent="0.35">
      <c r="V19286" s="17"/>
    </row>
    <row r="19287" spans="22:22" x14ac:dyDescent="0.35">
      <c r="V19287" s="17"/>
    </row>
    <row r="19288" spans="22:22" x14ac:dyDescent="0.35">
      <c r="V19288" s="17"/>
    </row>
    <row r="19289" spans="22:22" x14ac:dyDescent="0.35">
      <c r="V19289" s="17"/>
    </row>
    <row r="19290" spans="22:22" x14ac:dyDescent="0.35">
      <c r="V19290" s="17"/>
    </row>
    <row r="19291" spans="22:22" x14ac:dyDescent="0.35">
      <c r="V19291" s="17"/>
    </row>
    <row r="19292" spans="22:22" x14ac:dyDescent="0.35">
      <c r="V19292" s="17"/>
    </row>
    <row r="19293" spans="22:22" x14ac:dyDescent="0.35">
      <c r="V19293" s="17"/>
    </row>
    <row r="19294" spans="22:22" x14ac:dyDescent="0.35">
      <c r="V19294" s="17"/>
    </row>
    <row r="19295" spans="22:22" x14ac:dyDescent="0.35">
      <c r="V19295" s="17"/>
    </row>
    <row r="19296" spans="22:22" x14ac:dyDescent="0.35">
      <c r="V19296" s="17"/>
    </row>
    <row r="19297" spans="22:22" x14ac:dyDescent="0.35">
      <c r="V19297" s="17"/>
    </row>
    <row r="19298" spans="22:22" x14ac:dyDescent="0.35">
      <c r="V19298" s="17"/>
    </row>
    <row r="19299" spans="22:22" x14ac:dyDescent="0.35">
      <c r="V19299" s="17"/>
    </row>
    <row r="19300" spans="22:22" x14ac:dyDescent="0.35">
      <c r="V19300" s="17"/>
    </row>
    <row r="19301" spans="22:22" x14ac:dyDescent="0.35">
      <c r="V19301" s="17"/>
    </row>
    <row r="19302" spans="22:22" x14ac:dyDescent="0.35">
      <c r="V19302" s="17"/>
    </row>
    <row r="19303" spans="22:22" x14ac:dyDescent="0.35">
      <c r="V19303" s="17"/>
    </row>
    <row r="19304" spans="22:22" x14ac:dyDescent="0.35">
      <c r="V19304" s="17"/>
    </row>
    <row r="19305" spans="22:22" x14ac:dyDescent="0.35">
      <c r="V19305" s="17"/>
    </row>
    <row r="19306" spans="22:22" x14ac:dyDescent="0.35">
      <c r="V19306" s="17"/>
    </row>
    <row r="19307" spans="22:22" x14ac:dyDescent="0.35">
      <c r="V19307" s="17"/>
    </row>
    <row r="19308" spans="22:22" x14ac:dyDescent="0.35">
      <c r="V19308" s="17"/>
    </row>
    <row r="19309" spans="22:22" x14ac:dyDescent="0.35">
      <c r="V19309" s="17"/>
    </row>
    <row r="19310" spans="22:22" x14ac:dyDescent="0.35">
      <c r="V19310" s="17"/>
    </row>
    <row r="19311" spans="22:22" x14ac:dyDescent="0.35">
      <c r="V19311" s="17"/>
    </row>
    <row r="19312" spans="22:22" x14ac:dyDescent="0.35">
      <c r="V19312" s="17"/>
    </row>
    <row r="19313" spans="22:22" x14ac:dyDescent="0.35">
      <c r="V19313" s="17"/>
    </row>
    <row r="19314" spans="22:22" x14ac:dyDescent="0.35">
      <c r="V19314" s="17"/>
    </row>
    <row r="19315" spans="22:22" x14ac:dyDescent="0.35">
      <c r="V19315" s="17"/>
    </row>
    <row r="19316" spans="22:22" x14ac:dyDescent="0.35">
      <c r="V19316" s="17"/>
    </row>
    <row r="19317" spans="22:22" x14ac:dyDescent="0.35">
      <c r="V19317" s="17"/>
    </row>
    <row r="19318" spans="22:22" x14ac:dyDescent="0.35">
      <c r="V19318" s="17"/>
    </row>
    <row r="19319" spans="22:22" x14ac:dyDescent="0.35">
      <c r="V19319" s="17"/>
    </row>
    <row r="19320" spans="22:22" x14ac:dyDescent="0.35">
      <c r="V19320" s="17"/>
    </row>
    <row r="19321" spans="22:22" x14ac:dyDescent="0.35">
      <c r="V19321" s="17"/>
    </row>
    <row r="19322" spans="22:22" x14ac:dyDescent="0.35">
      <c r="V19322" s="17"/>
    </row>
    <row r="19323" spans="22:22" x14ac:dyDescent="0.35">
      <c r="V19323" s="17"/>
    </row>
    <row r="19324" spans="22:22" x14ac:dyDescent="0.35">
      <c r="V19324" s="17"/>
    </row>
    <row r="19325" spans="22:22" x14ac:dyDescent="0.35">
      <c r="V19325" s="17"/>
    </row>
    <row r="19326" spans="22:22" x14ac:dyDescent="0.35">
      <c r="V19326" s="17"/>
    </row>
    <row r="19327" spans="22:22" x14ac:dyDescent="0.35">
      <c r="V19327" s="17"/>
    </row>
    <row r="19328" spans="22:22" x14ac:dyDescent="0.35">
      <c r="V19328" s="17"/>
    </row>
    <row r="19329" spans="22:22" x14ac:dyDescent="0.35">
      <c r="V19329" s="17"/>
    </row>
    <row r="19330" spans="22:22" x14ac:dyDescent="0.35">
      <c r="V19330" s="17"/>
    </row>
    <row r="19331" spans="22:22" x14ac:dyDescent="0.35">
      <c r="V19331" s="17"/>
    </row>
    <row r="19332" spans="22:22" x14ac:dyDescent="0.35">
      <c r="V19332" s="17"/>
    </row>
    <row r="19333" spans="22:22" x14ac:dyDescent="0.35">
      <c r="V19333" s="17"/>
    </row>
    <row r="19334" spans="22:22" x14ac:dyDescent="0.35">
      <c r="V19334" s="17"/>
    </row>
    <row r="19335" spans="22:22" x14ac:dyDescent="0.35">
      <c r="V19335" s="17"/>
    </row>
    <row r="19336" spans="22:22" x14ac:dyDescent="0.35">
      <c r="V19336" s="17"/>
    </row>
    <row r="19337" spans="22:22" x14ac:dyDescent="0.35">
      <c r="V19337" s="17"/>
    </row>
    <row r="19338" spans="22:22" x14ac:dyDescent="0.35">
      <c r="V19338" s="17"/>
    </row>
    <row r="19339" spans="22:22" x14ac:dyDescent="0.35">
      <c r="V19339" s="17"/>
    </row>
    <row r="19340" spans="22:22" x14ac:dyDescent="0.35">
      <c r="V19340" s="17"/>
    </row>
    <row r="19341" spans="22:22" x14ac:dyDescent="0.35">
      <c r="V19341" s="17"/>
    </row>
    <row r="19342" spans="22:22" x14ac:dyDescent="0.35">
      <c r="V19342" s="17"/>
    </row>
    <row r="19343" spans="22:22" x14ac:dyDescent="0.35">
      <c r="V19343" s="17"/>
    </row>
    <row r="19344" spans="22:22" x14ac:dyDescent="0.35">
      <c r="V19344" s="17"/>
    </row>
    <row r="19345" spans="22:22" x14ac:dyDescent="0.35">
      <c r="V19345" s="17"/>
    </row>
    <row r="19346" spans="22:22" x14ac:dyDescent="0.35">
      <c r="V19346" s="17"/>
    </row>
    <row r="19347" spans="22:22" x14ac:dyDescent="0.35">
      <c r="V19347" s="17"/>
    </row>
    <row r="19348" spans="22:22" x14ac:dyDescent="0.35">
      <c r="V19348" s="17"/>
    </row>
    <row r="19349" spans="22:22" x14ac:dyDescent="0.35">
      <c r="V19349" s="17"/>
    </row>
    <row r="19350" spans="22:22" x14ac:dyDescent="0.35">
      <c r="V19350" s="17"/>
    </row>
    <row r="19351" spans="22:22" x14ac:dyDescent="0.35">
      <c r="V19351" s="17"/>
    </row>
    <row r="19352" spans="22:22" x14ac:dyDescent="0.35">
      <c r="V19352" s="17"/>
    </row>
    <row r="19353" spans="22:22" x14ac:dyDescent="0.35">
      <c r="V19353" s="17"/>
    </row>
    <row r="19354" spans="22:22" x14ac:dyDescent="0.35">
      <c r="V19354" s="17"/>
    </row>
    <row r="19355" spans="22:22" x14ac:dyDescent="0.35">
      <c r="V19355" s="17"/>
    </row>
    <row r="19356" spans="22:22" x14ac:dyDescent="0.35">
      <c r="V19356" s="17"/>
    </row>
    <row r="19357" spans="22:22" x14ac:dyDescent="0.35">
      <c r="V19357" s="17"/>
    </row>
    <row r="19358" spans="22:22" x14ac:dyDescent="0.35">
      <c r="V19358" s="17"/>
    </row>
    <row r="19359" spans="22:22" x14ac:dyDescent="0.35">
      <c r="V19359" s="17"/>
    </row>
    <row r="19360" spans="22:22" x14ac:dyDescent="0.35">
      <c r="V19360" s="17"/>
    </row>
    <row r="19361" spans="22:22" x14ac:dyDescent="0.35">
      <c r="V19361" s="17"/>
    </row>
    <row r="19362" spans="22:22" x14ac:dyDescent="0.35">
      <c r="V19362" s="17"/>
    </row>
    <row r="19363" spans="22:22" x14ac:dyDescent="0.35">
      <c r="V19363" s="17"/>
    </row>
    <row r="19364" spans="22:22" x14ac:dyDescent="0.35">
      <c r="V19364" s="17"/>
    </row>
    <row r="19365" spans="22:22" x14ac:dyDescent="0.35">
      <c r="V19365" s="17"/>
    </row>
    <row r="19366" spans="22:22" x14ac:dyDescent="0.35">
      <c r="V19366" s="17"/>
    </row>
    <row r="19367" spans="22:22" x14ac:dyDescent="0.35">
      <c r="V19367" s="17"/>
    </row>
    <row r="19368" spans="22:22" x14ac:dyDescent="0.35">
      <c r="V19368" s="17"/>
    </row>
    <row r="19369" spans="22:22" x14ac:dyDescent="0.35">
      <c r="V19369" s="17"/>
    </row>
    <row r="19370" spans="22:22" x14ac:dyDescent="0.35">
      <c r="V19370" s="17"/>
    </row>
    <row r="19371" spans="22:22" x14ac:dyDescent="0.35">
      <c r="V19371" s="17"/>
    </row>
    <row r="19372" spans="22:22" x14ac:dyDescent="0.35">
      <c r="V19372" s="17"/>
    </row>
    <row r="19373" spans="22:22" x14ac:dyDescent="0.35">
      <c r="V19373" s="17"/>
    </row>
    <row r="19374" spans="22:22" x14ac:dyDescent="0.35">
      <c r="V19374" s="17"/>
    </row>
    <row r="19375" spans="22:22" x14ac:dyDescent="0.35">
      <c r="V19375" s="17"/>
    </row>
    <row r="19376" spans="22:22" x14ac:dyDescent="0.35">
      <c r="V19376" s="17"/>
    </row>
    <row r="19377" spans="22:22" x14ac:dyDescent="0.35">
      <c r="V19377" s="17"/>
    </row>
    <row r="19378" spans="22:22" x14ac:dyDescent="0.35">
      <c r="V19378" s="17"/>
    </row>
    <row r="19379" spans="22:22" x14ac:dyDescent="0.35">
      <c r="V19379" s="17"/>
    </row>
    <row r="19380" spans="22:22" x14ac:dyDescent="0.35">
      <c r="V19380" s="17"/>
    </row>
    <row r="19381" spans="22:22" x14ac:dyDescent="0.35">
      <c r="V19381" s="17"/>
    </row>
    <row r="19382" spans="22:22" x14ac:dyDescent="0.35">
      <c r="V19382" s="17"/>
    </row>
    <row r="19383" spans="22:22" x14ac:dyDescent="0.35">
      <c r="V19383" s="17"/>
    </row>
    <row r="19384" spans="22:22" x14ac:dyDescent="0.35">
      <c r="V19384" s="17"/>
    </row>
    <row r="19385" spans="22:22" x14ac:dyDescent="0.35">
      <c r="V19385" s="17"/>
    </row>
    <row r="19386" spans="22:22" x14ac:dyDescent="0.35">
      <c r="V19386" s="17"/>
    </row>
    <row r="19387" spans="22:22" x14ac:dyDescent="0.35">
      <c r="V19387" s="17"/>
    </row>
    <row r="19388" spans="22:22" x14ac:dyDescent="0.35">
      <c r="V19388" s="17"/>
    </row>
    <row r="19389" spans="22:22" x14ac:dyDescent="0.35">
      <c r="V19389" s="17"/>
    </row>
    <row r="19390" spans="22:22" x14ac:dyDescent="0.35">
      <c r="V19390" s="17"/>
    </row>
    <row r="19391" spans="22:22" x14ac:dyDescent="0.35">
      <c r="V19391" s="17"/>
    </row>
    <row r="19392" spans="22:22" x14ac:dyDescent="0.35">
      <c r="V19392" s="17"/>
    </row>
    <row r="19393" spans="22:22" x14ac:dyDescent="0.35">
      <c r="V19393" s="17"/>
    </row>
    <row r="19394" spans="22:22" x14ac:dyDescent="0.35">
      <c r="V19394" s="17"/>
    </row>
    <row r="19395" spans="22:22" x14ac:dyDescent="0.35">
      <c r="V19395" s="17"/>
    </row>
    <row r="19396" spans="22:22" x14ac:dyDescent="0.35">
      <c r="V19396" s="17"/>
    </row>
    <row r="19397" spans="22:22" x14ac:dyDescent="0.35">
      <c r="V19397" s="17"/>
    </row>
    <row r="19398" spans="22:22" x14ac:dyDescent="0.35">
      <c r="V19398" s="17"/>
    </row>
    <row r="19399" spans="22:22" x14ac:dyDescent="0.35">
      <c r="V19399" s="17"/>
    </row>
    <row r="19400" spans="22:22" x14ac:dyDescent="0.35">
      <c r="V19400" s="17"/>
    </row>
    <row r="19401" spans="22:22" x14ac:dyDescent="0.35">
      <c r="V19401" s="17"/>
    </row>
    <row r="19402" spans="22:22" x14ac:dyDescent="0.35">
      <c r="V19402" s="17"/>
    </row>
    <row r="19403" spans="22:22" x14ac:dyDescent="0.35">
      <c r="V19403" s="17"/>
    </row>
    <row r="19404" spans="22:22" x14ac:dyDescent="0.35">
      <c r="V19404" s="17"/>
    </row>
    <row r="19405" spans="22:22" x14ac:dyDescent="0.35">
      <c r="V19405" s="17"/>
    </row>
    <row r="19406" spans="22:22" x14ac:dyDescent="0.35">
      <c r="V19406" s="17"/>
    </row>
    <row r="19407" spans="22:22" x14ac:dyDescent="0.35">
      <c r="V19407" s="17"/>
    </row>
    <row r="19408" spans="22:22" x14ac:dyDescent="0.35">
      <c r="V19408" s="17"/>
    </row>
    <row r="19409" spans="22:22" x14ac:dyDescent="0.35">
      <c r="V19409" s="17"/>
    </row>
    <row r="19410" spans="22:22" x14ac:dyDescent="0.35">
      <c r="V19410" s="17"/>
    </row>
    <row r="19411" spans="22:22" x14ac:dyDescent="0.35">
      <c r="V19411" s="17"/>
    </row>
    <row r="19412" spans="22:22" x14ac:dyDescent="0.35">
      <c r="V19412" s="17"/>
    </row>
    <row r="19413" spans="22:22" x14ac:dyDescent="0.35">
      <c r="V19413" s="17"/>
    </row>
    <row r="19414" spans="22:22" x14ac:dyDescent="0.35">
      <c r="V19414" s="17"/>
    </row>
    <row r="19415" spans="22:22" x14ac:dyDescent="0.35">
      <c r="V19415" s="17"/>
    </row>
    <row r="19416" spans="22:22" x14ac:dyDescent="0.35">
      <c r="V19416" s="17"/>
    </row>
    <row r="19417" spans="22:22" x14ac:dyDescent="0.35">
      <c r="V19417" s="17"/>
    </row>
    <row r="19418" spans="22:22" x14ac:dyDescent="0.35">
      <c r="V19418" s="17"/>
    </row>
    <row r="19419" spans="22:22" x14ac:dyDescent="0.35">
      <c r="V19419" s="17"/>
    </row>
    <row r="19420" spans="22:22" x14ac:dyDescent="0.35">
      <c r="V19420" s="17"/>
    </row>
    <row r="19421" spans="22:22" x14ac:dyDescent="0.35">
      <c r="V19421" s="17"/>
    </row>
    <row r="19422" spans="22:22" x14ac:dyDescent="0.35">
      <c r="V19422" s="17"/>
    </row>
    <row r="19423" spans="22:22" x14ac:dyDescent="0.35">
      <c r="V19423" s="17"/>
    </row>
    <row r="19424" spans="22:22" x14ac:dyDescent="0.35">
      <c r="V19424" s="17"/>
    </row>
    <row r="19425" spans="22:22" x14ac:dyDescent="0.35">
      <c r="V19425" s="17"/>
    </row>
    <row r="19426" spans="22:22" x14ac:dyDescent="0.35">
      <c r="V19426" s="17"/>
    </row>
    <row r="19427" spans="22:22" x14ac:dyDescent="0.35">
      <c r="V19427" s="17"/>
    </row>
    <row r="19428" spans="22:22" x14ac:dyDescent="0.35">
      <c r="V19428" s="17"/>
    </row>
    <row r="19429" spans="22:22" x14ac:dyDescent="0.35">
      <c r="V19429" s="17"/>
    </row>
    <row r="19430" spans="22:22" x14ac:dyDescent="0.35">
      <c r="V19430" s="17"/>
    </row>
    <row r="19431" spans="22:22" x14ac:dyDescent="0.35">
      <c r="V19431" s="17"/>
    </row>
    <row r="19432" spans="22:22" x14ac:dyDescent="0.35">
      <c r="V19432" s="17"/>
    </row>
    <row r="19433" spans="22:22" x14ac:dyDescent="0.35">
      <c r="V19433" s="17"/>
    </row>
    <row r="19434" spans="22:22" x14ac:dyDescent="0.35">
      <c r="V19434" s="17"/>
    </row>
    <row r="19435" spans="22:22" x14ac:dyDescent="0.35">
      <c r="V19435" s="17"/>
    </row>
    <row r="19436" spans="22:22" x14ac:dyDescent="0.35">
      <c r="V19436" s="17"/>
    </row>
    <row r="19437" spans="22:22" x14ac:dyDescent="0.35">
      <c r="V19437" s="17"/>
    </row>
    <row r="19438" spans="22:22" x14ac:dyDescent="0.35">
      <c r="V19438" s="17"/>
    </row>
    <row r="19439" spans="22:22" x14ac:dyDescent="0.35">
      <c r="V19439" s="17"/>
    </row>
    <row r="19440" spans="22:22" x14ac:dyDescent="0.35">
      <c r="V19440" s="17"/>
    </row>
    <row r="19441" spans="22:22" x14ac:dyDescent="0.35">
      <c r="V19441" s="17"/>
    </row>
    <row r="19442" spans="22:22" x14ac:dyDescent="0.35">
      <c r="V19442" s="17"/>
    </row>
    <row r="19443" spans="22:22" x14ac:dyDescent="0.35">
      <c r="V19443" s="17"/>
    </row>
    <row r="19444" spans="22:22" x14ac:dyDescent="0.35">
      <c r="V19444" s="17"/>
    </row>
    <row r="19445" spans="22:22" x14ac:dyDescent="0.35">
      <c r="V19445" s="17"/>
    </row>
    <row r="19446" spans="22:22" x14ac:dyDescent="0.35">
      <c r="V19446" s="17"/>
    </row>
    <row r="19447" spans="22:22" x14ac:dyDescent="0.35">
      <c r="V19447" s="17"/>
    </row>
    <row r="19448" spans="22:22" x14ac:dyDescent="0.35">
      <c r="V19448" s="17"/>
    </row>
    <row r="19449" spans="22:22" x14ac:dyDescent="0.35">
      <c r="V19449" s="17"/>
    </row>
    <row r="19450" spans="22:22" x14ac:dyDescent="0.35">
      <c r="V19450" s="17"/>
    </row>
    <row r="19451" spans="22:22" x14ac:dyDescent="0.35">
      <c r="V19451" s="17"/>
    </row>
    <row r="19452" spans="22:22" x14ac:dyDescent="0.35">
      <c r="V19452" s="17"/>
    </row>
    <row r="19453" spans="22:22" x14ac:dyDescent="0.35">
      <c r="V19453" s="17"/>
    </row>
    <row r="19454" spans="22:22" x14ac:dyDescent="0.35">
      <c r="V19454" s="17"/>
    </row>
    <row r="19455" spans="22:22" x14ac:dyDescent="0.35">
      <c r="V19455" s="17"/>
    </row>
    <row r="19456" spans="22:22" x14ac:dyDescent="0.35">
      <c r="V19456" s="17"/>
    </row>
    <row r="19457" spans="22:22" x14ac:dyDescent="0.35">
      <c r="V19457" s="17"/>
    </row>
    <row r="19458" spans="22:22" x14ac:dyDescent="0.35">
      <c r="V19458" s="17"/>
    </row>
    <row r="19459" spans="22:22" x14ac:dyDescent="0.35">
      <c r="V19459" s="17"/>
    </row>
    <row r="19460" spans="22:22" x14ac:dyDescent="0.35">
      <c r="V19460" s="17"/>
    </row>
    <row r="19461" spans="22:22" x14ac:dyDescent="0.35">
      <c r="V19461" s="17"/>
    </row>
    <row r="19462" spans="22:22" x14ac:dyDescent="0.35">
      <c r="V19462" s="17"/>
    </row>
    <row r="19463" spans="22:22" x14ac:dyDescent="0.35">
      <c r="V19463" s="17"/>
    </row>
    <row r="19464" spans="22:22" x14ac:dyDescent="0.35">
      <c r="V19464" s="17"/>
    </row>
    <row r="19465" spans="22:22" x14ac:dyDescent="0.35">
      <c r="V19465" s="17"/>
    </row>
    <row r="19466" spans="22:22" x14ac:dyDescent="0.35">
      <c r="V19466" s="17"/>
    </row>
    <row r="19467" spans="22:22" x14ac:dyDescent="0.35">
      <c r="V19467" s="17"/>
    </row>
    <row r="19468" spans="22:22" x14ac:dyDescent="0.35">
      <c r="V19468" s="17"/>
    </row>
    <row r="19469" spans="22:22" x14ac:dyDescent="0.35">
      <c r="V19469" s="17"/>
    </row>
    <row r="19470" spans="22:22" x14ac:dyDescent="0.35">
      <c r="V19470" s="17"/>
    </row>
    <row r="19471" spans="22:22" x14ac:dyDescent="0.35">
      <c r="V19471" s="17"/>
    </row>
    <row r="19472" spans="22:22" x14ac:dyDescent="0.35">
      <c r="V19472" s="17"/>
    </row>
    <row r="19473" spans="22:22" x14ac:dyDescent="0.35">
      <c r="V19473" s="17"/>
    </row>
    <row r="19474" spans="22:22" x14ac:dyDescent="0.35">
      <c r="V19474" s="17"/>
    </row>
    <row r="19475" spans="22:22" x14ac:dyDescent="0.35">
      <c r="V19475" s="17"/>
    </row>
    <row r="19476" spans="22:22" x14ac:dyDescent="0.35">
      <c r="V19476" s="17"/>
    </row>
    <row r="19477" spans="22:22" x14ac:dyDescent="0.35">
      <c r="V19477" s="17"/>
    </row>
    <row r="19478" spans="22:22" x14ac:dyDescent="0.35">
      <c r="V19478" s="17"/>
    </row>
    <row r="19479" spans="22:22" x14ac:dyDescent="0.35">
      <c r="V19479" s="17"/>
    </row>
    <row r="19480" spans="22:22" x14ac:dyDescent="0.35">
      <c r="V19480" s="17"/>
    </row>
    <row r="19481" spans="22:22" x14ac:dyDescent="0.35">
      <c r="V19481" s="17"/>
    </row>
    <row r="19482" spans="22:22" x14ac:dyDescent="0.35">
      <c r="V19482" s="17"/>
    </row>
    <row r="19483" spans="22:22" x14ac:dyDescent="0.35">
      <c r="V19483" s="17"/>
    </row>
    <row r="19484" spans="22:22" x14ac:dyDescent="0.35">
      <c r="V19484" s="17"/>
    </row>
    <row r="19485" spans="22:22" x14ac:dyDescent="0.35">
      <c r="V19485" s="17"/>
    </row>
    <row r="19486" spans="22:22" x14ac:dyDescent="0.35">
      <c r="V19486" s="17"/>
    </row>
    <row r="19487" spans="22:22" x14ac:dyDescent="0.35">
      <c r="V19487" s="17"/>
    </row>
    <row r="19488" spans="22:22" x14ac:dyDescent="0.35">
      <c r="V19488" s="17"/>
    </row>
    <row r="19489" spans="22:22" x14ac:dyDescent="0.35">
      <c r="V19489" s="17"/>
    </row>
    <row r="19490" spans="22:22" x14ac:dyDescent="0.35">
      <c r="V19490" s="17"/>
    </row>
    <row r="19491" spans="22:22" x14ac:dyDescent="0.35">
      <c r="V19491" s="17"/>
    </row>
    <row r="19492" spans="22:22" x14ac:dyDescent="0.35">
      <c r="V19492" s="17"/>
    </row>
    <row r="19493" spans="22:22" x14ac:dyDescent="0.35">
      <c r="V19493" s="17"/>
    </row>
    <row r="19494" spans="22:22" x14ac:dyDescent="0.35">
      <c r="V19494" s="17"/>
    </row>
    <row r="19495" spans="22:22" x14ac:dyDescent="0.35">
      <c r="V19495" s="17"/>
    </row>
    <row r="19496" spans="22:22" x14ac:dyDescent="0.35">
      <c r="V19496" s="17"/>
    </row>
    <row r="19497" spans="22:22" x14ac:dyDescent="0.35">
      <c r="V19497" s="17"/>
    </row>
    <row r="19498" spans="22:22" x14ac:dyDescent="0.35">
      <c r="V19498" s="17"/>
    </row>
    <row r="19499" spans="22:22" x14ac:dyDescent="0.35">
      <c r="V19499" s="17"/>
    </row>
    <row r="19500" spans="22:22" x14ac:dyDescent="0.35">
      <c r="V19500" s="17"/>
    </row>
    <row r="19501" spans="22:22" x14ac:dyDescent="0.35">
      <c r="V19501" s="17"/>
    </row>
    <row r="19502" spans="22:22" x14ac:dyDescent="0.35">
      <c r="V19502" s="17"/>
    </row>
    <row r="19503" spans="22:22" x14ac:dyDescent="0.35">
      <c r="V19503" s="17"/>
    </row>
    <row r="19504" spans="22:22" x14ac:dyDescent="0.35">
      <c r="V19504" s="17"/>
    </row>
    <row r="19505" spans="22:22" x14ac:dyDescent="0.35">
      <c r="V19505" s="17"/>
    </row>
    <row r="19506" spans="22:22" x14ac:dyDescent="0.35">
      <c r="V19506" s="17"/>
    </row>
    <row r="19507" spans="22:22" x14ac:dyDescent="0.35">
      <c r="V19507" s="17"/>
    </row>
    <row r="19508" spans="22:22" x14ac:dyDescent="0.35">
      <c r="V19508" s="17"/>
    </row>
    <row r="19509" spans="22:22" x14ac:dyDescent="0.35">
      <c r="V19509" s="17"/>
    </row>
    <row r="19510" spans="22:22" x14ac:dyDescent="0.35">
      <c r="V19510" s="17"/>
    </row>
    <row r="19511" spans="22:22" x14ac:dyDescent="0.35">
      <c r="V19511" s="17"/>
    </row>
    <row r="19512" spans="22:22" x14ac:dyDescent="0.35">
      <c r="V19512" s="17"/>
    </row>
    <row r="19513" spans="22:22" x14ac:dyDescent="0.35">
      <c r="V19513" s="17"/>
    </row>
    <row r="19514" spans="22:22" x14ac:dyDescent="0.35">
      <c r="V19514" s="17"/>
    </row>
    <row r="19515" spans="22:22" x14ac:dyDescent="0.35">
      <c r="V19515" s="17"/>
    </row>
    <row r="19516" spans="22:22" x14ac:dyDescent="0.35">
      <c r="V19516" s="17"/>
    </row>
    <row r="19517" spans="22:22" x14ac:dyDescent="0.35">
      <c r="V19517" s="17"/>
    </row>
    <row r="19518" spans="22:22" x14ac:dyDescent="0.35">
      <c r="V19518" s="17"/>
    </row>
    <row r="19519" spans="22:22" x14ac:dyDescent="0.35">
      <c r="V19519" s="17"/>
    </row>
    <row r="19520" spans="22:22" x14ac:dyDescent="0.35">
      <c r="V19520" s="17"/>
    </row>
    <row r="19521" spans="22:22" x14ac:dyDescent="0.35">
      <c r="V19521" s="17"/>
    </row>
    <row r="19522" spans="22:22" x14ac:dyDescent="0.35">
      <c r="V19522" s="17"/>
    </row>
    <row r="19523" spans="22:22" x14ac:dyDescent="0.35">
      <c r="V19523" s="17"/>
    </row>
    <row r="19524" spans="22:22" x14ac:dyDescent="0.35">
      <c r="V19524" s="17"/>
    </row>
    <row r="19525" spans="22:22" x14ac:dyDescent="0.35">
      <c r="V19525" s="17"/>
    </row>
    <row r="19526" spans="22:22" x14ac:dyDescent="0.35">
      <c r="V19526" s="17"/>
    </row>
    <row r="19527" spans="22:22" x14ac:dyDescent="0.35">
      <c r="V19527" s="17"/>
    </row>
    <row r="19528" spans="22:22" x14ac:dyDescent="0.35">
      <c r="V19528" s="17"/>
    </row>
    <row r="19529" spans="22:22" x14ac:dyDescent="0.35">
      <c r="V19529" s="17"/>
    </row>
    <row r="19530" spans="22:22" x14ac:dyDescent="0.35">
      <c r="V19530" s="17"/>
    </row>
    <row r="19531" spans="22:22" x14ac:dyDescent="0.35">
      <c r="V19531" s="17"/>
    </row>
    <row r="19532" spans="22:22" x14ac:dyDescent="0.35">
      <c r="V19532" s="17"/>
    </row>
    <row r="19533" spans="22:22" x14ac:dyDescent="0.35">
      <c r="V19533" s="17"/>
    </row>
    <row r="19534" spans="22:22" x14ac:dyDescent="0.35">
      <c r="V19534" s="17"/>
    </row>
    <row r="19535" spans="22:22" x14ac:dyDescent="0.35">
      <c r="V19535" s="17"/>
    </row>
    <row r="19536" spans="22:22" x14ac:dyDescent="0.35">
      <c r="V19536" s="17"/>
    </row>
    <row r="19537" spans="22:22" x14ac:dyDescent="0.35">
      <c r="V19537" s="17"/>
    </row>
    <row r="19538" spans="22:22" x14ac:dyDescent="0.35">
      <c r="V19538" s="17"/>
    </row>
    <row r="19539" spans="22:22" x14ac:dyDescent="0.35">
      <c r="V19539" s="17"/>
    </row>
    <row r="19540" spans="22:22" x14ac:dyDescent="0.35">
      <c r="V19540" s="17"/>
    </row>
    <row r="19541" spans="22:22" x14ac:dyDescent="0.35">
      <c r="V19541" s="17"/>
    </row>
    <row r="19542" spans="22:22" x14ac:dyDescent="0.35">
      <c r="V19542" s="17"/>
    </row>
    <row r="19543" spans="22:22" x14ac:dyDescent="0.35">
      <c r="V19543" s="17"/>
    </row>
    <row r="19544" spans="22:22" x14ac:dyDescent="0.35">
      <c r="V19544" s="17"/>
    </row>
    <row r="19545" spans="22:22" x14ac:dyDescent="0.35">
      <c r="V19545" s="17"/>
    </row>
    <row r="19546" spans="22:22" x14ac:dyDescent="0.35">
      <c r="V19546" s="17"/>
    </row>
    <row r="19547" spans="22:22" x14ac:dyDescent="0.35">
      <c r="V19547" s="17"/>
    </row>
    <row r="19548" spans="22:22" x14ac:dyDescent="0.35">
      <c r="V19548" s="17"/>
    </row>
    <row r="19549" spans="22:22" x14ac:dyDescent="0.35">
      <c r="V19549" s="17"/>
    </row>
    <row r="19550" spans="22:22" x14ac:dyDescent="0.35">
      <c r="V19550" s="17"/>
    </row>
    <row r="19551" spans="22:22" x14ac:dyDescent="0.35">
      <c r="V19551" s="17"/>
    </row>
    <row r="19552" spans="22:22" x14ac:dyDescent="0.35">
      <c r="V19552" s="17"/>
    </row>
    <row r="19553" spans="22:22" x14ac:dyDescent="0.35">
      <c r="V19553" s="17"/>
    </row>
    <row r="19554" spans="22:22" x14ac:dyDescent="0.35">
      <c r="V19554" s="17"/>
    </row>
    <row r="19555" spans="22:22" x14ac:dyDescent="0.35">
      <c r="V19555" s="17"/>
    </row>
    <row r="19556" spans="22:22" x14ac:dyDescent="0.35">
      <c r="V19556" s="17"/>
    </row>
    <row r="19557" spans="22:22" x14ac:dyDescent="0.35">
      <c r="V19557" s="17"/>
    </row>
    <row r="19558" spans="22:22" x14ac:dyDescent="0.35">
      <c r="V19558" s="17"/>
    </row>
    <row r="19559" spans="22:22" x14ac:dyDescent="0.35">
      <c r="V19559" s="17"/>
    </row>
    <row r="19560" spans="22:22" x14ac:dyDescent="0.35">
      <c r="V19560" s="17"/>
    </row>
    <row r="19561" spans="22:22" x14ac:dyDescent="0.35">
      <c r="V19561" s="17"/>
    </row>
    <row r="19562" spans="22:22" x14ac:dyDescent="0.35">
      <c r="V19562" s="17"/>
    </row>
    <row r="19563" spans="22:22" x14ac:dyDescent="0.35">
      <c r="V19563" s="17"/>
    </row>
    <row r="19564" spans="22:22" x14ac:dyDescent="0.35">
      <c r="V19564" s="17"/>
    </row>
    <row r="19565" spans="22:22" x14ac:dyDescent="0.35">
      <c r="V19565" s="17"/>
    </row>
    <row r="19566" spans="22:22" x14ac:dyDescent="0.35">
      <c r="V19566" s="17"/>
    </row>
    <row r="19567" spans="22:22" x14ac:dyDescent="0.35">
      <c r="V19567" s="17"/>
    </row>
    <row r="19568" spans="22:22" x14ac:dyDescent="0.35">
      <c r="V19568" s="17"/>
    </row>
    <row r="19569" spans="22:22" x14ac:dyDescent="0.35">
      <c r="V19569" s="17"/>
    </row>
    <row r="19570" spans="22:22" x14ac:dyDescent="0.35">
      <c r="V19570" s="17"/>
    </row>
    <row r="19571" spans="22:22" x14ac:dyDescent="0.35">
      <c r="V19571" s="17"/>
    </row>
    <row r="19572" spans="22:22" x14ac:dyDescent="0.35">
      <c r="V19572" s="17"/>
    </row>
    <row r="19573" spans="22:22" x14ac:dyDescent="0.35">
      <c r="V19573" s="17"/>
    </row>
    <row r="19574" spans="22:22" x14ac:dyDescent="0.35">
      <c r="V19574" s="17"/>
    </row>
    <row r="19575" spans="22:22" x14ac:dyDescent="0.35">
      <c r="V19575" s="17"/>
    </row>
    <row r="19576" spans="22:22" x14ac:dyDescent="0.35">
      <c r="V19576" s="17"/>
    </row>
    <row r="19577" spans="22:22" x14ac:dyDescent="0.35">
      <c r="V19577" s="17"/>
    </row>
    <row r="19578" spans="22:22" x14ac:dyDescent="0.35">
      <c r="V19578" s="17"/>
    </row>
    <row r="19579" spans="22:22" x14ac:dyDescent="0.35">
      <c r="V19579" s="17"/>
    </row>
    <row r="19580" spans="22:22" x14ac:dyDescent="0.35">
      <c r="V19580" s="17"/>
    </row>
    <row r="19581" spans="22:22" x14ac:dyDescent="0.35">
      <c r="V19581" s="17"/>
    </row>
    <row r="19582" spans="22:22" x14ac:dyDescent="0.35">
      <c r="V19582" s="17"/>
    </row>
    <row r="19583" spans="22:22" x14ac:dyDescent="0.35">
      <c r="V19583" s="17"/>
    </row>
    <row r="19584" spans="22:22" x14ac:dyDescent="0.35">
      <c r="V19584" s="17"/>
    </row>
    <row r="19585" spans="22:22" x14ac:dyDescent="0.35">
      <c r="V19585" s="17"/>
    </row>
    <row r="19586" spans="22:22" x14ac:dyDescent="0.35">
      <c r="V19586" s="17"/>
    </row>
    <row r="19587" spans="22:22" x14ac:dyDescent="0.35">
      <c r="V19587" s="17"/>
    </row>
    <row r="19588" spans="22:22" x14ac:dyDescent="0.35">
      <c r="V19588" s="17"/>
    </row>
    <row r="19589" spans="22:22" x14ac:dyDescent="0.35">
      <c r="V19589" s="17"/>
    </row>
    <row r="19590" spans="22:22" x14ac:dyDescent="0.35">
      <c r="V19590" s="17"/>
    </row>
    <row r="19591" spans="22:22" x14ac:dyDescent="0.35">
      <c r="V19591" s="17"/>
    </row>
    <row r="19592" spans="22:22" x14ac:dyDescent="0.35">
      <c r="V19592" s="17"/>
    </row>
    <row r="19593" spans="22:22" x14ac:dyDescent="0.35">
      <c r="V19593" s="17"/>
    </row>
    <row r="19594" spans="22:22" x14ac:dyDescent="0.35">
      <c r="V19594" s="17"/>
    </row>
    <row r="19595" spans="22:22" x14ac:dyDescent="0.35">
      <c r="V19595" s="17"/>
    </row>
    <row r="19596" spans="22:22" x14ac:dyDescent="0.35">
      <c r="V19596" s="17"/>
    </row>
    <row r="19597" spans="22:22" x14ac:dyDescent="0.35">
      <c r="V19597" s="17"/>
    </row>
    <row r="19598" spans="22:22" x14ac:dyDescent="0.35">
      <c r="V19598" s="17"/>
    </row>
    <row r="19599" spans="22:22" x14ac:dyDescent="0.35">
      <c r="V19599" s="17"/>
    </row>
    <row r="19600" spans="22:22" x14ac:dyDescent="0.35">
      <c r="V19600" s="17"/>
    </row>
    <row r="19601" spans="22:22" x14ac:dyDescent="0.35">
      <c r="V19601" s="17"/>
    </row>
    <row r="19602" spans="22:22" x14ac:dyDescent="0.35">
      <c r="V19602" s="17"/>
    </row>
    <row r="19603" spans="22:22" x14ac:dyDescent="0.35">
      <c r="V19603" s="17"/>
    </row>
    <row r="19604" spans="22:22" x14ac:dyDescent="0.35">
      <c r="V19604" s="17"/>
    </row>
    <row r="19605" spans="22:22" x14ac:dyDescent="0.35">
      <c r="V19605" s="17"/>
    </row>
    <row r="19606" spans="22:22" x14ac:dyDescent="0.35">
      <c r="V19606" s="17"/>
    </row>
    <row r="19607" spans="22:22" x14ac:dyDescent="0.35">
      <c r="V19607" s="17"/>
    </row>
    <row r="19608" spans="22:22" x14ac:dyDescent="0.35">
      <c r="V19608" s="17"/>
    </row>
    <row r="19609" spans="22:22" x14ac:dyDescent="0.35">
      <c r="V19609" s="17"/>
    </row>
    <row r="19610" spans="22:22" x14ac:dyDescent="0.35">
      <c r="V19610" s="17"/>
    </row>
    <row r="19611" spans="22:22" x14ac:dyDescent="0.35">
      <c r="V19611" s="17"/>
    </row>
    <row r="19612" spans="22:22" x14ac:dyDescent="0.35">
      <c r="V19612" s="17"/>
    </row>
    <row r="19613" spans="22:22" x14ac:dyDescent="0.35">
      <c r="V19613" s="17"/>
    </row>
    <row r="19614" spans="22:22" x14ac:dyDescent="0.35">
      <c r="V19614" s="17"/>
    </row>
    <row r="19615" spans="22:22" x14ac:dyDescent="0.35">
      <c r="V19615" s="17"/>
    </row>
    <row r="19616" spans="22:22" x14ac:dyDescent="0.35">
      <c r="V19616" s="17"/>
    </row>
    <row r="19617" spans="22:22" x14ac:dyDescent="0.35">
      <c r="V19617" s="17"/>
    </row>
    <row r="19618" spans="22:22" x14ac:dyDescent="0.35">
      <c r="V19618" s="17"/>
    </row>
    <row r="19619" spans="22:22" x14ac:dyDescent="0.35">
      <c r="V19619" s="17"/>
    </row>
    <row r="19620" spans="22:22" x14ac:dyDescent="0.35">
      <c r="V19620" s="17"/>
    </row>
    <row r="19621" spans="22:22" x14ac:dyDescent="0.35">
      <c r="V19621" s="17"/>
    </row>
    <row r="19622" spans="22:22" x14ac:dyDescent="0.35">
      <c r="V19622" s="17"/>
    </row>
    <row r="19623" spans="22:22" x14ac:dyDescent="0.35">
      <c r="V19623" s="17"/>
    </row>
    <row r="19624" spans="22:22" x14ac:dyDescent="0.35">
      <c r="V19624" s="17"/>
    </row>
    <row r="19625" spans="22:22" x14ac:dyDescent="0.35">
      <c r="V19625" s="17"/>
    </row>
    <row r="19626" spans="22:22" x14ac:dyDescent="0.35">
      <c r="V19626" s="17"/>
    </row>
    <row r="19627" spans="22:22" x14ac:dyDescent="0.35">
      <c r="V19627" s="17"/>
    </row>
    <row r="19628" spans="22:22" x14ac:dyDescent="0.35">
      <c r="V19628" s="17"/>
    </row>
    <row r="19629" spans="22:22" x14ac:dyDescent="0.35">
      <c r="V19629" s="17"/>
    </row>
    <row r="19630" spans="22:22" x14ac:dyDescent="0.35">
      <c r="V19630" s="17"/>
    </row>
    <row r="19631" spans="22:22" x14ac:dyDescent="0.35">
      <c r="V19631" s="17"/>
    </row>
    <row r="19632" spans="22:22" x14ac:dyDescent="0.35">
      <c r="V19632" s="17"/>
    </row>
    <row r="19633" spans="22:22" x14ac:dyDescent="0.35">
      <c r="V19633" s="17"/>
    </row>
    <row r="19634" spans="22:22" x14ac:dyDescent="0.35">
      <c r="V19634" s="17"/>
    </row>
    <row r="19635" spans="22:22" x14ac:dyDescent="0.35">
      <c r="V19635" s="17"/>
    </row>
    <row r="19636" spans="22:22" x14ac:dyDescent="0.35">
      <c r="V19636" s="17"/>
    </row>
    <row r="19637" spans="22:22" x14ac:dyDescent="0.35">
      <c r="V19637" s="17"/>
    </row>
    <row r="19638" spans="22:22" x14ac:dyDescent="0.35">
      <c r="V19638" s="17"/>
    </row>
    <row r="19639" spans="22:22" x14ac:dyDescent="0.35">
      <c r="V19639" s="17"/>
    </row>
    <row r="19640" spans="22:22" x14ac:dyDescent="0.35">
      <c r="V19640" s="17"/>
    </row>
    <row r="19641" spans="22:22" x14ac:dyDescent="0.35">
      <c r="V19641" s="17"/>
    </row>
    <row r="19642" spans="22:22" x14ac:dyDescent="0.35">
      <c r="V19642" s="17"/>
    </row>
    <row r="19643" spans="22:22" x14ac:dyDescent="0.35">
      <c r="V19643" s="17"/>
    </row>
    <row r="19644" spans="22:22" x14ac:dyDescent="0.35">
      <c r="V19644" s="17"/>
    </row>
    <row r="19645" spans="22:22" x14ac:dyDescent="0.35">
      <c r="V19645" s="17"/>
    </row>
    <row r="19646" spans="22:22" x14ac:dyDescent="0.35">
      <c r="V19646" s="17"/>
    </row>
    <row r="19647" spans="22:22" x14ac:dyDescent="0.35">
      <c r="V19647" s="17"/>
    </row>
    <row r="19648" spans="22:22" x14ac:dyDescent="0.35">
      <c r="V19648" s="17"/>
    </row>
    <row r="19649" spans="22:22" x14ac:dyDescent="0.35">
      <c r="V19649" s="17"/>
    </row>
    <row r="19650" spans="22:22" x14ac:dyDescent="0.35">
      <c r="V19650" s="17"/>
    </row>
    <row r="19651" spans="22:22" x14ac:dyDescent="0.35">
      <c r="V19651" s="17"/>
    </row>
    <row r="19652" spans="22:22" x14ac:dyDescent="0.35">
      <c r="V19652" s="17"/>
    </row>
    <row r="19653" spans="22:22" x14ac:dyDescent="0.35">
      <c r="V19653" s="17"/>
    </row>
    <row r="19654" spans="22:22" x14ac:dyDescent="0.35">
      <c r="V19654" s="17"/>
    </row>
    <row r="19655" spans="22:22" x14ac:dyDescent="0.35">
      <c r="V19655" s="17"/>
    </row>
    <row r="19656" spans="22:22" x14ac:dyDescent="0.35">
      <c r="V19656" s="17"/>
    </row>
    <row r="19657" spans="22:22" x14ac:dyDescent="0.35">
      <c r="V19657" s="17"/>
    </row>
    <row r="19658" spans="22:22" x14ac:dyDescent="0.35">
      <c r="V19658" s="17"/>
    </row>
    <row r="19659" spans="22:22" x14ac:dyDescent="0.35">
      <c r="V19659" s="17"/>
    </row>
    <row r="19660" spans="22:22" x14ac:dyDescent="0.35">
      <c r="V19660" s="17"/>
    </row>
    <row r="19661" spans="22:22" x14ac:dyDescent="0.35">
      <c r="V19661" s="17"/>
    </row>
    <row r="19662" spans="22:22" x14ac:dyDescent="0.35">
      <c r="V19662" s="17"/>
    </row>
    <row r="19663" spans="22:22" x14ac:dyDescent="0.35">
      <c r="V19663" s="17"/>
    </row>
    <row r="19664" spans="22:22" x14ac:dyDescent="0.35">
      <c r="V19664" s="17"/>
    </row>
    <row r="19665" spans="22:22" x14ac:dyDescent="0.35">
      <c r="V19665" s="17"/>
    </row>
    <row r="19666" spans="22:22" x14ac:dyDescent="0.35">
      <c r="V19666" s="17"/>
    </row>
    <row r="19667" spans="22:22" x14ac:dyDescent="0.35">
      <c r="V19667" s="17"/>
    </row>
    <row r="19668" spans="22:22" x14ac:dyDescent="0.35">
      <c r="V19668" s="17"/>
    </row>
    <row r="19669" spans="22:22" x14ac:dyDescent="0.35">
      <c r="V19669" s="17"/>
    </row>
    <row r="19670" spans="22:22" x14ac:dyDescent="0.35">
      <c r="V19670" s="17"/>
    </row>
    <row r="19671" spans="22:22" x14ac:dyDescent="0.35">
      <c r="V19671" s="17"/>
    </row>
    <row r="19672" spans="22:22" x14ac:dyDescent="0.35">
      <c r="V19672" s="17"/>
    </row>
    <row r="19673" spans="22:22" x14ac:dyDescent="0.35">
      <c r="V19673" s="17"/>
    </row>
    <row r="19674" spans="22:22" x14ac:dyDescent="0.35">
      <c r="V19674" s="17"/>
    </row>
    <row r="19675" spans="22:22" x14ac:dyDescent="0.35">
      <c r="V19675" s="17"/>
    </row>
    <row r="19676" spans="22:22" x14ac:dyDescent="0.35">
      <c r="V19676" s="17"/>
    </row>
    <row r="19677" spans="22:22" x14ac:dyDescent="0.35">
      <c r="V19677" s="17"/>
    </row>
    <row r="19678" spans="22:22" x14ac:dyDescent="0.35">
      <c r="V19678" s="17"/>
    </row>
    <row r="19679" spans="22:22" x14ac:dyDescent="0.35">
      <c r="V19679" s="17"/>
    </row>
    <row r="19680" spans="22:22" x14ac:dyDescent="0.35">
      <c r="V19680" s="17"/>
    </row>
    <row r="19681" spans="22:22" x14ac:dyDescent="0.35">
      <c r="V19681" s="17"/>
    </row>
    <row r="19682" spans="22:22" x14ac:dyDescent="0.35">
      <c r="V19682" s="17"/>
    </row>
    <row r="19683" spans="22:22" x14ac:dyDescent="0.35">
      <c r="V19683" s="17"/>
    </row>
    <row r="19684" spans="22:22" x14ac:dyDescent="0.35">
      <c r="V19684" s="17"/>
    </row>
    <row r="19685" spans="22:22" x14ac:dyDescent="0.35">
      <c r="V19685" s="17"/>
    </row>
    <row r="19686" spans="22:22" x14ac:dyDescent="0.35">
      <c r="V19686" s="17"/>
    </row>
    <row r="19687" spans="22:22" x14ac:dyDescent="0.35">
      <c r="V19687" s="17"/>
    </row>
    <row r="19688" spans="22:22" x14ac:dyDescent="0.35">
      <c r="V19688" s="17"/>
    </row>
    <row r="19689" spans="22:22" x14ac:dyDescent="0.35">
      <c r="V19689" s="17"/>
    </row>
    <row r="19690" spans="22:22" x14ac:dyDescent="0.35">
      <c r="V19690" s="17"/>
    </row>
    <row r="19691" spans="22:22" x14ac:dyDescent="0.35">
      <c r="V19691" s="17"/>
    </row>
    <row r="19692" spans="22:22" x14ac:dyDescent="0.35">
      <c r="V19692" s="17"/>
    </row>
    <row r="19693" spans="22:22" x14ac:dyDescent="0.35">
      <c r="V19693" s="17"/>
    </row>
    <row r="19694" spans="22:22" x14ac:dyDescent="0.35">
      <c r="V19694" s="17"/>
    </row>
    <row r="19695" spans="22:22" x14ac:dyDescent="0.35">
      <c r="V19695" s="17"/>
    </row>
    <row r="19696" spans="22:22" x14ac:dyDescent="0.35">
      <c r="V19696" s="17"/>
    </row>
    <row r="19697" spans="22:22" x14ac:dyDescent="0.35">
      <c r="V19697" s="17"/>
    </row>
    <row r="19698" spans="22:22" x14ac:dyDescent="0.35">
      <c r="V19698" s="17"/>
    </row>
    <row r="19699" spans="22:22" x14ac:dyDescent="0.35">
      <c r="V19699" s="17"/>
    </row>
    <row r="19700" spans="22:22" x14ac:dyDescent="0.35">
      <c r="V19700" s="17"/>
    </row>
    <row r="19701" spans="22:22" x14ac:dyDescent="0.35">
      <c r="V19701" s="17"/>
    </row>
    <row r="19702" spans="22:22" x14ac:dyDescent="0.35">
      <c r="V19702" s="17"/>
    </row>
    <row r="19703" spans="22:22" x14ac:dyDescent="0.35">
      <c r="V19703" s="17"/>
    </row>
    <row r="19704" spans="22:22" x14ac:dyDescent="0.35">
      <c r="V19704" s="17"/>
    </row>
    <row r="19705" spans="22:22" x14ac:dyDescent="0.35">
      <c r="V19705" s="17"/>
    </row>
    <row r="19706" spans="22:22" x14ac:dyDescent="0.35">
      <c r="V19706" s="17"/>
    </row>
    <row r="19707" spans="22:22" x14ac:dyDescent="0.35">
      <c r="V19707" s="17"/>
    </row>
    <row r="19708" spans="22:22" x14ac:dyDescent="0.35">
      <c r="V19708" s="17"/>
    </row>
    <row r="19709" spans="22:22" x14ac:dyDescent="0.35">
      <c r="V19709" s="17"/>
    </row>
    <row r="19710" spans="22:22" x14ac:dyDescent="0.35">
      <c r="V19710" s="17"/>
    </row>
    <row r="19711" spans="22:22" x14ac:dyDescent="0.35">
      <c r="V19711" s="17"/>
    </row>
    <row r="19712" spans="22:22" x14ac:dyDescent="0.35">
      <c r="V19712" s="17"/>
    </row>
    <row r="19713" spans="22:22" x14ac:dyDescent="0.35">
      <c r="V19713" s="17"/>
    </row>
    <row r="19714" spans="22:22" x14ac:dyDescent="0.35">
      <c r="V19714" s="17"/>
    </row>
    <row r="19715" spans="22:22" x14ac:dyDescent="0.35">
      <c r="V19715" s="17"/>
    </row>
    <row r="19716" spans="22:22" x14ac:dyDescent="0.35">
      <c r="V19716" s="17"/>
    </row>
    <row r="19717" spans="22:22" x14ac:dyDescent="0.35">
      <c r="V19717" s="17"/>
    </row>
    <row r="19718" spans="22:22" x14ac:dyDescent="0.35">
      <c r="V19718" s="17"/>
    </row>
    <row r="19719" spans="22:22" x14ac:dyDescent="0.35">
      <c r="V19719" s="17"/>
    </row>
    <row r="19720" spans="22:22" x14ac:dyDescent="0.35">
      <c r="V19720" s="17"/>
    </row>
    <row r="19721" spans="22:22" x14ac:dyDescent="0.35">
      <c r="V19721" s="17"/>
    </row>
    <row r="19722" spans="22:22" x14ac:dyDescent="0.35">
      <c r="V19722" s="17"/>
    </row>
    <row r="19723" spans="22:22" x14ac:dyDescent="0.35">
      <c r="V19723" s="17"/>
    </row>
    <row r="19724" spans="22:22" x14ac:dyDescent="0.35">
      <c r="V19724" s="17"/>
    </row>
    <row r="19725" spans="22:22" x14ac:dyDescent="0.35">
      <c r="V19725" s="17"/>
    </row>
    <row r="19726" spans="22:22" x14ac:dyDescent="0.35">
      <c r="V19726" s="17"/>
    </row>
    <row r="19727" spans="22:22" x14ac:dyDescent="0.35">
      <c r="V19727" s="17"/>
    </row>
    <row r="19728" spans="22:22" x14ac:dyDescent="0.35">
      <c r="V19728" s="17"/>
    </row>
    <row r="19729" spans="22:22" x14ac:dyDescent="0.35">
      <c r="V19729" s="17"/>
    </row>
    <row r="19730" spans="22:22" x14ac:dyDescent="0.35">
      <c r="V19730" s="17"/>
    </row>
    <row r="19731" spans="22:22" x14ac:dyDescent="0.35">
      <c r="V19731" s="17"/>
    </row>
    <row r="19732" spans="22:22" x14ac:dyDescent="0.35">
      <c r="V19732" s="17"/>
    </row>
    <row r="19733" spans="22:22" x14ac:dyDescent="0.35">
      <c r="V19733" s="17"/>
    </row>
    <row r="19734" spans="22:22" x14ac:dyDescent="0.35">
      <c r="V19734" s="17"/>
    </row>
    <row r="19735" spans="22:22" x14ac:dyDescent="0.35">
      <c r="V19735" s="17"/>
    </row>
    <row r="19736" spans="22:22" x14ac:dyDescent="0.35">
      <c r="V19736" s="17"/>
    </row>
    <row r="19737" spans="22:22" x14ac:dyDescent="0.35">
      <c r="V19737" s="17"/>
    </row>
    <row r="19738" spans="22:22" x14ac:dyDescent="0.35">
      <c r="V19738" s="17"/>
    </row>
    <row r="19739" spans="22:22" x14ac:dyDescent="0.35">
      <c r="V19739" s="17"/>
    </row>
    <row r="19740" spans="22:22" x14ac:dyDescent="0.35">
      <c r="V19740" s="17"/>
    </row>
    <row r="19741" spans="22:22" x14ac:dyDescent="0.35">
      <c r="V19741" s="17"/>
    </row>
    <row r="19742" spans="22:22" x14ac:dyDescent="0.35">
      <c r="V19742" s="17"/>
    </row>
    <row r="19743" spans="22:22" x14ac:dyDescent="0.35">
      <c r="V19743" s="17"/>
    </row>
    <row r="19744" spans="22:22" x14ac:dyDescent="0.35">
      <c r="V19744" s="17"/>
    </row>
    <row r="19745" spans="22:22" x14ac:dyDescent="0.35">
      <c r="V19745" s="17"/>
    </row>
    <row r="19746" spans="22:22" x14ac:dyDescent="0.35">
      <c r="V19746" s="17"/>
    </row>
    <row r="19747" spans="22:22" x14ac:dyDescent="0.35">
      <c r="V19747" s="17"/>
    </row>
    <row r="19748" spans="22:22" x14ac:dyDescent="0.35">
      <c r="V19748" s="17"/>
    </row>
    <row r="19749" spans="22:22" x14ac:dyDescent="0.35">
      <c r="V19749" s="17"/>
    </row>
    <row r="19750" spans="22:22" x14ac:dyDescent="0.35">
      <c r="V19750" s="17"/>
    </row>
    <row r="19751" spans="22:22" x14ac:dyDescent="0.35">
      <c r="V19751" s="17"/>
    </row>
    <row r="19752" spans="22:22" x14ac:dyDescent="0.35">
      <c r="V19752" s="17"/>
    </row>
    <row r="19753" spans="22:22" x14ac:dyDescent="0.35">
      <c r="V19753" s="17"/>
    </row>
    <row r="19754" spans="22:22" x14ac:dyDescent="0.35">
      <c r="V19754" s="17"/>
    </row>
    <row r="19755" spans="22:22" x14ac:dyDescent="0.35">
      <c r="V19755" s="17"/>
    </row>
    <row r="19756" spans="22:22" x14ac:dyDescent="0.35">
      <c r="V19756" s="17"/>
    </row>
    <row r="19757" spans="22:22" x14ac:dyDescent="0.35">
      <c r="V19757" s="17"/>
    </row>
    <row r="19758" spans="22:22" x14ac:dyDescent="0.35">
      <c r="V19758" s="17"/>
    </row>
    <row r="19759" spans="22:22" x14ac:dyDescent="0.35">
      <c r="V19759" s="17"/>
    </row>
    <row r="19760" spans="22:22" x14ac:dyDescent="0.35">
      <c r="V19760" s="17"/>
    </row>
    <row r="19761" spans="22:22" x14ac:dyDescent="0.35">
      <c r="V19761" s="17"/>
    </row>
    <row r="19762" spans="22:22" x14ac:dyDescent="0.35">
      <c r="V19762" s="17"/>
    </row>
    <row r="19763" spans="22:22" x14ac:dyDescent="0.35">
      <c r="V19763" s="17"/>
    </row>
    <row r="19764" spans="22:22" x14ac:dyDescent="0.35">
      <c r="V19764" s="17"/>
    </row>
    <row r="19765" spans="22:22" x14ac:dyDescent="0.35">
      <c r="V19765" s="17"/>
    </row>
    <row r="19766" spans="22:22" x14ac:dyDescent="0.35">
      <c r="V19766" s="17"/>
    </row>
    <row r="19767" spans="22:22" x14ac:dyDescent="0.35">
      <c r="V19767" s="17"/>
    </row>
    <row r="19768" spans="22:22" x14ac:dyDescent="0.35">
      <c r="V19768" s="17"/>
    </row>
    <row r="19769" spans="22:22" x14ac:dyDescent="0.35">
      <c r="V19769" s="17"/>
    </row>
    <row r="19770" spans="22:22" x14ac:dyDescent="0.35">
      <c r="V19770" s="17"/>
    </row>
    <row r="19771" spans="22:22" x14ac:dyDescent="0.35">
      <c r="V19771" s="17"/>
    </row>
    <row r="19772" spans="22:22" x14ac:dyDescent="0.35">
      <c r="V19772" s="17"/>
    </row>
    <row r="19773" spans="22:22" x14ac:dyDescent="0.35">
      <c r="V19773" s="17"/>
    </row>
    <row r="19774" spans="22:22" x14ac:dyDescent="0.35">
      <c r="V19774" s="17"/>
    </row>
    <row r="19775" spans="22:22" x14ac:dyDescent="0.35">
      <c r="V19775" s="17"/>
    </row>
    <row r="19776" spans="22:22" x14ac:dyDescent="0.35">
      <c r="V19776" s="17"/>
    </row>
    <row r="19777" spans="22:22" x14ac:dyDescent="0.35">
      <c r="V19777" s="17"/>
    </row>
    <row r="19778" spans="22:22" x14ac:dyDescent="0.35">
      <c r="V19778" s="17"/>
    </row>
    <row r="19779" spans="22:22" x14ac:dyDescent="0.35">
      <c r="V19779" s="17"/>
    </row>
    <row r="19780" spans="22:22" x14ac:dyDescent="0.35">
      <c r="V19780" s="17"/>
    </row>
    <row r="19781" spans="22:22" x14ac:dyDescent="0.35">
      <c r="V19781" s="17"/>
    </row>
    <row r="19782" spans="22:22" x14ac:dyDescent="0.35">
      <c r="V19782" s="17"/>
    </row>
    <row r="19783" spans="22:22" x14ac:dyDescent="0.35">
      <c r="V19783" s="17"/>
    </row>
    <row r="19784" spans="22:22" x14ac:dyDescent="0.35">
      <c r="V19784" s="17"/>
    </row>
    <row r="19785" spans="22:22" x14ac:dyDescent="0.35">
      <c r="V19785" s="17"/>
    </row>
    <row r="19786" spans="22:22" x14ac:dyDescent="0.35">
      <c r="V19786" s="17"/>
    </row>
    <row r="19787" spans="22:22" x14ac:dyDescent="0.35">
      <c r="V19787" s="17"/>
    </row>
    <row r="19788" spans="22:22" x14ac:dyDescent="0.35">
      <c r="V19788" s="17"/>
    </row>
    <row r="19789" spans="22:22" x14ac:dyDescent="0.35">
      <c r="V19789" s="17"/>
    </row>
    <row r="19790" spans="22:22" x14ac:dyDescent="0.35">
      <c r="V19790" s="17"/>
    </row>
    <row r="19791" spans="22:22" x14ac:dyDescent="0.35">
      <c r="V19791" s="17"/>
    </row>
    <row r="19792" spans="22:22" x14ac:dyDescent="0.35">
      <c r="V19792" s="17"/>
    </row>
    <row r="19793" spans="22:22" x14ac:dyDescent="0.35">
      <c r="V19793" s="17"/>
    </row>
    <row r="19794" spans="22:22" x14ac:dyDescent="0.35">
      <c r="V19794" s="17"/>
    </row>
    <row r="19795" spans="22:22" x14ac:dyDescent="0.35">
      <c r="V19795" s="17"/>
    </row>
    <row r="19796" spans="22:22" x14ac:dyDescent="0.35">
      <c r="V19796" s="17"/>
    </row>
    <row r="19797" spans="22:22" x14ac:dyDescent="0.35">
      <c r="V19797" s="17"/>
    </row>
    <row r="19798" spans="22:22" x14ac:dyDescent="0.35">
      <c r="V19798" s="17"/>
    </row>
    <row r="19799" spans="22:22" x14ac:dyDescent="0.35">
      <c r="V19799" s="17"/>
    </row>
    <row r="19800" spans="22:22" x14ac:dyDescent="0.35">
      <c r="V19800" s="17"/>
    </row>
    <row r="19801" spans="22:22" x14ac:dyDescent="0.35">
      <c r="V19801" s="17"/>
    </row>
    <row r="19802" spans="22:22" x14ac:dyDescent="0.35">
      <c r="V19802" s="17"/>
    </row>
    <row r="19803" spans="22:22" x14ac:dyDescent="0.35">
      <c r="V19803" s="17"/>
    </row>
    <row r="19804" spans="22:22" x14ac:dyDescent="0.35">
      <c r="V19804" s="17"/>
    </row>
    <row r="19805" spans="22:22" x14ac:dyDescent="0.35">
      <c r="V19805" s="17"/>
    </row>
    <row r="19806" spans="22:22" x14ac:dyDescent="0.35">
      <c r="V19806" s="17"/>
    </row>
    <row r="19807" spans="22:22" x14ac:dyDescent="0.35">
      <c r="V19807" s="17"/>
    </row>
    <row r="19808" spans="22:22" x14ac:dyDescent="0.35">
      <c r="V19808" s="17"/>
    </row>
    <row r="19809" spans="22:22" x14ac:dyDescent="0.35">
      <c r="V19809" s="17"/>
    </row>
    <row r="19810" spans="22:22" x14ac:dyDescent="0.35">
      <c r="V19810" s="17"/>
    </row>
    <row r="19811" spans="22:22" x14ac:dyDescent="0.35">
      <c r="V19811" s="17"/>
    </row>
    <row r="19812" spans="22:22" x14ac:dyDescent="0.35">
      <c r="V19812" s="17"/>
    </row>
    <row r="19813" spans="22:22" x14ac:dyDescent="0.35">
      <c r="V19813" s="17"/>
    </row>
    <row r="19814" spans="22:22" x14ac:dyDescent="0.35">
      <c r="V19814" s="17"/>
    </row>
    <row r="19815" spans="22:22" x14ac:dyDescent="0.35">
      <c r="V19815" s="17"/>
    </row>
    <row r="19816" spans="22:22" x14ac:dyDescent="0.35">
      <c r="V19816" s="17"/>
    </row>
    <row r="19817" spans="22:22" x14ac:dyDescent="0.35">
      <c r="V19817" s="17"/>
    </row>
    <row r="19818" spans="22:22" x14ac:dyDescent="0.35">
      <c r="V19818" s="17"/>
    </row>
    <row r="19819" spans="22:22" x14ac:dyDescent="0.35">
      <c r="V19819" s="17"/>
    </row>
    <row r="19820" spans="22:22" x14ac:dyDescent="0.35">
      <c r="V19820" s="17"/>
    </row>
    <row r="19821" spans="22:22" x14ac:dyDescent="0.35">
      <c r="V19821" s="17"/>
    </row>
    <row r="19822" spans="22:22" x14ac:dyDescent="0.35">
      <c r="V19822" s="17"/>
    </row>
    <row r="19823" spans="22:22" x14ac:dyDescent="0.35">
      <c r="V19823" s="17"/>
    </row>
    <row r="19824" spans="22:22" x14ac:dyDescent="0.35">
      <c r="V19824" s="17"/>
    </row>
    <row r="19825" spans="22:22" x14ac:dyDescent="0.35">
      <c r="V19825" s="17"/>
    </row>
    <row r="19826" spans="22:22" x14ac:dyDescent="0.35">
      <c r="V19826" s="17"/>
    </row>
    <row r="19827" spans="22:22" x14ac:dyDescent="0.35">
      <c r="V19827" s="17"/>
    </row>
    <row r="19828" spans="22:22" x14ac:dyDescent="0.35">
      <c r="V19828" s="17"/>
    </row>
    <row r="19829" spans="22:22" x14ac:dyDescent="0.35">
      <c r="V19829" s="17"/>
    </row>
    <row r="19830" spans="22:22" x14ac:dyDescent="0.35">
      <c r="V19830" s="17"/>
    </row>
    <row r="19831" spans="22:22" x14ac:dyDescent="0.35">
      <c r="V19831" s="17"/>
    </row>
    <row r="19832" spans="22:22" x14ac:dyDescent="0.35">
      <c r="V19832" s="17"/>
    </row>
    <row r="19833" spans="22:22" x14ac:dyDescent="0.35">
      <c r="V19833" s="17"/>
    </row>
    <row r="19834" spans="22:22" x14ac:dyDescent="0.35">
      <c r="V19834" s="17"/>
    </row>
    <row r="19835" spans="22:22" x14ac:dyDescent="0.35">
      <c r="V19835" s="17"/>
    </row>
    <row r="19836" spans="22:22" x14ac:dyDescent="0.35">
      <c r="V19836" s="17"/>
    </row>
    <row r="19837" spans="22:22" x14ac:dyDescent="0.35">
      <c r="V19837" s="17"/>
    </row>
    <row r="19838" spans="22:22" x14ac:dyDescent="0.35">
      <c r="V19838" s="17"/>
    </row>
    <row r="19839" spans="22:22" x14ac:dyDescent="0.35">
      <c r="V19839" s="17"/>
    </row>
    <row r="19840" spans="22:22" x14ac:dyDescent="0.35">
      <c r="V19840" s="17"/>
    </row>
    <row r="19841" spans="22:22" x14ac:dyDescent="0.35">
      <c r="V19841" s="17"/>
    </row>
    <row r="19842" spans="22:22" x14ac:dyDescent="0.35">
      <c r="V19842" s="17"/>
    </row>
    <row r="19843" spans="22:22" x14ac:dyDescent="0.35">
      <c r="V19843" s="17"/>
    </row>
    <row r="19844" spans="22:22" x14ac:dyDescent="0.35">
      <c r="V19844" s="17"/>
    </row>
    <row r="19845" spans="22:22" x14ac:dyDescent="0.35">
      <c r="V19845" s="17"/>
    </row>
    <row r="19846" spans="22:22" x14ac:dyDescent="0.35">
      <c r="V19846" s="17"/>
    </row>
    <row r="19847" spans="22:22" x14ac:dyDescent="0.35">
      <c r="V19847" s="17"/>
    </row>
    <row r="19848" spans="22:22" x14ac:dyDescent="0.35">
      <c r="V19848" s="17"/>
    </row>
    <row r="19849" spans="22:22" x14ac:dyDescent="0.35">
      <c r="V19849" s="17"/>
    </row>
    <row r="19850" spans="22:22" x14ac:dyDescent="0.35">
      <c r="V19850" s="17"/>
    </row>
    <row r="19851" spans="22:22" x14ac:dyDescent="0.35">
      <c r="V19851" s="17"/>
    </row>
    <row r="19852" spans="22:22" x14ac:dyDescent="0.35">
      <c r="V19852" s="17"/>
    </row>
    <row r="19853" spans="22:22" x14ac:dyDescent="0.35">
      <c r="V19853" s="17"/>
    </row>
    <row r="19854" spans="22:22" x14ac:dyDescent="0.35">
      <c r="V19854" s="17"/>
    </row>
    <row r="19855" spans="22:22" x14ac:dyDescent="0.35">
      <c r="V19855" s="17"/>
    </row>
    <row r="19856" spans="22:22" x14ac:dyDescent="0.35">
      <c r="V19856" s="17"/>
    </row>
    <row r="19857" spans="22:22" x14ac:dyDescent="0.35">
      <c r="V19857" s="17"/>
    </row>
    <row r="19858" spans="22:22" x14ac:dyDescent="0.35">
      <c r="V19858" s="17"/>
    </row>
    <row r="19859" spans="22:22" x14ac:dyDescent="0.35">
      <c r="V19859" s="17"/>
    </row>
    <row r="19860" spans="22:22" x14ac:dyDescent="0.35">
      <c r="V19860" s="17"/>
    </row>
    <row r="19861" spans="22:22" x14ac:dyDescent="0.35">
      <c r="V19861" s="17"/>
    </row>
    <row r="19862" spans="22:22" x14ac:dyDescent="0.35">
      <c r="V19862" s="17"/>
    </row>
    <row r="19863" spans="22:22" x14ac:dyDescent="0.35">
      <c r="V19863" s="17"/>
    </row>
    <row r="19864" spans="22:22" x14ac:dyDescent="0.35">
      <c r="V19864" s="17"/>
    </row>
    <row r="19865" spans="22:22" x14ac:dyDescent="0.35">
      <c r="V19865" s="17"/>
    </row>
    <row r="19866" spans="22:22" x14ac:dyDescent="0.35">
      <c r="V19866" s="17"/>
    </row>
    <row r="19867" spans="22:22" x14ac:dyDescent="0.35">
      <c r="V19867" s="17"/>
    </row>
    <row r="19868" spans="22:22" x14ac:dyDescent="0.35">
      <c r="V19868" s="17"/>
    </row>
    <row r="19869" spans="22:22" x14ac:dyDescent="0.35">
      <c r="V19869" s="17"/>
    </row>
    <row r="19870" spans="22:22" x14ac:dyDescent="0.35">
      <c r="V19870" s="17"/>
    </row>
    <row r="19871" spans="22:22" x14ac:dyDescent="0.35">
      <c r="V19871" s="17"/>
    </row>
    <row r="19872" spans="22:22" x14ac:dyDescent="0.35">
      <c r="V19872" s="17"/>
    </row>
    <row r="19873" spans="22:22" x14ac:dyDescent="0.35">
      <c r="V19873" s="17"/>
    </row>
    <row r="19874" spans="22:22" x14ac:dyDescent="0.35">
      <c r="V19874" s="17"/>
    </row>
    <row r="19875" spans="22:22" x14ac:dyDescent="0.35">
      <c r="V19875" s="17"/>
    </row>
    <row r="19876" spans="22:22" x14ac:dyDescent="0.35">
      <c r="V19876" s="17"/>
    </row>
    <row r="19877" spans="22:22" x14ac:dyDescent="0.35">
      <c r="V19877" s="17"/>
    </row>
    <row r="19878" spans="22:22" x14ac:dyDescent="0.35">
      <c r="V19878" s="17"/>
    </row>
    <row r="19879" spans="22:22" x14ac:dyDescent="0.35">
      <c r="V19879" s="17"/>
    </row>
    <row r="19880" spans="22:22" x14ac:dyDescent="0.35">
      <c r="V19880" s="17"/>
    </row>
    <row r="19881" spans="22:22" x14ac:dyDescent="0.35">
      <c r="V19881" s="17"/>
    </row>
    <row r="19882" spans="22:22" x14ac:dyDescent="0.35">
      <c r="V19882" s="17"/>
    </row>
    <row r="19883" spans="22:22" x14ac:dyDescent="0.35">
      <c r="V19883" s="17"/>
    </row>
    <row r="19884" spans="22:22" x14ac:dyDescent="0.35">
      <c r="V19884" s="17"/>
    </row>
    <row r="19885" spans="22:22" x14ac:dyDescent="0.35">
      <c r="V19885" s="17"/>
    </row>
    <row r="19886" spans="22:22" x14ac:dyDescent="0.35">
      <c r="V19886" s="17"/>
    </row>
    <row r="19887" spans="22:22" x14ac:dyDescent="0.35">
      <c r="V19887" s="17"/>
    </row>
    <row r="19888" spans="22:22" x14ac:dyDescent="0.35">
      <c r="V19888" s="17"/>
    </row>
    <row r="19889" spans="22:22" x14ac:dyDescent="0.35">
      <c r="V19889" s="17"/>
    </row>
    <row r="19890" spans="22:22" x14ac:dyDescent="0.35">
      <c r="V19890" s="17"/>
    </row>
    <row r="19891" spans="22:22" x14ac:dyDescent="0.35">
      <c r="V19891" s="17"/>
    </row>
    <row r="19892" spans="22:22" x14ac:dyDescent="0.35">
      <c r="V19892" s="17"/>
    </row>
    <row r="19893" spans="22:22" x14ac:dyDescent="0.35">
      <c r="V19893" s="17"/>
    </row>
    <row r="19894" spans="22:22" x14ac:dyDescent="0.35">
      <c r="V19894" s="17"/>
    </row>
    <row r="19895" spans="22:22" x14ac:dyDescent="0.35">
      <c r="V19895" s="17"/>
    </row>
    <row r="19896" spans="22:22" x14ac:dyDescent="0.35">
      <c r="V19896" s="17"/>
    </row>
    <row r="19897" spans="22:22" x14ac:dyDescent="0.35">
      <c r="V19897" s="17"/>
    </row>
    <row r="19898" spans="22:22" x14ac:dyDescent="0.35">
      <c r="V19898" s="17"/>
    </row>
    <row r="19899" spans="22:22" x14ac:dyDescent="0.35">
      <c r="V19899" s="17"/>
    </row>
    <row r="19900" spans="22:22" x14ac:dyDescent="0.35">
      <c r="V19900" s="17"/>
    </row>
    <row r="19901" spans="22:22" x14ac:dyDescent="0.35">
      <c r="V19901" s="17"/>
    </row>
    <row r="19902" spans="22:22" x14ac:dyDescent="0.35">
      <c r="V19902" s="17"/>
    </row>
    <row r="19903" spans="22:22" x14ac:dyDescent="0.35">
      <c r="V19903" s="17"/>
    </row>
    <row r="19904" spans="22:22" x14ac:dyDescent="0.35">
      <c r="V19904" s="17"/>
    </row>
    <row r="19905" spans="22:22" x14ac:dyDescent="0.35">
      <c r="V19905" s="17"/>
    </row>
    <row r="19906" spans="22:22" x14ac:dyDescent="0.35">
      <c r="V19906" s="17"/>
    </row>
    <row r="19907" spans="22:22" x14ac:dyDescent="0.35">
      <c r="V19907" s="17"/>
    </row>
    <row r="19908" spans="22:22" x14ac:dyDescent="0.35">
      <c r="V19908" s="17"/>
    </row>
    <row r="19909" spans="22:22" x14ac:dyDescent="0.35">
      <c r="V19909" s="17"/>
    </row>
    <row r="19910" spans="22:22" x14ac:dyDescent="0.35">
      <c r="V19910" s="17"/>
    </row>
    <row r="19911" spans="22:22" x14ac:dyDescent="0.35">
      <c r="V19911" s="17"/>
    </row>
    <row r="19912" spans="22:22" x14ac:dyDescent="0.35">
      <c r="V19912" s="17"/>
    </row>
    <row r="19913" spans="22:22" x14ac:dyDescent="0.35">
      <c r="V19913" s="17"/>
    </row>
    <row r="19914" spans="22:22" x14ac:dyDescent="0.35">
      <c r="V19914" s="17"/>
    </row>
    <row r="19915" spans="22:22" x14ac:dyDescent="0.35">
      <c r="V19915" s="17"/>
    </row>
    <row r="19916" spans="22:22" x14ac:dyDescent="0.35">
      <c r="V19916" s="17"/>
    </row>
    <row r="19917" spans="22:22" x14ac:dyDescent="0.35">
      <c r="V19917" s="17"/>
    </row>
    <row r="19918" spans="22:22" x14ac:dyDescent="0.35">
      <c r="V19918" s="17"/>
    </row>
    <row r="19919" spans="22:22" x14ac:dyDescent="0.35">
      <c r="V19919" s="17"/>
    </row>
    <row r="19920" spans="22:22" x14ac:dyDescent="0.35">
      <c r="V19920" s="17"/>
    </row>
    <row r="19921" spans="22:22" x14ac:dyDescent="0.35">
      <c r="V19921" s="17"/>
    </row>
    <row r="19922" spans="22:22" x14ac:dyDescent="0.35">
      <c r="V19922" s="17"/>
    </row>
    <row r="19923" spans="22:22" x14ac:dyDescent="0.35">
      <c r="V19923" s="17"/>
    </row>
    <row r="19924" spans="22:22" x14ac:dyDescent="0.35">
      <c r="V19924" s="17"/>
    </row>
    <row r="19925" spans="22:22" x14ac:dyDescent="0.35">
      <c r="V19925" s="17"/>
    </row>
    <row r="19926" spans="22:22" x14ac:dyDescent="0.35">
      <c r="V19926" s="17"/>
    </row>
    <row r="19927" spans="22:22" x14ac:dyDescent="0.35">
      <c r="V19927" s="17"/>
    </row>
    <row r="19928" spans="22:22" x14ac:dyDescent="0.35">
      <c r="V19928" s="17"/>
    </row>
    <row r="19929" spans="22:22" x14ac:dyDescent="0.35">
      <c r="V19929" s="17"/>
    </row>
    <row r="19930" spans="22:22" x14ac:dyDescent="0.35">
      <c r="V19930" s="17"/>
    </row>
    <row r="19931" spans="22:22" x14ac:dyDescent="0.35">
      <c r="V19931" s="17"/>
    </row>
    <row r="19932" spans="22:22" x14ac:dyDescent="0.35">
      <c r="V19932" s="17"/>
    </row>
    <row r="19933" spans="22:22" x14ac:dyDescent="0.35">
      <c r="V19933" s="17"/>
    </row>
    <row r="19934" spans="22:22" x14ac:dyDescent="0.35">
      <c r="V19934" s="17"/>
    </row>
    <row r="19935" spans="22:22" x14ac:dyDescent="0.35">
      <c r="V19935" s="17"/>
    </row>
    <row r="19936" spans="22:22" x14ac:dyDescent="0.35">
      <c r="V19936" s="17"/>
    </row>
    <row r="19937" spans="22:22" x14ac:dyDescent="0.35">
      <c r="V19937" s="17"/>
    </row>
    <row r="19938" spans="22:22" x14ac:dyDescent="0.35">
      <c r="V19938" s="17"/>
    </row>
    <row r="19939" spans="22:22" x14ac:dyDescent="0.35">
      <c r="V19939" s="17"/>
    </row>
    <row r="19940" spans="22:22" x14ac:dyDescent="0.35">
      <c r="V19940" s="17"/>
    </row>
    <row r="19941" spans="22:22" x14ac:dyDescent="0.35">
      <c r="V19941" s="17"/>
    </row>
    <row r="19942" spans="22:22" x14ac:dyDescent="0.35">
      <c r="V19942" s="17"/>
    </row>
    <row r="19943" spans="22:22" x14ac:dyDescent="0.35">
      <c r="V19943" s="17"/>
    </row>
    <row r="19944" spans="22:22" x14ac:dyDescent="0.35">
      <c r="V19944" s="17"/>
    </row>
    <row r="19945" spans="22:22" x14ac:dyDescent="0.35">
      <c r="V19945" s="17"/>
    </row>
    <row r="19946" spans="22:22" x14ac:dyDescent="0.35">
      <c r="V19946" s="17"/>
    </row>
    <row r="19947" spans="22:22" x14ac:dyDescent="0.35">
      <c r="V19947" s="17"/>
    </row>
    <row r="19948" spans="22:22" x14ac:dyDescent="0.35">
      <c r="V19948" s="17"/>
    </row>
    <row r="19949" spans="22:22" x14ac:dyDescent="0.35">
      <c r="V19949" s="17"/>
    </row>
    <row r="19950" spans="22:22" x14ac:dyDescent="0.35">
      <c r="V19950" s="17"/>
    </row>
    <row r="19951" spans="22:22" x14ac:dyDescent="0.35">
      <c r="V19951" s="17"/>
    </row>
    <row r="19952" spans="22:22" x14ac:dyDescent="0.35">
      <c r="V19952" s="17"/>
    </row>
    <row r="19953" spans="22:22" x14ac:dyDescent="0.35">
      <c r="V19953" s="17"/>
    </row>
    <row r="19954" spans="22:22" x14ac:dyDescent="0.35">
      <c r="V19954" s="17"/>
    </row>
    <row r="19955" spans="22:22" x14ac:dyDescent="0.35">
      <c r="V19955" s="17"/>
    </row>
    <row r="19956" spans="22:22" x14ac:dyDescent="0.35">
      <c r="V19956" s="17"/>
    </row>
    <row r="19957" spans="22:22" x14ac:dyDescent="0.35">
      <c r="V19957" s="17"/>
    </row>
    <row r="19958" spans="22:22" x14ac:dyDescent="0.35">
      <c r="V19958" s="17"/>
    </row>
    <row r="19959" spans="22:22" x14ac:dyDescent="0.35">
      <c r="V19959" s="17"/>
    </row>
    <row r="19960" spans="22:22" x14ac:dyDescent="0.35">
      <c r="V19960" s="17"/>
    </row>
    <row r="19961" spans="22:22" x14ac:dyDescent="0.35">
      <c r="V19961" s="17"/>
    </row>
    <row r="19962" spans="22:22" x14ac:dyDescent="0.35">
      <c r="V19962" s="17"/>
    </row>
    <row r="19963" spans="22:22" x14ac:dyDescent="0.35">
      <c r="V19963" s="17"/>
    </row>
    <row r="19964" spans="22:22" x14ac:dyDescent="0.35">
      <c r="V19964" s="17"/>
    </row>
    <row r="19965" spans="22:22" x14ac:dyDescent="0.35">
      <c r="V19965" s="17"/>
    </row>
    <row r="19966" spans="22:22" x14ac:dyDescent="0.35">
      <c r="V19966" s="17"/>
    </row>
    <row r="19967" spans="22:22" x14ac:dyDescent="0.35">
      <c r="V19967" s="17"/>
    </row>
    <row r="19968" spans="22:22" x14ac:dyDescent="0.35">
      <c r="V19968" s="17"/>
    </row>
    <row r="19969" spans="22:22" x14ac:dyDescent="0.35">
      <c r="V19969" s="17"/>
    </row>
    <row r="19970" spans="22:22" x14ac:dyDescent="0.35">
      <c r="V19970" s="17"/>
    </row>
    <row r="19971" spans="22:22" x14ac:dyDescent="0.35">
      <c r="V19971" s="17"/>
    </row>
    <row r="19972" spans="22:22" x14ac:dyDescent="0.35">
      <c r="V19972" s="17"/>
    </row>
    <row r="19973" spans="22:22" x14ac:dyDescent="0.35">
      <c r="V19973" s="17"/>
    </row>
    <row r="19974" spans="22:22" x14ac:dyDescent="0.35">
      <c r="V19974" s="17"/>
    </row>
    <row r="19975" spans="22:22" x14ac:dyDescent="0.35">
      <c r="V19975" s="17"/>
    </row>
    <row r="19976" spans="22:22" x14ac:dyDescent="0.35">
      <c r="V19976" s="17"/>
    </row>
    <row r="19977" spans="22:22" x14ac:dyDescent="0.35">
      <c r="V19977" s="17"/>
    </row>
    <row r="19978" spans="22:22" x14ac:dyDescent="0.35">
      <c r="V19978" s="17"/>
    </row>
    <row r="19979" spans="22:22" x14ac:dyDescent="0.35">
      <c r="V19979" s="17"/>
    </row>
    <row r="19980" spans="22:22" x14ac:dyDescent="0.35">
      <c r="V19980" s="17"/>
    </row>
    <row r="19981" spans="22:22" x14ac:dyDescent="0.35">
      <c r="V19981" s="17"/>
    </row>
    <row r="19982" spans="22:22" x14ac:dyDescent="0.35">
      <c r="V19982" s="17"/>
    </row>
    <row r="19983" spans="22:22" x14ac:dyDescent="0.35">
      <c r="V19983" s="17"/>
    </row>
    <row r="19984" spans="22:22" x14ac:dyDescent="0.35">
      <c r="V19984" s="17"/>
    </row>
    <row r="19985" spans="22:22" x14ac:dyDescent="0.35">
      <c r="V19985" s="17"/>
    </row>
    <row r="19986" spans="22:22" x14ac:dyDescent="0.35">
      <c r="V19986" s="17"/>
    </row>
    <row r="19987" spans="22:22" x14ac:dyDescent="0.35">
      <c r="V19987" s="17"/>
    </row>
    <row r="19988" spans="22:22" x14ac:dyDescent="0.35">
      <c r="V19988" s="17"/>
    </row>
    <row r="19989" spans="22:22" x14ac:dyDescent="0.35">
      <c r="V19989" s="17"/>
    </row>
    <row r="19990" spans="22:22" x14ac:dyDescent="0.35">
      <c r="V19990" s="17"/>
    </row>
    <row r="19991" spans="22:22" x14ac:dyDescent="0.35">
      <c r="V19991" s="17"/>
    </row>
    <row r="19992" spans="22:22" x14ac:dyDescent="0.35">
      <c r="V19992" s="17"/>
    </row>
    <row r="19993" spans="22:22" x14ac:dyDescent="0.35">
      <c r="V19993" s="17"/>
    </row>
    <row r="19994" spans="22:22" x14ac:dyDescent="0.35">
      <c r="V19994" s="17"/>
    </row>
    <row r="19995" spans="22:22" x14ac:dyDescent="0.35">
      <c r="V19995" s="17"/>
    </row>
    <row r="19996" spans="22:22" x14ac:dyDescent="0.35">
      <c r="V19996" s="17"/>
    </row>
    <row r="19997" spans="22:22" x14ac:dyDescent="0.35">
      <c r="V19997" s="17"/>
    </row>
    <row r="19998" spans="22:22" x14ac:dyDescent="0.35">
      <c r="V19998" s="17"/>
    </row>
    <row r="19999" spans="22:22" x14ac:dyDescent="0.35">
      <c r="V19999" s="17"/>
    </row>
    <row r="20000" spans="22:22" x14ac:dyDescent="0.35">
      <c r="V20000" s="17"/>
    </row>
    <row r="20001" spans="22:22" x14ac:dyDescent="0.35">
      <c r="V20001" s="17"/>
    </row>
    <row r="20002" spans="22:22" x14ac:dyDescent="0.35">
      <c r="V20002" s="17"/>
    </row>
    <row r="20003" spans="22:22" x14ac:dyDescent="0.35">
      <c r="V20003" s="17"/>
    </row>
    <row r="20004" spans="22:22" x14ac:dyDescent="0.35">
      <c r="V20004" s="17"/>
    </row>
    <row r="20005" spans="22:22" x14ac:dyDescent="0.35">
      <c r="V20005" s="17"/>
    </row>
    <row r="20006" spans="22:22" x14ac:dyDescent="0.35">
      <c r="V20006" s="17"/>
    </row>
    <row r="20007" spans="22:22" x14ac:dyDescent="0.35">
      <c r="V20007" s="17"/>
    </row>
    <row r="20008" spans="22:22" x14ac:dyDescent="0.35">
      <c r="V20008" s="17"/>
    </row>
    <row r="20009" spans="22:22" x14ac:dyDescent="0.35">
      <c r="V20009" s="17"/>
    </row>
    <row r="20010" spans="22:22" x14ac:dyDescent="0.35">
      <c r="V20010" s="17"/>
    </row>
    <row r="20011" spans="22:22" x14ac:dyDescent="0.35">
      <c r="V20011" s="17"/>
    </row>
    <row r="20012" spans="22:22" x14ac:dyDescent="0.35">
      <c r="V20012" s="17"/>
    </row>
    <row r="20013" spans="22:22" x14ac:dyDescent="0.35">
      <c r="V20013" s="17"/>
    </row>
    <row r="20014" spans="22:22" x14ac:dyDescent="0.35">
      <c r="V20014" s="17"/>
    </row>
    <row r="20015" spans="22:22" x14ac:dyDescent="0.35">
      <c r="V20015" s="17"/>
    </row>
    <row r="20016" spans="22:22" x14ac:dyDescent="0.35">
      <c r="V20016" s="17"/>
    </row>
    <row r="20017" spans="22:22" x14ac:dyDescent="0.35">
      <c r="V20017" s="17"/>
    </row>
    <row r="20018" spans="22:22" x14ac:dyDescent="0.35">
      <c r="V20018" s="17"/>
    </row>
    <row r="20019" spans="22:22" x14ac:dyDescent="0.35">
      <c r="V20019" s="17"/>
    </row>
    <row r="20020" spans="22:22" x14ac:dyDescent="0.35">
      <c r="V20020" s="17"/>
    </row>
    <row r="20021" spans="22:22" x14ac:dyDescent="0.35">
      <c r="V20021" s="17"/>
    </row>
    <row r="20022" spans="22:22" x14ac:dyDescent="0.35">
      <c r="V20022" s="17"/>
    </row>
    <row r="20023" spans="22:22" x14ac:dyDescent="0.35">
      <c r="V20023" s="17"/>
    </row>
    <row r="20024" spans="22:22" x14ac:dyDescent="0.35">
      <c r="V20024" s="17"/>
    </row>
    <row r="20025" spans="22:22" x14ac:dyDescent="0.35">
      <c r="V20025" s="17"/>
    </row>
    <row r="20026" spans="22:22" x14ac:dyDescent="0.35">
      <c r="V20026" s="17"/>
    </row>
    <row r="20027" spans="22:22" x14ac:dyDescent="0.35">
      <c r="V20027" s="17"/>
    </row>
    <row r="20028" spans="22:22" x14ac:dyDescent="0.35">
      <c r="V20028" s="17"/>
    </row>
    <row r="20029" spans="22:22" x14ac:dyDescent="0.35">
      <c r="V20029" s="17"/>
    </row>
    <row r="20030" spans="22:22" x14ac:dyDescent="0.35">
      <c r="V20030" s="17"/>
    </row>
    <row r="20031" spans="22:22" x14ac:dyDescent="0.35">
      <c r="V20031" s="17"/>
    </row>
    <row r="20032" spans="22:22" x14ac:dyDescent="0.35">
      <c r="V20032" s="17"/>
    </row>
    <row r="20033" spans="22:22" x14ac:dyDescent="0.35">
      <c r="V20033" s="17"/>
    </row>
    <row r="20034" spans="22:22" x14ac:dyDescent="0.35">
      <c r="V20034" s="17"/>
    </row>
    <row r="20035" spans="22:22" x14ac:dyDescent="0.35">
      <c r="V20035" s="17"/>
    </row>
    <row r="20036" spans="22:22" x14ac:dyDescent="0.35">
      <c r="V20036" s="17"/>
    </row>
    <row r="20037" spans="22:22" x14ac:dyDescent="0.35">
      <c r="V20037" s="17"/>
    </row>
    <row r="20038" spans="22:22" x14ac:dyDescent="0.35">
      <c r="V20038" s="17"/>
    </row>
    <row r="20039" spans="22:22" x14ac:dyDescent="0.35">
      <c r="V20039" s="17"/>
    </row>
    <row r="20040" spans="22:22" x14ac:dyDescent="0.35">
      <c r="V20040" s="17"/>
    </row>
    <row r="20041" spans="22:22" x14ac:dyDescent="0.35">
      <c r="V20041" s="17"/>
    </row>
    <row r="20042" spans="22:22" x14ac:dyDescent="0.35">
      <c r="V20042" s="17"/>
    </row>
    <row r="20043" spans="22:22" x14ac:dyDescent="0.35">
      <c r="V20043" s="17"/>
    </row>
    <row r="20044" spans="22:22" x14ac:dyDescent="0.35">
      <c r="V20044" s="17"/>
    </row>
    <row r="20045" spans="22:22" x14ac:dyDescent="0.35">
      <c r="V20045" s="17"/>
    </row>
    <row r="20046" spans="22:22" x14ac:dyDescent="0.35">
      <c r="V20046" s="17"/>
    </row>
    <row r="20047" spans="22:22" x14ac:dyDescent="0.35">
      <c r="V20047" s="17"/>
    </row>
    <row r="20048" spans="22:22" x14ac:dyDescent="0.35">
      <c r="V20048" s="17"/>
    </row>
    <row r="20049" spans="22:22" x14ac:dyDescent="0.35">
      <c r="V20049" s="17"/>
    </row>
    <row r="20050" spans="22:22" x14ac:dyDescent="0.35">
      <c r="V20050" s="17"/>
    </row>
    <row r="20051" spans="22:22" x14ac:dyDescent="0.35">
      <c r="V20051" s="17"/>
    </row>
    <row r="20052" spans="22:22" x14ac:dyDescent="0.35">
      <c r="V20052" s="17"/>
    </row>
    <row r="20053" spans="22:22" x14ac:dyDescent="0.35">
      <c r="V20053" s="17"/>
    </row>
    <row r="20054" spans="22:22" x14ac:dyDescent="0.35">
      <c r="V20054" s="17"/>
    </row>
    <row r="20055" spans="22:22" x14ac:dyDescent="0.35">
      <c r="V20055" s="17"/>
    </row>
    <row r="20056" spans="22:22" x14ac:dyDescent="0.35">
      <c r="V20056" s="17"/>
    </row>
    <row r="20057" spans="22:22" x14ac:dyDescent="0.35">
      <c r="V20057" s="17"/>
    </row>
    <row r="20058" spans="22:22" x14ac:dyDescent="0.35">
      <c r="V20058" s="17"/>
    </row>
    <row r="20059" spans="22:22" x14ac:dyDescent="0.35">
      <c r="V20059" s="17"/>
    </row>
    <row r="20060" spans="22:22" x14ac:dyDescent="0.35">
      <c r="V20060" s="17"/>
    </row>
    <row r="20061" spans="22:22" x14ac:dyDescent="0.35">
      <c r="V20061" s="17"/>
    </row>
    <row r="20062" spans="22:22" x14ac:dyDescent="0.35">
      <c r="V20062" s="17"/>
    </row>
    <row r="20063" spans="22:22" x14ac:dyDescent="0.35">
      <c r="V20063" s="17"/>
    </row>
    <row r="20064" spans="22:22" x14ac:dyDescent="0.35">
      <c r="V20064" s="17"/>
    </row>
    <row r="20065" spans="22:22" x14ac:dyDescent="0.35">
      <c r="V20065" s="17"/>
    </row>
    <row r="20066" spans="22:22" x14ac:dyDescent="0.35">
      <c r="V20066" s="17"/>
    </row>
    <row r="20067" spans="22:22" x14ac:dyDescent="0.35">
      <c r="V20067" s="17"/>
    </row>
    <row r="20068" spans="22:22" x14ac:dyDescent="0.35">
      <c r="V20068" s="17"/>
    </row>
    <row r="20069" spans="22:22" x14ac:dyDescent="0.35">
      <c r="V20069" s="17"/>
    </row>
    <row r="20070" spans="22:22" x14ac:dyDescent="0.35">
      <c r="V20070" s="17"/>
    </row>
    <row r="20071" spans="22:22" x14ac:dyDescent="0.35">
      <c r="V20071" s="17"/>
    </row>
    <row r="20072" spans="22:22" x14ac:dyDescent="0.35">
      <c r="V20072" s="17"/>
    </row>
    <row r="20073" spans="22:22" x14ac:dyDescent="0.35">
      <c r="V20073" s="17"/>
    </row>
    <row r="20074" spans="22:22" x14ac:dyDescent="0.35">
      <c r="V20074" s="17"/>
    </row>
    <row r="20075" spans="22:22" x14ac:dyDescent="0.35">
      <c r="V20075" s="17"/>
    </row>
    <row r="20076" spans="22:22" x14ac:dyDescent="0.35">
      <c r="V20076" s="17"/>
    </row>
    <row r="20077" spans="22:22" x14ac:dyDescent="0.35">
      <c r="V20077" s="17"/>
    </row>
    <row r="20078" spans="22:22" x14ac:dyDescent="0.35">
      <c r="V20078" s="17"/>
    </row>
    <row r="20079" spans="22:22" x14ac:dyDescent="0.35">
      <c r="V20079" s="17"/>
    </row>
    <row r="20080" spans="22:22" x14ac:dyDescent="0.35">
      <c r="V20080" s="17"/>
    </row>
    <row r="20081" spans="22:22" x14ac:dyDescent="0.35">
      <c r="V20081" s="17"/>
    </row>
    <row r="20082" spans="22:22" x14ac:dyDescent="0.35">
      <c r="V20082" s="17"/>
    </row>
    <row r="20083" spans="22:22" x14ac:dyDescent="0.35">
      <c r="V20083" s="17"/>
    </row>
    <row r="20084" spans="22:22" x14ac:dyDescent="0.35">
      <c r="V20084" s="17"/>
    </row>
    <row r="20085" spans="22:22" x14ac:dyDescent="0.35">
      <c r="V20085" s="17"/>
    </row>
    <row r="20086" spans="22:22" x14ac:dyDescent="0.35">
      <c r="V20086" s="17"/>
    </row>
    <row r="20087" spans="22:22" x14ac:dyDescent="0.35">
      <c r="V20087" s="17"/>
    </row>
    <row r="20088" spans="22:22" x14ac:dyDescent="0.35">
      <c r="V20088" s="17"/>
    </row>
    <row r="20089" spans="22:22" x14ac:dyDescent="0.35">
      <c r="V20089" s="17"/>
    </row>
    <row r="20090" spans="22:22" x14ac:dyDescent="0.35">
      <c r="V20090" s="17"/>
    </row>
    <row r="20091" spans="22:22" x14ac:dyDescent="0.35">
      <c r="V20091" s="17"/>
    </row>
    <row r="20092" spans="22:22" x14ac:dyDescent="0.35">
      <c r="V20092" s="17"/>
    </row>
    <row r="20093" spans="22:22" x14ac:dyDescent="0.35">
      <c r="V20093" s="17"/>
    </row>
    <row r="20094" spans="22:22" x14ac:dyDescent="0.35">
      <c r="V20094" s="17"/>
    </row>
    <row r="20095" spans="22:22" x14ac:dyDescent="0.35">
      <c r="V20095" s="17"/>
    </row>
    <row r="20096" spans="22:22" x14ac:dyDescent="0.35">
      <c r="V20096" s="17"/>
    </row>
    <row r="20097" spans="22:22" x14ac:dyDescent="0.35">
      <c r="V20097" s="17"/>
    </row>
    <row r="20098" spans="22:22" x14ac:dyDescent="0.35">
      <c r="V20098" s="17"/>
    </row>
    <row r="20099" spans="22:22" x14ac:dyDescent="0.35">
      <c r="V20099" s="17"/>
    </row>
    <row r="20100" spans="22:22" x14ac:dyDescent="0.35">
      <c r="V20100" s="17"/>
    </row>
    <row r="20101" spans="22:22" x14ac:dyDescent="0.35">
      <c r="V20101" s="17"/>
    </row>
    <row r="20102" spans="22:22" x14ac:dyDescent="0.35">
      <c r="V20102" s="17"/>
    </row>
    <row r="20103" spans="22:22" x14ac:dyDescent="0.35">
      <c r="V20103" s="17"/>
    </row>
    <row r="20104" spans="22:22" x14ac:dyDescent="0.35">
      <c r="V20104" s="17"/>
    </row>
    <row r="20105" spans="22:22" x14ac:dyDescent="0.35">
      <c r="V20105" s="17"/>
    </row>
    <row r="20106" spans="22:22" x14ac:dyDescent="0.35">
      <c r="V20106" s="17"/>
    </row>
    <row r="20107" spans="22:22" x14ac:dyDescent="0.35">
      <c r="V20107" s="17"/>
    </row>
    <row r="20108" spans="22:22" x14ac:dyDescent="0.35">
      <c r="V20108" s="17"/>
    </row>
    <row r="20109" spans="22:22" x14ac:dyDescent="0.35">
      <c r="V20109" s="17"/>
    </row>
    <row r="20110" spans="22:22" x14ac:dyDescent="0.35">
      <c r="V20110" s="17"/>
    </row>
    <row r="20111" spans="22:22" x14ac:dyDescent="0.35">
      <c r="V20111" s="17"/>
    </row>
    <row r="20112" spans="22:22" x14ac:dyDescent="0.35">
      <c r="V20112" s="17"/>
    </row>
    <row r="20113" spans="22:22" x14ac:dyDescent="0.35">
      <c r="V20113" s="17"/>
    </row>
    <row r="20114" spans="22:22" x14ac:dyDescent="0.35">
      <c r="V20114" s="17"/>
    </row>
    <row r="20115" spans="22:22" x14ac:dyDescent="0.35">
      <c r="V20115" s="17"/>
    </row>
    <row r="20116" spans="22:22" x14ac:dyDescent="0.35">
      <c r="V20116" s="17"/>
    </row>
    <row r="20117" spans="22:22" x14ac:dyDescent="0.35">
      <c r="V20117" s="17"/>
    </row>
    <row r="20118" spans="22:22" x14ac:dyDescent="0.35">
      <c r="V20118" s="17"/>
    </row>
    <row r="20119" spans="22:22" x14ac:dyDescent="0.35">
      <c r="V20119" s="17"/>
    </row>
    <row r="20120" spans="22:22" x14ac:dyDescent="0.35">
      <c r="V20120" s="17"/>
    </row>
    <row r="20121" spans="22:22" x14ac:dyDescent="0.35">
      <c r="V20121" s="17"/>
    </row>
    <row r="20122" spans="22:22" x14ac:dyDescent="0.35">
      <c r="V20122" s="17"/>
    </row>
    <row r="20123" spans="22:22" x14ac:dyDescent="0.35">
      <c r="V20123" s="17"/>
    </row>
    <row r="20124" spans="22:22" x14ac:dyDescent="0.35">
      <c r="V20124" s="17"/>
    </row>
    <row r="20125" spans="22:22" x14ac:dyDescent="0.35">
      <c r="V20125" s="17"/>
    </row>
    <row r="20126" spans="22:22" x14ac:dyDescent="0.35">
      <c r="V20126" s="17"/>
    </row>
    <row r="20127" spans="22:22" x14ac:dyDescent="0.35">
      <c r="V20127" s="17"/>
    </row>
    <row r="20128" spans="22:22" x14ac:dyDescent="0.35">
      <c r="V20128" s="17"/>
    </row>
    <row r="20129" spans="22:22" x14ac:dyDescent="0.35">
      <c r="V20129" s="17"/>
    </row>
    <row r="20130" spans="22:22" x14ac:dyDescent="0.35">
      <c r="V20130" s="17"/>
    </row>
    <row r="20131" spans="22:22" x14ac:dyDescent="0.35">
      <c r="V20131" s="17"/>
    </row>
    <row r="20132" spans="22:22" x14ac:dyDescent="0.35">
      <c r="V20132" s="17"/>
    </row>
    <row r="20133" spans="22:22" x14ac:dyDescent="0.35">
      <c r="V20133" s="17"/>
    </row>
    <row r="20134" spans="22:22" x14ac:dyDescent="0.35">
      <c r="V20134" s="17"/>
    </row>
    <row r="20135" spans="22:22" x14ac:dyDescent="0.35">
      <c r="V20135" s="17"/>
    </row>
    <row r="20136" spans="22:22" x14ac:dyDescent="0.35">
      <c r="V20136" s="17"/>
    </row>
    <row r="20137" spans="22:22" x14ac:dyDescent="0.35">
      <c r="V20137" s="17"/>
    </row>
    <row r="20138" spans="22:22" x14ac:dyDescent="0.35">
      <c r="V20138" s="17"/>
    </row>
    <row r="20139" spans="22:22" x14ac:dyDescent="0.35">
      <c r="V20139" s="17"/>
    </row>
    <row r="20140" spans="22:22" x14ac:dyDescent="0.35">
      <c r="V20140" s="17"/>
    </row>
    <row r="20141" spans="22:22" x14ac:dyDescent="0.35">
      <c r="V20141" s="17"/>
    </row>
    <row r="20142" spans="22:22" x14ac:dyDescent="0.35">
      <c r="V20142" s="17"/>
    </row>
    <row r="20143" spans="22:22" x14ac:dyDescent="0.35">
      <c r="V20143" s="17"/>
    </row>
    <row r="20144" spans="22:22" x14ac:dyDescent="0.35">
      <c r="V20144" s="17"/>
    </row>
    <row r="20145" spans="22:22" x14ac:dyDescent="0.35">
      <c r="V20145" s="17"/>
    </row>
    <row r="20146" spans="22:22" x14ac:dyDescent="0.35">
      <c r="V20146" s="17"/>
    </row>
    <row r="20147" spans="22:22" x14ac:dyDescent="0.35">
      <c r="V20147" s="17"/>
    </row>
    <row r="20148" spans="22:22" x14ac:dyDescent="0.35">
      <c r="V20148" s="17"/>
    </row>
    <row r="20149" spans="22:22" x14ac:dyDescent="0.35">
      <c r="V20149" s="17"/>
    </row>
    <row r="20150" spans="22:22" x14ac:dyDescent="0.35">
      <c r="V20150" s="17"/>
    </row>
    <row r="20151" spans="22:22" x14ac:dyDescent="0.35">
      <c r="V20151" s="17"/>
    </row>
    <row r="20152" spans="22:22" x14ac:dyDescent="0.35">
      <c r="V20152" s="17"/>
    </row>
    <row r="20153" spans="22:22" x14ac:dyDescent="0.35">
      <c r="V20153" s="17"/>
    </row>
    <row r="20154" spans="22:22" x14ac:dyDescent="0.35">
      <c r="V20154" s="17"/>
    </row>
    <row r="20155" spans="22:22" x14ac:dyDescent="0.35">
      <c r="V20155" s="17"/>
    </row>
    <row r="20156" spans="22:22" x14ac:dyDescent="0.35">
      <c r="V20156" s="17"/>
    </row>
    <row r="20157" spans="22:22" x14ac:dyDescent="0.35">
      <c r="V20157" s="17"/>
    </row>
    <row r="20158" spans="22:22" x14ac:dyDescent="0.35">
      <c r="V20158" s="17"/>
    </row>
    <row r="20159" spans="22:22" x14ac:dyDescent="0.35">
      <c r="V20159" s="17"/>
    </row>
    <row r="20160" spans="22:22" x14ac:dyDescent="0.35">
      <c r="V20160" s="17"/>
    </row>
    <row r="20161" spans="22:22" x14ac:dyDescent="0.35">
      <c r="V20161" s="17"/>
    </row>
    <row r="20162" spans="22:22" x14ac:dyDescent="0.35">
      <c r="V20162" s="17"/>
    </row>
    <row r="20163" spans="22:22" x14ac:dyDescent="0.35">
      <c r="V20163" s="17"/>
    </row>
    <row r="20164" spans="22:22" x14ac:dyDescent="0.35">
      <c r="V20164" s="17"/>
    </row>
    <row r="20165" spans="22:22" x14ac:dyDescent="0.35">
      <c r="V20165" s="17"/>
    </row>
    <row r="20166" spans="22:22" x14ac:dyDescent="0.35">
      <c r="V20166" s="17"/>
    </row>
    <row r="20167" spans="22:22" x14ac:dyDescent="0.35">
      <c r="V20167" s="17"/>
    </row>
    <row r="20168" spans="22:22" x14ac:dyDescent="0.35">
      <c r="V20168" s="17"/>
    </row>
    <row r="20169" spans="22:22" x14ac:dyDescent="0.35">
      <c r="V20169" s="17"/>
    </row>
    <row r="20170" spans="22:22" x14ac:dyDescent="0.35">
      <c r="V20170" s="17"/>
    </row>
    <row r="20171" spans="22:22" x14ac:dyDescent="0.35">
      <c r="V20171" s="17"/>
    </row>
    <row r="20172" spans="22:22" x14ac:dyDescent="0.35">
      <c r="V20172" s="17"/>
    </row>
    <row r="20173" spans="22:22" x14ac:dyDescent="0.35">
      <c r="V20173" s="17"/>
    </row>
    <row r="20174" spans="22:22" x14ac:dyDescent="0.35">
      <c r="V20174" s="17"/>
    </row>
    <row r="20175" spans="22:22" x14ac:dyDescent="0.35">
      <c r="V20175" s="17"/>
    </row>
    <row r="20176" spans="22:22" x14ac:dyDescent="0.35">
      <c r="V20176" s="17"/>
    </row>
    <row r="20177" spans="22:22" x14ac:dyDescent="0.35">
      <c r="V20177" s="17"/>
    </row>
    <row r="20178" spans="22:22" x14ac:dyDescent="0.35">
      <c r="V20178" s="17"/>
    </row>
    <row r="20179" spans="22:22" x14ac:dyDescent="0.35">
      <c r="V20179" s="17"/>
    </row>
    <row r="20180" spans="22:22" x14ac:dyDescent="0.35">
      <c r="V20180" s="17"/>
    </row>
    <row r="20181" spans="22:22" x14ac:dyDescent="0.35">
      <c r="V20181" s="17"/>
    </row>
    <row r="20182" spans="22:22" x14ac:dyDescent="0.35">
      <c r="V20182" s="17"/>
    </row>
    <row r="20183" spans="22:22" x14ac:dyDescent="0.35">
      <c r="V20183" s="17"/>
    </row>
    <row r="20184" spans="22:22" x14ac:dyDescent="0.35">
      <c r="V20184" s="17"/>
    </row>
    <row r="20185" spans="22:22" x14ac:dyDescent="0.35">
      <c r="V20185" s="17"/>
    </row>
    <row r="20186" spans="22:22" x14ac:dyDescent="0.35">
      <c r="V20186" s="17"/>
    </row>
    <row r="20187" spans="22:22" x14ac:dyDescent="0.35">
      <c r="V20187" s="17"/>
    </row>
    <row r="20188" spans="22:22" x14ac:dyDescent="0.35">
      <c r="V20188" s="17"/>
    </row>
    <row r="20189" spans="22:22" x14ac:dyDescent="0.35">
      <c r="V20189" s="17"/>
    </row>
    <row r="20190" spans="22:22" x14ac:dyDescent="0.35">
      <c r="V20190" s="17"/>
    </row>
    <row r="20191" spans="22:22" x14ac:dyDescent="0.35">
      <c r="V20191" s="17"/>
    </row>
    <row r="20192" spans="22:22" x14ac:dyDescent="0.35">
      <c r="V20192" s="17"/>
    </row>
    <row r="20193" spans="22:22" x14ac:dyDescent="0.35">
      <c r="V20193" s="17"/>
    </row>
    <row r="20194" spans="22:22" x14ac:dyDescent="0.35">
      <c r="V20194" s="17"/>
    </row>
    <row r="20195" spans="22:22" x14ac:dyDescent="0.35">
      <c r="V20195" s="17"/>
    </row>
    <row r="20196" spans="22:22" x14ac:dyDescent="0.35">
      <c r="V20196" s="17"/>
    </row>
    <row r="20197" spans="22:22" x14ac:dyDescent="0.35">
      <c r="V20197" s="17"/>
    </row>
    <row r="20198" spans="22:22" x14ac:dyDescent="0.35">
      <c r="V20198" s="17"/>
    </row>
    <row r="20199" spans="22:22" x14ac:dyDescent="0.35">
      <c r="V20199" s="17"/>
    </row>
    <row r="20200" spans="22:22" x14ac:dyDescent="0.35">
      <c r="V20200" s="17"/>
    </row>
    <row r="20201" spans="22:22" x14ac:dyDescent="0.35">
      <c r="V20201" s="17"/>
    </row>
    <row r="20202" spans="22:22" x14ac:dyDescent="0.35">
      <c r="V20202" s="17"/>
    </row>
    <row r="20203" spans="22:22" x14ac:dyDescent="0.35">
      <c r="V20203" s="17"/>
    </row>
    <row r="20204" spans="22:22" x14ac:dyDescent="0.35">
      <c r="V20204" s="17"/>
    </row>
    <row r="20205" spans="22:22" x14ac:dyDescent="0.35">
      <c r="V20205" s="17"/>
    </row>
    <row r="20206" spans="22:22" x14ac:dyDescent="0.35">
      <c r="V20206" s="17"/>
    </row>
    <row r="20207" spans="22:22" x14ac:dyDescent="0.35">
      <c r="V20207" s="17"/>
    </row>
    <row r="20208" spans="22:22" x14ac:dyDescent="0.35">
      <c r="V20208" s="17"/>
    </row>
    <row r="20209" spans="22:22" x14ac:dyDescent="0.35">
      <c r="V20209" s="17"/>
    </row>
    <row r="20210" spans="22:22" x14ac:dyDescent="0.35">
      <c r="V20210" s="17"/>
    </row>
    <row r="20211" spans="22:22" x14ac:dyDescent="0.35">
      <c r="V20211" s="17"/>
    </row>
    <row r="20212" spans="22:22" x14ac:dyDescent="0.35">
      <c r="V20212" s="17"/>
    </row>
    <row r="20213" spans="22:22" x14ac:dyDescent="0.35">
      <c r="V20213" s="17"/>
    </row>
    <row r="20214" spans="22:22" x14ac:dyDescent="0.35">
      <c r="V20214" s="17"/>
    </row>
    <row r="20215" spans="22:22" x14ac:dyDescent="0.35">
      <c r="V20215" s="17"/>
    </row>
    <row r="20216" spans="22:22" x14ac:dyDescent="0.35">
      <c r="V20216" s="17"/>
    </row>
    <row r="20217" spans="22:22" x14ac:dyDescent="0.35">
      <c r="V20217" s="17"/>
    </row>
    <row r="20218" spans="22:22" x14ac:dyDescent="0.35">
      <c r="V20218" s="17"/>
    </row>
    <row r="20219" spans="22:22" x14ac:dyDescent="0.35">
      <c r="V20219" s="17"/>
    </row>
    <row r="20220" spans="22:22" x14ac:dyDescent="0.35">
      <c r="V20220" s="17"/>
    </row>
    <row r="20221" spans="22:22" x14ac:dyDescent="0.35">
      <c r="V20221" s="17"/>
    </row>
    <row r="20222" spans="22:22" x14ac:dyDescent="0.35">
      <c r="V20222" s="17"/>
    </row>
    <row r="20223" spans="22:22" x14ac:dyDescent="0.35">
      <c r="V20223" s="17"/>
    </row>
    <row r="20224" spans="22:22" x14ac:dyDescent="0.35">
      <c r="V20224" s="17"/>
    </row>
    <row r="20225" spans="22:22" x14ac:dyDescent="0.35">
      <c r="V20225" s="17"/>
    </row>
    <row r="20226" spans="22:22" x14ac:dyDescent="0.35">
      <c r="V20226" s="17"/>
    </row>
    <row r="20227" spans="22:22" x14ac:dyDescent="0.35">
      <c r="V20227" s="17"/>
    </row>
    <row r="20228" spans="22:22" x14ac:dyDescent="0.35">
      <c r="V20228" s="17"/>
    </row>
    <row r="20229" spans="22:22" x14ac:dyDescent="0.35">
      <c r="V20229" s="17"/>
    </row>
    <row r="20230" spans="22:22" x14ac:dyDescent="0.35">
      <c r="V20230" s="17"/>
    </row>
    <row r="20231" spans="22:22" x14ac:dyDescent="0.35">
      <c r="V20231" s="17"/>
    </row>
    <row r="20232" spans="22:22" x14ac:dyDescent="0.35">
      <c r="V20232" s="17"/>
    </row>
    <row r="20233" spans="22:22" x14ac:dyDescent="0.35">
      <c r="V20233" s="17"/>
    </row>
    <row r="20234" spans="22:22" x14ac:dyDescent="0.35">
      <c r="V20234" s="17"/>
    </row>
    <row r="20235" spans="22:22" x14ac:dyDescent="0.35">
      <c r="V20235" s="17"/>
    </row>
    <row r="20236" spans="22:22" x14ac:dyDescent="0.35">
      <c r="V20236" s="17"/>
    </row>
    <row r="20237" spans="22:22" x14ac:dyDescent="0.35">
      <c r="V20237" s="17"/>
    </row>
    <row r="20238" spans="22:22" x14ac:dyDescent="0.35">
      <c r="V20238" s="17"/>
    </row>
    <row r="20239" spans="22:22" x14ac:dyDescent="0.35">
      <c r="V20239" s="17"/>
    </row>
    <row r="20240" spans="22:22" x14ac:dyDescent="0.35">
      <c r="V20240" s="17"/>
    </row>
    <row r="20241" spans="22:22" x14ac:dyDescent="0.35">
      <c r="V20241" s="17"/>
    </row>
    <row r="20242" spans="22:22" x14ac:dyDescent="0.35">
      <c r="V20242" s="17"/>
    </row>
    <row r="20243" spans="22:22" x14ac:dyDescent="0.35">
      <c r="V20243" s="17"/>
    </row>
    <row r="20244" spans="22:22" x14ac:dyDescent="0.35">
      <c r="V20244" s="17"/>
    </row>
    <row r="20245" spans="22:22" x14ac:dyDescent="0.35">
      <c r="V20245" s="17"/>
    </row>
    <row r="20246" spans="22:22" x14ac:dyDescent="0.35">
      <c r="V20246" s="17"/>
    </row>
    <row r="20247" spans="22:22" x14ac:dyDescent="0.35">
      <c r="V20247" s="17"/>
    </row>
    <row r="20248" spans="22:22" x14ac:dyDescent="0.35">
      <c r="V20248" s="17"/>
    </row>
    <row r="20249" spans="22:22" x14ac:dyDescent="0.35">
      <c r="V20249" s="17"/>
    </row>
    <row r="20250" spans="22:22" x14ac:dyDescent="0.35">
      <c r="V20250" s="17"/>
    </row>
    <row r="20251" spans="22:22" x14ac:dyDescent="0.35">
      <c r="V20251" s="17"/>
    </row>
    <row r="20252" spans="22:22" x14ac:dyDescent="0.35">
      <c r="V20252" s="17"/>
    </row>
    <row r="20253" spans="22:22" x14ac:dyDescent="0.35">
      <c r="V20253" s="17"/>
    </row>
    <row r="20254" spans="22:22" x14ac:dyDescent="0.35">
      <c r="V20254" s="17"/>
    </row>
    <row r="20255" spans="22:22" x14ac:dyDescent="0.35">
      <c r="V20255" s="17"/>
    </row>
    <row r="20256" spans="22:22" x14ac:dyDescent="0.35">
      <c r="V20256" s="17"/>
    </row>
    <row r="20257" spans="22:22" x14ac:dyDescent="0.35">
      <c r="V20257" s="17"/>
    </row>
    <row r="20258" spans="22:22" x14ac:dyDescent="0.35">
      <c r="V20258" s="17"/>
    </row>
    <row r="20259" spans="22:22" x14ac:dyDescent="0.35">
      <c r="V20259" s="17"/>
    </row>
    <row r="20260" spans="22:22" x14ac:dyDescent="0.35">
      <c r="V20260" s="17"/>
    </row>
    <row r="20261" spans="22:22" x14ac:dyDescent="0.35">
      <c r="V20261" s="17"/>
    </row>
    <row r="20262" spans="22:22" x14ac:dyDescent="0.35">
      <c r="V20262" s="17"/>
    </row>
    <row r="20263" spans="22:22" x14ac:dyDescent="0.35">
      <c r="V20263" s="17"/>
    </row>
    <row r="20264" spans="22:22" x14ac:dyDescent="0.35">
      <c r="V20264" s="17"/>
    </row>
    <row r="20265" spans="22:22" x14ac:dyDescent="0.35">
      <c r="V20265" s="17"/>
    </row>
    <row r="20266" spans="22:22" x14ac:dyDescent="0.35">
      <c r="V20266" s="17"/>
    </row>
    <row r="20267" spans="22:22" x14ac:dyDescent="0.35">
      <c r="V20267" s="17"/>
    </row>
    <row r="20268" spans="22:22" x14ac:dyDescent="0.35">
      <c r="V20268" s="17"/>
    </row>
    <row r="20269" spans="22:22" x14ac:dyDescent="0.35">
      <c r="V20269" s="17"/>
    </row>
    <row r="20270" spans="22:22" x14ac:dyDescent="0.35">
      <c r="V20270" s="17"/>
    </row>
    <row r="20271" spans="22:22" x14ac:dyDescent="0.35">
      <c r="V20271" s="17"/>
    </row>
    <row r="20272" spans="22:22" x14ac:dyDescent="0.35">
      <c r="V20272" s="17"/>
    </row>
    <row r="20273" spans="22:22" x14ac:dyDescent="0.35">
      <c r="V20273" s="17"/>
    </row>
    <row r="20274" spans="22:22" x14ac:dyDescent="0.35">
      <c r="V20274" s="17"/>
    </row>
    <row r="20275" spans="22:22" x14ac:dyDescent="0.35">
      <c r="V20275" s="17"/>
    </row>
    <row r="20276" spans="22:22" x14ac:dyDescent="0.35">
      <c r="V20276" s="17"/>
    </row>
    <row r="20277" spans="22:22" x14ac:dyDescent="0.35">
      <c r="V20277" s="17"/>
    </row>
    <row r="20278" spans="22:22" x14ac:dyDescent="0.35">
      <c r="V20278" s="17"/>
    </row>
    <row r="20279" spans="22:22" x14ac:dyDescent="0.35">
      <c r="V20279" s="17"/>
    </row>
    <row r="20280" spans="22:22" x14ac:dyDescent="0.35">
      <c r="V20280" s="17"/>
    </row>
    <row r="20281" spans="22:22" x14ac:dyDescent="0.35">
      <c r="V20281" s="17"/>
    </row>
    <row r="20282" spans="22:22" x14ac:dyDescent="0.35">
      <c r="V20282" s="17"/>
    </row>
    <row r="20283" spans="22:22" x14ac:dyDescent="0.35">
      <c r="V20283" s="17"/>
    </row>
    <row r="20284" spans="22:22" x14ac:dyDescent="0.35">
      <c r="V20284" s="17"/>
    </row>
    <row r="20285" spans="22:22" x14ac:dyDescent="0.35">
      <c r="V20285" s="17"/>
    </row>
    <row r="20286" spans="22:22" x14ac:dyDescent="0.35">
      <c r="V20286" s="17"/>
    </row>
    <row r="20287" spans="22:22" x14ac:dyDescent="0.35">
      <c r="V20287" s="17"/>
    </row>
    <row r="20288" spans="22:22" x14ac:dyDescent="0.35">
      <c r="V20288" s="17"/>
    </row>
    <row r="20289" spans="22:22" x14ac:dyDescent="0.35">
      <c r="V20289" s="17"/>
    </row>
    <row r="20290" spans="22:22" x14ac:dyDescent="0.35">
      <c r="V20290" s="17"/>
    </row>
    <row r="20291" spans="22:22" x14ac:dyDescent="0.35">
      <c r="V20291" s="17"/>
    </row>
    <row r="20292" spans="22:22" x14ac:dyDescent="0.35">
      <c r="V20292" s="17"/>
    </row>
    <row r="20293" spans="22:22" x14ac:dyDescent="0.35">
      <c r="V20293" s="17"/>
    </row>
    <row r="20294" spans="22:22" x14ac:dyDescent="0.35">
      <c r="V20294" s="17"/>
    </row>
    <row r="20295" spans="22:22" x14ac:dyDescent="0.35">
      <c r="V20295" s="17"/>
    </row>
    <row r="20296" spans="22:22" x14ac:dyDescent="0.35">
      <c r="V20296" s="17"/>
    </row>
    <row r="20297" spans="22:22" x14ac:dyDescent="0.35">
      <c r="V20297" s="17"/>
    </row>
    <row r="20298" spans="22:22" x14ac:dyDescent="0.35">
      <c r="V20298" s="17"/>
    </row>
    <row r="20299" spans="22:22" x14ac:dyDescent="0.35">
      <c r="V20299" s="17"/>
    </row>
    <row r="20300" spans="22:22" x14ac:dyDescent="0.35">
      <c r="V20300" s="17"/>
    </row>
    <row r="20301" spans="22:22" x14ac:dyDescent="0.35">
      <c r="V20301" s="17"/>
    </row>
    <row r="20302" spans="22:22" x14ac:dyDescent="0.35">
      <c r="V20302" s="17"/>
    </row>
    <row r="20303" spans="22:22" x14ac:dyDescent="0.35">
      <c r="V20303" s="17"/>
    </row>
    <row r="20304" spans="22:22" x14ac:dyDescent="0.35">
      <c r="V20304" s="17"/>
    </row>
    <row r="20305" spans="22:22" x14ac:dyDescent="0.35">
      <c r="V20305" s="17"/>
    </row>
    <row r="20306" spans="22:22" x14ac:dyDescent="0.35">
      <c r="V20306" s="17"/>
    </row>
    <row r="20307" spans="22:22" x14ac:dyDescent="0.35">
      <c r="V20307" s="17"/>
    </row>
    <row r="20308" spans="22:22" x14ac:dyDescent="0.35">
      <c r="V20308" s="17"/>
    </row>
    <row r="20309" spans="22:22" x14ac:dyDescent="0.35">
      <c r="V20309" s="17"/>
    </row>
    <row r="20310" spans="22:22" x14ac:dyDescent="0.35">
      <c r="V20310" s="17"/>
    </row>
    <row r="20311" spans="22:22" x14ac:dyDescent="0.35">
      <c r="V20311" s="17"/>
    </row>
    <row r="20312" spans="22:22" x14ac:dyDescent="0.35">
      <c r="V20312" s="17"/>
    </row>
    <row r="20313" spans="22:22" x14ac:dyDescent="0.35">
      <c r="V20313" s="17"/>
    </row>
    <row r="20314" spans="22:22" x14ac:dyDescent="0.35">
      <c r="V20314" s="17"/>
    </row>
    <row r="20315" spans="22:22" x14ac:dyDescent="0.35">
      <c r="V20315" s="17"/>
    </row>
    <row r="20316" spans="22:22" x14ac:dyDescent="0.35">
      <c r="V20316" s="17"/>
    </row>
    <row r="20317" spans="22:22" x14ac:dyDescent="0.35">
      <c r="V20317" s="17"/>
    </row>
    <row r="20318" spans="22:22" x14ac:dyDescent="0.35">
      <c r="V20318" s="17"/>
    </row>
    <row r="20319" spans="22:22" x14ac:dyDescent="0.35">
      <c r="V20319" s="17"/>
    </row>
    <row r="20320" spans="22:22" x14ac:dyDescent="0.35">
      <c r="V20320" s="17"/>
    </row>
    <row r="20321" spans="22:22" x14ac:dyDescent="0.35">
      <c r="V20321" s="17"/>
    </row>
    <row r="20322" spans="22:22" x14ac:dyDescent="0.35">
      <c r="V20322" s="17"/>
    </row>
    <row r="20323" spans="22:22" x14ac:dyDescent="0.35">
      <c r="V20323" s="17"/>
    </row>
    <row r="20324" spans="22:22" x14ac:dyDescent="0.35">
      <c r="V20324" s="17"/>
    </row>
    <row r="20325" spans="22:22" x14ac:dyDescent="0.35">
      <c r="V20325" s="17"/>
    </row>
    <row r="20326" spans="22:22" x14ac:dyDescent="0.35">
      <c r="V20326" s="17"/>
    </row>
    <row r="20327" spans="22:22" x14ac:dyDescent="0.35">
      <c r="V20327" s="17"/>
    </row>
    <row r="20328" spans="22:22" x14ac:dyDescent="0.35">
      <c r="V20328" s="17"/>
    </row>
    <row r="20329" spans="22:22" x14ac:dyDescent="0.35">
      <c r="V20329" s="17"/>
    </row>
    <row r="20330" spans="22:22" x14ac:dyDescent="0.35">
      <c r="V20330" s="17"/>
    </row>
    <row r="20331" spans="22:22" x14ac:dyDescent="0.35">
      <c r="V20331" s="17"/>
    </row>
    <row r="20332" spans="22:22" x14ac:dyDescent="0.35">
      <c r="V20332" s="17"/>
    </row>
    <row r="20333" spans="22:22" x14ac:dyDescent="0.35">
      <c r="V20333" s="17"/>
    </row>
    <row r="20334" spans="22:22" x14ac:dyDescent="0.35">
      <c r="V20334" s="17"/>
    </row>
    <row r="20335" spans="22:22" x14ac:dyDescent="0.35">
      <c r="V20335" s="17"/>
    </row>
    <row r="20336" spans="22:22" x14ac:dyDescent="0.35">
      <c r="V20336" s="17"/>
    </row>
    <row r="20337" spans="22:22" x14ac:dyDescent="0.35">
      <c r="V20337" s="17"/>
    </row>
    <row r="20338" spans="22:22" x14ac:dyDescent="0.35">
      <c r="V20338" s="17"/>
    </row>
    <row r="20339" spans="22:22" x14ac:dyDescent="0.35">
      <c r="V20339" s="17"/>
    </row>
    <row r="20340" spans="22:22" x14ac:dyDescent="0.35">
      <c r="V20340" s="17"/>
    </row>
    <row r="20341" spans="22:22" x14ac:dyDescent="0.35">
      <c r="V20341" s="17"/>
    </row>
    <row r="20342" spans="22:22" x14ac:dyDescent="0.35">
      <c r="V20342" s="17"/>
    </row>
    <row r="20343" spans="22:22" x14ac:dyDescent="0.35">
      <c r="V20343" s="17"/>
    </row>
    <row r="20344" spans="22:22" x14ac:dyDescent="0.35">
      <c r="V20344" s="17"/>
    </row>
    <row r="20345" spans="22:22" x14ac:dyDescent="0.35">
      <c r="V20345" s="17"/>
    </row>
    <row r="20346" spans="22:22" x14ac:dyDescent="0.35">
      <c r="V20346" s="17"/>
    </row>
    <row r="20347" spans="22:22" x14ac:dyDescent="0.35">
      <c r="V20347" s="17"/>
    </row>
    <row r="20348" spans="22:22" x14ac:dyDescent="0.35">
      <c r="V20348" s="17"/>
    </row>
    <row r="20349" spans="22:22" x14ac:dyDescent="0.35">
      <c r="V20349" s="17"/>
    </row>
    <row r="20350" spans="22:22" x14ac:dyDescent="0.35">
      <c r="V20350" s="17"/>
    </row>
    <row r="20351" spans="22:22" x14ac:dyDescent="0.35">
      <c r="V20351" s="17"/>
    </row>
    <row r="20352" spans="22:22" x14ac:dyDescent="0.35">
      <c r="V20352" s="17"/>
    </row>
    <row r="20353" spans="22:22" x14ac:dyDescent="0.35">
      <c r="V20353" s="17"/>
    </row>
    <row r="20354" spans="22:22" x14ac:dyDescent="0.35">
      <c r="V20354" s="17"/>
    </row>
    <row r="20355" spans="22:22" x14ac:dyDescent="0.35">
      <c r="V20355" s="17"/>
    </row>
    <row r="20356" spans="22:22" x14ac:dyDescent="0.35">
      <c r="V20356" s="17"/>
    </row>
    <row r="20357" spans="22:22" x14ac:dyDescent="0.35">
      <c r="V20357" s="17"/>
    </row>
    <row r="20358" spans="22:22" x14ac:dyDescent="0.35">
      <c r="V20358" s="17"/>
    </row>
    <row r="20359" spans="22:22" x14ac:dyDescent="0.35">
      <c r="V20359" s="17"/>
    </row>
    <row r="20360" spans="22:22" x14ac:dyDescent="0.35">
      <c r="V20360" s="17"/>
    </row>
    <row r="20361" spans="22:22" x14ac:dyDescent="0.35">
      <c r="V20361" s="17"/>
    </row>
    <row r="20362" spans="22:22" x14ac:dyDescent="0.35">
      <c r="V20362" s="17"/>
    </row>
    <row r="20363" spans="22:22" x14ac:dyDescent="0.35">
      <c r="V20363" s="17"/>
    </row>
    <row r="20364" spans="22:22" x14ac:dyDescent="0.35">
      <c r="V20364" s="17"/>
    </row>
    <row r="20365" spans="22:22" x14ac:dyDescent="0.35">
      <c r="V20365" s="17"/>
    </row>
    <row r="20366" spans="22:22" x14ac:dyDescent="0.35">
      <c r="V20366" s="17"/>
    </row>
    <row r="20367" spans="22:22" x14ac:dyDescent="0.35">
      <c r="V20367" s="17"/>
    </row>
    <row r="20368" spans="22:22" x14ac:dyDescent="0.35">
      <c r="V20368" s="17"/>
    </row>
    <row r="20369" spans="22:22" x14ac:dyDescent="0.35">
      <c r="V20369" s="17"/>
    </row>
    <row r="20370" spans="22:22" x14ac:dyDescent="0.35">
      <c r="V20370" s="17"/>
    </row>
    <row r="20371" spans="22:22" x14ac:dyDescent="0.35">
      <c r="V20371" s="17"/>
    </row>
    <row r="20372" spans="22:22" x14ac:dyDescent="0.35">
      <c r="V20372" s="17"/>
    </row>
    <row r="20373" spans="22:22" x14ac:dyDescent="0.35">
      <c r="V20373" s="17"/>
    </row>
    <row r="20374" spans="22:22" x14ac:dyDescent="0.35">
      <c r="V20374" s="17"/>
    </row>
    <row r="20375" spans="22:22" x14ac:dyDescent="0.35">
      <c r="V20375" s="17"/>
    </row>
    <row r="20376" spans="22:22" x14ac:dyDescent="0.35">
      <c r="V20376" s="17"/>
    </row>
    <row r="20377" spans="22:22" x14ac:dyDescent="0.35">
      <c r="V20377" s="17"/>
    </row>
    <row r="20378" spans="22:22" x14ac:dyDescent="0.35">
      <c r="V20378" s="17"/>
    </row>
    <row r="20379" spans="22:22" x14ac:dyDescent="0.35">
      <c r="V20379" s="17"/>
    </row>
    <row r="20380" spans="22:22" x14ac:dyDescent="0.35">
      <c r="V20380" s="17"/>
    </row>
    <row r="20381" spans="22:22" x14ac:dyDescent="0.35">
      <c r="V20381" s="17"/>
    </row>
    <row r="20382" spans="22:22" x14ac:dyDescent="0.35">
      <c r="V20382" s="17"/>
    </row>
    <row r="20383" spans="22:22" x14ac:dyDescent="0.35">
      <c r="V20383" s="17"/>
    </row>
    <row r="20384" spans="22:22" x14ac:dyDescent="0.35">
      <c r="V20384" s="17"/>
    </row>
    <row r="20385" spans="22:22" x14ac:dyDescent="0.35">
      <c r="V20385" s="17"/>
    </row>
    <row r="20386" spans="22:22" x14ac:dyDescent="0.35">
      <c r="V20386" s="17"/>
    </row>
    <row r="20387" spans="22:22" x14ac:dyDescent="0.35">
      <c r="V20387" s="17"/>
    </row>
    <row r="20388" spans="22:22" x14ac:dyDescent="0.35">
      <c r="V20388" s="17"/>
    </row>
    <row r="20389" spans="22:22" x14ac:dyDescent="0.35">
      <c r="V20389" s="17"/>
    </row>
    <row r="20390" spans="22:22" x14ac:dyDescent="0.35">
      <c r="V20390" s="17"/>
    </row>
    <row r="20391" spans="22:22" x14ac:dyDescent="0.35">
      <c r="V20391" s="17"/>
    </row>
    <row r="20392" spans="22:22" x14ac:dyDescent="0.35">
      <c r="V20392" s="17"/>
    </row>
    <row r="20393" spans="22:22" x14ac:dyDescent="0.35">
      <c r="V20393" s="17"/>
    </row>
    <row r="20394" spans="22:22" x14ac:dyDescent="0.35">
      <c r="V20394" s="17"/>
    </row>
    <row r="20395" spans="22:22" x14ac:dyDescent="0.35">
      <c r="V20395" s="17"/>
    </row>
    <row r="20396" spans="22:22" x14ac:dyDescent="0.35">
      <c r="V20396" s="17"/>
    </row>
    <row r="20397" spans="22:22" x14ac:dyDescent="0.35">
      <c r="V20397" s="17"/>
    </row>
    <row r="20398" spans="22:22" x14ac:dyDescent="0.35">
      <c r="V20398" s="17"/>
    </row>
    <row r="20399" spans="22:22" x14ac:dyDescent="0.35">
      <c r="V20399" s="17"/>
    </row>
    <row r="20400" spans="22:22" x14ac:dyDescent="0.35">
      <c r="V20400" s="17"/>
    </row>
    <row r="20401" spans="22:22" x14ac:dyDescent="0.35">
      <c r="V20401" s="17"/>
    </row>
    <row r="20402" spans="22:22" x14ac:dyDescent="0.35">
      <c r="V20402" s="17"/>
    </row>
    <row r="20403" spans="22:22" x14ac:dyDescent="0.35">
      <c r="V20403" s="17"/>
    </row>
    <row r="20404" spans="22:22" x14ac:dyDescent="0.35">
      <c r="V20404" s="17"/>
    </row>
    <row r="20405" spans="22:22" x14ac:dyDescent="0.35">
      <c r="V20405" s="17"/>
    </row>
    <row r="20406" spans="22:22" x14ac:dyDescent="0.35">
      <c r="V20406" s="17"/>
    </row>
    <row r="20407" spans="22:22" x14ac:dyDescent="0.35">
      <c r="V20407" s="17"/>
    </row>
    <row r="20408" spans="22:22" x14ac:dyDescent="0.35">
      <c r="V20408" s="17"/>
    </row>
    <row r="20409" spans="22:22" x14ac:dyDescent="0.35">
      <c r="V20409" s="17"/>
    </row>
    <row r="20410" spans="22:22" x14ac:dyDescent="0.35">
      <c r="V20410" s="17"/>
    </row>
    <row r="20411" spans="22:22" x14ac:dyDescent="0.35">
      <c r="V20411" s="17"/>
    </row>
    <row r="20412" spans="22:22" x14ac:dyDescent="0.35">
      <c r="V20412" s="17"/>
    </row>
    <row r="20413" spans="22:22" x14ac:dyDescent="0.35">
      <c r="V20413" s="17"/>
    </row>
    <row r="20414" spans="22:22" x14ac:dyDescent="0.35">
      <c r="V20414" s="17"/>
    </row>
    <row r="20415" spans="22:22" x14ac:dyDescent="0.35">
      <c r="V20415" s="17"/>
    </row>
    <row r="20416" spans="22:22" x14ac:dyDescent="0.35">
      <c r="V20416" s="17"/>
    </row>
    <row r="20417" spans="22:22" x14ac:dyDescent="0.35">
      <c r="V20417" s="17"/>
    </row>
    <row r="20418" spans="22:22" x14ac:dyDescent="0.35">
      <c r="V20418" s="17"/>
    </row>
    <row r="20419" spans="22:22" x14ac:dyDescent="0.35">
      <c r="V20419" s="17"/>
    </row>
    <row r="20420" spans="22:22" x14ac:dyDescent="0.35">
      <c r="V20420" s="17"/>
    </row>
    <row r="20421" spans="22:22" x14ac:dyDescent="0.35">
      <c r="V20421" s="17"/>
    </row>
    <row r="20422" spans="22:22" x14ac:dyDescent="0.35">
      <c r="V20422" s="17"/>
    </row>
    <row r="20423" spans="22:22" x14ac:dyDescent="0.35">
      <c r="V20423" s="17"/>
    </row>
    <row r="20424" spans="22:22" x14ac:dyDescent="0.35">
      <c r="V20424" s="17"/>
    </row>
    <row r="20425" spans="22:22" x14ac:dyDescent="0.35">
      <c r="V20425" s="17"/>
    </row>
    <row r="20426" spans="22:22" x14ac:dyDescent="0.35">
      <c r="V20426" s="17"/>
    </row>
    <row r="20427" spans="22:22" x14ac:dyDescent="0.35">
      <c r="V20427" s="17"/>
    </row>
    <row r="20428" spans="22:22" x14ac:dyDescent="0.35">
      <c r="V20428" s="17"/>
    </row>
    <row r="20429" spans="22:22" x14ac:dyDescent="0.35">
      <c r="V20429" s="17"/>
    </row>
    <row r="20430" spans="22:22" x14ac:dyDescent="0.35">
      <c r="V20430" s="17"/>
    </row>
    <row r="20431" spans="22:22" x14ac:dyDescent="0.35">
      <c r="V20431" s="17"/>
    </row>
    <row r="20432" spans="22:22" x14ac:dyDescent="0.35">
      <c r="V20432" s="17"/>
    </row>
    <row r="20433" spans="22:22" x14ac:dyDescent="0.35">
      <c r="V20433" s="17"/>
    </row>
    <row r="20434" spans="22:22" x14ac:dyDescent="0.35">
      <c r="V20434" s="17"/>
    </row>
    <row r="20435" spans="22:22" x14ac:dyDescent="0.35">
      <c r="V20435" s="17"/>
    </row>
    <row r="20436" spans="22:22" x14ac:dyDescent="0.35">
      <c r="V20436" s="17"/>
    </row>
    <row r="20437" spans="22:22" x14ac:dyDescent="0.35">
      <c r="V20437" s="17"/>
    </row>
    <row r="20438" spans="22:22" x14ac:dyDescent="0.35">
      <c r="V20438" s="17"/>
    </row>
    <row r="20439" spans="22:22" x14ac:dyDescent="0.35">
      <c r="V20439" s="17"/>
    </row>
    <row r="20440" spans="22:22" x14ac:dyDescent="0.35">
      <c r="V20440" s="17"/>
    </row>
    <row r="20441" spans="22:22" x14ac:dyDescent="0.35">
      <c r="V20441" s="17"/>
    </row>
    <row r="20442" spans="22:22" x14ac:dyDescent="0.35">
      <c r="V20442" s="17"/>
    </row>
    <row r="20443" spans="22:22" x14ac:dyDescent="0.35">
      <c r="V20443" s="17"/>
    </row>
    <row r="20444" spans="22:22" x14ac:dyDescent="0.35">
      <c r="V20444" s="17"/>
    </row>
    <row r="20445" spans="22:22" x14ac:dyDescent="0.35">
      <c r="V20445" s="17"/>
    </row>
    <row r="20446" spans="22:22" x14ac:dyDescent="0.35">
      <c r="V20446" s="17"/>
    </row>
    <row r="20447" spans="22:22" x14ac:dyDescent="0.35">
      <c r="V20447" s="17"/>
    </row>
    <row r="20448" spans="22:22" x14ac:dyDescent="0.35">
      <c r="V20448" s="17"/>
    </row>
    <row r="20449" spans="22:22" x14ac:dyDescent="0.35">
      <c r="V20449" s="17"/>
    </row>
    <row r="20450" spans="22:22" x14ac:dyDescent="0.35">
      <c r="V20450" s="17"/>
    </row>
    <row r="20451" spans="22:22" x14ac:dyDescent="0.35">
      <c r="V20451" s="17"/>
    </row>
    <row r="20452" spans="22:22" x14ac:dyDescent="0.35">
      <c r="V20452" s="17"/>
    </row>
    <row r="20453" spans="22:22" x14ac:dyDescent="0.35">
      <c r="V20453" s="17"/>
    </row>
    <row r="20454" spans="22:22" x14ac:dyDescent="0.35">
      <c r="V20454" s="17"/>
    </row>
    <row r="20455" spans="22:22" x14ac:dyDescent="0.35">
      <c r="V20455" s="17"/>
    </row>
    <row r="20456" spans="22:22" x14ac:dyDescent="0.35">
      <c r="V20456" s="17"/>
    </row>
    <row r="20457" spans="22:22" x14ac:dyDescent="0.35">
      <c r="V20457" s="17"/>
    </row>
    <row r="20458" spans="22:22" x14ac:dyDescent="0.35">
      <c r="V20458" s="17"/>
    </row>
    <row r="20459" spans="22:22" x14ac:dyDescent="0.35">
      <c r="V20459" s="17"/>
    </row>
    <row r="20460" spans="22:22" x14ac:dyDescent="0.35">
      <c r="V20460" s="17"/>
    </row>
    <row r="20461" spans="22:22" x14ac:dyDescent="0.35">
      <c r="V20461" s="17"/>
    </row>
    <row r="20462" spans="22:22" x14ac:dyDescent="0.35">
      <c r="V20462" s="17"/>
    </row>
    <row r="20463" spans="22:22" x14ac:dyDescent="0.35">
      <c r="V20463" s="17"/>
    </row>
    <row r="20464" spans="22:22" x14ac:dyDescent="0.35">
      <c r="V20464" s="17"/>
    </row>
    <row r="20465" spans="22:22" x14ac:dyDescent="0.35">
      <c r="V20465" s="17"/>
    </row>
    <row r="20466" spans="22:22" x14ac:dyDescent="0.35">
      <c r="V20466" s="17"/>
    </row>
    <row r="20467" spans="22:22" x14ac:dyDescent="0.35">
      <c r="V20467" s="17"/>
    </row>
    <row r="20468" spans="22:22" x14ac:dyDescent="0.35">
      <c r="V20468" s="17"/>
    </row>
    <row r="20469" spans="22:22" x14ac:dyDescent="0.35">
      <c r="V20469" s="17"/>
    </row>
    <row r="20470" spans="22:22" x14ac:dyDescent="0.35">
      <c r="V20470" s="17"/>
    </row>
    <row r="20471" spans="22:22" x14ac:dyDescent="0.35">
      <c r="V20471" s="17"/>
    </row>
    <row r="20472" spans="22:22" x14ac:dyDescent="0.35">
      <c r="V20472" s="17"/>
    </row>
    <row r="20473" spans="22:22" x14ac:dyDescent="0.35">
      <c r="V20473" s="17"/>
    </row>
    <row r="20474" spans="22:22" x14ac:dyDescent="0.35">
      <c r="V20474" s="17"/>
    </row>
    <row r="20475" spans="22:22" x14ac:dyDescent="0.35">
      <c r="V20475" s="17"/>
    </row>
    <row r="20476" spans="22:22" x14ac:dyDescent="0.35">
      <c r="V20476" s="17"/>
    </row>
    <row r="20477" spans="22:22" x14ac:dyDescent="0.35">
      <c r="V20477" s="17"/>
    </row>
    <row r="20478" spans="22:22" x14ac:dyDescent="0.35">
      <c r="V20478" s="17"/>
    </row>
    <row r="20479" spans="22:22" x14ac:dyDescent="0.35">
      <c r="V20479" s="17"/>
    </row>
    <row r="20480" spans="22:22" x14ac:dyDescent="0.35">
      <c r="V20480" s="17"/>
    </row>
    <row r="20481" spans="22:22" x14ac:dyDescent="0.35">
      <c r="V20481" s="17"/>
    </row>
    <row r="20482" spans="22:22" x14ac:dyDescent="0.35">
      <c r="V20482" s="17"/>
    </row>
    <row r="20483" spans="22:22" x14ac:dyDescent="0.35">
      <c r="V20483" s="17"/>
    </row>
    <row r="20484" spans="22:22" x14ac:dyDescent="0.35">
      <c r="V20484" s="17"/>
    </row>
    <row r="20485" spans="22:22" x14ac:dyDescent="0.35">
      <c r="V20485" s="17"/>
    </row>
    <row r="20486" spans="22:22" x14ac:dyDescent="0.35">
      <c r="V20486" s="17"/>
    </row>
    <row r="20487" spans="22:22" x14ac:dyDescent="0.35">
      <c r="V20487" s="17"/>
    </row>
    <row r="20488" spans="22:22" x14ac:dyDescent="0.35">
      <c r="V20488" s="17"/>
    </row>
    <row r="20489" spans="22:22" x14ac:dyDescent="0.35">
      <c r="V20489" s="17"/>
    </row>
    <row r="20490" spans="22:22" x14ac:dyDescent="0.35">
      <c r="V20490" s="17"/>
    </row>
    <row r="20491" spans="22:22" x14ac:dyDescent="0.35">
      <c r="V20491" s="17"/>
    </row>
    <row r="20492" spans="22:22" x14ac:dyDescent="0.35">
      <c r="V20492" s="17"/>
    </row>
    <row r="20493" spans="22:22" x14ac:dyDescent="0.35">
      <c r="V20493" s="17"/>
    </row>
    <row r="20494" spans="22:22" x14ac:dyDescent="0.35">
      <c r="V20494" s="17"/>
    </row>
    <row r="20495" spans="22:22" x14ac:dyDescent="0.35">
      <c r="V20495" s="17"/>
    </row>
    <row r="20496" spans="22:22" x14ac:dyDescent="0.35">
      <c r="V20496" s="17"/>
    </row>
    <row r="20497" spans="22:22" x14ac:dyDescent="0.35">
      <c r="V20497" s="17"/>
    </row>
    <row r="20498" spans="22:22" x14ac:dyDescent="0.35">
      <c r="V20498" s="17"/>
    </row>
    <row r="20499" spans="22:22" x14ac:dyDescent="0.35">
      <c r="V20499" s="17"/>
    </row>
    <row r="20500" spans="22:22" x14ac:dyDescent="0.35">
      <c r="V20500" s="17"/>
    </row>
    <row r="20501" spans="22:22" x14ac:dyDescent="0.35">
      <c r="V20501" s="17"/>
    </row>
    <row r="20502" spans="22:22" x14ac:dyDescent="0.35">
      <c r="V20502" s="17"/>
    </row>
    <row r="20503" spans="22:22" x14ac:dyDescent="0.35">
      <c r="V20503" s="17"/>
    </row>
    <row r="20504" spans="22:22" x14ac:dyDescent="0.35">
      <c r="V20504" s="17"/>
    </row>
    <row r="20505" spans="22:22" x14ac:dyDescent="0.35">
      <c r="V20505" s="17"/>
    </row>
    <row r="20506" spans="22:22" x14ac:dyDescent="0.35">
      <c r="V20506" s="17"/>
    </row>
    <row r="20507" spans="22:22" x14ac:dyDescent="0.35">
      <c r="V20507" s="17"/>
    </row>
    <row r="20508" spans="22:22" x14ac:dyDescent="0.35">
      <c r="V20508" s="17"/>
    </row>
    <row r="20509" spans="22:22" x14ac:dyDescent="0.35">
      <c r="V20509" s="17"/>
    </row>
    <row r="20510" spans="22:22" x14ac:dyDescent="0.35">
      <c r="V20510" s="17"/>
    </row>
    <row r="20511" spans="22:22" x14ac:dyDescent="0.35">
      <c r="V20511" s="17"/>
    </row>
    <row r="20512" spans="22:22" x14ac:dyDescent="0.35">
      <c r="V20512" s="17"/>
    </row>
    <row r="20513" spans="22:22" x14ac:dyDescent="0.35">
      <c r="V20513" s="17"/>
    </row>
    <row r="20514" spans="22:22" x14ac:dyDescent="0.35">
      <c r="V20514" s="17"/>
    </row>
    <row r="20515" spans="22:22" x14ac:dyDescent="0.35">
      <c r="V20515" s="17"/>
    </row>
    <row r="20516" spans="22:22" x14ac:dyDescent="0.35">
      <c r="V20516" s="17"/>
    </row>
    <row r="20517" spans="22:22" x14ac:dyDescent="0.35">
      <c r="V20517" s="17"/>
    </row>
    <row r="20518" spans="22:22" x14ac:dyDescent="0.35">
      <c r="V20518" s="17"/>
    </row>
    <row r="20519" spans="22:22" x14ac:dyDescent="0.35">
      <c r="V20519" s="17"/>
    </row>
    <row r="20520" spans="22:22" x14ac:dyDescent="0.35">
      <c r="V20520" s="17"/>
    </row>
    <row r="20521" spans="22:22" x14ac:dyDescent="0.35">
      <c r="V20521" s="17"/>
    </row>
    <row r="20522" spans="22:22" x14ac:dyDescent="0.35">
      <c r="V20522" s="17"/>
    </row>
    <row r="20523" spans="22:22" x14ac:dyDescent="0.35">
      <c r="V20523" s="17"/>
    </row>
    <row r="20524" spans="22:22" x14ac:dyDescent="0.35">
      <c r="V20524" s="17"/>
    </row>
    <row r="20525" spans="22:22" x14ac:dyDescent="0.35">
      <c r="V20525" s="17"/>
    </row>
    <row r="20526" spans="22:22" x14ac:dyDescent="0.35">
      <c r="V20526" s="17"/>
    </row>
    <row r="20527" spans="22:22" x14ac:dyDescent="0.35">
      <c r="V20527" s="17"/>
    </row>
    <row r="20528" spans="22:22" x14ac:dyDescent="0.35">
      <c r="V20528" s="17"/>
    </row>
    <row r="20529" spans="22:22" x14ac:dyDescent="0.35">
      <c r="V20529" s="17"/>
    </row>
    <row r="20530" spans="22:22" x14ac:dyDescent="0.35">
      <c r="V20530" s="17"/>
    </row>
    <row r="20531" spans="22:22" x14ac:dyDescent="0.35">
      <c r="V20531" s="17"/>
    </row>
    <row r="20532" spans="22:22" x14ac:dyDescent="0.35">
      <c r="V20532" s="17"/>
    </row>
    <row r="20533" spans="22:22" x14ac:dyDescent="0.35">
      <c r="V20533" s="17"/>
    </row>
    <row r="20534" spans="22:22" x14ac:dyDescent="0.35">
      <c r="V20534" s="17"/>
    </row>
    <row r="20535" spans="22:22" x14ac:dyDescent="0.35">
      <c r="V20535" s="17"/>
    </row>
    <row r="20536" spans="22:22" x14ac:dyDescent="0.35">
      <c r="V20536" s="17"/>
    </row>
    <row r="20537" spans="22:22" x14ac:dyDescent="0.35">
      <c r="V20537" s="17"/>
    </row>
    <row r="20538" spans="22:22" x14ac:dyDescent="0.35">
      <c r="V20538" s="17"/>
    </row>
    <row r="20539" spans="22:22" x14ac:dyDescent="0.35">
      <c r="V20539" s="17"/>
    </row>
    <row r="20540" spans="22:22" x14ac:dyDescent="0.35">
      <c r="V20540" s="17"/>
    </row>
    <row r="20541" spans="22:22" x14ac:dyDescent="0.35">
      <c r="V20541" s="17"/>
    </row>
    <row r="20542" spans="22:22" x14ac:dyDescent="0.35">
      <c r="V20542" s="17"/>
    </row>
    <row r="20543" spans="22:22" x14ac:dyDescent="0.35">
      <c r="V20543" s="17"/>
    </row>
    <row r="20544" spans="22:22" x14ac:dyDescent="0.35">
      <c r="V20544" s="17"/>
    </row>
    <row r="20545" spans="22:22" x14ac:dyDescent="0.35">
      <c r="V20545" s="17"/>
    </row>
    <row r="20546" spans="22:22" x14ac:dyDescent="0.35">
      <c r="V20546" s="17"/>
    </row>
    <row r="20547" spans="22:22" x14ac:dyDescent="0.35">
      <c r="V20547" s="17"/>
    </row>
    <row r="20548" spans="22:22" x14ac:dyDescent="0.35">
      <c r="V20548" s="17"/>
    </row>
    <row r="20549" spans="22:22" x14ac:dyDescent="0.35">
      <c r="V20549" s="17"/>
    </row>
    <row r="20550" spans="22:22" x14ac:dyDescent="0.35">
      <c r="V20550" s="17"/>
    </row>
    <row r="20551" spans="22:22" x14ac:dyDescent="0.35">
      <c r="V20551" s="17"/>
    </row>
    <row r="20552" spans="22:22" x14ac:dyDescent="0.35">
      <c r="V20552" s="17"/>
    </row>
    <row r="20553" spans="22:22" x14ac:dyDescent="0.35">
      <c r="V20553" s="17"/>
    </row>
    <row r="20554" spans="22:22" x14ac:dyDescent="0.35">
      <c r="V20554" s="17"/>
    </row>
    <row r="20555" spans="22:22" x14ac:dyDescent="0.35">
      <c r="V20555" s="17"/>
    </row>
    <row r="20556" spans="22:22" x14ac:dyDescent="0.35">
      <c r="V20556" s="17"/>
    </row>
    <row r="20557" spans="22:22" x14ac:dyDescent="0.35">
      <c r="V20557" s="17"/>
    </row>
    <row r="20558" spans="22:22" x14ac:dyDescent="0.35">
      <c r="V20558" s="17"/>
    </row>
    <row r="20559" spans="22:22" x14ac:dyDescent="0.35">
      <c r="V20559" s="17"/>
    </row>
    <row r="20560" spans="22:22" x14ac:dyDescent="0.35">
      <c r="V20560" s="17"/>
    </row>
    <row r="20561" spans="22:22" x14ac:dyDescent="0.35">
      <c r="V20561" s="17"/>
    </row>
    <row r="20562" spans="22:22" x14ac:dyDescent="0.35">
      <c r="V20562" s="17"/>
    </row>
    <row r="20563" spans="22:22" x14ac:dyDescent="0.35">
      <c r="V20563" s="17"/>
    </row>
    <row r="20564" spans="22:22" x14ac:dyDescent="0.35">
      <c r="V20564" s="17"/>
    </row>
    <row r="20565" spans="22:22" x14ac:dyDescent="0.35">
      <c r="V20565" s="17"/>
    </row>
    <row r="20566" spans="22:22" x14ac:dyDescent="0.35">
      <c r="V20566" s="17"/>
    </row>
    <row r="20567" spans="22:22" x14ac:dyDescent="0.35">
      <c r="V20567" s="17"/>
    </row>
    <row r="20568" spans="22:22" x14ac:dyDescent="0.35">
      <c r="V20568" s="17"/>
    </row>
    <row r="20569" spans="22:22" x14ac:dyDescent="0.35">
      <c r="V20569" s="17"/>
    </row>
    <row r="20570" spans="22:22" x14ac:dyDescent="0.35">
      <c r="V20570" s="17"/>
    </row>
    <row r="20571" spans="22:22" x14ac:dyDescent="0.35">
      <c r="V20571" s="17"/>
    </row>
    <row r="20572" spans="22:22" x14ac:dyDescent="0.35">
      <c r="V20572" s="17"/>
    </row>
    <row r="20573" spans="22:22" x14ac:dyDescent="0.35">
      <c r="V20573" s="17"/>
    </row>
    <row r="20574" spans="22:22" x14ac:dyDescent="0.35">
      <c r="V20574" s="17"/>
    </row>
    <row r="20575" spans="22:22" x14ac:dyDescent="0.35">
      <c r="V20575" s="17"/>
    </row>
    <row r="20576" spans="22:22" x14ac:dyDescent="0.35">
      <c r="V20576" s="17"/>
    </row>
    <row r="20577" spans="22:22" x14ac:dyDescent="0.35">
      <c r="V20577" s="17"/>
    </row>
    <row r="20578" spans="22:22" x14ac:dyDescent="0.35">
      <c r="V20578" s="17"/>
    </row>
    <row r="20579" spans="22:22" x14ac:dyDescent="0.35">
      <c r="V20579" s="17"/>
    </row>
    <row r="20580" spans="22:22" x14ac:dyDescent="0.35">
      <c r="V20580" s="17"/>
    </row>
    <row r="20581" spans="22:22" x14ac:dyDescent="0.35">
      <c r="V20581" s="17"/>
    </row>
    <row r="20582" spans="22:22" x14ac:dyDescent="0.35">
      <c r="V20582" s="17"/>
    </row>
    <row r="20583" spans="22:22" x14ac:dyDescent="0.35">
      <c r="V20583" s="17"/>
    </row>
    <row r="20584" spans="22:22" x14ac:dyDescent="0.35">
      <c r="V20584" s="17"/>
    </row>
    <row r="20585" spans="22:22" x14ac:dyDescent="0.35">
      <c r="V20585" s="17"/>
    </row>
    <row r="20586" spans="22:22" x14ac:dyDescent="0.35">
      <c r="V20586" s="17"/>
    </row>
    <row r="20587" spans="22:22" x14ac:dyDescent="0.35">
      <c r="V20587" s="17"/>
    </row>
    <row r="20588" spans="22:22" x14ac:dyDescent="0.35">
      <c r="V20588" s="17"/>
    </row>
    <row r="20589" spans="22:22" x14ac:dyDescent="0.35">
      <c r="V20589" s="17"/>
    </row>
    <row r="20590" spans="22:22" x14ac:dyDescent="0.35">
      <c r="V20590" s="17"/>
    </row>
    <row r="20591" spans="22:22" x14ac:dyDescent="0.35">
      <c r="V20591" s="17"/>
    </row>
    <row r="20592" spans="22:22" x14ac:dyDescent="0.35">
      <c r="V20592" s="17"/>
    </row>
    <row r="20593" spans="22:22" x14ac:dyDescent="0.35">
      <c r="V20593" s="17"/>
    </row>
    <row r="20594" spans="22:22" x14ac:dyDescent="0.35">
      <c r="V20594" s="17"/>
    </row>
    <row r="20595" spans="22:22" x14ac:dyDescent="0.35">
      <c r="V20595" s="17"/>
    </row>
    <row r="20596" spans="22:22" x14ac:dyDescent="0.35">
      <c r="V20596" s="17"/>
    </row>
    <row r="20597" spans="22:22" x14ac:dyDescent="0.35">
      <c r="V20597" s="17"/>
    </row>
    <row r="20598" spans="22:22" x14ac:dyDescent="0.35">
      <c r="V20598" s="17"/>
    </row>
    <row r="20599" spans="22:22" x14ac:dyDescent="0.35">
      <c r="V20599" s="17"/>
    </row>
    <row r="20600" spans="22:22" x14ac:dyDescent="0.35">
      <c r="V20600" s="17"/>
    </row>
    <row r="20601" spans="22:22" x14ac:dyDescent="0.35">
      <c r="V20601" s="17"/>
    </row>
    <row r="20602" spans="22:22" x14ac:dyDescent="0.35">
      <c r="V20602" s="17"/>
    </row>
    <row r="20603" spans="22:22" x14ac:dyDescent="0.35">
      <c r="V20603" s="17"/>
    </row>
    <row r="20604" spans="22:22" x14ac:dyDescent="0.35">
      <c r="V20604" s="17"/>
    </row>
    <row r="20605" spans="22:22" x14ac:dyDescent="0.35">
      <c r="V20605" s="17"/>
    </row>
    <row r="20606" spans="22:22" x14ac:dyDescent="0.35">
      <c r="V20606" s="17"/>
    </row>
    <row r="20607" spans="22:22" x14ac:dyDescent="0.35">
      <c r="V20607" s="17"/>
    </row>
    <row r="20608" spans="22:22" x14ac:dyDescent="0.35">
      <c r="V20608" s="17"/>
    </row>
    <row r="20609" spans="22:22" x14ac:dyDescent="0.35">
      <c r="V20609" s="17"/>
    </row>
    <row r="20610" spans="22:22" x14ac:dyDescent="0.35">
      <c r="V20610" s="17"/>
    </row>
    <row r="20611" spans="22:22" x14ac:dyDescent="0.35">
      <c r="V20611" s="17"/>
    </row>
    <row r="20612" spans="22:22" x14ac:dyDescent="0.35">
      <c r="V20612" s="17"/>
    </row>
    <row r="20613" spans="22:22" x14ac:dyDescent="0.35">
      <c r="V20613" s="17"/>
    </row>
    <row r="20614" spans="22:22" x14ac:dyDescent="0.35">
      <c r="V20614" s="17"/>
    </row>
    <row r="20615" spans="22:22" x14ac:dyDescent="0.35">
      <c r="V20615" s="17"/>
    </row>
    <row r="20616" spans="22:22" x14ac:dyDescent="0.35">
      <c r="V20616" s="17"/>
    </row>
    <row r="20617" spans="22:22" x14ac:dyDescent="0.35">
      <c r="V20617" s="17"/>
    </row>
    <row r="20618" spans="22:22" x14ac:dyDescent="0.35">
      <c r="V20618" s="17"/>
    </row>
    <row r="20619" spans="22:22" x14ac:dyDescent="0.35">
      <c r="V20619" s="17"/>
    </row>
    <row r="20620" spans="22:22" x14ac:dyDescent="0.35">
      <c r="V20620" s="17"/>
    </row>
    <row r="20621" spans="22:22" x14ac:dyDescent="0.35">
      <c r="V20621" s="17"/>
    </row>
    <row r="20622" spans="22:22" x14ac:dyDescent="0.35">
      <c r="V20622" s="17"/>
    </row>
    <row r="20623" spans="22:22" x14ac:dyDescent="0.35">
      <c r="V20623" s="17"/>
    </row>
    <row r="20624" spans="22:22" x14ac:dyDescent="0.35">
      <c r="V20624" s="17"/>
    </row>
    <row r="20625" spans="22:22" x14ac:dyDescent="0.35">
      <c r="V20625" s="17"/>
    </row>
    <row r="20626" spans="22:22" x14ac:dyDescent="0.35">
      <c r="V20626" s="17"/>
    </row>
    <row r="20627" spans="22:22" x14ac:dyDescent="0.35">
      <c r="V20627" s="17"/>
    </row>
    <row r="20628" spans="22:22" x14ac:dyDescent="0.35">
      <c r="V20628" s="17"/>
    </row>
    <row r="20629" spans="22:22" x14ac:dyDescent="0.35">
      <c r="V20629" s="17"/>
    </row>
    <row r="20630" spans="22:22" x14ac:dyDescent="0.35">
      <c r="V20630" s="17"/>
    </row>
    <row r="20631" spans="22:22" x14ac:dyDescent="0.35">
      <c r="V20631" s="17"/>
    </row>
    <row r="20632" spans="22:22" x14ac:dyDescent="0.35">
      <c r="V20632" s="17"/>
    </row>
    <row r="20633" spans="22:22" x14ac:dyDescent="0.35">
      <c r="V20633" s="17"/>
    </row>
    <row r="20634" spans="22:22" x14ac:dyDescent="0.35">
      <c r="V20634" s="17"/>
    </row>
    <row r="20635" spans="22:22" x14ac:dyDescent="0.35">
      <c r="V20635" s="17"/>
    </row>
    <row r="20636" spans="22:22" x14ac:dyDescent="0.35">
      <c r="V20636" s="17"/>
    </row>
    <row r="20637" spans="22:22" x14ac:dyDescent="0.35">
      <c r="V20637" s="17"/>
    </row>
    <row r="20638" spans="22:22" x14ac:dyDescent="0.35">
      <c r="V20638" s="17"/>
    </row>
    <row r="20639" spans="22:22" x14ac:dyDescent="0.35">
      <c r="V20639" s="17"/>
    </row>
    <row r="20640" spans="22:22" x14ac:dyDescent="0.35">
      <c r="V20640" s="17"/>
    </row>
    <row r="20641" spans="22:22" x14ac:dyDescent="0.35">
      <c r="V20641" s="17"/>
    </row>
    <row r="20642" spans="22:22" x14ac:dyDescent="0.35">
      <c r="V20642" s="17"/>
    </row>
    <row r="20643" spans="22:22" x14ac:dyDescent="0.35">
      <c r="V20643" s="17"/>
    </row>
    <row r="20644" spans="22:22" x14ac:dyDescent="0.35">
      <c r="V20644" s="17"/>
    </row>
    <row r="20645" spans="22:22" x14ac:dyDescent="0.35">
      <c r="V20645" s="17"/>
    </row>
    <row r="20646" spans="22:22" x14ac:dyDescent="0.35">
      <c r="V20646" s="17"/>
    </row>
    <row r="20647" spans="22:22" x14ac:dyDescent="0.35">
      <c r="V20647" s="17"/>
    </row>
    <row r="20648" spans="22:22" x14ac:dyDescent="0.35">
      <c r="V20648" s="17"/>
    </row>
    <row r="20649" spans="22:22" x14ac:dyDescent="0.35">
      <c r="V20649" s="17"/>
    </row>
    <row r="20650" spans="22:22" x14ac:dyDescent="0.35">
      <c r="V20650" s="17"/>
    </row>
    <row r="20651" spans="22:22" x14ac:dyDescent="0.35">
      <c r="V20651" s="17"/>
    </row>
    <row r="20652" spans="22:22" x14ac:dyDescent="0.35">
      <c r="V20652" s="17"/>
    </row>
    <row r="20653" spans="22:22" x14ac:dyDescent="0.35">
      <c r="V20653" s="17"/>
    </row>
    <row r="20654" spans="22:22" x14ac:dyDescent="0.35">
      <c r="V20654" s="17"/>
    </row>
    <row r="20655" spans="22:22" x14ac:dyDescent="0.35">
      <c r="V20655" s="17"/>
    </row>
    <row r="20656" spans="22:22" x14ac:dyDescent="0.35">
      <c r="V20656" s="17"/>
    </row>
    <row r="20657" spans="22:22" x14ac:dyDescent="0.35">
      <c r="V20657" s="17"/>
    </row>
    <row r="20658" spans="22:22" x14ac:dyDescent="0.35">
      <c r="V20658" s="17"/>
    </row>
    <row r="20659" spans="22:22" x14ac:dyDescent="0.35">
      <c r="V20659" s="17"/>
    </row>
    <row r="20660" spans="22:22" x14ac:dyDescent="0.35">
      <c r="V20660" s="17"/>
    </row>
    <row r="20661" spans="22:22" x14ac:dyDescent="0.35">
      <c r="V20661" s="17"/>
    </row>
    <row r="20662" spans="22:22" x14ac:dyDescent="0.35">
      <c r="V20662" s="17"/>
    </row>
    <row r="20663" spans="22:22" x14ac:dyDescent="0.35">
      <c r="V20663" s="17"/>
    </row>
    <row r="20664" spans="22:22" x14ac:dyDescent="0.35">
      <c r="V20664" s="17"/>
    </row>
    <row r="20665" spans="22:22" x14ac:dyDescent="0.35">
      <c r="V20665" s="17"/>
    </row>
    <row r="20666" spans="22:22" x14ac:dyDescent="0.35">
      <c r="V20666" s="17"/>
    </row>
    <row r="20667" spans="22:22" x14ac:dyDescent="0.35">
      <c r="V20667" s="17"/>
    </row>
    <row r="20668" spans="22:22" x14ac:dyDescent="0.35">
      <c r="V20668" s="17"/>
    </row>
    <row r="20669" spans="22:22" x14ac:dyDescent="0.35">
      <c r="V20669" s="17"/>
    </row>
    <row r="20670" spans="22:22" x14ac:dyDescent="0.35">
      <c r="V20670" s="17"/>
    </row>
    <row r="20671" spans="22:22" x14ac:dyDescent="0.35">
      <c r="V20671" s="17"/>
    </row>
    <row r="20672" spans="22:22" x14ac:dyDescent="0.35">
      <c r="V20672" s="17"/>
    </row>
    <row r="20673" spans="22:22" x14ac:dyDescent="0.35">
      <c r="V20673" s="17"/>
    </row>
    <row r="20674" spans="22:22" x14ac:dyDescent="0.35">
      <c r="V20674" s="17"/>
    </row>
    <row r="20675" spans="22:22" x14ac:dyDescent="0.35">
      <c r="V20675" s="17"/>
    </row>
    <row r="20676" spans="22:22" x14ac:dyDescent="0.35">
      <c r="V20676" s="17"/>
    </row>
    <row r="20677" spans="22:22" x14ac:dyDescent="0.35">
      <c r="V20677" s="17"/>
    </row>
    <row r="20678" spans="22:22" x14ac:dyDescent="0.35">
      <c r="V20678" s="17"/>
    </row>
    <row r="20679" spans="22:22" x14ac:dyDescent="0.35">
      <c r="V20679" s="17"/>
    </row>
    <row r="20680" spans="22:22" x14ac:dyDescent="0.35">
      <c r="V20680" s="17"/>
    </row>
    <row r="20681" spans="22:22" x14ac:dyDescent="0.35">
      <c r="V20681" s="17"/>
    </row>
    <row r="20682" spans="22:22" x14ac:dyDescent="0.35">
      <c r="V20682" s="17"/>
    </row>
    <row r="20683" spans="22:22" x14ac:dyDescent="0.35">
      <c r="V20683" s="17"/>
    </row>
    <row r="20684" spans="22:22" x14ac:dyDescent="0.35">
      <c r="V20684" s="17"/>
    </row>
    <row r="20685" spans="22:22" x14ac:dyDescent="0.35">
      <c r="V20685" s="17"/>
    </row>
    <row r="20686" spans="22:22" x14ac:dyDescent="0.35">
      <c r="V20686" s="17"/>
    </row>
    <row r="20687" spans="22:22" x14ac:dyDescent="0.35">
      <c r="V20687" s="17"/>
    </row>
    <row r="20688" spans="22:22" x14ac:dyDescent="0.35">
      <c r="V20688" s="17"/>
    </row>
    <row r="20689" spans="22:22" x14ac:dyDescent="0.35">
      <c r="V20689" s="17"/>
    </row>
    <row r="20690" spans="22:22" x14ac:dyDescent="0.35">
      <c r="V20690" s="17"/>
    </row>
    <row r="20691" spans="22:22" x14ac:dyDescent="0.35">
      <c r="V20691" s="17"/>
    </row>
    <row r="20692" spans="22:22" x14ac:dyDescent="0.35">
      <c r="V20692" s="17"/>
    </row>
    <row r="20693" spans="22:22" x14ac:dyDescent="0.35">
      <c r="V20693" s="17"/>
    </row>
    <row r="20694" spans="22:22" x14ac:dyDescent="0.35">
      <c r="V20694" s="17"/>
    </row>
    <row r="20695" spans="22:22" x14ac:dyDescent="0.35">
      <c r="V20695" s="17"/>
    </row>
    <row r="20696" spans="22:22" x14ac:dyDescent="0.35">
      <c r="V20696" s="17"/>
    </row>
    <row r="20697" spans="22:22" x14ac:dyDescent="0.35">
      <c r="V20697" s="17"/>
    </row>
    <row r="20698" spans="22:22" x14ac:dyDescent="0.35">
      <c r="V20698" s="17"/>
    </row>
    <row r="20699" spans="22:22" x14ac:dyDescent="0.35">
      <c r="V20699" s="17"/>
    </row>
    <row r="20700" spans="22:22" x14ac:dyDescent="0.35">
      <c r="V20700" s="17"/>
    </row>
    <row r="20701" spans="22:22" x14ac:dyDescent="0.35">
      <c r="V20701" s="17"/>
    </row>
    <row r="20702" spans="22:22" x14ac:dyDescent="0.35">
      <c r="V20702" s="17"/>
    </row>
    <row r="20703" spans="22:22" x14ac:dyDescent="0.35">
      <c r="V20703" s="17"/>
    </row>
    <row r="20704" spans="22:22" x14ac:dyDescent="0.35">
      <c r="V20704" s="17"/>
    </row>
    <row r="20705" spans="22:22" x14ac:dyDescent="0.35">
      <c r="V20705" s="17"/>
    </row>
    <row r="20706" spans="22:22" x14ac:dyDescent="0.35">
      <c r="V20706" s="17"/>
    </row>
    <row r="20707" spans="22:22" x14ac:dyDescent="0.35">
      <c r="V20707" s="17"/>
    </row>
    <row r="20708" spans="22:22" x14ac:dyDescent="0.35">
      <c r="V20708" s="17"/>
    </row>
    <row r="20709" spans="22:22" x14ac:dyDescent="0.35">
      <c r="V20709" s="17"/>
    </row>
    <row r="20710" spans="22:22" x14ac:dyDescent="0.35">
      <c r="V20710" s="17"/>
    </row>
    <row r="20711" spans="22:22" x14ac:dyDescent="0.35">
      <c r="V20711" s="17"/>
    </row>
    <row r="20712" spans="22:22" x14ac:dyDescent="0.35">
      <c r="V20712" s="17"/>
    </row>
    <row r="20713" spans="22:22" x14ac:dyDescent="0.35">
      <c r="V20713" s="17"/>
    </row>
    <row r="20714" spans="22:22" x14ac:dyDescent="0.35">
      <c r="V20714" s="17"/>
    </row>
    <row r="20715" spans="22:22" x14ac:dyDescent="0.35">
      <c r="V20715" s="17"/>
    </row>
    <row r="20716" spans="22:22" x14ac:dyDescent="0.35">
      <c r="V20716" s="17"/>
    </row>
    <row r="20717" spans="22:22" x14ac:dyDescent="0.35">
      <c r="V20717" s="17"/>
    </row>
    <row r="20718" spans="22:22" x14ac:dyDescent="0.35">
      <c r="V20718" s="17"/>
    </row>
    <row r="20719" spans="22:22" x14ac:dyDescent="0.35">
      <c r="V20719" s="17"/>
    </row>
    <row r="20720" spans="22:22" x14ac:dyDescent="0.35">
      <c r="V20720" s="17"/>
    </row>
    <row r="20721" spans="22:22" x14ac:dyDescent="0.35">
      <c r="V20721" s="17"/>
    </row>
    <row r="20722" spans="22:22" x14ac:dyDescent="0.35">
      <c r="V20722" s="17"/>
    </row>
    <row r="20723" spans="22:22" x14ac:dyDescent="0.35">
      <c r="V20723" s="17"/>
    </row>
    <row r="20724" spans="22:22" x14ac:dyDescent="0.35">
      <c r="V20724" s="17"/>
    </row>
    <row r="20725" spans="22:22" x14ac:dyDescent="0.35">
      <c r="V20725" s="17"/>
    </row>
    <row r="20726" spans="22:22" x14ac:dyDescent="0.35">
      <c r="V20726" s="17"/>
    </row>
    <row r="20727" spans="22:22" x14ac:dyDescent="0.35">
      <c r="V20727" s="17"/>
    </row>
    <row r="20728" spans="22:22" x14ac:dyDescent="0.35">
      <c r="V20728" s="17"/>
    </row>
    <row r="20729" spans="22:22" x14ac:dyDescent="0.35">
      <c r="V20729" s="17"/>
    </row>
    <row r="20730" spans="22:22" x14ac:dyDescent="0.35">
      <c r="V20730" s="17"/>
    </row>
    <row r="20731" spans="22:22" x14ac:dyDescent="0.35">
      <c r="V20731" s="17"/>
    </row>
    <row r="20732" spans="22:22" x14ac:dyDescent="0.35">
      <c r="V20732" s="17"/>
    </row>
    <row r="20733" spans="22:22" x14ac:dyDescent="0.35">
      <c r="V20733" s="17"/>
    </row>
    <row r="20734" spans="22:22" x14ac:dyDescent="0.35">
      <c r="V20734" s="17"/>
    </row>
    <row r="20735" spans="22:22" x14ac:dyDescent="0.35">
      <c r="V20735" s="17"/>
    </row>
    <row r="20736" spans="22:22" x14ac:dyDescent="0.35">
      <c r="V20736" s="17"/>
    </row>
    <row r="20737" spans="22:22" x14ac:dyDescent="0.35">
      <c r="V20737" s="17"/>
    </row>
    <row r="20738" spans="22:22" x14ac:dyDescent="0.35">
      <c r="V20738" s="17"/>
    </row>
    <row r="20739" spans="22:22" x14ac:dyDescent="0.35">
      <c r="V20739" s="17"/>
    </row>
    <row r="20740" spans="22:22" x14ac:dyDescent="0.35">
      <c r="V20740" s="17"/>
    </row>
    <row r="20741" spans="22:22" x14ac:dyDescent="0.35">
      <c r="V20741" s="17"/>
    </row>
    <row r="20742" spans="22:22" x14ac:dyDescent="0.35">
      <c r="V20742" s="17"/>
    </row>
    <row r="20743" spans="22:22" x14ac:dyDescent="0.35">
      <c r="V20743" s="17"/>
    </row>
    <row r="20744" spans="22:22" x14ac:dyDescent="0.35">
      <c r="V20744" s="17"/>
    </row>
    <row r="20745" spans="22:22" x14ac:dyDescent="0.35">
      <c r="V20745" s="17"/>
    </row>
    <row r="20746" spans="22:22" x14ac:dyDescent="0.35">
      <c r="V20746" s="17"/>
    </row>
    <row r="20747" spans="22:22" x14ac:dyDescent="0.35">
      <c r="V20747" s="17"/>
    </row>
    <row r="20748" spans="22:22" x14ac:dyDescent="0.35">
      <c r="V20748" s="17"/>
    </row>
    <row r="20749" spans="22:22" x14ac:dyDescent="0.35">
      <c r="V20749" s="17"/>
    </row>
    <row r="20750" spans="22:22" x14ac:dyDescent="0.35">
      <c r="V20750" s="17"/>
    </row>
    <row r="20751" spans="22:22" x14ac:dyDescent="0.35">
      <c r="V20751" s="17"/>
    </row>
    <row r="20752" spans="22:22" x14ac:dyDescent="0.35">
      <c r="V20752" s="17"/>
    </row>
    <row r="20753" spans="22:22" x14ac:dyDescent="0.35">
      <c r="V20753" s="17"/>
    </row>
    <row r="20754" spans="22:22" x14ac:dyDescent="0.35">
      <c r="V20754" s="17"/>
    </row>
    <row r="20755" spans="22:22" x14ac:dyDescent="0.35">
      <c r="V20755" s="17"/>
    </row>
    <row r="20756" spans="22:22" x14ac:dyDescent="0.35">
      <c r="V20756" s="17"/>
    </row>
    <row r="20757" spans="22:22" x14ac:dyDescent="0.35">
      <c r="V20757" s="17"/>
    </row>
    <row r="20758" spans="22:22" x14ac:dyDescent="0.35">
      <c r="V20758" s="17"/>
    </row>
    <row r="20759" spans="22:22" x14ac:dyDescent="0.35">
      <c r="V20759" s="17"/>
    </row>
    <row r="20760" spans="22:22" x14ac:dyDescent="0.35">
      <c r="V20760" s="17"/>
    </row>
    <row r="20761" spans="22:22" x14ac:dyDescent="0.35">
      <c r="V20761" s="17"/>
    </row>
    <row r="20762" spans="22:22" x14ac:dyDescent="0.35">
      <c r="V20762" s="17"/>
    </row>
    <row r="20763" spans="22:22" x14ac:dyDescent="0.35">
      <c r="V20763" s="17"/>
    </row>
    <row r="20764" spans="22:22" x14ac:dyDescent="0.35">
      <c r="V20764" s="17"/>
    </row>
    <row r="20765" spans="22:22" x14ac:dyDescent="0.35">
      <c r="V20765" s="17"/>
    </row>
    <row r="20766" spans="22:22" x14ac:dyDescent="0.35">
      <c r="V20766" s="17"/>
    </row>
    <row r="20767" spans="22:22" x14ac:dyDescent="0.35">
      <c r="V20767" s="17"/>
    </row>
    <row r="20768" spans="22:22" x14ac:dyDescent="0.35">
      <c r="V20768" s="17"/>
    </row>
    <row r="20769" spans="22:22" x14ac:dyDescent="0.35">
      <c r="V20769" s="17"/>
    </row>
    <row r="20770" spans="22:22" x14ac:dyDescent="0.35">
      <c r="V20770" s="17"/>
    </row>
    <row r="20771" spans="22:22" x14ac:dyDescent="0.35">
      <c r="V20771" s="17"/>
    </row>
    <row r="20772" spans="22:22" x14ac:dyDescent="0.35">
      <c r="V20772" s="17"/>
    </row>
    <row r="20773" spans="22:22" x14ac:dyDescent="0.35">
      <c r="V20773" s="17"/>
    </row>
    <row r="20774" spans="22:22" x14ac:dyDescent="0.35">
      <c r="V20774" s="17"/>
    </row>
    <row r="20775" spans="22:22" x14ac:dyDescent="0.35">
      <c r="V20775" s="17"/>
    </row>
    <row r="20776" spans="22:22" x14ac:dyDescent="0.35">
      <c r="V20776" s="17"/>
    </row>
    <row r="20777" spans="22:22" x14ac:dyDescent="0.35">
      <c r="V20777" s="17"/>
    </row>
    <row r="20778" spans="22:22" x14ac:dyDescent="0.35">
      <c r="V20778" s="17"/>
    </row>
    <row r="20779" spans="22:22" x14ac:dyDescent="0.35">
      <c r="V20779" s="17"/>
    </row>
    <row r="20780" spans="22:22" x14ac:dyDescent="0.35">
      <c r="V20780" s="17"/>
    </row>
    <row r="20781" spans="22:22" x14ac:dyDescent="0.35">
      <c r="V20781" s="17"/>
    </row>
    <row r="20782" spans="22:22" x14ac:dyDescent="0.35">
      <c r="V20782" s="17"/>
    </row>
    <row r="20783" spans="22:22" x14ac:dyDescent="0.35">
      <c r="V20783" s="17"/>
    </row>
    <row r="20784" spans="22:22" x14ac:dyDescent="0.35">
      <c r="V20784" s="17"/>
    </row>
    <row r="20785" spans="22:22" x14ac:dyDescent="0.35">
      <c r="V20785" s="17"/>
    </row>
    <row r="20786" spans="22:22" x14ac:dyDescent="0.35">
      <c r="V20786" s="17"/>
    </row>
    <row r="20787" spans="22:22" x14ac:dyDescent="0.35">
      <c r="V20787" s="17"/>
    </row>
    <row r="20788" spans="22:22" x14ac:dyDescent="0.35">
      <c r="V20788" s="17"/>
    </row>
    <row r="20789" spans="22:22" x14ac:dyDescent="0.35">
      <c r="V20789" s="17"/>
    </row>
    <row r="20790" spans="22:22" x14ac:dyDescent="0.35">
      <c r="V20790" s="17"/>
    </row>
    <row r="20791" spans="22:22" x14ac:dyDescent="0.35">
      <c r="V20791" s="17"/>
    </row>
    <row r="20792" spans="22:22" x14ac:dyDescent="0.35">
      <c r="V20792" s="17"/>
    </row>
    <row r="20793" spans="22:22" x14ac:dyDescent="0.35">
      <c r="V20793" s="17"/>
    </row>
    <row r="20794" spans="22:22" x14ac:dyDescent="0.35">
      <c r="V20794" s="17"/>
    </row>
    <row r="20795" spans="22:22" x14ac:dyDescent="0.35">
      <c r="V20795" s="17"/>
    </row>
    <row r="20796" spans="22:22" x14ac:dyDescent="0.35">
      <c r="V20796" s="17"/>
    </row>
    <row r="20797" spans="22:22" x14ac:dyDescent="0.35">
      <c r="V20797" s="17"/>
    </row>
    <row r="20798" spans="22:22" x14ac:dyDescent="0.35">
      <c r="V20798" s="17"/>
    </row>
    <row r="20799" spans="22:22" x14ac:dyDescent="0.35">
      <c r="V20799" s="17"/>
    </row>
    <row r="20800" spans="22:22" x14ac:dyDescent="0.35">
      <c r="V20800" s="17"/>
    </row>
    <row r="20801" spans="22:22" x14ac:dyDescent="0.35">
      <c r="V20801" s="17"/>
    </row>
    <row r="20802" spans="22:22" x14ac:dyDescent="0.35">
      <c r="V20802" s="17"/>
    </row>
    <row r="20803" spans="22:22" x14ac:dyDescent="0.35">
      <c r="V20803" s="17"/>
    </row>
    <row r="20804" spans="22:22" x14ac:dyDescent="0.35">
      <c r="V20804" s="17"/>
    </row>
    <row r="20805" spans="22:22" x14ac:dyDescent="0.35">
      <c r="V20805" s="17"/>
    </row>
    <row r="20806" spans="22:22" x14ac:dyDescent="0.35">
      <c r="V20806" s="17"/>
    </row>
    <row r="20807" spans="22:22" x14ac:dyDescent="0.35">
      <c r="V20807" s="17"/>
    </row>
    <row r="20808" spans="22:22" x14ac:dyDescent="0.35">
      <c r="V20808" s="17"/>
    </row>
    <row r="20809" spans="22:22" x14ac:dyDescent="0.35">
      <c r="V20809" s="17"/>
    </row>
    <row r="20810" spans="22:22" x14ac:dyDescent="0.35">
      <c r="V20810" s="17"/>
    </row>
    <row r="20811" spans="22:22" x14ac:dyDescent="0.35">
      <c r="V20811" s="17"/>
    </row>
    <row r="20812" spans="22:22" x14ac:dyDescent="0.35">
      <c r="V20812" s="17"/>
    </row>
    <row r="20813" spans="22:22" x14ac:dyDescent="0.35">
      <c r="V20813" s="17"/>
    </row>
    <row r="20814" spans="22:22" x14ac:dyDescent="0.35">
      <c r="V20814" s="17"/>
    </row>
    <row r="20815" spans="22:22" x14ac:dyDescent="0.35">
      <c r="V20815" s="17"/>
    </row>
    <row r="20816" spans="22:22" x14ac:dyDescent="0.35">
      <c r="V20816" s="17"/>
    </row>
    <row r="20817" spans="22:22" x14ac:dyDescent="0.35">
      <c r="V20817" s="17"/>
    </row>
    <row r="20818" spans="22:22" x14ac:dyDescent="0.35">
      <c r="V20818" s="17"/>
    </row>
    <row r="20819" spans="22:22" x14ac:dyDescent="0.35">
      <c r="V20819" s="17"/>
    </row>
    <row r="20820" spans="22:22" x14ac:dyDescent="0.35">
      <c r="V20820" s="17"/>
    </row>
    <row r="20821" spans="22:22" x14ac:dyDescent="0.35">
      <c r="V20821" s="17"/>
    </row>
    <row r="20822" spans="22:22" x14ac:dyDescent="0.35">
      <c r="V20822" s="17"/>
    </row>
    <row r="20823" spans="22:22" x14ac:dyDescent="0.35">
      <c r="V20823" s="17"/>
    </row>
    <row r="20824" spans="22:22" x14ac:dyDescent="0.35">
      <c r="V20824" s="17"/>
    </row>
    <row r="20825" spans="22:22" x14ac:dyDescent="0.35">
      <c r="V20825" s="17"/>
    </row>
    <row r="20826" spans="22:22" x14ac:dyDescent="0.35">
      <c r="V20826" s="17"/>
    </row>
    <row r="20827" spans="22:22" x14ac:dyDescent="0.35">
      <c r="V20827" s="17"/>
    </row>
    <row r="20828" spans="22:22" x14ac:dyDescent="0.35">
      <c r="V20828" s="17"/>
    </row>
    <row r="20829" spans="22:22" x14ac:dyDescent="0.35">
      <c r="V20829" s="17"/>
    </row>
    <row r="20830" spans="22:22" x14ac:dyDescent="0.35">
      <c r="V20830" s="17"/>
    </row>
    <row r="20831" spans="22:22" x14ac:dyDescent="0.35">
      <c r="V20831" s="17"/>
    </row>
    <row r="20832" spans="22:22" x14ac:dyDescent="0.35">
      <c r="V20832" s="17"/>
    </row>
    <row r="20833" spans="22:22" x14ac:dyDescent="0.35">
      <c r="V20833" s="17"/>
    </row>
    <row r="20834" spans="22:22" x14ac:dyDescent="0.35">
      <c r="V20834" s="17"/>
    </row>
    <row r="20835" spans="22:22" x14ac:dyDescent="0.35">
      <c r="V20835" s="17"/>
    </row>
    <row r="20836" spans="22:22" x14ac:dyDescent="0.35">
      <c r="V20836" s="17"/>
    </row>
    <row r="20837" spans="22:22" x14ac:dyDescent="0.35">
      <c r="V20837" s="17"/>
    </row>
    <row r="20838" spans="22:22" x14ac:dyDescent="0.35">
      <c r="V20838" s="17"/>
    </row>
    <row r="20839" spans="22:22" x14ac:dyDescent="0.35">
      <c r="V20839" s="17"/>
    </row>
    <row r="20840" spans="22:22" x14ac:dyDescent="0.35">
      <c r="V20840" s="17"/>
    </row>
    <row r="20841" spans="22:22" x14ac:dyDescent="0.35">
      <c r="V20841" s="17"/>
    </row>
    <row r="20842" spans="22:22" x14ac:dyDescent="0.35">
      <c r="V20842" s="17"/>
    </row>
    <row r="20843" spans="22:22" x14ac:dyDescent="0.35">
      <c r="V20843" s="17"/>
    </row>
    <row r="20844" spans="22:22" x14ac:dyDescent="0.35">
      <c r="V20844" s="17"/>
    </row>
    <row r="20845" spans="22:22" x14ac:dyDescent="0.35">
      <c r="V20845" s="17"/>
    </row>
    <row r="20846" spans="22:22" x14ac:dyDescent="0.35">
      <c r="V20846" s="17"/>
    </row>
    <row r="20847" spans="22:22" x14ac:dyDescent="0.35">
      <c r="V20847" s="17"/>
    </row>
    <row r="20848" spans="22:22" x14ac:dyDescent="0.35">
      <c r="V20848" s="17"/>
    </row>
    <row r="20849" spans="22:22" x14ac:dyDescent="0.35">
      <c r="V20849" s="17"/>
    </row>
    <row r="20850" spans="22:22" x14ac:dyDescent="0.35">
      <c r="V20850" s="17"/>
    </row>
    <row r="20851" spans="22:22" x14ac:dyDescent="0.35">
      <c r="V20851" s="17"/>
    </row>
    <row r="20852" spans="22:22" x14ac:dyDescent="0.35">
      <c r="V20852" s="17"/>
    </row>
    <row r="20853" spans="22:22" x14ac:dyDescent="0.35">
      <c r="V20853" s="17"/>
    </row>
    <row r="20854" spans="22:22" x14ac:dyDescent="0.35">
      <c r="V20854" s="17"/>
    </row>
    <row r="20855" spans="22:22" x14ac:dyDescent="0.35">
      <c r="V20855" s="17"/>
    </row>
    <row r="20856" spans="22:22" x14ac:dyDescent="0.35">
      <c r="V20856" s="17"/>
    </row>
    <row r="20857" spans="22:22" x14ac:dyDescent="0.35">
      <c r="V20857" s="17"/>
    </row>
    <row r="20858" spans="22:22" x14ac:dyDescent="0.35">
      <c r="V20858" s="17"/>
    </row>
    <row r="20859" spans="22:22" x14ac:dyDescent="0.35">
      <c r="V20859" s="17"/>
    </row>
    <row r="20860" spans="22:22" x14ac:dyDescent="0.35">
      <c r="V20860" s="17"/>
    </row>
    <row r="20861" spans="22:22" x14ac:dyDescent="0.35">
      <c r="V20861" s="17"/>
    </row>
    <row r="20862" spans="22:22" x14ac:dyDescent="0.35">
      <c r="V20862" s="17"/>
    </row>
    <row r="20863" spans="22:22" x14ac:dyDescent="0.35">
      <c r="V20863" s="17"/>
    </row>
    <row r="20864" spans="22:22" x14ac:dyDescent="0.35">
      <c r="V20864" s="17"/>
    </row>
    <row r="20865" spans="22:22" x14ac:dyDescent="0.35">
      <c r="V20865" s="17"/>
    </row>
    <row r="20866" spans="22:22" x14ac:dyDescent="0.35">
      <c r="V20866" s="17"/>
    </row>
    <row r="20867" spans="22:22" x14ac:dyDescent="0.35">
      <c r="V20867" s="17"/>
    </row>
    <row r="20868" spans="22:22" x14ac:dyDescent="0.35">
      <c r="V20868" s="17"/>
    </row>
    <row r="20869" spans="22:22" x14ac:dyDescent="0.35">
      <c r="V20869" s="17"/>
    </row>
    <row r="20870" spans="22:22" x14ac:dyDescent="0.35">
      <c r="V20870" s="17"/>
    </row>
    <row r="20871" spans="22:22" x14ac:dyDescent="0.35">
      <c r="V20871" s="17"/>
    </row>
    <row r="20872" spans="22:22" x14ac:dyDescent="0.35">
      <c r="V20872" s="17"/>
    </row>
    <row r="20873" spans="22:22" x14ac:dyDescent="0.35">
      <c r="V20873" s="17"/>
    </row>
    <row r="20874" spans="22:22" x14ac:dyDescent="0.35">
      <c r="V20874" s="17"/>
    </row>
    <row r="20875" spans="22:22" x14ac:dyDescent="0.35">
      <c r="V20875" s="17"/>
    </row>
    <row r="20876" spans="22:22" x14ac:dyDescent="0.35">
      <c r="V20876" s="17"/>
    </row>
    <row r="20877" spans="22:22" x14ac:dyDescent="0.35">
      <c r="V20877" s="17"/>
    </row>
    <row r="20878" spans="22:22" x14ac:dyDescent="0.35">
      <c r="V20878" s="17"/>
    </row>
    <row r="20879" spans="22:22" x14ac:dyDescent="0.35">
      <c r="V20879" s="17"/>
    </row>
    <row r="20880" spans="22:22" x14ac:dyDescent="0.35">
      <c r="V20880" s="17"/>
    </row>
    <row r="20881" spans="22:22" x14ac:dyDescent="0.35">
      <c r="V20881" s="17"/>
    </row>
    <row r="20882" spans="22:22" x14ac:dyDescent="0.35">
      <c r="V20882" s="17"/>
    </row>
    <row r="20883" spans="22:22" x14ac:dyDescent="0.35">
      <c r="V20883" s="17"/>
    </row>
    <row r="20884" spans="22:22" x14ac:dyDescent="0.35">
      <c r="V20884" s="17"/>
    </row>
    <row r="20885" spans="22:22" x14ac:dyDescent="0.35">
      <c r="V20885" s="17"/>
    </row>
    <row r="20886" spans="22:22" x14ac:dyDescent="0.35">
      <c r="V20886" s="17"/>
    </row>
    <row r="20887" spans="22:22" x14ac:dyDescent="0.35">
      <c r="V20887" s="17"/>
    </row>
    <row r="20888" spans="22:22" x14ac:dyDescent="0.35">
      <c r="V20888" s="17"/>
    </row>
    <row r="20889" spans="22:22" x14ac:dyDescent="0.35">
      <c r="V20889" s="17"/>
    </row>
    <row r="20890" spans="22:22" x14ac:dyDescent="0.35">
      <c r="V20890" s="17"/>
    </row>
    <row r="20891" spans="22:22" x14ac:dyDescent="0.35">
      <c r="V20891" s="17"/>
    </row>
    <row r="20892" spans="22:22" x14ac:dyDescent="0.35">
      <c r="V20892" s="17"/>
    </row>
    <row r="20893" spans="22:22" x14ac:dyDescent="0.35">
      <c r="V20893" s="17"/>
    </row>
    <row r="20894" spans="22:22" x14ac:dyDescent="0.35">
      <c r="V20894" s="17"/>
    </row>
    <row r="20895" spans="22:22" x14ac:dyDescent="0.35">
      <c r="V20895" s="17"/>
    </row>
    <row r="20896" spans="22:22" x14ac:dyDescent="0.35">
      <c r="V20896" s="17"/>
    </row>
    <row r="20897" spans="22:22" x14ac:dyDescent="0.35">
      <c r="V20897" s="17"/>
    </row>
    <row r="20898" spans="22:22" x14ac:dyDescent="0.35">
      <c r="V20898" s="17"/>
    </row>
    <row r="20899" spans="22:22" x14ac:dyDescent="0.35">
      <c r="V20899" s="17"/>
    </row>
    <row r="20900" spans="22:22" x14ac:dyDescent="0.35">
      <c r="V20900" s="17"/>
    </row>
    <row r="20901" spans="22:22" x14ac:dyDescent="0.35">
      <c r="V20901" s="17"/>
    </row>
    <row r="20902" spans="22:22" x14ac:dyDescent="0.35">
      <c r="V20902" s="17"/>
    </row>
    <row r="20903" spans="22:22" x14ac:dyDescent="0.35">
      <c r="V20903" s="17"/>
    </row>
    <row r="20904" spans="22:22" x14ac:dyDescent="0.35">
      <c r="V20904" s="17"/>
    </row>
    <row r="20905" spans="22:22" x14ac:dyDescent="0.35">
      <c r="V20905" s="17"/>
    </row>
    <row r="20906" spans="22:22" x14ac:dyDescent="0.35">
      <c r="V20906" s="17"/>
    </row>
    <row r="20907" spans="22:22" x14ac:dyDescent="0.35">
      <c r="V20907" s="17"/>
    </row>
    <row r="20908" spans="22:22" x14ac:dyDescent="0.35">
      <c r="V20908" s="17"/>
    </row>
    <row r="20909" spans="22:22" x14ac:dyDescent="0.35">
      <c r="V20909" s="17"/>
    </row>
    <row r="20910" spans="22:22" x14ac:dyDescent="0.35">
      <c r="V20910" s="17"/>
    </row>
    <row r="20911" spans="22:22" x14ac:dyDescent="0.35">
      <c r="V20911" s="17"/>
    </row>
    <row r="20912" spans="22:22" x14ac:dyDescent="0.35">
      <c r="V20912" s="17"/>
    </row>
    <row r="20913" spans="22:22" x14ac:dyDescent="0.35">
      <c r="V20913" s="17"/>
    </row>
    <row r="20914" spans="22:22" x14ac:dyDescent="0.35">
      <c r="V20914" s="17"/>
    </row>
    <row r="20915" spans="22:22" x14ac:dyDescent="0.35">
      <c r="V20915" s="17"/>
    </row>
    <row r="20916" spans="22:22" x14ac:dyDescent="0.35">
      <c r="V20916" s="17"/>
    </row>
    <row r="20917" spans="22:22" x14ac:dyDescent="0.35">
      <c r="V20917" s="17"/>
    </row>
    <row r="20918" spans="22:22" x14ac:dyDescent="0.35">
      <c r="V20918" s="17"/>
    </row>
    <row r="20919" spans="22:22" x14ac:dyDescent="0.35">
      <c r="V20919" s="17"/>
    </row>
    <row r="20920" spans="22:22" x14ac:dyDescent="0.35">
      <c r="V20920" s="17"/>
    </row>
    <row r="20921" spans="22:22" x14ac:dyDescent="0.35">
      <c r="V20921" s="17"/>
    </row>
    <row r="20922" spans="22:22" x14ac:dyDescent="0.35">
      <c r="V20922" s="17"/>
    </row>
    <row r="20923" spans="22:22" x14ac:dyDescent="0.35">
      <c r="V20923" s="17"/>
    </row>
    <row r="20924" spans="22:22" x14ac:dyDescent="0.35">
      <c r="V20924" s="17"/>
    </row>
    <row r="20925" spans="22:22" x14ac:dyDescent="0.35">
      <c r="V20925" s="17"/>
    </row>
    <row r="20926" spans="22:22" x14ac:dyDescent="0.35">
      <c r="V20926" s="17"/>
    </row>
    <row r="20927" spans="22:22" x14ac:dyDescent="0.35">
      <c r="V20927" s="17"/>
    </row>
    <row r="20928" spans="22:22" x14ac:dyDescent="0.35">
      <c r="V20928" s="17"/>
    </row>
    <row r="20929" spans="22:22" x14ac:dyDescent="0.35">
      <c r="V20929" s="17"/>
    </row>
    <row r="20930" spans="22:22" x14ac:dyDescent="0.35">
      <c r="V20930" s="17"/>
    </row>
    <row r="20931" spans="22:22" x14ac:dyDescent="0.35">
      <c r="V20931" s="17"/>
    </row>
    <row r="20932" spans="22:22" x14ac:dyDescent="0.35">
      <c r="V20932" s="17"/>
    </row>
    <row r="20933" spans="22:22" x14ac:dyDescent="0.35">
      <c r="V20933" s="17"/>
    </row>
    <row r="20934" spans="22:22" x14ac:dyDescent="0.35">
      <c r="V20934" s="17"/>
    </row>
    <row r="20935" spans="22:22" x14ac:dyDescent="0.35">
      <c r="V20935" s="17"/>
    </row>
    <row r="20936" spans="22:22" x14ac:dyDescent="0.35">
      <c r="V20936" s="17"/>
    </row>
    <row r="20937" spans="22:22" x14ac:dyDescent="0.35">
      <c r="V20937" s="17"/>
    </row>
    <row r="20938" spans="22:22" x14ac:dyDescent="0.35">
      <c r="V20938" s="17"/>
    </row>
    <row r="20939" spans="22:22" x14ac:dyDescent="0.35">
      <c r="V20939" s="17"/>
    </row>
    <row r="20940" spans="22:22" x14ac:dyDescent="0.35">
      <c r="V20940" s="17"/>
    </row>
    <row r="20941" spans="22:22" x14ac:dyDescent="0.35">
      <c r="V20941" s="17"/>
    </row>
    <row r="20942" spans="22:22" x14ac:dyDescent="0.35">
      <c r="V20942" s="17"/>
    </row>
    <row r="20943" spans="22:22" x14ac:dyDescent="0.35">
      <c r="V20943" s="17"/>
    </row>
    <row r="20944" spans="22:22" x14ac:dyDescent="0.35">
      <c r="V20944" s="17"/>
    </row>
    <row r="20945" spans="22:22" x14ac:dyDescent="0.35">
      <c r="V20945" s="17"/>
    </row>
    <row r="20946" spans="22:22" x14ac:dyDescent="0.35">
      <c r="V20946" s="17"/>
    </row>
    <row r="20947" spans="22:22" x14ac:dyDescent="0.35">
      <c r="V20947" s="17"/>
    </row>
    <row r="20948" spans="22:22" x14ac:dyDescent="0.35">
      <c r="V20948" s="17"/>
    </row>
    <row r="20949" spans="22:22" x14ac:dyDescent="0.35">
      <c r="V20949" s="17"/>
    </row>
    <row r="20950" spans="22:22" x14ac:dyDescent="0.35">
      <c r="V20950" s="17"/>
    </row>
    <row r="20951" spans="22:22" x14ac:dyDescent="0.35">
      <c r="V20951" s="17"/>
    </row>
    <row r="20952" spans="22:22" x14ac:dyDescent="0.35">
      <c r="V20952" s="17"/>
    </row>
    <row r="20953" spans="22:22" x14ac:dyDescent="0.35">
      <c r="V20953" s="17"/>
    </row>
    <row r="20954" spans="22:22" x14ac:dyDescent="0.35">
      <c r="V20954" s="17"/>
    </row>
    <row r="20955" spans="22:22" x14ac:dyDescent="0.35">
      <c r="V20955" s="17"/>
    </row>
    <row r="20956" spans="22:22" x14ac:dyDescent="0.35">
      <c r="V20956" s="17"/>
    </row>
    <row r="20957" spans="22:22" x14ac:dyDescent="0.35">
      <c r="V20957" s="17"/>
    </row>
    <row r="20958" spans="22:22" x14ac:dyDescent="0.35">
      <c r="V20958" s="17"/>
    </row>
    <row r="20959" spans="22:22" x14ac:dyDescent="0.35">
      <c r="V20959" s="17"/>
    </row>
    <row r="20960" spans="22:22" x14ac:dyDescent="0.35">
      <c r="V20960" s="17"/>
    </row>
    <row r="20961" spans="22:22" x14ac:dyDescent="0.35">
      <c r="V20961" s="17"/>
    </row>
    <row r="20962" spans="22:22" x14ac:dyDescent="0.35">
      <c r="V20962" s="17"/>
    </row>
    <row r="20963" spans="22:22" x14ac:dyDescent="0.35">
      <c r="V20963" s="17"/>
    </row>
    <row r="20964" spans="22:22" x14ac:dyDescent="0.35">
      <c r="V20964" s="17"/>
    </row>
    <row r="20965" spans="22:22" x14ac:dyDescent="0.35">
      <c r="V20965" s="17"/>
    </row>
    <row r="20966" spans="22:22" x14ac:dyDescent="0.35">
      <c r="V20966" s="17"/>
    </row>
    <row r="20967" spans="22:22" x14ac:dyDescent="0.35">
      <c r="V20967" s="17"/>
    </row>
    <row r="20968" spans="22:22" x14ac:dyDescent="0.35">
      <c r="V20968" s="17"/>
    </row>
    <row r="20969" spans="22:22" x14ac:dyDescent="0.35">
      <c r="V20969" s="17"/>
    </row>
    <row r="20970" spans="22:22" x14ac:dyDescent="0.35">
      <c r="V20970" s="17"/>
    </row>
    <row r="20971" spans="22:22" x14ac:dyDescent="0.35">
      <c r="V20971" s="17"/>
    </row>
    <row r="20972" spans="22:22" x14ac:dyDescent="0.35">
      <c r="V20972" s="17"/>
    </row>
    <row r="20973" spans="22:22" x14ac:dyDescent="0.35">
      <c r="V20973" s="17"/>
    </row>
    <row r="20974" spans="22:22" x14ac:dyDescent="0.35">
      <c r="V20974" s="17"/>
    </row>
    <row r="20975" spans="22:22" x14ac:dyDescent="0.35">
      <c r="V20975" s="17"/>
    </row>
    <row r="20976" spans="22:22" x14ac:dyDescent="0.35">
      <c r="V20976" s="17"/>
    </row>
    <row r="20977" spans="22:22" x14ac:dyDescent="0.35">
      <c r="V20977" s="17"/>
    </row>
    <row r="20978" spans="22:22" x14ac:dyDescent="0.35">
      <c r="V20978" s="17"/>
    </row>
    <row r="20979" spans="22:22" x14ac:dyDescent="0.35">
      <c r="V20979" s="17"/>
    </row>
    <row r="20980" spans="22:22" x14ac:dyDescent="0.35">
      <c r="V20980" s="17"/>
    </row>
    <row r="20981" spans="22:22" x14ac:dyDescent="0.35">
      <c r="V20981" s="17"/>
    </row>
    <row r="20982" spans="22:22" x14ac:dyDescent="0.35">
      <c r="V20982" s="17"/>
    </row>
    <row r="20983" spans="22:22" x14ac:dyDescent="0.35">
      <c r="V20983" s="17"/>
    </row>
    <row r="20984" spans="22:22" x14ac:dyDescent="0.35">
      <c r="V20984" s="17"/>
    </row>
    <row r="20985" spans="22:22" x14ac:dyDescent="0.35">
      <c r="V20985" s="17"/>
    </row>
    <row r="20986" spans="22:22" x14ac:dyDescent="0.35">
      <c r="V20986" s="17"/>
    </row>
    <row r="20987" spans="22:22" x14ac:dyDescent="0.35">
      <c r="V20987" s="17"/>
    </row>
    <row r="20988" spans="22:22" x14ac:dyDescent="0.35">
      <c r="V20988" s="17"/>
    </row>
    <row r="20989" spans="22:22" x14ac:dyDescent="0.35">
      <c r="V20989" s="17"/>
    </row>
    <row r="20990" spans="22:22" x14ac:dyDescent="0.35">
      <c r="V20990" s="17"/>
    </row>
    <row r="20991" spans="22:22" x14ac:dyDescent="0.35">
      <c r="V20991" s="17"/>
    </row>
    <row r="20992" spans="22:22" x14ac:dyDescent="0.35">
      <c r="V20992" s="17"/>
    </row>
    <row r="20993" spans="22:22" x14ac:dyDescent="0.35">
      <c r="V20993" s="17"/>
    </row>
    <row r="20994" spans="22:22" x14ac:dyDescent="0.35">
      <c r="V20994" s="17"/>
    </row>
    <row r="20995" spans="22:22" x14ac:dyDescent="0.35">
      <c r="V20995" s="17"/>
    </row>
    <row r="20996" spans="22:22" x14ac:dyDescent="0.35">
      <c r="V20996" s="17"/>
    </row>
    <row r="20997" spans="22:22" x14ac:dyDescent="0.35">
      <c r="V20997" s="17"/>
    </row>
    <row r="20998" spans="22:22" x14ac:dyDescent="0.35">
      <c r="V20998" s="17"/>
    </row>
    <row r="20999" spans="22:22" x14ac:dyDescent="0.35">
      <c r="V20999" s="17"/>
    </row>
    <row r="21000" spans="22:22" x14ac:dyDescent="0.35">
      <c r="V21000" s="17"/>
    </row>
    <row r="21001" spans="22:22" x14ac:dyDescent="0.35">
      <c r="V21001" s="17"/>
    </row>
    <row r="21002" spans="22:22" x14ac:dyDescent="0.35">
      <c r="V21002" s="17"/>
    </row>
    <row r="21003" spans="22:22" x14ac:dyDescent="0.35">
      <c r="V21003" s="17"/>
    </row>
    <row r="21004" spans="22:22" x14ac:dyDescent="0.35">
      <c r="V21004" s="17"/>
    </row>
    <row r="21005" spans="22:22" x14ac:dyDescent="0.35">
      <c r="V21005" s="17"/>
    </row>
    <row r="21006" spans="22:22" x14ac:dyDescent="0.35">
      <c r="V21006" s="17"/>
    </row>
    <row r="21007" spans="22:22" x14ac:dyDescent="0.35">
      <c r="V21007" s="17"/>
    </row>
    <row r="21008" spans="22:22" x14ac:dyDescent="0.35">
      <c r="V21008" s="17"/>
    </row>
    <row r="21009" spans="22:22" x14ac:dyDescent="0.35">
      <c r="V21009" s="17"/>
    </row>
    <row r="21010" spans="22:22" x14ac:dyDescent="0.35">
      <c r="V21010" s="17"/>
    </row>
    <row r="21011" spans="22:22" x14ac:dyDescent="0.35">
      <c r="V21011" s="17"/>
    </row>
    <row r="21012" spans="22:22" x14ac:dyDescent="0.35">
      <c r="V21012" s="17"/>
    </row>
    <row r="21013" spans="22:22" x14ac:dyDescent="0.35">
      <c r="V21013" s="17"/>
    </row>
    <row r="21014" spans="22:22" x14ac:dyDescent="0.35">
      <c r="V21014" s="17"/>
    </row>
    <row r="21015" spans="22:22" x14ac:dyDescent="0.35">
      <c r="V21015" s="17"/>
    </row>
    <row r="21016" spans="22:22" x14ac:dyDescent="0.35">
      <c r="V21016" s="17"/>
    </row>
    <row r="21017" spans="22:22" x14ac:dyDescent="0.35">
      <c r="V21017" s="17"/>
    </row>
    <row r="21018" spans="22:22" x14ac:dyDescent="0.35">
      <c r="V21018" s="17"/>
    </row>
    <row r="21019" spans="22:22" x14ac:dyDescent="0.35">
      <c r="V21019" s="17"/>
    </row>
    <row r="21020" spans="22:22" x14ac:dyDescent="0.35">
      <c r="V21020" s="17"/>
    </row>
    <row r="21021" spans="22:22" x14ac:dyDescent="0.35">
      <c r="V21021" s="17"/>
    </row>
    <row r="21022" spans="22:22" x14ac:dyDescent="0.35">
      <c r="V21022" s="17"/>
    </row>
    <row r="21023" spans="22:22" x14ac:dyDescent="0.35">
      <c r="V21023" s="17"/>
    </row>
    <row r="21024" spans="22:22" x14ac:dyDescent="0.35">
      <c r="V21024" s="17"/>
    </row>
    <row r="21025" spans="22:22" x14ac:dyDescent="0.35">
      <c r="V21025" s="17"/>
    </row>
    <row r="21026" spans="22:22" x14ac:dyDescent="0.35">
      <c r="V21026" s="17"/>
    </row>
    <row r="21027" spans="22:22" x14ac:dyDescent="0.35">
      <c r="V21027" s="17"/>
    </row>
    <row r="21028" spans="22:22" x14ac:dyDescent="0.35">
      <c r="V21028" s="17"/>
    </row>
    <row r="21029" spans="22:22" x14ac:dyDescent="0.35">
      <c r="V21029" s="17"/>
    </row>
    <row r="21030" spans="22:22" x14ac:dyDescent="0.35">
      <c r="V21030" s="17"/>
    </row>
    <row r="21031" spans="22:22" x14ac:dyDescent="0.35">
      <c r="V21031" s="17"/>
    </row>
    <row r="21032" spans="22:22" x14ac:dyDescent="0.35">
      <c r="V21032" s="17"/>
    </row>
    <row r="21033" spans="22:22" x14ac:dyDescent="0.35">
      <c r="V21033" s="17"/>
    </row>
    <row r="21034" spans="22:22" x14ac:dyDescent="0.35">
      <c r="V21034" s="17"/>
    </row>
    <row r="21035" spans="22:22" x14ac:dyDescent="0.35">
      <c r="V21035" s="17"/>
    </row>
    <row r="21036" spans="22:22" x14ac:dyDescent="0.35">
      <c r="V21036" s="17"/>
    </row>
    <row r="21037" spans="22:22" x14ac:dyDescent="0.35">
      <c r="V21037" s="17"/>
    </row>
    <row r="21038" spans="22:22" x14ac:dyDescent="0.35">
      <c r="V21038" s="17"/>
    </row>
    <row r="21039" spans="22:22" x14ac:dyDescent="0.35">
      <c r="V21039" s="17"/>
    </row>
    <row r="21040" spans="22:22" x14ac:dyDescent="0.35">
      <c r="V21040" s="17"/>
    </row>
    <row r="21041" spans="22:22" x14ac:dyDescent="0.35">
      <c r="V21041" s="17"/>
    </row>
    <row r="21042" spans="22:22" x14ac:dyDescent="0.35">
      <c r="V21042" s="17"/>
    </row>
    <row r="21043" spans="22:22" x14ac:dyDescent="0.35">
      <c r="V21043" s="17"/>
    </row>
    <row r="21044" spans="22:22" x14ac:dyDescent="0.35">
      <c r="V21044" s="17"/>
    </row>
    <row r="21045" spans="22:22" x14ac:dyDescent="0.35">
      <c r="V21045" s="17"/>
    </row>
    <row r="21046" spans="22:22" x14ac:dyDescent="0.35">
      <c r="V21046" s="17"/>
    </row>
    <row r="21047" spans="22:22" x14ac:dyDescent="0.35">
      <c r="V21047" s="17"/>
    </row>
    <row r="21048" spans="22:22" x14ac:dyDescent="0.35">
      <c r="V21048" s="17"/>
    </row>
    <row r="21049" spans="22:22" x14ac:dyDescent="0.35">
      <c r="V21049" s="17"/>
    </row>
    <row r="21050" spans="22:22" x14ac:dyDescent="0.35">
      <c r="V21050" s="17"/>
    </row>
    <row r="21051" spans="22:22" x14ac:dyDescent="0.35">
      <c r="V21051" s="17"/>
    </row>
    <row r="21052" spans="22:22" x14ac:dyDescent="0.35">
      <c r="V21052" s="17"/>
    </row>
    <row r="21053" spans="22:22" x14ac:dyDescent="0.35">
      <c r="V21053" s="17"/>
    </row>
    <row r="21054" spans="22:22" x14ac:dyDescent="0.35">
      <c r="V21054" s="17"/>
    </row>
    <row r="21055" spans="22:22" x14ac:dyDescent="0.35">
      <c r="V21055" s="17"/>
    </row>
    <row r="21056" spans="22:22" x14ac:dyDescent="0.35">
      <c r="V21056" s="17"/>
    </row>
    <row r="21057" spans="22:22" x14ac:dyDescent="0.35">
      <c r="V21057" s="17"/>
    </row>
    <row r="21058" spans="22:22" x14ac:dyDescent="0.35">
      <c r="V21058" s="17"/>
    </row>
    <row r="21059" spans="22:22" x14ac:dyDescent="0.35">
      <c r="V21059" s="17"/>
    </row>
    <row r="21060" spans="22:22" x14ac:dyDescent="0.35">
      <c r="V21060" s="17"/>
    </row>
    <row r="21061" spans="22:22" x14ac:dyDescent="0.35">
      <c r="V21061" s="17"/>
    </row>
    <row r="21062" spans="22:22" x14ac:dyDescent="0.35">
      <c r="V21062" s="17"/>
    </row>
    <row r="21063" spans="22:22" x14ac:dyDescent="0.35">
      <c r="V21063" s="17"/>
    </row>
    <row r="21064" spans="22:22" x14ac:dyDescent="0.35">
      <c r="V21064" s="17"/>
    </row>
    <row r="21065" spans="22:22" x14ac:dyDescent="0.35">
      <c r="V21065" s="17"/>
    </row>
    <row r="21066" spans="22:22" x14ac:dyDescent="0.35">
      <c r="V21066" s="17"/>
    </row>
    <row r="21067" spans="22:22" x14ac:dyDescent="0.35">
      <c r="V21067" s="17"/>
    </row>
    <row r="21068" spans="22:22" x14ac:dyDescent="0.35">
      <c r="V21068" s="17"/>
    </row>
    <row r="21069" spans="22:22" x14ac:dyDescent="0.35">
      <c r="V21069" s="17"/>
    </row>
    <row r="21070" spans="22:22" x14ac:dyDescent="0.35">
      <c r="V21070" s="17"/>
    </row>
    <row r="21071" spans="22:22" x14ac:dyDescent="0.35">
      <c r="V21071" s="17"/>
    </row>
    <row r="21072" spans="22:22" x14ac:dyDescent="0.35">
      <c r="V21072" s="17"/>
    </row>
    <row r="21073" spans="22:22" x14ac:dyDescent="0.35">
      <c r="V21073" s="17"/>
    </row>
    <row r="21074" spans="22:22" x14ac:dyDescent="0.35">
      <c r="V21074" s="17"/>
    </row>
    <row r="21075" spans="22:22" x14ac:dyDescent="0.35">
      <c r="V21075" s="17"/>
    </row>
    <row r="21076" spans="22:22" x14ac:dyDescent="0.35">
      <c r="V21076" s="17"/>
    </row>
    <row r="21077" spans="22:22" x14ac:dyDescent="0.35">
      <c r="V21077" s="17"/>
    </row>
    <row r="21078" spans="22:22" x14ac:dyDescent="0.35">
      <c r="V21078" s="17"/>
    </row>
    <row r="21079" spans="22:22" x14ac:dyDescent="0.35">
      <c r="V21079" s="17"/>
    </row>
    <row r="21080" spans="22:22" x14ac:dyDescent="0.35">
      <c r="V21080" s="17"/>
    </row>
    <row r="21081" spans="22:22" x14ac:dyDescent="0.35">
      <c r="V21081" s="17"/>
    </row>
    <row r="21082" spans="22:22" x14ac:dyDescent="0.35">
      <c r="V21082" s="17"/>
    </row>
    <row r="21083" spans="22:22" x14ac:dyDescent="0.35">
      <c r="V21083" s="17"/>
    </row>
    <row r="21084" spans="22:22" x14ac:dyDescent="0.35">
      <c r="V21084" s="17"/>
    </row>
    <row r="21085" spans="22:22" x14ac:dyDescent="0.35">
      <c r="V21085" s="17"/>
    </row>
    <row r="21086" spans="22:22" x14ac:dyDescent="0.35">
      <c r="V21086" s="17"/>
    </row>
    <row r="21087" spans="22:22" x14ac:dyDescent="0.35">
      <c r="V21087" s="17"/>
    </row>
    <row r="21088" spans="22:22" x14ac:dyDescent="0.35">
      <c r="V21088" s="17"/>
    </row>
    <row r="21089" spans="22:22" x14ac:dyDescent="0.35">
      <c r="V21089" s="17"/>
    </row>
    <row r="21090" spans="22:22" x14ac:dyDescent="0.35">
      <c r="V21090" s="17"/>
    </row>
    <row r="21091" spans="22:22" x14ac:dyDescent="0.35">
      <c r="V21091" s="17"/>
    </row>
    <row r="21092" spans="22:22" x14ac:dyDescent="0.35">
      <c r="V21092" s="17"/>
    </row>
    <row r="21093" spans="22:22" x14ac:dyDescent="0.35">
      <c r="V21093" s="17"/>
    </row>
    <row r="21094" spans="22:22" x14ac:dyDescent="0.35">
      <c r="V21094" s="17"/>
    </row>
    <row r="21095" spans="22:22" x14ac:dyDescent="0.35">
      <c r="V21095" s="17"/>
    </row>
    <row r="21096" spans="22:22" x14ac:dyDescent="0.35">
      <c r="V21096" s="17"/>
    </row>
    <row r="21097" spans="22:22" x14ac:dyDescent="0.35">
      <c r="V21097" s="17"/>
    </row>
    <row r="21098" spans="22:22" x14ac:dyDescent="0.35">
      <c r="V21098" s="17"/>
    </row>
    <row r="21099" spans="22:22" x14ac:dyDescent="0.35">
      <c r="V21099" s="17"/>
    </row>
    <row r="21100" spans="22:22" x14ac:dyDescent="0.35">
      <c r="V21100" s="17"/>
    </row>
    <row r="21101" spans="22:22" x14ac:dyDescent="0.35">
      <c r="V21101" s="17"/>
    </row>
    <row r="21102" spans="22:22" x14ac:dyDescent="0.35">
      <c r="V21102" s="17"/>
    </row>
    <row r="21103" spans="22:22" x14ac:dyDescent="0.35">
      <c r="V21103" s="17"/>
    </row>
    <row r="21104" spans="22:22" x14ac:dyDescent="0.35">
      <c r="V21104" s="17"/>
    </row>
    <row r="21105" spans="22:22" x14ac:dyDescent="0.35">
      <c r="V21105" s="17"/>
    </row>
    <row r="21106" spans="22:22" x14ac:dyDescent="0.35">
      <c r="V21106" s="17"/>
    </row>
    <row r="21107" spans="22:22" x14ac:dyDescent="0.35">
      <c r="V21107" s="17"/>
    </row>
    <row r="21108" spans="22:22" x14ac:dyDescent="0.35">
      <c r="V21108" s="17"/>
    </row>
    <row r="21109" spans="22:22" x14ac:dyDescent="0.35">
      <c r="V21109" s="17"/>
    </row>
    <row r="21110" spans="22:22" x14ac:dyDescent="0.35">
      <c r="V21110" s="17"/>
    </row>
    <row r="21111" spans="22:22" x14ac:dyDescent="0.35">
      <c r="V21111" s="17"/>
    </row>
    <row r="21112" spans="22:22" x14ac:dyDescent="0.35">
      <c r="V21112" s="17"/>
    </row>
    <row r="21113" spans="22:22" x14ac:dyDescent="0.35">
      <c r="V21113" s="17"/>
    </row>
    <row r="21114" spans="22:22" x14ac:dyDescent="0.35">
      <c r="V21114" s="17"/>
    </row>
    <row r="21115" spans="22:22" x14ac:dyDescent="0.35">
      <c r="V21115" s="17"/>
    </row>
    <row r="21116" spans="22:22" x14ac:dyDescent="0.35">
      <c r="V21116" s="17"/>
    </row>
    <row r="21117" spans="22:22" x14ac:dyDescent="0.35">
      <c r="V21117" s="17"/>
    </row>
    <row r="21118" spans="22:22" x14ac:dyDescent="0.35">
      <c r="V21118" s="17"/>
    </row>
    <row r="21119" spans="22:22" x14ac:dyDescent="0.35">
      <c r="V21119" s="17"/>
    </row>
    <row r="21120" spans="22:22" x14ac:dyDescent="0.35">
      <c r="V21120" s="17"/>
    </row>
    <row r="21121" spans="22:22" x14ac:dyDescent="0.35">
      <c r="V21121" s="17"/>
    </row>
    <row r="21122" spans="22:22" x14ac:dyDescent="0.35">
      <c r="V21122" s="17"/>
    </row>
    <row r="21123" spans="22:22" x14ac:dyDescent="0.35">
      <c r="V21123" s="17"/>
    </row>
    <row r="21124" spans="22:22" x14ac:dyDescent="0.35">
      <c r="V21124" s="17"/>
    </row>
    <row r="21125" spans="22:22" x14ac:dyDescent="0.35">
      <c r="V21125" s="17"/>
    </row>
    <row r="21126" spans="22:22" x14ac:dyDescent="0.35">
      <c r="V21126" s="17"/>
    </row>
    <row r="21127" spans="22:22" x14ac:dyDescent="0.35">
      <c r="V21127" s="17"/>
    </row>
    <row r="21128" spans="22:22" x14ac:dyDescent="0.35">
      <c r="V21128" s="17"/>
    </row>
    <row r="21129" spans="22:22" x14ac:dyDescent="0.35">
      <c r="V21129" s="17"/>
    </row>
    <row r="21130" spans="22:22" x14ac:dyDescent="0.35">
      <c r="V21130" s="17"/>
    </row>
    <row r="21131" spans="22:22" x14ac:dyDescent="0.35">
      <c r="V21131" s="17"/>
    </row>
    <row r="21132" spans="22:22" x14ac:dyDescent="0.35">
      <c r="V21132" s="17"/>
    </row>
    <row r="21133" spans="22:22" x14ac:dyDescent="0.35">
      <c r="V21133" s="17"/>
    </row>
    <row r="21134" spans="22:22" x14ac:dyDescent="0.35">
      <c r="V21134" s="17"/>
    </row>
    <row r="21135" spans="22:22" x14ac:dyDescent="0.35">
      <c r="V21135" s="17"/>
    </row>
    <row r="21136" spans="22:22" x14ac:dyDescent="0.35">
      <c r="V21136" s="17"/>
    </row>
    <row r="21137" spans="22:22" x14ac:dyDescent="0.35">
      <c r="V21137" s="17"/>
    </row>
    <row r="21138" spans="22:22" x14ac:dyDescent="0.35">
      <c r="V21138" s="17"/>
    </row>
    <row r="21139" spans="22:22" x14ac:dyDescent="0.35">
      <c r="V21139" s="17"/>
    </row>
    <row r="21140" spans="22:22" x14ac:dyDescent="0.35">
      <c r="V21140" s="17"/>
    </row>
    <row r="21141" spans="22:22" x14ac:dyDescent="0.35">
      <c r="V21141" s="17"/>
    </row>
    <row r="21142" spans="22:22" x14ac:dyDescent="0.35">
      <c r="V21142" s="17"/>
    </row>
    <row r="21143" spans="22:22" x14ac:dyDescent="0.35">
      <c r="V21143" s="17"/>
    </row>
    <row r="21144" spans="22:22" x14ac:dyDescent="0.35">
      <c r="V21144" s="17"/>
    </row>
    <row r="21145" spans="22:22" x14ac:dyDescent="0.35">
      <c r="V21145" s="17"/>
    </row>
    <row r="21146" spans="22:22" x14ac:dyDescent="0.35">
      <c r="V21146" s="17"/>
    </row>
    <row r="21147" spans="22:22" x14ac:dyDescent="0.35">
      <c r="V21147" s="17"/>
    </row>
    <row r="21148" spans="22:22" x14ac:dyDescent="0.35">
      <c r="V21148" s="17"/>
    </row>
    <row r="21149" spans="22:22" x14ac:dyDescent="0.35">
      <c r="V21149" s="17"/>
    </row>
    <row r="21150" spans="22:22" x14ac:dyDescent="0.35">
      <c r="V21150" s="17"/>
    </row>
    <row r="21151" spans="22:22" x14ac:dyDescent="0.35">
      <c r="V21151" s="17"/>
    </row>
    <row r="21152" spans="22:22" x14ac:dyDescent="0.35">
      <c r="V21152" s="17"/>
    </row>
    <row r="21153" spans="22:22" x14ac:dyDescent="0.35">
      <c r="V21153" s="17"/>
    </row>
    <row r="21154" spans="22:22" x14ac:dyDescent="0.35">
      <c r="V21154" s="17"/>
    </row>
    <row r="21155" spans="22:22" x14ac:dyDescent="0.35">
      <c r="V21155" s="17"/>
    </row>
    <row r="21156" spans="22:22" x14ac:dyDescent="0.35">
      <c r="V21156" s="17"/>
    </row>
    <row r="21157" spans="22:22" x14ac:dyDescent="0.35">
      <c r="V21157" s="17"/>
    </row>
    <row r="21158" spans="22:22" x14ac:dyDescent="0.35">
      <c r="V21158" s="17"/>
    </row>
    <row r="21159" spans="22:22" x14ac:dyDescent="0.35">
      <c r="V21159" s="17"/>
    </row>
    <row r="21160" spans="22:22" x14ac:dyDescent="0.35">
      <c r="V21160" s="17"/>
    </row>
    <row r="21161" spans="22:22" x14ac:dyDescent="0.35">
      <c r="V21161" s="17"/>
    </row>
    <row r="21162" spans="22:22" x14ac:dyDescent="0.35">
      <c r="V21162" s="17"/>
    </row>
    <row r="21163" spans="22:22" x14ac:dyDescent="0.35">
      <c r="V21163" s="17"/>
    </row>
    <row r="21164" spans="22:22" x14ac:dyDescent="0.35">
      <c r="V21164" s="17"/>
    </row>
    <row r="21165" spans="22:22" x14ac:dyDescent="0.35">
      <c r="V21165" s="17"/>
    </row>
    <row r="21166" spans="22:22" x14ac:dyDescent="0.35">
      <c r="V21166" s="17"/>
    </row>
    <row r="21167" spans="22:22" x14ac:dyDescent="0.35">
      <c r="V21167" s="17"/>
    </row>
    <row r="21168" spans="22:22" x14ac:dyDescent="0.35">
      <c r="V21168" s="17"/>
    </row>
    <row r="21169" spans="22:22" x14ac:dyDescent="0.35">
      <c r="V21169" s="17"/>
    </row>
    <row r="21170" spans="22:22" x14ac:dyDescent="0.35">
      <c r="V21170" s="17"/>
    </row>
    <row r="21171" spans="22:22" x14ac:dyDescent="0.35">
      <c r="V21171" s="17"/>
    </row>
    <row r="21172" spans="22:22" x14ac:dyDescent="0.35">
      <c r="V21172" s="17"/>
    </row>
    <row r="21173" spans="22:22" x14ac:dyDescent="0.35">
      <c r="V21173" s="17"/>
    </row>
    <row r="21174" spans="22:22" x14ac:dyDescent="0.35">
      <c r="V21174" s="17"/>
    </row>
    <row r="21175" spans="22:22" x14ac:dyDescent="0.35">
      <c r="V21175" s="17"/>
    </row>
    <row r="21176" spans="22:22" x14ac:dyDescent="0.35">
      <c r="V21176" s="17"/>
    </row>
    <row r="21177" spans="22:22" x14ac:dyDescent="0.35">
      <c r="V21177" s="17"/>
    </row>
    <row r="21178" spans="22:22" x14ac:dyDescent="0.35">
      <c r="V21178" s="17"/>
    </row>
    <row r="21179" spans="22:22" x14ac:dyDescent="0.35">
      <c r="V21179" s="17"/>
    </row>
    <row r="21180" spans="22:22" x14ac:dyDescent="0.35">
      <c r="V21180" s="17"/>
    </row>
    <row r="21181" spans="22:22" x14ac:dyDescent="0.35">
      <c r="V21181" s="17"/>
    </row>
    <row r="21182" spans="22:22" x14ac:dyDescent="0.35">
      <c r="V21182" s="17"/>
    </row>
    <row r="21183" spans="22:22" x14ac:dyDescent="0.35">
      <c r="V21183" s="17"/>
    </row>
    <row r="21184" spans="22:22" x14ac:dyDescent="0.35">
      <c r="V21184" s="17"/>
    </row>
    <row r="21185" spans="22:22" x14ac:dyDescent="0.35">
      <c r="V21185" s="17"/>
    </row>
    <row r="21186" spans="22:22" x14ac:dyDescent="0.35">
      <c r="V21186" s="17"/>
    </row>
    <row r="21187" spans="22:22" x14ac:dyDescent="0.35">
      <c r="V21187" s="17"/>
    </row>
    <row r="21188" spans="22:22" x14ac:dyDescent="0.35">
      <c r="V21188" s="17"/>
    </row>
    <row r="21189" spans="22:22" x14ac:dyDescent="0.35">
      <c r="V21189" s="17"/>
    </row>
    <row r="21190" spans="22:22" x14ac:dyDescent="0.35">
      <c r="V21190" s="17"/>
    </row>
    <row r="21191" spans="22:22" x14ac:dyDescent="0.35">
      <c r="V21191" s="17"/>
    </row>
    <row r="21192" spans="22:22" x14ac:dyDescent="0.35">
      <c r="V21192" s="17"/>
    </row>
    <row r="21193" spans="22:22" x14ac:dyDescent="0.35">
      <c r="V21193" s="17"/>
    </row>
    <row r="21194" spans="22:22" x14ac:dyDescent="0.35">
      <c r="V21194" s="17"/>
    </row>
    <row r="21195" spans="22:22" x14ac:dyDescent="0.35">
      <c r="V21195" s="17"/>
    </row>
    <row r="21196" spans="22:22" x14ac:dyDescent="0.35">
      <c r="V21196" s="17"/>
    </row>
    <row r="21197" spans="22:22" x14ac:dyDescent="0.35">
      <c r="V21197" s="17"/>
    </row>
    <row r="21198" spans="22:22" x14ac:dyDescent="0.35">
      <c r="V21198" s="17"/>
    </row>
    <row r="21199" spans="22:22" x14ac:dyDescent="0.35">
      <c r="V21199" s="17"/>
    </row>
    <row r="21200" spans="22:22" x14ac:dyDescent="0.35">
      <c r="V21200" s="17"/>
    </row>
    <row r="21201" spans="22:22" x14ac:dyDescent="0.35">
      <c r="V21201" s="17"/>
    </row>
    <row r="21202" spans="22:22" x14ac:dyDescent="0.35">
      <c r="V21202" s="17"/>
    </row>
    <row r="21203" spans="22:22" x14ac:dyDescent="0.35">
      <c r="V21203" s="17"/>
    </row>
    <row r="21204" spans="22:22" x14ac:dyDescent="0.35">
      <c r="V21204" s="17"/>
    </row>
    <row r="21205" spans="22:22" x14ac:dyDescent="0.35">
      <c r="V21205" s="17"/>
    </row>
    <row r="21206" spans="22:22" x14ac:dyDescent="0.35">
      <c r="V21206" s="17"/>
    </row>
    <row r="21207" spans="22:22" x14ac:dyDescent="0.35">
      <c r="V21207" s="17"/>
    </row>
    <row r="21208" spans="22:22" x14ac:dyDescent="0.35">
      <c r="V21208" s="17"/>
    </row>
    <row r="21209" spans="22:22" x14ac:dyDescent="0.35">
      <c r="V21209" s="17"/>
    </row>
    <row r="21210" spans="22:22" x14ac:dyDescent="0.35">
      <c r="V21210" s="17"/>
    </row>
    <row r="21211" spans="22:22" x14ac:dyDescent="0.35">
      <c r="V21211" s="17"/>
    </row>
    <row r="21212" spans="22:22" x14ac:dyDescent="0.35">
      <c r="V21212" s="17"/>
    </row>
    <row r="21213" spans="22:22" x14ac:dyDescent="0.35">
      <c r="V21213" s="17"/>
    </row>
    <row r="21214" spans="22:22" x14ac:dyDescent="0.35">
      <c r="V21214" s="17"/>
    </row>
    <row r="21215" spans="22:22" x14ac:dyDescent="0.35">
      <c r="V21215" s="17"/>
    </row>
    <row r="21216" spans="22:22" x14ac:dyDescent="0.35">
      <c r="V21216" s="17"/>
    </row>
    <row r="21217" spans="22:22" x14ac:dyDescent="0.35">
      <c r="V21217" s="17"/>
    </row>
    <row r="21218" spans="22:22" x14ac:dyDescent="0.35">
      <c r="V21218" s="17"/>
    </row>
    <row r="21219" spans="22:22" x14ac:dyDescent="0.35">
      <c r="V21219" s="17"/>
    </row>
    <row r="21220" spans="22:22" x14ac:dyDescent="0.35">
      <c r="V21220" s="17"/>
    </row>
    <row r="21221" spans="22:22" x14ac:dyDescent="0.35">
      <c r="V21221" s="17"/>
    </row>
    <row r="21222" spans="22:22" x14ac:dyDescent="0.35">
      <c r="V21222" s="17"/>
    </row>
    <row r="21223" spans="22:22" x14ac:dyDescent="0.35">
      <c r="V21223" s="17"/>
    </row>
    <row r="21224" spans="22:22" x14ac:dyDescent="0.35">
      <c r="V21224" s="17"/>
    </row>
    <row r="21225" spans="22:22" x14ac:dyDescent="0.35">
      <c r="V21225" s="17"/>
    </row>
    <row r="21226" spans="22:22" x14ac:dyDescent="0.35">
      <c r="V21226" s="17"/>
    </row>
    <row r="21227" spans="22:22" x14ac:dyDescent="0.35">
      <c r="V21227" s="17"/>
    </row>
    <row r="21228" spans="22:22" x14ac:dyDescent="0.35">
      <c r="V21228" s="17"/>
    </row>
    <row r="21229" spans="22:22" x14ac:dyDescent="0.35">
      <c r="V21229" s="17"/>
    </row>
    <row r="21230" spans="22:22" x14ac:dyDescent="0.35">
      <c r="V21230" s="17"/>
    </row>
    <row r="21231" spans="22:22" x14ac:dyDescent="0.35">
      <c r="V21231" s="17"/>
    </row>
    <row r="21232" spans="22:22" x14ac:dyDescent="0.35">
      <c r="V21232" s="17"/>
    </row>
    <row r="21233" spans="22:22" x14ac:dyDescent="0.35">
      <c r="V21233" s="17"/>
    </row>
    <row r="21234" spans="22:22" x14ac:dyDescent="0.35">
      <c r="V21234" s="17"/>
    </row>
    <row r="21235" spans="22:22" x14ac:dyDescent="0.35">
      <c r="V21235" s="17"/>
    </row>
    <row r="21236" spans="22:22" x14ac:dyDescent="0.35">
      <c r="V21236" s="17"/>
    </row>
    <row r="21237" spans="22:22" x14ac:dyDescent="0.35">
      <c r="V21237" s="17"/>
    </row>
    <row r="21238" spans="22:22" x14ac:dyDescent="0.35">
      <c r="V21238" s="17"/>
    </row>
    <row r="21239" spans="22:22" x14ac:dyDescent="0.35">
      <c r="V21239" s="17"/>
    </row>
    <row r="21240" spans="22:22" x14ac:dyDescent="0.35">
      <c r="V21240" s="17"/>
    </row>
    <row r="21241" spans="22:22" x14ac:dyDescent="0.35">
      <c r="V21241" s="17"/>
    </row>
    <row r="21242" spans="22:22" x14ac:dyDescent="0.35">
      <c r="V21242" s="17"/>
    </row>
    <row r="21243" spans="22:22" x14ac:dyDescent="0.35">
      <c r="V21243" s="17"/>
    </row>
    <row r="21244" spans="22:22" x14ac:dyDescent="0.35">
      <c r="V21244" s="17"/>
    </row>
    <row r="21245" spans="22:22" x14ac:dyDescent="0.35">
      <c r="V21245" s="17"/>
    </row>
    <row r="21246" spans="22:22" x14ac:dyDescent="0.35">
      <c r="V21246" s="17"/>
    </row>
    <row r="21247" spans="22:22" x14ac:dyDescent="0.35">
      <c r="V21247" s="17"/>
    </row>
    <row r="21248" spans="22:22" x14ac:dyDescent="0.35">
      <c r="V21248" s="17"/>
    </row>
    <row r="21249" spans="22:22" x14ac:dyDescent="0.35">
      <c r="V21249" s="17"/>
    </row>
    <row r="21250" spans="22:22" x14ac:dyDescent="0.35">
      <c r="V21250" s="17"/>
    </row>
    <row r="21251" spans="22:22" x14ac:dyDescent="0.35">
      <c r="V21251" s="17"/>
    </row>
    <row r="21252" spans="22:22" x14ac:dyDescent="0.35">
      <c r="V21252" s="17"/>
    </row>
    <row r="21253" spans="22:22" x14ac:dyDescent="0.35">
      <c r="V21253" s="17"/>
    </row>
    <row r="21254" spans="22:22" x14ac:dyDescent="0.35">
      <c r="V21254" s="17"/>
    </row>
    <row r="21255" spans="22:22" x14ac:dyDescent="0.35">
      <c r="V21255" s="17"/>
    </row>
    <row r="21256" spans="22:22" x14ac:dyDescent="0.35">
      <c r="V21256" s="17"/>
    </row>
    <row r="21257" spans="22:22" x14ac:dyDescent="0.35">
      <c r="V21257" s="17"/>
    </row>
    <row r="21258" spans="22:22" x14ac:dyDescent="0.35">
      <c r="V21258" s="17"/>
    </row>
    <row r="21259" spans="22:22" x14ac:dyDescent="0.35">
      <c r="V21259" s="17"/>
    </row>
    <row r="21260" spans="22:22" x14ac:dyDescent="0.35">
      <c r="V21260" s="17"/>
    </row>
    <row r="21261" spans="22:22" x14ac:dyDescent="0.35">
      <c r="V21261" s="17"/>
    </row>
    <row r="21262" spans="22:22" x14ac:dyDescent="0.35">
      <c r="V21262" s="17"/>
    </row>
    <row r="21263" spans="22:22" x14ac:dyDescent="0.35">
      <c r="V21263" s="17"/>
    </row>
    <row r="21264" spans="22:22" x14ac:dyDescent="0.35">
      <c r="V21264" s="17"/>
    </row>
    <row r="21265" spans="22:22" x14ac:dyDescent="0.35">
      <c r="V21265" s="17"/>
    </row>
    <row r="21266" spans="22:22" x14ac:dyDescent="0.35">
      <c r="V21266" s="17"/>
    </row>
    <row r="21267" spans="22:22" x14ac:dyDescent="0.35">
      <c r="V21267" s="17"/>
    </row>
    <row r="21268" spans="22:22" x14ac:dyDescent="0.35">
      <c r="V21268" s="17"/>
    </row>
    <row r="21269" spans="22:22" x14ac:dyDescent="0.35">
      <c r="V21269" s="17"/>
    </row>
    <row r="21270" spans="22:22" x14ac:dyDescent="0.35">
      <c r="V21270" s="17"/>
    </row>
    <row r="21271" spans="22:22" x14ac:dyDescent="0.35">
      <c r="V21271" s="17"/>
    </row>
    <row r="21272" spans="22:22" x14ac:dyDescent="0.35">
      <c r="V21272" s="17"/>
    </row>
    <row r="21273" spans="22:22" x14ac:dyDescent="0.35">
      <c r="V21273" s="17"/>
    </row>
    <row r="21274" spans="22:22" x14ac:dyDescent="0.35">
      <c r="V21274" s="17"/>
    </row>
    <row r="21275" spans="22:22" x14ac:dyDescent="0.35">
      <c r="V21275" s="17"/>
    </row>
    <row r="21276" spans="22:22" x14ac:dyDescent="0.35">
      <c r="V21276" s="17"/>
    </row>
    <row r="21277" spans="22:22" x14ac:dyDescent="0.35">
      <c r="V21277" s="17"/>
    </row>
    <row r="21278" spans="22:22" x14ac:dyDescent="0.35">
      <c r="V21278" s="17"/>
    </row>
    <row r="21279" spans="22:22" x14ac:dyDescent="0.35">
      <c r="V21279" s="17"/>
    </row>
    <row r="21280" spans="22:22" x14ac:dyDescent="0.35">
      <c r="V21280" s="17"/>
    </row>
    <row r="21281" spans="22:22" x14ac:dyDescent="0.35">
      <c r="V21281" s="17"/>
    </row>
    <row r="21282" spans="22:22" x14ac:dyDescent="0.35">
      <c r="V21282" s="17"/>
    </row>
    <row r="21283" spans="22:22" x14ac:dyDescent="0.35">
      <c r="V21283" s="17"/>
    </row>
    <row r="21284" spans="22:22" x14ac:dyDescent="0.35">
      <c r="V21284" s="17"/>
    </row>
    <row r="21285" spans="22:22" x14ac:dyDescent="0.35">
      <c r="V21285" s="17"/>
    </row>
    <row r="21286" spans="22:22" x14ac:dyDescent="0.35">
      <c r="V21286" s="17"/>
    </row>
    <row r="21287" spans="22:22" x14ac:dyDescent="0.35">
      <c r="V21287" s="17"/>
    </row>
    <row r="21288" spans="22:22" x14ac:dyDescent="0.35">
      <c r="V21288" s="17"/>
    </row>
    <row r="21289" spans="22:22" x14ac:dyDescent="0.35">
      <c r="V21289" s="17"/>
    </row>
    <row r="21290" spans="22:22" x14ac:dyDescent="0.35">
      <c r="V21290" s="17"/>
    </row>
    <row r="21291" spans="22:22" x14ac:dyDescent="0.35">
      <c r="V21291" s="17"/>
    </row>
    <row r="21292" spans="22:22" x14ac:dyDescent="0.35">
      <c r="V21292" s="17"/>
    </row>
    <row r="21293" spans="22:22" x14ac:dyDescent="0.35">
      <c r="V21293" s="17"/>
    </row>
    <row r="21294" spans="22:22" x14ac:dyDescent="0.35">
      <c r="V21294" s="17"/>
    </row>
    <row r="21295" spans="22:22" x14ac:dyDescent="0.35">
      <c r="V21295" s="17"/>
    </row>
    <row r="21296" spans="22:22" x14ac:dyDescent="0.35">
      <c r="V21296" s="17"/>
    </row>
    <row r="21297" spans="22:22" x14ac:dyDescent="0.35">
      <c r="V21297" s="17"/>
    </row>
    <row r="21298" spans="22:22" x14ac:dyDescent="0.35">
      <c r="V21298" s="17"/>
    </row>
    <row r="21299" spans="22:22" x14ac:dyDescent="0.35">
      <c r="V21299" s="17"/>
    </row>
    <row r="21300" spans="22:22" x14ac:dyDescent="0.35">
      <c r="V21300" s="17"/>
    </row>
    <row r="21301" spans="22:22" x14ac:dyDescent="0.35">
      <c r="V21301" s="17"/>
    </row>
    <row r="21302" spans="22:22" x14ac:dyDescent="0.35">
      <c r="V21302" s="17"/>
    </row>
    <row r="21303" spans="22:22" x14ac:dyDescent="0.35">
      <c r="V21303" s="17"/>
    </row>
    <row r="21304" spans="22:22" x14ac:dyDescent="0.35">
      <c r="V21304" s="17"/>
    </row>
    <row r="21305" spans="22:22" x14ac:dyDescent="0.35">
      <c r="V21305" s="17"/>
    </row>
    <row r="21306" spans="22:22" x14ac:dyDescent="0.35">
      <c r="V21306" s="17"/>
    </row>
    <row r="21307" spans="22:22" x14ac:dyDescent="0.35">
      <c r="V21307" s="17"/>
    </row>
    <row r="21308" spans="22:22" x14ac:dyDescent="0.35">
      <c r="V21308" s="17"/>
    </row>
    <row r="21309" spans="22:22" x14ac:dyDescent="0.35">
      <c r="V21309" s="17"/>
    </row>
    <row r="21310" spans="22:22" x14ac:dyDescent="0.35">
      <c r="V21310" s="17"/>
    </row>
    <row r="21311" spans="22:22" x14ac:dyDescent="0.35">
      <c r="V21311" s="17"/>
    </row>
    <row r="21312" spans="22:22" x14ac:dyDescent="0.35">
      <c r="V21312" s="17"/>
    </row>
    <row r="21313" spans="22:22" x14ac:dyDescent="0.35">
      <c r="V21313" s="17"/>
    </row>
    <row r="21314" spans="22:22" x14ac:dyDescent="0.35">
      <c r="V21314" s="17"/>
    </row>
    <row r="21315" spans="22:22" x14ac:dyDescent="0.35">
      <c r="V21315" s="17"/>
    </row>
    <row r="21316" spans="22:22" x14ac:dyDescent="0.35">
      <c r="V21316" s="17"/>
    </row>
    <row r="21317" spans="22:22" x14ac:dyDescent="0.35">
      <c r="V21317" s="17"/>
    </row>
    <row r="21318" spans="22:22" x14ac:dyDescent="0.35">
      <c r="V21318" s="17"/>
    </row>
    <row r="21319" spans="22:22" x14ac:dyDescent="0.35">
      <c r="V21319" s="17"/>
    </row>
    <row r="21320" spans="22:22" x14ac:dyDescent="0.35">
      <c r="V21320" s="17"/>
    </row>
    <row r="21321" spans="22:22" x14ac:dyDescent="0.35">
      <c r="V21321" s="17"/>
    </row>
    <row r="21322" spans="22:22" x14ac:dyDescent="0.35">
      <c r="V21322" s="17"/>
    </row>
    <row r="21323" spans="22:22" x14ac:dyDescent="0.35">
      <c r="V21323" s="17"/>
    </row>
    <row r="21324" spans="22:22" x14ac:dyDescent="0.35">
      <c r="V21324" s="17"/>
    </row>
    <row r="21325" spans="22:22" x14ac:dyDescent="0.35">
      <c r="V21325" s="17"/>
    </row>
    <row r="21326" spans="22:22" x14ac:dyDescent="0.35">
      <c r="V21326" s="17"/>
    </row>
    <row r="21327" spans="22:22" x14ac:dyDescent="0.35">
      <c r="V21327" s="17"/>
    </row>
    <row r="21328" spans="22:22" x14ac:dyDescent="0.35">
      <c r="V21328" s="17"/>
    </row>
    <row r="21329" spans="22:22" x14ac:dyDescent="0.35">
      <c r="V21329" s="17"/>
    </row>
    <row r="21330" spans="22:22" x14ac:dyDescent="0.35">
      <c r="V21330" s="17"/>
    </row>
    <row r="21331" spans="22:22" x14ac:dyDescent="0.35">
      <c r="V21331" s="17"/>
    </row>
    <row r="21332" spans="22:22" x14ac:dyDescent="0.35">
      <c r="V21332" s="17"/>
    </row>
    <row r="21333" spans="22:22" x14ac:dyDescent="0.35">
      <c r="V21333" s="17"/>
    </row>
    <row r="21334" spans="22:22" x14ac:dyDescent="0.35">
      <c r="V21334" s="17"/>
    </row>
    <row r="21335" spans="22:22" x14ac:dyDescent="0.35">
      <c r="V21335" s="17"/>
    </row>
    <row r="21336" spans="22:22" x14ac:dyDescent="0.35">
      <c r="V21336" s="17"/>
    </row>
    <row r="21337" spans="22:22" x14ac:dyDescent="0.35">
      <c r="V21337" s="17"/>
    </row>
    <row r="21338" spans="22:22" x14ac:dyDescent="0.35">
      <c r="V21338" s="17"/>
    </row>
    <row r="21339" spans="22:22" x14ac:dyDescent="0.35">
      <c r="V21339" s="17"/>
    </row>
    <row r="21340" spans="22:22" x14ac:dyDescent="0.35">
      <c r="V21340" s="17"/>
    </row>
    <row r="21341" spans="22:22" x14ac:dyDescent="0.35">
      <c r="V21341" s="17"/>
    </row>
    <row r="21342" spans="22:22" x14ac:dyDescent="0.35">
      <c r="V21342" s="17"/>
    </row>
    <row r="21343" spans="22:22" x14ac:dyDescent="0.35">
      <c r="V21343" s="17"/>
    </row>
    <row r="21344" spans="22:22" x14ac:dyDescent="0.35">
      <c r="V21344" s="17"/>
    </row>
    <row r="21345" spans="22:22" x14ac:dyDescent="0.35">
      <c r="V21345" s="17"/>
    </row>
    <row r="21346" spans="22:22" x14ac:dyDescent="0.35">
      <c r="V21346" s="17"/>
    </row>
    <row r="21347" spans="22:22" x14ac:dyDescent="0.35">
      <c r="V21347" s="17"/>
    </row>
    <row r="21348" spans="22:22" x14ac:dyDescent="0.35">
      <c r="V21348" s="17"/>
    </row>
    <row r="21349" spans="22:22" x14ac:dyDescent="0.35">
      <c r="V21349" s="17"/>
    </row>
    <row r="21350" spans="22:22" x14ac:dyDescent="0.35">
      <c r="V21350" s="17"/>
    </row>
    <row r="21351" spans="22:22" x14ac:dyDescent="0.35">
      <c r="V21351" s="17"/>
    </row>
    <row r="21352" spans="22:22" x14ac:dyDescent="0.35">
      <c r="V21352" s="17"/>
    </row>
    <row r="21353" spans="22:22" x14ac:dyDescent="0.35">
      <c r="V21353" s="17"/>
    </row>
    <row r="21354" spans="22:22" x14ac:dyDescent="0.35">
      <c r="V21354" s="17"/>
    </row>
    <row r="21355" spans="22:22" x14ac:dyDescent="0.35">
      <c r="V21355" s="17"/>
    </row>
    <row r="21356" spans="22:22" x14ac:dyDescent="0.35">
      <c r="V21356" s="17"/>
    </row>
    <row r="21357" spans="22:22" x14ac:dyDescent="0.35">
      <c r="V21357" s="17"/>
    </row>
    <row r="21358" spans="22:22" x14ac:dyDescent="0.35">
      <c r="V21358" s="17"/>
    </row>
    <row r="21359" spans="22:22" x14ac:dyDescent="0.35">
      <c r="V21359" s="17"/>
    </row>
    <row r="21360" spans="22:22" x14ac:dyDescent="0.35">
      <c r="V21360" s="17"/>
    </row>
    <row r="21361" spans="22:22" x14ac:dyDescent="0.35">
      <c r="V21361" s="17"/>
    </row>
    <row r="21362" spans="22:22" x14ac:dyDescent="0.35">
      <c r="V21362" s="17"/>
    </row>
    <row r="21363" spans="22:22" x14ac:dyDescent="0.35">
      <c r="V21363" s="17"/>
    </row>
    <row r="21364" spans="22:22" x14ac:dyDescent="0.35">
      <c r="V21364" s="17"/>
    </row>
    <row r="21365" spans="22:22" x14ac:dyDescent="0.35">
      <c r="V21365" s="17"/>
    </row>
    <row r="21366" spans="22:22" x14ac:dyDescent="0.35">
      <c r="V21366" s="17"/>
    </row>
    <row r="21367" spans="22:22" x14ac:dyDescent="0.35">
      <c r="V21367" s="17"/>
    </row>
    <row r="21368" spans="22:22" x14ac:dyDescent="0.35">
      <c r="V21368" s="17"/>
    </row>
    <row r="21369" spans="22:22" x14ac:dyDescent="0.35">
      <c r="V21369" s="17"/>
    </row>
    <row r="21370" spans="22:22" x14ac:dyDescent="0.35">
      <c r="V21370" s="17"/>
    </row>
    <row r="21371" spans="22:22" x14ac:dyDescent="0.35">
      <c r="V21371" s="17"/>
    </row>
    <row r="21372" spans="22:22" x14ac:dyDescent="0.35">
      <c r="V21372" s="17"/>
    </row>
    <row r="21373" spans="22:22" x14ac:dyDescent="0.35">
      <c r="V21373" s="17"/>
    </row>
    <row r="21374" spans="22:22" x14ac:dyDescent="0.35">
      <c r="V21374" s="17"/>
    </row>
    <row r="21375" spans="22:22" x14ac:dyDescent="0.35">
      <c r="V21375" s="17"/>
    </row>
    <row r="21376" spans="22:22" x14ac:dyDescent="0.35">
      <c r="V21376" s="17"/>
    </row>
    <row r="21377" spans="22:22" x14ac:dyDescent="0.35">
      <c r="V21377" s="17"/>
    </row>
    <row r="21378" spans="22:22" x14ac:dyDescent="0.35">
      <c r="V21378" s="17"/>
    </row>
    <row r="21379" spans="22:22" x14ac:dyDescent="0.35">
      <c r="V21379" s="17"/>
    </row>
    <row r="21380" spans="22:22" x14ac:dyDescent="0.35">
      <c r="V21380" s="17"/>
    </row>
    <row r="21381" spans="22:22" x14ac:dyDescent="0.35">
      <c r="V21381" s="17"/>
    </row>
    <row r="21382" spans="22:22" x14ac:dyDescent="0.35">
      <c r="V21382" s="17"/>
    </row>
    <row r="21383" spans="22:22" x14ac:dyDescent="0.35">
      <c r="V21383" s="17"/>
    </row>
    <row r="21384" spans="22:22" x14ac:dyDescent="0.35">
      <c r="V21384" s="17"/>
    </row>
    <row r="21385" spans="22:22" x14ac:dyDescent="0.35">
      <c r="V21385" s="17"/>
    </row>
    <row r="21386" spans="22:22" x14ac:dyDescent="0.35">
      <c r="V21386" s="17"/>
    </row>
    <row r="21387" spans="22:22" x14ac:dyDescent="0.35">
      <c r="V21387" s="17"/>
    </row>
    <row r="21388" spans="22:22" x14ac:dyDescent="0.35">
      <c r="V21388" s="17"/>
    </row>
    <row r="21389" spans="22:22" x14ac:dyDescent="0.35">
      <c r="V21389" s="17"/>
    </row>
    <row r="21390" spans="22:22" x14ac:dyDescent="0.35">
      <c r="V21390" s="17"/>
    </row>
    <row r="21391" spans="22:22" x14ac:dyDescent="0.35">
      <c r="V21391" s="17"/>
    </row>
    <row r="21392" spans="22:22" x14ac:dyDescent="0.35">
      <c r="V21392" s="17"/>
    </row>
    <row r="21393" spans="22:22" x14ac:dyDescent="0.35">
      <c r="V21393" s="17"/>
    </row>
    <row r="21394" spans="22:22" x14ac:dyDescent="0.35">
      <c r="V21394" s="17"/>
    </row>
    <row r="21395" spans="22:22" x14ac:dyDescent="0.35">
      <c r="V21395" s="17"/>
    </row>
    <row r="21396" spans="22:22" x14ac:dyDescent="0.35">
      <c r="V21396" s="17"/>
    </row>
    <row r="21397" spans="22:22" x14ac:dyDescent="0.35">
      <c r="V21397" s="17"/>
    </row>
    <row r="21398" spans="22:22" x14ac:dyDescent="0.35">
      <c r="V21398" s="17"/>
    </row>
    <row r="21399" spans="22:22" x14ac:dyDescent="0.35">
      <c r="V21399" s="17"/>
    </row>
    <row r="21400" spans="22:22" x14ac:dyDescent="0.35">
      <c r="V21400" s="17"/>
    </row>
    <row r="21401" spans="22:22" x14ac:dyDescent="0.35">
      <c r="V21401" s="17"/>
    </row>
    <row r="21402" spans="22:22" x14ac:dyDescent="0.35">
      <c r="V21402" s="17"/>
    </row>
    <row r="21403" spans="22:22" x14ac:dyDescent="0.35">
      <c r="V21403" s="17"/>
    </row>
    <row r="21404" spans="22:22" x14ac:dyDescent="0.35">
      <c r="V21404" s="17"/>
    </row>
    <row r="21405" spans="22:22" x14ac:dyDescent="0.35">
      <c r="V21405" s="17"/>
    </row>
    <row r="21406" spans="22:22" x14ac:dyDescent="0.35">
      <c r="V21406" s="17"/>
    </row>
    <row r="21407" spans="22:22" x14ac:dyDescent="0.35">
      <c r="V21407" s="17"/>
    </row>
    <row r="21408" spans="22:22" x14ac:dyDescent="0.35">
      <c r="V21408" s="17"/>
    </row>
    <row r="21409" spans="22:22" x14ac:dyDescent="0.35">
      <c r="V21409" s="17"/>
    </row>
    <row r="21410" spans="22:22" x14ac:dyDescent="0.35">
      <c r="V21410" s="17"/>
    </row>
    <row r="21411" spans="22:22" x14ac:dyDescent="0.35">
      <c r="V21411" s="17"/>
    </row>
    <row r="21412" spans="22:22" x14ac:dyDescent="0.35">
      <c r="V21412" s="17"/>
    </row>
    <row r="21413" spans="22:22" x14ac:dyDescent="0.35">
      <c r="V21413" s="17"/>
    </row>
    <row r="21414" spans="22:22" x14ac:dyDescent="0.35">
      <c r="V21414" s="17"/>
    </row>
    <row r="21415" spans="22:22" x14ac:dyDescent="0.35">
      <c r="V21415" s="17"/>
    </row>
    <row r="21416" spans="22:22" x14ac:dyDescent="0.35">
      <c r="V21416" s="17"/>
    </row>
    <row r="21417" spans="22:22" x14ac:dyDescent="0.35">
      <c r="V21417" s="17"/>
    </row>
    <row r="21418" spans="22:22" x14ac:dyDescent="0.35">
      <c r="V21418" s="17"/>
    </row>
    <row r="21419" spans="22:22" x14ac:dyDescent="0.35">
      <c r="V21419" s="17"/>
    </row>
    <row r="21420" spans="22:22" x14ac:dyDescent="0.35">
      <c r="V21420" s="17"/>
    </row>
    <row r="21421" spans="22:22" x14ac:dyDescent="0.35">
      <c r="V21421" s="17"/>
    </row>
    <row r="21422" spans="22:22" x14ac:dyDescent="0.35">
      <c r="V21422" s="17"/>
    </row>
    <row r="21423" spans="22:22" x14ac:dyDescent="0.35">
      <c r="V21423" s="17"/>
    </row>
    <row r="21424" spans="22:22" x14ac:dyDescent="0.35">
      <c r="V21424" s="17"/>
    </row>
    <row r="21425" spans="22:22" x14ac:dyDescent="0.35">
      <c r="V21425" s="17"/>
    </row>
    <row r="21426" spans="22:22" x14ac:dyDescent="0.35">
      <c r="V21426" s="17"/>
    </row>
    <row r="21427" spans="22:22" x14ac:dyDescent="0.35">
      <c r="V21427" s="17"/>
    </row>
    <row r="21428" spans="22:22" x14ac:dyDescent="0.35">
      <c r="V21428" s="17"/>
    </row>
    <row r="21429" spans="22:22" x14ac:dyDescent="0.35">
      <c r="V21429" s="17"/>
    </row>
    <row r="21430" spans="22:22" x14ac:dyDescent="0.35">
      <c r="V21430" s="17"/>
    </row>
    <row r="21431" spans="22:22" x14ac:dyDescent="0.35">
      <c r="V21431" s="17"/>
    </row>
    <row r="21432" spans="22:22" x14ac:dyDescent="0.35">
      <c r="V21432" s="17"/>
    </row>
    <row r="21433" spans="22:22" x14ac:dyDescent="0.35">
      <c r="V21433" s="17"/>
    </row>
    <row r="21434" spans="22:22" x14ac:dyDescent="0.35">
      <c r="V21434" s="17"/>
    </row>
    <row r="21435" spans="22:22" x14ac:dyDescent="0.35">
      <c r="V21435" s="17"/>
    </row>
    <row r="21436" spans="22:22" x14ac:dyDescent="0.35">
      <c r="V21436" s="17"/>
    </row>
    <row r="21437" spans="22:22" x14ac:dyDescent="0.35">
      <c r="V21437" s="17"/>
    </row>
    <row r="21438" spans="22:22" x14ac:dyDescent="0.35">
      <c r="V21438" s="17"/>
    </row>
    <row r="21439" spans="22:22" x14ac:dyDescent="0.35">
      <c r="V21439" s="17"/>
    </row>
    <row r="21440" spans="22:22" x14ac:dyDescent="0.35">
      <c r="V21440" s="17"/>
    </row>
    <row r="21441" spans="22:22" x14ac:dyDescent="0.35">
      <c r="V21441" s="17"/>
    </row>
    <row r="21442" spans="22:22" x14ac:dyDescent="0.35">
      <c r="V21442" s="17"/>
    </row>
    <row r="21443" spans="22:22" x14ac:dyDescent="0.35">
      <c r="V21443" s="17"/>
    </row>
    <row r="21444" spans="22:22" x14ac:dyDescent="0.35">
      <c r="V21444" s="17"/>
    </row>
    <row r="21445" spans="22:22" x14ac:dyDescent="0.35">
      <c r="V21445" s="17"/>
    </row>
    <row r="21446" spans="22:22" x14ac:dyDescent="0.35">
      <c r="V21446" s="17"/>
    </row>
    <row r="21447" spans="22:22" x14ac:dyDescent="0.35">
      <c r="V21447" s="17"/>
    </row>
    <row r="21448" spans="22:22" x14ac:dyDescent="0.35">
      <c r="V21448" s="17"/>
    </row>
    <row r="21449" spans="22:22" x14ac:dyDescent="0.35">
      <c r="V21449" s="17"/>
    </row>
    <row r="21450" spans="22:22" x14ac:dyDescent="0.35">
      <c r="V21450" s="17"/>
    </row>
    <row r="21451" spans="22:22" x14ac:dyDescent="0.35">
      <c r="V21451" s="17"/>
    </row>
    <row r="21452" spans="22:22" x14ac:dyDescent="0.35">
      <c r="V21452" s="17"/>
    </row>
    <row r="21453" spans="22:22" x14ac:dyDescent="0.35">
      <c r="V21453" s="17"/>
    </row>
    <row r="21454" spans="22:22" x14ac:dyDescent="0.35">
      <c r="V21454" s="17"/>
    </row>
    <row r="21455" spans="22:22" x14ac:dyDescent="0.35">
      <c r="V21455" s="17"/>
    </row>
    <row r="21456" spans="22:22" x14ac:dyDescent="0.35">
      <c r="V21456" s="17"/>
    </row>
    <row r="21457" spans="22:22" x14ac:dyDescent="0.35">
      <c r="V21457" s="17"/>
    </row>
    <row r="21458" spans="22:22" x14ac:dyDescent="0.35">
      <c r="V21458" s="17"/>
    </row>
    <row r="21459" spans="22:22" x14ac:dyDescent="0.35">
      <c r="V21459" s="17"/>
    </row>
    <row r="21460" spans="22:22" x14ac:dyDescent="0.35">
      <c r="V21460" s="17"/>
    </row>
    <row r="21461" spans="22:22" x14ac:dyDescent="0.35">
      <c r="V21461" s="17"/>
    </row>
    <row r="21462" spans="22:22" x14ac:dyDescent="0.35">
      <c r="V21462" s="17"/>
    </row>
    <row r="21463" spans="22:22" x14ac:dyDescent="0.35">
      <c r="V21463" s="17"/>
    </row>
    <row r="21464" spans="22:22" x14ac:dyDescent="0.35">
      <c r="V21464" s="17"/>
    </row>
    <row r="21465" spans="22:22" x14ac:dyDescent="0.35">
      <c r="V21465" s="17"/>
    </row>
    <row r="21466" spans="22:22" x14ac:dyDescent="0.35">
      <c r="V21466" s="17"/>
    </row>
    <row r="21467" spans="22:22" x14ac:dyDescent="0.35">
      <c r="V21467" s="17"/>
    </row>
    <row r="21468" spans="22:22" x14ac:dyDescent="0.35">
      <c r="V21468" s="17"/>
    </row>
    <row r="21469" spans="22:22" x14ac:dyDescent="0.35">
      <c r="V21469" s="17"/>
    </row>
    <row r="21470" spans="22:22" x14ac:dyDescent="0.35">
      <c r="V21470" s="17"/>
    </row>
    <row r="21471" spans="22:22" x14ac:dyDescent="0.35">
      <c r="V21471" s="17"/>
    </row>
    <row r="21472" spans="22:22" x14ac:dyDescent="0.35">
      <c r="V21472" s="17"/>
    </row>
    <row r="21473" spans="22:22" x14ac:dyDescent="0.35">
      <c r="V21473" s="17"/>
    </row>
    <row r="21474" spans="22:22" x14ac:dyDescent="0.35">
      <c r="V21474" s="17"/>
    </row>
    <row r="21475" spans="22:22" x14ac:dyDescent="0.35">
      <c r="V21475" s="17"/>
    </row>
    <row r="21476" spans="22:22" x14ac:dyDescent="0.35">
      <c r="V21476" s="17"/>
    </row>
    <row r="21477" spans="22:22" x14ac:dyDescent="0.35">
      <c r="V21477" s="17"/>
    </row>
    <row r="21478" spans="22:22" x14ac:dyDescent="0.35">
      <c r="V21478" s="17"/>
    </row>
    <row r="21479" spans="22:22" x14ac:dyDescent="0.35">
      <c r="V21479" s="17"/>
    </row>
    <row r="21480" spans="22:22" x14ac:dyDescent="0.35">
      <c r="V21480" s="17"/>
    </row>
    <row r="21481" spans="22:22" x14ac:dyDescent="0.35">
      <c r="V21481" s="17"/>
    </row>
    <row r="21482" spans="22:22" x14ac:dyDescent="0.35">
      <c r="V21482" s="17"/>
    </row>
    <row r="21483" spans="22:22" x14ac:dyDescent="0.35">
      <c r="V21483" s="17"/>
    </row>
    <row r="21484" spans="22:22" x14ac:dyDescent="0.35">
      <c r="V21484" s="17"/>
    </row>
    <row r="21485" spans="22:22" x14ac:dyDescent="0.35">
      <c r="V21485" s="17"/>
    </row>
    <row r="21486" spans="22:22" x14ac:dyDescent="0.35">
      <c r="V21486" s="17"/>
    </row>
    <row r="21487" spans="22:22" x14ac:dyDescent="0.35">
      <c r="V21487" s="17"/>
    </row>
    <row r="21488" spans="22:22" x14ac:dyDescent="0.35">
      <c r="V21488" s="17"/>
    </row>
    <row r="21489" spans="22:22" x14ac:dyDescent="0.35">
      <c r="V21489" s="17"/>
    </row>
    <row r="21490" spans="22:22" x14ac:dyDescent="0.35">
      <c r="V21490" s="17"/>
    </row>
    <row r="21491" spans="22:22" x14ac:dyDescent="0.35">
      <c r="V21491" s="17"/>
    </row>
    <row r="21492" spans="22:22" x14ac:dyDescent="0.35">
      <c r="V21492" s="17"/>
    </row>
    <row r="21493" spans="22:22" x14ac:dyDescent="0.35">
      <c r="V21493" s="17"/>
    </row>
    <row r="21494" spans="22:22" x14ac:dyDescent="0.35">
      <c r="V21494" s="17"/>
    </row>
    <row r="21495" spans="22:22" x14ac:dyDescent="0.35">
      <c r="V21495" s="17"/>
    </row>
    <row r="21496" spans="22:22" x14ac:dyDescent="0.35">
      <c r="V21496" s="17"/>
    </row>
    <row r="21497" spans="22:22" x14ac:dyDescent="0.35">
      <c r="V21497" s="17"/>
    </row>
    <row r="21498" spans="22:22" x14ac:dyDescent="0.35">
      <c r="V21498" s="17"/>
    </row>
    <row r="21499" spans="22:22" x14ac:dyDescent="0.35">
      <c r="V21499" s="17"/>
    </row>
    <row r="21500" spans="22:22" x14ac:dyDescent="0.35">
      <c r="V21500" s="17"/>
    </row>
    <row r="21501" spans="22:22" x14ac:dyDescent="0.35">
      <c r="V21501" s="17"/>
    </row>
    <row r="21502" spans="22:22" x14ac:dyDescent="0.35">
      <c r="V21502" s="17"/>
    </row>
    <row r="21503" spans="22:22" x14ac:dyDescent="0.35">
      <c r="V21503" s="17"/>
    </row>
    <row r="21504" spans="22:22" x14ac:dyDescent="0.35">
      <c r="V21504" s="17"/>
    </row>
    <row r="21505" spans="22:22" x14ac:dyDescent="0.35">
      <c r="V21505" s="17"/>
    </row>
    <row r="21506" spans="22:22" x14ac:dyDescent="0.35">
      <c r="V21506" s="17"/>
    </row>
    <row r="21507" spans="22:22" x14ac:dyDescent="0.35">
      <c r="V21507" s="17"/>
    </row>
    <row r="21508" spans="22:22" x14ac:dyDescent="0.35">
      <c r="V21508" s="17"/>
    </row>
    <row r="21509" spans="22:22" x14ac:dyDescent="0.35">
      <c r="V21509" s="17"/>
    </row>
    <row r="21510" spans="22:22" x14ac:dyDescent="0.35">
      <c r="V21510" s="17"/>
    </row>
    <row r="21511" spans="22:22" x14ac:dyDescent="0.35">
      <c r="V21511" s="17"/>
    </row>
    <row r="21512" spans="22:22" x14ac:dyDescent="0.35">
      <c r="V21512" s="17"/>
    </row>
    <row r="21513" spans="22:22" x14ac:dyDescent="0.35">
      <c r="V21513" s="17"/>
    </row>
    <row r="21514" spans="22:22" x14ac:dyDescent="0.35">
      <c r="V21514" s="17"/>
    </row>
    <row r="21515" spans="22:22" x14ac:dyDescent="0.35">
      <c r="V21515" s="17"/>
    </row>
    <row r="21516" spans="22:22" x14ac:dyDescent="0.35">
      <c r="V21516" s="17"/>
    </row>
    <row r="21517" spans="22:22" x14ac:dyDescent="0.35">
      <c r="V21517" s="17"/>
    </row>
    <row r="21518" spans="22:22" x14ac:dyDescent="0.35">
      <c r="V21518" s="17"/>
    </row>
    <row r="21519" spans="22:22" x14ac:dyDescent="0.35">
      <c r="V21519" s="17"/>
    </row>
    <row r="21520" spans="22:22" x14ac:dyDescent="0.35">
      <c r="V21520" s="17"/>
    </row>
    <row r="21521" spans="22:22" x14ac:dyDescent="0.35">
      <c r="V21521" s="17"/>
    </row>
    <row r="21522" spans="22:22" x14ac:dyDescent="0.35">
      <c r="V21522" s="17"/>
    </row>
    <row r="21523" spans="22:22" x14ac:dyDescent="0.35">
      <c r="V21523" s="17"/>
    </row>
    <row r="21524" spans="22:22" x14ac:dyDescent="0.35">
      <c r="V21524" s="17"/>
    </row>
    <row r="21525" spans="22:22" x14ac:dyDescent="0.35">
      <c r="V21525" s="17"/>
    </row>
    <row r="21526" spans="22:22" x14ac:dyDescent="0.35">
      <c r="V21526" s="17"/>
    </row>
    <row r="21527" spans="22:22" x14ac:dyDescent="0.35">
      <c r="V21527" s="17"/>
    </row>
    <row r="21528" spans="22:22" x14ac:dyDescent="0.35">
      <c r="V21528" s="17"/>
    </row>
    <row r="21529" spans="22:22" x14ac:dyDescent="0.35">
      <c r="V21529" s="17"/>
    </row>
    <row r="21530" spans="22:22" x14ac:dyDescent="0.35">
      <c r="V21530" s="17"/>
    </row>
    <row r="21531" spans="22:22" x14ac:dyDescent="0.35">
      <c r="V21531" s="17"/>
    </row>
    <row r="21532" spans="22:22" x14ac:dyDescent="0.35">
      <c r="V21532" s="17"/>
    </row>
    <row r="21533" spans="22:22" x14ac:dyDescent="0.35">
      <c r="V21533" s="17"/>
    </row>
    <row r="21534" spans="22:22" x14ac:dyDescent="0.35">
      <c r="V21534" s="17"/>
    </row>
    <row r="21535" spans="22:22" x14ac:dyDescent="0.35">
      <c r="V21535" s="17"/>
    </row>
    <row r="21536" spans="22:22" x14ac:dyDescent="0.35">
      <c r="V21536" s="17"/>
    </row>
    <row r="21537" spans="22:22" x14ac:dyDescent="0.35">
      <c r="V21537" s="17"/>
    </row>
    <row r="21538" spans="22:22" x14ac:dyDescent="0.35">
      <c r="V21538" s="17"/>
    </row>
    <row r="21539" spans="22:22" x14ac:dyDescent="0.35">
      <c r="V21539" s="17"/>
    </row>
    <row r="21540" spans="22:22" x14ac:dyDescent="0.35">
      <c r="V21540" s="17"/>
    </row>
    <row r="21541" spans="22:22" x14ac:dyDescent="0.35">
      <c r="V21541" s="17"/>
    </row>
    <row r="21542" spans="22:22" x14ac:dyDescent="0.35">
      <c r="V21542" s="17"/>
    </row>
    <row r="21543" spans="22:22" x14ac:dyDescent="0.35">
      <c r="V21543" s="17"/>
    </row>
    <row r="21544" spans="22:22" x14ac:dyDescent="0.35">
      <c r="V21544" s="17"/>
    </row>
    <row r="21545" spans="22:22" x14ac:dyDescent="0.35">
      <c r="V21545" s="17"/>
    </row>
    <row r="21546" spans="22:22" x14ac:dyDescent="0.35">
      <c r="V21546" s="17"/>
    </row>
    <row r="21547" spans="22:22" x14ac:dyDescent="0.35">
      <c r="V21547" s="17"/>
    </row>
    <row r="21548" spans="22:22" x14ac:dyDescent="0.35">
      <c r="V21548" s="17"/>
    </row>
    <row r="21549" spans="22:22" x14ac:dyDescent="0.35">
      <c r="V21549" s="17"/>
    </row>
    <row r="21550" spans="22:22" x14ac:dyDescent="0.35">
      <c r="V21550" s="17"/>
    </row>
    <row r="21551" spans="22:22" x14ac:dyDescent="0.35">
      <c r="V21551" s="17"/>
    </row>
    <row r="21552" spans="22:22" x14ac:dyDescent="0.35">
      <c r="V21552" s="17"/>
    </row>
    <row r="21553" spans="22:22" x14ac:dyDescent="0.35">
      <c r="V21553" s="17"/>
    </row>
    <row r="21554" spans="22:22" x14ac:dyDescent="0.35">
      <c r="V21554" s="17"/>
    </row>
    <row r="21555" spans="22:22" x14ac:dyDescent="0.35">
      <c r="V21555" s="17"/>
    </row>
    <row r="21556" spans="22:22" x14ac:dyDescent="0.35">
      <c r="V21556" s="17"/>
    </row>
    <row r="21557" spans="22:22" x14ac:dyDescent="0.35">
      <c r="V21557" s="17"/>
    </row>
    <row r="21558" spans="22:22" x14ac:dyDescent="0.35">
      <c r="V21558" s="17"/>
    </row>
    <row r="21559" spans="22:22" x14ac:dyDescent="0.35">
      <c r="V21559" s="17"/>
    </row>
    <row r="21560" spans="22:22" x14ac:dyDescent="0.35">
      <c r="V21560" s="17"/>
    </row>
    <row r="21561" spans="22:22" x14ac:dyDescent="0.35">
      <c r="V21561" s="17"/>
    </row>
    <row r="21562" spans="22:22" x14ac:dyDescent="0.35">
      <c r="V21562" s="17"/>
    </row>
    <row r="21563" spans="22:22" x14ac:dyDescent="0.35">
      <c r="V21563" s="17"/>
    </row>
    <row r="21564" spans="22:22" x14ac:dyDescent="0.35">
      <c r="V21564" s="17"/>
    </row>
    <row r="21565" spans="22:22" x14ac:dyDescent="0.35">
      <c r="V21565" s="17"/>
    </row>
    <row r="21566" spans="22:22" x14ac:dyDescent="0.35">
      <c r="V21566" s="17"/>
    </row>
    <row r="21567" spans="22:22" x14ac:dyDescent="0.35">
      <c r="V21567" s="17"/>
    </row>
    <row r="21568" spans="22:22" x14ac:dyDescent="0.35">
      <c r="V21568" s="17"/>
    </row>
    <row r="21569" spans="22:22" x14ac:dyDescent="0.35">
      <c r="V21569" s="17"/>
    </row>
    <row r="21570" spans="22:22" x14ac:dyDescent="0.35">
      <c r="V21570" s="17"/>
    </row>
    <row r="21571" spans="22:22" x14ac:dyDescent="0.35">
      <c r="V21571" s="17"/>
    </row>
    <row r="21572" spans="22:22" x14ac:dyDescent="0.35">
      <c r="V21572" s="17"/>
    </row>
    <row r="21573" spans="22:22" x14ac:dyDescent="0.35">
      <c r="V21573" s="17"/>
    </row>
    <row r="21574" spans="22:22" x14ac:dyDescent="0.35">
      <c r="V21574" s="17"/>
    </row>
    <row r="21575" spans="22:22" x14ac:dyDescent="0.35">
      <c r="V21575" s="17"/>
    </row>
    <row r="21576" spans="22:22" x14ac:dyDescent="0.35">
      <c r="V21576" s="17"/>
    </row>
    <row r="21577" spans="22:22" x14ac:dyDescent="0.35">
      <c r="V21577" s="17"/>
    </row>
    <row r="21578" spans="22:22" x14ac:dyDescent="0.35">
      <c r="V21578" s="17"/>
    </row>
    <row r="21579" spans="22:22" x14ac:dyDescent="0.35">
      <c r="V21579" s="17"/>
    </row>
    <row r="21580" spans="22:22" x14ac:dyDescent="0.35">
      <c r="V21580" s="17"/>
    </row>
    <row r="21581" spans="22:22" x14ac:dyDescent="0.35">
      <c r="V21581" s="17"/>
    </row>
    <row r="21582" spans="22:22" x14ac:dyDescent="0.35">
      <c r="V21582" s="17"/>
    </row>
    <row r="21583" spans="22:22" x14ac:dyDescent="0.35">
      <c r="V21583" s="17"/>
    </row>
    <row r="21584" spans="22:22" x14ac:dyDescent="0.35">
      <c r="V21584" s="17"/>
    </row>
    <row r="21585" spans="22:22" x14ac:dyDescent="0.35">
      <c r="V21585" s="17"/>
    </row>
    <row r="21586" spans="22:22" x14ac:dyDescent="0.35">
      <c r="V21586" s="17"/>
    </row>
    <row r="21587" spans="22:22" x14ac:dyDescent="0.35">
      <c r="V21587" s="17"/>
    </row>
    <row r="21588" spans="22:22" x14ac:dyDescent="0.35">
      <c r="V21588" s="17"/>
    </row>
    <row r="21589" spans="22:22" x14ac:dyDescent="0.35">
      <c r="V21589" s="17"/>
    </row>
    <row r="21590" spans="22:22" x14ac:dyDescent="0.35">
      <c r="V21590" s="17"/>
    </row>
    <row r="21591" spans="22:22" x14ac:dyDescent="0.35">
      <c r="V21591" s="17"/>
    </row>
    <row r="21592" spans="22:22" x14ac:dyDescent="0.35">
      <c r="V21592" s="17"/>
    </row>
    <row r="21593" spans="22:22" x14ac:dyDescent="0.35">
      <c r="V21593" s="17"/>
    </row>
    <row r="21594" spans="22:22" x14ac:dyDescent="0.35">
      <c r="V21594" s="17"/>
    </row>
    <row r="21595" spans="22:22" x14ac:dyDescent="0.35">
      <c r="V21595" s="17"/>
    </row>
    <row r="21596" spans="22:22" x14ac:dyDescent="0.35">
      <c r="V21596" s="17"/>
    </row>
    <row r="21597" spans="22:22" x14ac:dyDescent="0.35">
      <c r="V21597" s="17"/>
    </row>
    <row r="21598" spans="22:22" x14ac:dyDescent="0.35">
      <c r="V21598" s="17"/>
    </row>
    <row r="21599" spans="22:22" x14ac:dyDescent="0.35">
      <c r="V21599" s="17"/>
    </row>
    <row r="21600" spans="22:22" x14ac:dyDescent="0.35">
      <c r="V21600" s="17"/>
    </row>
    <row r="21601" spans="22:22" x14ac:dyDescent="0.35">
      <c r="V21601" s="17"/>
    </row>
    <row r="21602" spans="22:22" x14ac:dyDescent="0.35">
      <c r="V21602" s="17"/>
    </row>
    <row r="21603" spans="22:22" x14ac:dyDescent="0.35">
      <c r="V21603" s="17"/>
    </row>
    <row r="21604" spans="22:22" x14ac:dyDescent="0.35">
      <c r="V21604" s="17"/>
    </row>
    <row r="21605" spans="22:22" x14ac:dyDescent="0.35">
      <c r="V21605" s="17"/>
    </row>
    <row r="21606" spans="22:22" x14ac:dyDescent="0.35">
      <c r="V21606" s="17"/>
    </row>
    <row r="21607" spans="22:22" x14ac:dyDescent="0.35">
      <c r="V21607" s="17"/>
    </row>
    <row r="21608" spans="22:22" x14ac:dyDescent="0.35">
      <c r="V21608" s="17"/>
    </row>
    <row r="21609" spans="22:22" x14ac:dyDescent="0.35">
      <c r="V21609" s="17"/>
    </row>
    <row r="21610" spans="22:22" x14ac:dyDescent="0.35">
      <c r="V21610" s="17"/>
    </row>
    <row r="21611" spans="22:22" x14ac:dyDescent="0.35">
      <c r="V21611" s="17"/>
    </row>
    <row r="21612" spans="22:22" x14ac:dyDescent="0.35">
      <c r="V21612" s="17"/>
    </row>
    <row r="21613" spans="22:22" x14ac:dyDescent="0.35">
      <c r="V21613" s="17"/>
    </row>
    <row r="21614" spans="22:22" x14ac:dyDescent="0.35">
      <c r="V21614" s="17"/>
    </row>
    <row r="21615" spans="22:22" x14ac:dyDescent="0.35">
      <c r="V21615" s="17"/>
    </row>
    <row r="21616" spans="22:22" x14ac:dyDescent="0.35">
      <c r="V21616" s="17"/>
    </row>
    <row r="21617" spans="22:22" x14ac:dyDescent="0.35">
      <c r="V21617" s="17"/>
    </row>
    <row r="21618" spans="22:22" x14ac:dyDescent="0.35">
      <c r="V21618" s="17"/>
    </row>
    <row r="21619" spans="22:22" x14ac:dyDescent="0.35">
      <c r="V21619" s="17"/>
    </row>
    <row r="21620" spans="22:22" x14ac:dyDescent="0.35">
      <c r="V21620" s="17"/>
    </row>
    <row r="21621" spans="22:22" x14ac:dyDescent="0.35">
      <c r="V21621" s="17"/>
    </row>
    <row r="21622" spans="22:22" x14ac:dyDescent="0.35">
      <c r="V21622" s="17"/>
    </row>
    <row r="21623" spans="22:22" x14ac:dyDescent="0.35">
      <c r="V21623" s="17"/>
    </row>
    <row r="21624" spans="22:22" x14ac:dyDescent="0.35">
      <c r="V21624" s="17"/>
    </row>
    <row r="21625" spans="22:22" x14ac:dyDescent="0.35">
      <c r="V21625" s="17"/>
    </row>
    <row r="21626" spans="22:22" x14ac:dyDescent="0.35">
      <c r="V21626" s="17"/>
    </row>
    <row r="21627" spans="22:22" x14ac:dyDescent="0.35">
      <c r="V21627" s="17"/>
    </row>
    <row r="21628" spans="22:22" x14ac:dyDescent="0.35">
      <c r="V21628" s="17"/>
    </row>
    <row r="21629" spans="22:22" x14ac:dyDescent="0.35">
      <c r="V21629" s="17"/>
    </row>
    <row r="21630" spans="22:22" x14ac:dyDescent="0.35">
      <c r="V21630" s="17"/>
    </row>
    <row r="21631" spans="22:22" x14ac:dyDescent="0.35">
      <c r="V21631" s="17"/>
    </row>
    <row r="21632" spans="22:22" x14ac:dyDescent="0.35">
      <c r="V21632" s="17"/>
    </row>
    <row r="21633" spans="22:22" x14ac:dyDescent="0.35">
      <c r="V21633" s="17"/>
    </row>
    <row r="21634" spans="22:22" x14ac:dyDescent="0.35">
      <c r="V21634" s="17"/>
    </row>
    <row r="21635" spans="22:22" x14ac:dyDescent="0.35">
      <c r="V21635" s="17"/>
    </row>
    <row r="21636" spans="22:22" x14ac:dyDescent="0.35">
      <c r="V21636" s="17"/>
    </row>
    <row r="21637" spans="22:22" x14ac:dyDescent="0.35">
      <c r="V21637" s="17"/>
    </row>
    <row r="21638" spans="22:22" x14ac:dyDescent="0.35">
      <c r="V21638" s="17"/>
    </row>
    <row r="21639" spans="22:22" x14ac:dyDescent="0.35">
      <c r="V21639" s="17"/>
    </row>
    <row r="21640" spans="22:22" x14ac:dyDescent="0.35">
      <c r="V21640" s="17"/>
    </row>
    <row r="21641" spans="22:22" x14ac:dyDescent="0.35">
      <c r="V21641" s="17"/>
    </row>
    <row r="21642" spans="22:22" x14ac:dyDescent="0.35">
      <c r="V21642" s="17"/>
    </row>
    <row r="21643" spans="22:22" x14ac:dyDescent="0.35">
      <c r="V21643" s="17"/>
    </row>
    <row r="21644" spans="22:22" x14ac:dyDescent="0.35">
      <c r="V21644" s="17"/>
    </row>
    <row r="21645" spans="22:22" x14ac:dyDescent="0.35">
      <c r="V21645" s="17"/>
    </row>
    <row r="21646" spans="22:22" x14ac:dyDescent="0.35">
      <c r="V21646" s="17"/>
    </row>
    <row r="21647" spans="22:22" x14ac:dyDescent="0.35">
      <c r="V21647" s="17"/>
    </row>
    <row r="21648" spans="22:22" x14ac:dyDescent="0.35">
      <c r="V21648" s="17"/>
    </row>
    <row r="21649" spans="22:22" x14ac:dyDescent="0.35">
      <c r="V21649" s="17"/>
    </row>
    <row r="21650" spans="22:22" x14ac:dyDescent="0.35">
      <c r="V21650" s="17"/>
    </row>
    <row r="21651" spans="22:22" x14ac:dyDescent="0.35">
      <c r="V21651" s="17"/>
    </row>
    <row r="21652" spans="22:22" x14ac:dyDescent="0.35">
      <c r="V21652" s="17"/>
    </row>
    <row r="21653" spans="22:22" x14ac:dyDescent="0.35">
      <c r="V21653" s="17"/>
    </row>
    <row r="21654" spans="22:22" x14ac:dyDescent="0.35">
      <c r="V21654" s="17"/>
    </row>
    <row r="21655" spans="22:22" x14ac:dyDescent="0.35">
      <c r="V21655" s="17"/>
    </row>
    <row r="21656" spans="22:22" x14ac:dyDescent="0.35">
      <c r="V21656" s="17"/>
    </row>
    <row r="21657" spans="22:22" x14ac:dyDescent="0.35">
      <c r="V21657" s="17"/>
    </row>
    <row r="21658" spans="22:22" x14ac:dyDescent="0.35">
      <c r="V21658" s="17"/>
    </row>
    <row r="21659" spans="22:22" x14ac:dyDescent="0.35">
      <c r="V21659" s="17"/>
    </row>
    <row r="21660" spans="22:22" x14ac:dyDescent="0.35">
      <c r="V21660" s="17"/>
    </row>
    <row r="21661" spans="22:22" x14ac:dyDescent="0.35">
      <c r="V21661" s="17"/>
    </row>
    <row r="21662" spans="22:22" x14ac:dyDescent="0.35">
      <c r="V21662" s="17"/>
    </row>
    <row r="21663" spans="22:22" x14ac:dyDescent="0.35">
      <c r="V21663" s="17"/>
    </row>
    <row r="21664" spans="22:22" x14ac:dyDescent="0.35">
      <c r="V21664" s="17"/>
    </row>
    <row r="21665" spans="22:22" x14ac:dyDescent="0.35">
      <c r="V21665" s="17"/>
    </row>
    <row r="21666" spans="22:22" x14ac:dyDescent="0.35">
      <c r="V21666" s="17"/>
    </row>
    <row r="21667" spans="22:22" x14ac:dyDescent="0.35">
      <c r="V21667" s="17"/>
    </row>
    <row r="21668" spans="22:22" x14ac:dyDescent="0.35">
      <c r="V21668" s="17"/>
    </row>
    <row r="21669" spans="22:22" x14ac:dyDescent="0.35">
      <c r="V21669" s="17"/>
    </row>
    <row r="21670" spans="22:22" x14ac:dyDescent="0.35">
      <c r="V21670" s="17"/>
    </row>
    <row r="21671" spans="22:22" x14ac:dyDescent="0.35">
      <c r="V21671" s="17"/>
    </row>
    <row r="21672" spans="22:22" x14ac:dyDescent="0.35">
      <c r="V21672" s="17"/>
    </row>
    <row r="21673" spans="22:22" x14ac:dyDescent="0.35">
      <c r="V21673" s="17"/>
    </row>
    <row r="21674" spans="22:22" x14ac:dyDescent="0.35">
      <c r="V21674" s="17"/>
    </row>
    <row r="21675" spans="22:22" x14ac:dyDescent="0.35">
      <c r="V21675" s="17"/>
    </row>
    <row r="21676" spans="22:22" x14ac:dyDescent="0.35">
      <c r="V21676" s="17"/>
    </row>
    <row r="21677" spans="22:22" x14ac:dyDescent="0.35">
      <c r="V21677" s="17"/>
    </row>
    <row r="21678" spans="22:22" x14ac:dyDescent="0.35">
      <c r="V21678" s="17"/>
    </row>
    <row r="21679" spans="22:22" x14ac:dyDescent="0.35">
      <c r="V21679" s="17"/>
    </row>
    <row r="21680" spans="22:22" x14ac:dyDescent="0.35">
      <c r="V21680" s="17"/>
    </row>
    <row r="21681" spans="22:22" x14ac:dyDescent="0.35">
      <c r="V21681" s="17"/>
    </row>
    <row r="21682" spans="22:22" x14ac:dyDescent="0.35">
      <c r="V21682" s="17"/>
    </row>
    <row r="21683" spans="22:22" x14ac:dyDescent="0.35">
      <c r="V21683" s="17"/>
    </row>
    <row r="21684" spans="22:22" x14ac:dyDescent="0.35">
      <c r="V21684" s="17"/>
    </row>
    <row r="21685" spans="22:22" x14ac:dyDescent="0.35">
      <c r="V21685" s="17"/>
    </row>
    <row r="21686" spans="22:22" x14ac:dyDescent="0.35">
      <c r="V21686" s="17"/>
    </row>
    <row r="21687" spans="22:22" x14ac:dyDescent="0.35">
      <c r="V21687" s="17"/>
    </row>
    <row r="21688" spans="22:22" x14ac:dyDescent="0.35">
      <c r="V21688" s="17"/>
    </row>
    <row r="21689" spans="22:22" x14ac:dyDescent="0.35">
      <c r="V21689" s="17"/>
    </row>
    <row r="21690" spans="22:22" x14ac:dyDescent="0.35">
      <c r="V21690" s="17"/>
    </row>
    <row r="21691" spans="22:22" x14ac:dyDescent="0.35">
      <c r="V21691" s="17"/>
    </row>
    <row r="21692" spans="22:22" x14ac:dyDescent="0.35">
      <c r="V21692" s="17"/>
    </row>
    <row r="21693" spans="22:22" x14ac:dyDescent="0.35">
      <c r="V21693" s="17"/>
    </row>
    <row r="21694" spans="22:22" x14ac:dyDescent="0.35">
      <c r="V21694" s="17"/>
    </row>
    <row r="21695" spans="22:22" x14ac:dyDescent="0.35">
      <c r="V21695" s="17"/>
    </row>
    <row r="21696" spans="22:22" x14ac:dyDescent="0.35">
      <c r="V21696" s="17"/>
    </row>
    <row r="21697" spans="22:22" x14ac:dyDescent="0.35">
      <c r="V21697" s="17"/>
    </row>
    <row r="21698" spans="22:22" x14ac:dyDescent="0.35">
      <c r="V21698" s="17"/>
    </row>
    <row r="21699" spans="22:22" x14ac:dyDescent="0.35">
      <c r="V21699" s="17"/>
    </row>
    <row r="21700" spans="22:22" x14ac:dyDescent="0.35">
      <c r="V21700" s="17"/>
    </row>
    <row r="21701" spans="22:22" x14ac:dyDescent="0.35">
      <c r="V21701" s="17"/>
    </row>
    <row r="21702" spans="22:22" x14ac:dyDescent="0.35">
      <c r="V21702" s="17"/>
    </row>
    <row r="21703" spans="22:22" x14ac:dyDescent="0.35">
      <c r="V21703" s="17"/>
    </row>
    <row r="21704" spans="22:22" x14ac:dyDescent="0.35">
      <c r="V21704" s="17"/>
    </row>
    <row r="21705" spans="22:22" x14ac:dyDescent="0.35">
      <c r="V21705" s="17"/>
    </row>
    <row r="21706" spans="22:22" x14ac:dyDescent="0.35">
      <c r="V21706" s="17"/>
    </row>
    <row r="21707" spans="22:22" x14ac:dyDescent="0.35">
      <c r="V21707" s="17"/>
    </row>
    <row r="21708" spans="22:22" x14ac:dyDescent="0.35">
      <c r="V21708" s="17"/>
    </row>
    <row r="21709" spans="22:22" x14ac:dyDescent="0.35">
      <c r="V21709" s="17"/>
    </row>
    <row r="21710" spans="22:22" x14ac:dyDescent="0.35">
      <c r="V21710" s="17"/>
    </row>
    <row r="21711" spans="22:22" x14ac:dyDescent="0.35">
      <c r="V21711" s="17"/>
    </row>
    <row r="21712" spans="22:22" x14ac:dyDescent="0.35">
      <c r="V21712" s="17"/>
    </row>
    <row r="21713" spans="22:22" x14ac:dyDescent="0.35">
      <c r="V21713" s="17"/>
    </row>
    <row r="21714" spans="22:22" x14ac:dyDescent="0.35">
      <c r="V21714" s="17"/>
    </row>
    <row r="21715" spans="22:22" x14ac:dyDescent="0.35">
      <c r="V21715" s="17"/>
    </row>
    <row r="21716" spans="22:22" x14ac:dyDescent="0.35">
      <c r="V21716" s="17"/>
    </row>
    <row r="21717" spans="22:22" x14ac:dyDescent="0.35">
      <c r="V21717" s="17"/>
    </row>
    <row r="21718" spans="22:22" x14ac:dyDescent="0.35">
      <c r="V21718" s="17"/>
    </row>
    <row r="21719" spans="22:22" x14ac:dyDescent="0.35">
      <c r="V21719" s="17"/>
    </row>
    <row r="21720" spans="22:22" x14ac:dyDescent="0.35">
      <c r="V21720" s="17"/>
    </row>
    <row r="21721" spans="22:22" x14ac:dyDescent="0.35">
      <c r="V21721" s="17"/>
    </row>
    <row r="21722" spans="22:22" x14ac:dyDescent="0.35">
      <c r="V21722" s="17"/>
    </row>
    <row r="21723" spans="22:22" x14ac:dyDescent="0.35">
      <c r="V21723" s="17"/>
    </row>
    <row r="21724" spans="22:22" x14ac:dyDescent="0.35">
      <c r="V21724" s="17"/>
    </row>
    <row r="21725" spans="22:22" x14ac:dyDescent="0.35">
      <c r="V21725" s="17"/>
    </row>
    <row r="21726" spans="22:22" x14ac:dyDescent="0.35">
      <c r="V21726" s="17"/>
    </row>
    <row r="21727" spans="22:22" x14ac:dyDescent="0.35">
      <c r="V21727" s="17"/>
    </row>
    <row r="21728" spans="22:22" x14ac:dyDescent="0.35">
      <c r="V21728" s="17"/>
    </row>
    <row r="21729" spans="22:22" x14ac:dyDescent="0.35">
      <c r="V21729" s="17"/>
    </row>
    <row r="21730" spans="22:22" x14ac:dyDescent="0.35">
      <c r="V21730" s="17"/>
    </row>
    <row r="21731" spans="22:22" x14ac:dyDescent="0.35">
      <c r="V21731" s="17"/>
    </row>
    <row r="21732" spans="22:22" x14ac:dyDescent="0.35">
      <c r="V21732" s="17"/>
    </row>
    <row r="21733" spans="22:22" x14ac:dyDescent="0.35">
      <c r="V21733" s="17"/>
    </row>
    <row r="21734" spans="22:22" x14ac:dyDescent="0.35">
      <c r="V21734" s="17"/>
    </row>
    <row r="21735" spans="22:22" x14ac:dyDescent="0.35">
      <c r="V21735" s="17"/>
    </row>
    <row r="21736" spans="22:22" x14ac:dyDescent="0.35">
      <c r="V21736" s="17"/>
    </row>
    <row r="21737" spans="22:22" x14ac:dyDescent="0.35">
      <c r="V21737" s="17"/>
    </row>
    <row r="21738" spans="22:22" x14ac:dyDescent="0.35">
      <c r="V21738" s="17"/>
    </row>
    <row r="21739" spans="22:22" x14ac:dyDescent="0.35">
      <c r="V21739" s="17"/>
    </row>
    <row r="21740" spans="22:22" x14ac:dyDescent="0.35">
      <c r="V21740" s="17"/>
    </row>
    <row r="21741" spans="22:22" x14ac:dyDescent="0.35">
      <c r="V21741" s="17"/>
    </row>
    <row r="21742" spans="22:22" x14ac:dyDescent="0.35">
      <c r="V21742" s="17"/>
    </row>
    <row r="21743" spans="22:22" x14ac:dyDescent="0.35">
      <c r="V21743" s="17"/>
    </row>
    <row r="21744" spans="22:22" x14ac:dyDescent="0.35">
      <c r="V21744" s="17"/>
    </row>
    <row r="21745" spans="22:22" x14ac:dyDescent="0.35">
      <c r="V21745" s="17"/>
    </row>
    <row r="21746" spans="22:22" x14ac:dyDescent="0.35">
      <c r="V21746" s="17"/>
    </row>
    <row r="21747" spans="22:22" x14ac:dyDescent="0.35">
      <c r="V21747" s="17"/>
    </row>
    <row r="21748" spans="22:22" x14ac:dyDescent="0.35">
      <c r="V21748" s="17"/>
    </row>
    <row r="21749" spans="22:22" x14ac:dyDescent="0.35">
      <c r="V21749" s="17"/>
    </row>
    <row r="21750" spans="22:22" x14ac:dyDescent="0.35">
      <c r="V21750" s="17"/>
    </row>
    <row r="21751" spans="22:22" x14ac:dyDescent="0.35">
      <c r="V21751" s="17"/>
    </row>
    <row r="21752" spans="22:22" x14ac:dyDescent="0.35">
      <c r="V21752" s="17"/>
    </row>
    <row r="21753" spans="22:22" x14ac:dyDescent="0.35">
      <c r="V21753" s="17"/>
    </row>
    <row r="21754" spans="22:22" x14ac:dyDescent="0.35">
      <c r="V21754" s="17"/>
    </row>
    <row r="21755" spans="22:22" x14ac:dyDescent="0.35">
      <c r="V21755" s="17"/>
    </row>
    <row r="21756" spans="22:22" x14ac:dyDescent="0.35">
      <c r="V21756" s="17"/>
    </row>
    <row r="21757" spans="22:22" x14ac:dyDescent="0.35">
      <c r="V21757" s="17"/>
    </row>
    <row r="21758" spans="22:22" x14ac:dyDescent="0.35">
      <c r="V21758" s="17"/>
    </row>
    <row r="21759" spans="22:22" x14ac:dyDescent="0.35">
      <c r="V21759" s="17"/>
    </row>
    <row r="21760" spans="22:22" x14ac:dyDescent="0.35">
      <c r="V21760" s="17"/>
    </row>
    <row r="21761" spans="22:22" x14ac:dyDescent="0.35">
      <c r="V21761" s="17"/>
    </row>
    <row r="21762" spans="22:22" x14ac:dyDescent="0.35">
      <c r="V21762" s="17"/>
    </row>
    <row r="21763" spans="22:22" x14ac:dyDescent="0.35">
      <c r="V21763" s="17"/>
    </row>
    <row r="21764" spans="22:22" x14ac:dyDescent="0.35">
      <c r="V21764" s="17"/>
    </row>
    <row r="21765" spans="22:22" x14ac:dyDescent="0.35">
      <c r="V21765" s="17"/>
    </row>
    <row r="21766" spans="22:22" x14ac:dyDescent="0.35">
      <c r="V21766" s="17"/>
    </row>
    <row r="21767" spans="22:22" x14ac:dyDescent="0.35">
      <c r="V21767" s="17"/>
    </row>
    <row r="21768" spans="22:22" x14ac:dyDescent="0.35">
      <c r="V21768" s="17"/>
    </row>
    <row r="21769" spans="22:22" x14ac:dyDescent="0.35">
      <c r="V21769" s="17"/>
    </row>
    <row r="21770" spans="22:22" x14ac:dyDescent="0.35">
      <c r="V21770" s="17"/>
    </row>
    <row r="21771" spans="22:22" x14ac:dyDescent="0.35">
      <c r="V21771" s="17"/>
    </row>
    <row r="21772" spans="22:22" x14ac:dyDescent="0.35">
      <c r="V21772" s="17"/>
    </row>
    <row r="21773" spans="22:22" x14ac:dyDescent="0.35">
      <c r="V21773" s="17"/>
    </row>
    <row r="21774" spans="22:22" x14ac:dyDescent="0.35">
      <c r="V21774" s="17"/>
    </row>
    <row r="21775" spans="22:22" x14ac:dyDescent="0.35">
      <c r="V21775" s="17"/>
    </row>
    <row r="21776" spans="22:22" x14ac:dyDescent="0.35">
      <c r="V21776" s="17"/>
    </row>
    <row r="21777" spans="22:22" x14ac:dyDescent="0.35">
      <c r="V21777" s="17"/>
    </row>
    <row r="21778" spans="22:22" x14ac:dyDescent="0.35">
      <c r="V21778" s="17"/>
    </row>
    <row r="21779" spans="22:22" x14ac:dyDescent="0.35">
      <c r="V21779" s="17"/>
    </row>
    <row r="21780" spans="22:22" x14ac:dyDescent="0.35">
      <c r="V21780" s="17"/>
    </row>
    <row r="21781" spans="22:22" x14ac:dyDescent="0.35">
      <c r="V21781" s="17"/>
    </row>
    <row r="21782" spans="22:22" x14ac:dyDescent="0.35">
      <c r="V21782" s="17"/>
    </row>
    <row r="21783" spans="22:22" x14ac:dyDescent="0.35">
      <c r="V21783" s="17"/>
    </row>
    <row r="21784" spans="22:22" x14ac:dyDescent="0.35">
      <c r="V21784" s="17"/>
    </row>
    <row r="21785" spans="22:22" x14ac:dyDescent="0.35">
      <c r="V21785" s="17"/>
    </row>
    <row r="21786" spans="22:22" x14ac:dyDescent="0.35">
      <c r="V21786" s="17"/>
    </row>
    <row r="21787" spans="22:22" x14ac:dyDescent="0.35">
      <c r="V21787" s="17"/>
    </row>
    <row r="21788" spans="22:22" x14ac:dyDescent="0.35">
      <c r="V21788" s="17"/>
    </row>
    <row r="21789" spans="22:22" x14ac:dyDescent="0.35">
      <c r="V21789" s="17"/>
    </row>
    <row r="21790" spans="22:22" x14ac:dyDescent="0.35">
      <c r="V21790" s="17"/>
    </row>
    <row r="21791" spans="22:22" x14ac:dyDescent="0.35">
      <c r="V21791" s="17"/>
    </row>
    <row r="21792" spans="22:22" x14ac:dyDescent="0.35">
      <c r="V21792" s="17"/>
    </row>
    <row r="21793" spans="22:22" x14ac:dyDescent="0.35">
      <c r="V21793" s="17"/>
    </row>
    <row r="21794" spans="22:22" x14ac:dyDescent="0.35">
      <c r="V21794" s="17"/>
    </row>
    <row r="21795" spans="22:22" x14ac:dyDescent="0.35">
      <c r="V21795" s="17"/>
    </row>
    <row r="21796" spans="22:22" x14ac:dyDescent="0.35">
      <c r="V21796" s="17"/>
    </row>
    <row r="21797" spans="22:22" x14ac:dyDescent="0.35">
      <c r="V21797" s="17"/>
    </row>
    <row r="21798" spans="22:22" x14ac:dyDescent="0.35">
      <c r="V21798" s="17"/>
    </row>
    <row r="21799" spans="22:22" x14ac:dyDescent="0.35">
      <c r="V21799" s="17"/>
    </row>
    <row r="21800" spans="22:22" x14ac:dyDescent="0.35">
      <c r="V21800" s="17"/>
    </row>
    <row r="21801" spans="22:22" x14ac:dyDescent="0.35">
      <c r="V21801" s="17"/>
    </row>
    <row r="21802" spans="22:22" x14ac:dyDescent="0.35">
      <c r="V21802" s="17"/>
    </row>
    <row r="21803" spans="22:22" x14ac:dyDescent="0.35">
      <c r="V21803" s="17"/>
    </row>
    <row r="21804" spans="22:22" x14ac:dyDescent="0.35">
      <c r="V21804" s="17"/>
    </row>
    <row r="21805" spans="22:22" x14ac:dyDescent="0.35">
      <c r="V21805" s="17"/>
    </row>
    <row r="21806" spans="22:22" x14ac:dyDescent="0.35">
      <c r="V21806" s="17"/>
    </row>
    <row r="21807" spans="22:22" x14ac:dyDescent="0.35">
      <c r="V21807" s="17"/>
    </row>
    <row r="21808" spans="22:22" x14ac:dyDescent="0.35">
      <c r="V21808" s="17"/>
    </row>
    <row r="21809" spans="22:22" x14ac:dyDescent="0.35">
      <c r="V21809" s="17"/>
    </row>
    <row r="21810" spans="22:22" x14ac:dyDescent="0.35">
      <c r="V21810" s="17"/>
    </row>
    <row r="21811" spans="22:22" x14ac:dyDescent="0.35">
      <c r="V21811" s="17"/>
    </row>
    <row r="21812" spans="22:22" x14ac:dyDescent="0.35">
      <c r="V21812" s="17"/>
    </row>
    <row r="21813" spans="22:22" x14ac:dyDescent="0.35">
      <c r="V21813" s="17"/>
    </row>
    <row r="21814" spans="22:22" x14ac:dyDescent="0.35">
      <c r="V21814" s="17"/>
    </row>
    <row r="21815" spans="22:22" x14ac:dyDescent="0.35">
      <c r="V21815" s="17"/>
    </row>
    <row r="21816" spans="22:22" x14ac:dyDescent="0.35">
      <c r="V21816" s="17"/>
    </row>
    <row r="21817" spans="22:22" x14ac:dyDescent="0.35">
      <c r="V21817" s="17"/>
    </row>
    <row r="21818" spans="22:22" x14ac:dyDescent="0.35">
      <c r="V21818" s="17"/>
    </row>
    <row r="21819" spans="22:22" x14ac:dyDescent="0.35">
      <c r="V21819" s="17"/>
    </row>
    <row r="21820" spans="22:22" x14ac:dyDescent="0.35">
      <c r="V21820" s="17"/>
    </row>
    <row r="21821" spans="22:22" x14ac:dyDescent="0.35">
      <c r="V21821" s="17"/>
    </row>
    <row r="21822" spans="22:22" x14ac:dyDescent="0.35">
      <c r="V21822" s="17"/>
    </row>
    <row r="21823" spans="22:22" x14ac:dyDescent="0.35">
      <c r="V21823" s="17"/>
    </row>
    <row r="21824" spans="22:22" x14ac:dyDescent="0.35">
      <c r="V21824" s="17"/>
    </row>
    <row r="21825" spans="22:22" x14ac:dyDescent="0.35">
      <c r="V21825" s="17"/>
    </row>
    <row r="21826" spans="22:22" x14ac:dyDescent="0.35">
      <c r="V21826" s="17"/>
    </row>
    <row r="21827" spans="22:22" x14ac:dyDescent="0.35">
      <c r="V21827" s="17"/>
    </row>
    <row r="21828" spans="22:22" x14ac:dyDescent="0.35">
      <c r="V21828" s="17"/>
    </row>
    <row r="21829" spans="22:22" x14ac:dyDescent="0.35">
      <c r="V21829" s="17"/>
    </row>
    <row r="21830" spans="22:22" x14ac:dyDescent="0.35">
      <c r="V21830" s="17"/>
    </row>
    <row r="21831" spans="22:22" x14ac:dyDescent="0.35">
      <c r="V21831" s="17"/>
    </row>
    <row r="21832" spans="22:22" x14ac:dyDescent="0.35">
      <c r="V21832" s="17"/>
    </row>
    <row r="21833" spans="22:22" x14ac:dyDescent="0.35">
      <c r="V21833" s="17"/>
    </row>
    <row r="21834" spans="22:22" x14ac:dyDescent="0.35">
      <c r="V21834" s="17"/>
    </row>
    <row r="21835" spans="22:22" x14ac:dyDescent="0.35">
      <c r="V21835" s="17"/>
    </row>
    <row r="21836" spans="22:22" x14ac:dyDescent="0.35">
      <c r="V21836" s="17"/>
    </row>
    <row r="21837" spans="22:22" x14ac:dyDescent="0.35">
      <c r="V21837" s="17"/>
    </row>
    <row r="21838" spans="22:22" x14ac:dyDescent="0.35">
      <c r="V21838" s="17"/>
    </row>
    <row r="21839" spans="22:22" x14ac:dyDescent="0.35">
      <c r="V21839" s="17"/>
    </row>
    <row r="21840" spans="22:22" x14ac:dyDescent="0.35">
      <c r="V21840" s="17"/>
    </row>
    <row r="21841" spans="22:22" x14ac:dyDescent="0.35">
      <c r="V21841" s="17"/>
    </row>
    <row r="21842" spans="22:22" x14ac:dyDescent="0.35">
      <c r="V21842" s="17"/>
    </row>
    <row r="21843" spans="22:22" x14ac:dyDescent="0.35">
      <c r="V21843" s="17"/>
    </row>
    <row r="21844" spans="22:22" x14ac:dyDescent="0.35">
      <c r="V21844" s="17"/>
    </row>
    <row r="21845" spans="22:22" x14ac:dyDescent="0.35">
      <c r="V21845" s="17"/>
    </row>
    <row r="21846" spans="22:22" x14ac:dyDescent="0.35">
      <c r="V21846" s="17"/>
    </row>
    <row r="21847" spans="22:22" x14ac:dyDescent="0.35">
      <c r="V21847" s="17"/>
    </row>
    <row r="21848" spans="22:22" x14ac:dyDescent="0.35">
      <c r="V21848" s="17"/>
    </row>
    <row r="21849" spans="22:22" x14ac:dyDescent="0.35">
      <c r="V21849" s="17"/>
    </row>
    <row r="21850" spans="22:22" x14ac:dyDescent="0.35">
      <c r="V21850" s="17"/>
    </row>
    <row r="21851" spans="22:22" x14ac:dyDescent="0.35">
      <c r="V21851" s="17"/>
    </row>
    <row r="21852" spans="22:22" x14ac:dyDescent="0.35">
      <c r="V21852" s="17"/>
    </row>
    <row r="21853" spans="22:22" x14ac:dyDescent="0.35">
      <c r="V21853" s="17"/>
    </row>
    <row r="21854" spans="22:22" x14ac:dyDescent="0.35">
      <c r="V21854" s="17"/>
    </row>
    <row r="21855" spans="22:22" x14ac:dyDescent="0.35">
      <c r="V21855" s="17"/>
    </row>
    <row r="21856" spans="22:22" x14ac:dyDescent="0.35">
      <c r="V21856" s="17"/>
    </row>
    <row r="21857" spans="22:22" x14ac:dyDescent="0.35">
      <c r="V21857" s="17"/>
    </row>
    <row r="21858" spans="22:22" x14ac:dyDescent="0.35">
      <c r="V21858" s="17"/>
    </row>
    <row r="21859" spans="22:22" x14ac:dyDescent="0.35">
      <c r="V21859" s="17"/>
    </row>
    <row r="21860" spans="22:22" x14ac:dyDescent="0.35">
      <c r="V21860" s="17"/>
    </row>
    <row r="21861" spans="22:22" x14ac:dyDescent="0.35">
      <c r="V21861" s="17"/>
    </row>
    <row r="21862" spans="22:22" x14ac:dyDescent="0.35">
      <c r="V21862" s="17"/>
    </row>
    <row r="21863" spans="22:22" x14ac:dyDescent="0.35">
      <c r="V21863" s="17"/>
    </row>
    <row r="21864" spans="22:22" x14ac:dyDescent="0.35">
      <c r="V21864" s="17"/>
    </row>
    <row r="21865" spans="22:22" x14ac:dyDescent="0.35">
      <c r="V21865" s="17"/>
    </row>
    <row r="21866" spans="22:22" x14ac:dyDescent="0.35">
      <c r="V21866" s="17"/>
    </row>
    <row r="21867" spans="22:22" x14ac:dyDescent="0.35">
      <c r="V21867" s="17"/>
    </row>
    <row r="21868" spans="22:22" x14ac:dyDescent="0.35">
      <c r="V21868" s="17"/>
    </row>
    <row r="21869" spans="22:22" x14ac:dyDescent="0.35">
      <c r="V21869" s="17"/>
    </row>
    <row r="21870" spans="22:22" x14ac:dyDescent="0.35">
      <c r="V21870" s="17"/>
    </row>
    <row r="21871" spans="22:22" x14ac:dyDescent="0.35">
      <c r="V21871" s="17"/>
    </row>
    <row r="21872" spans="22:22" x14ac:dyDescent="0.35">
      <c r="V21872" s="17"/>
    </row>
    <row r="21873" spans="22:22" x14ac:dyDescent="0.35">
      <c r="V21873" s="17"/>
    </row>
    <row r="21874" spans="22:22" x14ac:dyDescent="0.35">
      <c r="V21874" s="17"/>
    </row>
    <row r="21875" spans="22:22" x14ac:dyDescent="0.35">
      <c r="V21875" s="17"/>
    </row>
    <row r="21876" spans="22:22" x14ac:dyDescent="0.35">
      <c r="V21876" s="17"/>
    </row>
    <row r="21877" spans="22:22" x14ac:dyDescent="0.35">
      <c r="V21877" s="17"/>
    </row>
    <row r="21878" spans="22:22" x14ac:dyDescent="0.35">
      <c r="V21878" s="17"/>
    </row>
    <row r="21879" spans="22:22" x14ac:dyDescent="0.35">
      <c r="V21879" s="17"/>
    </row>
    <row r="21880" spans="22:22" x14ac:dyDescent="0.35">
      <c r="V21880" s="17"/>
    </row>
    <row r="21881" spans="22:22" x14ac:dyDescent="0.35">
      <c r="V21881" s="17"/>
    </row>
    <row r="21882" spans="22:22" x14ac:dyDescent="0.35">
      <c r="V21882" s="17"/>
    </row>
    <row r="21883" spans="22:22" x14ac:dyDescent="0.35">
      <c r="V21883" s="17"/>
    </row>
    <row r="21884" spans="22:22" x14ac:dyDescent="0.35">
      <c r="V21884" s="17"/>
    </row>
    <row r="21885" spans="22:22" x14ac:dyDescent="0.35">
      <c r="V21885" s="17"/>
    </row>
    <row r="21886" spans="22:22" x14ac:dyDescent="0.35">
      <c r="V21886" s="17"/>
    </row>
    <row r="21887" spans="22:22" x14ac:dyDescent="0.35">
      <c r="V21887" s="17"/>
    </row>
    <row r="21888" spans="22:22" x14ac:dyDescent="0.35">
      <c r="V21888" s="17"/>
    </row>
    <row r="21889" spans="22:22" x14ac:dyDescent="0.35">
      <c r="V21889" s="17"/>
    </row>
    <row r="21890" spans="22:22" x14ac:dyDescent="0.35">
      <c r="V21890" s="17"/>
    </row>
    <row r="21891" spans="22:22" x14ac:dyDescent="0.35">
      <c r="V21891" s="17"/>
    </row>
    <row r="21892" spans="22:22" x14ac:dyDescent="0.35">
      <c r="V21892" s="17"/>
    </row>
    <row r="21893" spans="22:22" x14ac:dyDescent="0.35">
      <c r="V21893" s="17"/>
    </row>
    <row r="21894" spans="22:22" x14ac:dyDescent="0.35">
      <c r="V21894" s="17"/>
    </row>
    <row r="21895" spans="22:22" x14ac:dyDescent="0.35">
      <c r="V21895" s="17"/>
    </row>
    <row r="21896" spans="22:22" x14ac:dyDescent="0.35">
      <c r="V21896" s="17"/>
    </row>
    <row r="21897" spans="22:22" x14ac:dyDescent="0.35">
      <c r="V21897" s="17"/>
    </row>
    <row r="21898" spans="22:22" x14ac:dyDescent="0.35">
      <c r="V21898" s="17"/>
    </row>
    <row r="21899" spans="22:22" x14ac:dyDescent="0.35">
      <c r="V21899" s="17"/>
    </row>
    <row r="21900" spans="22:22" x14ac:dyDescent="0.35">
      <c r="V21900" s="17"/>
    </row>
    <row r="21901" spans="22:22" x14ac:dyDescent="0.35">
      <c r="V21901" s="17"/>
    </row>
    <row r="21902" spans="22:22" x14ac:dyDescent="0.35">
      <c r="V21902" s="17"/>
    </row>
    <row r="21903" spans="22:22" x14ac:dyDescent="0.35">
      <c r="V21903" s="17"/>
    </row>
    <row r="21904" spans="22:22" x14ac:dyDescent="0.35">
      <c r="V21904" s="17"/>
    </row>
    <row r="21905" spans="22:22" x14ac:dyDescent="0.35">
      <c r="V21905" s="17"/>
    </row>
    <row r="21906" spans="22:22" x14ac:dyDescent="0.35">
      <c r="V21906" s="17"/>
    </row>
    <row r="21907" spans="22:22" x14ac:dyDescent="0.35">
      <c r="V21907" s="17"/>
    </row>
    <row r="21908" spans="22:22" x14ac:dyDescent="0.35">
      <c r="V21908" s="17"/>
    </row>
    <row r="21909" spans="22:22" x14ac:dyDescent="0.35">
      <c r="V21909" s="17"/>
    </row>
    <row r="21910" spans="22:22" x14ac:dyDescent="0.35">
      <c r="V21910" s="17"/>
    </row>
    <row r="21911" spans="22:22" x14ac:dyDescent="0.35">
      <c r="V21911" s="17"/>
    </row>
    <row r="21912" spans="22:22" x14ac:dyDescent="0.35">
      <c r="V21912" s="17"/>
    </row>
    <row r="21913" spans="22:22" x14ac:dyDescent="0.35">
      <c r="V21913" s="17"/>
    </row>
    <row r="21914" spans="22:22" x14ac:dyDescent="0.35">
      <c r="V21914" s="17"/>
    </row>
    <row r="21915" spans="22:22" x14ac:dyDescent="0.35">
      <c r="V21915" s="17"/>
    </row>
    <row r="21916" spans="22:22" x14ac:dyDescent="0.35">
      <c r="V21916" s="17"/>
    </row>
    <row r="21917" spans="22:22" x14ac:dyDescent="0.35">
      <c r="V21917" s="17"/>
    </row>
    <row r="21918" spans="22:22" x14ac:dyDescent="0.35">
      <c r="V21918" s="17"/>
    </row>
    <row r="21919" spans="22:22" x14ac:dyDescent="0.35">
      <c r="V21919" s="17"/>
    </row>
    <row r="21920" spans="22:22" x14ac:dyDescent="0.35">
      <c r="V21920" s="17"/>
    </row>
    <row r="21921" spans="22:22" x14ac:dyDescent="0.35">
      <c r="V21921" s="17"/>
    </row>
    <row r="21922" spans="22:22" x14ac:dyDescent="0.35">
      <c r="V21922" s="17"/>
    </row>
    <row r="21923" spans="22:22" x14ac:dyDescent="0.35">
      <c r="V21923" s="17"/>
    </row>
    <row r="21924" spans="22:22" x14ac:dyDescent="0.35">
      <c r="V21924" s="17"/>
    </row>
    <row r="21925" spans="22:22" x14ac:dyDescent="0.35">
      <c r="V21925" s="17"/>
    </row>
    <row r="21926" spans="22:22" x14ac:dyDescent="0.35">
      <c r="V21926" s="17"/>
    </row>
    <row r="21927" spans="22:22" x14ac:dyDescent="0.35">
      <c r="V21927" s="17"/>
    </row>
    <row r="21928" spans="22:22" x14ac:dyDescent="0.35">
      <c r="V21928" s="17"/>
    </row>
    <row r="21929" spans="22:22" x14ac:dyDescent="0.35">
      <c r="V21929" s="17"/>
    </row>
    <row r="21930" spans="22:22" x14ac:dyDescent="0.35">
      <c r="V21930" s="17"/>
    </row>
    <row r="21931" spans="22:22" x14ac:dyDescent="0.35">
      <c r="V21931" s="17"/>
    </row>
    <row r="21932" spans="22:22" x14ac:dyDescent="0.35">
      <c r="V21932" s="17"/>
    </row>
    <row r="21933" spans="22:22" x14ac:dyDescent="0.35">
      <c r="V21933" s="17"/>
    </row>
    <row r="21934" spans="22:22" x14ac:dyDescent="0.35">
      <c r="V21934" s="17"/>
    </row>
    <row r="21935" spans="22:22" x14ac:dyDescent="0.35">
      <c r="V21935" s="17"/>
    </row>
    <row r="21936" spans="22:22" x14ac:dyDescent="0.35">
      <c r="V21936" s="17"/>
    </row>
    <row r="21937" spans="22:22" x14ac:dyDescent="0.35">
      <c r="V21937" s="17"/>
    </row>
    <row r="21938" spans="22:22" x14ac:dyDescent="0.35">
      <c r="V21938" s="17"/>
    </row>
    <row r="21939" spans="22:22" x14ac:dyDescent="0.35">
      <c r="V21939" s="17"/>
    </row>
    <row r="21940" spans="22:22" x14ac:dyDescent="0.35">
      <c r="V21940" s="17"/>
    </row>
    <row r="21941" spans="22:22" x14ac:dyDescent="0.35">
      <c r="V21941" s="17"/>
    </row>
    <row r="21942" spans="22:22" x14ac:dyDescent="0.35">
      <c r="V21942" s="17"/>
    </row>
    <row r="21943" spans="22:22" x14ac:dyDescent="0.35">
      <c r="V21943" s="17"/>
    </row>
    <row r="21944" spans="22:22" x14ac:dyDescent="0.35">
      <c r="V21944" s="17"/>
    </row>
    <row r="21945" spans="22:22" x14ac:dyDescent="0.35">
      <c r="V21945" s="17"/>
    </row>
    <row r="21946" spans="22:22" x14ac:dyDescent="0.35">
      <c r="V21946" s="17"/>
    </row>
    <row r="21947" spans="22:22" x14ac:dyDescent="0.35">
      <c r="V21947" s="17"/>
    </row>
    <row r="21948" spans="22:22" x14ac:dyDescent="0.35">
      <c r="V21948" s="17"/>
    </row>
    <row r="21949" spans="22:22" x14ac:dyDescent="0.35">
      <c r="V21949" s="17"/>
    </row>
    <row r="21950" spans="22:22" x14ac:dyDescent="0.35">
      <c r="V21950" s="17"/>
    </row>
    <row r="21951" spans="22:22" x14ac:dyDescent="0.35">
      <c r="V21951" s="17"/>
    </row>
    <row r="21952" spans="22:22" x14ac:dyDescent="0.35">
      <c r="V21952" s="17"/>
    </row>
    <row r="21953" spans="22:22" x14ac:dyDescent="0.35">
      <c r="V21953" s="17"/>
    </row>
    <row r="21954" spans="22:22" x14ac:dyDescent="0.35">
      <c r="V21954" s="17"/>
    </row>
    <row r="21955" spans="22:22" x14ac:dyDescent="0.35">
      <c r="V21955" s="17"/>
    </row>
    <row r="21956" spans="22:22" x14ac:dyDescent="0.35">
      <c r="V21956" s="17"/>
    </row>
    <row r="21957" spans="22:22" x14ac:dyDescent="0.35">
      <c r="V21957" s="17"/>
    </row>
    <row r="21958" spans="22:22" x14ac:dyDescent="0.35">
      <c r="V21958" s="17"/>
    </row>
    <row r="21959" spans="22:22" x14ac:dyDescent="0.35">
      <c r="V21959" s="17"/>
    </row>
    <row r="21960" spans="22:22" x14ac:dyDescent="0.35">
      <c r="V21960" s="17"/>
    </row>
    <row r="21961" spans="22:22" x14ac:dyDescent="0.35">
      <c r="V21961" s="17"/>
    </row>
    <row r="21962" spans="22:22" x14ac:dyDescent="0.35">
      <c r="V21962" s="17"/>
    </row>
    <row r="21963" spans="22:22" x14ac:dyDescent="0.35">
      <c r="V21963" s="17"/>
    </row>
    <row r="21964" spans="22:22" x14ac:dyDescent="0.35">
      <c r="V21964" s="17"/>
    </row>
    <row r="21965" spans="22:22" x14ac:dyDescent="0.35">
      <c r="V21965" s="17"/>
    </row>
    <row r="21966" spans="22:22" x14ac:dyDescent="0.35">
      <c r="V21966" s="17"/>
    </row>
    <row r="21967" spans="22:22" x14ac:dyDescent="0.35">
      <c r="V21967" s="17"/>
    </row>
    <row r="21968" spans="22:22" x14ac:dyDescent="0.35">
      <c r="V21968" s="17"/>
    </row>
    <row r="21969" spans="22:22" x14ac:dyDescent="0.35">
      <c r="V21969" s="17"/>
    </row>
    <row r="21970" spans="22:22" x14ac:dyDescent="0.35">
      <c r="V21970" s="17"/>
    </row>
    <row r="21971" spans="22:22" x14ac:dyDescent="0.35">
      <c r="V21971" s="17"/>
    </row>
    <row r="21972" spans="22:22" x14ac:dyDescent="0.35">
      <c r="V21972" s="17"/>
    </row>
    <row r="21973" spans="22:22" x14ac:dyDescent="0.35">
      <c r="V21973" s="17"/>
    </row>
    <row r="21974" spans="22:22" x14ac:dyDescent="0.35">
      <c r="V21974" s="17"/>
    </row>
    <row r="21975" spans="22:22" x14ac:dyDescent="0.35">
      <c r="V21975" s="17"/>
    </row>
    <row r="21976" spans="22:22" x14ac:dyDescent="0.35">
      <c r="V21976" s="17"/>
    </row>
    <row r="21977" spans="22:22" x14ac:dyDescent="0.35">
      <c r="V21977" s="17"/>
    </row>
    <row r="21978" spans="22:22" x14ac:dyDescent="0.35">
      <c r="V21978" s="17"/>
    </row>
    <row r="21979" spans="22:22" x14ac:dyDescent="0.35">
      <c r="V21979" s="17"/>
    </row>
    <row r="21980" spans="22:22" x14ac:dyDescent="0.35">
      <c r="V21980" s="17"/>
    </row>
    <row r="21981" spans="22:22" x14ac:dyDescent="0.35">
      <c r="V21981" s="17"/>
    </row>
    <row r="21982" spans="22:22" x14ac:dyDescent="0.35">
      <c r="V21982" s="17"/>
    </row>
    <row r="21983" spans="22:22" x14ac:dyDescent="0.35">
      <c r="V21983" s="17"/>
    </row>
    <row r="21984" spans="22:22" x14ac:dyDescent="0.35">
      <c r="V21984" s="17"/>
    </row>
    <row r="21985" spans="22:22" x14ac:dyDescent="0.35">
      <c r="V21985" s="17"/>
    </row>
    <row r="21986" spans="22:22" x14ac:dyDescent="0.35">
      <c r="V21986" s="17"/>
    </row>
    <row r="21987" spans="22:22" x14ac:dyDescent="0.35">
      <c r="V21987" s="17"/>
    </row>
    <row r="21988" spans="22:22" x14ac:dyDescent="0.35">
      <c r="V21988" s="17"/>
    </row>
    <row r="21989" spans="22:22" x14ac:dyDescent="0.35">
      <c r="V21989" s="17"/>
    </row>
    <row r="21990" spans="22:22" x14ac:dyDescent="0.35">
      <c r="V21990" s="17"/>
    </row>
    <row r="21991" spans="22:22" x14ac:dyDescent="0.35">
      <c r="V21991" s="17"/>
    </row>
    <row r="21992" spans="22:22" x14ac:dyDescent="0.35">
      <c r="V21992" s="17"/>
    </row>
    <row r="21993" spans="22:22" x14ac:dyDescent="0.35">
      <c r="V21993" s="17"/>
    </row>
    <row r="21994" spans="22:22" x14ac:dyDescent="0.35">
      <c r="V21994" s="17"/>
    </row>
    <row r="21995" spans="22:22" x14ac:dyDescent="0.35">
      <c r="V21995" s="17"/>
    </row>
    <row r="21996" spans="22:22" x14ac:dyDescent="0.35">
      <c r="V21996" s="17"/>
    </row>
    <row r="21997" spans="22:22" x14ac:dyDescent="0.35">
      <c r="V21997" s="17"/>
    </row>
    <row r="21998" spans="22:22" x14ac:dyDescent="0.35">
      <c r="V21998" s="17"/>
    </row>
    <row r="21999" spans="22:22" x14ac:dyDescent="0.35">
      <c r="V21999" s="17"/>
    </row>
    <row r="22000" spans="22:22" x14ac:dyDescent="0.35">
      <c r="V22000" s="17"/>
    </row>
    <row r="22001" spans="22:22" x14ac:dyDescent="0.35">
      <c r="V22001" s="17"/>
    </row>
    <row r="22002" spans="22:22" x14ac:dyDescent="0.35">
      <c r="V22002" s="17"/>
    </row>
    <row r="22003" spans="22:22" x14ac:dyDescent="0.35">
      <c r="V22003" s="17"/>
    </row>
    <row r="22004" spans="22:22" x14ac:dyDescent="0.35">
      <c r="V22004" s="17"/>
    </row>
    <row r="22005" spans="22:22" x14ac:dyDescent="0.35">
      <c r="V22005" s="17"/>
    </row>
    <row r="22006" spans="22:22" x14ac:dyDescent="0.35">
      <c r="V22006" s="17"/>
    </row>
    <row r="22007" spans="22:22" x14ac:dyDescent="0.35">
      <c r="V22007" s="17"/>
    </row>
    <row r="22008" spans="22:22" x14ac:dyDescent="0.35">
      <c r="V22008" s="17"/>
    </row>
    <row r="22009" spans="22:22" x14ac:dyDescent="0.35">
      <c r="V22009" s="17"/>
    </row>
    <row r="22010" spans="22:22" x14ac:dyDescent="0.35">
      <c r="V22010" s="17"/>
    </row>
    <row r="22011" spans="22:22" x14ac:dyDescent="0.35">
      <c r="V22011" s="17"/>
    </row>
    <row r="22012" spans="22:22" x14ac:dyDescent="0.35">
      <c r="V22012" s="17"/>
    </row>
    <row r="22013" spans="22:22" x14ac:dyDescent="0.35">
      <c r="V22013" s="17"/>
    </row>
    <row r="22014" spans="22:22" x14ac:dyDescent="0.35">
      <c r="V22014" s="17"/>
    </row>
    <row r="22015" spans="22:22" x14ac:dyDescent="0.35">
      <c r="V22015" s="17"/>
    </row>
    <row r="22016" spans="22:22" x14ac:dyDescent="0.35">
      <c r="V22016" s="17"/>
    </row>
    <row r="22017" spans="22:22" x14ac:dyDescent="0.35">
      <c r="V22017" s="17"/>
    </row>
    <row r="22018" spans="22:22" x14ac:dyDescent="0.35">
      <c r="V22018" s="17"/>
    </row>
    <row r="22019" spans="22:22" x14ac:dyDescent="0.35">
      <c r="V22019" s="17"/>
    </row>
    <row r="22020" spans="22:22" x14ac:dyDescent="0.35">
      <c r="V22020" s="17"/>
    </row>
    <row r="22021" spans="22:22" x14ac:dyDescent="0.35">
      <c r="V22021" s="17"/>
    </row>
    <row r="22022" spans="22:22" x14ac:dyDescent="0.35">
      <c r="V22022" s="17"/>
    </row>
    <row r="22023" spans="22:22" x14ac:dyDescent="0.35">
      <c r="V22023" s="17"/>
    </row>
    <row r="22024" spans="22:22" x14ac:dyDescent="0.35">
      <c r="V22024" s="17"/>
    </row>
    <row r="22025" spans="22:22" x14ac:dyDescent="0.35">
      <c r="V22025" s="17"/>
    </row>
    <row r="22026" spans="22:22" x14ac:dyDescent="0.35">
      <c r="V22026" s="17"/>
    </row>
    <row r="22027" spans="22:22" x14ac:dyDescent="0.35">
      <c r="V22027" s="17"/>
    </row>
    <row r="22028" spans="22:22" x14ac:dyDescent="0.35">
      <c r="V22028" s="17"/>
    </row>
    <row r="22029" spans="22:22" x14ac:dyDescent="0.35">
      <c r="V22029" s="17"/>
    </row>
    <row r="22030" spans="22:22" x14ac:dyDescent="0.35">
      <c r="V22030" s="17"/>
    </row>
    <row r="22031" spans="22:22" x14ac:dyDescent="0.35">
      <c r="V22031" s="17"/>
    </row>
    <row r="22032" spans="22:22" x14ac:dyDescent="0.35">
      <c r="V22032" s="17"/>
    </row>
    <row r="22033" spans="22:22" x14ac:dyDescent="0.35">
      <c r="V22033" s="17"/>
    </row>
    <row r="22034" spans="22:22" x14ac:dyDescent="0.35">
      <c r="V22034" s="17"/>
    </row>
    <row r="22035" spans="22:22" x14ac:dyDescent="0.35">
      <c r="V22035" s="17"/>
    </row>
    <row r="22036" spans="22:22" x14ac:dyDescent="0.35">
      <c r="V22036" s="17"/>
    </row>
    <row r="22037" spans="22:22" x14ac:dyDescent="0.35">
      <c r="V22037" s="17"/>
    </row>
    <row r="22038" spans="22:22" x14ac:dyDescent="0.35">
      <c r="V22038" s="17"/>
    </row>
    <row r="22039" spans="22:22" x14ac:dyDescent="0.35">
      <c r="V22039" s="17"/>
    </row>
    <row r="22040" spans="22:22" x14ac:dyDescent="0.35">
      <c r="V22040" s="17"/>
    </row>
    <row r="22041" spans="22:22" x14ac:dyDescent="0.35">
      <c r="V22041" s="17"/>
    </row>
    <row r="22042" spans="22:22" x14ac:dyDescent="0.35">
      <c r="V22042" s="17"/>
    </row>
    <row r="22043" spans="22:22" x14ac:dyDescent="0.35">
      <c r="V22043" s="17"/>
    </row>
    <row r="22044" spans="22:22" x14ac:dyDescent="0.35">
      <c r="V22044" s="17"/>
    </row>
    <row r="22045" spans="22:22" x14ac:dyDescent="0.35">
      <c r="V22045" s="17"/>
    </row>
    <row r="22046" spans="22:22" x14ac:dyDescent="0.35">
      <c r="V22046" s="17"/>
    </row>
    <row r="22047" spans="22:22" x14ac:dyDescent="0.35">
      <c r="V22047" s="17"/>
    </row>
    <row r="22048" spans="22:22" x14ac:dyDescent="0.35">
      <c r="V22048" s="17"/>
    </row>
    <row r="22049" spans="22:22" x14ac:dyDescent="0.35">
      <c r="V22049" s="17"/>
    </row>
    <row r="22050" spans="22:22" x14ac:dyDescent="0.35">
      <c r="V22050" s="17"/>
    </row>
    <row r="22051" spans="22:22" x14ac:dyDescent="0.35">
      <c r="V22051" s="17"/>
    </row>
    <row r="22052" spans="22:22" x14ac:dyDescent="0.35">
      <c r="V22052" s="17"/>
    </row>
    <row r="22053" spans="22:22" x14ac:dyDescent="0.35">
      <c r="V22053" s="17"/>
    </row>
    <row r="22054" spans="22:22" x14ac:dyDescent="0.35">
      <c r="V22054" s="17"/>
    </row>
    <row r="22055" spans="22:22" x14ac:dyDescent="0.35">
      <c r="V22055" s="17"/>
    </row>
    <row r="22056" spans="22:22" x14ac:dyDescent="0.35">
      <c r="V22056" s="17"/>
    </row>
    <row r="22057" spans="22:22" x14ac:dyDescent="0.35">
      <c r="V22057" s="17"/>
    </row>
    <row r="22058" spans="22:22" x14ac:dyDescent="0.35">
      <c r="V22058" s="17"/>
    </row>
    <row r="22059" spans="22:22" x14ac:dyDescent="0.35">
      <c r="V22059" s="17"/>
    </row>
    <row r="22060" spans="22:22" x14ac:dyDescent="0.35">
      <c r="V22060" s="17"/>
    </row>
    <row r="22061" spans="22:22" x14ac:dyDescent="0.35">
      <c r="V22061" s="17"/>
    </row>
    <row r="22062" spans="22:22" x14ac:dyDescent="0.35">
      <c r="V22062" s="17"/>
    </row>
    <row r="22063" spans="22:22" x14ac:dyDescent="0.35">
      <c r="V22063" s="17"/>
    </row>
    <row r="22064" spans="22:22" x14ac:dyDescent="0.35">
      <c r="V22064" s="17"/>
    </row>
    <row r="22065" spans="22:22" x14ac:dyDescent="0.35">
      <c r="V22065" s="17"/>
    </row>
    <row r="22066" spans="22:22" x14ac:dyDescent="0.35">
      <c r="V22066" s="17"/>
    </row>
    <row r="22067" spans="22:22" x14ac:dyDescent="0.35">
      <c r="V22067" s="17"/>
    </row>
    <row r="22068" spans="22:22" x14ac:dyDescent="0.35">
      <c r="V22068" s="17"/>
    </row>
    <row r="22069" spans="22:22" x14ac:dyDescent="0.35">
      <c r="V22069" s="17"/>
    </row>
    <row r="22070" spans="22:22" x14ac:dyDescent="0.35">
      <c r="V22070" s="17"/>
    </row>
    <row r="22071" spans="22:22" x14ac:dyDescent="0.35">
      <c r="V22071" s="17"/>
    </row>
    <row r="22072" spans="22:22" x14ac:dyDescent="0.35">
      <c r="V22072" s="17"/>
    </row>
    <row r="22073" spans="22:22" x14ac:dyDescent="0.35">
      <c r="V22073" s="17"/>
    </row>
    <row r="22074" spans="22:22" x14ac:dyDescent="0.35">
      <c r="V22074" s="17"/>
    </row>
    <row r="22075" spans="22:22" x14ac:dyDescent="0.35">
      <c r="V22075" s="17"/>
    </row>
    <row r="22076" spans="22:22" x14ac:dyDescent="0.35">
      <c r="V22076" s="17"/>
    </row>
    <row r="22077" spans="22:22" x14ac:dyDescent="0.35">
      <c r="V22077" s="17"/>
    </row>
    <row r="22078" spans="22:22" x14ac:dyDescent="0.35">
      <c r="V22078" s="17"/>
    </row>
    <row r="22079" spans="22:22" x14ac:dyDescent="0.35">
      <c r="V22079" s="17"/>
    </row>
    <row r="22080" spans="22:22" x14ac:dyDescent="0.35">
      <c r="V22080" s="17"/>
    </row>
    <row r="22081" spans="22:22" x14ac:dyDescent="0.35">
      <c r="V22081" s="17"/>
    </row>
    <row r="22082" spans="22:22" x14ac:dyDescent="0.35">
      <c r="V22082" s="17"/>
    </row>
    <row r="22083" spans="22:22" x14ac:dyDescent="0.35">
      <c r="V22083" s="17"/>
    </row>
    <row r="22084" spans="22:22" x14ac:dyDescent="0.35">
      <c r="V22084" s="17"/>
    </row>
    <row r="22085" spans="22:22" x14ac:dyDescent="0.35">
      <c r="V22085" s="17"/>
    </row>
    <row r="22086" spans="22:22" x14ac:dyDescent="0.35">
      <c r="V22086" s="17"/>
    </row>
    <row r="22087" spans="22:22" x14ac:dyDescent="0.35">
      <c r="V22087" s="17"/>
    </row>
    <row r="22088" spans="22:22" x14ac:dyDescent="0.35">
      <c r="V22088" s="17"/>
    </row>
    <row r="22089" spans="22:22" x14ac:dyDescent="0.35">
      <c r="V22089" s="17"/>
    </row>
    <row r="22090" spans="22:22" x14ac:dyDescent="0.35">
      <c r="V22090" s="17"/>
    </row>
    <row r="22091" spans="22:22" x14ac:dyDescent="0.35">
      <c r="V22091" s="17"/>
    </row>
    <row r="22092" spans="22:22" x14ac:dyDescent="0.35">
      <c r="V22092" s="17"/>
    </row>
    <row r="22093" spans="22:22" x14ac:dyDescent="0.35">
      <c r="V22093" s="17"/>
    </row>
    <row r="22094" spans="22:22" x14ac:dyDescent="0.35">
      <c r="V22094" s="17"/>
    </row>
    <row r="22095" spans="22:22" x14ac:dyDescent="0.35">
      <c r="V22095" s="17"/>
    </row>
    <row r="22096" spans="22:22" x14ac:dyDescent="0.35">
      <c r="V22096" s="17"/>
    </row>
    <row r="22097" spans="22:22" x14ac:dyDescent="0.35">
      <c r="V22097" s="17"/>
    </row>
    <row r="22098" spans="22:22" x14ac:dyDescent="0.35">
      <c r="V22098" s="17"/>
    </row>
    <row r="22099" spans="22:22" x14ac:dyDescent="0.35">
      <c r="V22099" s="17"/>
    </row>
    <row r="22100" spans="22:22" x14ac:dyDescent="0.35">
      <c r="V22100" s="17"/>
    </row>
    <row r="22101" spans="22:22" x14ac:dyDescent="0.35">
      <c r="V22101" s="17"/>
    </row>
    <row r="22102" spans="22:22" x14ac:dyDescent="0.35">
      <c r="V22102" s="17"/>
    </row>
    <row r="22103" spans="22:22" x14ac:dyDescent="0.35">
      <c r="V22103" s="17"/>
    </row>
    <row r="22104" spans="22:22" x14ac:dyDescent="0.35">
      <c r="V22104" s="17"/>
    </row>
    <row r="22105" spans="22:22" x14ac:dyDescent="0.35">
      <c r="V22105" s="17"/>
    </row>
    <row r="22106" spans="22:22" x14ac:dyDescent="0.35">
      <c r="V22106" s="17"/>
    </row>
    <row r="22107" spans="22:22" x14ac:dyDescent="0.35">
      <c r="V22107" s="17"/>
    </row>
    <row r="22108" spans="22:22" x14ac:dyDescent="0.35">
      <c r="V22108" s="17"/>
    </row>
    <row r="22109" spans="22:22" x14ac:dyDescent="0.35">
      <c r="V22109" s="17"/>
    </row>
    <row r="22110" spans="22:22" x14ac:dyDescent="0.35">
      <c r="V22110" s="17"/>
    </row>
    <row r="22111" spans="22:22" x14ac:dyDescent="0.35">
      <c r="V22111" s="17"/>
    </row>
    <row r="22112" spans="22:22" x14ac:dyDescent="0.35">
      <c r="V22112" s="17"/>
    </row>
    <row r="22113" spans="22:22" x14ac:dyDescent="0.35">
      <c r="V22113" s="17"/>
    </row>
    <row r="22114" spans="22:22" x14ac:dyDescent="0.35">
      <c r="V22114" s="17"/>
    </row>
    <row r="22115" spans="22:22" x14ac:dyDescent="0.35">
      <c r="V22115" s="17"/>
    </row>
    <row r="22116" spans="22:22" x14ac:dyDescent="0.35">
      <c r="V22116" s="17"/>
    </row>
    <row r="22117" spans="22:22" x14ac:dyDescent="0.35">
      <c r="V22117" s="17"/>
    </row>
    <row r="22118" spans="22:22" x14ac:dyDescent="0.35">
      <c r="V22118" s="17"/>
    </row>
    <row r="22119" spans="22:22" x14ac:dyDescent="0.35">
      <c r="V22119" s="17"/>
    </row>
    <row r="22120" spans="22:22" x14ac:dyDescent="0.35">
      <c r="V22120" s="17"/>
    </row>
    <row r="22121" spans="22:22" x14ac:dyDescent="0.35">
      <c r="V22121" s="17"/>
    </row>
    <row r="22122" spans="22:22" x14ac:dyDescent="0.35">
      <c r="V22122" s="17"/>
    </row>
    <row r="22123" spans="22:22" x14ac:dyDescent="0.35">
      <c r="V22123" s="17"/>
    </row>
    <row r="22124" spans="22:22" x14ac:dyDescent="0.35">
      <c r="V22124" s="17"/>
    </row>
    <row r="22125" spans="22:22" x14ac:dyDescent="0.35">
      <c r="V22125" s="17"/>
    </row>
    <row r="22126" spans="22:22" x14ac:dyDescent="0.35">
      <c r="V22126" s="17"/>
    </row>
    <row r="22127" spans="22:22" x14ac:dyDescent="0.35">
      <c r="V22127" s="17"/>
    </row>
    <row r="22128" spans="22:22" x14ac:dyDescent="0.35">
      <c r="V22128" s="17"/>
    </row>
    <row r="22129" spans="22:22" x14ac:dyDescent="0.35">
      <c r="V22129" s="17"/>
    </row>
    <row r="22130" spans="22:22" x14ac:dyDescent="0.35">
      <c r="V22130" s="17"/>
    </row>
    <row r="22131" spans="22:22" x14ac:dyDescent="0.35">
      <c r="V22131" s="17"/>
    </row>
    <row r="22132" spans="22:22" x14ac:dyDescent="0.35">
      <c r="V22132" s="17"/>
    </row>
    <row r="22133" spans="22:22" x14ac:dyDescent="0.35">
      <c r="V22133" s="17"/>
    </row>
    <row r="22134" spans="22:22" x14ac:dyDescent="0.35">
      <c r="V22134" s="17"/>
    </row>
    <row r="22135" spans="22:22" x14ac:dyDescent="0.35">
      <c r="V22135" s="17"/>
    </row>
    <row r="22136" spans="22:22" x14ac:dyDescent="0.35">
      <c r="V22136" s="17"/>
    </row>
    <row r="22137" spans="22:22" x14ac:dyDescent="0.35">
      <c r="V22137" s="17"/>
    </row>
    <row r="22138" spans="22:22" x14ac:dyDescent="0.35">
      <c r="V22138" s="17"/>
    </row>
    <row r="22139" spans="22:22" x14ac:dyDescent="0.35">
      <c r="V22139" s="17"/>
    </row>
    <row r="22140" spans="22:22" x14ac:dyDescent="0.35">
      <c r="V22140" s="17"/>
    </row>
    <row r="22141" spans="22:22" x14ac:dyDescent="0.35">
      <c r="V22141" s="17"/>
    </row>
    <row r="22142" spans="22:22" x14ac:dyDescent="0.35">
      <c r="V22142" s="17"/>
    </row>
    <row r="22143" spans="22:22" x14ac:dyDescent="0.35">
      <c r="V22143" s="17"/>
    </row>
    <row r="22144" spans="22:22" x14ac:dyDescent="0.35">
      <c r="V22144" s="17"/>
    </row>
    <row r="22145" spans="22:22" x14ac:dyDescent="0.35">
      <c r="V22145" s="17"/>
    </row>
    <row r="22146" spans="22:22" x14ac:dyDescent="0.35">
      <c r="V22146" s="17"/>
    </row>
    <row r="22147" spans="22:22" x14ac:dyDescent="0.35">
      <c r="V22147" s="17"/>
    </row>
    <row r="22148" spans="22:22" x14ac:dyDescent="0.35">
      <c r="V22148" s="17"/>
    </row>
    <row r="22149" spans="22:22" x14ac:dyDescent="0.35">
      <c r="V22149" s="17"/>
    </row>
    <row r="22150" spans="22:22" x14ac:dyDescent="0.35">
      <c r="V22150" s="17"/>
    </row>
    <row r="22151" spans="22:22" x14ac:dyDescent="0.35">
      <c r="V22151" s="17"/>
    </row>
    <row r="22152" spans="22:22" x14ac:dyDescent="0.35">
      <c r="V22152" s="17"/>
    </row>
    <row r="22153" spans="22:22" x14ac:dyDescent="0.35">
      <c r="V22153" s="17"/>
    </row>
    <row r="22154" spans="22:22" x14ac:dyDescent="0.35">
      <c r="V22154" s="17"/>
    </row>
    <row r="22155" spans="22:22" x14ac:dyDescent="0.35">
      <c r="V22155" s="17"/>
    </row>
    <row r="22156" spans="22:22" x14ac:dyDescent="0.35">
      <c r="V22156" s="17"/>
    </row>
    <row r="22157" spans="22:22" x14ac:dyDescent="0.35">
      <c r="V22157" s="17"/>
    </row>
    <row r="22158" spans="22:22" x14ac:dyDescent="0.35">
      <c r="V22158" s="17"/>
    </row>
    <row r="22159" spans="22:22" x14ac:dyDescent="0.35">
      <c r="V22159" s="17"/>
    </row>
    <row r="22160" spans="22:22" x14ac:dyDescent="0.35">
      <c r="V22160" s="17"/>
    </row>
    <row r="22161" spans="22:22" x14ac:dyDescent="0.35">
      <c r="V22161" s="17"/>
    </row>
    <row r="22162" spans="22:22" x14ac:dyDescent="0.35">
      <c r="V22162" s="17"/>
    </row>
    <row r="22163" spans="22:22" x14ac:dyDescent="0.35">
      <c r="V22163" s="17"/>
    </row>
    <row r="22164" spans="22:22" x14ac:dyDescent="0.35">
      <c r="V22164" s="17"/>
    </row>
    <row r="22165" spans="22:22" x14ac:dyDescent="0.35">
      <c r="V22165" s="17"/>
    </row>
    <row r="22166" spans="22:22" x14ac:dyDescent="0.35">
      <c r="V22166" s="17"/>
    </row>
    <row r="22167" spans="22:22" x14ac:dyDescent="0.35">
      <c r="V22167" s="17"/>
    </row>
    <row r="22168" spans="22:22" x14ac:dyDescent="0.35">
      <c r="V22168" s="17"/>
    </row>
    <row r="22169" spans="22:22" x14ac:dyDescent="0.35">
      <c r="V22169" s="17"/>
    </row>
    <row r="22170" spans="22:22" x14ac:dyDescent="0.35">
      <c r="V22170" s="17"/>
    </row>
    <row r="22171" spans="22:22" x14ac:dyDescent="0.35">
      <c r="V22171" s="17"/>
    </row>
    <row r="22172" spans="22:22" x14ac:dyDescent="0.35">
      <c r="V22172" s="17"/>
    </row>
    <row r="22173" spans="22:22" x14ac:dyDescent="0.35">
      <c r="V22173" s="17"/>
    </row>
    <row r="22174" spans="22:22" x14ac:dyDescent="0.35">
      <c r="V22174" s="17"/>
    </row>
    <row r="22175" spans="22:22" x14ac:dyDescent="0.35">
      <c r="V22175" s="17"/>
    </row>
    <row r="22176" spans="22:22" x14ac:dyDescent="0.35">
      <c r="V22176" s="17"/>
    </row>
    <row r="22177" spans="22:22" x14ac:dyDescent="0.35">
      <c r="V22177" s="17"/>
    </row>
    <row r="22178" spans="22:22" x14ac:dyDescent="0.35">
      <c r="V22178" s="17"/>
    </row>
    <row r="22179" spans="22:22" x14ac:dyDescent="0.35">
      <c r="V22179" s="17"/>
    </row>
    <row r="22180" spans="22:22" x14ac:dyDescent="0.35">
      <c r="V22180" s="17"/>
    </row>
    <row r="22181" spans="22:22" x14ac:dyDescent="0.35">
      <c r="V22181" s="17"/>
    </row>
    <row r="22182" spans="22:22" x14ac:dyDescent="0.35">
      <c r="V22182" s="17"/>
    </row>
    <row r="22183" spans="22:22" x14ac:dyDescent="0.35">
      <c r="V22183" s="17"/>
    </row>
    <row r="22184" spans="22:22" x14ac:dyDescent="0.35">
      <c r="V22184" s="17"/>
    </row>
    <row r="22185" spans="22:22" x14ac:dyDescent="0.35">
      <c r="V22185" s="17"/>
    </row>
    <row r="22186" spans="22:22" x14ac:dyDescent="0.35">
      <c r="V22186" s="17"/>
    </row>
    <row r="22187" spans="22:22" x14ac:dyDescent="0.35">
      <c r="V22187" s="17"/>
    </row>
    <row r="22188" spans="22:22" x14ac:dyDescent="0.35">
      <c r="V22188" s="17"/>
    </row>
    <row r="22189" spans="22:22" x14ac:dyDescent="0.35">
      <c r="V22189" s="17"/>
    </row>
    <row r="22190" spans="22:22" x14ac:dyDescent="0.35">
      <c r="V22190" s="17"/>
    </row>
    <row r="22191" spans="22:22" x14ac:dyDescent="0.35">
      <c r="V22191" s="17"/>
    </row>
    <row r="22192" spans="22:22" x14ac:dyDescent="0.35">
      <c r="V22192" s="17"/>
    </row>
    <row r="22193" spans="22:22" x14ac:dyDescent="0.35">
      <c r="V22193" s="17"/>
    </row>
    <row r="22194" spans="22:22" x14ac:dyDescent="0.35">
      <c r="V22194" s="17"/>
    </row>
    <row r="22195" spans="22:22" x14ac:dyDescent="0.35">
      <c r="V22195" s="17"/>
    </row>
    <row r="22196" spans="22:22" x14ac:dyDescent="0.35">
      <c r="V22196" s="17"/>
    </row>
    <row r="22197" spans="22:22" x14ac:dyDescent="0.35">
      <c r="V22197" s="17"/>
    </row>
    <row r="22198" spans="22:22" x14ac:dyDescent="0.35">
      <c r="V22198" s="17"/>
    </row>
    <row r="22199" spans="22:22" x14ac:dyDescent="0.35">
      <c r="V22199" s="17"/>
    </row>
    <row r="22200" spans="22:22" x14ac:dyDescent="0.35">
      <c r="V22200" s="17"/>
    </row>
    <row r="22201" spans="22:22" x14ac:dyDescent="0.35">
      <c r="V22201" s="17"/>
    </row>
    <row r="22202" spans="22:22" x14ac:dyDescent="0.35">
      <c r="V22202" s="17"/>
    </row>
    <row r="22203" spans="22:22" x14ac:dyDescent="0.35">
      <c r="V22203" s="17"/>
    </row>
    <row r="22204" spans="22:22" x14ac:dyDescent="0.35">
      <c r="V22204" s="17"/>
    </row>
    <row r="22205" spans="22:22" x14ac:dyDescent="0.35">
      <c r="V22205" s="17"/>
    </row>
    <row r="22206" spans="22:22" x14ac:dyDescent="0.35">
      <c r="V22206" s="17"/>
    </row>
    <row r="22207" spans="22:22" x14ac:dyDescent="0.35">
      <c r="V22207" s="17"/>
    </row>
    <row r="22208" spans="22:22" x14ac:dyDescent="0.35">
      <c r="V22208" s="17"/>
    </row>
    <row r="22209" spans="22:22" x14ac:dyDescent="0.35">
      <c r="V22209" s="17"/>
    </row>
    <row r="22210" spans="22:22" x14ac:dyDescent="0.35">
      <c r="V22210" s="17"/>
    </row>
    <row r="22211" spans="22:22" x14ac:dyDescent="0.35">
      <c r="V22211" s="17"/>
    </row>
    <row r="22212" spans="22:22" x14ac:dyDescent="0.35">
      <c r="V22212" s="17"/>
    </row>
    <row r="22213" spans="22:22" x14ac:dyDescent="0.35">
      <c r="V22213" s="17"/>
    </row>
    <row r="22214" spans="22:22" x14ac:dyDescent="0.35">
      <c r="V22214" s="17"/>
    </row>
    <row r="22215" spans="22:22" x14ac:dyDescent="0.35">
      <c r="V22215" s="17"/>
    </row>
    <row r="22216" spans="22:22" x14ac:dyDescent="0.35">
      <c r="V22216" s="17"/>
    </row>
    <row r="22217" spans="22:22" x14ac:dyDescent="0.35">
      <c r="V22217" s="17"/>
    </row>
    <row r="22218" spans="22:22" x14ac:dyDescent="0.35">
      <c r="V22218" s="17"/>
    </row>
    <row r="22219" spans="22:22" x14ac:dyDescent="0.35">
      <c r="V22219" s="17"/>
    </row>
    <row r="22220" spans="22:22" x14ac:dyDescent="0.35">
      <c r="V22220" s="17"/>
    </row>
    <row r="22221" spans="22:22" x14ac:dyDescent="0.35">
      <c r="V22221" s="17"/>
    </row>
    <row r="22222" spans="22:22" x14ac:dyDescent="0.35">
      <c r="V22222" s="17"/>
    </row>
    <row r="22223" spans="22:22" x14ac:dyDescent="0.35">
      <c r="V22223" s="17"/>
    </row>
    <row r="22224" spans="22:22" x14ac:dyDescent="0.35">
      <c r="V22224" s="17"/>
    </row>
    <row r="22225" spans="22:22" x14ac:dyDescent="0.35">
      <c r="V22225" s="17"/>
    </row>
    <row r="22226" spans="22:22" x14ac:dyDescent="0.35">
      <c r="V22226" s="17"/>
    </row>
    <row r="22227" spans="22:22" x14ac:dyDescent="0.35">
      <c r="V22227" s="17"/>
    </row>
    <row r="22228" spans="22:22" x14ac:dyDescent="0.35">
      <c r="V22228" s="17"/>
    </row>
    <row r="22229" spans="22:22" x14ac:dyDescent="0.35">
      <c r="V22229" s="17"/>
    </row>
    <row r="22230" spans="22:22" x14ac:dyDescent="0.35">
      <c r="V22230" s="17"/>
    </row>
    <row r="22231" spans="22:22" x14ac:dyDescent="0.35">
      <c r="V22231" s="17"/>
    </row>
    <row r="22232" spans="22:22" x14ac:dyDescent="0.35">
      <c r="V22232" s="17"/>
    </row>
    <row r="22233" spans="22:22" x14ac:dyDescent="0.35">
      <c r="V22233" s="17"/>
    </row>
    <row r="22234" spans="22:22" x14ac:dyDescent="0.35">
      <c r="V22234" s="17"/>
    </row>
    <row r="22235" spans="22:22" x14ac:dyDescent="0.35">
      <c r="V22235" s="17"/>
    </row>
    <row r="22236" spans="22:22" x14ac:dyDescent="0.35">
      <c r="V22236" s="17"/>
    </row>
    <row r="22237" spans="22:22" x14ac:dyDescent="0.35">
      <c r="V22237" s="17"/>
    </row>
    <row r="22238" spans="22:22" x14ac:dyDescent="0.35">
      <c r="V22238" s="17"/>
    </row>
    <row r="22239" spans="22:22" x14ac:dyDescent="0.35">
      <c r="V22239" s="17"/>
    </row>
    <row r="22240" spans="22:22" x14ac:dyDescent="0.35">
      <c r="V22240" s="17"/>
    </row>
    <row r="22241" spans="22:22" x14ac:dyDescent="0.35">
      <c r="V22241" s="17"/>
    </row>
    <row r="22242" spans="22:22" x14ac:dyDescent="0.35">
      <c r="V22242" s="17"/>
    </row>
    <row r="22243" spans="22:22" x14ac:dyDescent="0.35">
      <c r="V22243" s="17"/>
    </row>
    <row r="22244" spans="22:22" x14ac:dyDescent="0.35">
      <c r="V22244" s="17"/>
    </row>
    <row r="22245" spans="22:22" x14ac:dyDescent="0.35">
      <c r="V22245" s="17"/>
    </row>
    <row r="22246" spans="22:22" x14ac:dyDescent="0.35">
      <c r="V22246" s="17"/>
    </row>
    <row r="22247" spans="22:22" x14ac:dyDescent="0.35">
      <c r="V22247" s="17"/>
    </row>
    <row r="22248" spans="22:22" x14ac:dyDescent="0.35">
      <c r="V22248" s="17"/>
    </row>
    <row r="22249" spans="22:22" x14ac:dyDescent="0.35">
      <c r="V22249" s="17"/>
    </row>
    <row r="22250" spans="22:22" x14ac:dyDescent="0.35">
      <c r="V22250" s="17"/>
    </row>
    <row r="22251" spans="22:22" x14ac:dyDescent="0.35">
      <c r="V22251" s="17"/>
    </row>
    <row r="22252" spans="22:22" x14ac:dyDescent="0.35">
      <c r="V22252" s="17"/>
    </row>
    <row r="22253" spans="22:22" x14ac:dyDescent="0.35">
      <c r="V22253" s="17"/>
    </row>
    <row r="22254" spans="22:22" x14ac:dyDescent="0.35">
      <c r="V22254" s="17"/>
    </row>
    <row r="22255" spans="22:22" x14ac:dyDescent="0.35">
      <c r="V22255" s="17"/>
    </row>
    <row r="22256" spans="22:22" x14ac:dyDescent="0.35">
      <c r="V22256" s="17"/>
    </row>
    <row r="22257" spans="22:22" x14ac:dyDescent="0.35">
      <c r="V22257" s="17"/>
    </row>
    <row r="22258" spans="22:22" x14ac:dyDescent="0.35">
      <c r="V22258" s="17"/>
    </row>
    <row r="22259" spans="22:22" x14ac:dyDescent="0.35">
      <c r="V22259" s="17"/>
    </row>
    <row r="22260" spans="22:22" x14ac:dyDescent="0.35">
      <c r="V22260" s="17"/>
    </row>
    <row r="22261" spans="22:22" x14ac:dyDescent="0.35">
      <c r="V22261" s="17"/>
    </row>
    <row r="22262" spans="22:22" x14ac:dyDescent="0.35">
      <c r="V22262" s="17"/>
    </row>
    <row r="22263" spans="22:22" x14ac:dyDescent="0.35">
      <c r="V22263" s="17"/>
    </row>
    <row r="22264" spans="22:22" x14ac:dyDescent="0.35">
      <c r="V22264" s="17"/>
    </row>
    <row r="22265" spans="22:22" x14ac:dyDescent="0.35">
      <c r="V22265" s="17"/>
    </row>
    <row r="22266" spans="22:22" x14ac:dyDescent="0.35">
      <c r="V22266" s="17"/>
    </row>
    <row r="22267" spans="22:22" x14ac:dyDescent="0.35">
      <c r="V22267" s="17"/>
    </row>
    <row r="22268" spans="22:22" x14ac:dyDescent="0.35">
      <c r="V22268" s="17"/>
    </row>
    <row r="22269" spans="22:22" x14ac:dyDescent="0.35">
      <c r="V22269" s="17"/>
    </row>
    <row r="22270" spans="22:22" x14ac:dyDescent="0.35">
      <c r="V22270" s="17"/>
    </row>
    <row r="22271" spans="22:22" x14ac:dyDescent="0.35">
      <c r="V22271" s="17"/>
    </row>
    <row r="22272" spans="22:22" x14ac:dyDescent="0.35">
      <c r="V22272" s="17"/>
    </row>
    <row r="22273" spans="22:22" x14ac:dyDescent="0.35">
      <c r="V22273" s="17"/>
    </row>
    <row r="22274" spans="22:22" x14ac:dyDescent="0.35">
      <c r="V22274" s="17"/>
    </row>
    <row r="22275" spans="22:22" x14ac:dyDescent="0.35">
      <c r="V22275" s="17"/>
    </row>
    <row r="22276" spans="22:22" x14ac:dyDescent="0.35">
      <c r="V22276" s="17"/>
    </row>
    <row r="22277" spans="22:22" x14ac:dyDescent="0.35">
      <c r="V22277" s="17"/>
    </row>
    <row r="22278" spans="22:22" x14ac:dyDescent="0.35">
      <c r="V22278" s="17"/>
    </row>
    <row r="22279" spans="22:22" x14ac:dyDescent="0.35">
      <c r="V22279" s="17"/>
    </row>
    <row r="22280" spans="22:22" x14ac:dyDescent="0.35">
      <c r="V22280" s="17"/>
    </row>
    <row r="22281" spans="22:22" x14ac:dyDescent="0.35">
      <c r="V22281" s="17"/>
    </row>
    <row r="22282" spans="22:22" x14ac:dyDescent="0.35">
      <c r="V22282" s="17"/>
    </row>
    <row r="22283" spans="22:22" x14ac:dyDescent="0.35">
      <c r="V22283" s="17"/>
    </row>
    <row r="22284" spans="22:22" x14ac:dyDescent="0.35">
      <c r="V22284" s="17"/>
    </row>
    <row r="22285" spans="22:22" x14ac:dyDescent="0.35">
      <c r="V22285" s="17"/>
    </row>
    <row r="22286" spans="22:22" x14ac:dyDescent="0.35">
      <c r="V22286" s="17"/>
    </row>
    <row r="22287" spans="22:22" x14ac:dyDescent="0.35">
      <c r="V22287" s="17"/>
    </row>
    <row r="22288" spans="22:22" x14ac:dyDescent="0.35">
      <c r="V22288" s="17"/>
    </row>
    <row r="22289" spans="22:22" x14ac:dyDescent="0.35">
      <c r="V22289" s="17"/>
    </row>
    <row r="22290" spans="22:22" x14ac:dyDescent="0.35">
      <c r="V22290" s="17"/>
    </row>
    <row r="22291" spans="22:22" x14ac:dyDescent="0.35">
      <c r="V22291" s="17"/>
    </row>
    <row r="22292" spans="22:22" x14ac:dyDescent="0.35">
      <c r="V22292" s="17"/>
    </row>
    <row r="22293" spans="22:22" x14ac:dyDescent="0.35">
      <c r="V22293" s="17"/>
    </row>
    <row r="22294" spans="22:22" x14ac:dyDescent="0.35">
      <c r="V22294" s="17"/>
    </row>
    <row r="22295" spans="22:22" x14ac:dyDescent="0.35">
      <c r="V22295" s="17"/>
    </row>
    <row r="22296" spans="22:22" x14ac:dyDescent="0.35">
      <c r="V22296" s="17"/>
    </row>
    <row r="22297" spans="22:22" x14ac:dyDescent="0.35">
      <c r="V22297" s="17"/>
    </row>
    <row r="22298" spans="22:22" x14ac:dyDescent="0.35">
      <c r="V22298" s="17"/>
    </row>
    <row r="22299" spans="22:22" x14ac:dyDescent="0.35">
      <c r="V22299" s="17"/>
    </row>
    <row r="22300" spans="22:22" x14ac:dyDescent="0.35">
      <c r="V22300" s="17"/>
    </row>
    <row r="22301" spans="22:22" x14ac:dyDescent="0.35">
      <c r="V22301" s="17"/>
    </row>
    <row r="22302" spans="22:22" x14ac:dyDescent="0.35">
      <c r="V22302" s="17"/>
    </row>
    <row r="22303" spans="22:22" x14ac:dyDescent="0.35">
      <c r="V22303" s="17"/>
    </row>
    <row r="22304" spans="22:22" x14ac:dyDescent="0.35">
      <c r="V22304" s="17"/>
    </row>
    <row r="22305" spans="22:22" x14ac:dyDescent="0.35">
      <c r="V22305" s="17"/>
    </row>
    <row r="22306" spans="22:22" x14ac:dyDescent="0.35">
      <c r="V22306" s="17"/>
    </row>
    <row r="22307" spans="22:22" x14ac:dyDescent="0.35">
      <c r="V22307" s="17"/>
    </row>
    <row r="22308" spans="22:22" x14ac:dyDescent="0.35">
      <c r="V22308" s="17"/>
    </row>
    <row r="22309" spans="22:22" x14ac:dyDescent="0.35">
      <c r="V22309" s="17"/>
    </row>
    <row r="22310" spans="22:22" x14ac:dyDescent="0.35">
      <c r="V22310" s="17"/>
    </row>
    <row r="22311" spans="22:22" x14ac:dyDescent="0.35">
      <c r="V22311" s="17"/>
    </row>
    <row r="22312" spans="22:22" x14ac:dyDescent="0.35">
      <c r="V22312" s="17"/>
    </row>
    <row r="22313" spans="22:22" x14ac:dyDescent="0.35">
      <c r="V22313" s="17"/>
    </row>
    <row r="22314" spans="22:22" x14ac:dyDescent="0.35">
      <c r="V22314" s="17"/>
    </row>
    <row r="22315" spans="22:22" x14ac:dyDescent="0.35">
      <c r="V22315" s="17"/>
    </row>
    <row r="22316" spans="22:22" x14ac:dyDescent="0.35">
      <c r="V22316" s="17"/>
    </row>
    <row r="22317" spans="22:22" x14ac:dyDescent="0.35">
      <c r="V22317" s="17"/>
    </row>
    <row r="22318" spans="22:22" x14ac:dyDescent="0.35">
      <c r="V22318" s="17"/>
    </row>
    <row r="22319" spans="22:22" x14ac:dyDescent="0.35">
      <c r="V22319" s="17"/>
    </row>
    <row r="22320" spans="22:22" x14ac:dyDescent="0.35">
      <c r="V22320" s="17"/>
    </row>
    <row r="22321" spans="22:22" x14ac:dyDescent="0.35">
      <c r="V22321" s="17"/>
    </row>
    <row r="22322" spans="22:22" x14ac:dyDescent="0.35">
      <c r="V22322" s="17"/>
    </row>
    <row r="22323" spans="22:22" x14ac:dyDescent="0.35">
      <c r="V22323" s="17"/>
    </row>
    <row r="22324" spans="22:22" x14ac:dyDescent="0.35">
      <c r="V22324" s="17"/>
    </row>
    <row r="22325" spans="22:22" x14ac:dyDescent="0.35">
      <c r="V22325" s="17"/>
    </row>
    <row r="22326" spans="22:22" x14ac:dyDescent="0.35">
      <c r="V22326" s="17"/>
    </row>
    <row r="22327" spans="22:22" x14ac:dyDescent="0.35">
      <c r="V22327" s="17"/>
    </row>
    <row r="22328" spans="22:22" x14ac:dyDescent="0.35">
      <c r="V22328" s="17"/>
    </row>
    <row r="22329" spans="22:22" x14ac:dyDescent="0.35">
      <c r="V22329" s="17"/>
    </row>
    <row r="22330" spans="22:22" x14ac:dyDescent="0.35">
      <c r="V22330" s="17"/>
    </row>
    <row r="22331" spans="22:22" x14ac:dyDescent="0.35">
      <c r="V22331" s="17"/>
    </row>
    <row r="22332" spans="22:22" x14ac:dyDescent="0.35">
      <c r="V22332" s="17"/>
    </row>
    <row r="22333" spans="22:22" x14ac:dyDescent="0.35">
      <c r="V22333" s="17"/>
    </row>
    <row r="22334" spans="22:22" x14ac:dyDescent="0.35">
      <c r="V22334" s="17"/>
    </row>
    <row r="22335" spans="22:22" x14ac:dyDescent="0.35">
      <c r="V22335" s="17"/>
    </row>
    <row r="22336" spans="22:22" x14ac:dyDescent="0.35">
      <c r="V22336" s="17"/>
    </row>
    <row r="22337" spans="22:22" x14ac:dyDescent="0.35">
      <c r="V22337" s="17"/>
    </row>
    <row r="22338" spans="22:22" x14ac:dyDescent="0.35">
      <c r="V22338" s="17"/>
    </row>
    <row r="22339" spans="22:22" x14ac:dyDescent="0.35">
      <c r="V22339" s="17"/>
    </row>
    <row r="22340" spans="22:22" x14ac:dyDescent="0.35">
      <c r="V22340" s="17"/>
    </row>
    <row r="22341" spans="22:22" x14ac:dyDescent="0.35">
      <c r="V22341" s="17"/>
    </row>
    <row r="22342" spans="22:22" x14ac:dyDescent="0.35">
      <c r="V22342" s="17"/>
    </row>
    <row r="22343" spans="22:22" x14ac:dyDescent="0.35">
      <c r="V22343" s="17"/>
    </row>
    <row r="22344" spans="22:22" x14ac:dyDescent="0.35">
      <c r="V22344" s="17"/>
    </row>
    <row r="22345" spans="22:22" x14ac:dyDescent="0.35">
      <c r="V22345" s="17"/>
    </row>
    <row r="22346" spans="22:22" x14ac:dyDescent="0.35">
      <c r="V22346" s="17"/>
    </row>
    <row r="22347" spans="22:22" x14ac:dyDescent="0.35">
      <c r="V22347" s="17"/>
    </row>
    <row r="22348" spans="22:22" x14ac:dyDescent="0.35">
      <c r="V22348" s="17"/>
    </row>
    <row r="22349" spans="22:22" x14ac:dyDescent="0.35">
      <c r="V22349" s="17"/>
    </row>
    <row r="22350" spans="22:22" x14ac:dyDescent="0.35">
      <c r="V22350" s="17"/>
    </row>
    <row r="22351" spans="22:22" x14ac:dyDescent="0.35">
      <c r="V22351" s="17"/>
    </row>
    <row r="22352" spans="22:22" x14ac:dyDescent="0.35">
      <c r="V22352" s="17"/>
    </row>
    <row r="22353" spans="22:22" x14ac:dyDescent="0.35">
      <c r="V22353" s="17"/>
    </row>
    <row r="22354" spans="22:22" x14ac:dyDescent="0.35">
      <c r="V22354" s="17"/>
    </row>
    <row r="22355" spans="22:22" x14ac:dyDescent="0.35">
      <c r="V22355" s="17"/>
    </row>
    <row r="22356" spans="22:22" x14ac:dyDescent="0.35">
      <c r="V22356" s="17"/>
    </row>
    <row r="22357" spans="22:22" x14ac:dyDescent="0.35">
      <c r="V22357" s="17"/>
    </row>
    <row r="22358" spans="22:22" x14ac:dyDescent="0.35">
      <c r="V22358" s="17"/>
    </row>
    <row r="22359" spans="22:22" x14ac:dyDescent="0.35">
      <c r="V22359" s="17"/>
    </row>
    <row r="22360" spans="22:22" x14ac:dyDescent="0.35">
      <c r="V22360" s="17"/>
    </row>
    <row r="22361" spans="22:22" x14ac:dyDescent="0.35">
      <c r="V22361" s="17"/>
    </row>
    <row r="22362" spans="22:22" x14ac:dyDescent="0.35">
      <c r="V22362" s="17"/>
    </row>
    <row r="22363" spans="22:22" x14ac:dyDescent="0.35">
      <c r="V22363" s="17"/>
    </row>
    <row r="22364" spans="22:22" x14ac:dyDescent="0.35">
      <c r="V22364" s="17"/>
    </row>
    <row r="22365" spans="22:22" x14ac:dyDescent="0.35">
      <c r="V22365" s="17"/>
    </row>
    <row r="22366" spans="22:22" x14ac:dyDescent="0.35">
      <c r="V22366" s="17"/>
    </row>
    <row r="22367" spans="22:22" x14ac:dyDescent="0.35">
      <c r="V22367" s="17"/>
    </row>
    <row r="22368" spans="22:22" x14ac:dyDescent="0.35">
      <c r="V22368" s="17"/>
    </row>
    <row r="22369" spans="22:22" x14ac:dyDescent="0.35">
      <c r="V22369" s="17"/>
    </row>
    <row r="22370" spans="22:22" x14ac:dyDescent="0.35">
      <c r="V22370" s="17"/>
    </row>
    <row r="22371" spans="22:22" x14ac:dyDescent="0.35">
      <c r="V22371" s="17"/>
    </row>
    <row r="22372" spans="22:22" x14ac:dyDescent="0.35">
      <c r="V22372" s="17"/>
    </row>
    <row r="22373" spans="22:22" x14ac:dyDescent="0.35">
      <c r="V22373" s="17"/>
    </row>
    <row r="22374" spans="22:22" x14ac:dyDescent="0.35">
      <c r="V22374" s="17"/>
    </row>
    <row r="22375" spans="22:22" x14ac:dyDescent="0.35">
      <c r="V22375" s="17"/>
    </row>
    <row r="22376" spans="22:22" x14ac:dyDescent="0.35">
      <c r="V22376" s="17"/>
    </row>
    <row r="22377" spans="22:22" x14ac:dyDescent="0.35">
      <c r="V22377" s="17"/>
    </row>
    <row r="22378" spans="22:22" x14ac:dyDescent="0.35">
      <c r="V22378" s="17"/>
    </row>
    <row r="22379" spans="22:22" x14ac:dyDescent="0.35">
      <c r="V22379" s="17"/>
    </row>
    <row r="22380" spans="22:22" x14ac:dyDescent="0.35">
      <c r="V22380" s="17"/>
    </row>
    <row r="22381" spans="22:22" x14ac:dyDescent="0.35">
      <c r="V22381" s="17"/>
    </row>
    <row r="22382" spans="22:22" x14ac:dyDescent="0.35">
      <c r="V22382" s="17"/>
    </row>
    <row r="22383" spans="22:22" x14ac:dyDescent="0.35">
      <c r="V22383" s="17"/>
    </row>
    <row r="22384" spans="22:22" x14ac:dyDescent="0.35">
      <c r="V22384" s="17"/>
    </row>
    <row r="22385" spans="22:22" x14ac:dyDescent="0.35">
      <c r="V22385" s="17"/>
    </row>
    <row r="22386" spans="22:22" x14ac:dyDescent="0.35">
      <c r="V22386" s="17"/>
    </row>
    <row r="22387" spans="22:22" x14ac:dyDescent="0.35">
      <c r="V22387" s="17"/>
    </row>
    <row r="22388" spans="22:22" x14ac:dyDescent="0.35">
      <c r="V22388" s="17"/>
    </row>
    <row r="22389" spans="22:22" x14ac:dyDescent="0.35">
      <c r="V22389" s="17"/>
    </row>
    <row r="22390" spans="22:22" x14ac:dyDescent="0.35">
      <c r="V22390" s="17"/>
    </row>
    <row r="22391" spans="22:22" x14ac:dyDescent="0.35">
      <c r="V22391" s="17"/>
    </row>
    <row r="22392" spans="22:22" x14ac:dyDescent="0.35">
      <c r="V22392" s="17"/>
    </row>
    <row r="22393" spans="22:22" x14ac:dyDescent="0.35">
      <c r="V22393" s="17"/>
    </row>
    <row r="22394" spans="22:22" x14ac:dyDescent="0.35">
      <c r="V22394" s="17"/>
    </row>
    <row r="22395" spans="22:22" x14ac:dyDescent="0.35">
      <c r="V22395" s="17"/>
    </row>
    <row r="22396" spans="22:22" x14ac:dyDescent="0.35">
      <c r="V22396" s="17"/>
    </row>
    <row r="22397" spans="22:22" x14ac:dyDescent="0.35">
      <c r="V22397" s="17"/>
    </row>
    <row r="22398" spans="22:22" x14ac:dyDescent="0.35">
      <c r="V22398" s="17"/>
    </row>
    <row r="22399" spans="22:22" x14ac:dyDescent="0.35">
      <c r="V22399" s="17"/>
    </row>
    <row r="22400" spans="22:22" x14ac:dyDescent="0.35">
      <c r="V22400" s="17"/>
    </row>
    <row r="22401" spans="22:22" x14ac:dyDescent="0.35">
      <c r="V22401" s="17"/>
    </row>
    <row r="22402" spans="22:22" x14ac:dyDescent="0.35">
      <c r="V22402" s="17"/>
    </row>
    <row r="22403" spans="22:22" x14ac:dyDescent="0.35">
      <c r="V22403" s="17"/>
    </row>
    <row r="22404" spans="22:22" x14ac:dyDescent="0.35">
      <c r="V22404" s="17"/>
    </row>
    <row r="22405" spans="22:22" x14ac:dyDescent="0.35">
      <c r="V22405" s="17"/>
    </row>
    <row r="22406" spans="22:22" x14ac:dyDescent="0.35">
      <c r="V22406" s="17"/>
    </row>
    <row r="22407" spans="22:22" x14ac:dyDescent="0.35">
      <c r="V22407" s="17"/>
    </row>
    <row r="22408" spans="22:22" x14ac:dyDescent="0.35">
      <c r="V22408" s="17"/>
    </row>
    <row r="22409" spans="22:22" x14ac:dyDescent="0.35">
      <c r="V22409" s="17"/>
    </row>
    <row r="22410" spans="22:22" x14ac:dyDescent="0.35">
      <c r="V22410" s="17"/>
    </row>
    <row r="22411" spans="22:22" x14ac:dyDescent="0.35">
      <c r="V22411" s="17"/>
    </row>
    <row r="22412" spans="22:22" x14ac:dyDescent="0.35">
      <c r="V22412" s="17"/>
    </row>
    <row r="22413" spans="22:22" x14ac:dyDescent="0.35">
      <c r="V22413" s="17"/>
    </row>
    <row r="22414" spans="22:22" x14ac:dyDescent="0.35">
      <c r="V22414" s="17"/>
    </row>
    <row r="22415" spans="22:22" x14ac:dyDescent="0.35">
      <c r="V22415" s="17"/>
    </row>
    <row r="22416" spans="22:22" x14ac:dyDescent="0.35">
      <c r="V22416" s="17"/>
    </row>
    <row r="22417" spans="22:22" x14ac:dyDescent="0.35">
      <c r="V22417" s="17"/>
    </row>
    <row r="22418" spans="22:22" x14ac:dyDescent="0.35">
      <c r="V22418" s="17"/>
    </row>
    <row r="22419" spans="22:22" x14ac:dyDescent="0.35">
      <c r="V22419" s="17"/>
    </row>
    <row r="22420" spans="22:22" x14ac:dyDescent="0.35">
      <c r="V22420" s="17"/>
    </row>
    <row r="22421" spans="22:22" x14ac:dyDescent="0.35">
      <c r="V22421" s="17"/>
    </row>
    <row r="22422" spans="22:22" x14ac:dyDescent="0.35">
      <c r="V22422" s="17"/>
    </row>
    <row r="22423" spans="22:22" x14ac:dyDescent="0.35">
      <c r="V22423" s="17"/>
    </row>
    <row r="22424" spans="22:22" x14ac:dyDescent="0.35">
      <c r="V22424" s="17"/>
    </row>
    <row r="22425" spans="22:22" x14ac:dyDescent="0.35">
      <c r="V22425" s="17"/>
    </row>
    <row r="22426" spans="22:22" x14ac:dyDescent="0.35">
      <c r="V22426" s="17"/>
    </row>
    <row r="22427" spans="22:22" x14ac:dyDescent="0.35">
      <c r="V22427" s="17"/>
    </row>
    <row r="22428" spans="22:22" x14ac:dyDescent="0.35">
      <c r="V22428" s="17"/>
    </row>
    <row r="22429" spans="22:22" x14ac:dyDescent="0.35">
      <c r="V22429" s="17"/>
    </row>
    <row r="22430" spans="22:22" x14ac:dyDescent="0.35">
      <c r="V22430" s="17"/>
    </row>
    <row r="22431" spans="22:22" x14ac:dyDescent="0.35">
      <c r="V22431" s="17"/>
    </row>
    <row r="22432" spans="22:22" x14ac:dyDescent="0.35">
      <c r="V22432" s="17"/>
    </row>
    <row r="22433" spans="22:22" x14ac:dyDescent="0.35">
      <c r="V22433" s="17"/>
    </row>
    <row r="22434" spans="22:22" x14ac:dyDescent="0.35">
      <c r="V22434" s="17"/>
    </row>
    <row r="22435" spans="22:22" x14ac:dyDescent="0.35">
      <c r="V22435" s="17"/>
    </row>
    <row r="22436" spans="22:22" x14ac:dyDescent="0.35">
      <c r="V22436" s="17"/>
    </row>
    <row r="22437" spans="22:22" x14ac:dyDescent="0.35">
      <c r="V22437" s="17"/>
    </row>
    <row r="22438" spans="22:22" x14ac:dyDescent="0.35">
      <c r="V22438" s="17"/>
    </row>
    <row r="22439" spans="22:22" x14ac:dyDescent="0.35">
      <c r="V22439" s="17"/>
    </row>
    <row r="22440" spans="22:22" x14ac:dyDescent="0.35">
      <c r="V22440" s="17"/>
    </row>
    <row r="22441" spans="22:22" x14ac:dyDescent="0.35">
      <c r="V22441" s="17"/>
    </row>
    <row r="22442" spans="22:22" x14ac:dyDescent="0.35">
      <c r="V22442" s="17"/>
    </row>
    <row r="22443" spans="22:22" x14ac:dyDescent="0.35">
      <c r="V22443" s="17"/>
    </row>
    <row r="22444" spans="22:22" x14ac:dyDescent="0.35">
      <c r="V22444" s="17"/>
    </row>
    <row r="22445" spans="22:22" x14ac:dyDescent="0.35">
      <c r="V22445" s="17"/>
    </row>
    <row r="22446" spans="22:22" x14ac:dyDescent="0.35">
      <c r="V22446" s="17"/>
    </row>
    <row r="22447" spans="22:22" x14ac:dyDescent="0.35">
      <c r="V22447" s="17"/>
    </row>
    <row r="22448" spans="22:22" x14ac:dyDescent="0.35">
      <c r="V22448" s="17"/>
    </row>
    <row r="22449" spans="22:22" x14ac:dyDescent="0.35">
      <c r="V22449" s="17"/>
    </row>
    <row r="22450" spans="22:22" x14ac:dyDescent="0.35">
      <c r="V22450" s="17"/>
    </row>
    <row r="22451" spans="22:22" x14ac:dyDescent="0.35">
      <c r="V22451" s="17"/>
    </row>
    <row r="22452" spans="22:22" x14ac:dyDescent="0.35">
      <c r="V22452" s="17"/>
    </row>
    <row r="22453" spans="22:22" x14ac:dyDescent="0.35">
      <c r="V22453" s="17"/>
    </row>
    <row r="22454" spans="22:22" x14ac:dyDescent="0.35">
      <c r="V22454" s="17"/>
    </row>
    <row r="22455" spans="22:22" x14ac:dyDescent="0.35">
      <c r="V22455" s="17"/>
    </row>
    <row r="22456" spans="22:22" x14ac:dyDescent="0.35">
      <c r="V22456" s="17"/>
    </row>
    <row r="22457" spans="22:22" x14ac:dyDescent="0.35">
      <c r="V22457" s="17"/>
    </row>
    <row r="22458" spans="22:22" x14ac:dyDescent="0.35">
      <c r="V22458" s="17"/>
    </row>
    <row r="22459" spans="22:22" x14ac:dyDescent="0.35">
      <c r="V22459" s="17"/>
    </row>
    <row r="22460" spans="22:22" x14ac:dyDescent="0.35">
      <c r="V22460" s="17"/>
    </row>
    <row r="22461" spans="22:22" x14ac:dyDescent="0.35">
      <c r="V22461" s="17"/>
    </row>
    <row r="22462" spans="22:22" x14ac:dyDescent="0.35">
      <c r="V22462" s="17"/>
    </row>
    <row r="22463" spans="22:22" x14ac:dyDescent="0.35">
      <c r="V22463" s="17"/>
    </row>
    <row r="22464" spans="22:22" x14ac:dyDescent="0.35">
      <c r="V22464" s="17"/>
    </row>
    <row r="22465" spans="22:22" x14ac:dyDescent="0.35">
      <c r="V22465" s="17"/>
    </row>
    <row r="22466" spans="22:22" x14ac:dyDescent="0.35">
      <c r="V22466" s="17"/>
    </row>
    <row r="22467" spans="22:22" x14ac:dyDescent="0.35">
      <c r="V22467" s="17"/>
    </row>
    <row r="22468" spans="22:22" x14ac:dyDescent="0.35">
      <c r="V22468" s="17"/>
    </row>
    <row r="22469" spans="22:22" x14ac:dyDescent="0.35">
      <c r="V22469" s="17"/>
    </row>
    <row r="22470" spans="22:22" x14ac:dyDescent="0.35">
      <c r="V22470" s="17"/>
    </row>
    <row r="22471" spans="22:22" x14ac:dyDescent="0.35">
      <c r="V22471" s="17"/>
    </row>
    <row r="22472" spans="22:22" x14ac:dyDescent="0.35">
      <c r="V22472" s="17"/>
    </row>
    <row r="22473" spans="22:22" x14ac:dyDescent="0.35">
      <c r="V22473" s="17"/>
    </row>
    <row r="22474" spans="22:22" x14ac:dyDescent="0.35">
      <c r="V22474" s="17"/>
    </row>
    <row r="22475" spans="22:22" x14ac:dyDescent="0.35">
      <c r="V22475" s="17"/>
    </row>
    <row r="22476" spans="22:22" x14ac:dyDescent="0.35">
      <c r="V22476" s="17"/>
    </row>
    <row r="22477" spans="22:22" x14ac:dyDescent="0.35">
      <c r="V22477" s="17"/>
    </row>
    <row r="22478" spans="22:22" x14ac:dyDescent="0.35">
      <c r="V22478" s="17"/>
    </row>
    <row r="22479" spans="22:22" x14ac:dyDescent="0.35">
      <c r="V22479" s="17"/>
    </row>
    <row r="22480" spans="22:22" x14ac:dyDescent="0.35">
      <c r="V22480" s="17"/>
    </row>
    <row r="22481" spans="22:22" x14ac:dyDescent="0.35">
      <c r="V22481" s="17"/>
    </row>
    <row r="22482" spans="22:22" x14ac:dyDescent="0.35">
      <c r="V22482" s="17"/>
    </row>
    <row r="22483" spans="22:22" x14ac:dyDescent="0.35">
      <c r="V22483" s="17"/>
    </row>
    <row r="22484" spans="22:22" x14ac:dyDescent="0.35">
      <c r="V22484" s="17"/>
    </row>
    <row r="22485" spans="22:22" x14ac:dyDescent="0.35">
      <c r="V22485" s="17"/>
    </row>
    <row r="22486" spans="22:22" x14ac:dyDescent="0.35">
      <c r="V22486" s="17"/>
    </row>
    <row r="22487" spans="22:22" x14ac:dyDescent="0.35">
      <c r="V22487" s="17"/>
    </row>
    <row r="22488" spans="22:22" x14ac:dyDescent="0.35">
      <c r="V22488" s="17"/>
    </row>
    <row r="22489" spans="22:22" x14ac:dyDescent="0.35">
      <c r="V22489" s="17"/>
    </row>
    <row r="22490" spans="22:22" x14ac:dyDescent="0.35">
      <c r="V22490" s="17"/>
    </row>
    <row r="22491" spans="22:22" x14ac:dyDescent="0.35">
      <c r="V22491" s="17"/>
    </row>
    <row r="22492" spans="22:22" x14ac:dyDescent="0.35">
      <c r="V22492" s="17"/>
    </row>
    <row r="22493" spans="22:22" x14ac:dyDescent="0.35">
      <c r="V22493" s="17"/>
    </row>
    <row r="22494" spans="22:22" x14ac:dyDescent="0.35">
      <c r="V22494" s="17"/>
    </row>
    <row r="22495" spans="22:22" x14ac:dyDescent="0.35">
      <c r="V22495" s="17"/>
    </row>
    <row r="22496" spans="22:22" x14ac:dyDescent="0.35">
      <c r="V22496" s="17"/>
    </row>
    <row r="22497" spans="22:22" x14ac:dyDescent="0.35">
      <c r="V22497" s="17"/>
    </row>
    <row r="22498" spans="22:22" x14ac:dyDescent="0.35">
      <c r="V22498" s="17"/>
    </row>
    <row r="22499" spans="22:22" x14ac:dyDescent="0.35">
      <c r="V22499" s="17"/>
    </row>
    <row r="22500" spans="22:22" x14ac:dyDescent="0.35">
      <c r="V22500" s="17"/>
    </row>
    <row r="22501" spans="22:22" x14ac:dyDescent="0.35">
      <c r="V22501" s="17"/>
    </row>
    <row r="22502" spans="22:22" x14ac:dyDescent="0.35">
      <c r="V22502" s="17"/>
    </row>
    <row r="22503" spans="22:22" x14ac:dyDescent="0.35">
      <c r="V22503" s="17"/>
    </row>
    <row r="22504" spans="22:22" x14ac:dyDescent="0.35">
      <c r="V22504" s="17"/>
    </row>
    <row r="22505" spans="22:22" x14ac:dyDescent="0.35">
      <c r="V22505" s="17"/>
    </row>
    <row r="22506" spans="22:22" x14ac:dyDescent="0.35">
      <c r="V22506" s="17"/>
    </row>
    <row r="22507" spans="22:22" x14ac:dyDescent="0.35">
      <c r="V22507" s="17"/>
    </row>
    <row r="22508" spans="22:22" x14ac:dyDescent="0.35">
      <c r="V22508" s="17"/>
    </row>
    <row r="22509" spans="22:22" x14ac:dyDescent="0.35">
      <c r="V22509" s="17"/>
    </row>
    <row r="22510" spans="22:22" x14ac:dyDescent="0.35">
      <c r="V22510" s="17"/>
    </row>
    <row r="22511" spans="22:22" x14ac:dyDescent="0.35">
      <c r="V22511" s="17"/>
    </row>
    <row r="22512" spans="22:22" x14ac:dyDescent="0.35">
      <c r="V22512" s="17"/>
    </row>
    <row r="22513" spans="22:22" x14ac:dyDescent="0.35">
      <c r="V22513" s="17"/>
    </row>
    <row r="22514" spans="22:22" x14ac:dyDescent="0.35">
      <c r="V22514" s="17"/>
    </row>
    <row r="22515" spans="22:22" x14ac:dyDescent="0.35">
      <c r="V22515" s="17"/>
    </row>
    <row r="22516" spans="22:22" x14ac:dyDescent="0.35">
      <c r="V22516" s="17"/>
    </row>
    <row r="22517" spans="22:22" x14ac:dyDescent="0.35">
      <c r="V22517" s="17"/>
    </row>
    <row r="22518" spans="22:22" x14ac:dyDescent="0.35">
      <c r="V22518" s="17"/>
    </row>
    <row r="22519" spans="22:22" x14ac:dyDescent="0.35">
      <c r="V22519" s="17"/>
    </row>
    <row r="22520" spans="22:22" x14ac:dyDescent="0.35">
      <c r="V22520" s="17"/>
    </row>
    <row r="22521" spans="22:22" x14ac:dyDescent="0.35">
      <c r="V22521" s="17"/>
    </row>
    <row r="22522" spans="22:22" x14ac:dyDescent="0.35">
      <c r="V22522" s="17"/>
    </row>
    <row r="22523" spans="22:22" x14ac:dyDescent="0.35">
      <c r="V22523" s="17"/>
    </row>
    <row r="22524" spans="22:22" x14ac:dyDescent="0.35">
      <c r="V22524" s="17"/>
    </row>
    <row r="22525" spans="22:22" x14ac:dyDescent="0.35">
      <c r="V22525" s="17"/>
    </row>
    <row r="22526" spans="22:22" x14ac:dyDescent="0.35">
      <c r="V22526" s="17"/>
    </row>
    <row r="22527" spans="22:22" x14ac:dyDescent="0.35">
      <c r="V22527" s="17"/>
    </row>
    <row r="22528" spans="22:22" x14ac:dyDescent="0.35">
      <c r="V22528" s="17"/>
    </row>
    <row r="22529" spans="22:22" x14ac:dyDescent="0.35">
      <c r="V22529" s="17"/>
    </row>
    <row r="22530" spans="22:22" x14ac:dyDescent="0.35">
      <c r="V22530" s="17"/>
    </row>
    <row r="22531" spans="22:22" x14ac:dyDescent="0.35">
      <c r="V22531" s="17"/>
    </row>
    <row r="22532" spans="22:22" x14ac:dyDescent="0.35">
      <c r="V22532" s="17"/>
    </row>
    <row r="22533" spans="22:22" x14ac:dyDescent="0.35">
      <c r="V22533" s="17"/>
    </row>
    <row r="22534" spans="22:22" x14ac:dyDescent="0.35">
      <c r="V22534" s="17"/>
    </row>
    <row r="22535" spans="22:22" x14ac:dyDescent="0.35">
      <c r="V22535" s="17"/>
    </row>
    <row r="22536" spans="22:22" x14ac:dyDescent="0.35">
      <c r="V22536" s="17"/>
    </row>
    <row r="22537" spans="22:22" x14ac:dyDescent="0.35">
      <c r="V22537" s="17"/>
    </row>
    <row r="22538" spans="22:22" x14ac:dyDescent="0.35">
      <c r="V22538" s="17"/>
    </row>
    <row r="22539" spans="22:22" x14ac:dyDescent="0.35">
      <c r="V22539" s="17"/>
    </row>
    <row r="22540" spans="22:22" x14ac:dyDescent="0.35">
      <c r="V22540" s="17"/>
    </row>
    <row r="22541" spans="22:22" x14ac:dyDescent="0.35">
      <c r="V22541" s="17"/>
    </row>
    <row r="22542" spans="22:22" x14ac:dyDescent="0.35">
      <c r="V22542" s="17"/>
    </row>
    <row r="22543" spans="22:22" x14ac:dyDescent="0.35">
      <c r="V22543" s="17"/>
    </row>
    <row r="22544" spans="22:22" x14ac:dyDescent="0.35">
      <c r="V22544" s="17"/>
    </row>
    <row r="22545" spans="22:22" x14ac:dyDescent="0.35">
      <c r="V22545" s="17"/>
    </row>
    <row r="22546" spans="22:22" x14ac:dyDescent="0.35">
      <c r="V22546" s="17"/>
    </row>
    <row r="22547" spans="22:22" x14ac:dyDescent="0.35">
      <c r="V22547" s="17"/>
    </row>
    <row r="22548" spans="22:22" x14ac:dyDescent="0.35">
      <c r="V22548" s="17"/>
    </row>
    <row r="22549" spans="22:22" x14ac:dyDescent="0.35">
      <c r="V22549" s="17"/>
    </row>
    <row r="22550" spans="22:22" x14ac:dyDescent="0.35">
      <c r="V22550" s="17"/>
    </row>
    <row r="22551" spans="22:22" x14ac:dyDescent="0.35">
      <c r="V22551" s="17"/>
    </row>
    <row r="22552" spans="22:22" x14ac:dyDescent="0.35">
      <c r="V22552" s="17"/>
    </row>
    <row r="22553" spans="22:22" x14ac:dyDescent="0.35">
      <c r="V22553" s="17"/>
    </row>
    <row r="22554" spans="22:22" x14ac:dyDescent="0.35">
      <c r="V22554" s="17"/>
    </row>
    <row r="22555" spans="22:22" x14ac:dyDescent="0.35">
      <c r="V22555" s="17"/>
    </row>
    <row r="22556" spans="22:22" x14ac:dyDescent="0.35">
      <c r="V22556" s="17"/>
    </row>
    <row r="22557" spans="22:22" x14ac:dyDescent="0.35">
      <c r="V22557" s="17"/>
    </row>
    <row r="22558" spans="22:22" x14ac:dyDescent="0.35">
      <c r="V22558" s="17"/>
    </row>
    <row r="22559" spans="22:22" x14ac:dyDescent="0.35">
      <c r="V22559" s="17"/>
    </row>
    <row r="22560" spans="22:22" x14ac:dyDescent="0.35">
      <c r="V22560" s="17"/>
    </row>
    <row r="22561" spans="22:22" x14ac:dyDescent="0.35">
      <c r="V22561" s="17"/>
    </row>
    <row r="22562" spans="22:22" x14ac:dyDescent="0.35">
      <c r="V22562" s="17"/>
    </row>
    <row r="22563" spans="22:22" x14ac:dyDescent="0.35">
      <c r="V22563" s="17"/>
    </row>
    <row r="22564" spans="22:22" x14ac:dyDescent="0.35">
      <c r="V22564" s="17"/>
    </row>
    <row r="22565" spans="22:22" x14ac:dyDescent="0.35">
      <c r="V22565" s="17"/>
    </row>
    <row r="22566" spans="22:22" x14ac:dyDescent="0.35">
      <c r="V22566" s="17"/>
    </row>
    <row r="22567" spans="22:22" x14ac:dyDescent="0.35">
      <c r="V22567" s="17"/>
    </row>
    <row r="22568" spans="22:22" x14ac:dyDescent="0.35">
      <c r="V22568" s="17"/>
    </row>
    <row r="22569" spans="22:22" x14ac:dyDescent="0.35">
      <c r="V22569" s="17"/>
    </row>
    <row r="22570" spans="22:22" x14ac:dyDescent="0.35">
      <c r="V22570" s="17"/>
    </row>
    <row r="22571" spans="22:22" x14ac:dyDescent="0.35">
      <c r="V22571" s="17"/>
    </row>
    <row r="22572" spans="22:22" x14ac:dyDescent="0.35">
      <c r="V22572" s="17"/>
    </row>
    <row r="22573" spans="22:22" x14ac:dyDescent="0.35">
      <c r="V22573" s="17"/>
    </row>
    <row r="22574" spans="22:22" x14ac:dyDescent="0.35">
      <c r="V22574" s="17"/>
    </row>
    <row r="22575" spans="22:22" x14ac:dyDescent="0.35">
      <c r="V22575" s="17"/>
    </row>
    <row r="22576" spans="22:22" x14ac:dyDescent="0.35">
      <c r="V22576" s="17"/>
    </row>
    <row r="22577" spans="22:22" x14ac:dyDescent="0.35">
      <c r="V22577" s="17"/>
    </row>
    <row r="22578" spans="22:22" x14ac:dyDescent="0.35">
      <c r="V22578" s="17"/>
    </row>
    <row r="22579" spans="22:22" x14ac:dyDescent="0.35">
      <c r="V22579" s="17"/>
    </row>
    <row r="22580" spans="22:22" x14ac:dyDescent="0.35">
      <c r="V22580" s="17"/>
    </row>
    <row r="22581" spans="22:22" x14ac:dyDescent="0.35">
      <c r="V22581" s="17"/>
    </row>
    <row r="22582" spans="22:22" x14ac:dyDescent="0.35">
      <c r="V22582" s="17"/>
    </row>
    <row r="22583" spans="22:22" x14ac:dyDescent="0.35">
      <c r="V22583" s="17"/>
    </row>
    <row r="22584" spans="22:22" x14ac:dyDescent="0.35">
      <c r="V22584" s="17"/>
    </row>
    <row r="22585" spans="22:22" x14ac:dyDescent="0.35">
      <c r="V22585" s="17"/>
    </row>
    <row r="22586" spans="22:22" x14ac:dyDescent="0.35">
      <c r="V22586" s="17"/>
    </row>
    <row r="22587" spans="22:22" x14ac:dyDescent="0.35">
      <c r="V22587" s="17"/>
    </row>
    <row r="22588" spans="22:22" x14ac:dyDescent="0.35">
      <c r="V22588" s="17"/>
    </row>
    <row r="22589" spans="22:22" x14ac:dyDescent="0.35">
      <c r="V22589" s="17"/>
    </row>
    <row r="22590" spans="22:22" x14ac:dyDescent="0.35">
      <c r="V22590" s="17"/>
    </row>
    <row r="22591" spans="22:22" x14ac:dyDescent="0.35">
      <c r="V22591" s="17"/>
    </row>
    <row r="22592" spans="22:22" x14ac:dyDescent="0.35">
      <c r="V22592" s="17"/>
    </row>
    <row r="22593" spans="22:22" x14ac:dyDescent="0.35">
      <c r="V22593" s="17"/>
    </row>
    <row r="22594" spans="22:22" x14ac:dyDescent="0.35">
      <c r="V22594" s="17"/>
    </row>
    <row r="22595" spans="22:22" x14ac:dyDescent="0.35">
      <c r="V22595" s="17"/>
    </row>
    <row r="22596" spans="22:22" x14ac:dyDescent="0.35">
      <c r="V22596" s="17"/>
    </row>
    <row r="22597" spans="22:22" x14ac:dyDescent="0.35">
      <c r="V22597" s="17"/>
    </row>
    <row r="22598" spans="22:22" x14ac:dyDescent="0.35">
      <c r="V22598" s="17"/>
    </row>
    <row r="22599" spans="22:22" x14ac:dyDescent="0.35">
      <c r="V22599" s="17"/>
    </row>
    <row r="22600" spans="22:22" x14ac:dyDescent="0.35">
      <c r="V22600" s="17"/>
    </row>
    <row r="22601" spans="22:22" x14ac:dyDescent="0.35">
      <c r="V22601" s="17"/>
    </row>
    <row r="22602" spans="22:22" x14ac:dyDescent="0.35">
      <c r="V22602" s="17"/>
    </row>
    <row r="22603" spans="22:22" x14ac:dyDescent="0.35">
      <c r="V22603" s="17"/>
    </row>
    <row r="22604" spans="22:22" x14ac:dyDescent="0.35">
      <c r="V22604" s="17"/>
    </row>
    <row r="22605" spans="22:22" x14ac:dyDescent="0.35">
      <c r="V22605" s="17"/>
    </row>
    <row r="22606" spans="22:22" x14ac:dyDescent="0.35">
      <c r="V22606" s="17"/>
    </row>
    <row r="22607" spans="22:22" x14ac:dyDescent="0.35">
      <c r="V22607" s="17"/>
    </row>
    <row r="22608" spans="22:22" x14ac:dyDescent="0.35">
      <c r="V22608" s="17"/>
    </row>
    <row r="22609" spans="22:22" x14ac:dyDescent="0.35">
      <c r="V22609" s="17"/>
    </row>
    <row r="22610" spans="22:22" x14ac:dyDescent="0.35">
      <c r="V22610" s="17"/>
    </row>
    <row r="22611" spans="22:22" x14ac:dyDescent="0.35">
      <c r="V22611" s="17"/>
    </row>
    <row r="22612" spans="22:22" x14ac:dyDescent="0.35">
      <c r="V22612" s="17"/>
    </row>
    <row r="22613" spans="22:22" x14ac:dyDescent="0.35">
      <c r="V22613" s="17"/>
    </row>
    <row r="22614" spans="22:22" x14ac:dyDescent="0.35">
      <c r="V22614" s="17"/>
    </row>
    <row r="22615" spans="22:22" x14ac:dyDescent="0.35">
      <c r="V22615" s="17"/>
    </row>
    <row r="22616" spans="22:22" x14ac:dyDescent="0.35">
      <c r="V22616" s="17"/>
    </row>
    <row r="22617" spans="22:22" x14ac:dyDescent="0.35">
      <c r="V22617" s="17"/>
    </row>
    <row r="22618" spans="22:22" x14ac:dyDescent="0.35">
      <c r="V22618" s="17"/>
    </row>
    <row r="22619" spans="22:22" x14ac:dyDescent="0.35">
      <c r="V22619" s="17"/>
    </row>
    <row r="22620" spans="22:22" x14ac:dyDescent="0.35">
      <c r="V22620" s="17"/>
    </row>
    <row r="22621" spans="22:22" x14ac:dyDescent="0.35">
      <c r="V22621" s="17"/>
    </row>
    <row r="22622" spans="22:22" x14ac:dyDescent="0.35">
      <c r="V22622" s="17"/>
    </row>
    <row r="22623" spans="22:22" x14ac:dyDescent="0.35">
      <c r="V22623" s="17"/>
    </row>
    <row r="22624" spans="22:22" x14ac:dyDescent="0.35">
      <c r="V22624" s="17"/>
    </row>
    <row r="22625" spans="22:22" x14ac:dyDescent="0.35">
      <c r="V22625" s="17"/>
    </row>
    <row r="22626" spans="22:22" x14ac:dyDescent="0.35">
      <c r="V22626" s="17"/>
    </row>
    <row r="22627" spans="22:22" x14ac:dyDescent="0.35">
      <c r="V22627" s="17"/>
    </row>
    <row r="22628" spans="22:22" x14ac:dyDescent="0.35">
      <c r="V22628" s="17"/>
    </row>
    <row r="22629" spans="22:22" x14ac:dyDescent="0.35">
      <c r="V22629" s="17"/>
    </row>
    <row r="22630" spans="22:22" x14ac:dyDescent="0.35">
      <c r="V22630" s="17"/>
    </row>
    <row r="22631" spans="22:22" x14ac:dyDescent="0.35">
      <c r="V22631" s="17"/>
    </row>
    <row r="22632" spans="22:22" x14ac:dyDescent="0.35">
      <c r="V22632" s="17"/>
    </row>
    <row r="22633" spans="22:22" x14ac:dyDescent="0.35">
      <c r="V22633" s="17"/>
    </row>
    <row r="22634" spans="22:22" x14ac:dyDescent="0.35">
      <c r="V22634" s="17"/>
    </row>
    <row r="22635" spans="22:22" x14ac:dyDescent="0.35">
      <c r="V22635" s="17"/>
    </row>
    <row r="22636" spans="22:22" x14ac:dyDescent="0.35">
      <c r="V22636" s="17"/>
    </row>
    <row r="22637" spans="22:22" x14ac:dyDescent="0.35">
      <c r="V22637" s="17"/>
    </row>
    <row r="22638" spans="22:22" x14ac:dyDescent="0.35">
      <c r="V22638" s="17"/>
    </row>
    <row r="22639" spans="22:22" x14ac:dyDescent="0.35">
      <c r="V22639" s="17"/>
    </row>
    <row r="22640" spans="22:22" x14ac:dyDescent="0.35">
      <c r="V22640" s="17"/>
    </row>
    <row r="22641" spans="22:22" x14ac:dyDescent="0.35">
      <c r="V22641" s="17"/>
    </row>
    <row r="22642" spans="22:22" x14ac:dyDescent="0.35">
      <c r="V22642" s="17"/>
    </row>
    <row r="22643" spans="22:22" x14ac:dyDescent="0.35">
      <c r="V22643" s="17"/>
    </row>
    <row r="22644" spans="22:22" x14ac:dyDescent="0.35">
      <c r="V22644" s="17"/>
    </row>
    <row r="22645" spans="22:22" x14ac:dyDescent="0.35">
      <c r="V22645" s="17"/>
    </row>
    <row r="22646" spans="22:22" x14ac:dyDescent="0.35">
      <c r="V22646" s="17"/>
    </row>
    <row r="22647" spans="22:22" x14ac:dyDescent="0.35">
      <c r="V22647" s="17"/>
    </row>
    <row r="22648" spans="22:22" x14ac:dyDescent="0.35">
      <c r="V22648" s="17"/>
    </row>
    <row r="22649" spans="22:22" x14ac:dyDescent="0.35">
      <c r="V22649" s="17"/>
    </row>
    <row r="22650" spans="22:22" x14ac:dyDescent="0.35">
      <c r="V22650" s="17"/>
    </row>
    <row r="22651" spans="22:22" x14ac:dyDescent="0.35">
      <c r="V22651" s="17"/>
    </row>
    <row r="22652" spans="22:22" x14ac:dyDescent="0.35">
      <c r="V22652" s="17"/>
    </row>
    <row r="22653" spans="22:22" x14ac:dyDescent="0.35">
      <c r="V22653" s="17"/>
    </row>
    <row r="22654" spans="22:22" x14ac:dyDescent="0.35">
      <c r="V22654" s="17"/>
    </row>
    <row r="22655" spans="22:22" x14ac:dyDescent="0.35">
      <c r="V22655" s="17"/>
    </row>
    <row r="22656" spans="22:22" x14ac:dyDescent="0.35">
      <c r="V22656" s="17"/>
    </row>
    <row r="22657" spans="22:22" x14ac:dyDescent="0.35">
      <c r="V22657" s="17"/>
    </row>
    <row r="22658" spans="22:22" x14ac:dyDescent="0.35">
      <c r="V22658" s="17"/>
    </row>
    <row r="22659" spans="22:22" x14ac:dyDescent="0.35">
      <c r="V22659" s="17"/>
    </row>
    <row r="22660" spans="22:22" x14ac:dyDescent="0.35">
      <c r="V22660" s="17"/>
    </row>
    <row r="22661" spans="22:22" x14ac:dyDescent="0.35">
      <c r="V22661" s="17"/>
    </row>
    <row r="22662" spans="22:22" x14ac:dyDescent="0.35">
      <c r="V22662" s="17"/>
    </row>
    <row r="22663" spans="22:22" x14ac:dyDescent="0.35">
      <c r="V22663" s="17"/>
    </row>
    <row r="22664" spans="22:22" x14ac:dyDescent="0.35">
      <c r="V22664" s="17"/>
    </row>
    <row r="22665" spans="22:22" x14ac:dyDescent="0.35">
      <c r="V22665" s="17"/>
    </row>
    <row r="22666" spans="22:22" x14ac:dyDescent="0.35">
      <c r="V22666" s="17"/>
    </row>
    <row r="22667" spans="22:22" x14ac:dyDescent="0.35">
      <c r="V22667" s="17"/>
    </row>
    <row r="22668" spans="22:22" x14ac:dyDescent="0.35">
      <c r="V22668" s="17"/>
    </row>
    <row r="22669" spans="22:22" x14ac:dyDescent="0.35">
      <c r="V22669" s="17"/>
    </row>
    <row r="22670" spans="22:22" x14ac:dyDescent="0.35">
      <c r="V22670" s="17"/>
    </row>
    <row r="22671" spans="22:22" x14ac:dyDescent="0.35">
      <c r="V22671" s="17"/>
    </row>
    <row r="22672" spans="22:22" x14ac:dyDescent="0.35">
      <c r="V22672" s="17"/>
    </row>
    <row r="22673" spans="22:22" x14ac:dyDescent="0.35">
      <c r="V22673" s="17"/>
    </row>
    <row r="22674" spans="22:22" x14ac:dyDescent="0.35">
      <c r="V22674" s="17"/>
    </row>
    <row r="22675" spans="22:22" x14ac:dyDescent="0.35">
      <c r="V22675" s="17"/>
    </row>
    <row r="22676" spans="22:22" x14ac:dyDescent="0.35">
      <c r="V22676" s="17"/>
    </row>
    <row r="22677" spans="22:22" x14ac:dyDescent="0.35">
      <c r="V22677" s="17"/>
    </row>
    <row r="22678" spans="22:22" x14ac:dyDescent="0.35">
      <c r="V22678" s="17"/>
    </row>
    <row r="22679" spans="22:22" x14ac:dyDescent="0.35">
      <c r="V22679" s="17"/>
    </row>
    <row r="22680" spans="22:22" x14ac:dyDescent="0.35">
      <c r="V22680" s="17"/>
    </row>
    <row r="22681" spans="22:22" x14ac:dyDescent="0.35">
      <c r="V22681" s="17"/>
    </row>
    <row r="22682" spans="22:22" x14ac:dyDescent="0.35">
      <c r="V22682" s="17"/>
    </row>
    <row r="22683" spans="22:22" x14ac:dyDescent="0.35">
      <c r="V22683" s="17"/>
    </row>
    <row r="22684" spans="22:22" x14ac:dyDescent="0.35">
      <c r="V22684" s="17"/>
    </row>
    <row r="22685" spans="22:22" x14ac:dyDescent="0.35">
      <c r="V22685" s="17"/>
    </row>
    <row r="22686" spans="22:22" x14ac:dyDescent="0.35">
      <c r="V22686" s="17"/>
    </row>
    <row r="22687" spans="22:22" x14ac:dyDescent="0.35">
      <c r="V22687" s="17"/>
    </row>
    <row r="22688" spans="22:22" x14ac:dyDescent="0.35">
      <c r="V22688" s="17"/>
    </row>
    <row r="22689" spans="22:22" x14ac:dyDescent="0.35">
      <c r="V22689" s="17"/>
    </row>
    <row r="22690" spans="22:22" x14ac:dyDescent="0.35">
      <c r="V22690" s="17"/>
    </row>
    <row r="22691" spans="22:22" x14ac:dyDescent="0.35">
      <c r="V22691" s="17"/>
    </row>
    <row r="22692" spans="22:22" x14ac:dyDescent="0.35">
      <c r="V22692" s="17"/>
    </row>
    <row r="22693" spans="22:22" x14ac:dyDescent="0.35">
      <c r="V22693" s="17"/>
    </row>
    <row r="22694" spans="22:22" x14ac:dyDescent="0.35">
      <c r="V22694" s="17"/>
    </row>
    <row r="22695" spans="22:22" x14ac:dyDescent="0.35">
      <c r="V22695" s="17"/>
    </row>
    <row r="22696" spans="22:22" x14ac:dyDescent="0.35">
      <c r="V22696" s="17"/>
    </row>
    <row r="22697" spans="22:22" x14ac:dyDescent="0.35">
      <c r="V22697" s="17"/>
    </row>
    <row r="22698" spans="22:22" x14ac:dyDescent="0.35">
      <c r="V22698" s="17"/>
    </row>
    <row r="22699" spans="22:22" x14ac:dyDescent="0.35">
      <c r="V22699" s="17"/>
    </row>
    <row r="22700" spans="22:22" x14ac:dyDescent="0.35">
      <c r="V22700" s="17"/>
    </row>
    <row r="22701" spans="22:22" x14ac:dyDescent="0.35">
      <c r="V22701" s="17"/>
    </row>
    <row r="22702" spans="22:22" x14ac:dyDescent="0.35">
      <c r="V22702" s="17"/>
    </row>
    <row r="22703" spans="22:22" x14ac:dyDescent="0.35">
      <c r="V22703" s="17"/>
    </row>
    <row r="22704" spans="22:22" x14ac:dyDescent="0.35">
      <c r="V22704" s="17"/>
    </row>
    <row r="22705" spans="22:22" x14ac:dyDescent="0.35">
      <c r="V22705" s="17"/>
    </row>
    <row r="22706" spans="22:22" x14ac:dyDescent="0.35">
      <c r="V22706" s="17"/>
    </row>
    <row r="22707" spans="22:22" x14ac:dyDescent="0.35">
      <c r="V22707" s="17"/>
    </row>
    <row r="22708" spans="22:22" x14ac:dyDescent="0.35">
      <c r="V22708" s="17"/>
    </row>
    <row r="22709" spans="22:22" x14ac:dyDescent="0.35">
      <c r="V22709" s="17"/>
    </row>
    <row r="22710" spans="22:22" x14ac:dyDescent="0.35">
      <c r="V22710" s="17"/>
    </row>
    <row r="22711" spans="22:22" x14ac:dyDescent="0.35">
      <c r="V22711" s="17"/>
    </row>
    <row r="22712" spans="22:22" x14ac:dyDescent="0.35">
      <c r="V22712" s="17"/>
    </row>
    <row r="22713" spans="22:22" x14ac:dyDescent="0.35">
      <c r="V22713" s="17"/>
    </row>
    <row r="22714" spans="22:22" x14ac:dyDescent="0.35">
      <c r="V22714" s="17"/>
    </row>
    <row r="22715" spans="22:22" x14ac:dyDescent="0.35">
      <c r="V22715" s="17"/>
    </row>
    <row r="22716" spans="22:22" x14ac:dyDescent="0.35">
      <c r="V22716" s="17"/>
    </row>
    <row r="22717" spans="22:22" x14ac:dyDescent="0.35">
      <c r="V22717" s="17"/>
    </row>
    <row r="22718" spans="22:22" x14ac:dyDescent="0.35">
      <c r="V22718" s="17"/>
    </row>
    <row r="22719" spans="22:22" x14ac:dyDescent="0.35">
      <c r="V22719" s="17"/>
    </row>
    <row r="22720" spans="22:22" x14ac:dyDescent="0.35">
      <c r="V22720" s="17"/>
    </row>
    <row r="22721" spans="22:22" x14ac:dyDescent="0.35">
      <c r="V22721" s="17"/>
    </row>
    <row r="22722" spans="22:22" x14ac:dyDescent="0.35">
      <c r="V22722" s="17"/>
    </row>
    <row r="22723" spans="22:22" x14ac:dyDescent="0.35">
      <c r="V22723" s="17"/>
    </row>
    <row r="22724" spans="22:22" x14ac:dyDescent="0.35">
      <c r="V22724" s="17"/>
    </row>
    <row r="22725" spans="22:22" x14ac:dyDescent="0.35">
      <c r="V22725" s="17"/>
    </row>
    <row r="22726" spans="22:22" x14ac:dyDescent="0.35">
      <c r="V22726" s="17"/>
    </row>
    <row r="22727" spans="22:22" x14ac:dyDescent="0.35">
      <c r="V22727" s="17"/>
    </row>
    <row r="22728" spans="22:22" x14ac:dyDescent="0.35">
      <c r="V22728" s="17"/>
    </row>
    <row r="22729" spans="22:22" x14ac:dyDescent="0.35">
      <c r="V22729" s="17"/>
    </row>
    <row r="22730" spans="22:22" x14ac:dyDescent="0.35">
      <c r="V22730" s="17"/>
    </row>
    <row r="22731" spans="22:22" x14ac:dyDescent="0.35">
      <c r="V22731" s="17"/>
    </row>
    <row r="22732" spans="22:22" x14ac:dyDescent="0.35">
      <c r="V22732" s="17"/>
    </row>
    <row r="22733" spans="22:22" x14ac:dyDescent="0.35">
      <c r="V22733" s="17"/>
    </row>
    <row r="22734" spans="22:22" x14ac:dyDescent="0.35">
      <c r="V22734" s="17"/>
    </row>
    <row r="22735" spans="22:22" x14ac:dyDescent="0.35">
      <c r="V22735" s="17"/>
    </row>
    <row r="22736" spans="22:22" x14ac:dyDescent="0.35">
      <c r="V22736" s="17"/>
    </row>
    <row r="22737" spans="22:22" x14ac:dyDescent="0.35">
      <c r="V22737" s="17"/>
    </row>
    <row r="22738" spans="22:22" x14ac:dyDescent="0.35">
      <c r="V22738" s="17"/>
    </row>
    <row r="22739" spans="22:22" x14ac:dyDescent="0.35">
      <c r="V22739" s="17"/>
    </row>
    <row r="22740" spans="22:22" x14ac:dyDescent="0.35">
      <c r="V22740" s="17"/>
    </row>
    <row r="22741" spans="22:22" x14ac:dyDescent="0.35">
      <c r="V22741" s="17"/>
    </row>
    <row r="22742" spans="22:22" x14ac:dyDescent="0.35">
      <c r="V22742" s="17"/>
    </row>
    <row r="22743" spans="22:22" x14ac:dyDescent="0.35">
      <c r="V22743" s="17"/>
    </row>
    <row r="22744" spans="22:22" x14ac:dyDescent="0.35">
      <c r="V22744" s="17"/>
    </row>
    <row r="22745" spans="22:22" x14ac:dyDescent="0.35">
      <c r="V22745" s="17"/>
    </row>
    <row r="22746" spans="22:22" x14ac:dyDescent="0.35">
      <c r="V22746" s="17"/>
    </row>
    <row r="22747" spans="22:22" x14ac:dyDescent="0.35">
      <c r="V22747" s="17"/>
    </row>
    <row r="22748" spans="22:22" x14ac:dyDescent="0.35">
      <c r="V22748" s="17"/>
    </row>
    <row r="22749" spans="22:22" x14ac:dyDescent="0.35">
      <c r="V22749" s="17"/>
    </row>
    <row r="22750" spans="22:22" x14ac:dyDescent="0.35">
      <c r="V22750" s="17"/>
    </row>
    <row r="22751" spans="22:22" x14ac:dyDescent="0.35">
      <c r="V22751" s="17"/>
    </row>
    <row r="22752" spans="22:22" x14ac:dyDescent="0.35">
      <c r="V22752" s="17"/>
    </row>
    <row r="22753" spans="22:22" x14ac:dyDescent="0.35">
      <c r="V22753" s="17"/>
    </row>
    <row r="22754" spans="22:22" x14ac:dyDescent="0.35">
      <c r="V22754" s="17"/>
    </row>
    <row r="22755" spans="22:22" x14ac:dyDescent="0.35">
      <c r="V22755" s="17"/>
    </row>
    <row r="22756" spans="22:22" x14ac:dyDescent="0.35">
      <c r="V22756" s="17"/>
    </row>
    <row r="22757" spans="22:22" x14ac:dyDescent="0.35">
      <c r="V22757" s="17"/>
    </row>
    <row r="22758" spans="22:22" x14ac:dyDescent="0.35">
      <c r="V22758" s="17"/>
    </row>
    <row r="22759" spans="22:22" x14ac:dyDescent="0.35">
      <c r="V22759" s="17"/>
    </row>
    <row r="22760" spans="22:22" x14ac:dyDescent="0.35">
      <c r="V22760" s="17"/>
    </row>
    <row r="22761" spans="22:22" x14ac:dyDescent="0.35">
      <c r="V22761" s="17"/>
    </row>
    <row r="22762" spans="22:22" x14ac:dyDescent="0.35">
      <c r="V22762" s="17"/>
    </row>
    <row r="22763" spans="22:22" x14ac:dyDescent="0.35">
      <c r="V22763" s="17"/>
    </row>
    <row r="22764" spans="22:22" x14ac:dyDescent="0.35">
      <c r="V22764" s="17"/>
    </row>
    <row r="22765" spans="22:22" x14ac:dyDescent="0.35">
      <c r="V22765" s="17"/>
    </row>
    <row r="22766" spans="22:22" x14ac:dyDescent="0.35">
      <c r="V22766" s="17"/>
    </row>
    <row r="22767" spans="22:22" x14ac:dyDescent="0.35">
      <c r="V22767" s="17"/>
    </row>
    <row r="22768" spans="22:22" x14ac:dyDescent="0.35">
      <c r="V22768" s="17"/>
    </row>
    <row r="22769" spans="22:22" x14ac:dyDescent="0.35">
      <c r="V22769" s="17"/>
    </row>
    <row r="22770" spans="22:22" x14ac:dyDescent="0.35">
      <c r="V22770" s="17"/>
    </row>
    <row r="22771" spans="22:22" x14ac:dyDescent="0.35">
      <c r="V22771" s="17"/>
    </row>
    <row r="22772" spans="22:22" x14ac:dyDescent="0.35">
      <c r="V22772" s="17"/>
    </row>
    <row r="22773" spans="22:22" x14ac:dyDescent="0.35">
      <c r="V22773" s="17"/>
    </row>
    <row r="22774" spans="22:22" x14ac:dyDescent="0.35">
      <c r="V22774" s="17"/>
    </row>
    <row r="22775" spans="22:22" x14ac:dyDescent="0.35">
      <c r="V22775" s="17"/>
    </row>
    <row r="22776" spans="22:22" x14ac:dyDescent="0.35">
      <c r="V22776" s="17"/>
    </row>
    <row r="22777" spans="22:22" x14ac:dyDescent="0.35">
      <c r="V22777" s="17"/>
    </row>
    <row r="22778" spans="22:22" x14ac:dyDescent="0.35">
      <c r="V22778" s="17"/>
    </row>
    <row r="22779" spans="22:22" x14ac:dyDescent="0.35">
      <c r="V22779" s="17"/>
    </row>
    <row r="22780" spans="22:22" x14ac:dyDescent="0.35">
      <c r="V22780" s="17"/>
    </row>
    <row r="22781" spans="22:22" x14ac:dyDescent="0.35">
      <c r="V22781" s="17"/>
    </row>
    <row r="22782" spans="22:22" x14ac:dyDescent="0.35">
      <c r="V22782" s="17"/>
    </row>
    <row r="22783" spans="22:22" x14ac:dyDescent="0.35">
      <c r="V22783" s="17"/>
    </row>
    <row r="22784" spans="22:22" x14ac:dyDescent="0.35">
      <c r="V22784" s="17"/>
    </row>
    <row r="22785" spans="22:22" x14ac:dyDescent="0.35">
      <c r="V22785" s="17"/>
    </row>
    <row r="22786" spans="22:22" x14ac:dyDescent="0.35">
      <c r="V22786" s="17"/>
    </row>
    <row r="22787" spans="22:22" x14ac:dyDescent="0.35">
      <c r="V22787" s="17"/>
    </row>
    <row r="22788" spans="22:22" x14ac:dyDescent="0.35">
      <c r="V22788" s="17"/>
    </row>
    <row r="22789" spans="22:22" x14ac:dyDescent="0.35">
      <c r="V22789" s="17"/>
    </row>
    <row r="22790" spans="22:22" x14ac:dyDescent="0.35">
      <c r="V22790" s="17"/>
    </row>
    <row r="22791" spans="22:22" x14ac:dyDescent="0.35">
      <c r="V22791" s="17"/>
    </row>
    <row r="22792" spans="22:22" x14ac:dyDescent="0.35">
      <c r="V22792" s="17"/>
    </row>
    <row r="22793" spans="22:22" x14ac:dyDescent="0.35">
      <c r="V22793" s="17"/>
    </row>
    <row r="22794" spans="22:22" x14ac:dyDescent="0.35">
      <c r="V22794" s="17"/>
    </row>
    <row r="22795" spans="22:22" x14ac:dyDescent="0.35">
      <c r="V22795" s="17"/>
    </row>
    <row r="22796" spans="22:22" x14ac:dyDescent="0.35">
      <c r="V22796" s="17"/>
    </row>
    <row r="22797" spans="22:22" x14ac:dyDescent="0.35">
      <c r="V22797" s="17"/>
    </row>
    <row r="22798" spans="22:22" x14ac:dyDescent="0.35">
      <c r="V22798" s="17"/>
    </row>
    <row r="22799" spans="22:22" x14ac:dyDescent="0.35">
      <c r="V22799" s="17"/>
    </row>
    <row r="22800" spans="22:22" x14ac:dyDescent="0.35">
      <c r="V22800" s="17"/>
    </row>
    <row r="22801" spans="22:22" x14ac:dyDescent="0.35">
      <c r="V22801" s="17"/>
    </row>
    <row r="22802" spans="22:22" x14ac:dyDescent="0.35">
      <c r="V22802" s="17"/>
    </row>
    <row r="22803" spans="22:22" x14ac:dyDescent="0.35">
      <c r="V22803" s="17"/>
    </row>
    <row r="22804" spans="22:22" x14ac:dyDescent="0.35">
      <c r="V22804" s="17"/>
    </row>
    <row r="22805" spans="22:22" x14ac:dyDescent="0.35">
      <c r="V22805" s="17"/>
    </row>
    <row r="22806" spans="22:22" x14ac:dyDescent="0.35">
      <c r="V22806" s="17"/>
    </row>
    <row r="22807" spans="22:22" x14ac:dyDescent="0.35">
      <c r="V22807" s="17"/>
    </row>
    <row r="22808" spans="22:22" x14ac:dyDescent="0.35">
      <c r="V22808" s="17"/>
    </row>
    <row r="22809" spans="22:22" x14ac:dyDescent="0.35">
      <c r="V22809" s="17"/>
    </row>
    <row r="22810" spans="22:22" x14ac:dyDescent="0.35">
      <c r="V22810" s="17"/>
    </row>
    <row r="22811" spans="22:22" x14ac:dyDescent="0.35">
      <c r="V22811" s="17"/>
    </row>
    <row r="22812" spans="22:22" x14ac:dyDescent="0.35">
      <c r="V22812" s="17"/>
    </row>
    <row r="22813" spans="22:22" x14ac:dyDescent="0.35">
      <c r="V22813" s="17"/>
    </row>
    <row r="22814" spans="22:22" x14ac:dyDescent="0.35">
      <c r="V22814" s="17"/>
    </row>
    <row r="22815" spans="22:22" x14ac:dyDescent="0.35">
      <c r="V22815" s="17"/>
    </row>
    <row r="22816" spans="22:22" x14ac:dyDescent="0.35">
      <c r="V22816" s="17"/>
    </row>
    <row r="22817" spans="22:22" x14ac:dyDescent="0.35">
      <c r="V22817" s="17"/>
    </row>
    <row r="22818" spans="22:22" x14ac:dyDescent="0.35">
      <c r="V22818" s="17"/>
    </row>
    <row r="22819" spans="22:22" x14ac:dyDescent="0.35">
      <c r="V22819" s="17"/>
    </row>
    <row r="22820" spans="22:22" x14ac:dyDescent="0.35">
      <c r="V22820" s="17"/>
    </row>
    <row r="22821" spans="22:22" x14ac:dyDescent="0.35">
      <c r="V22821" s="17"/>
    </row>
    <row r="22822" spans="22:22" x14ac:dyDescent="0.35">
      <c r="V22822" s="17"/>
    </row>
    <row r="22823" spans="22:22" x14ac:dyDescent="0.35">
      <c r="V22823" s="17"/>
    </row>
    <row r="22824" spans="22:22" x14ac:dyDescent="0.35">
      <c r="V22824" s="17"/>
    </row>
    <row r="22825" spans="22:22" x14ac:dyDescent="0.35">
      <c r="V22825" s="17"/>
    </row>
    <row r="22826" spans="22:22" x14ac:dyDescent="0.35">
      <c r="V22826" s="17"/>
    </row>
    <row r="22827" spans="22:22" x14ac:dyDescent="0.35">
      <c r="V22827" s="17"/>
    </row>
    <row r="22828" spans="22:22" x14ac:dyDescent="0.35">
      <c r="V22828" s="17"/>
    </row>
    <row r="22829" spans="22:22" x14ac:dyDescent="0.35">
      <c r="V22829" s="17"/>
    </row>
    <row r="22830" spans="22:22" x14ac:dyDescent="0.35">
      <c r="V22830" s="17"/>
    </row>
    <row r="22831" spans="22:22" x14ac:dyDescent="0.35">
      <c r="V22831" s="17"/>
    </row>
    <row r="22832" spans="22:22" x14ac:dyDescent="0.35">
      <c r="V22832" s="17"/>
    </row>
    <row r="22833" spans="22:22" x14ac:dyDescent="0.35">
      <c r="V22833" s="17"/>
    </row>
    <row r="22834" spans="22:22" x14ac:dyDescent="0.35">
      <c r="V22834" s="17"/>
    </row>
    <row r="22835" spans="22:22" x14ac:dyDescent="0.35">
      <c r="V22835" s="17"/>
    </row>
    <row r="22836" spans="22:22" x14ac:dyDescent="0.35">
      <c r="V22836" s="17"/>
    </row>
    <row r="22837" spans="22:22" x14ac:dyDescent="0.35">
      <c r="V22837" s="17"/>
    </row>
    <row r="22838" spans="22:22" x14ac:dyDescent="0.35">
      <c r="V22838" s="17"/>
    </row>
    <row r="22839" spans="22:22" x14ac:dyDescent="0.35">
      <c r="V22839" s="17"/>
    </row>
    <row r="22840" spans="22:22" x14ac:dyDescent="0.35">
      <c r="V22840" s="17"/>
    </row>
    <row r="22841" spans="22:22" x14ac:dyDescent="0.35">
      <c r="V22841" s="17"/>
    </row>
    <row r="22842" spans="22:22" x14ac:dyDescent="0.35">
      <c r="V22842" s="17"/>
    </row>
    <row r="22843" spans="22:22" x14ac:dyDescent="0.35">
      <c r="V22843" s="17"/>
    </row>
    <row r="22844" spans="22:22" x14ac:dyDescent="0.35">
      <c r="V22844" s="17"/>
    </row>
    <row r="22845" spans="22:22" x14ac:dyDescent="0.35">
      <c r="V22845" s="17"/>
    </row>
    <row r="22846" spans="22:22" x14ac:dyDescent="0.35">
      <c r="V22846" s="17"/>
    </row>
    <row r="22847" spans="22:22" x14ac:dyDescent="0.35">
      <c r="V22847" s="17"/>
    </row>
    <row r="22848" spans="22:22" x14ac:dyDescent="0.35">
      <c r="V22848" s="17"/>
    </row>
    <row r="22849" spans="22:22" x14ac:dyDescent="0.35">
      <c r="V22849" s="17"/>
    </row>
    <row r="22850" spans="22:22" x14ac:dyDescent="0.35">
      <c r="V22850" s="17"/>
    </row>
    <row r="22851" spans="22:22" x14ac:dyDescent="0.35">
      <c r="V22851" s="17"/>
    </row>
    <row r="22852" spans="22:22" x14ac:dyDescent="0.35">
      <c r="V22852" s="17"/>
    </row>
    <row r="22853" spans="22:22" x14ac:dyDescent="0.35">
      <c r="V22853" s="17"/>
    </row>
    <row r="22854" spans="22:22" x14ac:dyDescent="0.35">
      <c r="V22854" s="17"/>
    </row>
    <row r="22855" spans="22:22" x14ac:dyDescent="0.35">
      <c r="V22855" s="17"/>
    </row>
    <row r="22856" spans="22:22" x14ac:dyDescent="0.35">
      <c r="V22856" s="17"/>
    </row>
    <row r="22857" spans="22:22" x14ac:dyDescent="0.35">
      <c r="V22857" s="17"/>
    </row>
    <row r="22858" spans="22:22" x14ac:dyDescent="0.35">
      <c r="V22858" s="17"/>
    </row>
    <row r="22859" spans="22:22" x14ac:dyDescent="0.35">
      <c r="V22859" s="17"/>
    </row>
    <row r="22860" spans="22:22" x14ac:dyDescent="0.35">
      <c r="V22860" s="17"/>
    </row>
    <row r="22861" spans="22:22" x14ac:dyDescent="0.35">
      <c r="V22861" s="17"/>
    </row>
    <row r="22862" spans="22:22" x14ac:dyDescent="0.35">
      <c r="V22862" s="17"/>
    </row>
    <row r="22863" spans="22:22" x14ac:dyDescent="0.35">
      <c r="V22863" s="17"/>
    </row>
    <row r="22864" spans="22:22" x14ac:dyDescent="0.35">
      <c r="V22864" s="17"/>
    </row>
    <row r="22865" spans="22:22" x14ac:dyDescent="0.35">
      <c r="V22865" s="17"/>
    </row>
    <row r="22866" spans="22:22" x14ac:dyDescent="0.35">
      <c r="V22866" s="17"/>
    </row>
    <row r="22867" spans="22:22" x14ac:dyDescent="0.35">
      <c r="V22867" s="17"/>
    </row>
    <row r="22868" spans="22:22" x14ac:dyDescent="0.35">
      <c r="V22868" s="17"/>
    </row>
    <row r="22869" spans="22:22" x14ac:dyDescent="0.35">
      <c r="V22869" s="17"/>
    </row>
    <row r="22870" spans="22:22" x14ac:dyDescent="0.35">
      <c r="V22870" s="17"/>
    </row>
    <row r="22871" spans="22:22" x14ac:dyDescent="0.35">
      <c r="V22871" s="17"/>
    </row>
    <row r="22872" spans="22:22" x14ac:dyDescent="0.35">
      <c r="V22872" s="17"/>
    </row>
    <row r="22873" spans="22:22" x14ac:dyDescent="0.35">
      <c r="V22873" s="17"/>
    </row>
    <row r="22874" spans="22:22" x14ac:dyDescent="0.35">
      <c r="V22874" s="17"/>
    </row>
    <row r="22875" spans="22:22" x14ac:dyDescent="0.35">
      <c r="V22875" s="17"/>
    </row>
    <row r="22876" spans="22:22" x14ac:dyDescent="0.35">
      <c r="V22876" s="17"/>
    </row>
    <row r="22877" spans="22:22" x14ac:dyDescent="0.35">
      <c r="V22877" s="17"/>
    </row>
    <row r="22878" spans="22:22" x14ac:dyDescent="0.35">
      <c r="V22878" s="17"/>
    </row>
    <row r="22879" spans="22:22" x14ac:dyDescent="0.35">
      <c r="V22879" s="17"/>
    </row>
    <row r="22880" spans="22:22" x14ac:dyDescent="0.35">
      <c r="V22880" s="17"/>
    </row>
    <row r="22881" spans="22:22" x14ac:dyDescent="0.35">
      <c r="V22881" s="17"/>
    </row>
    <row r="22882" spans="22:22" x14ac:dyDescent="0.35">
      <c r="V22882" s="17"/>
    </row>
    <row r="22883" spans="22:22" x14ac:dyDescent="0.35">
      <c r="V22883" s="17"/>
    </row>
    <row r="22884" spans="22:22" x14ac:dyDescent="0.35">
      <c r="V22884" s="17"/>
    </row>
    <row r="22885" spans="22:22" x14ac:dyDescent="0.35">
      <c r="V22885" s="17"/>
    </row>
    <row r="22886" spans="22:22" x14ac:dyDescent="0.35">
      <c r="V22886" s="17"/>
    </row>
    <row r="22887" spans="22:22" x14ac:dyDescent="0.35">
      <c r="V22887" s="17"/>
    </row>
    <row r="22888" spans="22:22" x14ac:dyDescent="0.35">
      <c r="V22888" s="17"/>
    </row>
    <row r="22889" spans="22:22" x14ac:dyDescent="0.35">
      <c r="V22889" s="17"/>
    </row>
    <row r="22890" spans="22:22" x14ac:dyDescent="0.35">
      <c r="V22890" s="17"/>
    </row>
    <row r="22891" spans="22:22" x14ac:dyDescent="0.35">
      <c r="V22891" s="17"/>
    </row>
    <row r="22892" spans="22:22" x14ac:dyDescent="0.35">
      <c r="V22892" s="17"/>
    </row>
    <row r="22893" spans="22:22" x14ac:dyDescent="0.35">
      <c r="V22893" s="17"/>
    </row>
    <row r="22894" spans="22:22" x14ac:dyDescent="0.35">
      <c r="V22894" s="17"/>
    </row>
    <row r="22895" spans="22:22" x14ac:dyDescent="0.35">
      <c r="V22895" s="17"/>
    </row>
    <row r="22896" spans="22:22" x14ac:dyDescent="0.35">
      <c r="V22896" s="17"/>
    </row>
    <row r="22897" spans="22:22" x14ac:dyDescent="0.35">
      <c r="V22897" s="17"/>
    </row>
    <row r="22898" spans="22:22" x14ac:dyDescent="0.35">
      <c r="V22898" s="17"/>
    </row>
    <row r="22899" spans="22:22" x14ac:dyDescent="0.35">
      <c r="V22899" s="17"/>
    </row>
    <row r="22900" spans="22:22" x14ac:dyDescent="0.35">
      <c r="V22900" s="17"/>
    </row>
    <row r="22901" spans="22:22" x14ac:dyDescent="0.35">
      <c r="V22901" s="17"/>
    </row>
    <row r="22902" spans="22:22" x14ac:dyDescent="0.35">
      <c r="V22902" s="17"/>
    </row>
    <row r="22903" spans="22:22" x14ac:dyDescent="0.35">
      <c r="V22903" s="17"/>
    </row>
    <row r="22904" spans="22:22" x14ac:dyDescent="0.35">
      <c r="V22904" s="17"/>
    </row>
    <row r="22905" spans="22:22" x14ac:dyDescent="0.35">
      <c r="V22905" s="17"/>
    </row>
    <row r="22906" spans="22:22" x14ac:dyDescent="0.35">
      <c r="V22906" s="17"/>
    </row>
    <row r="22907" spans="22:22" x14ac:dyDescent="0.35">
      <c r="V22907" s="17"/>
    </row>
    <row r="22908" spans="22:22" x14ac:dyDescent="0.35">
      <c r="V22908" s="17"/>
    </row>
    <row r="22909" spans="22:22" x14ac:dyDescent="0.35">
      <c r="V22909" s="17"/>
    </row>
    <row r="22910" spans="22:22" x14ac:dyDescent="0.35">
      <c r="V22910" s="17"/>
    </row>
    <row r="22911" spans="22:22" x14ac:dyDescent="0.35">
      <c r="V22911" s="17"/>
    </row>
    <row r="22912" spans="22:22" x14ac:dyDescent="0.35">
      <c r="V22912" s="17"/>
    </row>
    <row r="22913" spans="22:22" x14ac:dyDescent="0.35">
      <c r="V22913" s="17"/>
    </row>
    <row r="22914" spans="22:22" x14ac:dyDescent="0.35">
      <c r="V22914" s="17"/>
    </row>
    <row r="22915" spans="22:22" x14ac:dyDescent="0.35">
      <c r="V22915" s="17"/>
    </row>
    <row r="22916" spans="22:22" x14ac:dyDescent="0.35">
      <c r="V22916" s="17"/>
    </row>
    <row r="22917" spans="22:22" x14ac:dyDescent="0.35">
      <c r="V22917" s="17"/>
    </row>
    <row r="22918" spans="22:22" x14ac:dyDescent="0.35">
      <c r="V22918" s="17"/>
    </row>
    <row r="22919" spans="22:22" x14ac:dyDescent="0.35">
      <c r="V22919" s="17"/>
    </row>
    <row r="22920" spans="22:22" x14ac:dyDescent="0.35">
      <c r="V22920" s="17"/>
    </row>
    <row r="22921" spans="22:22" x14ac:dyDescent="0.35">
      <c r="V22921" s="17"/>
    </row>
    <row r="22922" spans="22:22" x14ac:dyDescent="0.35">
      <c r="V22922" s="17"/>
    </row>
    <row r="22923" spans="22:22" x14ac:dyDescent="0.35">
      <c r="V22923" s="17"/>
    </row>
    <row r="22924" spans="22:22" x14ac:dyDescent="0.35">
      <c r="V22924" s="17"/>
    </row>
    <row r="22925" spans="22:22" x14ac:dyDescent="0.35">
      <c r="V22925" s="17"/>
    </row>
    <row r="22926" spans="22:22" x14ac:dyDescent="0.35">
      <c r="V22926" s="17"/>
    </row>
    <row r="22927" spans="22:22" x14ac:dyDescent="0.35">
      <c r="V22927" s="17"/>
    </row>
    <row r="22928" spans="22:22" x14ac:dyDescent="0.35">
      <c r="V22928" s="17"/>
    </row>
    <row r="22929" spans="22:22" x14ac:dyDescent="0.35">
      <c r="V22929" s="17"/>
    </row>
    <row r="22930" spans="22:22" x14ac:dyDescent="0.35">
      <c r="V22930" s="17"/>
    </row>
    <row r="22931" spans="22:22" x14ac:dyDescent="0.35">
      <c r="V22931" s="17"/>
    </row>
    <row r="22932" spans="22:22" x14ac:dyDescent="0.35">
      <c r="V22932" s="17"/>
    </row>
    <row r="22933" spans="22:22" x14ac:dyDescent="0.35">
      <c r="V22933" s="17"/>
    </row>
    <row r="22934" spans="22:22" x14ac:dyDescent="0.35">
      <c r="V22934" s="17"/>
    </row>
    <row r="22935" spans="22:22" x14ac:dyDescent="0.35">
      <c r="V22935" s="17"/>
    </row>
    <row r="22936" spans="22:22" x14ac:dyDescent="0.35">
      <c r="V22936" s="17"/>
    </row>
    <row r="22937" spans="22:22" x14ac:dyDescent="0.35">
      <c r="V22937" s="17"/>
    </row>
    <row r="22938" spans="22:22" x14ac:dyDescent="0.35">
      <c r="V22938" s="17"/>
    </row>
    <row r="22939" spans="22:22" x14ac:dyDescent="0.35">
      <c r="V22939" s="17"/>
    </row>
    <row r="22940" spans="22:22" x14ac:dyDescent="0.35">
      <c r="V22940" s="17"/>
    </row>
    <row r="22941" spans="22:22" x14ac:dyDescent="0.35">
      <c r="V22941" s="17"/>
    </row>
    <row r="22942" spans="22:22" x14ac:dyDescent="0.35">
      <c r="V22942" s="17"/>
    </row>
    <row r="22943" spans="22:22" x14ac:dyDescent="0.35">
      <c r="V22943" s="17"/>
    </row>
    <row r="22944" spans="22:22" x14ac:dyDescent="0.35">
      <c r="V22944" s="17"/>
    </row>
    <row r="22945" spans="22:22" x14ac:dyDescent="0.35">
      <c r="V22945" s="17"/>
    </row>
    <row r="22946" spans="22:22" x14ac:dyDescent="0.35">
      <c r="V22946" s="17"/>
    </row>
    <row r="22947" spans="22:22" x14ac:dyDescent="0.35">
      <c r="V22947" s="17"/>
    </row>
    <row r="22948" spans="22:22" x14ac:dyDescent="0.35">
      <c r="V22948" s="17"/>
    </row>
    <row r="22949" spans="22:22" x14ac:dyDescent="0.35">
      <c r="V22949" s="17"/>
    </row>
    <row r="22950" spans="22:22" x14ac:dyDescent="0.35">
      <c r="V22950" s="17"/>
    </row>
    <row r="22951" spans="22:22" x14ac:dyDescent="0.35">
      <c r="V22951" s="17"/>
    </row>
    <row r="22952" spans="22:22" x14ac:dyDescent="0.35">
      <c r="V22952" s="17"/>
    </row>
    <row r="22953" spans="22:22" x14ac:dyDescent="0.35">
      <c r="V22953" s="17"/>
    </row>
    <row r="22954" spans="22:22" x14ac:dyDescent="0.35">
      <c r="V22954" s="17"/>
    </row>
    <row r="22955" spans="22:22" x14ac:dyDescent="0.35">
      <c r="V22955" s="17"/>
    </row>
    <row r="22956" spans="22:22" x14ac:dyDescent="0.35">
      <c r="V22956" s="17"/>
    </row>
    <row r="22957" spans="22:22" x14ac:dyDescent="0.35">
      <c r="V22957" s="17"/>
    </row>
    <row r="22958" spans="22:22" x14ac:dyDescent="0.35">
      <c r="V22958" s="17"/>
    </row>
    <row r="22959" spans="22:22" x14ac:dyDescent="0.35">
      <c r="V22959" s="17"/>
    </row>
    <row r="22960" spans="22:22" x14ac:dyDescent="0.35">
      <c r="V22960" s="17"/>
    </row>
    <row r="22961" spans="22:22" x14ac:dyDescent="0.35">
      <c r="V22961" s="17"/>
    </row>
    <row r="22962" spans="22:22" x14ac:dyDescent="0.35">
      <c r="V22962" s="17"/>
    </row>
    <row r="22963" spans="22:22" x14ac:dyDescent="0.35">
      <c r="V22963" s="17"/>
    </row>
    <row r="22964" spans="22:22" x14ac:dyDescent="0.35">
      <c r="V22964" s="17"/>
    </row>
    <row r="22965" spans="22:22" x14ac:dyDescent="0.35">
      <c r="V22965" s="17"/>
    </row>
    <row r="22966" spans="22:22" x14ac:dyDescent="0.35">
      <c r="V22966" s="17"/>
    </row>
    <row r="22967" spans="22:22" x14ac:dyDescent="0.35">
      <c r="V22967" s="17"/>
    </row>
    <row r="22968" spans="22:22" x14ac:dyDescent="0.35">
      <c r="V22968" s="17"/>
    </row>
    <row r="22969" spans="22:22" x14ac:dyDescent="0.35">
      <c r="V22969" s="17"/>
    </row>
    <row r="22970" spans="22:22" x14ac:dyDescent="0.35">
      <c r="V22970" s="17"/>
    </row>
    <row r="22971" spans="22:22" x14ac:dyDescent="0.35">
      <c r="V22971" s="17"/>
    </row>
    <row r="22972" spans="22:22" x14ac:dyDescent="0.35">
      <c r="V22972" s="17"/>
    </row>
    <row r="22973" spans="22:22" x14ac:dyDescent="0.35">
      <c r="V22973" s="17"/>
    </row>
    <row r="22974" spans="22:22" x14ac:dyDescent="0.35">
      <c r="V22974" s="17"/>
    </row>
    <row r="22975" spans="22:22" x14ac:dyDescent="0.35">
      <c r="V22975" s="17"/>
    </row>
    <row r="22976" spans="22:22" x14ac:dyDescent="0.35">
      <c r="V22976" s="17"/>
    </row>
    <row r="22977" spans="22:22" x14ac:dyDescent="0.35">
      <c r="V22977" s="17"/>
    </row>
    <row r="22978" spans="22:22" x14ac:dyDescent="0.35">
      <c r="V22978" s="17"/>
    </row>
    <row r="22979" spans="22:22" x14ac:dyDescent="0.35">
      <c r="V22979" s="17"/>
    </row>
    <row r="22980" spans="22:22" x14ac:dyDescent="0.35">
      <c r="V22980" s="17"/>
    </row>
    <row r="22981" spans="22:22" x14ac:dyDescent="0.35">
      <c r="V22981" s="17"/>
    </row>
    <row r="22982" spans="22:22" x14ac:dyDescent="0.35">
      <c r="V22982" s="17"/>
    </row>
    <row r="22983" spans="22:22" x14ac:dyDescent="0.35">
      <c r="V22983" s="17"/>
    </row>
    <row r="22984" spans="22:22" x14ac:dyDescent="0.35">
      <c r="V22984" s="17"/>
    </row>
    <row r="22985" spans="22:22" x14ac:dyDescent="0.35">
      <c r="V22985" s="17"/>
    </row>
    <row r="22986" spans="22:22" x14ac:dyDescent="0.35">
      <c r="V22986" s="17"/>
    </row>
    <row r="22987" spans="22:22" x14ac:dyDescent="0.35">
      <c r="V22987" s="17"/>
    </row>
    <row r="22988" spans="22:22" x14ac:dyDescent="0.35">
      <c r="V22988" s="17"/>
    </row>
    <row r="22989" spans="22:22" x14ac:dyDescent="0.35">
      <c r="V22989" s="17"/>
    </row>
    <row r="22990" spans="22:22" x14ac:dyDescent="0.35">
      <c r="V22990" s="17"/>
    </row>
    <row r="22991" spans="22:22" x14ac:dyDescent="0.35">
      <c r="V22991" s="17"/>
    </row>
    <row r="22992" spans="22:22" x14ac:dyDescent="0.35">
      <c r="V22992" s="17"/>
    </row>
    <row r="22993" spans="22:22" x14ac:dyDescent="0.35">
      <c r="V22993" s="17"/>
    </row>
    <row r="22994" spans="22:22" x14ac:dyDescent="0.35">
      <c r="V22994" s="17"/>
    </row>
    <row r="22995" spans="22:22" x14ac:dyDescent="0.35">
      <c r="V22995" s="17"/>
    </row>
    <row r="22996" spans="22:22" x14ac:dyDescent="0.35">
      <c r="V22996" s="17"/>
    </row>
    <row r="22997" spans="22:22" x14ac:dyDescent="0.35">
      <c r="V22997" s="17"/>
    </row>
    <row r="22998" spans="22:22" x14ac:dyDescent="0.35">
      <c r="V22998" s="17"/>
    </row>
    <row r="22999" spans="22:22" x14ac:dyDescent="0.35">
      <c r="V22999" s="17"/>
    </row>
    <row r="23000" spans="22:22" x14ac:dyDescent="0.35">
      <c r="V23000" s="17"/>
    </row>
    <row r="23001" spans="22:22" x14ac:dyDescent="0.35">
      <c r="V23001" s="17"/>
    </row>
    <row r="23002" spans="22:22" x14ac:dyDescent="0.35">
      <c r="V23002" s="17"/>
    </row>
    <row r="23003" spans="22:22" x14ac:dyDescent="0.35">
      <c r="V23003" s="17"/>
    </row>
    <row r="23004" spans="22:22" x14ac:dyDescent="0.35">
      <c r="V23004" s="17"/>
    </row>
    <row r="23005" spans="22:22" x14ac:dyDescent="0.35">
      <c r="V23005" s="17"/>
    </row>
    <row r="23006" spans="22:22" x14ac:dyDescent="0.35">
      <c r="V23006" s="17"/>
    </row>
    <row r="23007" spans="22:22" x14ac:dyDescent="0.35">
      <c r="V23007" s="17"/>
    </row>
    <row r="23008" spans="22:22" x14ac:dyDescent="0.35">
      <c r="V23008" s="17"/>
    </row>
    <row r="23009" spans="22:22" x14ac:dyDescent="0.35">
      <c r="V23009" s="17"/>
    </row>
    <row r="23010" spans="22:22" x14ac:dyDescent="0.35">
      <c r="V23010" s="17"/>
    </row>
    <row r="23011" spans="22:22" x14ac:dyDescent="0.35">
      <c r="V23011" s="17"/>
    </row>
    <row r="23012" spans="22:22" x14ac:dyDescent="0.35">
      <c r="V23012" s="17"/>
    </row>
    <row r="23013" spans="22:22" x14ac:dyDescent="0.35">
      <c r="V23013" s="17"/>
    </row>
    <row r="23014" spans="22:22" x14ac:dyDescent="0.35">
      <c r="V23014" s="17"/>
    </row>
    <row r="23015" spans="22:22" x14ac:dyDescent="0.35">
      <c r="V23015" s="17"/>
    </row>
    <row r="23016" spans="22:22" x14ac:dyDescent="0.35">
      <c r="V23016" s="17"/>
    </row>
    <row r="23017" spans="22:22" x14ac:dyDescent="0.35">
      <c r="V23017" s="17"/>
    </row>
    <row r="23018" spans="22:22" x14ac:dyDescent="0.35">
      <c r="V23018" s="17"/>
    </row>
    <row r="23019" spans="22:22" x14ac:dyDescent="0.35">
      <c r="V23019" s="17"/>
    </row>
    <row r="23020" spans="22:22" x14ac:dyDescent="0.35">
      <c r="V23020" s="17"/>
    </row>
    <row r="23021" spans="22:22" x14ac:dyDescent="0.35">
      <c r="V23021" s="17"/>
    </row>
    <row r="23022" spans="22:22" x14ac:dyDescent="0.35">
      <c r="V23022" s="17"/>
    </row>
    <row r="23023" spans="22:22" x14ac:dyDescent="0.35">
      <c r="V23023" s="17"/>
    </row>
    <row r="23024" spans="22:22" x14ac:dyDescent="0.35">
      <c r="V23024" s="17"/>
    </row>
    <row r="23025" spans="22:22" x14ac:dyDescent="0.35">
      <c r="V23025" s="17"/>
    </row>
    <row r="23026" spans="22:22" x14ac:dyDescent="0.35">
      <c r="V23026" s="17"/>
    </row>
    <row r="23027" spans="22:22" x14ac:dyDescent="0.35">
      <c r="V23027" s="17"/>
    </row>
    <row r="23028" spans="22:22" x14ac:dyDescent="0.35">
      <c r="V23028" s="17"/>
    </row>
    <row r="23029" spans="22:22" x14ac:dyDescent="0.35">
      <c r="V23029" s="17"/>
    </row>
    <row r="23030" spans="22:22" x14ac:dyDescent="0.35">
      <c r="V23030" s="17"/>
    </row>
    <row r="23031" spans="22:22" x14ac:dyDescent="0.35">
      <c r="V23031" s="17"/>
    </row>
    <row r="23032" spans="22:22" x14ac:dyDescent="0.35">
      <c r="V23032" s="17"/>
    </row>
    <row r="23033" spans="22:22" x14ac:dyDescent="0.35">
      <c r="V23033" s="17"/>
    </row>
    <row r="23034" spans="22:22" x14ac:dyDescent="0.35">
      <c r="V23034" s="17"/>
    </row>
    <row r="23035" spans="22:22" x14ac:dyDescent="0.35">
      <c r="V23035" s="17"/>
    </row>
    <row r="23036" spans="22:22" x14ac:dyDescent="0.35">
      <c r="V23036" s="17"/>
    </row>
    <row r="23037" spans="22:22" x14ac:dyDescent="0.35">
      <c r="V23037" s="17"/>
    </row>
    <row r="23038" spans="22:22" x14ac:dyDescent="0.35">
      <c r="V23038" s="17"/>
    </row>
    <row r="23039" spans="22:22" x14ac:dyDescent="0.35">
      <c r="V23039" s="17"/>
    </row>
    <row r="23040" spans="22:22" x14ac:dyDescent="0.35">
      <c r="V23040" s="17"/>
    </row>
    <row r="23041" spans="22:22" x14ac:dyDescent="0.35">
      <c r="V23041" s="17"/>
    </row>
    <row r="23042" spans="22:22" x14ac:dyDescent="0.35">
      <c r="V23042" s="17"/>
    </row>
    <row r="23043" spans="22:22" x14ac:dyDescent="0.35">
      <c r="V23043" s="17"/>
    </row>
    <row r="23044" spans="22:22" x14ac:dyDescent="0.35">
      <c r="V23044" s="17"/>
    </row>
    <row r="23045" spans="22:22" x14ac:dyDescent="0.35">
      <c r="V23045" s="17"/>
    </row>
    <row r="23046" spans="22:22" x14ac:dyDescent="0.35">
      <c r="V23046" s="17"/>
    </row>
    <row r="23047" spans="22:22" x14ac:dyDescent="0.35">
      <c r="V23047" s="17"/>
    </row>
    <row r="23048" spans="22:22" x14ac:dyDescent="0.35">
      <c r="V23048" s="17"/>
    </row>
    <row r="23049" spans="22:22" x14ac:dyDescent="0.35">
      <c r="V23049" s="17"/>
    </row>
    <row r="23050" spans="22:22" x14ac:dyDescent="0.35">
      <c r="V23050" s="17"/>
    </row>
    <row r="23051" spans="22:22" x14ac:dyDescent="0.35">
      <c r="V23051" s="17"/>
    </row>
    <row r="23052" spans="22:22" x14ac:dyDescent="0.35">
      <c r="V23052" s="17"/>
    </row>
    <row r="23053" spans="22:22" x14ac:dyDescent="0.35">
      <c r="V23053" s="17"/>
    </row>
    <row r="23054" spans="22:22" x14ac:dyDescent="0.35">
      <c r="V23054" s="17"/>
    </row>
    <row r="23055" spans="22:22" x14ac:dyDescent="0.35">
      <c r="V23055" s="17"/>
    </row>
    <row r="23056" spans="22:22" x14ac:dyDescent="0.35">
      <c r="V23056" s="17"/>
    </row>
    <row r="23057" spans="22:22" x14ac:dyDescent="0.35">
      <c r="V23057" s="17"/>
    </row>
    <row r="23058" spans="22:22" x14ac:dyDescent="0.35">
      <c r="V23058" s="17"/>
    </row>
    <row r="23059" spans="22:22" x14ac:dyDescent="0.35">
      <c r="V23059" s="17"/>
    </row>
    <row r="23060" spans="22:22" x14ac:dyDescent="0.35">
      <c r="V23060" s="17"/>
    </row>
    <row r="23061" spans="22:22" x14ac:dyDescent="0.35">
      <c r="V23061" s="17"/>
    </row>
    <row r="23062" spans="22:22" x14ac:dyDescent="0.35">
      <c r="V23062" s="17"/>
    </row>
    <row r="23063" spans="22:22" x14ac:dyDescent="0.35">
      <c r="V23063" s="17"/>
    </row>
    <row r="23064" spans="22:22" x14ac:dyDescent="0.35">
      <c r="V23064" s="17"/>
    </row>
    <row r="23065" spans="22:22" x14ac:dyDescent="0.35">
      <c r="V23065" s="17"/>
    </row>
    <row r="23066" spans="22:22" x14ac:dyDescent="0.35">
      <c r="V23066" s="17"/>
    </row>
    <row r="23067" spans="22:22" x14ac:dyDescent="0.35">
      <c r="V23067" s="17"/>
    </row>
    <row r="23068" spans="22:22" x14ac:dyDescent="0.35">
      <c r="V23068" s="17"/>
    </row>
    <row r="23069" spans="22:22" x14ac:dyDescent="0.35">
      <c r="V23069" s="17"/>
    </row>
    <row r="23070" spans="22:22" x14ac:dyDescent="0.35">
      <c r="V23070" s="17"/>
    </row>
    <row r="23071" spans="22:22" x14ac:dyDescent="0.35">
      <c r="V23071" s="17"/>
    </row>
    <row r="23072" spans="22:22" x14ac:dyDescent="0.35">
      <c r="V23072" s="17"/>
    </row>
    <row r="23073" spans="22:22" x14ac:dyDescent="0.35">
      <c r="V23073" s="17"/>
    </row>
    <row r="23074" spans="22:22" x14ac:dyDescent="0.35">
      <c r="V23074" s="17"/>
    </row>
    <row r="23075" spans="22:22" x14ac:dyDescent="0.35">
      <c r="V23075" s="17"/>
    </row>
    <row r="23076" spans="22:22" x14ac:dyDescent="0.35">
      <c r="V23076" s="17"/>
    </row>
    <row r="23077" spans="22:22" x14ac:dyDescent="0.35">
      <c r="V23077" s="17"/>
    </row>
    <row r="23078" spans="22:22" x14ac:dyDescent="0.35">
      <c r="V23078" s="17"/>
    </row>
    <row r="23079" spans="22:22" x14ac:dyDescent="0.35">
      <c r="V23079" s="17"/>
    </row>
    <row r="23080" spans="22:22" x14ac:dyDescent="0.35">
      <c r="V23080" s="17"/>
    </row>
    <row r="23081" spans="22:22" x14ac:dyDescent="0.35">
      <c r="V23081" s="17"/>
    </row>
    <row r="23082" spans="22:22" x14ac:dyDescent="0.35">
      <c r="V23082" s="17"/>
    </row>
    <row r="23083" spans="22:22" x14ac:dyDescent="0.35">
      <c r="V23083" s="17"/>
    </row>
    <row r="23084" spans="22:22" x14ac:dyDescent="0.35">
      <c r="V23084" s="17"/>
    </row>
    <row r="23085" spans="22:22" x14ac:dyDescent="0.35">
      <c r="V23085" s="17"/>
    </row>
    <row r="23086" spans="22:22" x14ac:dyDescent="0.35">
      <c r="V23086" s="17"/>
    </row>
    <row r="23087" spans="22:22" x14ac:dyDescent="0.35">
      <c r="V23087" s="17"/>
    </row>
    <row r="23088" spans="22:22" x14ac:dyDescent="0.35">
      <c r="V23088" s="17"/>
    </row>
    <row r="23089" spans="22:22" x14ac:dyDescent="0.35">
      <c r="V23089" s="17"/>
    </row>
    <row r="23090" spans="22:22" x14ac:dyDescent="0.35">
      <c r="V23090" s="17"/>
    </row>
    <row r="23091" spans="22:22" x14ac:dyDescent="0.35">
      <c r="V23091" s="17"/>
    </row>
    <row r="23092" spans="22:22" x14ac:dyDescent="0.35">
      <c r="V23092" s="17"/>
    </row>
    <row r="23093" spans="22:22" x14ac:dyDescent="0.35">
      <c r="V23093" s="17"/>
    </row>
    <row r="23094" spans="22:22" x14ac:dyDescent="0.35">
      <c r="V23094" s="17"/>
    </row>
    <row r="23095" spans="22:22" x14ac:dyDescent="0.35">
      <c r="V23095" s="17"/>
    </row>
    <row r="23096" spans="22:22" x14ac:dyDescent="0.35">
      <c r="V23096" s="17"/>
    </row>
    <row r="23097" spans="22:22" x14ac:dyDescent="0.35">
      <c r="V23097" s="17"/>
    </row>
    <row r="23098" spans="22:22" x14ac:dyDescent="0.35">
      <c r="V23098" s="17"/>
    </row>
    <row r="23099" spans="22:22" x14ac:dyDescent="0.35">
      <c r="V23099" s="17"/>
    </row>
    <row r="23100" spans="22:22" x14ac:dyDescent="0.35">
      <c r="V23100" s="17"/>
    </row>
    <row r="23101" spans="22:22" x14ac:dyDescent="0.35">
      <c r="V23101" s="17"/>
    </row>
    <row r="23102" spans="22:22" x14ac:dyDescent="0.35">
      <c r="V23102" s="17"/>
    </row>
    <row r="23103" spans="22:22" x14ac:dyDescent="0.35">
      <c r="V23103" s="17"/>
    </row>
    <row r="23104" spans="22:22" x14ac:dyDescent="0.35">
      <c r="V23104" s="17"/>
    </row>
    <row r="23105" spans="22:22" x14ac:dyDescent="0.35">
      <c r="V23105" s="17"/>
    </row>
    <row r="23106" spans="22:22" x14ac:dyDescent="0.35">
      <c r="V23106" s="17"/>
    </row>
    <row r="23107" spans="22:22" x14ac:dyDescent="0.35">
      <c r="V23107" s="17"/>
    </row>
    <row r="23108" spans="22:22" x14ac:dyDescent="0.35">
      <c r="V23108" s="17"/>
    </row>
    <row r="23109" spans="22:22" x14ac:dyDescent="0.35">
      <c r="V23109" s="17"/>
    </row>
    <row r="23110" spans="22:22" x14ac:dyDescent="0.35">
      <c r="V23110" s="17"/>
    </row>
    <row r="23111" spans="22:22" x14ac:dyDescent="0.35">
      <c r="V23111" s="17"/>
    </row>
    <row r="23112" spans="22:22" x14ac:dyDescent="0.35">
      <c r="V23112" s="17"/>
    </row>
    <row r="23113" spans="22:22" x14ac:dyDescent="0.35">
      <c r="V23113" s="17"/>
    </row>
    <row r="23114" spans="22:22" x14ac:dyDescent="0.35">
      <c r="V23114" s="17"/>
    </row>
    <row r="23115" spans="22:22" x14ac:dyDescent="0.35">
      <c r="V23115" s="17"/>
    </row>
    <row r="23116" spans="22:22" x14ac:dyDescent="0.35">
      <c r="V23116" s="17"/>
    </row>
    <row r="23117" spans="22:22" x14ac:dyDescent="0.35">
      <c r="V23117" s="17"/>
    </row>
    <row r="23118" spans="22:22" x14ac:dyDescent="0.35">
      <c r="V23118" s="17"/>
    </row>
    <row r="23119" spans="22:22" x14ac:dyDescent="0.35">
      <c r="V23119" s="17"/>
    </row>
    <row r="23120" spans="22:22" x14ac:dyDescent="0.35">
      <c r="V23120" s="17"/>
    </row>
    <row r="23121" spans="22:22" x14ac:dyDescent="0.35">
      <c r="V23121" s="17"/>
    </row>
    <row r="23122" spans="22:22" x14ac:dyDescent="0.35">
      <c r="V23122" s="17"/>
    </row>
    <row r="23123" spans="22:22" x14ac:dyDescent="0.35">
      <c r="V23123" s="17"/>
    </row>
    <row r="23124" spans="22:22" x14ac:dyDescent="0.35">
      <c r="V23124" s="17"/>
    </row>
    <row r="23125" spans="22:22" x14ac:dyDescent="0.35">
      <c r="V23125" s="17"/>
    </row>
    <row r="23126" spans="22:22" x14ac:dyDescent="0.35">
      <c r="V23126" s="17"/>
    </row>
    <row r="23127" spans="22:22" x14ac:dyDescent="0.35">
      <c r="V23127" s="17"/>
    </row>
    <row r="23128" spans="22:22" x14ac:dyDescent="0.35">
      <c r="V23128" s="17"/>
    </row>
    <row r="23129" spans="22:22" x14ac:dyDescent="0.35">
      <c r="V23129" s="17"/>
    </row>
    <row r="23130" spans="22:22" x14ac:dyDescent="0.35">
      <c r="V23130" s="17"/>
    </row>
    <row r="23131" spans="22:22" x14ac:dyDescent="0.35">
      <c r="V23131" s="17"/>
    </row>
    <row r="23132" spans="22:22" x14ac:dyDescent="0.35">
      <c r="V23132" s="17"/>
    </row>
    <row r="23133" spans="22:22" x14ac:dyDescent="0.35">
      <c r="V23133" s="17"/>
    </row>
    <row r="23134" spans="22:22" x14ac:dyDescent="0.35">
      <c r="V23134" s="17"/>
    </row>
    <row r="23135" spans="22:22" x14ac:dyDescent="0.35">
      <c r="V23135" s="17"/>
    </row>
    <row r="23136" spans="22:22" x14ac:dyDescent="0.35">
      <c r="V23136" s="17"/>
    </row>
    <row r="23137" spans="22:22" x14ac:dyDescent="0.35">
      <c r="V23137" s="17"/>
    </row>
    <row r="23138" spans="22:22" x14ac:dyDescent="0.35">
      <c r="V23138" s="17"/>
    </row>
    <row r="23139" spans="22:22" x14ac:dyDescent="0.35">
      <c r="V23139" s="17"/>
    </row>
    <row r="23140" spans="22:22" x14ac:dyDescent="0.35">
      <c r="V23140" s="17"/>
    </row>
    <row r="23141" spans="22:22" x14ac:dyDescent="0.35">
      <c r="V23141" s="17"/>
    </row>
    <row r="23142" spans="22:22" x14ac:dyDescent="0.35">
      <c r="V23142" s="17"/>
    </row>
    <row r="23143" spans="22:22" x14ac:dyDescent="0.35">
      <c r="V23143" s="17"/>
    </row>
    <row r="23144" spans="22:22" x14ac:dyDescent="0.35">
      <c r="V23144" s="17"/>
    </row>
    <row r="23145" spans="22:22" x14ac:dyDescent="0.35">
      <c r="V23145" s="17"/>
    </row>
    <row r="23146" spans="22:22" x14ac:dyDescent="0.35">
      <c r="V23146" s="17"/>
    </row>
    <row r="23147" spans="22:22" x14ac:dyDescent="0.35">
      <c r="V23147" s="17"/>
    </row>
    <row r="23148" spans="22:22" x14ac:dyDescent="0.35">
      <c r="V23148" s="17"/>
    </row>
    <row r="23149" spans="22:22" x14ac:dyDescent="0.35">
      <c r="V23149" s="17"/>
    </row>
    <row r="23150" spans="22:22" x14ac:dyDescent="0.35">
      <c r="V23150" s="17"/>
    </row>
    <row r="23151" spans="22:22" x14ac:dyDescent="0.35">
      <c r="V23151" s="17"/>
    </row>
    <row r="23152" spans="22:22" x14ac:dyDescent="0.35">
      <c r="V23152" s="17"/>
    </row>
    <row r="23153" spans="22:22" x14ac:dyDescent="0.35">
      <c r="V23153" s="17"/>
    </row>
    <row r="23154" spans="22:22" x14ac:dyDescent="0.35">
      <c r="V23154" s="17"/>
    </row>
    <row r="23155" spans="22:22" x14ac:dyDescent="0.35">
      <c r="V23155" s="17"/>
    </row>
    <row r="23156" spans="22:22" x14ac:dyDescent="0.35">
      <c r="V23156" s="17"/>
    </row>
    <row r="23157" spans="22:22" x14ac:dyDescent="0.35">
      <c r="V23157" s="17"/>
    </row>
    <row r="23158" spans="22:22" x14ac:dyDescent="0.35">
      <c r="V23158" s="17"/>
    </row>
    <row r="23159" spans="22:22" x14ac:dyDescent="0.35">
      <c r="V23159" s="17"/>
    </row>
    <row r="23160" spans="22:22" x14ac:dyDescent="0.35">
      <c r="V23160" s="17"/>
    </row>
    <row r="23161" spans="22:22" x14ac:dyDescent="0.35">
      <c r="V23161" s="17"/>
    </row>
    <row r="23162" spans="22:22" x14ac:dyDescent="0.35">
      <c r="V23162" s="17"/>
    </row>
    <row r="23163" spans="22:22" x14ac:dyDescent="0.35">
      <c r="V23163" s="17"/>
    </row>
    <row r="23164" spans="22:22" x14ac:dyDescent="0.35">
      <c r="V23164" s="17"/>
    </row>
    <row r="23165" spans="22:22" x14ac:dyDescent="0.35">
      <c r="V23165" s="17"/>
    </row>
    <row r="23166" spans="22:22" x14ac:dyDescent="0.35">
      <c r="V23166" s="17"/>
    </row>
    <row r="23167" spans="22:22" x14ac:dyDescent="0.35">
      <c r="V23167" s="17"/>
    </row>
    <row r="23168" spans="22:22" x14ac:dyDescent="0.35">
      <c r="V23168" s="17"/>
    </row>
    <row r="23169" spans="22:22" x14ac:dyDescent="0.35">
      <c r="V23169" s="17"/>
    </row>
    <row r="23170" spans="22:22" x14ac:dyDescent="0.35">
      <c r="V23170" s="17"/>
    </row>
    <row r="23171" spans="22:22" x14ac:dyDescent="0.35">
      <c r="V23171" s="17"/>
    </row>
    <row r="23172" spans="22:22" x14ac:dyDescent="0.35">
      <c r="V23172" s="17"/>
    </row>
    <row r="23173" spans="22:22" x14ac:dyDescent="0.35">
      <c r="V23173" s="17"/>
    </row>
    <row r="23174" spans="22:22" x14ac:dyDescent="0.35">
      <c r="V23174" s="17"/>
    </row>
    <row r="23175" spans="22:22" x14ac:dyDescent="0.35">
      <c r="V23175" s="17"/>
    </row>
    <row r="23176" spans="22:22" x14ac:dyDescent="0.35">
      <c r="V23176" s="17"/>
    </row>
    <row r="23177" spans="22:22" x14ac:dyDescent="0.35">
      <c r="V23177" s="17"/>
    </row>
    <row r="23178" spans="22:22" x14ac:dyDescent="0.35">
      <c r="V23178" s="17"/>
    </row>
    <row r="23179" spans="22:22" x14ac:dyDescent="0.35">
      <c r="V23179" s="17"/>
    </row>
    <row r="23180" spans="22:22" x14ac:dyDescent="0.35">
      <c r="V23180" s="17"/>
    </row>
    <row r="23181" spans="22:22" x14ac:dyDescent="0.35">
      <c r="V23181" s="17"/>
    </row>
    <row r="23182" spans="22:22" x14ac:dyDescent="0.35">
      <c r="V23182" s="17"/>
    </row>
    <row r="23183" spans="22:22" x14ac:dyDescent="0.35">
      <c r="V23183" s="17"/>
    </row>
    <row r="23184" spans="22:22" x14ac:dyDescent="0.35">
      <c r="V23184" s="17"/>
    </row>
    <row r="23185" spans="22:22" x14ac:dyDescent="0.35">
      <c r="V23185" s="17"/>
    </row>
    <row r="23186" spans="22:22" x14ac:dyDescent="0.35">
      <c r="V23186" s="17"/>
    </row>
    <row r="23187" spans="22:22" x14ac:dyDescent="0.35">
      <c r="V23187" s="17"/>
    </row>
    <row r="23188" spans="22:22" x14ac:dyDescent="0.35">
      <c r="V23188" s="17"/>
    </row>
    <row r="23189" spans="22:22" x14ac:dyDescent="0.35">
      <c r="V23189" s="17"/>
    </row>
    <row r="23190" spans="22:22" x14ac:dyDescent="0.35">
      <c r="V23190" s="17"/>
    </row>
    <row r="23191" spans="22:22" x14ac:dyDescent="0.35">
      <c r="V23191" s="17"/>
    </row>
    <row r="23192" spans="22:22" x14ac:dyDescent="0.35">
      <c r="V23192" s="17"/>
    </row>
    <row r="23193" spans="22:22" x14ac:dyDescent="0.35">
      <c r="V23193" s="17"/>
    </row>
    <row r="23194" spans="22:22" x14ac:dyDescent="0.35">
      <c r="V23194" s="17"/>
    </row>
    <row r="23195" spans="22:22" x14ac:dyDescent="0.35">
      <c r="V23195" s="17"/>
    </row>
    <row r="23196" spans="22:22" x14ac:dyDescent="0.35">
      <c r="V23196" s="17"/>
    </row>
    <row r="23197" spans="22:22" x14ac:dyDescent="0.35">
      <c r="V23197" s="17"/>
    </row>
    <row r="23198" spans="22:22" x14ac:dyDescent="0.35">
      <c r="V23198" s="17"/>
    </row>
    <row r="23199" spans="22:22" x14ac:dyDescent="0.35">
      <c r="V23199" s="17"/>
    </row>
    <row r="23200" spans="22:22" x14ac:dyDescent="0.35">
      <c r="V23200" s="17"/>
    </row>
    <row r="23201" spans="22:22" x14ac:dyDescent="0.35">
      <c r="V23201" s="17"/>
    </row>
    <row r="23202" spans="22:22" x14ac:dyDescent="0.35">
      <c r="V23202" s="17"/>
    </row>
    <row r="23203" spans="22:22" x14ac:dyDescent="0.35">
      <c r="V23203" s="17"/>
    </row>
    <row r="23204" spans="22:22" x14ac:dyDescent="0.35">
      <c r="V23204" s="17"/>
    </row>
    <row r="23205" spans="22:22" x14ac:dyDescent="0.35">
      <c r="V23205" s="17"/>
    </row>
    <row r="23206" spans="22:22" x14ac:dyDescent="0.35">
      <c r="V23206" s="17"/>
    </row>
    <row r="23207" spans="22:22" x14ac:dyDescent="0.35">
      <c r="V23207" s="17"/>
    </row>
    <row r="23208" spans="22:22" x14ac:dyDescent="0.35">
      <c r="V23208" s="17"/>
    </row>
    <row r="23209" spans="22:22" x14ac:dyDescent="0.35">
      <c r="V23209" s="17"/>
    </row>
    <row r="23210" spans="22:22" x14ac:dyDescent="0.35">
      <c r="V23210" s="17"/>
    </row>
    <row r="23211" spans="22:22" x14ac:dyDescent="0.35">
      <c r="V23211" s="17"/>
    </row>
    <row r="23212" spans="22:22" x14ac:dyDescent="0.35">
      <c r="V23212" s="17"/>
    </row>
    <row r="23213" spans="22:22" x14ac:dyDescent="0.35">
      <c r="V23213" s="17"/>
    </row>
    <row r="23214" spans="22:22" x14ac:dyDescent="0.35">
      <c r="V23214" s="17"/>
    </row>
    <row r="23215" spans="22:22" x14ac:dyDescent="0.35">
      <c r="V23215" s="17"/>
    </row>
    <row r="23216" spans="22:22" x14ac:dyDescent="0.35">
      <c r="V23216" s="17"/>
    </row>
    <row r="23217" spans="22:22" x14ac:dyDescent="0.35">
      <c r="V23217" s="17"/>
    </row>
    <row r="23218" spans="22:22" x14ac:dyDescent="0.35">
      <c r="V23218" s="17"/>
    </row>
    <row r="23219" spans="22:22" x14ac:dyDescent="0.35">
      <c r="V23219" s="17"/>
    </row>
    <row r="23220" spans="22:22" x14ac:dyDescent="0.35">
      <c r="V23220" s="17"/>
    </row>
    <row r="23221" spans="22:22" x14ac:dyDescent="0.35">
      <c r="V23221" s="17"/>
    </row>
    <row r="23222" spans="22:22" x14ac:dyDescent="0.35">
      <c r="V23222" s="17"/>
    </row>
    <row r="23223" spans="22:22" x14ac:dyDescent="0.35">
      <c r="V23223" s="17"/>
    </row>
    <row r="23224" spans="22:22" x14ac:dyDescent="0.35">
      <c r="V23224" s="17"/>
    </row>
    <row r="23225" spans="22:22" x14ac:dyDescent="0.35">
      <c r="V23225" s="17"/>
    </row>
    <row r="23226" spans="22:22" x14ac:dyDescent="0.35">
      <c r="V23226" s="17"/>
    </row>
    <row r="23227" spans="22:22" x14ac:dyDescent="0.35">
      <c r="V23227" s="17"/>
    </row>
    <row r="23228" spans="22:22" x14ac:dyDescent="0.35">
      <c r="V23228" s="17"/>
    </row>
    <row r="23229" spans="22:22" x14ac:dyDescent="0.35">
      <c r="V23229" s="17"/>
    </row>
    <row r="23230" spans="22:22" x14ac:dyDescent="0.35">
      <c r="V23230" s="17"/>
    </row>
    <row r="23231" spans="22:22" x14ac:dyDescent="0.35">
      <c r="V23231" s="17"/>
    </row>
    <row r="23232" spans="22:22" x14ac:dyDescent="0.35">
      <c r="V23232" s="17"/>
    </row>
    <row r="23233" spans="22:22" x14ac:dyDescent="0.35">
      <c r="V23233" s="17"/>
    </row>
    <row r="23234" spans="22:22" x14ac:dyDescent="0.35">
      <c r="V23234" s="17"/>
    </row>
    <row r="23235" spans="22:22" x14ac:dyDescent="0.35">
      <c r="V23235" s="17"/>
    </row>
    <row r="23236" spans="22:22" x14ac:dyDescent="0.35">
      <c r="V23236" s="17"/>
    </row>
    <row r="23237" spans="22:22" x14ac:dyDescent="0.35">
      <c r="V23237" s="17"/>
    </row>
    <row r="23238" spans="22:22" x14ac:dyDescent="0.35">
      <c r="V23238" s="17"/>
    </row>
    <row r="23239" spans="22:22" x14ac:dyDescent="0.35">
      <c r="V23239" s="17"/>
    </row>
    <row r="23240" spans="22:22" x14ac:dyDescent="0.35">
      <c r="V23240" s="17"/>
    </row>
    <row r="23241" spans="22:22" x14ac:dyDescent="0.35">
      <c r="V23241" s="17"/>
    </row>
    <row r="23242" spans="22:22" x14ac:dyDescent="0.35">
      <c r="V23242" s="17"/>
    </row>
    <row r="23243" spans="22:22" x14ac:dyDescent="0.35">
      <c r="V23243" s="17"/>
    </row>
    <row r="23244" spans="22:22" x14ac:dyDescent="0.35">
      <c r="V23244" s="17"/>
    </row>
    <row r="23245" spans="22:22" x14ac:dyDescent="0.35">
      <c r="V23245" s="17"/>
    </row>
    <row r="23246" spans="22:22" x14ac:dyDescent="0.35">
      <c r="V23246" s="17"/>
    </row>
    <row r="23247" spans="22:22" x14ac:dyDescent="0.35">
      <c r="V23247" s="17"/>
    </row>
    <row r="23248" spans="22:22" x14ac:dyDescent="0.35">
      <c r="V23248" s="17"/>
    </row>
    <row r="23249" spans="22:22" x14ac:dyDescent="0.35">
      <c r="V23249" s="17"/>
    </row>
    <row r="23250" spans="22:22" x14ac:dyDescent="0.35">
      <c r="V23250" s="17"/>
    </row>
    <row r="23251" spans="22:22" x14ac:dyDescent="0.35">
      <c r="V23251" s="17"/>
    </row>
    <row r="23252" spans="22:22" x14ac:dyDescent="0.35">
      <c r="V23252" s="17"/>
    </row>
    <row r="23253" spans="22:22" x14ac:dyDescent="0.35">
      <c r="V23253" s="17"/>
    </row>
    <row r="23254" spans="22:22" x14ac:dyDescent="0.35">
      <c r="V23254" s="17"/>
    </row>
    <row r="23255" spans="22:22" x14ac:dyDescent="0.35">
      <c r="V23255" s="17"/>
    </row>
    <row r="23256" spans="22:22" x14ac:dyDescent="0.35">
      <c r="V23256" s="17"/>
    </row>
    <row r="23257" spans="22:22" x14ac:dyDescent="0.35">
      <c r="V23257" s="17"/>
    </row>
    <row r="23258" spans="22:22" x14ac:dyDescent="0.35">
      <c r="V23258" s="17"/>
    </row>
    <row r="23259" spans="22:22" x14ac:dyDescent="0.35">
      <c r="V23259" s="17"/>
    </row>
    <row r="23260" spans="22:22" x14ac:dyDescent="0.35">
      <c r="V23260" s="17"/>
    </row>
    <row r="23261" spans="22:22" x14ac:dyDescent="0.35">
      <c r="V23261" s="17"/>
    </row>
    <row r="23262" spans="22:22" x14ac:dyDescent="0.35">
      <c r="V23262" s="17"/>
    </row>
    <row r="23263" spans="22:22" x14ac:dyDescent="0.35">
      <c r="V23263" s="17"/>
    </row>
    <row r="23264" spans="22:22" x14ac:dyDescent="0.35">
      <c r="V23264" s="17"/>
    </row>
    <row r="23265" spans="22:22" x14ac:dyDescent="0.35">
      <c r="V23265" s="17"/>
    </row>
    <row r="23266" spans="22:22" x14ac:dyDescent="0.35">
      <c r="V23266" s="17"/>
    </row>
    <row r="23267" spans="22:22" x14ac:dyDescent="0.35">
      <c r="V23267" s="17"/>
    </row>
    <row r="23268" spans="22:22" x14ac:dyDescent="0.35">
      <c r="V23268" s="17"/>
    </row>
    <row r="23269" spans="22:22" x14ac:dyDescent="0.35">
      <c r="V23269" s="17"/>
    </row>
    <row r="23270" spans="22:22" x14ac:dyDescent="0.35">
      <c r="V23270" s="17"/>
    </row>
    <row r="23271" spans="22:22" x14ac:dyDescent="0.35">
      <c r="V23271" s="17"/>
    </row>
    <row r="23272" spans="22:22" x14ac:dyDescent="0.35">
      <c r="V23272" s="17"/>
    </row>
    <row r="23273" spans="22:22" x14ac:dyDescent="0.35">
      <c r="V23273" s="17"/>
    </row>
    <row r="23274" spans="22:22" x14ac:dyDescent="0.35">
      <c r="V23274" s="17"/>
    </row>
    <row r="23275" spans="22:22" x14ac:dyDescent="0.35">
      <c r="V23275" s="17"/>
    </row>
    <row r="23276" spans="22:22" x14ac:dyDescent="0.35">
      <c r="V23276" s="17"/>
    </row>
    <row r="23277" spans="22:22" x14ac:dyDescent="0.35">
      <c r="V23277" s="17"/>
    </row>
    <row r="23278" spans="22:22" x14ac:dyDescent="0.35">
      <c r="V23278" s="17"/>
    </row>
    <row r="23279" spans="22:22" x14ac:dyDescent="0.35">
      <c r="V23279" s="17"/>
    </row>
    <row r="23280" spans="22:22" x14ac:dyDescent="0.35">
      <c r="V23280" s="17"/>
    </row>
    <row r="23281" spans="22:22" x14ac:dyDescent="0.35">
      <c r="V23281" s="17"/>
    </row>
    <row r="23282" spans="22:22" x14ac:dyDescent="0.35">
      <c r="V23282" s="17"/>
    </row>
    <row r="23283" spans="22:22" x14ac:dyDescent="0.35">
      <c r="V23283" s="17"/>
    </row>
    <row r="23284" spans="22:22" x14ac:dyDescent="0.35">
      <c r="V23284" s="17"/>
    </row>
    <row r="23285" spans="22:22" x14ac:dyDescent="0.35">
      <c r="V23285" s="17"/>
    </row>
    <row r="23286" spans="22:22" x14ac:dyDescent="0.35">
      <c r="V23286" s="17"/>
    </row>
    <row r="23287" spans="22:22" x14ac:dyDescent="0.35">
      <c r="V23287" s="17"/>
    </row>
    <row r="23288" spans="22:22" x14ac:dyDescent="0.35">
      <c r="V23288" s="17"/>
    </row>
    <row r="23289" spans="22:22" x14ac:dyDescent="0.35">
      <c r="V23289" s="17"/>
    </row>
    <row r="23290" spans="22:22" x14ac:dyDescent="0.35">
      <c r="V23290" s="17"/>
    </row>
    <row r="23291" spans="22:22" x14ac:dyDescent="0.35">
      <c r="V23291" s="17"/>
    </row>
    <row r="23292" spans="22:22" x14ac:dyDescent="0.35">
      <c r="V23292" s="17"/>
    </row>
    <row r="23293" spans="22:22" x14ac:dyDescent="0.35">
      <c r="V23293" s="17"/>
    </row>
    <row r="23294" spans="22:22" x14ac:dyDescent="0.35">
      <c r="V23294" s="17"/>
    </row>
    <row r="23295" spans="22:22" x14ac:dyDescent="0.35">
      <c r="V23295" s="17"/>
    </row>
    <row r="23296" spans="22:22" x14ac:dyDescent="0.35">
      <c r="V23296" s="17"/>
    </row>
    <row r="23297" spans="22:22" x14ac:dyDescent="0.35">
      <c r="V23297" s="17"/>
    </row>
    <row r="23298" spans="22:22" x14ac:dyDescent="0.35">
      <c r="V23298" s="17"/>
    </row>
    <row r="23299" spans="22:22" x14ac:dyDescent="0.35">
      <c r="V23299" s="17"/>
    </row>
    <row r="23300" spans="22:22" x14ac:dyDescent="0.35">
      <c r="V23300" s="17"/>
    </row>
    <row r="23301" spans="22:22" x14ac:dyDescent="0.35">
      <c r="V23301" s="17"/>
    </row>
    <row r="23302" spans="22:22" x14ac:dyDescent="0.35">
      <c r="V23302" s="17"/>
    </row>
    <row r="23303" spans="22:22" x14ac:dyDescent="0.35">
      <c r="V23303" s="17"/>
    </row>
    <row r="23304" spans="22:22" x14ac:dyDescent="0.35">
      <c r="V23304" s="17"/>
    </row>
    <row r="23305" spans="22:22" x14ac:dyDescent="0.35">
      <c r="V23305" s="17"/>
    </row>
    <row r="23306" spans="22:22" x14ac:dyDescent="0.35">
      <c r="V23306" s="17"/>
    </row>
    <row r="23307" spans="22:22" x14ac:dyDescent="0.35">
      <c r="V23307" s="17"/>
    </row>
    <row r="23308" spans="22:22" x14ac:dyDescent="0.35">
      <c r="V23308" s="17"/>
    </row>
    <row r="23309" spans="22:22" x14ac:dyDescent="0.35">
      <c r="V23309" s="17"/>
    </row>
    <row r="23310" spans="22:22" x14ac:dyDescent="0.35">
      <c r="V23310" s="17"/>
    </row>
    <row r="23311" spans="22:22" x14ac:dyDescent="0.35">
      <c r="V23311" s="17"/>
    </row>
    <row r="23312" spans="22:22" x14ac:dyDescent="0.35">
      <c r="V23312" s="17"/>
    </row>
    <row r="23313" spans="22:22" x14ac:dyDescent="0.35">
      <c r="V23313" s="17"/>
    </row>
    <row r="23314" spans="22:22" x14ac:dyDescent="0.35">
      <c r="V23314" s="17"/>
    </row>
    <row r="23315" spans="22:22" x14ac:dyDescent="0.35">
      <c r="V23315" s="17"/>
    </row>
    <row r="23316" spans="22:22" x14ac:dyDescent="0.35">
      <c r="V23316" s="17"/>
    </row>
    <row r="23317" spans="22:22" x14ac:dyDescent="0.35">
      <c r="V23317" s="17"/>
    </row>
    <row r="23318" spans="22:22" x14ac:dyDescent="0.35">
      <c r="V23318" s="17"/>
    </row>
    <row r="23319" spans="22:22" x14ac:dyDescent="0.35">
      <c r="V23319" s="17"/>
    </row>
    <row r="23320" spans="22:22" x14ac:dyDescent="0.35">
      <c r="V23320" s="17"/>
    </row>
    <row r="23321" spans="22:22" x14ac:dyDescent="0.35">
      <c r="V23321" s="17"/>
    </row>
    <row r="23322" spans="22:22" x14ac:dyDescent="0.35">
      <c r="V23322" s="17"/>
    </row>
    <row r="23323" spans="22:22" x14ac:dyDescent="0.35">
      <c r="V23323" s="17"/>
    </row>
    <row r="23324" spans="22:22" x14ac:dyDescent="0.35">
      <c r="V23324" s="17"/>
    </row>
    <row r="23325" spans="22:22" x14ac:dyDescent="0.35">
      <c r="V23325" s="17"/>
    </row>
    <row r="23326" spans="22:22" x14ac:dyDescent="0.35">
      <c r="V23326" s="17"/>
    </row>
    <row r="23327" spans="22:22" x14ac:dyDescent="0.35">
      <c r="V23327" s="17"/>
    </row>
    <row r="23328" spans="22:22" x14ac:dyDescent="0.35">
      <c r="V23328" s="17"/>
    </row>
    <row r="23329" spans="22:22" x14ac:dyDescent="0.35">
      <c r="V23329" s="17"/>
    </row>
    <row r="23330" spans="22:22" x14ac:dyDescent="0.35">
      <c r="V23330" s="17"/>
    </row>
    <row r="23331" spans="22:22" x14ac:dyDescent="0.35">
      <c r="V23331" s="17"/>
    </row>
    <row r="23332" spans="22:22" x14ac:dyDescent="0.35">
      <c r="V23332" s="17"/>
    </row>
    <row r="23333" spans="22:22" x14ac:dyDescent="0.35">
      <c r="V23333" s="17"/>
    </row>
    <row r="23334" spans="22:22" x14ac:dyDescent="0.35">
      <c r="V23334" s="17"/>
    </row>
    <row r="23335" spans="22:22" x14ac:dyDescent="0.35">
      <c r="V23335" s="17"/>
    </row>
    <row r="23336" spans="22:22" x14ac:dyDescent="0.35">
      <c r="V23336" s="17"/>
    </row>
    <row r="23337" spans="22:22" x14ac:dyDescent="0.35">
      <c r="V23337" s="17"/>
    </row>
    <row r="23338" spans="22:22" x14ac:dyDescent="0.35">
      <c r="V23338" s="17"/>
    </row>
    <row r="23339" spans="22:22" x14ac:dyDescent="0.35">
      <c r="V23339" s="17"/>
    </row>
    <row r="23340" spans="22:22" x14ac:dyDescent="0.35">
      <c r="V23340" s="17"/>
    </row>
    <row r="23341" spans="22:22" x14ac:dyDescent="0.35">
      <c r="V23341" s="17"/>
    </row>
    <row r="23342" spans="22:22" x14ac:dyDescent="0.35">
      <c r="V23342" s="17"/>
    </row>
    <row r="23343" spans="22:22" x14ac:dyDescent="0.35">
      <c r="V23343" s="17"/>
    </row>
    <row r="23344" spans="22:22" x14ac:dyDescent="0.35">
      <c r="V23344" s="17"/>
    </row>
    <row r="23345" spans="22:22" x14ac:dyDescent="0.35">
      <c r="V23345" s="17"/>
    </row>
    <row r="23346" spans="22:22" x14ac:dyDescent="0.35">
      <c r="V23346" s="17"/>
    </row>
    <row r="23347" spans="22:22" x14ac:dyDescent="0.35">
      <c r="V23347" s="17"/>
    </row>
    <row r="23348" spans="22:22" x14ac:dyDescent="0.35">
      <c r="V23348" s="17"/>
    </row>
    <row r="23349" spans="22:22" x14ac:dyDescent="0.35">
      <c r="V23349" s="17"/>
    </row>
    <row r="23350" spans="22:22" x14ac:dyDescent="0.35">
      <c r="V23350" s="17"/>
    </row>
    <row r="23351" spans="22:22" x14ac:dyDescent="0.35">
      <c r="V23351" s="17"/>
    </row>
    <row r="23352" spans="22:22" x14ac:dyDescent="0.35">
      <c r="V23352" s="17"/>
    </row>
    <row r="23353" spans="22:22" x14ac:dyDescent="0.35">
      <c r="V23353" s="17"/>
    </row>
    <row r="23354" spans="22:22" x14ac:dyDescent="0.35">
      <c r="V23354" s="17"/>
    </row>
    <row r="23355" spans="22:22" x14ac:dyDescent="0.35">
      <c r="V23355" s="17"/>
    </row>
    <row r="23356" spans="22:22" x14ac:dyDescent="0.35">
      <c r="V23356" s="17"/>
    </row>
    <row r="23357" spans="22:22" x14ac:dyDescent="0.35">
      <c r="V23357" s="17"/>
    </row>
    <row r="23358" spans="22:22" x14ac:dyDescent="0.35">
      <c r="V23358" s="17"/>
    </row>
    <row r="23359" spans="22:22" x14ac:dyDescent="0.35">
      <c r="V23359" s="17"/>
    </row>
    <row r="23360" spans="22:22" x14ac:dyDescent="0.35">
      <c r="V23360" s="17"/>
    </row>
    <row r="23361" spans="22:22" x14ac:dyDescent="0.35">
      <c r="V23361" s="17"/>
    </row>
    <row r="23362" spans="22:22" x14ac:dyDescent="0.35">
      <c r="V23362" s="17"/>
    </row>
    <row r="23363" spans="22:22" x14ac:dyDescent="0.35">
      <c r="V23363" s="17"/>
    </row>
    <row r="23364" spans="22:22" x14ac:dyDescent="0.35">
      <c r="V23364" s="17"/>
    </row>
    <row r="23365" spans="22:22" x14ac:dyDescent="0.35">
      <c r="V23365" s="17"/>
    </row>
    <row r="23366" spans="22:22" x14ac:dyDescent="0.35">
      <c r="V23366" s="17"/>
    </row>
    <row r="23367" spans="22:22" x14ac:dyDescent="0.35">
      <c r="V23367" s="17"/>
    </row>
    <row r="23368" spans="22:22" x14ac:dyDescent="0.35">
      <c r="V23368" s="17"/>
    </row>
    <row r="23369" spans="22:22" x14ac:dyDescent="0.35">
      <c r="V23369" s="17"/>
    </row>
    <row r="23370" spans="22:22" x14ac:dyDescent="0.35">
      <c r="V23370" s="17"/>
    </row>
    <row r="23371" spans="22:22" x14ac:dyDescent="0.35">
      <c r="V23371" s="17"/>
    </row>
    <row r="23372" spans="22:22" x14ac:dyDescent="0.35">
      <c r="V23372" s="17"/>
    </row>
    <row r="23373" spans="22:22" x14ac:dyDescent="0.35">
      <c r="V23373" s="17"/>
    </row>
    <row r="23374" spans="22:22" x14ac:dyDescent="0.35">
      <c r="V23374" s="17"/>
    </row>
    <row r="23375" spans="22:22" x14ac:dyDescent="0.35">
      <c r="V23375" s="17"/>
    </row>
    <row r="23376" spans="22:22" x14ac:dyDescent="0.35">
      <c r="V23376" s="17"/>
    </row>
    <row r="23377" spans="22:22" x14ac:dyDescent="0.35">
      <c r="V23377" s="17"/>
    </row>
    <row r="23378" spans="22:22" x14ac:dyDescent="0.35">
      <c r="V23378" s="17"/>
    </row>
    <row r="23379" spans="22:22" x14ac:dyDescent="0.35">
      <c r="V23379" s="17"/>
    </row>
    <row r="23380" spans="22:22" x14ac:dyDescent="0.35">
      <c r="V23380" s="17"/>
    </row>
    <row r="23381" spans="22:22" x14ac:dyDescent="0.35">
      <c r="V23381" s="17"/>
    </row>
    <row r="23382" spans="22:22" x14ac:dyDescent="0.35">
      <c r="V23382" s="17"/>
    </row>
    <row r="23383" spans="22:22" x14ac:dyDescent="0.35">
      <c r="V23383" s="17"/>
    </row>
    <row r="23384" spans="22:22" x14ac:dyDescent="0.35">
      <c r="V23384" s="17"/>
    </row>
    <row r="23385" spans="22:22" x14ac:dyDescent="0.35">
      <c r="V23385" s="17"/>
    </row>
    <row r="23386" spans="22:22" x14ac:dyDescent="0.35">
      <c r="V23386" s="17"/>
    </row>
    <row r="23387" spans="22:22" x14ac:dyDescent="0.35">
      <c r="V23387" s="17"/>
    </row>
    <row r="23388" spans="22:22" x14ac:dyDescent="0.35">
      <c r="V23388" s="17"/>
    </row>
    <row r="23389" spans="22:22" x14ac:dyDescent="0.35">
      <c r="V23389" s="17"/>
    </row>
    <row r="23390" spans="22:22" x14ac:dyDescent="0.35">
      <c r="V23390" s="17"/>
    </row>
    <row r="23391" spans="22:22" x14ac:dyDescent="0.35">
      <c r="V23391" s="17"/>
    </row>
    <row r="23392" spans="22:22" x14ac:dyDescent="0.35">
      <c r="V23392" s="17"/>
    </row>
    <row r="23393" spans="22:22" x14ac:dyDescent="0.35">
      <c r="V23393" s="17"/>
    </row>
    <row r="23394" spans="22:22" x14ac:dyDescent="0.35">
      <c r="V23394" s="17"/>
    </row>
    <row r="23395" spans="22:22" x14ac:dyDescent="0.35">
      <c r="V23395" s="17"/>
    </row>
    <row r="23396" spans="22:22" x14ac:dyDescent="0.35">
      <c r="V23396" s="17"/>
    </row>
    <row r="23397" spans="22:22" x14ac:dyDescent="0.35">
      <c r="V23397" s="17"/>
    </row>
    <row r="23398" spans="22:22" x14ac:dyDescent="0.35">
      <c r="V23398" s="17"/>
    </row>
    <row r="23399" spans="22:22" x14ac:dyDescent="0.35">
      <c r="V23399" s="17"/>
    </row>
    <row r="23400" spans="22:22" x14ac:dyDescent="0.35">
      <c r="V23400" s="17"/>
    </row>
    <row r="23401" spans="22:22" x14ac:dyDescent="0.35">
      <c r="V23401" s="17"/>
    </row>
    <row r="23402" spans="22:22" x14ac:dyDescent="0.35">
      <c r="V23402" s="17"/>
    </row>
    <row r="23403" spans="22:22" x14ac:dyDescent="0.35">
      <c r="V23403" s="17"/>
    </row>
    <row r="23404" spans="22:22" x14ac:dyDescent="0.35">
      <c r="V23404" s="17"/>
    </row>
    <row r="23405" spans="22:22" x14ac:dyDescent="0.35">
      <c r="V23405" s="17"/>
    </row>
    <row r="23406" spans="22:22" x14ac:dyDescent="0.35">
      <c r="V23406" s="17"/>
    </row>
    <row r="23407" spans="22:22" x14ac:dyDescent="0.35">
      <c r="V23407" s="17"/>
    </row>
    <row r="23408" spans="22:22" x14ac:dyDescent="0.35">
      <c r="V23408" s="17"/>
    </row>
    <row r="23409" spans="22:22" x14ac:dyDescent="0.35">
      <c r="V23409" s="17"/>
    </row>
    <row r="23410" spans="22:22" x14ac:dyDescent="0.35">
      <c r="V23410" s="17"/>
    </row>
    <row r="23411" spans="22:22" x14ac:dyDescent="0.35">
      <c r="V23411" s="17"/>
    </row>
    <row r="23412" spans="22:22" x14ac:dyDescent="0.35">
      <c r="V23412" s="17"/>
    </row>
    <row r="23413" spans="22:22" x14ac:dyDescent="0.35">
      <c r="V23413" s="17"/>
    </row>
    <row r="23414" spans="22:22" x14ac:dyDescent="0.35">
      <c r="V23414" s="17"/>
    </row>
    <row r="23415" spans="22:22" x14ac:dyDescent="0.35">
      <c r="V23415" s="17"/>
    </row>
    <row r="23416" spans="22:22" x14ac:dyDescent="0.35">
      <c r="V23416" s="17"/>
    </row>
    <row r="23417" spans="22:22" x14ac:dyDescent="0.35">
      <c r="V23417" s="17"/>
    </row>
    <row r="23418" spans="22:22" x14ac:dyDescent="0.35">
      <c r="V23418" s="17"/>
    </row>
    <row r="23419" spans="22:22" x14ac:dyDescent="0.35">
      <c r="V23419" s="17"/>
    </row>
    <row r="23420" spans="22:22" x14ac:dyDescent="0.35">
      <c r="V23420" s="17"/>
    </row>
    <row r="23421" spans="22:22" x14ac:dyDescent="0.35">
      <c r="V23421" s="17"/>
    </row>
    <row r="23422" spans="22:22" x14ac:dyDescent="0.35">
      <c r="V23422" s="17"/>
    </row>
    <row r="23423" spans="22:22" x14ac:dyDescent="0.35">
      <c r="V23423" s="17"/>
    </row>
    <row r="23424" spans="22:22" x14ac:dyDescent="0.35">
      <c r="V23424" s="17"/>
    </row>
    <row r="23425" spans="22:22" x14ac:dyDescent="0.35">
      <c r="V23425" s="17"/>
    </row>
    <row r="23426" spans="22:22" x14ac:dyDescent="0.35">
      <c r="V23426" s="17"/>
    </row>
    <row r="23427" spans="22:22" x14ac:dyDescent="0.35">
      <c r="V23427" s="17"/>
    </row>
    <row r="23428" spans="22:22" x14ac:dyDescent="0.35">
      <c r="V23428" s="17"/>
    </row>
    <row r="23429" spans="22:22" x14ac:dyDescent="0.35">
      <c r="V23429" s="17"/>
    </row>
    <row r="23430" spans="22:22" x14ac:dyDescent="0.35">
      <c r="V23430" s="17"/>
    </row>
    <row r="23431" spans="22:22" x14ac:dyDescent="0.35">
      <c r="V23431" s="17"/>
    </row>
    <row r="23432" spans="22:22" x14ac:dyDescent="0.35">
      <c r="V23432" s="17"/>
    </row>
    <row r="23433" spans="22:22" x14ac:dyDescent="0.35">
      <c r="V23433" s="17"/>
    </row>
    <row r="23434" spans="22:22" x14ac:dyDescent="0.35">
      <c r="V23434" s="17"/>
    </row>
    <row r="23435" spans="22:22" x14ac:dyDescent="0.35">
      <c r="V23435" s="17"/>
    </row>
    <row r="23436" spans="22:22" x14ac:dyDescent="0.35">
      <c r="V23436" s="17"/>
    </row>
    <row r="23437" spans="22:22" x14ac:dyDescent="0.35">
      <c r="V23437" s="17"/>
    </row>
    <row r="23438" spans="22:22" x14ac:dyDescent="0.35">
      <c r="V23438" s="17"/>
    </row>
    <row r="23439" spans="22:22" x14ac:dyDescent="0.35">
      <c r="V23439" s="17"/>
    </row>
    <row r="23440" spans="22:22" x14ac:dyDescent="0.35">
      <c r="V23440" s="17"/>
    </row>
    <row r="23441" spans="22:22" x14ac:dyDescent="0.35">
      <c r="V23441" s="17"/>
    </row>
    <row r="23442" spans="22:22" x14ac:dyDescent="0.35">
      <c r="V23442" s="17"/>
    </row>
    <row r="23443" spans="22:22" x14ac:dyDescent="0.35">
      <c r="V23443" s="17"/>
    </row>
    <row r="23444" spans="22:22" x14ac:dyDescent="0.35">
      <c r="V23444" s="17"/>
    </row>
    <row r="23445" spans="22:22" x14ac:dyDescent="0.35">
      <c r="V23445" s="17"/>
    </row>
    <row r="23446" spans="22:22" x14ac:dyDescent="0.35">
      <c r="V23446" s="17"/>
    </row>
    <row r="23447" spans="22:22" x14ac:dyDescent="0.35">
      <c r="V23447" s="17"/>
    </row>
    <row r="23448" spans="22:22" x14ac:dyDescent="0.35">
      <c r="V23448" s="17"/>
    </row>
    <row r="23449" spans="22:22" x14ac:dyDescent="0.35">
      <c r="V23449" s="17"/>
    </row>
    <row r="23450" spans="22:22" x14ac:dyDescent="0.35">
      <c r="V23450" s="17"/>
    </row>
    <row r="23451" spans="22:22" x14ac:dyDescent="0.35">
      <c r="V23451" s="17"/>
    </row>
    <row r="23452" spans="22:22" x14ac:dyDescent="0.35">
      <c r="V23452" s="17"/>
    </row>
    <row r="23453" spans="22:22" x14ac:dyDescent="0.35">
      <c r="V23453" s="17"/>
    </row>
    <row r="23454" spans="22:22" x14ac:dyDescent="0.35">
      <c r="V23454" s="17"/>
    </row>
    <row r="23455" spans="22:22" x14ac:dyDescent="0.35">
      <c r="V23455" s="17"/>
    </row>
    <row r="23456" spans="22:22" x14ac:dyDescent="0.35">
      <c r="V23456" s="17"/>
    </row>
    <row r="23457" spans="22:22" x14ac:dyDescent="0.35">
      <c r="V23457" s="17"/>
    </row>
    <row r="23458" spans="22:22" x14ac:dyDescent="0.35">
      <c r="V23458" s="17"/>
    </row>
    <row r="23459" spans="22:22" x14ac:dyDescent="0.35">
      <c r="V23459" s="17"/>
    </row>
    <row r="23460" spans="22:22" x14ac:dyDescent="0.35">
      <c r="V23460" s="17"/>
    </row>
    <row r="23461" spans="22:22" x14ac:dyDescent="0.35">
      <c r="V23461" s="17"/>
    </row>
    <row r="23462" spans="22:22" x14ac:dyDescent="0.35">
      <c r="V23462" s="17"/>
    </row>
    <row r="23463" spans="22:22" x14ac:dyDescent="0.35">
      <c r="V23463" s="17"/>
    </row>
    <row r="23464" spans="22:22" x14ac:dyDescent="0.35">
      <c r="V23464" s="17"/>
    </row>
    <row r="23465" spans="22:22" x14ac:dyDescent="0.35">
      <c r="V23465" s="17"/>
    </row>
    <row r="23466" spans="22:22" x14ac:dyDescent="0.35">
      <c r="V23466" s="17"/>
    </row>
    <row r="23467" spans="22:22" x14ac:dyDescent="0.35">
      <c r="V23467" s="17"/>
    </row>
    <row r="23468" spans="22:22" x14ac:dyDescent="0.35">
      <c r="V23468" s="17"/>
    </row>
    <row r="23469" spans="22:22" x14ac:dyDescent="0.35">
      <c r="V23469" s="17"/>
    </row>
    <row r="23470" spans="22:22" x14ac:dyDescent="0.35">
      <c r="V23470" s="17"/>
    </row>
    <row r="23471" spans="22:22" x14ac:dyDescent="0.35">
      <c r="V23471" s="17"/>
    </row>
    <row r="23472" spans="22:22" x14ac:dyDescent="0.35">
      <c r="V23472" s="17"/>
    </row>
    <row r="23473" spans="22:22" x14ac:dyDescent="0.35">
      <c r="V23473" s="17"/>
    </row>
    <row r="23474" spans="22:22" x14ac:dyDescent="0.35">
      <c r="V23474" s="17"/>
    </row>
    <row r="23475" spans="22:22" x14ac:dyDescent="0.35">
      <c r="V23475" s="17"/>
    </row>
    <row r="23476" spans="22:22" x14ac:dyDescent="0.35">
      <c r="V23476" s="17"/>
    </row>
    <row r="23477" spans="22:22" x14ac:dyDescent="0.35">
      <c r="V23477" s="17"/>
    </row>
    <row r="23478" spans="22:22" x14ac:dyDescent="0.35">
      <c r="V23478" s="17"/>
    </row>
    <row r="23479" spans="22:22" x14ac:dyDescent="0.35">
      <c r="V23479" s="17"/>
    </row>
    <row r="23480" spans="22:22" x14ac:dyDescent="0.35">
      <c r="V23480" s="17"/>
    </row>
    <row r="23481" spans="22:22" x14ac:dyDescent="0.35">
      <c r="V23481" s="17"/>
    </row>
    <row r="23482" spans="22:22" x14ac:dyDescent="0.35">
      <c r="V23482" s="17"/>
    </row>
    <row r="23483" spans="22:22" x14ac:dyDescent="0.35">
      <c r="V23483" s="17"/>
    </row>
    <row r="23484" spans="22:22" x14ac:dyDescent="0.35">
      <c r="V23484" s="17"/>
    </row>
    <row r="23485" spans="22:22" x14ac:dyDescent="0.35">
      <c r="V23485" s="17"/>
    </row>
    <row r="23486" spans="22:22" x14ac:dyDescent="0.35">
      <c r="V23486" s="17"/>
    </row>
    <row r="23487" spans="22:22" x14ac:dyDescent="0.35">
      <c r="V23487" s="17"/>
    </row>
    <row r="23488" spans="22:22" x14ac:dyDescent="0.35">
      <c r="V23488" s="17"/>
    </row>
    <row r="23489" spans="22:22" x14ac:dyDescent="0.35">
      <c r="V23489" s="17"/>
    </row>
    <row r="23490" spans="22:22" x14ac:dyDescent="0.35">
      <c r="V23490" s="17"/>
    </row>
    <row r="23491" spans="22:22" x14ac:dyDescent="0.35">
      <c r="V23491" s="17"/>
    </row>
    <row r="23492" spans="22:22" x14ac:dyDescent="0.35">
      <c r="V23492" s="17"/>
    </row>
    <row r="23493" spans="22:22" x14ac:dyDescent="0.35">
      <c r="V23493" s="17"/>
    </row>
    <row r="23494" spans="22:22" x14ac:dyDescent="0.35">
      <c r="V23494" s="17"/>
    </row>
    <row r="23495" spans="22:22" x14ac:dyDescent="0.35">
      <c r="V23495" s="17"/>
    </row>
    <row r="23496" spans="22:22" x14ac:dyDescent="0.35">
      <c r="V23496" s="17"/>
    </row>
    <row r="23497" spans="22:22" x14ac:dyDescent="0.35">
      <c r="V23497" s="17"/>
    </row>
    <row r="23498" spans="22:22" x14ac:dyDescent="0.35">
      <c r="V23498" s="17"/>
    </row>
    <row r="23499" spans="22:22" x14ac:dyDescent="0.35">
      <c r="V23499" s="17"/>
    </row>
    <row r="23500" spans="22:22" x14ac:dyDescent="0.35">
      <c r="V23500" s="17"/>
    </row>
    <row r="23501" spans="22:22" x14ac:dyDescent="0.35">
      <c r="V23501" s="17"/>
    </row>
    <row r="23502" spans="22:22" x14ac:dyDescent="0.35">
      <c r="V23502" s="17"/>
    </row>
    <row r="23503" spans="22:22" x14ac:dyDescent="0.35">
      <c r="V23503" s="17"/>
    </row>
    <row r="23504" spans="22:22" x14ac:dyDescent="0.35">
      <c r="V23504" s="17"/>
    </row>
    <row r="23505" spans="22:22" x14ac:dyDescent="0.35">
      <c r="V23505" s="17"/>
    </row>
    <row r="23506" spans="22:22" x14ac:dyDescent="0.35">
      <c r="V23506" s="17"/>
    </row>
    <row r="23507" spans="22:22" x14ac:dyDescent="0.35">
      <c r="V23507" s="17"/>
    </row>
    <row r="23508" spans="22:22" x14ac:dyDescent="0.35">
      <c r="V23508" s="17"/>
    </row>
    <row r="23509" spans="22:22" x14ac:dyDescent="0.35">
      <c r="V23509" s="17"/>
    </row>
    <row r="23510" spans="22:22" x14ac:dyDescent="0.35">
      <c r="V23510" s="17"/>
    </row>
    <row r="23511" spans="22:22" x14ac:dyDescent="0.35">
      <c r="V23511" s="17"/>
    </row>
    <row r="23512" spans="22:22" x14ac:dyDescent="0.35">
      <c r="V23512" s="17"/>
    </row>
    <row r="23513" spans="22:22" x14ac:dyDescent="0.35">
      <c r="V23513" s="17"/>
    </row>
    <row r="23514" spans="22:22" x14ac:dyDescent="0.35">
      <c r="V23514" s="17"/>
    </row>
    <row r="23515" spans="22:22" x14ac:dyDescent="0.35">
      <c r="V23515" s="17"/>
    </row>
    <row r="23516" spans="22:22" x14ac:dyDescent="0.35">
      <c r="V23516" s="17"/>
    </row>
    <row r="23517" spans="22:22" x14ac:dyDescent="0.35">
      <c r="V23517" s="17"/>
    </row>
    <row r="23518" spans="22:22" x14ac:dyDescent="0.35">
      <c r="V23518" s="17"/>
    </row>
    <row r="23519" spans="22:22" x14ac:dyDescent="0.35">
      <c r="V23519" s="17"/>
    </row>
    <row r="23520" spans="22:22" x14ac:dyDescent="0.35">
      <c r="V23520" s="17"/>
    </row>
    <row r="23521" spans="22:22" x14ac:dyDescent="0.35">
      <c r="V23521" s="17"/>
    </row>
    <row r="23522" spans="22:22" x14ac:dyDescent="0.35">
      <c r="V23522" s="17"/>
    </row>
    <row r="23523" spans="22:22" x14ac:dyDescent="0.35">
      <c r="V23523" s="17"/>
    </row>
    <row r="23524" spans="22:22" x14ac:dyDescent="0.35">
      <c r="V23524" s="17"/>
    </row>
    <row r="23525" spans="22:22" x14ac:dyDescent="0.35">
      <c r="V23525" s="17"/>
    </row>
    <row r="23526" spans="22:22" x14ac:dyDescent="0.35">
      <c r="V23526" s="17"/>
    </row>
    <row r="23527" spans="22:22" x14ac:dyDescent="0.35">
      <c r="V23527" s="17"/>
    </row>
    <row r="23528" spans="22:22" x14ac:dyDescent="0.35">
      <c r="V23528" s="17"/>
    </row>
    <row r="23529" spans="22:22" x14ac:dyDescent="0.35">
      <c r="V23529" s="17"/>
    </row>
    <row r="23530" spans="22:22" x14ac:dyDescent="0.35">
      <c r="V23530" s="17"/>
    </row>
    <row r="23531" spans="22:22" x14ac:dyDescent="0.35">
      <c r="V23531" s="17"/>
    </row>
    <row r="23532" spans="22:22" x14ac:dyDescent="0.35">
      <c r="V23532" s="17"/>
    </row>
    <row r="23533" spans="22:22" x14ac:dyDescent="0.35">
      <c r="V23533" s="17"/>
    </row>
    <row r="23534" spans="22:22" x14ac:dyDescent="0.35">
      <c r="V23534" s="17"/>
    </row>
    <row r="23535" spans="22:22" x14ac:dyDescent="0.35">
      <c r="V23535" s="17"/>
    </row>
    <row r="23536" spans="22:22" x14ac:dyDescent="0.35">
      <c r="V23536" s="17"/>
    </row>
    <row r="23537" spans="22:22" x14ac:dyDescent="0.35">
      <c r="V23537" s="17"/>
    </row>
    <row r="23538" spans="22:22" x14ac:dyDescent="0.35">
      <c r="V23538" s="17"/>
    </row>
    <row r="23539" spans="22:22" x14ac:dyDescent="0.35">
      <c r="V23539" s="17"/>
    </row>
    <row r="23540" spans="22:22" x14ac:dyDescent="0.35">
      <c r="V23540" s="17"/>
    </row>
    <row r="23541" spans="22:22" x14ac:dyDescent="0.35">
      <c r="V23541" s="17"/>
    </row>
    <row r="23542" spans="22:22" x14ac:dyDescent="0.35">
      <c r="V23542" s="17"/>
    </row>
    <row r="23543" spans="22:22" x14ac:dyDescent="0.35">
      <c r="V23543" s="17"/>
    </row>
    <row r="23544" spans="22:22" x14ac:dyDescent="0.35">
      <c r="V23544" s="17"/>
    </row>
    <row r="23545" spans="22:22" x14ac:dyDescent="0.35">
      <c r="V23545" s="17"/>
    </row>
    <row r="23546" spans="22:22" x14ac:dyDescent="0.35">
      <c r="V23546" s="17"/>
    </row>
    <row r="23547" spans="22:22" x14ac:dyDescent="0.35">
      <c r="V23547" s="17"/>
    </row>
    <row r="23548" spans="22:22" x14ac:dyDescent="0.35">
      <c r="V23548" s="17"/>
    </row>
    <row r="23549" spans="22:22" x14ac:dyDescent="0.35">
      <c r="V23549" s="17"/>
    </row>
    <row r="23550" spans="22:22" x14ac:dyDescent="0.35">
      <c r="V23550" s="17"/>
    </row>
    <row r="23551" spans="22:22" x14ac:dyDescent="0.35">
      <c r="V23551" s="17"/>
    </row>
    <row r="23552" spans="22:22" x14ac:dyDescent="0.35">
      <c r="V23552" s="17"/>
    </row>
    <row r="23553" spans="22:22" x14ac:dyDescent="0.35">
      <c r="V23553" s="17"/>
    </row>
    <row r="23554" spans="22:22" x14ac:dyDescent="0.35">
      <c r="V23554" s="17"/>
    </row>
    <row r="23555" spans="22:22" x14ac:dyDescent="0.35">
      <c r="V23555" s="17"/>
    </row>
    <row r="23556" spans="22:22" x14ac:dyDescent="0.35">
      <c r="V23556" s="17"/>
    </row>
    <row r="23557" spans="22:22" x14ac:dyDescent="0.35">
      <c r="V23557" s="17"/>
    </row>
    <row r="23558" spans="22:22" x14ac:dyDescent="0.35">
      <c r="V23558" s="17"/>
    </row>
    <row r="23559" spans="22:22" x14ac:dyDescent="0.35">
      <c r="V23559" s="17"/>
    </row>
    <row r="23560" spans="22:22" x14ac:dyDescent="0.35">
      <c r="V23560" s="17"/>
    </row>
    <row r="23561" spans="22:22" x14ac:dyDescent="0.35">
      <c r="V23561" s="17"/>
    </row>
    <row r="23562" spans="22:22" x14ac:dyDescent="0.35">
      <c r="V23562" s="17"/>
    </row>
    <row r="23563" spans="22:22" x14ac:dyDescent="0.35">
      <c r="V23563" s="17"/>
    </row>
    <row r="23564" spans="22:22" x14ac:dyDescent="0.35">
      <c r="V23564" s="17"/>
    </row>
    <row r="23565" spans="22:22" x14ac:dyDescent="0.35">
      <c r="V23565" s="17"/>
    </row>
    <row r="23566" spans="22:22" x14ac:dyDescent="0.35">
      <c r="V23566" s="17"/>
    </row>
    <row r="23567" spans="22:22" x14ac:dyDescent="0.35">
      <c r="V23567" s="17"/>
    </row>
    <row r="23568" spans="22:22" x14ac:dyDescent="0.35">
      <c r="V23568" s="17"/>
    </row>
    <row r="23569" spans="22:22" x14ac:dyDescent="0.35">
      <c r="V23569" s="17"/>
    </row>
    <row r="23570" spans="22:22" x14ac:dyDescent="0.35">
      <c r="V23570" s="17"/>
    </row>
    <row r="23571" spans="22:22" x14ac:dyDescent="0.35">
      <c r="V23571" s="17"/>
    </row>
    <row r="23572" spans="22:22" x14ac:dyDescent="0.35">
      <c r="V23572" s="17"/>
    </row>
    <row r="23573" spans="22:22" x14ac:dyDescent="0.35">
      <c r="V23573" s="17"/>
    </row>
    <row r="23574" spans="22:22" x14ac:dyDescent="0.35">
      <c r="V23574" s="17"/>
    </row>
    <row r="23575" spans="22:22" x14ac:dyDescent="0.35">
      <c r="V23575" s="17"/>
    </row>
    <row r="23576" spans="22:22" x14ac:dyDescent="0.35">
      <c r="V23576" s="17"/>
    </row>
    <row r="23577" spans="22:22" x14ac:dyDescent="0.35">
      <c r="V23577" s="17"/>
    </row>
    <row r="23578" spans="22:22" x14ac:dyDescent="0.35">
      <c r="V23578" s="17"/>
    </row>
    <row r="23579" spans="22:22" x14ac:dyDescent="0.35">
      <c r="V23579" s="17"/>
    </row>
    <row r="23580" spans="22:22" x14ac:dyDescent="0.35">
      <c r="V23580" s="17"/>
    </row>
    <row r="23581" spans="22:22" x14ac:dyDescent="0.35">
      <c r="V23581" s="17"/>
    </row>
    <row r="23582" spans="22:22" x14ac:dyDescent="0.35">
      <c r="V23582" s="17"/>
    </row>
    <row r="23583" spans="22:22" x14ac:dyDescent="0.35">
      <c r="V23583" s="17"/>
    </row>
    <row r="23584" spans="22:22" x14ac:dyDescent="0.35">
      <c r="V23584" s="17"/>
    </row>
    <row r="23585" spans="22:22" x14ac:dyDescent="0.35">
      <c r="V23585" s="17"/>
    </row>
    <row r="23586" spans="22:22" x14ac:dyDescent="0.35">
      <c r="V23586" s="17"/>
    </row>
    <row r="23587" spans="22:22" x14ac:dyDescent="0.35">
      <c r="V23587" s="17"/>
    </row>
    <row r="23588" spans="22:22" x14ac:dyDescent="0.35">
      <c r="V23588" s="17"/>
    </row>
    <row r="23589" spans="22:22" x14ac:dyDescent="0.35">
      <c r="V23589" s="17"/>
    </row>
    <row r="23590" spans="22:22" x14ac:dyDescent="0.35">
      <c r="V23590" s="17"/>
    </row>
    <row r="23591" spans="22:22" x14ac:dyDescent="0.35">
      <c r="V23591" s="17"/>
    </row>
    <row r="23592" spans="22:22" x14ac:dyDescent="0.35">
      <c r="V23592" s="17"/>
    </row>
    <row r="23593" spans="22:22" x14ac:dyDescent="0.35">
      <c r="V23593" s="17"/>
    </row>
    <row r="23594" spans="22:22" x14ac:dyDescent="0.35">
      <c r="V23594" s="17"/>
    </row>
    <row r="23595" spans="22:22" x14ac:dyDescent="0.35">
      <c r="V23595" s="17"/>
    </row>
    <row r="23596" spans="22:22" x14ac:dyDescent="0.35">
      <c r="V23596" s="17"/>
    </row>
    <row r="23597" spans="22:22" x14ac:dyDescent="0.35">
      <c r="V23597" s="17"/>
    </row>
    <row r="23598" spans="22:22" x14ac:dyDescent="0.35">
      <c r="V23598" s="17"/>
    </row>
    <row r="23599" spans="22:22" x14ac:dyDescent="0.35">
      <c r="V23599" s="17"/>
    </row>
    <row r="23600" spans="22:22" x14ac:dyDescent="0.35">
      <c r="V23600" s="17"/>
    </row>
    <row r="23601" spans="22:22" x14ac:dyDescent="0.35">
      <c r="V23601" s="17"/>
    </row>
    <row r="23602" spans="22:22" x14ac:dyDescent="0.35">
      <c r="V23602" s="17"/>
    </row>
    <row r="23603" spans="22:22" x14ac:dyDescent="0.35">
      <c r="V23603" s="17"/>
    </row>
    <row r="23604" spans="22:22" x14ac:dyDescent="0.35">
      <c r="V23604" s="17"/>
    </row>
    <row r="23605" spans="22:22" x14ac:dyDescent="0.35">
      <c r="V23605" s="17"/>
    </row>
    <row r="23606" spans="22:22" x14ac:dyDescent="0.35">
      <c r="V23606" s="17"/>
    </row>
    <row r="23607" spans="22:22" x14ac:dyDescent="0.35">
      <c r="V23607" s="17"/>
    </row>
    <row r="23608" spans="22:22" x14ac:dyDescent="0.35">
      <c r="V23608" s="17"/>
    </row>
    <row r="23609" spans="22:22" x14ac:dyDescent="0.35">
      <c r="V23609" s="17"/>
    </row>
    <row r="23610" spans="22:22" x14ac:dyDescent="0.35">
      <c r="V23610" s="17"/>
    </row>
    <row r="23611" spans="22:22" x14ac:dyDescent="0.35">
      <c r="V23611" s="17"/>
    </row>
    <row r="23612" spans="22:22" x14ac:dyDescent="0.35">
      <c r="V23612" s="17"/>
    </row>
    <row r="23613" spans="22:22" x14ac:dyDescent="0.35">
      <c r="V23613" s="17"/>
    </row>
    <row r="23614" spans="22:22" x14ac:dyDescent="0.35">
      <c r="V23614" s="17"/>
    </row>
    <row r="23615" spans="22:22" x14ac:dyDescent="0.35">
      <c r="V23615" s="17"/>
    </row>
    <row r="23616" spans="22:22" x14ac:dyDescent="0.35">
      <c r="V23616" s="17"/>
    </row>
    <row r="23617" spans="22:22" x14ac:dyDescent="0.35">
      <c r="V23617" s="17"/>
    </row>
    <row r="23618" spans="22:22" x14ac:dyDescent="0.35">
      <c r="V23618" s="17"/>
    </row>
    <row r="23619" spans="22:22" x14ac:dyDescent="0.35">
      <c r="V23619" s="17"/>
    </row>
    <row r="23620" spans="22:22" x14ac:dyDescent="0.35">
      <c r="V23620" s="17"/>
    </row>
    <row r="23621" spans="22:22" x14ac:dyDescent="0.35">
      <c r="V23621" s="17"/>
    </row>
    <row r="23622" spans="22:22" x14ac:dyDescent="0.35">
      <c r="V23622" s="17"/>
    </row>
    <row r="23623" spans="22:22" x14ac:dyDescent="0.35">
      <c r="V23623" s="17"/>
    </row>
    <row r="23624" spans="22:22" x14ac:dyDescent="0.35">
      <c r="V23624" s="17"/>
    </row>
    <row r="23625" spans="22:22" x14ac:dyDescent="0.35">
      <c r="V23625" s="17"/>
    </row>
    <row r="23626" spans="22:22" x14ac:dyDescent="0.35">
      <c r="V23626" s="17"/>
    </row>
    <row r="23627" spans="22:22" x14ac:dyDescent="0.35">
      <c r="V23627" s="17"/>
    </row>
    <row r="23628" spans="22:22" x14ac:dyDescent="0.35">
      <c r="V23628" s="17"/>
    </row>
    <row r="23629" spans="22:22" x14ac:dyDescent="0.35">
      <c r="V23629" s="17"/>
    </row>
    <row r="23630" spans="22:22" x14ac:dyDescent="0.35">
      <c r="V23630" s="17"/>
    </row>
    <row r="23631" spans="22:22" x14ac:dyDescent="0.35">
      <c r="V23631" s="17"/>
    </row>
    <row r="23632" spans="22:22" x14ac:dyDescent="0.35">
      <c r="V23632" s="17"/>
    </row>
    <row r="23633" spans="22:22" x14ac:dyDescent="0.35">
      <c r="V23633" s="17"/>
    </row>
    <row r="23634" spans="22:22" x14ac:dyDescent="0.35">
      <c r="V23634" s="17"/>
    </row>
    <row r="23635" spans="22:22" x14ac:dyDescent="0.35">
      <c r="V23635" s="17"/>
    </row>
    <row r="23636" spans="22:22" x14ac:dyDescent="0.35">
      <c r="V23636" s="17"/>
    </row>
    <row r="23637" spans="22:22" x14ac:dyDescent="0.35">
      <c r="V23637" s="17"/>
    </row>
    <row r="23638" spans="22:22" x14ac:dyDescent="0.35">
      <c r="V23638" s="17"/>
    </row>
    <row r="23639" spans="22:22" x14ac:dyDescent="0.35">
      <c r="V23639" s="17"/>
    </row>
    <row r="23640" spans="22:22" x14ac:dyDescent="0.35">
      <c r="V23640" s="17"/>
    </row>
    <row r="23641" spans="22:22" x14ac:dyDescent="0.35">
      <c r="V23641" s="17"/>
    </row>
    <row r="23642" spans="22:22" x14ac:dyDescent="0.35">
      <c r="V23642" s="17"/>
    </row>
    <row r="23643" spans="22:22" x14ac:dyDescent="0.35">
      <c r="V23643" s="17"/>
    </row>
    <row r="23644" spans="22:22" x14ac:dyDescent="0.35">
      <c r="V23644" s="17"/>
    </row>
    <row r="23645" spans="22:22" x14ac:dyDescent="0.35">
      <c r="V23645" s="17"/>
    </row>
    <row r="23646" spans="22:22" x14ac:dyDescent="0.35">
      <c r="V23646" s="17"/>
    </row>
    <row r="23647" spans="22:22" x14ac:dyDescent="0.35">
      <c r="V23647" s="17"/>
    </row>
    <row r="23648" spans="22:22" x14ac:dyDescent="0.35">
      <c r="V23648" s="17"/>
    </row>
    <row r="23649" spans="22:22" x14ac:dyDescent="0.35">
      <c r="V23649" s="17"/>
    </row>
    <row r="23650" spans="22:22" x14ac:dyDescent="0.35">
      <c r="V23650" s="17"/>
    </row>
    <row r="23651" spans="22:22" x14ac:dyDescent="0.35">
      <c r="V23651" s="17"/>
    </row>
    <row r="23652" spans="22:22" x14ac:dyDescent="0.35">
      <c r="V23652" s="17"/>
    </row>
    <row r="23653" spans="22:22" x14ac:dyDescent="0.35">
      <c r="V23653" s="17"/>
    </row>
    <row r="23654" spans="22:22" x14ac:dyDescent="0.35">
      <c r="V23654" s="17"/>
    </row>
    <row r="23655" spans="22:22" x14ac:dyDescent="0.35">
      <c r="V23655" s="17"/>
    </row>
    <row r="23656" spans="22:22" x14ac:dyDescent="0.35">
      <c r="V23656" s="17"/>
    </row>
    <row r="23657" spans="22:22" x14ac:dyDescent="0.35">
      <c r="V23657" s="17"/>
    </row>
    <row r="23658" spans="22:22" x14ac:dyDescent="0.35">
      <c r="V23658" s="17"/>
    </row>
    <row r="23659" spans="22:22" x14ac:dyDescent="0.35">
      <c r="V23659" s="17"/>
    </row>
    <row r="23660" spans="22:22" x14ac:dyDescent="0.35">
      <c r="V23660" s="17"/>
    </row>
    <row r="23661" spans="22:22" x14ac:dyDescent="0.35">
      <c r="V23661" s="17"/>
    </row>
    <row r="23662" spans="22:22" x14ac:dyDescent="0.35">
      <c r="V23662" s="17"/>
    </row>
    <row r="23663" spans="22:22" x14ac:dyDescent="0.35">
      <c r="V23663" s="17"/>
    </row>
    <row r="23664" spans="22:22" x14ac:dyDescent="0.35">
      <c r="V23664" s="17"/>
    </row>
    <row r="23665" spans="22:22" x14ac:dyDescent="0.35">
      <c r="V23665" s="17"/>
    </row>
    <row r="23666" spans="22:22" x14ac:dyDescent="0.35">
      <c r="V23666" s="17"/>
    </row>
    <row r="23667" spans="22:22" x14ac:dyDescent="0.35">
      <c r="V23667" s="17"/>
    </row>
    <row r="23668" spans="22:22" x14ac:dyDescent="0.35">
      <c r="V23668" s="17"/>
    </row>
    <row r="23669" spans="22:22" x14ac:dyDescent="0.35">
      <c r="V23669" s="17"/>
    </row>
    <row r="23670" spans="22:22" x14ac:dyDescent="0.35">
      <c r="V23670" s="17"/>
    </row>
    <row r="23671" spans="22:22" x14ac:dyDescent="0.35">
      <c r="V23671" s="17"/>
    </row>
    <row r="23672" spans="22:22" x14ac:dyDescent="0.35">
      <c r="V23672" s="17"/>
    </row>
    <row r="23673" spans="22:22" x14ac:dyDescent="0.35">
      <c r="V23673" s="17"/>
    </row>
    <row r="23674" spans="22:22" x14ac:dyDescent="0.35">
      <c r="V23674" s="17"/>
    </row>
    <row r="23675" spans="22:22" x14ac:dyDescent="0.35">
      <c r="V23675" s="17"/>
    </row>
    <row r="23676" spans="22:22" x14ac:dyDescent="0.35">
      <c r="V23676" s="17"/>
    </row>
    <row r="23677" spans="22:22" x14ac:dyDescent="0.35">
      <c r="V23677" s="17"/>
    </row>
    <row r="23678" spans="22:22" x14ac:dyDescent="0.35">
      <c r="V23678" s="17"/>
    </row>
    <row r="23679" spans="22:22" x14ac:dyDescent="0.35">
      <c r="V23679" s="17"/>
    </row>
    <row r="23680" spans="22:22" x14ac:dyDescent="0.35">
      <c r="V23680" s="17"/>
    </row>
    <row r="23681" spans="22:22" x14ac:dyDescent="0.35">
      <c r="V23681" s="17"/>
    </row>
    <row r="23682" spans="22:22" x14ac:dyDescent="0.35">
      <c r="V23682" s="17"/>
    </row>
    <row r="23683" spans="22:22" x14ac:dyDescent="0.35">
      <c r="V23683" s="17"/>
    </row>
    <row r="23684" spans="22:22" x14ac:dyDescent="0.35">
      <c r="V23684" s="17"/>
    </row>
    <row r="23685" spans="22:22" x14ac:dyDescent="0.35">
      <c r="V23685" s="17"/>
    </row>
    <row r="23686" spans="22:22" x14ac:dyDescent="0.35">
      <c r="V23686" s="17"/>
    </row>
    <row r="23687" spans="22:22" x14ac:dyDescent="0.35">
      <c r="V23687" s="17"/>
    </row>
    <row r="23688" spans="22:22" x14ac:dyDescent="0.35">
      <c r="V23688" s="17"/>
    </row>
    <row r="23689" spans="22:22" x14ac:dyDescent="0.35">
      <c r="V23689" s="17"/>
    </row>
    <row r="23690" spans="22:22" x14ac:dyDescent="0.35">
      <c r="V23690" s="17"/>
    </row>
    <row r="23691" spans="22:22" x14ac:dyDescent="0.35">
      <c r="V23691" s="17"/>
    </row>
    <row r="23692" spans="22:22" x14ac:dyDescent="0.35">
      <c r="V23692" s="17"/>
    </row>
    <row r="23693" spans="22:22" x14ac:dyDescent="0.35">
      <c r="V23693" s="17"/>
    </row>
    <row r="23694" spans="22:22" x14ac:dyDescent="0.35">
      <c r="V23694" s="17"/>
    </row>
    <row r="23695" spans="22:22" x14ac:dyDescent="0.35">
      <c r="V23695" s="17"/>
    </row>
    <row r="23696" spans="22:22" x14ac:dyDescent="0.35">
      <c r="V23696" s="17"/>
    </row>
    <row r="23697" spans="22:22" x14ac:dyDescent="0.35">
      <c r="V23697" s="17"/>
    </row>
    <row r="23698" spans="22:22" x14ac:dyDescent="0.35">
      <c r="V23698" s="17"/>
    </row>
    <row r="23699" spans="22:22" x14ac:dyDescent="0.35">
      <c r="V23699" s="17"/>
    </row>
    <row r="23700" spans="22:22" x14ac:dyDescent="0.35">
      <c r="V23700" s="17"/>
    </row>
    <row r="23701" spans="22:22" x14ac:dyDescent="0.35">
      <c r="V23701" s="17"/>
    </row>
    <row r="23702" spans="22:22" x14ac:dyDescent="0.35">
      <c r="V23702" s="17"/>
    </row>
    <row r="23703" spans="22:22" x14ac:dyDescent="0.35">
      <c r="V23703" s="17"/>
    </row>
    <row r="23704" spans="22:22" x14ac:dyDescent="0.35">
      <c r="V23704" s="17"/>
    </row>
    <row r="23705" spans="22:22" x14ac:dyDescent="0.35">
      <c r="V23705" s="17"/>
    </row>
    <row r="23706" spans="22:22" x14ac:dyDescent="0.35">
      <c r="V23706" s="17"/>
    </row>
    <row r="23707" spans="22:22" x14ac:dyDescent="0.35">
      <c r="V23707" s="17"/>
    </row>
    <row r="23708" spans="22:22" x14ac:dyDescent="0.35">
      <c r="V23708" s="17"/>
    </row>
    <row r="23709" spans="22:22" x14ac:dyDescent="0.35">
      <c r="V23709" s="17"/>
    </row>
    <row r="23710" spans="22:22" x14ac:dyDescent="0.35">
      <c r="V23710" s="17"/>
    </row>
    <row r="23711" spans="22:22" x14ac:dyDescent="0.35">
      <c r="V23711" s="17"/>
    </row>
    <row r="23712" spans="22:22" x14ac:dyDescent="0.35">
      <c r="V23712" s="17"/>
    </row>
    <row r="23713" spans="22:22" x14ac:dyDescent="0.35">
      <c r="V23713" s="17"/>
    </row>
    <row r="23714" spans="22:22" x14ac:dyDescent="0.35">
      <c r="V23714" s="17"/>
    </row>
    <row r="23715" spans="22:22" x14ac:dyDescent="0.35">
      <c r="V23715" s="17"/>
    </row>
    <row r="23716" spans="22:22" x14ac:dyDescent="0.35">
      <c r="V23716" s="17"/>
    </row>
    <row r="23717" spans="22:22" x14ac:dyDescent="0.35">
      <c r="V23717" s="17"/>
    </row>
    <row r="23718" spans="22:22" x14ac:dyDescent="0.35">
      <c r="V23718" s="17"/>
    </row>
    <row r="23719" spans="22:22" x14ac:dyDescent="0.35">
      <c r="V23719" s="17"/>
    </row>
    <row r="23720" spans="22:22" x14ac:dyDescent="0.35">
      <c r="V23720" s="17"/>
    </row>
    <row r="23721" spans="22:22" x14ac:dyDescent="0.35">
      <c r="V23721" s="17"/>
    </row>
    <row r="23722" spans="22:22" x14ac:dyDescent="0.35">
      <c r="V23722" s="17"/>
    </row>
    <row r="23723" spans="22:22" x14ac:dyDescent="0.35">
      <c r="V23723" s="17"/>
    </row>
    <row r="23724" spans="22:22" x14ac:dyDescent="0.35">
      <c r="V23724" s="17"/>
    </row>
    <row r="23725" spans="22:22" x14ac:dyDescent="0.35">
      <c r="V23725" s="17"/>
    </row>
    <row r="23726" spans="22:22" x14ac:dyDescent="0.35">
      <c r="V23726" s="17"/>
    </row>
    <row r="23727" spans="22:22" x14ac:dyDescent="0.35">
      <c r="V23727" s="17"/>
    </row>
    <row r="23728" spans="22:22" x14ac:dyDescent="0.35">
      <c r="V23728" s="17"/>
    </row>
    <row r="23729" spans="22:22" x14ac:dyDescent="0.35">
      <c r="V23729" s="17"/>
    </row>
    <row r="23730" spans="22:22" x14ac:dyDescent="0.35">
      <c r="V23730" s="17"/>
    </row>
    <row r="23731" spans="22:22" x14ac:dyDescent="0.35">
      <c r="V23731" s="17"/>
    </row>
    <row r="23732" spans="22:22" x14ac:dyDescent="0.35">
      <c r="V23732" s="17"/>
    </row>
    <row r="23733" spans="22:22" x14ac:dyDescent="0.35">
      <c r="V23733" s="17"/>
    </row>
    <row r="23734" spans="22:22" x14ac:dyDescent="0.35">
      <c r="V23734" s="17"/>
    </row>
    <row r="23735" spans="22:22" x14ac:dyDescent="0.35">
      <c r="V23735" s="17"/>
    </row>
    <row r="23736" spans="22:22" x14ac:dyDescent="0.35">
      <c r="V23736" s="17"/>
    </row>
    <row r="23737" spans="22:22" x14ac:dyDescent="0.35">
      <c r="V23737" s="17"/>
    </row>
    <row r="23738" spans="22:22" x14ac:dyDescent="0.35">
      <c r="V23738" s="17"/>
    </row>
    <row r="23739" spans="22:22" x14ac:dyDescent="0.35">
      <c r="V23739" s="17"/>
    </row>
    <row r="23740" spans="22:22" x14ac:dyDescent="0.35">
      <c r="V23740" s="17"/>
    </row>
    <row r="23741" spans="22:22" x14ac:dyDescent="0.35">
      <c r="V23741" s="17"/>
    </row>
    <row r="23742" spans="22:22" x14ac:dyDescent="0.35">
      <c r="V23742" s="17"/>
    </row>
    <row r="23743" spans="22:22" x14ac:dyDescent="0.35">
      <c r="V23743" s="17"/>
    </row>
    <row r="23744" spans="22:22" x14ac:dyDescent="0.35">
      <c r="V23744" s="17"/>
    </row>
    <row r="23745" spans="22:22" x14ac:dyDescent="0.35">
      <c r="V23745" s="17"/>
    </row>
    <row r="23746" spans="22:22" x14ac:dyDescent="0.35">
      <c r="V23746" s="17"/>
    </row>
    <row r="23747" spans="22:22" x14ac:dyDescent="0.35">
      <c r="V23747" s="17"/>
    </row>
    <row r="23748" spans="22:22" x14ac:dyDescent="0.35">
      <c r="V23748" s="17"/>
    </row>
    <row r="23749" spans="22:22" x14ac:dyDescent="0.35">
      <c r="V23749" s="17"/>
    </row>
    <row r="23750" spans="22:22" x14ac:dyDescent="0.35">
      <c r="V23750" s="17"/>
    </row>
    <row r="23751" spans="22:22" x14ac:dyDescent="0.35">
      <c r="V23751" s="17"/>
    </row>
    <row r="23752" spans="22:22" x14ac:dyDescent="0.35">
      <c r="V23752" s="17"/>
    </row>
    <row r="23753" spans="22:22" x14ac:dyDescent="0.35">
      <c r="V23753" s="17"/>
    </row>
    <row r="23754" spans="22:22" x14ac:dyDescent="0.35">
      <c r="V23754" s="17"/>
    </row>
    <row r="23755" spans="22:22" x14ac:dyDescent="0.35">
      <c r="V23755" s="17"/>
    </row>
    <row r="23756" spans="22:22" x14ac:dyDescent="0.35">
      <c r="V23756" s="17"/>
    </row>
    <row r="23757" spans="22:22" x14ac:dyDescent="0.35">
      <c r="V23757" s="17"/>
    </row>
    <row r="23758" spans="22:22" x14ac:dyDescent="0.35">
      <c r="V23758" s="17"/>
    </row>
    <row r="23759" spans="22:22" x14ac:dyDescent="0.35">
      <c r="V23759" s="17"/>
    </row>
    <row r="23760" spans="22:22" x14ac:dyDescent="0.35">
      <c r="V23760" s="17"/>
    </row>
    <row r="23761" spans="22:22" x14ac:dyDescent="0.35">
      <c r="V23761" s="17"/>
    </row>
    <row r="23762" spans="22:22" x14ac:dyDescent="0.35">
      <c r="V23762" s="17"/>
    </row>
    <row r="23763" spans="22:22" x14ac:dyDescent="0.35">
      <c r="V23763" s="17"/>
    </row>
    <row r="23764" spans="22:22" x14ac:dyDescent="0.35">
      <c r="V23764" s="17"/>
    </row>
    <row r="23765" spans="22:22" x14ac:dyDescent="0.35">
      <c r="V23765" s="17"/>
    </row>
    <row r="23766" spans="22:22" x14ac:dyDescent="0.35">
      <c r="V23766" s="17"/>
    </row>
    <row r="23767" spans="22:22" x14ac:dyDescent="0.35">
      <c r="V23767" s="17"/>
    </row>
    <row r="23768" spans="22:22" x14ac:dyDescent="0.35">
      <c r="V23768" s="17"/>
    </row>
    <row r="23769" spans="22:22" x14ac:dyDescent="0.35">
      <c r="V23769" s="17"/>
    </row>
    <row r="23770" spans="22:22" x14ac:dyDescent="0.35">
      <c r="V23770" s="17"/>
    </row>
    <row r="23771" spans="22:22" x14ac:dyDescent="0.35">
      <c r="V23771" s="17"/>
    </row>
    <row r="23772" spans="22:22" x14ac:dyDescent="0.35">
      <c r="V23772" s="17"/>
    </row>
    <row r="23773" spans="22:22" x14ac:dyDescent="0.35">
      <c r="V23773" s="17"/>
    </row>
    <row r="23774" spans="22:22" x14ac:dyDescent="0.35">
      <c r="V23774" s="17"/>
    </row>
    <row r="23775" spans="22:22" x14ac:dyDescent="0.35">
      <c r="V23775" s="17"/>
    </row>
    <row r="23776" spans="22:22" x14ac:dyDescent="0.35">
      <c r="V23776" s="17"/>
    </row>
    <row r="23777" spans="22:22" x14ac:dyDescent="0.35">
      <c r="V23777" s="17"/>
    </row>
    <row r="23778" spans="22:22" x14ac:dyDescent="0.35">
      <c r="V23778" s="17"/>
    </row>
    <row r="23779" spans="22:22" x14ac:dyDescent="0.35">
      <c r="V23779" s="17"/>
    </row>
    <row r="23780" spans="22:22" x14ac:dyDescent="0.35">
      <c r="V23780" s="17"/>
    </row>
    <row r="23781" spans="22:22" x14ac:dyDescent="0.35">
      <c r="V23781" s="17"/>
    </row>
    <row r="23782" spans="22:22" x14ac:dyDescent="0.35">
      <c r="V23782" s="17"/>
    </row>
    <row r="23783" spans="22:22" x14ac:dyDescent="0.35">
      <c r="V23783" s="17"/>
    </row>
    <row r="23784" spans="22:22" x14ac:dyDescent="0.35">
      <c r="V23784" s="17"/>
    </row>
    <row r="23785" spans="22:22" x14ac:dyDescent="0.35">
      <c r="V23785" s="17"/>
    </row>
    <row r="23786" spans="22:22" x14ac:dyDescent="0.35">
      <c r="V23786" s="17"/>
    </row>
    <row r="23787" spans="22:22" x14ac:dyDescent="0.35">
      <c r="V23787" s="17"/>
    </row>
    <row r="23788" spans="22:22" x14ac:dyDescent="0.35">
      <c r="V23788" s="17"/>
    </row>
    <row r="23789" spans="22:22" x14ac:dyDescent="0.35">
      <c r="V23789" s="17"/>
    </row>
    <row r="23790" spans="22:22" x14ac:dyDescent="0.35">
      <c r="V23790" s="17"/>
    </row>
    <row r="23791" spans="22:22" x14ac:dyDescent="0.35">
      <c r="V23791" s="17"/>
    </row>
    <row r="23792" spans="22:22" x14ac:dyDescent="0.35">
      <c r="V23792" s="17"/>
    </row>
    <row r="23793" spans="22:22" x14ac:dyDescent="0.35">
      <c r="V23793" s="17"/>
    </row>
    <row r="23794" spans="22:22" x14ac:dyDescent="0.35">
      <c r="V23794" s="17"/>
    </row>
    <row r="23795" spans="22:22" x14ac:dyDescent="0.35">
      <c r="V23795" s="17"/>
    </row>
    <row r="23796" spans="22:22" x14ac:dyDescent="0.35">
      <c r="V23796" s="17"/>
    </row>
    <row r="23797" spans="22:22" x14ac:dyDescent="0.35">
      <c r="V23797" s="17"/>
    </row>
    <row r="23798" spans="22:22" x14ac:dyDescent="0.35">
      <c r="V23798" s="17"/>
    </row>
    <row r="23799" spans="22:22" x14ac:dyDescent="0.35">
      <c r="V23799" s="17"/>
    </row>
    <row r="23800" spans="22:22" x14ac:dyDescent="0.35">
      <c r="V23800" s="17"/>
    </row>
    <row r="23801" spans="22:22" x14ac:dyDescent="0.35">
      <c r="V23801" s="17"/>
    </row>
    <row r="23802" spans="22:22" x14ac:dyDescent="0.35">
      <c r="V23802" s="17"/>
    </row>
    <row r="23803" spans="22:22" x14ac:dyDescent="0.35">
      <c r="V23803" s="17"/>
    </row>
    <row r="23804" spans="22:22" x14ac:dyDescent="0.35">
      <c r="V23804" s="17"/>
    </row>
    <row r="23805" spans="22:22" x14ac:dyDescent="0.35">
      <c r="V23805" s="17"/>
    </row>
    <row r="23806" spans="22:22" x14ac:dyDescent="0.35">
      <c r="V23806" s="17"/>
    </row>
    <row r="23807" spans="22:22" x14ac:dyDescent="0.35">
      <c r="V23807" s="17"/>
    </row>
    <row r="23808" spans="22:22" x14ac:dyDescent="0.35">
      <c r="V23808" s="17"/>
    </row>
    <row r="23809" spans="22:22" x14ac:dyDescent="0.35">
      <c r="V23809" s="17"/>
    </row>
    <row r="23810" spans="22:22" x14ac:dyDescent="0.35">
      <c r="V23810" s="17"/>
    </row>
    <row r="23811" spans="22:22" x14ac:dyDescent="0.35">
      <c r="V23811" s="17"/>
    </row>
    <row r="23812" spans="22:22" x14ac:dyDescent="0.35">
      <c r="V23812" s="17"/>
    </row>
    <row r="23813" spans="22:22" x14ac:dyDescent="0.35">
      <c r="V23813" s="17"/>
    </row>
    <row r="23814" spans="22:22" x14ac:dyDescent="0.35">
      <c r="V23814" s="17"/>
    </row>
    <row r="23815" spans="22:22" x14ac:dyDescent="0.35">
      <c r="V23815" s="17"/>
    </row>
    <row r="23816" spans="22:22" x14ac:dyDescent="0.35">
      <c r="V23816" s="17"/>
    </row>
    <row r="23817" spans="22:22" x14ac:dyDescent="0.35">
      <c r="V23817" s="17"/>
    </row>
    <row r="23818" spans="22:22" x14ac:dyDescent="0.35">
      <c r="V23818" s="17"/>
    </row>
    <row r="23819" spans="22:22" x14ac:dyDescent="0.35">
      <c r="V23819" s="17"/>
    </row>
    <row r="23820" spans="22:22" x14ac:dyDescent="0.35">
      <c r="V23820" s="17"/>
    </row>
    <row r="23821" spans="22:22" x14ac:dyDescent="0.35">
      <c r="V23821" s="17"/>
    </row>
    <row r="23822" spans="22:22" x14ac:dyDescent="0.35">
      <c r="V23822" s="17"/>
    </row>
    <row r="23823" spans="22:22" x14ac:dyDescent="0.35">
      <c r="V23823" s="17"/>
    </row>
    <row r="23824" spans="22:22" x14ac:dyDescent="0.35">
      <c r="V23824" s="17"/>
    </row>
    <row r="23825" spans="22:22" x14ac:dyDescent="0.35">
      <c r="V23825" s="17"/>
    </row>
    <row r="23826" spans="22:22" x14ac:dyDescent="0.35">
      <c r="V23826" s="17"/>
    </row>
    <row r="23827" spans="22:22" x14ac:dyDescent="0.35">
      <c r="V23827" s="17"/>
    </row>
    <row r="23828" spans="22:22" x14ac:dyDescent="0.35">
      <c r="V23828" s="17"/>
    </row>
    <row r="23829" spans="22:22" x14ac:dyDescent="0.35">
      <c r="V23829" s="17"/>
    </row>
    <row r="23830" spans="22:22" x14ac:dyDescent="0.35">
      <c r="V23830" s="17"/>
    </row>
    <row r="23831" spans="22:22" x14ac:dyDescent="0.35">
      <c r="V23831" s="17"/>
    </row>
    <row r="23832" spans="22:22" x14ac:dyDescent="0.35">
      <c r="V23832" s="17"/>
    </row>
    <row r="23833" spans="22:22" x14ac:dyDescent="0.35">
      <c r="V23833" s="17"/>
    </row>
    <row r="23834" spans="22:22" x14ac:dyDescent="0.35">
      <c r="V23834" s="17"/>
    </row>
    <row r="23835" spans="22:22" x14ac:dyDescent="0.35">
      <c r="V23835" s="17"/>
    </row>
    <row r="23836" spans="22:22" x14ac:dyDescent="0.35">
      <c r="V23836" s="17"/>
    </row>
    <row r="23837" spans="22:22" x14ac:dyDescent="0.35">
      <c r="V23837" s="17"/>
    </row>
    <row r="23838" spans="22:22" x14ac:dyDescent="0.35">
      <c r="V23838" s="17"/>
    </row>
    <row r="23839" spans="22:22" x14ac:dyDescent="0.35">
      <c r="V23839" s="17"/>
    </row>
    <row r="23840" spans="22:22" x14ac:dyDescent="0.35">
      <c r="V23840" s="17"/>
    </row>
    <row r="23841" spans="22:22" x14ac:dyDescent="0.35">
      <c r="V23841" s="17"/>
    </row>
    <row r="23842" spans="22:22" x14ac:dyDescent="0.35">
      <c r="V23842" s="17"/>
    </row>
    <row r="23843" spans="22:22" x14ac:dyDescent="0.35">
      <c r="V23843" s="17"/>
    </row>
    <row r="23844" spans="22:22" x14ac:dyDescent="0.35">
      <c r="V23844" s="17"/>
    </row>
    <row r="23845" spans="22:22" x14ac:dyDescent="0.35">
      <c r="V23845" s="17"/>
    </row>
    <row r="23846" spans="22:22" x14ac:dyDescent="0.35">
      <c r="V23846" s="17"/>
    </row>
    <row r="23847" spans="22:22" x14ac:dyDescent="0.35">
      <c r="V23847" s="17"/>
    </row>
    <row r="23848" spans="22:22" x14ac:dyDescent="0.35">
      <c r="V23848" s="17"/>
    </row>
    <row r="23849" spans="22:22" x14ac:dyDescent="0.35">
      <c r="V23849" s="17"/>
    </row>
    <row r="23850" spans="22:22" x14ac:dyDescent="0.35">
      <c r="V23850" s="17"/>
    </row>
    <row r="23851" spans="22:22" x14ac:dyDescent="0.35">
      <c r="V23851" s="17"/>
    </row>
    <row r="23852" spans="22:22" x14ac:dyDescent="0.35">
      <c r="V23852" s="17"/>
    </row>
    <row r="23853" spans="22:22" x14ac:dyDescent="0.35">
      <c r="V23853" s="17"/>
    </row>
    <row r="23854" spans="22:22" x14ac:dyDescent="0.35">
      <c r="V23854" s="17"/>
    </row>
    <row r="23855" spans="22:22" x14ac:dyDescent="0.35">
      <c r="V23855" s="17"/>
    </row>
    <row r="23856" spans="22:22" x14ac:dyDescent="0.35">
      <c r="V23856" s="17"/>
    </row>
    <row r="23857" spans="22:22" x14ac:dyDescent="0.35">
      <c r="V23857" s="17"/>
    </row>
    <row r="23858" spans="22:22" x14ac:dyDescent="0.35">
      <c r="V23858" s="17"/>
    </row>
    <row r="23859" spans="22:22" x14ac:dyDescent="0.35">
      <c r="V23859" s="17"/>
    </row>
    <row r="23860" spans="22:22" x14ac:dyDescent="0.35">
      <c r="V23860" s="17"/>
    </row>
    <row r="23861" spans="22:22" x14ac:dyDescent="0.35">
      <c r="V23861" s="17"/>
    </row>
    <row r="23862" spans="22:22" x14ac:dyDescent="0.35">
      <c r="V23862" s="17"/>
    </row>
    <row r="23863" spans="22:22" x14ac:dyDescent="0.35">
      <c r="V23863" s="17"/>
    </row>
    <row r="23864" spans="22:22" x14ac:dyDescent="0.35">
      <c r="V23864" s="17"/>
    </row>
    <row r="23865" spans="22:22" x14ac:dyDescent="0.35">
      <c r="V23865" s="17"/>
    </row>
    <row r="23866" spans="22:22" x14ac:dyDescent="0.35">
      <c r="V23866" s="17"/>
    </row>
    <row r="23867" spans="22:22" x14ac:dyDescent="0.35">
      <c r="V23867" s="17"/>
    </row>
    <row r="23868" spans="22:22" x14ac:dyDescent="0.35">
      <c r="V23868" s="17"/>
    </row>
    <row r="23869" spans="22:22" x14ac:dyDescent="0.35">
      <c r="V23869" s="17"/>
    </row>
    <row r="23870" spans="22:22" x14ac:dyDescent="0.35">
      <c r="V23870" s="17"/>
    </row>
    <row r="23871" spans="22:22" x14ac:dyDescent="0.35">
      <c r="V23871" s="17"/>
    </row>
    <row r="23872" spans="22:22" x14ac:dyDescent="0.35">
      <c r="V23872" s="17"/>
    </row>
    <row r="23873" spans="22:22" x14ac:dyDescent="0.35">
      <c r="V23873" s="17"/>
    </row>
    <row r="23874" spans="22:22" x14ac:dyDescent="0.35">
      <c r="V23874" s="17"/>
    </row>
    <row r="23875" spans="22:22" x14ac:dyDescent="0.35">
      <c r="V23875" s="17"/>
    </row>
    <row r="23876" spans="22:22" x14ac:dyDescent="0.35">
      <c r="V23876" s="17"/>
    </row>
    <row r="23877" spans="22:22" x14ac:dyDescent="0.35">
      <c r="V23877" s="17"/>
    </row>
    <row r="23878" spans="22:22" x14ac:dyDescent="0.35">
      <c r="V23878" s="17"/>
    </row>
    <row r="23879" spans="22:22" x14ac:dyDescent="0.35">
      <c r="V23879" s="17"/>
    </row>
    <row r="23880" spans="22:22" x14ac:dyDescent="0.35">
      <c r="V23880" s="17"/>
    </row>
    <row r="23881" spans="22:22" x14ac:dyDescent="0.35">
      <c r="V23881" s="17"/>
    </row>
    <row r="23882" spans="22:22" x14ac:dyDescent="0.35">
      <c r="V23882" s="17"/>
    </row>
    <row r="23883" spans="22:22" x14ac:dyDescent="0.35">
      <c r="V23883" s="17"/>
    </row>
    <row r="23884" spans="22:22" x14ac:dyDescent="0.35">
      <c r="V23884" s="17"/>
    </row>
    <row r="23885" spans="22:22" x14ac:dyDescent="0.35">
      <c r="V23885" s="17"/>
    </row>
    <row r="23886" spans="22:22" x14ac:dyDescent="0.35">
      <c r="V23886" s="17"/>
    </row>
    <row r="23887" spans="22:22" x14ac:dyDescent="0.35">
      <c r="V23887" s="17"/>
    </row>
    <row r="23888" spans="22:22" x14ac:dyDescent="0.35">
      <c r="V23888" s="17"/>
    </row>
    <row r="23889" spans="22:22" x14ac:dyDescent="0.35">
      <c r="V23889" s="17"/>
    </row>
    <row r="23890" spans="22:22" x14ac:dyDescent="0.35">
      <c r="V23890" s="17"/>
    </row>
    <row r="23891" spans="22:22" x14ac:dyDescent="0.35">
      <c r="V23891" s="17"/>
    </row>
    <row r="23892" spans="22:22" x14ac:dyDescent="0.35">
      <c r="V23892" s="17"/>
    </row>
    <row r="23893" spans="22:22" x14ac:dyDescent="0.35">
      <c r="V23893" s="17"/>
    </row>
    <row r="23894" spans="22:22" x14ac:dyDescent="0.35">
      <c r="V23894" s="17"/>
    </row>
    <row r="23895" spans="22:22" x14ac:dyDescent="0.35">
      <c r="V23895" s="17"/>
    </row>
    <row r="23896" spans="22:22" x14ac:dyDescent="0.35">
      <c r="V23896" s="17"/>
    </row>
    <row r="23897" spans="22:22" x14ac:dyDescent="0.35">
      <c r="V23897" s="17"/>
    </row>
    <row r="23898" spans="22:22" x14ac:dyDescent="0.35">
      <c r="V23898" s="17"/>
    </row>
    <row r="23899" spans="22:22" x14ac:dyDescent="0.35">
      <c r="V23899" s="17"/>
    </row>
    <row r="23900" spans="22:22" x14ac:dyDescent="0.35">
      <c r="V23900" s="17"/>
    </row>
    <row r="23901" spans="22:22" x14ac:dyDescent="0.35">
      <c r="V23901" s="17"/>
    </row>
    <row r="23902" spans="22:22" x14ac:dyDescent="0.35">
      <c r="V23902" s="17"/>
    </row>
    <row r="23903" spans="22:22" x14ac:dyDescent="0.35">
      <c r="V23903" s="17"/>
    </row>
    <row r="23904" spans="22:22" x14ac:dyDescent="0.35">
      <c r="V23904" s="17"/>
    </row>
    <row r="23905" spans="22:22" x14ac:dyDescent="0.35">
      <c r="V23905" s="17"/>
    </row>
    <row r="23906" spans="22:22" x14ac:dyDescent="0.35">
      <c r="V23906" s="17"/>
    </row>
    <row r="23907" spans="22:22" x14ac:dyDescent="0.35">
      <c r="V23907" s="17"/>
    </row>
    <row r="23908" spans="22:22" x14ac:dyDescent="0.35">
      <c r="V23908" s="17"/>
    </row>
    <row r="23909" spans="22:22" x14ac:dyDescent="0.35">
      <c r="V23909" s="17"/>
    </row>
    <row r="23910" spans="22:22" x14ac:dyDescent="0.35">
      <c r="V23910" s="17"/>
    </row>
    <row r="23911" spans="22:22" x14ac:dyDescent="0.35">
      <c r="V23911" s="17"/>
    </row>
    <row r="23912" spans="22:22" x14ac:dyDescent="0.35">
      <c r="V23912" s="17"/>
    </row>
    <row r="23913" spans="22:22" x14ac:dyDescent="0.35">
      <c r="V23913" s="17"/>
    </row>
    <row r="23914" spans="22:22" x14ac:dyDescent="0.35">
      <c r="V23914" s="17"/>
    </row>
    <row r="23915" spans="22:22" x14ac:dyDescent="0.35">
      <c r="V23915" s="17"/>
    </row>
    <row r="23916" spans="22:22" x14ac:dyDescent="0.35">
      <c r="V23916" s="17"/>
    </row>
    <row r="23917" spans="22:22" x14ac:dyDescent="0.35">
      <c r="V23917" s="17"/>
    </row>
    <row r="23918" spans="22:22" x14ac:dyDescent="0.35">
      <c r="V23918" s="17"/>
    </row>
    <row r="23919" spans="22:22" x14ac:dyDescent="0.35">
      <c r="V23919" s="17"/>
    </row>
    <row r="23920" spans="22:22" x14ac:dyDescent="0.35">
      <c r="V23920" s="17"/>
    </row>
    <row r="23921" spans="22:22" x14ac:dyDescent="0.35">
      <c r="V23921" s="17"/>
    </row>
    <row r="23922" spans="22:22" x14ac:dyDescent="0.35">
      <c r="V23922" s="17"/>
    </row>
    <row r="23923" spans="22:22" x14ac:dyDescent="0.35">
      <c r="V23923" s="17"/>
    </row>
    <row r="23924" spans="22:22" x14ac:dyDescent="0.35">
      <c r="V23924" s="17"/>
    </row>
    <row r="23925" spans="22:22" x14ac:dyDescent="0.35">
      <c r="V23925" s="17"/>
    </row>
    <row r="23926" spans="22:22" x14ac:dyDescent="0.35">
      <c r="V23926" s="17"/>
    </row>
    <row r="23927" spans="22:22" x14ac:dyDescent="0.35">
      <c r="V23927" s="17"/>
    </row>
    <row r="23928" spans="22:22" x14ac:dyDescent="0.35">
      <c r="V23928" s="17"/>
    </row>
    <row r="23929" spans="22:22" x14ac:dyDescent="0.35">
      <c r="V23929" s="17"/>
    </row>
    <row r="23930" spans="22:22" x14ac:dyDescent="0.35">
      <c r="V23930" s="17"/>
    </row>
    <row r="23931" spans="22:22" x14ac:dyDescent="0.35">
      <c r="V23931" s="17"/>
    </row>
    <row r="23932" spans="22:22" x14ac:dyDescent="0.35">
      <c r="V23932" s="17"/>
    </row>
    <row r="23933" spans="22:22" x14ac:dyDescent="0.35">
      <c r="V23933" s="17"/>
    </row>
    <row r="23934" spans="22:22" x14ac:dyDescent="0.35">
      <c r="V23934" s="17"/>
    </row>
    <row r="23935" spans="22:22" x14ac:dyDescent="0.35">
      <c r="V23935" s="17"/>
    </row>
    <row r="23936" spans="22:22" x14ac:dyDescent="0.35">
      <c r="V23936" s="17"/>
    </row>
    <row r="23937" spans="22:22" x14ac:dyDescent="0.35">
      <c r="V23937" s="17"/>
    </row>
    <row r="23938" spans="22:22" x14ac:dyDescent="0.35">
      <c r="V23938" s="17"/>
    </row>
    <row r="23939" spans="22:22" x14ac:dyDescent="0.35">
      <c r="V23939" s="17"/>
    </row>
    <row r="23940" spans="22:22" x14ac:dyDescent="0.35">
      <c r="V23940" s="17"/>
    </row>
    <row r="23941" spans="22:22" x14ac:dyDescent="0.35">
      <c r="V23941" s="17"/>
    </row>
    <row r="23942" spans="22:22" x14ac:dyDescent="0.35">
      <c r="V23942" s="17"/>
    </row>
    <row r="23943" spans="22:22" x14ac:dyDescent="0.35">
      <c r="V23943" s="17"/>
    </row>
    <row r="23944" spans="22:22" x14ac:dyDescent="0.35">
      <c r="V23944" s="17"/>
    </row>
    <row r="23945" spans="22:22" x14ac:dyDescent="0.35">
      <c r="V23945" s="17"/>
    </row>
    <row r="23946" spans="22:22" x14ac:dyDescent="0.35">
      <c r="V23946" s="17"/>
    </row>
    <row r="23947" spans="22:22" x14ac:dyDescent="0.35">
      <c r="V23947" s="17"/>
    </row>
    <row r="23948" spans="22:22" x14ac:dyDescent="0.35">
      <c r="V23948" s="17"/>
    </row>
    <row r="23949" spans="22:22" x14ac:dyDescent="0.35">
      <c r="V23949" s="17"/>
    </row>
    <row r="23950" spans="22:22" x14ac:dyDescent="0.35">
      <c r="V23950" s="17"/>
    </row>
    <row r="23951" spans="22:22" x14ac:dyDescent="0.35">
      <c r="V23951" s="17"/>
    </row>
    <row r="23952" spans="22:22" x14ac:dyDescent="0.35">
      <c r="V23952" s="17"/>
    </row>
    <row r="23953" spans="22:22" x14ac:dyDescent="0.35">
      <c r="V23953" s="17"/>
    </row>
    <row r="23954" spans="22:22" x14ac:dyDescent="0.35">
      <c r="V23954" s="17"/>
    </row>
    <row r="23955" spans="22:22" x14ac:dyDescent="0.35">
      <c r="V23955" s="17"/>
    </row>
    <row r="23956" spans="22:22" x14ac:dyDescent="0.35">
      <c r="V23956" s="17"/>
    </row>
    <row r="23957" spans="22:22" x14ac:dyDescent="0.35">
      <c r="V23957" s="17"/>
    </row>
    <row r="23958" spans="22:22" x14ac:dyDescent="0.35">
      <c r="V23958" s="17"/>
    </row>
    <row r="23959" spans="22:22" x14ac:dyDescent="0.35">
      <c r="V23959" s="17"/>
    </row>
    <row r="23960" spans="22:22" x14ac:dyDescent="0.35">
      <c r="V23960" s="17"/>
    </row>
    <row r="23961" spans="22:22" x14ac:dyDescent="0.35">
      <c r="V23961" s="17"/>
    </row>
    <row r="23962" spans="22:22" x14ac:dyDescent="0.35">
      <c r="V23962" s="17"/>
    </row>
    <row r="23963" spans="22:22" x14ac:dyDescent="0.35">
      <c r="V23963" s="17"/>
    </row>
    <row r="23964" spans="22:22" x14ac:dyDescent="0.35">
      <c r="V23964" s="17"/>
    </row>
    <row r="23965" spans="22:22" x14ac:dyDescent="0.35">
      <c r="V23965" s="17"/>
    </row>
    <row r="23966" spans="22:22" x14ac:dyDescent="0.35">
      <c r="V23966" s="17"/>
    </row>
    <row r="23967" spans="22:22" x14ac:dyDescent="0.35">
      <c r="V23967" s="17"/>
    </row>
    <row r="23968" spans="22:22" x14ac:dyDescent="0.35">
      <c r="V23968" s="17"/>
    </row>
    <row r="23969" spans="22:22" x14ac:dyDescent="0.35">
      <c r="V23969" s="17"/>
    </row>
    <row r="23970" spans="22:22" x14ac:dyDescent="0.35">
      <c r="V23970" s="17"/>
    </row>
    <row r="23971" spans="22:22" x14ac:dyDescent="0.35">
      <c r="V23971" s="17"/>
    </row>
    <row r="23972" spans="22:22" x14ac:dyDescent="0.35">
      <c r="V23972" s="17"/>
    </row>
    <row r="23973" spans="22:22" x14ac:dyDescent="0.35">
      <c r="V23973" s="17"/>
    </row>
    <row r="23974" spans="22:22" x14ac:dyDescent="0.35">
      <c r="V23974" s="17"/>
    </row>
    <row r="23975" spans="22:22" x14ac:dyDescent="0.35">
      <c r="V23975" s="17"/>
    </row>
    <row r="23976" spans="22:22" x14ac:dyDescent="0.35">
      <c r="V23976" s="17"/>
    </row>
    <row r="23977" spans="22:22" x14ac:dyDescent="0.35">
      <c r="V23977" s="17"/>
    </row>
    <row r="23978" spans="22:22" x14ac:dyDescent="0.35">
      <c r="V23978" s="17"/>
    </row>
    <row r="23979" spans="22:22" x14ac:dyDescent="0.35">
      <c r="V23979" s="17"/>
    </row>
    <row r="23980" spans="22:22" x14ac:dyDescent="0.35">
      <c r="V23980" s="17"/>
    </row>
    <row r="23981" spans="22:22" x14ac:dyDescent="0.35">
      <c r="V23981" s="17"/>
    </row>
    <row r="23982" spans="22:22" x14ac:dyDescent="0.35">
      <c r="V23982" s="17"/>
    </row>
    <row r="23983" spans="22:22" x14ac:dyDescent="0.35">
      <c r="V23983" s="17"/>
    </row>
    <row r="23984" spans="22:22" x14ac:dyDescent="0.35">
      <c r="V23984" s="17"/>
    </row>
    <row r="23985" spans="22:22" x14ac:dyDescent="0.35">
      <c r="V23985" s="17"/>
    </row>
    <row r="23986" spans="22:22" x14ac:dyDescent="0.35">
      <c r="V23986" s="17"/>
    </row>
    <row r="23987" spans="22:22" x14ac:dyDescent="0.35">
      <c r="V23987" s="17"/>
    </row>
    <row r="23988" spans="22:22" x14ac:dyDescent="0.35">
      <c r="V23988" s="17"/>
    </row>
    <row r="23989" spans="22:22" x14ac:dyDescent="0.35">
      <c r="V23989" s="17"/>
    </row>
    <row r="23990" spans="22:22" x14ac:dyDescent="0.35">
      <c r="V23990" s="17"/>
    </row>
    <row r="23991" spans="22:22" x14ac:dyDescent="0.35">
      <c r="V23991" s="17"/>
    </row>
    <row r="23992" spans="22:22" x14ac:dyDescent="0.35">
      <c r="V23992" s="17"/>
    </row>
    <row r="23993" spans="22:22" x14ac:dyDescent="0.35">
      <c r="V23993" s="17"/>
    </row>
    <row r="23994" spans="22:22" x14ac:dyDescent="0.35">
      <c r="V23994" s="17"/>
    </row>
    <row r="23995" spans="22:22" x14ac:dyDescent="0.35">
      <c r="V23995" s="17"/>
    </row>
    <row r="23996" spans="22:22" x14ac:dyDescent="0.35">
      <c r="V23996" s="17"/>
    </row>
    <row r="23997" spans="22:22" x14ac:dyDescent="0.35">
      <c r="V23997" s="17"/>
    </row>
    <row r="23998" spans="22:22" x14ac:dyDescent="0.35">
      <c r="V23998" s="17"/>
    </row>
    <row r="23999" spans="22:22" x14ac:dyDescent="0.35">
      <c r="V23999" s="17"/>
    </row>
    <row r="24000" spans="22:22" x14ac:dyDescent="0.35">
      <c r="V24000" s="17"/>
    </row>
    <row r="24001" spans="22:22" x14ac:dyDescent="0.35">
      <c r="V24001" s="17"/>
    </row>
    <row r="24002" spans="22:22" x14ac:dyDescent="0.35">
      <c r="V24002" s="17"/>
    </row>
    <row r="24003" spans="22:22" x14ac:dyDescent="0.35">
      <c r="V24003" s="17"/>
    </row>
    <row r="24004" spans="22:22" x14ac:dyDescent="0.35">
      <c r="V24004" s="17"/>
    </row>
    <row r="24005" spans="22:22" x14ac:dyDescent="0.35">
      <c r="V24005" s="17"/>
    </row>
    <row r="24006" spans="22:22" x14ac:dyDescent="0.35">
      <c r="V24006" s="17"/>
    </row>
    <row r="24007" spans="22:22" x14ac:dyDescent="0.35">
      <c r="V24007" s="17"/>
    </row>
    <row r="24008" spans="22:22" x14ac:dyDescent="0.35">
      <c r="V24008" s="17"/>
    </row>
    <row r="24009" spans="22:22" x14ac:dyDescent="0.35">
      <c r="V24009" s="17"/>
    </row>
    <row r="24010" spans="22:22" x14ac:dyDescent="0.35">
      <c r="V24010" s="17"/>
    </row>
    <row r="24011" spans="22:22" x14ac:dyDescent="0.35">
      <c r="V24011" s="17"/>
    </row>
    <row r="24012" spans="22:22" x14ac:dyDescent="0.35">
      <c r="V24012" s="17"/>
    </row>
    <row r="24013" spans="22:22" x14ac:dyDescent="0.35">
      <c r="V24013" s="17"/>
    </row>
    <row r="24014" spans="22:22" x14ac:dyDescent="0.35">
      <c r="V24014" s="17"/>
    </row>
    <row r="24015" spans="22:22" x14ac:dyDescent="0.35">
      <c r="V24015" s="17"/>
    </row>
    <row r="24016" spans="22:22" x14ac:dyDescent="0.35">
      <c r="V24016" s="17"/>
    </row>
    <row r="24017" spans="22:22" x14ac:dyDescent="0.35">
      <c r="V24017" s="17"/>
    </row>
    <row r="24018" spans="22:22" x14ac:dyDescent="0.35">
      <c r="V24018" s="17"/>
    </row>
    <row r="24019" spans="22:22" x14ac:dyDescent="0.35">
      <c r="V24019" s="17"/>
    </row>
    <row r="24020" spans="22:22" x14ac:dyDescent="0.35">
      <c r="V24020" s="17"/>
    </row>
    <row r="24021" spans="22:22" x14ac:dyDescent="0.35">
      <c r="V24021" s="17"/>
    </row>
    <row r="24022" spans="22:22" x14ac:dyDescent="0.35">
      <c r="V24022" s="17"/>
    </row>
    <row r="24023" spans="22:22" x14ac:dyDescent="0.35">
      <c r="V24023" s="17"/>
    </row>
    <row r="24024" spans="22:22" x14ac:dyDescent="0.35">
      <c r="V24024" s="17"/>
    </row>
    <row r="24025" spans="22:22" x14ac:dyDescent="0.35">
      <c r="V24025" s="17"/>
    </row>
    <row r="24026" spans="22:22" x14ac:dyDescent="0.35">
      <c r="V24026" s="17"/>
    </row>
    <row r="24027" spans="22:22" x14ac:dyDescent="0.35">
      <c r="V24027" s="17"/>
    </row>
    <row r="24028" spans="22:22" x14ac:dyDescent="0.35">
      <c r="V24028" s="17"/>
    </row>
    <row r="24029" spans="22:22" x14ac:dyDescent="0.35">
      <c r="V24029" s="17"/>
    </row>
    <row r="24030" spans="22:22" x14ac:dyDescent="0.35">
      <c r="V24030" s="17"/>
    </row>
    <row r="24031" spans="22:22" x14ac:dyDescent="0.35">
      <c r="V24031" s="17"/>
    </row>
    <row r="24032" spans="22:22" x14ac:dyDescent="0.35">
      <c r="V24032" s="17"/>
    </row>
    <row r="24033" spans="22:22" x14ac:dyDescent="0.35">
      <c r="V24033" s="17"/>
    </row>
    <row r="24034" spans="22:22" x14ac:dyDescent="0.35">
      <c r="V24034" s="17"/>
    </row>
    <row r="24035" spans="22:22" x14ac:dyDescent="0.35">
      <c r="V24035" s="17"/>
    </row>
    <row r="24036" spans="22:22" x14ac:dyDescent="0.35">
      <c r="V24036" s="17"/>
    </row>
    <row r="24037" spans="22:22" x14ac:dyDescent="0.35">
      <c r="V24037" s="17"/>
    </row>
    <row r="24038" spans="22:22" x14ac:dyDescent="0.35">
      <c r="V24038" s="17"/>
    </row>
    <row r="24039" spans="22:22" x14ac:dyDescent="0.35">
      <c r="V24039" s="17"/>
    </row>
    <row r="24040" spans="22:22" x14ac:dyDescent="0.35">
      <c r="V24040" s="17"/>
    </row>
    <row r="24041" spans="22:22" x14ac:dyDescent="0.35">
      <c r="V24041" s="17"/>
    </row>
    <row r="24042" spans="22:22" x14ac:dyDescent="0.35">
      <c r="V24042" s="17"/>
    </row>
    <row r="24043" spans="22:22" x14ac:dyDescent="0.35">
      <c r="V24043" s="17"/>
    </row>
    <row r="24044" spans="22:22" x14ac:dyDescent="0.35">
      <c r="V24044" s="17"/>
    </row>
    <row r="24045" spans="22:22" x14ac:dyDescent="0.35">
      <c r="V24045" s="17"/>
    </row>
    <row r="24046" spans="22:22" x14ac:dyDescent="0.35">
      <c r="V24046" s="17"/>
    </row>
    <row r="24047" spans="22:22" x14ac:dyDescent="0.35">
      <c r="V24047" s="17"/>
    </row>
    <row r="24048" spans="22:22" x14ac:dyDescent="0.35">
      <c r="V24048" s="17"/>
    </row>
    <row r="24049" spans="22:22" x14ac:dyDescent="0.35">
      <c r="V24049" s="17"/>
    </row>
    <row r="24050" spans="22:22" x14ac:dyDescent="0.35">
      <c r="V24050" s="17"/>
    </row>
    <row r="24051" spans="22:22" x14ac:dyDescent="0.35">
      <c r="V24051" s="17"/>
    </row>
    <row r="24052" spans="22:22" x14ac:dyDescent="0.35">
      <c r="V24052" s="17"/>
    </row>
    <row r="24053" spans="22:22" x14ac:dyDescent="0.35">
      <c r="V24053" s="17"/>
    </row>
    <row r="24054" spans="22:22" x14ac:dyDescent="0.35">
      <c r="V24054" s="17"/>
    </row>
    <row r="24055" spans="22:22" x14ac:dyDescent="0.35">
      <c r="V24055" s="17"/>
    </row>
    <row r="24056" spans="22:22" x14ac:dyDescent="0.35">
      <c r="V24056" s="17"/>
    </row>
    <row r="24057" spans="22:22" x14ac:dyDescent="0.35">
      <c r="V24057" s="17"/>
    </row>
    <row r="24058" spans="22:22" x14ac:dyDescent="0.35">
      <c r="V24058" s="17"/>
    </row>
    <row r="24059" spans="22:22" x14ac:dyDescent="0.35">
      <c r="V24059" s="17"/>
    </row>
    <row r="24060" spans="22:22" x14ac:dyDescent="0.35">
      <c r="V24060" s="17"/>
    </row>
    <row r="24061" spans="22:22" x14ac:dyDescent="0.35">
      <c r="V24061" s="17"/>
    </row>
    <row r="24062" spans="22:22" x14ac:dyDescent="0.35">
      <c r="V24062" s="17"/>
    </row>
    <row r="24063" spans="22:22" x14ac:dyDescent="0.35">
      <c r="V24063" s="17"/>
    </row>
    <row r="24064" spans="22:22" x14ac:dyDescent="0.35">
      <c r="V24064" s="17"/>
    </row>
    <row r="24065" spans="22:22" x14ac:dyDescent="0.35">
      <c r="V24065" s="17"/>
    </row>
    <row r="24066" spans="22:22" x14ac:dyDescent="0.35">
      <c r="V24066" s="17"/>
    </row>
    <row r="24067" spans="22:22" x14ac:dyDescent="0.35">
      <c r="V24067" s="17"/>
    </row>
    <row r="24068" spans="22:22" x14ac:dyDescent="0.35">
      <c r="V24068" s="17"/>
    </row>
    <row r="24069" spans="22:22" x14ac:dyDescent="0.35">
      <c r="V24069" s="17"/>
    </row>
    <row r="24070" spans="22:22" x14ac:dyDescent="0.35">
      <c r="V24070" s="17"/>
    </row>
    <row r="24071" spans="22:22" x14ac:dyDescent="0.35">
      <c r="V24071" s="17"/>
    </row>
    <row r="24072" spans="22:22" x14ac:dyDescent="0.35">
      <c r="V24072" s="17"/>
    </row>
    <row r="24073" spans="22:22" x14ac:dyDescent="0.35">
      <c r="V24073" s="17"/>
    </row>
    <row r="24074" spans="22:22" x14ac:dyDescent="0.35">
      <c r="V24074" s="17"/>
    </row>
    <row r="24075" spans="22:22" x14ac:dyDescent="0.35">
      <c r="V24075" s="17"/>
    </row>
    <row r="24076" spans="22:22" x14ac:dyDescent="0.35">
      <c r="V24076" s="17"/>
    </row>
    <row r="24077" spans="22:22" x14ac:dyDescent="0.35">
      <c r="V24077" s="17"/>
    </row>
    <row r="24078" spans="22:22" x14ac:dyDescent="0.35">
      <c r="V24078" s="17"/>
    </row>
    <row r="24079" spans="22:22" x14ac:dyDescent="0.35">
      <c r="V24079" s="17"/>
    </row>
    <row r="24080" spans="22:22" x14ac:dyDescent="0.35">
      <c r="V24080" s="17"/>
    </row>
    <row r="24081" spans="22:22" x14ac:dyDescent="0.35">
      <c r="V24081" s="17"/>
    </row>
    <row r="24082" spans="22:22" x14ac:dyDescent="0.35">
      <c r="V24082" s="17"/>
    </row>
    <row r="24083" spans="22:22" x14ac:dyDescent="0.35">
      <c r="V24083" s="17"/>
    </row>
    <row r="24084" spans="22:22" x14ac:dyDescent="0.35">
      <c r="V24084" s="17"/>
    </row>
    <row r="24085" spans="22:22" x14ac:dyDescent="0.35">
      <c r="V24085" s="17"/>
    </row>
    <row r="24086" spans="22:22" x14ac:dyDescent="0.35">
      <c r="V24086" s="17"/>
    </row>
    <row r="24087" spans="22:22" x14ac:dyDescent="0.35">
      <c r="V24087" s="17"/>
    </row>
    <row r="24088" spans="22:22" x14ac:dyDescent="0.35">
      <c r="V24088" s="17"/>
    </row>
    <row r="24089" spans="22:22" x14ac:dyDescent="0.35">
      <c r="V24089" s="17"/>
    </row>
    <row r="24090" spans="22:22" x14ac:dyDescent="0.35">
      <c r="V24090" s="17"/>
    </row>
    <row r="24091" spans="22:22" x14ac:dyDescent="0.35">
      <c r="V24091" s="17"/>
    </row>
    <row r="24092" spans="22:22" x14ac:dyDescent="0.35">
      <c r="V24092" s="17"/>
    </row>
    <row r="24093" spans="22:22" x14ac:dyDescent="0.35">
      <c r="V24093" s="17"/>
    </row>
    <row r="24094" spans="22:22" x14ac:dyDescent="0.35">
      <c r="V24094" s="17"/>
    </row>
    <row r="24095" spans="22:22" x14ac:dyDescent="0.35">
      <c r="V24095" s="17"/>
    </row>
    <row r="24096" spans="22:22" x14ac:dyDescent="0.35">
      <c r="V24096" s="17"/>
    </row>
    <row r="24097" spans="22:22" x14ac:dyDescent="0.35">
      <c r="V24097" s="17"/>
    </row>
    <row r="24098" spans="22:22" x14ac:dyDescent="0.35">
      <c r="V24098" s="17"/>
    </row>
    <row r="24099" spans="22:22" x14ac:dyDescent="0.35">
      <c r="V24099" s="17"/>
    </row>
    <row r="24100" spans="22:22" x14ac:dyDescent="0.35">
      <c r="V24100" s="17"/>
    </row>
    <row r="24101" spans="22:22" x14ac:dyDescent="0.35">
      <c r="V24101" s="17"/>
    </row>
    <row r="24102" spans="22:22" x14ac:dyDescent="0.35">
      <c r="V24102" s="17"/>
    </row>
    <row r="24103" spans="22:22" x14ac:dyDescent="0.35">
      <c r="V24103" s="17"/>
    </row>
    <row r="24104" spans="22:22" x14ac:dyDescent="0.35">
      <c r="V24104" s="17"/>
    </row>
    <row r="24105" spans="22:22" x14ac:dyDescent="0.35">
      <c r="V24105" s="17"/>
    </row>
    <row r="24106" spans="22:22" x14ac:dyDescent="0.35">
      <c r="V24106" s="17"/>
    </row>
    <row r="24107" spans="22:22" x14ac:dyDescent="0.35">
      <c r="V24107" s="17"/>
    </row>
    <row r="24108" spans="22:22" x14ac:dyDescent="0.35">
      <c r="V24108" s="17"/>
    </row>
    <row r="24109" spans="22:22" x14ac:dyDescent="0.35">
      <c r="V24109" s="17"/>
    </row>
    <row r="24110" spans="22:22" x14ac:dyDescent="0.35">
      <c r="V24110" s="17"/>
    </row>
    <row r="24111" spans="22:22" x14ac:dyDescent="0.35">
      <c r="V24111" s="17"/>
    </row>
    <row r="24112" spans="22:22" x14ac:dyDescent="0.35">
      <c r="V24112" s="17"/>
    </row>
    <row r="24113" spans="22:22" x14ac:dyDescent="0.35">
      <c r="V24113" s="17"/>
    </row>
    <row r="24114" spans="22:22" x14ac:dyDescent="0.35">
      <c r="V24114" s="17"/>
    </row>
    <row r="24115" spans="22:22" x14ac:dyDescent="0.35">
      <c r="V24115" s="17"/>
    </row>
    <row r="24116" spans="22:22" x14ac:dyDescent="0.35">
      <c r="V24116" s="17"/>
    </row>
    <row r="24117" spans="22:22" x14ac:dyDescent="0.35">
      <c r="V24117" s="17"/>
    </row>
    <row r="24118" spans="22:22" x14ac:dyDescent="0.35">
      <c r="V24118" s="17"/>
    </row>
    <row r="24119" spans="22:22" x14ac:dyDescent="0.35">
      <c r="V24119" s="17"/>
    </row>
    <row r="24120" spans="22:22" x14ac:dyDescent="0.35">
      <c r="V24120" s="17"/>
    </row>
    <row r="24121" spans="22:22" x14ac:dyDescent="0.35">
      <c r="V24121" s="17"/>
    </row>
    <row r="24122" spans="22:22" x14ac:dyDescent="0.35">
      <c r="V24122" s="17"/>
    </row>
    <row r="24123" spans="22:22" x14ac:dyDescent="0.35">
      <c r="V24123" s="17"/>
    </row>
    <row r="24124" spans="22:22" x14ac:dyDescent="0.35">
      <c r="V24124" s="17"/>
    </row>
    <row r="24125" spans="22:22" x14ac:dyDescent="0.35">
      <c r="V24125" s="17"/>
    </row>
    <row r="24126" spans="22:22" x14ac:dyDescent="0.35">
      <c r="V24126" s="17"/>
    </row>
    <row r="24127" spans="22:22" x14ac:dyDescent="0.35">
      <c r="V24127" s="17"/>
    </row>
    <row r="24128" spans="22:22" x14ac:dyDescent="0.35">
      <c r="V24128" s="17"/>
    </row>
    <row r="24129" spans="22:22" x14ac:dyDescent="0.35">
      <c r="V24129" s="17"/>
    </row>
    <row r="24130" spans="22:22" x14ac:dyDescent="0.35">
      <c r="V24130" s="17"/>
    </row>
    <row r="24131" spans="22:22" x14ac:dyDescent="0.35">
      <c r="V24131" s="17"/>
    </row>
    <row r="24132" spans="22:22" x14ac:dyDescent="0.35">
      <c r="V24132" s="17"/>
    </row>
    <row r="24133" spans="22:22" x14ac:dyDescent="0.35">
      <c r="V24133" s="17"/>
    </row>
    <row r="24134" spans="22:22" x14ac:dyDescent="0.35">
      <c r="V24134" s="17"/>
    </row>
    <row r="24135" spans="22:22" x14ac:dyDescent="0.35">
      <c r="V24135" s="17"/>
    </row>
    <row r="24136" spans="22:22" x14ac:dyDescent="0.35">
      <c r="V24136" s="17"/>
    </row>
    <row r="24137" spans="22:22" x14ac:dyDescent="0.35">
      <c r="V24137" s="17"/>
    </row>
    <row r="24138" spans="22:22" x14ac:dyDescent="0.35">
      <c r="V24138" s="17"/>
    </row>
    <row r="24139" spans="22:22" x14ac:dyDescent="0.35">
      <c r="V24139" s="17"/>
    </row>
    <row r="24140" spans="22:22" x14ac:dyDescent="0.35">
      <c r="V24140" s="17"/>
    </row>
    <row r="24141" spans="22:22" x14ac:dyDescent="0.35">
      <c r="V24141" s="17"/>
    </row>
    <row r="24142" spans="22:22" x14ac:dyDescent="0.35">
      <c r="V24142" s="17"/>
    </row>
    <row r="24143" spans="22:22" x14ac:dyDescent="0.35">
      <c r="V24143" s="17"/>
    </row>
    <row r="24144" spans="22:22" x14ac:dyDescent="0.35">
      <c r="V24144" s="17"/>
    </row>
    <row r="24145" spans="22:22" x14ac:dyDescent="0.35">
      <c r="V24145" s="17"/>
    </row>
    <row r="24146" spans="22:22" x14ac:dyDescent="0.35">
      <c r="V24146" s="17"/>
    </row>
    <row r="24147" spans="22:22" x14ac:dyDescent="0.35">
      <c r="V24147" s="17"/>
    </row>
    <row r="24148" spans="22:22" x14ac:dyDescent="0.35">
      <c r="V24148" s="17"/>
    </row>
    <row r="24149" spans="22:22" x14ac:dyDescent="0.35">
      <c r="V24149" s="17"/>
    </row>
    <row r="24150" spans="22:22" x14ac:dyDescent="0.35">
      <c r="V24150" s="17"/>
    </row>
    <row r="24151" spans="22:22" x14ac:dyDescent="0.35">
      <c r="V24151" s="17"/>
    </row>
    <row r="24152" spans="22:22" x14ac:dyDescent="0.35">
      <c r="V24152" s="17"/>
    </row>
    <row r="24153" spans="22:22" x14ac:dyDescent="0.35">
      <c r="V24153" s="17"/>
    </row>
    <row r="24154" spans="22:22" x14ac:dyDescent="0.35">
      <c r="V24154" s="17"/>
    </row>
    <row r="24155" spans="22:22" x14ac:dyDescent="0.35">
      <c r="V24155" s="17"/>
    </row>
    <row r="24156" spans="22:22" x14ac:dyDescent="0.35">
      <c r="V24156" s="17"/>
    </row>
    <row r="24157" spans="22:22" x14ac:dyDescent="0.35">
      <c r="V24157" s="17"/>
    </row>
    <row r="24158" spans="22:22" x14ac:dyDescent="0.35">
      <c r="V24158" s="17"/>
    </row>
    <row r="24159" spans="22:22" x14ac:dyDescent="0.35">
      <c r="V24159" s="17"/>
    </row>
    <row r="24160" spans="22:22" x14ac:dyDescent="0.35">
      <c r="V24160" s="17"/>
    </row>
    <row r="24161" spans="22:22" x14ac:dyDescent="0.35">
      <c r="V24161" s="17"/>
    </row>
    <row r="24162" spans="22:22" x14ac:dyDescent="0.35">
      <c r="V24162" s="17"/>
    </row>
    <row r="24163" spans="22:22" x14ac:dyDescent="0.35">
      <c r="V24163" s="17"/>
    </row>
    <row r="24164" spans="22:22" x14ac:dyDescent="0.35">
      <c r="V24164" s="17"/>
    </row>
    <row r="24165" spans="22:22" x14ac:dyDescent="0.35">
      <c r="V24165" s="17"/>
    </row>
    <row r="24166" spans="22:22" x14ac:dyDescent="0.35">
      <c r="V24166" s="17"/>
    </row>
    <row r="24167" spans="22:22" x14ac:dyDescent="0.35">
      <c r="V24167" s="17"/>
    </row>
    <row r="24168" spans="22:22" x14ac:dyDescent="0.35">
      <c r="V24168" s="17"/>
    </row>
    <row r="24169" spans="22:22" x14ac:dyDescent="0.35">
      <c r="V24169" s="17"/>
    </row>
    <row r="24170" spans="22:22" x14ac:dyDescent="0.35">
      <c r="V24170" s="17"/>
    </row>
    <row r="24171" spans="22:22" x14ac:dyDescent="0.35">
      <c r="V24171" s="17"/>
    </row>
    <row r="24172" spans="22:22" x14ac:dyDescent="0.35">
      <c r="V24172" s="17"/>
    </row>
    <row r="24173" spans="22:22" x14ac:dyDescent="0.35">
      <c r="V24173" s="17"/>
    </row>
    <row r="24174" spans="22:22" x14ac:dyDescent="0.35">
      <c r="V24174" s="17"/>
    </row>
    <row r="24175" spans="22:22" x14ac:dyDescent="0.35">
      <c r="V24175" s="17"/>
    </row>
    <row r="24176" spans="22:22" x14ac:dyDescent="0.35">
      <c r="V24176" s="17"/>
    </row>
    <row r="24177" spans="22:22" x14ac:dyDescent="0.35">
      <c r="V24177" s="17"/>
    </row>
    <row r="24178" spans="22:22" x14ac:dyDescent="0.35">
      <c r="V24178" s="17"/>
    </row>
    <row r="24179" spans="22:22" x14ac:dyDescent="0.35">
      <c r="V24179" s="17"/>
    </row>
    <row r="24180" spans="22:22" x14ac:dyDescent="0.35">
      <c r="V24180" s="17"/>
    </row>
    <row r="24181" spans="22:22" x14ac:dyDescent="0.35">
      <c r="V24181" s="17"/>
    </row>
    <row r="24182" spans="22:22" x14ac:dyDescent="0.35">
      <c r="V24182" s="17"/>
    </row>
    <row r="24183" spans="22:22" x14ac:dyDescent="0.35">
      <c r="V24183" s="17"/>
    </row>
    <row r="24184" spans="22:22" x14ac:dyDescent="0.35">
      <c r="V24184" s="17"/>
    </row>
    <row r="24185" spans="22:22" x14ac:dyDescent="0.35">
      <c r="V24185" s="17"/>
    </row>
    <row r="24186" spans="22:22" x14ac:dyDescent="0.35">
      <c r="V24186" s="17"/>
    </row>
    <row r="24187" spans="22:22" x14ac:dyDescent="0.35">
      <c r="V24187" s="17"/>
    </row>
    <row r="24188" spans="22:22" x14ac:dyDescent="0.35">
      <c r="V24188" s="17"/>
    </row>
    <row r="24189" spans="22:22" x14ac:dyDescent="0.35">
      <c r="V24189" s="17"/>
    </row>
    <row r="24190" spans="22:22" x14ac:dyDescent="0.35">
      <c r="V24190" s="17"/>
    </row>
    <row r="24191" spans="22:22" x14ac:dyDescent="0.35">
      <c r="V24191" s="17"/>
    </row>
    <row r="24192" spans="22:22" x14ac:dyDescent="0.35">
      <c r="V24192" s="17"/>
    </row>
    <row r="24193" spans="22:22" x14ac:dyDescent="0.35">
      <c r="V24193" s="17"/>
    </row>
    <row r="24194" spans="22:22" x14ac:dyDescent="0.35">
      <c r="V24194" s="17"/>
    </row>
    <row r="24195" spans="22:22" x14ac:dyDescent="0.35">
      <c r="V24195" s="17"/>
    </row>
    <row r="24196" spans="22:22" x14ac:dyDescent="0.35">
      <c r="V24196" s="17"/>
    </row>
    <row r="24197" spans="22:22" x14ac:dyDescent="0.35">
      <c r="V24197" s="17"/>
    </row>
    <row r="24198" spans="22:22" x14ac:dyDescent="0.35">
      <c r="V24198" s="17"/>
    </row>
    <row r="24199" spans="22:22" x14ac:dyDescent="0.35">
      <c r="V24199" s="17"/>
    </row>
    <row r="24200" spans="22:22" x14ac:dyDescent="0.35">
      <c r="V24200" s="17"/>
    </row>
    <row r="24201" spans="22:22" x14ac:dyDescent="0.35">
      <c r="V24201" s="17"/>
    </row>
    <row r="24202" spans="22:22" x14ac:dyDescent="0.35">
      <c r="V24202" s="17"/>
    </row>
    <row r="24203" spans="22:22" x14ac:dyDescent="0.35">
      <c r="V24203" s="17"/>
    </row>
    <row r="24204" spans="22:22" x14ac:dyDescent="0.35">
      <c r="V24204" s="17"/>
    </row>
    <row r="24205" spans="22:22" x14ac:dyDescent="0.35">
      <c r="V24205" s="17"/>
    </row>
    <row r="24206" spans="22:22" x14ac:dyDescent="0.35">
      <c r="V24206" s="17"/>
    </row>
    <row r="24207" spans="22:22" x14ac:dyDescent="0.35">
      <c r="V24207" s="17"/>
    </row>
    <row r="24208" spans="22:22" x14ac:dyDescent="0.35">
      <c r="V24208" s="17"/>
    </row>
    <row r="24209" spans="22:22" x14ac:dyDescent="0.35">
      <c r="V24209" s="17"/>
    </row>
    <row r="24210" spans="22:22" x14ac:dyDescent="0.35">
      <c r="V24210" s="17"/>
    </row>
    <row r="24211" spans="22:22" x14ac:dyDescent="0.35">
      <c r="V24211" s="17"/>
    </row>
    <row r="24212" spans="22:22" x14ac:dyDescent="0.35">
      <c r="V24212" s="17"/>
    </row>
    <row r="24213" spans="22:22" x14ac:dyDescent="0.35">
      <c r="V24213" s="17"/>
    </row>
    <row r="24214" spans="22:22" x14ac:dyDescent="0.35">
      <c r="V24214" s="17"/>
    </row>
    <row r="24215" spans="22:22" x14ac:dyDescent="0.35">
      <c r="V24215" s="17"/>
    </row>
    <row r="24216" spans="22:22" x14ac:dyDescent="0.35">
      <c r="V24216" s="17"/>
    </row>
    <row r="24217" spans="22:22" x14ac:dyDescent="0.35">
      <c r="V24217" s="17"/>
    </row>
    <row r="24218" spans="22:22" x14ac:dyDescent="0.35">
      <c r="V24218" s="17"/>
    </row>
    <row r="24219" spans="22:22" x14ac:dyDescent="0.35">
      <c r="V24219" s="17"/>
    </row>
    <row r="24220" spans="22:22" x14ac:dyDescent="0.35">
      <c r="V24220" s="17"/>
    </row>
    <row r="24221" spans="22:22" x14ac:dyDescent="0.35">
      <c r="V24221" s="17"/>
    </row>
    <row r="24222" spans="22:22" x14ac:dyDescent="0.35">
      <c r="V24222" s="17"/>
    </row>
    <row r="24223" spans="22:22" x14ac:dyDescent="0.35">
      <c r="V24223" s="17"/>
    </row>
    <row r="24224" spans="22:22" x14ac:dyDescent="0.35">
      <c r="V24224" s="17"/>
    </row>
    <row r="24225" spans="22:22" x14ac:dyDescent="0.35">
      <c r="V24225" s="17"/>
    </row>
    <row r="24226" spans="22:22" x14ac:dyDescent="0.35">
      <c r="V24226" s="17"/>
    </row>
    <row r="24227" spans="22:22" x14ac:dyDescent="0.35">
      <c r="V24227" s="17"/>
    </row>
    <row r="24228" spans="22:22" x14ac:dyDescent="0.35">
      <c r="V24228" s="17"/>
    </row>
    <row r="24229" spans="22:22" x14ac:dyDescent="0.35">
      <c r="V24229" s="17"/>
    </row>
    <row r="24230" spans="22:22" x14ac:dyDescent="0.35">
      <c r="V24230" s="17"/>
    </row>
    <row r="24231" spans="22:22" x14ac:dyDescent="0.35">
      <c r="V24231" s="17"/>
    </row>
    <row r="24232" spans="22:22" x14ac:dyDescent="0.35">
      <c r="V24232" s="17"/>
    </row>
    <row r="24233" spans="22:22" x14ac:dyDescent="0.35">
      <c r="V24233" s="17"/>
    </row>
    <row r="24234" spans="22:22" x14ac:dyDescent="0.35">
      <c r="V24234" s="17"/>
    </row>
    <row r="24235" spans="22:22" x14ac:dyDescent="0.35">
      <c r="V24235" s="17"/>
    </row>
    <row r="24236" spans="22:22" x14ac:dyDescent="0.35">
      <c r="V24236" s="17"/>
    </row>
    <row r="24237" spans="22:22" x14ac:dyDescent="0.35">
      <c r="V24237" s="17"/>
    </row>
    <row r="24238" spans="22:22" x14ac:dyDescent="0.35">
      <c r="V24238" s="17"/>
    </row>
    <row r="24239" spans="22:22" x14ac:dyDescent="0.35">
      <c r="V24239" s="17"/>
    </row>
    <row r="24240" spans="22:22" x14ac:dyDescent="0.35">
      <c r="V24240" s="17"/>
    </row>
    <row r="24241" spans="22:22" x14ac:dyDescent="0.35">
      <c r="V24241" s="17"/>
    </row>
    <row r="24242" spans="22:22" x14ac:dyDescent="0.35">
      <c r="V24242" s="17"/>
    </row>
    <row r="24243" spans="22:22" x14ac:dyDescent="0.35">
      <c r="V24243" s="17"/>
    </row>
    <row r="24244" spans="22:22" x14ac:dyDescent="0.35">
      <c r="V24244" s="17"/>
    </row>
    <row r="24245" spans="22:22" x14ac:dyDescent="0.35">
      <c r="V24245" s="17"/>
    </row>
    <row r="24246" spans="22:22" x14ac:dyDescent="0.35">
      <c r="V24246" s="17"/>
    </row>
    <row r="24247" spans="22:22" x14ac:dyDescent="0.35">
      <c r="V24247" s="17"/>
    </row>
    <row r="24248" spans="22:22" x14ac:dyDescent="0.35">
      <c r="V24248" s="17"/>
    </row>
    <row r="24249" spans="22:22" x14ac:dyDescent="0.35">
      <c r="V24249" s="17"/>
    </row>
    <row r="24250" spans="22:22" x14ac:dyDescent="0.35">
      <c r="V24250" s="17"/>
    </row>
    <row r="24251" spans="22:22" x14ac:dyDescent="0.35">
      <c r="V24251" s="17"/>
    </row>
    <row r="24252" spans="22:22" x14ac:dyDescent="0.35">
      <c r="V24252" s="17"/>
    </row>
    <row r="24253" spans="22:22" x14ac:dyDescent="0.35">
      <c r="V24253" s="17"/>
    </row>
    <row r="24254" spans="22:22" x14ac:dyDescent="0.35">
      <c r="V24254" s="17"/>
    </row>
    <row r="24255" spans="22:22" x14ac:dyDescent="0.35">
      <c r="V24255" s="17"/>
    </row>
    <row r="24256" spans="22:22" x14ac:dyDescent="0.35">
      <c r="V24256" s="17"/>
    </row>
    <row r="24257" spans="22:22" x14ac:dyDescent="0.35">
      <c r="V24257" s="17"/>
    </row>
    <row r="24258" spans="22:22" x14ac:dyDescent="0.35">
      <c r="V24258" s="17"/>
    </row>
    <row r="24259" spans="22:22" x14ac:dyDescent="0.35">
      <c r="V24259" s="17"/>
    </row>
    <row r="24260" spans="22:22" x14ac:dyDescent="0.35">
      <c r="V24260" s="17"/>
    </row>
    <row r="24261" spans="22:22" x14ac:dyDescent="0.35">
      <c r="V24261" s="17"/>
    </row>
    <row r="24262" spans="22:22" x14ac:dyDescent="0.35">
      <c r="V24262" s="17"/>
    </row>
    <row r="24263" spans="22:22" x14ac:dyDescent="0.35">
      <c r="V24263" s="17"/>
    </row>
    <row r="24264" spans="22:22" x14ac:dyDescent="0.35">
      <c r="V24264" s="17"/>
    </row>
    <row r="24265" spans="22:22" x14ac:dyDescent="0.35">
      <c r="V24265" s="17"/>
    </row>
    <row r="24266" spans="22:22" x14ac:dyDescent="0.35">
      <c r="V24266" s="17"/>
    </row>
    <row r="24267" spans="22:22" x14ac:dyDescent="0.35">
      <c r="V24267" s="17"/>
    </row>
    <row r="24268" spans="22:22" x14ac:dyDescent="0.35">
      <c r="V24268" s="17"/>
    </row>
    <row r="24269" spans="22:22" x14ac:dyDescent="0.35">
      <c r="V24269" s="17"/>
    </row>
    <row r="24270" spans="22:22" x14ac:dyDescent="0.35">
      <c r="V24270" s="17"/>
    </row>
    <row r="24271" spans="22:22" x14ac:dyDescent="0.35">
      <c r="V24271" s="17"/>
    </row>
    <row r="24272" spans="22:22" x14ac:dyDescent="0.35">
      <c r="V24272" s="17"/>
    </row>
    <row r="24273" spans="22:22" x14ac:dyDescent="0.35">
      <c r="V24273" s="17"/>
    </row>
    <row r="24274" spans="22:22" x14ac:dyDescent="0.35">
      <c r="V24274" s="17"/>
    </row>
    <row r="24275" spans="22:22" x14ac:dyDescent="0.35">
      <c r="V24275" s="17"/>
    </row>
    <row r="24276" spans="22:22" x14ac:dyDescent="0.35">
      <c r="V24276" s="17"/>
    </row>
    <row r="24277" spans="22:22" x14ac:dyDescent="0.35">
      <c r="V24277" s="17"/>
    </row>
    <row r="24278" spans="22:22" x14ac:dyDescent="0.35">
      <c r="V24278" s="17"/>
    </row>
    <row r="24279" spans="22:22" x14ac:dyDescent="0.35">
      <c r="V24279" s="17"/>
    </row>
    <row r="24280" spans="22:22" x14ac:dyDescent="0.35">
      <c r="V24280" s="17"/>
    </row>
    <row r="24281" spans="22:22" x14ac:dyDescent="0.35">
      <c r="V24281" s="17"/>
    </row>
    <row r="24282" spans="22:22" x14ac:dyDescent="0.35">
      <c r="V24282" s="17"/>
    </row>
    <row r="24283" spans="22:22" x14ac:dyDescent="0.35">
      <c r="V24283" s="17"/>
    </row>
    <row r="24284" spans="22:22" x14ac:dyDescent="0.35">
      <c r="V24284" s="17"/>
    </row>
    <row r="24285" spans="22:22" x14ac:dyDescent="0.35">
      <c r="V24285" s="17"/>
    </row>
    <row r="24286" spans="22:22" x14ac:dyDescent="0.35">
      <c r="V24286" s="17"/>
    </row>
    <row r="24287" spans="22:22" x14ac:dyDescent="0.35">
      <c r="V24287" s="17"/>
    </row>
    <row r="24288" spans="22:22" x14ac:dyDescent="0.35">
      <c r="V24288" s="17"/>
    </row>
    <row r="24289" spans="22:22" x14ac:dyDescent="0.35">
      <c r="V24289" s="17"/>
    </row>
    <row r="24290" spans="22:22" x14ac:dyDescent="0.35">
      <c r="V24290" s="17"/>
    </row>
    <row r="24291" spans="22:22" x14ac:dyDescent="0.35">
      <c r="V24291" s="17"/>
    </row>
    <row r="24292" spans="22:22" x14ac:dyDescent="0.35">
      <c r="V24292" s="17"/>
    </row>
    <row r="24293" spans="22:22" x14ac:dyDescent="0.35">
      <c r="V24293" s="17"/>
    </row>
    <row r="24294" spans="22:22" x14ac:dyDescent="0.35">
      <c r="V24294" s="17"/>
    </row>
    <row r="24295" spans="22:22" x14ac:dyDescent="0.35">
      <c r="V24295" s="17"/>
    </row>
    <row r="24296" spans="22:22" x14ac:dyDescent="0.35">
      <c r="V24296" s="17"/>
    </row>
    <row r="24297" spans="22:22" x14ac:dyDescent="0.35">
      <c r="V24297" s="17"/>
    </row>
    <row r="24298" spans="22:22" x14ac:dyDescent="0.35">
      <c r="V24298" s="17"/>
    </row>
    <row r="24299" spans="22:22" x14ac:dyDescent="0.35">
      <c r="V24299" s="17"/>
    </row>
    <row r="24300" spans="22:22" x14ac:dyDescent="0.35">
      <c r="V24300" s="17"/>
    </row>
    <row r="24301" spans="22:22" x14ac:dyDescent="0.35">
      <c r="V24301" s="17"/>
    </row>
    <row r="24302" spans="22:22" x14ac:dyDescent="0.35">
      <c r="V24302" s="17"/>
    </row>
    <row r="24303" spans="22:22" x14ac:dyDescent="0.35">
      <c r="V24303" s="17"/>
    </row>
    <row r="24304" spans="22:22" x14ac:dyDescent="0.35">
      <c r="V24304" s="17"/>
    </row>
    <row r="24305" spans="22:22" x14ac:dyDescent="0.35">
      <c r="V24305" s="17"/>
    </row>
    <row r="24306" spans="22:22" x14ac:dyDescent="0.35">
      <c r="V24306" s="17"/>
    </row>
    <row r="24307" spans="22:22" x14ac:dyDescent="0.35">
      <c r="V24307" s="17"/>
    </row>
    <row r="24308" spans="22:22" x14ac:dyDescent="0.35">
      <c r="V24308" s="17"/>
    </row>
    <row r="24309" spans="22:22" x14ac:dyDescent="0.35">
      <c r="V24309" s="17"/>
    </row>
    <row r="24310" spans="22:22" x14ac:dyDescent="0.35">
      <c r="V24310" s="17"/>
    </row>
    <row r="24311" spans="22:22" x14ac:dyDescent="0.35">
      <c r="V24311" s="17"/>
    </row>
    <row r="24312" spans="22:22" x14ac:dyDescent="0.35">
      <c r="V24312" s="17"/>
    </row>
    <row r="24313" spans="22:22" x14ac:dyDescent="0.35">
      <c r="V24313" s="17"/>
    </row>
    <row r="24314" spans="22:22" x14ac:dyDescent="0.35">
      <c r="V24314" s="17"/>
    </row>
    <row r="24315" spans="22:22" x14ac:dyDescent="0.35">
      <c r="V24315" s="17"/>
    </row>
    <row r="24316" spans="22:22" x14ac:dyDescent="0.35">
      <c r="V24316" s="17"/>
    </row>
    <row r="24317" spans="22:22" x14ac:dyDescent="0.35">
      <c r="V24317" s="17"/>
    </row>
    <row r="24318" spans="22:22" x14ac:dyDescent="0.35">
      <c r="V24318" s="17"/>
    </row>
    <row r="24319" spans="22:22" x14ac:dyDescent="0.35">
      <c r="V24319" s="17"/>
    </row>
    <row r="24320" spans="22:22" x14ac:dyDescent="0.35">
      <c r="V24320" s="17"/>
    </row>
    <row r="24321" spans="22:22" x14ac:dyDescent="0.35">
      <c r="V24321" s="17"/>
    </row>
    <row r="24322" spans="22:22" x14ac:dyDescent="0.35">
      <c r="V24322" s="17"/>
    </row>
    <row r="24323" spans="22:22" x14ac:dyDescent="0.35">
      <c r="V24323" s="17"/>
    </row>
    <row r="24324" spans="22:22" x14ac:dyDescent="0.35">
      <c r="V24324" s="17"/>
    </row>
    <row r="24325" spans="22:22" x14ac:dyDescent="0.35">
      <c r="V24325" s="17"/>
    </row>
    <row r="24326" spans="22:22" x14ac:dyDescent="0.35">
      <c r="V24326" s="17"/>
    </row>
    <row r="24327" spans="22:22" x14ac:dyDescent="0.35">
      <c r="V24327" s="17"/>
    </row>
    <row r="24328" spans="22:22" x14ac:dyDescent="0.35">
      <c r="V24328" s="17"/>
    </row>
    <row r="24329" spans="22:22" x14ac:dyDescent="0.35">
      <c r="V24329" s="17"/>
    </row>
    <row r="24330" spans="22:22" x14ac:dyDescent="0.35">
      <c r="V24330" s="17"/>
    </row>
    <row r="24331" spans="22:22" x14ac:dyDescent="0.35">
      <c r="V24331" s="17"/>
    </row>
    <row r="24332" spans="22:22" x14ac:dyDescent="0.35">
      <c r="V24332" s="17"/>
    </row>
    <row r="24333" spans="22:22" x14ac:dyDescent="0.35">
      <c r="V24333" s="17"/>
    </row>
    <row r="24334" spans="22:22" x14ac:dyDescent="0.35">
      <c r="V24334" s="17"/>
    </row>
    <row r="24335" spans="22:22" x14ac:dyDescent="0.35">
      <c r="V24335" s="17"/>
    </row>
    <row r="24336" spans="22:22" x14ac:dyDescent="0.35">
      <c r="V24336" s="17"/>
    </row>
    <row r="24337" spans="22:22" x14ac:dyDescent="0.35">
      <c r="V24337" s="17"/>
    </row>
    <row r="24338" spans="22:22" x14ac:dyDescent="0.35">
      <c r="V24338" s="17"/>
    </row>
    <row r="24339" spans="22:22" x14ac:dyDescent="0.35">
      <c r="V24339" s="17"/>
    </row>
    <row r="24340" spans="22:22" x14ac:dyDescent="0.35">
      <c r="V24340" s="17"/>
    </row>
    <row r="24341" spans="22:22" x14ac:dyDescent="0.35">
      <c r="V24341" s="17"/>
    </row>
    <row r="24342" spans="22:22" x14ac:dyDescent="0.35">
      <c r="V24342" s="17"/>
    </row>
    <row r="24343" spans="22:22" x14ac:dyDescent="0.35">
      <c r="V24343" s="17"/>
    </row>
    <row r="24344" spans="22:22" x14ac:dyDescent="0.35">
      <c r="V24344" s="17"/>
    </row>
    <row r="24345" spans="22:22" x14ac:dyDescent="0.35">
      <c r="V24345" s="17"/>
    </row>
    <row r="24346" spans="22:22" x14ac:dyDescent="0.35">
      <c r="V24346" s="17"/>
    </row>
    <row r="24347" spans="22:22" x14ac:dyDescent="0.35">
      <c r="V24347" s="17"/>
    </row>
    <row r="24348" spans="22:22" x14ac:dyDescent="0.35">
      <c r="V24348" s="17"/>
    </row>
    <row r="24349" spans="22:22" x14ac:dyDescent="0.35">
      <c r="V24349" s="17"/>
    </row>
    <row r="24350" spans="22:22" x14ac:dyDescent="0.35">
      <c r="V24350" s="17"/>
    </row>
    <row r="24351" spans="22:22" x14ac:dyDescent="0.35">
      <c r="V24351" s="17"/>
    </row>
    <row r="24352" spans="22:22" x14ac:dyDescent="0.35">
      <c r="V24352" s="17"/>
    </row>
    <row r="24353" spans="22:22" x14ac:dyDescent="0.35">
      <c r="V24353" s="17"/>
    </row>
    <row r="24354" spans="22:22" x14ac:dyDescent="0.35">
      <c r="V24354" s="17"/>
    </row>
    <row r="24355" spans="22:22" x14ac:dyDescent="0.35">
      <c r="V24355" s="17"/>
    </row>
    <row r="24356" spans="22:22" x14ac:dyDescent="0.35">
      <c r="V24356" s="17"/>
    </row>
    <row r="24357" spans="22:22" x14ac:dyDescent="0.35">
      <c r="V24357" s="17"/>
    </row>
    <row r="24358" spans="22:22" x14ac:dyDescent="0.35">
      <c r="V24358" s="17"/>
    </row>
    <row r="24359" spans="22:22" x14ac:dyDescent="0.35">
      <c r="V24359" s="17"/>
    </row>
    <row r="24360" spans="22:22" x14ac:dyDescent="0.35">
      <c r="V24360" s="17"/>
    </row>
    <row r="24361" spans="22:22" x14ac:dyDescent="0.35">
      <c r="V24361" s="17"/>
    </row>
    <row r="24362" spans="22:22" x14ac:dyDescent="0.35">
      <c r="V24362" s="17"/>
    </row>
    <row r="24363" spans="22:22" x14ac:dyDescent="0.35">
      <c r="V24363" s="17"/>
    </row>
    <row r="24364" spans="22:22" x14ac:dyDescent="0.35">
      <c r="V24364" s="17"/>
    </row>
    <row r="24365" spans="22:22" x14ac:dyDescent="0.35">
      <c r="V24365" s="17"/>
    </row>
    <row r="24366" spans="22:22" x14ac:dyDescent="0.35">
      <c r="V24366" s="17"/>
    </row>
    <row r="24367" spans="22:22" x14ac:dyDescent="0.35">
      <c r="V24367" s="17"/>
    </row>
    <row r="24368" spans="22:22" x14ac:dyDescent="0.35">
      <c r="V24368" s="17"/>
    </row>
    <row r="24369" spans="22:22" x14ac:dyDescent="0.35">
      <c r="V24369" s="17"/>
    </row>
    <row r="24370" spans="22:22" x14ac:dyDescent="0.35">
      <c r="V24370" s="17"/>
    </row>
    <row r="24371" spans="22:22" x14ac:dyDescent="0.35">
      <c r="V24371" s="17"/>
    </row>
    <row r="24372" spans="22:22" x14ac:dyDescent="0.35">
      <c r="V24372" s="17"/>
    </row>
    <row r="24373" spans="22:22" x14ac:dyDescent="0.35">
      <c r="V24373" s="17"/>
    </row>
    <row r="24374" spans="22:22" x14ac:dyDescent="0.35">
      <c r="V24374" s="17"/>
    </row>
    <row r="24375" spans="22:22" x14ac:dyDescent="0.35">
      <c r="V24375" s="17"/>
    </row>
    <row r="24376" spans="22:22" x14ac:dyDescent="0.35">
      <c r="V24376" s="17"/>
    </row>
    <row r="24377" spans="22:22" x14ac:dyDescent="0.35">
      <c r="V24377" s="17"/>
    </row>
    <row r="24378" spans="22:22" x14ac:dyDescent="0.35">
      <c r="V24378" s="17"/>
    </row>
    <row r="24379" spans="22:22" x14ac:dyDescent="0.35">
      <c r="V24379" s="17"/>
    </row>
    <row r="24380" spans="22:22" x14ac:dyDescent="0.35">
      <c r="V24380" s="17"/>
    </row>
    <row r="24381" spans="22:22" x14ac:dyDescent="0.35">
      <c r="V24381" s="17"/>
    </row>
    <row r="24382" spans="22:22" x14ac:dyDescent="0.35">
      <c r="V24382" s="17"/>
    </row>
    <row r="24383" spans="22:22" x14ac:dyDescent="0.35">
      <c r="V24383" s="17"/>
    </row>
    <row r="24384" spans="22:22" x14ac:dyDescent="0.35">
      <c r="V24384" s="17"/>
    </row>
    <row r="24385" spans="22:22" x14ac:dyDescent="0.35">
      <c r="V24385" s="17"/>
    </row>
    <row r="24386" spans="22:22" x14ac:dyDescent="0.35">
      <c r="V24386" s="17"/>
    </row>
    <row r="24387" spans="22:22" x14ac:dyDescent="0.35">
      <c r="V24387" s="17"/>
    </row>
    <row r="24388" spans="22:22" x14ac:dyDescent="0.35">
      <c r="V24388" s="17"/>
    </row>
    <row r="24389" spans="22:22" x14ac:dyDescent="0.35">
      <c r="V24389" s="17"/>
    </row>
    <row r="24390" spans="22:22" x14ac:dyDescent="0.35">
      <c r="V24390" s="17"/>
    </row>
    <row r="24391" spans="22:22" x14ac:dyDescent="0.35">
      <c r="V24391" s="17"/>
    </row>
    <row r="24392" spans="22:22" x14ac:dyDescent="0.35">
      <c r="V24392" s="17"/>
    </row>
    <row r="24393" spans="22:22" x14ac:dyDescent="0.35">
      <c r="V24393" s="17"/>
    </row>
    <row r="24394" spans="22:22" x14ac:dyDescent="0.35">
      <c r="V24394" s="17"/>
    </row>
    <row r="24395" spans="22:22" x14ac:dyDescent="0.35">
      <c r="V24395" s="17"/>
    </row>
    <row r="24396" spans="22:22" x14ac:dyDescent="0.35">
      <c r="V24396" s="17"/>
    </row>
    <row r="24397" spans="22:22" x14ac:dyDescent="0.35">
      <c r="V24397" s="17"/>
    </row>
    <row r="24398" spans="22:22" x14ac:dyDescent="0.35">
      <c r="V24398" s="17"/>
    </row>
    <row r="24399" spans="22:22" x14ac:dyDescent="0.35">
      <c r="V24399" s="17"/>
    </row>
    <row r="24400" spans="22:22" x14ac:dyDescent="0.35">
      <c r="V24400" s="17"/>
    </row>
    <row r="24401" spans="22:22" x14ac:dyDescent="0.35">
      <c r="V24401" s="17"/>
    </row>
    <row r="24402" spans="22:22" x14ac:dyDescent="0.35">
      <c r="V24402" s="17"/>
    </row>
    <row r="24403" spans="22:22" x14ac:dyDescent="0.35">
      <c r="V24403" s="17"/>
    </row>
    <row r="24404" spans="22:22" x14ac:dyDescent="0.35">
      <c r="V24404" s="17"/>
    </row>
    <row r="24405" spans="22:22" x14ac:dyDescent="0.35">
      <c r="V24405" s="17"/>
    </row>
    <row r="24406" spans="22:22" x14ac:dyDescent="0.35">
      <c r="V24406" s="17"/>
    </row>
    <row r="24407" spans="22:22" x14ac:dyDescent="0.35">
      <c r="V24407" s="17"/>
    </row>
    <row r="24408" spans="22:22" x14ac:dyDescent="0.35">
      <c r="V24408" s="17"/>
    </row>
    <row r="24409" spans="22:22" x14ac:dyDescent="0.35">
      <c r="V24409" s="17"/>
    </row>
    <row r="24410" spans="22:22" x14ac:dyDescent="0.35">
      <c r="V24410" s="17"/>
    </row>
    <row r="24411" spans="22:22" x14ac:dyDescent="0.35">
      <c r="V24411" s="17"/>
    </row>
    <row r="24412" spans="22:22" x14ac:dyDescent="0.35">
      <c r="V24412" s="17"/>
    </row>
    <row r="24413" spans="22:22" x14ac:dyDescent="0.35">
      <c r="V24413" s="17"/>
    </row>
    <row r="24414" spans="22:22" x14ac:dyDescent="0.35">
      <c r="V24414" s="17"/>
    </row>
    <row r="24415" spans="22:22" x14ac:dyDescent="0.35">
      <c r="V24415" s="17"/>
    </row>
    <row r="24416" spans="22:22" x14ac:dyDescent="0.35">
      <c r="V24416" s="17"/>
    </row>
    <row r="24417" spans="22:22" x14ac:dyDescent="0.35">
      <c r="V24417" s="17"/>
    </row>
    <row r="24418" spans="22:22" x14ac:dyDescent="0.35">
      <c r="V24418" s="17"/>
    </row>
    <row r="24419" spans="22:22" x14ac:dyDescent="0.35">
      <c r="V24419" s="17"/>
    </row>
    <row r="24420" spans="22:22" x14ac:dyDescent="0.35">
      <c r="V24420" s="17"/>
    </row>
    <row r="24421" spans="22:22" x14ac:dyDescent="0.35">
      <c r="V24421" s="17"/>
    </row>
    <row r="24422" spans="22:22" x14ac:dyDescent="0.35">
      <c r="V24422" s="17"/>
    </row>
    <row r="24423" spans="22:22" x14ac:dyDescent="0.35">
      <c r="V24423" s="17"/>
    </row>
    <row r="24424" spans="22:22" x14ac:dyDescent="0.35">
      <c r="V24424" s="17"/>
    </row>
    <row r="24425" spans="22:22" x14ac:dyDescent="0.35">
      <c r="V24425" s="17"/>
    </row>
    <row r="24426" spans="22:22" x14ac:dyDescent="0.35">
      <c r="V24426" s="17"/>
    </row>
    <row r="24427" spans="22:22" x14ac:dyDescent="0.35">
      <c r="V24427" s="17"/>
    </row>
    <row r="24428" spans="22:22" x14ac:dyDescent="0.35">
      <c r="V24428" s="17"/>
    </row>
    <row r="24429" spans="22:22" x14ac:dyDescent="0.35">
      <c r="V24429" s="17"/>
    </row>
    <row r="24430" spans="22:22" x14ac:dyDescent="0.35">
      <c r="V24430" s="17"/>
    </row>
    <row r="24431" spans="22:22" x14ac:dyDescent="0.35">
      <c r="V24431" s="17"/>
    </row>
    <row r="24432" spans="22:22" x14ac:dyDescent="0.35">
      <c r="V24432" s="17"/>
    </row>
    <row r="24433" spans="22:22" x14ac:dyDescent="0.35">
      <c r="V24433" s="17"/>
    </row>
    <row r="24434" spans="22:22" x14ac:dyDescent="0.35">
      <c r="V24434" s="17"/>
    </row>
    <row r="24435" spans="22:22" x14ac:dyDescent="0.35">
      <c r="V24435" s="17"/>
    </row>
    <row r="24436" spans="22:22" x14ac:dyDescent="0.35">
      <c r="V24436" s="17"/>
    </row>
    <row r="24437" spans="22:22" x14ac:dyDescent="0.35">
      <c r="V24437" s="17"/>
    </row>
    <row r="24438" spans="22:22" x14ac:dyDescent="0.35">
      <c r="V24438" s="17"/>
    </row>
    <row r="24439" spans="22:22" x14ac:dyDescent="0.35">
      <c r="V24439" s="17"/>
    </row>
    <row r="24440" spans="22:22" x14ac:dyDescent="0.35">
      <c r="V24440" s="17"/>
    </row>
    <row r="24441" spans="22:22" x14ac:dyDescent="0.35">
      <c r="V24441" s="17"/>
    </row>
    <row r="24442" spans="22:22" x14ac:dyDescent="0.35">
      <c r="V24442" s="17"/>
    </row>
    <row r="24443" spans="22:22" x14ac:dyDescent="0.35">
      <c r="V24443" s="17"/>
    </row>
    <row r="24444" spans="22:22" x14ac:dyDescent="0.35">
      <c r="V24444" s="17"/>
    </row>
    <row r="24445" spans="22:22" x14ac:dyDescent="0.35">
      <c r="V24445" s="17"/>
    </row>
    <row r="24446" spans="22:22" x14ac:dyDescent="0.35">
      <c r="V24446" s="17"/>
    </row>
    <row r="24447" spans="22:22" x14ac:dyDescent="0.35">
      <c r="V24447" s="17"/>
    </row>
    <row r="24448" spans="22:22" x14ac:dyDescent="0.35">
      <c r="V24448" s="17"/>
    </row>
    <row r="24449" spans="22:22" x14ac:dyDescent="0.35">
      <c r="V24449" s="17"/>
    </row>
    <row r="24450" spans="22:22" x14ac:dyDescent="0.35">
      <c r="V24450" s="17"/>
    </row>
    <row r="24451" spans="22:22" x14ac:dyDescent="0.35">
      <c r="V24451" s="17"/>
    </row>
    <row r="24452" spans="22:22" x14ac:dyDescent="0.35">
      <c r="V24452" s="17"/>
    </row>
    <row r="24453" spans="22:22" x14ac:dyDescent="0.35">
      <c r="V24453" s="17"/>
    </row>
    <row r="24454" spans="22:22" x14ac:dyDescent="0.35">
      <c r="V24454" s="17"/>
    </row>
    <row r="24455" spans="22:22" x14ac:dyDescent="0.35">
      <c r="V24455" s="17"/>
    </row>
    <row r="24456" spans="22:22" x14ac:dyDescent="0.35">
      <c r="V24456" s="17"/>
    </row>
    <row r="24457" spans="22:22" x14ac:dyDescent="0.35">
      <c r="V24457" s="17"/>
    </row>
    <row r="24458" spans="22:22" x14ac:dyDescent="0.35">
      <c r="V24458" s="17"/>
    </row>
    <row r="24459" spans="22:22" x14ac:dyDescent="0.35">
      <c r="V24459" s="17"/>
    </row>
    <row r="24460" spans="22:22" x14ac:dyDescent="0.35">
      <c r="V24460" s="17"/>
    </row>
    <row r="24461" spans="22:22" x14ac:dyDescent="0.35">
      <c r="V24461" s="17"/>
    </row>
    <row r="24462" spans="22:22" x14ac:dyDescent="0.35">
      <c r="V24462" s="17"/>
    </row>
    <row r="24463" spans="22:22" x14ac:dyDescent="0.35">
      <c r="V24463" s="17"/>
    </row>
    <row r="24464" spans="22:22" x14ac:dyDescent="0.35">
      <c r="V24464" s="17"/>
    </row>
    <row r="24465" spans="22:22" x14ac:dyDescent="0.35">
      <c r="V24465" s="17"/>
    </row>
    <row r="24466" spans="22:22" x14ac:dyDescent="0.35">
      <c r="V24466" s="17"/>
    </row>
    <row r="24467" spans="22:22" x14ac:dyDescent="0.35">
      <c r="V24467" s="17"/>
    </row>
    <row r="24468" spans="22:22" x14ac:dyDescent="0.35">
      <c r="V24468" s="17"/>
    </row>
    <row r="24469" spans="22:22" x14ac:dyDescent="0.35">
      <c r="V24469" s="17"/>
    </row>
    <row r="24470" spans="22:22" x14ac:dyDescent="0.35">
      <c r="V24470" s="17"/>
    </row>
    <row r="24471" spans="22:22" x14ac:dyDescent="0.35">
      <c r="V24471" s="17"/>
    </row>
    <row r="24472" spans="22:22" x14ac:dyDescent="0.35">
      <c r="V24472" s="17"/>
    </row>
    <row r="24473" spans="22:22" x14ac:dyDescent="0.35">
      <c r="V24473" s="17"/>
    </row>
    <row r="24474" spans="22:22" x14ac:dyDescent="0.35">
      <c r="V24474" s="17"/>
    </row>
    <row r="24475" spans="22:22" x14ac:dyDescent="0.35">
      <c r="V24475" s="17"/>
    </row>
    <row r="24476" spans="22:22" x14ac:dyDescent="0.35">
      <c r="V24476" s="17"/>
    </row>
    <row r="24477" spans="22:22" x14ac:dyDescent="0.35">
      <c r="V24477" s="17"/>
    </row>
    <row r="24478" spans="22:22" x14ac:dyDescent="0.35">
      <c r="V24478" s="17"/>
    </row>
    <row r="24479" spans="22:22" x14ac:dyDescent="0.35">
      <c r="V24479" s="17"/>
    </row>
    <row r="24480" spans="22:22" x14ac:dyDescent="0.35">
      <c r="V24480" s="17"/>
    </row>
    <row r="24481" spans="22:22" x14ac:dyDescent="0.35">
      <c r="V24481" s="17"/>
    </row>
    <row r="24482" spans="22:22" x14ac:dyDescent="0.35">
      <c r="V24482" s="17"/>
    </row>
    <row r="24483" spans="22:22" x14ac:dyDescent="0.35">
      <c r="V24483" s="17"/>
    </row>
    <row r="24484" spans="22:22" x14ac:dyDescent="0.35">
      <c r="V24484" s="17"/>
    </row>
    <row r="24485" spans="22:22" x14ac:dyDescent="0.35">
      <c r="V24485" s="17"/>
    </row>
    <row r="24486" spans="22:22" x14ac:dyDescent="0.35">
      <c r="V24486" s="17"/>
    </row>
    <row r="24487" spans="22:22" x14ac:dyDescent="0.35">
      <c r="V24487" s="17"/>
    </row>
    <row r="24488" spans="22:22" x14ac:dyDescent="0.35">
      <c r="V24488" s="17"/>
    </row>
    <row r="24489" spans="22:22" x14ac:dyDescent="0.35">
      <c r="V24489" s="17"/>
    </row>
    <row r="24490" spans="22:22" x14ac:dyDescent="0.35">
      <c r="V24490" s="17"/>
    </row>
    <row r="24491" spans="22:22" x14ac:dyDescent="0.35">
      <c r="V24491" s="17"/>
    </row>
    <row r="24492" spans="22:22" x14ac:dyDescent="0.35">
      <c r="V24492" s="17"/>
    </row>
    <row r="24493" spans="22:22" x14ac:dyDescent="0.35">
      <c r="V24493" s="17"/>
    </row>
    <row r="24494" spans="22:22" x14ac:dyDescent="0.35">
      <c r="V24494" s="17"/>
    </row>
    <row r="24495" spans="22:22" x14ac:dyDescent="0.35">
      <c r="V24495" s="17"/>
    </row>
    <row r="24496" spans="22:22" x14ac:dyDescent="0.35">
      <c r="V24496" s="17"/>
    </row>
    <row r="24497" spans="22:22" x14ac:dyDescent="0.35">
      <c r="V24497" s="17"/>
    </row>
    <row r="24498" spans="22:22" x14ac:dyDescent="0.35">
      <c r="V24498" s="17"/>
    </row>
    <row r="24499" spans="22:22" x14ac:dyDescent="0.35">
      <c r="V24499" s="17"/>
    </row>
    <row r="24500" spans="22:22" x14ac:dyDescent="0.35">
      <c r="V24500" s="17"/>
    </row>
    <row r="24501" spans="22:22" x14ac:dyDescent="0.35">
      <c r="V24501" s="17"/>
    </row>
    <row r="24502" spans="22:22" x14ac:dyDescent="0.35">
      <c r="V24502" s="17"/>
    </row>
    <row r="24503" spans="22:22" x14ac:dyDescent="0.35">
      <c r="V24503" s="17"/>
    </row>
    <row r="24504" spans="22:22" x14ac:dyDescent="0.35">
      <c r="V24504" s="17"/>
    </row>
    <row r="24505" spans="22:22" x14ac:dyDescent="0.35">
      <c r="V24505" s="17"/>
    </row>
    <row r="24506" spans="22:22" x14ac:dyDescent="0.35">
      <c r="V24506" s="17"/>
    </row>
    <row r="24507" spans="22:22" x14ac:dyDescent="0.35">
      <c r="V24507" s="17"/>
    </row>
    <row r="24508" spans="22:22" x14ac:dyDescent="0.35">
      <c r="V24508" s="17"/>
    </row>
    <row r="24509" spans="22:22" x14ac:dyDescent="0.35">
      <c r="V24509" s="17"/>
    </row>
    <row r="24510" spans="22:22" x14ac:dyDescent="0.35">
      <c r="V24510" s="17"/>
    </row>
    <row r="24511" spans="22:22" x14ac:dyDescent="0.35">
      <c r="V24511" s="17"/>
    </row>
    <row r="24512" spans="22:22" x14ac:dyDescent="0.35">
      <c r="V24512" s="17"/>
    </row>
    <row r="24513" spans="22:22" x14ac:dyDescent="0.35">
      <c r="V24513" s="17"/>
    </row>
    <row r="24514" spans="22:22" x14ac:dyDescent="0.35">
      <c r="V24514" s="17"/>
    </row>
    <row r="24515" spans="22:22" x14ac:dyDescent="0.35">
      <c r="V24515" s="17"/>
    </row>
    <row r="24516" spans="22:22" x14ac:dyDescent="0.35">
      <c r="V24516" s="17"/>
    </row>
    <row r="24517" spans="22:22" x14ac:dyDescent="0.35">
      <c r="V24517" s="17"/>
    </row>
    <row r="24518" spans="22:22" x14ac:dyDescent="0.35">
      <c r="V24518" s="17"/>
    </row>
    <row r="24519" spans="22:22" x14ac:dyDescent="0.35">
      <c r="V24519" s="17"/>
    </row>
    <row r="24520" spans="22:22" x14ac:dyDescent="0.35">
      <c r="V24520" s="17"/>
    </row>
    <row r="24521" spans="22:22" x14ac:dyDescent="0.35">
      <c r="V24521" s="17"/>
    </row>
    <row r="24522" spans="22:22" x14ac:dyDescent="0.35">
      <c r="V24522" s="17"/>
    </row>
    <row r="24523" spans="22:22" x14ac:dyDescent="0.35">
      <c r="V24523" s="17"/>
    </row>
    <row r="24524" spans="22:22" x14ac:dyDescent="0.35">
      <c r="V24524" s="17"/>
    </row>
    <row r="24525" spans="22:22" x14ac:dyDescent="0.35">
      <c r="V24525" s="17"/>
    </row>
    <row r="24526" spans="22:22" x14ac:dyDescent="0.35">
      <c r="V24526" s="17"/>
    </row>
    <row r="24527" spans="22:22" x14ac:dyDescent="0.35">
      <c r="V24527" s="17"/>
    </row>
    <row r="24528" spans="22:22" x14ac:dyDescent="0.35">
      <c r="V24528" s="17"/>
    </row>
    <row r="24529" spans="22:22" x14ac:dyDescent="0.35">
      <c r="V24529" s="17"/>
    </row>
    <row r="24530" spans="22:22" x14ac:dyDescent="0.35">
      <c r="V24530" s="17"/>
    </row>
    <row r="24531" spans="22:22" x14ac:dyDescent="0.35">
      <c r="V24531" s="17"/>
    </row>
    <row r="24532" spans="22:22" x14ac:dyDescent="0.35">
      <c r="V24532" s="17"/>
    </row>
    <row r="24533" spans="22:22" x14ac:dyDescent="0.35">
      <c r="V24533" s="17"/>
    </row>
    <row r="24534" spans="22:22" x14ac:dyDescent="0.35">
      <c r="V24534" s="17"/>
    </row>
    <row r="24535" spans="22:22" x14ac:dyDescent="0.35">
      <c r="V24535" s="17"/>
    </row>
    <row r="24536" spans="22:22" x14ac:dyDescent="0.35">
      <c r="V24536" s="17"/>
    </row>
    <row r="24537" spans="22:22" x14ac:dyDescent="0.35">
      <c r="V24537" s="17"/>
    </row>
    <row r="24538" spans="22:22" x14ac:dyDescent="0.35">
      <c r="V24538" s="17"/>
    </row>
    <row r="24539" spans="22:22" x14ac:dyDescent="0.35">
      <c r="V24539" s="17"/>
    </row>
    <row r="24540" spans="22:22" x14ac:dyDescent="0.35">
      <c r="V24540" s="17"/>
    </row>
    <row r="24541" spans="22:22" x14ac:dyDescent="0.35">
      <c r="V24541" s="17"/>
    </row>
    <row r="24542" spans="22:22" x14ac:dyDescent="0.35">
      <c r="V24542" s="17"/>
    </row>
    <row r="24543" spans="22:22" x14ac:dyDescent="0.35">
      <c r="V24543" s="17"/>
    </row>
    <row r="24544" spans="22:22" x14ac:dyDescent="0.35">
      <c r="V24544" s="17"/>
    </row>
    <row r="24545" spans="22:22" x14ac:dyDescent="0.35">
      <c r="V24545" s="17"/>
    </row>
    <row r="24546" spans="22:22" x14ac:dyDescent="0.35">
      <c r="V24546" s="17"/>
    </row>
    <row r="24547" spans="22:22" x14ac:dyDescent="0.35">
      <c r="V24547" s="17"/>
    </row>
    <row r="24548" spans="22:22" x14ac:dyDescent="0.35">
      <c r="V24548" s="17"/>
    </row>
    <row r="24549" spans="22:22" x14ac:dyDescent="0.35">
      <c r="V24549" s="17"/>
    </row>
    <row r="24550" spans="22:22" x14ac:dyDescent="0.35">
      <c r="V24550" s="17"/>
    </row>
    <row r="24551" spans="22:22" x14ac:dyDescent="0.35">
      <c r="V24551" s="17"/>
    </row>
    <row r="24552" spans="22:22" x14ac:dyDescent="0.35">
      <c r="V24552" s="17"/>
    </row>
    <row r="24553" spans="22:22" x14ac:dyDescent="0.35">
      <c r="V24553" s="17"/>
    </row>
    <row r="24554" spans="22:22" x14ac:dyDescent="0.35">
      <c r="V24554" s="17"/>
    </row>
    <row r="24555" spans="22:22" x14ac:dyDescent="0.35">
      <c r="V24555" s="17"/>
    </row>
    <row r="24556" spans="22:22" x14ac:dyDescent="0.35">
      <c r="V24556" s="17"/>
    </row>
    <row r="24557" spans="22:22" x14ac:dyDescent="0.35">
      <c r="V24557" s="17"/>
    </row>
    <row r="24558" spans="22:22" x14ac:dyDescent="0.35">
      <c r="V24558" s="17"/>
    </row>
    <row r="24559" spans="22:22" x14ac:dyDescent="0.35">
      <c r="V24559" s="17"/>
    </row>
    <row r="24560" spans="22:22" x14ac:dyDescent="0.35">
      <c r="V24560" s="17"/>
    </row>
    <row r="24561" spans="22:22" x14ac:dyDescent="0.35">
      <c r="V24561" s="17"/>
    </row>
    <row r="24562" spans="22:22" x14ac:dyDescent="0.35">
      <c r="V24562" s="17"/>
    </row>
    <row r="24563" spans="22:22" x14ac:dyDescent="0.35">
      <c r="V24563" s="17"/>
    </row>
    <row r="24564" spans="22:22" x14ac:dyDescent="0.35">
      <c r="V24564" s="17"/>
    </row>
    <row r="24565" spans="22:22" x14ac:dyDescent="0.35">
      <c r="V24565" s="17"/>
    </row>
    <row r="24566" spans="22:22" x14ac:dyDescent="0.35">
      <c r="V24566" s="17"/>
    </row>
    <row r="24567" spans="22:22" x14ac:dyDescent="0.35">
      <c r="V24567" s="17"/>
    </row>
    <row r="24568" spans="22:22" x14ac:dyDescent="0.35">
      <c r="V24568" s="17"/>
    </row>
    <row r="24569" spans="22:22" x14ac:dyDescent="0.35">
      <c r="V24569" s="17"/>
    </row>
    <row r="24570" spans="22:22" x14ac:dyDescent="0.35">
      <c r="V24570" s="17"/>
    </row>
    <row r="24571" spans="22:22" x14ac:dyDescent="0.35">
      <c r="V24571" s="17"/>
    </row>
    <row r="24572" spans="22:22" x14ac:dyDescent="0.35">
      <c r="V24572" s="17"/>
    </row>
    <row r="24573" spans="22:22" x14ac:dyDescent="0.35">
      <c r="V24573" s="17"/>
    </row>
    <row r="24574" spans="22:22" x14ac:dyDescent="0.35">
      <c r="V24574" s="17"/>
    </row>
    <row r="24575" spans="22:22" x14ac:dyDescent="0.35">
      <c r="V24575" s="17"/>
    </row>
    <row r="24576" spans="22:22" x14ac:dyDescent="0.35">
      <c r="V24576" s="17"/>
    </row>
    <row r="24577" spans="22:22" x14ac:dyDescent="0.35">
      <c r="V24577" s="17"/>
    </row>
    <row r="24578" spans="22:22" x14ac:dyDescent="0.35">
      <c r="V24578" s="17"/>
    </row>
    <row r="24579" spans="22:22" x14ac:dyDescent="0.35">
      <c r="V24579" s="17"/>
    </row>
    <row r="24580" spans="22:22" x14ac:dyDescent="0.35">
      <c r="V24580" s="17"/>
    </row>
    <row r="24581" spans="22:22" x14ac:dyDescent="0.35">
      <c r="V24581" s="17"/>
    </row>
    <row r="24582" spans="22:22" x14ac:dyDescent="0.35">
      <c r="V24582" s="17"/>
    </row>
    <row r="24583" spans="22:22" x14ac:dyDescent="0.35">
      <c r="V24583" s="17"/>
    </row>
    <row r="24584" spans="22:22" x14ac:dyDescent="0.35">
      <c r="V24584" s="17"/>
    </row>
    <row r="24585" spans="22:22" x14ac:dyDescent="0.35">
      <c r="V24585" s="17"/>
    </row>
    <row r="24586" spans="22:22" x14ac:dyDescent="0.35">
      <c r="V24586" s="17"/>
    </row>
    <row r="24587" spans="22:22" x14ac:dyDescent="0.35">
      <c r="V24587" s="17"/>
    </row>
    <row r="24588" spans="22:22" x14ac:dyDescent="0.35">
      <c r="V24588" s="17"/>
    </row>
    <row r="24589" spans="22:22" x14ac:dyDescent="0.35">
      <c r="V24589" s="17"/>
    </row>
    <row r="24590" spans="22:22" x14ac:dyDescent="0.35">
      <c r="V24590" s="17"/>
    </row>
    <row r="24591" spans="22:22" x14ac:dyDescent="0.35">
      <c r="V24591" s="17"/>
    </row>
    <row r="24592" spans="22:22" x14ac:dyDescent="0.35">
      <c r="V24592" s="17"/>
    </row>
    <row r="24593" spans="22:22" x14ac:dyDescent="0.35">
      <c r="V24593" s="17"/>
    </row>
    <row r="24594" spans="22:22" x14ac:dyDescent="0.35">
      <c r="V24594" s="17"/>
    </row>
    <row r="24595" spans="22:22" x14ac:dyDescent="0.35">
      <c r="V24595" s="17"/>
    </row>
    <row r="24596" spans="22:22" x14ac:dyDescent="0.35">
      <c r="V24596" s="17"/>
    </row>
    <row r="24597" spans="22:22" x14ac:dyDescent="0.35">
      <c r="V24597" s="17"/>
    </row>
    <row r="24598" spans="22:22" x14ac:dyDescent="0.35">
      <c r="V24598" s="17"/>
    </row>
    <row r="24599" spans="22:22" x14ac:dyDescent="0.35">
      <c r="V24599" s="17"/>
    </row>
    <row r="24600" spans="22:22" x14ac:dyDescent="0.35">
      <c r="V24600" s="17"/>
    </row>
    <row r="24601" spans="22:22" x14ac:dyDescent="0.35">
      <c r="V24601" s="17"/>
    </row>
    <row r="24602" spans="22:22" x14ac:dyDescent="0.35">
      <c r="V24602" s="17"/>
    </row>
    <row r="24603" spans="22:22" x14ac:dyDescent="0.35">
      <c r="V24603" s="17"/>
    </row>
    <row r="24604" spans="22:22" x14ac:dyDescent="0.35">
      <c r="V24604" s="17"/>
    </row>
    <row r="24605" spans="22:22" x14ac:dyDescent="0.35">
      <c r="V24605" s="17"/>
    </row>
    <row r="24606" spans="22:22" x14ac:dyDescent="0.35">
      <c r="V24606" s="17"/>
    </row>
    <row r="24607" spans="22:22" x14ac:dyDescent="0.35">
      <c r="V24607" s="17"/>
    </row>
    <row r="24608" spans="22:22" x14ac:dyDescent="0.35">
      <c r="V24608" s="17"/>
    </row>
    <row r="24609" spans="22:22" x14ac:dyDescent="0.35">
      <c r="V24609" s="17"/>
    </row>
    <row r="24610" spans="22:22" x14ac:dyDescent="0.35">
      <c r="V24610" s="17"/>
    </row>
    <row r="24611" spans="22:22" x14ac:dyDescent="0.35">
      <c r="V24611" s="17"/>
    </row>
    <row r="24612" spans="22:22" x14ac:dyDescent="0.35">
      <c r="V24612" s="17"/>
    </row>
    <row r="24613" spans="22:22" x14ac:dyDescent="0.35">
      <c r="V24613" s="17"/>
    </row>
    <row r="24614" spans="22:22" x14ac:dyDescent="0.35">
      <c r="V24614" s="17"/>
    </row>
    <row r="24615" spans="22:22" x14ac:dyDescent="0.35">
      <c r="V24615" s="17"/>
    </row>
    <row r="24616" spans="22:22" x14ac:dyDescent="0.35">
      <c r="V24616" s="17"/>
    </row>
    <row r="24617" spans="22:22" x14ac:dyDescent="0.35">
      <c r="V24617" s="17"/>
    </row>
    <row r="24618" spans="22:22" x14ac:dyDescent="0.35">
      <c r="V24618" s="17"/>
    </row>
    <row r="24619" spans="22:22" x14ac:dyDescent="0.35">
      <c r="V24619" s="17"/>
    </row>
    <row r="24620" spans="22:22" x14ac:dyDescent="0.35">
      <c r="V24620" s="17"/>
    </row>
    <row r="24621" spans="22:22" x14ac:dyDescent="0.35">
      <c r="V24621" s="17"/>
    </row>
    <row r="24622" spans="22:22" x14ac:dyDescent="0.35">
      <c r="V24622" s="17"/>
    </row>
    <row r="24623" spans="22:22" x14ac:dyDescent="0.35">
      <c r="V24623" s="17"/>
    </row>
    <row r="24624" spans="22:22" x14ac:dyDescent="0.35">
      <c r="V24624" s="17"/>
    </row>
    <row r="24625" spans="22:22" x14ac:dyDescent="0.35">
      <c r="V24625" s="17"/>
    </row>
    <row r="24626" spans="22:22" x14ac:dyDescent="0.35">
      <c r="V24626" s="17"/>
    </row>
    <row r="24627" spans="22:22" x14ac:dyDescent="0.35">
      <c r="V24627" s="17"/>
    </row>
    <row r="24628" spans="22:22" x14ac:dyDescent="0.35">
      <c r="V24628" s="17"/>
    </row>
    <row r="24629" spans="22:22" x14ac:dyDescent="0.35">
      <c r="V24629" s="17"/>
    </row>
    <row r="24630" spans="22:22" x14ac:dyDescent="0.35">
      <c r="V24630" s="17"/>
    </row>
    <row r="24631" spans="22:22" x14ac:dyDescent="0.35">
      <c r="V24631" s="17"/>
    </row>
    <row r="24632" spans="22:22" x14ac:dyDescent="0.35">
      <c r="V24632" s="17"/>
    </row>
    <row r="24633" spans="22:22" x14ac:dyDescent="0.35">
      <c r="V24633" s="17"/>
    </row>
    <row r="24634" spans="22:22" x14ac:dyDescent="0.35">
      <c r="V24634" s="17"/>
    </row>
    <row r="24635" spans="22:22" x14ac:dyDescent="0.35">
      <c r="V24635" s="17"/>
    </row>
    <row r="24636" spans="22:22" x14ac:dyDescent="0.35">
      <c r="V24636" s="17"/>
    </row>
    <row r="24637" spans="22:22" x14ac:dyDescent="0.35">
      <c r="V24637" s="17"/>
    </row>
    <row r="24638" spans="22:22" x14ac:dyDescent="0.35">
      <c r="V24638" s="17"/>
    </row>
    <row r="24639" spans="22:22" x14ac:dyDescent="0.35">
      <c r="V24639" s="17"/>
    </row>
    <row r="24640" spans="22:22" x14ac:dyDescent="0.35">
      <c r="V24640" s="17"/>
    </row>
    <row r="24641" spans="22:22" x14ac:dyDescent="0.35">
      <c r="V24641" s="17"/>
    </row>
    <row r="24642" spans="22:22" x14ac:dyDescent="0.35">
      <c r="V24642" s="17"/>
    </row>
    <row r="24643" spans="22:22" x14ac:dyDescent="0.35">
      <c r="V24643" s="17"/>
    </row>
    <row r="24644" spans="22:22" x14ac:dyDescent="0.35">
      <c r="V24644" s="17"/>
    </row>
    <row r="24645" spans="22:22" x14ac:dyDescent="0.35">
      <c r="V24645" s="17"/>
    </row>
    <row r="24646" spans="22:22" x14ac:dyDescent="0.35">
      <c r="V24646" s="17"/>
    </row>
    <row r="24647" spans="22:22" x14ac:dyDescent="0.35">
      <c r="V24647" s="17"/>
    </row>
    <row r="24648" spans="22:22" x14ac:dyDescent="0.35">
      <c r="V24648" s="17"/>
    </row>
    <row r="24649" spans="22:22" x14ac:dyDescent="0.35">
      <c r="V24649" s="17"/>
    </row>
    <row r="24650" spans="22:22" x14ac:dyDescent="0.35">
      <c r="V24650" s="17"/>
    </row>
    <row r="24651" spans="22:22" x14ac:dyDescent="0.35">
      <c r="V24651" s="17"/>
    </row>
    <row r="24652" spans="22:22" x14ac:dyDescent="0.35">
      <c r="V24652" s="17"/>
    </row>
    <row r="24653" spans="22:22" x14ac:dyDescent="0.35">
      <c r="V24653" s="17"/>
    </row>
    <row r="24654" spans="22:22" x14ac:dyDescent="0.35">
      <c r="V24654" s="17"/>
    </row>
    <row r="24655" spans="22:22" x14ac:dyDescent="0.35">
      <c r="V24655" s="17"/>
    </row>
    <row r="24656" spans="22:22" x14ac:dyDescent="0.35">
      <c r="V24656" s="17"/>
    </row>
    <row r="24657" spans="22:22" x14ac:dyDescent="0.35">
      <c r="V24657" s="17"/>
    </row>
    <row r="24658" spans="22:22" x14ac:dyDescent="0.35">
      <c r="V24658" s="17"/>
    </row>
    <row r="24659" spans="22:22" x14ac:dyDescent="0.35">
      <c r="V24659" s="17"/>
    </row>
    <row r="24660" spans="22:22" x14ac:dyDescent="0.35">
      <c r="V24660" s="17"/>
    </row>
    <row r="24661" spans="22:22" x14ac:dyDescent="0.35">
      <c r="V24661" s="17"/>
    </row>
    <row r="24662" spans="22:22" x14ac:dyDescent="0.35">
      <c r="V24662" s="17"/>
    </row>
    <row r="24663" spans="22:22" x14ac:dyDescent="0.35">
      <c r="V24663" s="17"/>
    </row>
    <row r="24664" spans="22:22" x14ac:dyDescent="0.35">
      <c r="V24664" s="17"/>
    </row>
    <row r="24665" spans="22:22" x14ac:dyDescent="0.35">
      <c r="V24665" s="17"/>
    </row>
    <row r="24666" spans="22:22" x14ac:dyDescent="0.35">
      <c r="V24666" s="17"/>
    </row>
    <row r="24667" spans="22:22" x14ac:dyDescent="0.35">
      <c r="V24667" s="17"/>
    </row>
    <row r="24668" spans="22:22" x14ac:dyDescent="0.35">
      <c r="V24668" s="17"/>
    </row>
    <row r="24669" spans="22:22" x14ac:dyDescent="0.35">
      <c r="V24669" s="17"/>
    </row>
    <row r="24670" spans="22:22" x14ac:dyDescent="0.35">
      <c r="V24670" s="17"/>
    </row>
    <row r="24671" spans="22:22" x14ac:dyDescent="0.35">
      <c r="V24671" s="17"/>
    </row>
    <row r="24672" spans="22:22" x14ac:dyDescent="0.35">
      <c r="V24672" s="17"/>
    </row>
    <row r="24673" spans="22:22" x14ac:dyDescent="0.35">
      <c r="V24673" s="17"/>
    </row>
    <row r="24674" spans="22:22" x14ac:dyDescent="0.35">
      <c r="V24674" s="17"/>
    </row>
    <row r="24675" spans="22:22" x14ac:dyDescent="0.35">
      <c r="V24675" s="17"/>
    </row>
    <row r="24676" spans="22:22" x14ac:dyDescent="0.35">
      <c r="V24676" s="17"/>
    </row>
    <row r="24677" spans="22:22" x14ac:dyDescent="0.35">
      <c r="V24677" s="17"/>
    </row>
    <row r="24678" spans="22:22" x14ac:dyDescent="0.35">
      <c r="V24678" s="17"/>
    </row>
    <row r="24679" spans="22:22" x14ac:dyDescent="0.35">
      <c r="V24679" s="17"/>
    </row>
    <row r="24680" spans="22:22" x14ac:dyDescent="0.35">
      <c r="V24680" s="17"/>
    </row>
    <row r="24681" spans="22:22" x14ac:dyDescent="0.35">
      <c r="V24681" s="17"/>
    </row>
    <row r="24682" spans="22:22" x14ac:dyDescent="0.35">
      <c r="V24682" s="17"/>
    </row>
    <row r="24683" spans="22:22" x14ac:dyDescent="0.35">
      <c r="V24683" s="17"/>
    </row>
    <row r="24684" spans="22:22" x14ac:dyDescent="0.35">
      <c r="V24684" s="17"/>
    </row>
    <row r="24685" spans="22:22" x14ac:dyDescent="0.35">
      <c r="V24685" s="17"/>
    </row>
    <row r="24686" spans="22:22" x14ac:dyDescent="0.35">
      <c r="V24686" s="17"/>
    </row>
    <row r="24687" spans="22:22" x14ac:dyDescent="0.35">
      <c r="V24687" s="17"/>
    </row>
    <row r="24688" spans="22:22" x14ac:dyDescent="0.35">
      <c r="V24688" s="17"/>
    </row>
    <row r="24689" spans="22:22" x14ac:dyDescent="0.35">
      <c r="V24689" s="17"/>
    </row>
    <row r="24690" spans="22:22" x14ac:dyDescent="0.35">
      <c r="V24690" s="17"/>
    </row>
    <row r="24691" spans="22:22" x14ac:dyDescent="0.35">
      <c r="V24691" s="17"/>
    </row>
    <row r="24692" spans="22:22" x14ac:dyDescent="0.35">
      <c r="V24692" s="17"/>
    </row>
    <row r="24693" spans="22:22" x14ac:dyDescent="0.35">
      <c r="V24693" s="17"/>
    </row>
    <row r="24694" spans="22:22" x14ac:dyDescent="0.35">
      <c r="V24694" s="17"/>
    </row>
    <row r="24695" spans="22:22" x14ac:dyDescent="0.35">
      <c r="V24695" s="17"/>
    </row>
    <row r="24696" spans="22:22" x14ac:dyDescent="0.35">
      <c r="V24696" s="17"/>
    </row>
    <row r="24697" spans="22:22" x14ac:dyDescent="0.35">
      <c r="V24697" s="17"/>
    </row>
    <row r="24698" spans="22:22" x14ac:dyDescent="0.35">
      <c r="V24698" s="17"/>
    </row>
    <row r="24699" spans="22:22" x14ac:dyDescent="0.35">
      <c r="V24699" s="17"/>
    </row>
    <row r="24700" spans="22:22" x14ac:dyDescent="0.35">
      <c r="V24700" s="17"/>
    </row>
    <row r="24701" spans="22:22" x14ac:dyDescent="0.35">
      <c r="V24701" s="17"/>
    </row>
    <row r="24702" spans="22:22" x14ac:dyDescent="0.35">
      <c r="V24702" s="17"/>
    </row>
    <row r="24703" spans="22:22" x14ac:dyDescent="0.35">
      <c r="V24703" s="17"/>
    </row>
    <row r="24704" spans="22:22" x14ac:dyDescent="0.35">
      <c r="V24704" s="17"/>
    </row>
    <row r="24705" spans="22:22" x14ac:dyDescent="0.35">
      <c r="V24705" s="17"/>
    </row>
    <row r="24706" spans="22:22" x14ac:dyDescent="0.35">
      <c r="V24706" s="17"/>
    </row>
    <row r="24707" spans="22:22" x14ac:dyDescent="0.35">
      <c r="V24707" s="17"/>
    </row>
    <row r="24708" spans="22:22" x14ac:dyDescent="0.35">
      <c r="V24708" s="17"/>
    </row>
    <row r="24709" spans="22:22" x14ac:dyDescent="0.35">
      <c r="V24709" s="17"/>
    </row>
    <row r="24710" spans="22:22" x14ac:dyDescent="0.35">
      <c r="V24710" s="17"/>
    </row>
    <row r="24711" spans="22:22" x14ac:dyDescent="0.35">
      <c r="V24711" s="17"/>
    </row>
    <row r="24712" spans="22:22" x14ac:dyDescent="0.35">
      <c r="V24712" s="17"/>
    </row>
    <row r="24713" spans="22:22" x14ac:dyDescent="0.35">
      <c r="V24713" s="17"/>
    </row>
    <row r="24714" spans="22:22" x14ac:dyDescent="0.35">
      <c r="V24714" s="17"/>
    </row>
    <row r="24715" spans="22:22" x14ac:dyDescent="0.35">
      <c r="V24715" s="17"/>
    </row>
    <row r="24716" spans="22:22" x14ac:dyDescent="0.35">
      <c r="V24716" s="17"/>
    </row>
    <row r="24717" spans="22:22" x14ac:dyDescent="0.35">
      <c r="V24717" s="17"/>
    </row>
    <row r="24718" spans="22:22" x14ac:dyDescent="0.35">
      <c r="V24718" s="17"/>
    </row>
    <row r="24719" spans="22:22" x14ac:dyDescent="0.35">
      <c r="V24719" s="17"/>
    </row>
    <row r="24720" spans="22:22" x14ac:dyDescent="0.35">
      <c r="V24720" s="17"/>
    </row>
    <row r="24721" spans="22:22" x14ac:dyDescent="0.35">
      <c r="V24721" s="17"/>
    </row>
    <row r="24722" spans="22:22" x14ac:dyDescent="0.35">
      <c r="V24722" s="17"/>
    </row>
    <row r="24723" spans="22:22" x14ac:dyDescent="0.35">
      <c r="V24723" s="17"/>
    </row>
    <row r="24724" spans="22:22" x14ac:dyDescent="0.35">
      <c r="V24724" s="17"/>
    </row>
    <row r="24725" spans="22:22" x14ac:dyDescent="0.35">
      <c r="V24725" s="17"/>
    </row>
    <row r="24726" spans="22:22" x14ac:dyDescent="0.35">
      <c r="V24726" s="17"/>
    </row>
    <row r="24727" spans="22:22" x14ac:dyDescent="0.35">
      <c r="V24727" s="17"/>
    </row>
    <row r="24728" spans="22:22" x14ac:dyDescent="0.35">
      <c r="V24728" s="17"/>
    </row>
    <row r="24729" spans="22:22" x14ac:dyDescent="0.35">
      <c r="V24729" s="17"/>
    </row>
    <row r="24730" spans="22:22" x14ac:dyDescent="0.35">
      <c r="V24730" s="17"/>
    </row>
    <row r="24731" spans="22:22" x14ac:dyDescent="0.35">
      <c r="V24731" s="17"/>
    </row>
    <row r="24732" spans="22:22" x14ac:dyDescent="0.35">
      <c r="V24732" s="17"/>
    </row>
    <row r="24733" spans="22:22" x14ac:dyDescent="0.35">
      <c r="V24733" s="17"/>
    </row>
    <row r="24734" spans="22:22" x14ac:dyDescent="0.35">
      <c r="V24734" s="17"/>
    </row>
    <row r="24735" spans="22:22" x14ac:dyDescent="0.35">
      <c r="V24735" s="17"/>
    </row>
    <row r="24736" spans="22:22" x14ac:dyDescent="0.35">
      <c r="V24736" s="17"/>
    </row>
    <row r="24737" spans="22:22" x14ac:dyDescent="0.35">
      <c r="V24737" s="17"/>
    </row>
    <row r="24738" spans="22:22" x14ac:dyDescent="0.35">
      <c r="V24738" s="17"/>
    </row>
    <row r="24739" spans="22:22" x14ac:dyDescent="0.35">
      <c r="V24739" s="17"/>
    </row>
    <row r="24740" spans="22:22" x14ac:dyDescent="0.35">
      <c r="V24740" s="17"/>
    </row>
    <row r="24741" spans="22:22" x14ac:dyDescent="0.35">
      <c r="V24741" s="17"/>
    </row>
    <row r="24742" spans="22:22" x14ac:dyDescent="0.35">
      <c r="V24742" s="17"/>
    </row>
    <row r="24743" spans="22:22" x14ac:dyDescent="0.35">
      <c r="V24743" s="17"/>
    </row>
    <row r="24744" spans="22:22" x14ac:dyDescent="0.35">
      <c r="V24744" s="17"/>
    </row>
    <row r="24745" spans="22:22" x14ac:dyDescent="0.35">
      <c r="V24745" s="17"/>
    </row>
    <row r="24746" spans="22:22" x14ac:dyDescent="0.35">
      <c r="V24746" s="17"/>
    </row>
    <row r="24747" spans="22:22" x14ac:dyDescent="0.35">
      <c r="V24747" s="17"/>
    </row>
    <row r="24748" spans="22:22" x14ac:dyDescent="0.35">
      <c r="V24748" s="17"/>
    </row>
    <row r="24749" spans="22:22" x14ac:dyDescent="0.35">
      <c r="V24749" s="17"/>
    </row>
    <row r="24750" spans="22:22" x14ac:dyDescent="0.35">
      <c r="V24750" s="17"/>
    </row>
    <row r="24751" spans="22:22" x14ac:dyDescent="0.35">
      <c r="V24751" s="17"/>
    </row>
    <row r="24752" spans="22:22" x14ac:dyDescent="0.35">
      <c r="V24752" s="17"/>
    </row>
    <row r="24753" spans="22:22" x14ac:dyDescent="0.35">
      <c r="V24753" s="17"/>
    </row>
    <row r="24754" spans="22:22" x14ac:dyDescent="0.35">
      <c r="V24754" s="17"/>
    </row>
    <row r="24755" spans="22:22" x14ac:dyDescent="0.35">
      <c r="V24755" s="17"/>
    </row>
    <row r="24756" spans="22:22" x14ac:dyDescent="0.35">
      <c r="V24756" s="17"/>
    </row>
    <row r="24757" spans="22:22" x14ac:dyDescent="0.35">
      <c r="V24757" s="17"/>
    </row>
    <row r="24758" spans="22:22" x14ac:dyDescent="0.35">
      <c r="V24758" s="17"/>
    </row>
    <row r="24759" spans="22:22" x14ac:dyDescent="0.35">
      <c r="V24759" s="17"/>
    </row>
    <row r="24760" spans="22:22" x14ac:dyDescent="0.35">
      <c r="V24760" s="17"/>
    </row>
    <row r="24761" spans="22:22" x14ac:dyDescent="0.35">
      <c r="V24761" s="17"/>
    </row>
    <row r="24762" spans="22:22" x14ac:dyDescent="0.35">
      <c r="V24762" s="17"/>
    </row>
    <row r="24763" spans="22:22" x14ac:dyDescent="0.35">
      <c r="V24763" s="17"/>
    </row>
    <row r="24764" spans="22:22" x14ac:dyDescent="0.35">
      <c r="V24764" s="17"/>
    </row>
    <row r="24765" spans="22:22" x14ac:dyDescent="0.35">
      <c r="V24765" s="17"/>
    </row>
    <row r="24766" spans="22:22" x14ac:dyDescent="0.35">
      <c r="V24766" s="17"/>
    </row>
    <row r="24767" spans="22:22" x14ac:dyDescent="0.35">
      <c r="V24767" s="17"/>
    </row>
    <row r="24768" spans="22:22" x14ac:dyDescent="0.35">
      <c r="V24768" s="17"/>
    </row>
    <row r="24769" spans="22:22" x14ac:dyDescent="0.35">
      <c r="V24769" s="17"/>
    </row>
    <row r="24770" spans="22:22" x14ac:dyDescent="0.35">
      <c r="V24770" s="17"/>
    </row>
    <row r="24771" spans="22:22" x14ac:dyDescent="0.35">
      <c r="V24771" s="17"/>
    </row>
    <row r="24772" spans="22:22" x14ac:dyDescent="0.35">
      <c r="V24772" s="17"/>
    </row>
    <row r="24773" spans="22:22" x14ac:dyDescent="0.35">
      <c r="V24773" s="17"/>
    </row>
    <row r="24774" spans="22:22" x14ac:dyDescent="0.35">
      <c r="V24774" s="17"/>
    </row>
    <row r="24775" spans="22:22" x14ac:dyDescent="0.35">
      <c r="V24775" s="17"/>
    </row>
    <row r="24776" spans="22:22" x14ac:dyDescent="0.35">
      <c r="V24776" s="17"/>
    </row>
    <row r="24777" spans="22:22" x14ac:dyDescent="0.35">
      <c r="V24777" s="17"/>
    </row>
    <row r="24778" spans="22:22" x14ac:dyDescent="0.35">
      <c r="V24778" s="17"/>
    </row>
    <row r="24779" spans="22:22" x14ac:dyDescent="0.35">
      <c r="V24779" s="17"/>
    </row>
    <row r="24780" spans="22:22" x14ac:dyDescent="0.35">
      <c r="V24780" s="17"/>
    </row>
    <row r="24781" spans="22:22" x14ac:dyDescent="0.35">
      <c r="V24781" s="17"/>
    </row>
    <row r="24782" spans="22:22" x14ac:dyDescent="0.35">
      <c r="V24782" s="17"/>
    </row>
    <row r="24783" spans="22:22" x14ac:dyDescent="0.35">
      <c r="V24783" s="17"/>
    </row>
    <row r="24784" spans="22:22" x14ac:dyDescent="0.35">
      <c r="V24784" s="17"/>
    </row>
    <row r="24785" spans="22:22" x14ac:dyDescent="0.35">
      <c r="V24785" s="17"/>
    </row>
    <row r="24786" spans="22:22" x14ac:dyDescent="0.35">
      <c r="V24786" s="17"/>
    </row>
    <row r="24787" spans="22:22" x14ac:dyDescent="0.35">
      <c r="V24787" s="17"/>
    </row>
    <row r="24788" spans="22:22" x14ac:dyDescent="0.35">
      <c r="V24788" s="17"/>
    </row>
    <row r="24789" spans="22:22" x14ac:dyDescent="0.35">
      <c r="V24789" s="17"/>
    </row>
    <row r="24790" spans="22:22" x14ac:dyDescent="0.35">
      <c r="V24790" s="17"/>
    </row>
    <row r="24791" spans="22:22" x14ac:dyDescent="0.35">
      <c r="V24791" s="17"/>
    </row>
    <row r="24792" spans="22:22" x14ac:dyDescent="0.35">
      <c r="V24792" s="17"/>
    </row>
    <row r="24793" spans="22:22" x14ac:dyDescent="0.35">
      <c r="V24793" s="17"/>
    </row>
    <row r="24794" spans="22:22" x14ac:dyDescent="0.35">
      <c r="V24794" s="17"/>
    </row>
    <row r="24795" spans="22:22" x14ac:dyDescent="0.35">
      <c r="V24795" s="17"/>
    </row>
    <row r="24796" spans="22:22" x14ac:dyDescent="0.35">
      <c r="V24796" s="17"/>
    </row>
    <row r="24797" spans="22:22" x14ac:dyDescent="0.35">
      <c r="V24797" s="17"/>
    </row>
    <row r="24798" spans="22:22" x14ac:dyDescent="0.35">
      <c r="V24798" s="17"/>
    </row>
    <row r="24799" spans="22:22" x14ac:dyDescent="0.35">
      <c r="V24799" s="17"/>
    </row>
    <row r="24800" spans="22:22" x14ac:dyDescent="0.35">
      <c r="V24800" s="17"/>
    </row>
    <row r="24801" spans="22:22" x14ac:dyDescent="0.35">
      <c r="V24801" s="17"/>
    </row>
    <row r="24802" spans="22:22" x14ac:dyDescent="0.35">
      <c r="V24802" s="17"/>
    </row>
    <row r="24803" spans="22:22" x14ac:dyDescent="0.35">
      <c r="V24803" s="17"/>
    </row>
    <row r="24804" spans="22:22" x14ac:dyDescent="0.35">
      <c r="V24804" s="17"/>
    </row>
    <row r="24805" spans="22:22" x14ac:dyDescent="0.35">
      <c r="V24805" s="17"/>
    </row>
    <row r="24806" spans="22:22" x14ac:dyDescent="0.35">
      <c r="V24806" s="17"/>
    </row>
    <row r="24807" spans="22:22" x14ac:dyDescent="0.35">
      <c r="V24807" s="17"/>
    </row>
    <row r="24808" spans="22:22" x14ac:dyDescent="0.35">
      <c r="V24808" s="17"/>
    </row>
    <row r="24809" spans="22:22" x14ac:dyDescent="0.35">
      <c r="V24809" s="17"/>
    </row>
    <row r="24810" spans="22:22" x14ac:dyDescent="0.35">
      <c r="V24810" s="17"/>
    </row>
    <row r="24811" spans="22:22" x14ac:dyDescent="0.35">
      <c r="V24811" s="17"/>
    </row>
    <row r="24812" spans="22:22" x14ac:dyDescent="0.35">
      <c r="V24812" s="17"/>
    </row>
    <row r="24813" spans="22:22" x14ac:dyDescent="0.35">
      <c r="V24813" s="17"/>
    </row>
    <row r="24814" spans="22:22" x14ac:dyDescent="0.35">
      <c r="V24814" s="17"/>
    </row>
    <row r="24815" spans="22:22" x14ac:dyDescent="0.35">
      <c r="V24815" s="17"/>
    </row>
    <row r="24816" spans="22:22" x14ac:dyDescent="0.35">
      <c r="V24816" s="17"/>
    </row>
    <row r="24817" spans="22:22" x14ac:dyDescent="0.35">
      <c r="V24817" s="17"/>
    </row>
    <row r="24818" spans="22:22" x14ac:dyDescent="0.35">
      <c r="V24818" s="17"/>
    </row>
    <row r="24819" spans="22:22" x14ac:dyDescent="0.35">
      <c r="V24819" s="17"/>
    </row>
    <row r="24820" spans="22:22" x14ac:dyDescent="0.35">
      <c r="V24820" s="17"/>
    </row>
    <row r="24821" spans="22:22" x14ac:dyDescent="0.35">
      <c r="V24821" s="17"/>
    </row>
    <row r="24822" spans="22:22" x14ac:dyDescent="0.35">
      <c r="V24822" s="17"/>
    </row>
    <row r="24823" spans="22:22" x14ac:dyDescent="0.35">
      <c r="V24823" s="17"/>
    </row>
    <row r="24824" spans="22:22" x14ac:dyDescent="0.35">
      <c r="V24824" s="17"/>
    </row>
    <row r="24825" spans="22:22" x14ac:dyDescent="0.35">
      <c r="V24825" s="17"/>
    </row>
    <row r="24826" spans="22:22" x14ac:dyDescent="0.35">
      <c r="V24826" s="17"/>
    </row>
    <row r="24827" spans="22:22" x14ac:dyDescent="0.35">
      <c r="V24827" s="17"/>
    </row>
    <row r="24828" spans="22:22" x14ac:dyDescent="0.35">
      <c r="V24828" s="17"/>
    </row>
    <row r="24829" spans="22:22" x14ac:dyDescent="0.35">
      <c r="V24829" s="17"/>
    </row>
    <row r="24830" spans="22:22" x14ac:dyDescent="0.35">
      <c r="V24830" s="17"/>
    </row>
    <row r="24831" spans="22:22" x14ac:dyDescent="0.35">
      <c r="V24831" s="17"/>
    </row>
    <row r="24832" spans="22:22" x14ac:dyDescent="0.35">
      <c r="V24832" s="17"/>
    </row>
    <row r="24833" spans="22:22" x14ac:dyDescent="0.35">
      <c r="V24833" s="17"/>
    </row>
    <row r="24834" spans="22:22" x14ac:dyDescent="0.35">
      <c r="V24834" s="17"/>
    </row>
    <row r="24835" spans="22:22" x14ac:dyDescent="0.35">
      <c r="V24835" s="17"/>
    </row>
    <row r="24836" spans="22:22" x14ac:dyDescent="0.35">
      <c r="V24836" s="17"/>
    </row>
    <row r="24837" spans="22:22" x14ac:dyDescent="0.35">
      <c r="V24837" s="17"/>
    </row>
    <row r="24838" spans="22:22" x14ac:dyDescent="0.35">
      <c r="V24838" s="17"/>
    </row>
    <row r="24839" spans="22:22" x14ac:dyDescent="0.35">
      <c r="V24839" s="17"/>
    </row>
    <row r="24840" spans="22:22" x14ac:dyDescent="0.35">
      <c r="V24840" s="17"/>
    </row>
    <row r="24841" spans="22:22" x14ac:dyDescent="0.35">
      <c r="V24841" s="17"/>
    </row>
    <row r="24842" spans="22:22" x14ac:dyDescent="0.35">
      <c r="V24842" s="17"/>
    </row>
    <row r="24843" spans="22:22" x14ac:dyDescent="0.35">
      <c r="V24843" s="17"/>
    </row>
    <row r="24844" spans="22:22" x14ac:dyDescent="0.35">
      <c r="V24844" s="17"/>
    </row>
    <row r="24845" spans="22:22" x14ac:dyDescent="0.35">
      <c r="V24845" s="17"/>
    </row>
    <row r="24846" spans="22:22" x14ac:dyDescent="0.35">
      <c r="V24846" s="17"/>
    </row>
    <row r="24847" spans="22:22" x14ac:dyDescent="0.35">
      <c r="V24847" s="17"/>
    </row>
    <row r="24848" spans="22:22" x14ac:dyDescent="0.35">
      <c r="V24848" s="17"/>
    </row>
    <row r="24849" spans="22:22" x14ac:dyDescent="0.35">
      <c r="V24849" s="17"/>
    </row>
    <row r="24850" spans="22:22" x14ac:dyDescent="0.35">
      <c r="V24850" s="17"/>
    </row>
    <row r="24851" spans="22:22" x14ac:dyDescent="0.35">
      <c r="V24851" s="17"/>
    </row>
    <row r="24852" spans="22:22" x14ac:dyDescent="0.35">
      <c r="V24852" s="17"/>
    </row>
    <row r="24853" spans="22:22" x14ac:dyDescent="0.35">
      <c r="V24853" s="17"/>
    </row>
    <row r="24854" spans="22:22" x14ac:dyDescent="0.35">
      <c r="V24854" s="17"/>
    </row>
    <row r="24855" spans="22:22" x14ac:dyDescent="0.35">
      <c r="V24855" s="17"/>
    </row>
    <row r="24856" spans="22:22" x14ac:dyDescent="0.35">
      <c r="V24856" s="17"/>
    </row>
    <row r="24857" spans="22:22" x14ac:dyDescent="0.35">
      <c r="V24857" s="17"/>
    </row>
    <row r="24858" spans="22:22" x14ac:dyDescent="0.35">
      <c r="V24858" s="17"/>
    </row>
    <row r="24859" spans="22:22" x14ac:dyDescent="0.35">
      <c r="V24859" s="17"/>
    </row>
    <row r="24860" spans="22:22" x14ac:dyDescent="0.35">
      <c r="V24860" s="17"/>
    </row>
    <row r="24861" spans="22:22" x14ac:dyDescent="0.35">
      <c r="V24861" s="17"/>
    </row>
    <row r="24862" spans="22:22" x14ac:dyDescent="0.35">
      <c r="V24862" s="17"/>
    </row>
    <row r="24863" spans="22:22" x14ac:dyDescent="0.35">
      <c r="V24863" s="17"/>
    </row>
    <row r="24864" spans="22:22" x14ac:dyDescent="0.35">
      <c r="V24864" s="17"/>
    </row>
    <row r="24865" spans="22:22" x14ac:dyDescent="0.35">
      <c r="V24865" s="17"/>
    </row>
    <row r="24866" spans="22:22" x14ac:dyDescent="0.35">
      <c r="V24866" s="17"/>
    </row>
    <row r="24867" spans="22:22" x14ac:dyDescent="0.35">
      <c r="V24867" s="17"/>
    </row>
    <row r="24868" spans="22:22" x14ac:dyDescent="0.35">
      <c r="V24868" s="17"/>
    </row>
    <row r="24869" spans="22:22" x14ac:dyDescent="0.35">
      <c r="V24869" s="17"/>
    </row>
    <row r="24870" spans="22:22" x14ac:dyDescent="0.35">
      <c r="V24870" s="17"/>
    </row>
    <row r="24871" spans="22:22" x14ac:dyDescent="0.35">
      <c r="V24871" s="17"/>
    </row>
    <row r="24872" spans="22:22" x14ac:dyDescent="0.35">
      <c r="V24872" s="17"/>
    </row>
    <row r="24873" spans="22:22" x14ac:dyDescent="0.35">
      <c r="V24873" s="17"/>
    </row>
    <row r="24874" spans="22:22" x14ac:dyDescent="0.35">
      <c r="V24874" s="17"/>
    </row>
    <row r="24875" spans="22:22" x14ac:dyDescent="0.35">
      <c r="V24875" s="17"/>
    </row>
    <row r="24876" spans="22:22" x14ac:dyDescent="0.35">
      <c r="V24876" s="17"/>
    </row>
    <row r="24877" spans="22:22" x14ac:dyDescent="0.35">
      <c r="V24877" s="17"/>
    </row>
    <row r="24878" spans="22:22" x14ac:dyDescent="0.35">
      <c r="V24878" s="17"/>
    </row>
    <row r="24879" spans="22:22" x14ac:dyDescent="0.35">
      <c r="V24879" s="17"/>
    </row>
    <row r="24880" spans="22:22" x14ac:dyDescent="0.35">
      <c r="V24880" s="17"/>
    </row>
    <row r="24881" spans="22:22" x14ac:dyDescent="0.35">
      <c r="V24881" s="17"/>
    </row>
    <row r="24882" spans="22:22" x14ac:dyDescent="0.35">
      <c r="V24882" s="17"/>
    </row>
    <row r="24883" spans="22:22" x14ac:dyDescent="0.35">
      <c r="V24883" s="17"/>
    </row>
    <row r="24884" spans="22:22" x14ac:dyDescent="0.35">
      <c r="V24884" s="17"/>
    </row>
    <row r="24885" spans="22:22" x14ac:dyDescent="0.35">
      <c r="V24885" s="17"/>
    </row>
    <row r="24886" spans="22:22" x14ac:dyDescent="0.35">
      <c r="V24886" s="17"/>
    </row>
    <row r="24887" spans="22:22" x14ac:dyDescent="0.35">
      <c r="V24887" s="17"/>
    </row>
    <row r="24888" spans="22:22" x14ac:dyDescent="0.35">
      <c r="V24888" s="17"/>
    </row>
    <row r="24889" spans="22:22" x14ac:dyDescent="0.35">
      <c r="V24889" s="17"/>
    </row>
    <row r="24890" spans="22:22" x14ac:dyDescent="0.35">
      <c r="V24890" s="17"/>
    </row>
    <row r="24891" spans="22:22" x14ac:dyDescent="0.35">
      <c r="V24891" s="17"/>
    </row>
    <row r="24892" spans="22:22" x14ac:dyDescent="0.35">
      <c r="V24892" s="17"/>
    </row>
    <row r="24893" spans="22:22" x14ac:dyDescent="0.35">
      <c r="V24893" s="17"/>
    </row>
    <row r="24894" spans="22:22" x14ac:dyDescent="0.35">
      <c r="V24894" s="17"/>
    </row>
    <row r="24895" spans="22:22" x14ac:dyDescent="0.35">
      <c r="V24895" s="17"/>
    </row>
    <row r="24896" spans="22:22" x14ac:dyDescent="0.35">
      <c r="V24896" s="17"/>
    </row>
    <row r="24897" spans="22:22" x14ac:dyDescent="0.35">
      <c r="V24897" s="17"/>
    </row>
    <row r="24898" spans="22:22" x14ac:dyDescent="0.35">
      <c r="V24898" s="17"/>
    </row>
    <row r="24899" spans="22:22" x14ac:dyDescent="0.35">
      <c r="V24899" s="17"/>
    </row>
    <row r="24900" spans="22:22" x14ac:dyDescent="0.35">
      <c r="V24900" s="17"/>
    </row>
    <row r="24901" spans="22:22" x14ac:dyDescent="0.35">
      <c r="V24901" s="17"/>
    </row>
    <row r="24902" spans="22:22" x14ac:dyDescent="0.35">
      <c r="V24902" s="17"/>
    </row>
    <row r="24903" spans="22:22" x14ac:dyDescent="0.35">
      <c r="V24903" s="17"/>
    </row>
    <row r="24904" spans="22:22" x14ac:dyDescent="0.35">
      <c r="V24904" s="17"/>
    </row>
    <row r="24905" spans="22:22" x14ac:dyDescent="0.35">
      <c r="V24905" s="17"/>
    </row>
    <row r="24906" spans="22:22" x14ac:dyDescent="0.35">
      <c r="V24906" s="17"/>
    </row>
    <row r="24907" spans="22:22" x14ac:dyDescent="0.35">
      <c r="V24907" s="17"/>
    </row>
    <row r="24908" spans="22:22" x14ac:dyDescent="0.35">
      <c r="V24908" s="17"/>
    </row>
    <row r="24909" spans="22:22" x14ac:dyDescent="0.35">
      <c r="V24909" s="17"/>
    </row>
    <row r="24910" spans="22:22" x14ac:dyDescent="0.35">
      <c r="V24910" s="17"/>
    </row>
    <row r="24911" spans="22:22" x14ac:dyDescent="0.35">
      <c r="V24911" s="17"/>
    </row>
    <row r="24912" spans="22:22" x14ac:dyDescent="0.35">
      <c r="V24912" s="17"/>
    </row>
    <row r="24913" spans="22:22" x14ac:dyDescent="0.35">
      <c r="V24913" s="17"/>
    </row>
    <row r="24914" spans="22:22" x14ac:dyDescent="0.35">
      <c r="V24914" s="17"/>
    </row>
    <row r="24915" spans="22:22" x14ac:dyDescent="0.35">
      <c r="V24915" s="17"/>
    </row>
    <row r="24916" spans="22:22" x14ac:dyDescent="0.35">
      <c r="V24916" s="17"/>
    </row>
    <row r="24917" spans="22:22" x14ac:dyDescent="0.35">
      <c r="V24917" s="17"/>
    </row>
    <row r="24918" spans="22:22" x14ac:dyDescent="0.35">
      <c r="V24918" s="17"/>
    </row>
    <row r="24919" spans="22:22" x14ac:dyDescent="0.35">
      <c r="V24919" s="17"/>
    </row>
    <row r="24920" spans="22:22" x14ac:dyDescent="0.35">
      <c r="V24920" s="17"/>
    </row>
    <row r="24921" spans="22:22" x14ac:dyDescent="0.35">
      <c r="V24921" s="17"/>
    </row>
    <row r="24922" spans="22:22" x14ac:dyDescent="0.35">
      <c r="V24922" s="17"/>
    </row>
    <row r="24923" spans="22:22" x14ac:dyDescent="0.35">
      <c r="V24923" s="17"/>
    </row>
    <row r="24924" spans="22:22" x14ac:dyDescent="0.35">
      <c r="V24924" s="17"/>
    </row>
    <row r="24925" spans="22:22" x14ac:dyDescent="0.35">
      <c r="V24925" s="17"/>
    </row>
    <row r="24926" spans="22:22" x14ac:dyDescent="0.35">
      <c r="V24926" s="17"/>
    </row>
    <row r="24927" spans="22:22" x14ac:dyDescent="0.35">
      <c r="V24927" s="17"/>
    </row>
    <row r="24928" spans="22:22" x14ac:dyDescent="0.35">
      <c r="V24928" s="17"/>
    </row>
    <row r="24929" spans="22:22" x14ac:dyDescent="0.35">
      <c r="V24929" s="17"/>
    </row>
    <row r="24930" spans="22:22" x14ac:dyDescent="0.35">
      <c r="V24930" s="17"/>
    </row>
    <row r="24931" spans="22:22" x14ac:dyDescent="0.35">
      <c r="V24931" s="17"/>
    </row>
    <row r="24932" spans="22:22" x14ac:dyDescent="0.35">
      <c r="V24932" s="17"/>
    </row>
    <row r="24933" spans="22:22" x14ac:dyDescent="0.35">
      <c r="V24933" s="17"/>
    </row>
    <row r="24934" spans="22:22" x14ac:dyDescent="0.35">
      <c r="V24934" s="17"/>
    </row>
    <row r="24935" spans="22:22" x14ac:dyDescent="0.35">
      <c r="V24935" s="17"/>
    </row>
    <row r="24936" spans="22:22" x14ac:dyDescent="0.35">
      <c r="V24936" s="17"/>
    </row>
    <row r="24937" spans="22:22" x14ac:dyDescent="0.35">
      <c r="V24937" s="17"/>
    </row>
    <row r="24938" spans="22:22" x14ac:dyDescent="0.35">
      <c r="V24938" s="17"/>
    </row>
    <row r="24939" spans="22:22" x14ac:dyDescent="0.35">
      <c r="V24939" s="17"/>
    </row>
    <row r="24940" spans="22:22" x14ac:dyDescent="0.35">
      <c r="V24940" s="17"/>
    </row>
    <row r="24941" spans="22:22" x14ac:dyDescent="0.35">
      <c r="V24941" s="17"/>
    </row>
    <row r="24942" spans="22:22" x14ac:dyDescent="0.35">
      <c r="V24942" s="17"/>
    </row>
    <row r="24943" spans="22:22" x14ac:dyDescent="0.35">
      <c r="V24943" s="17"/>
    </row>
    <row r="24944" spans="22:22" x14ac:dyDescent="0.35">
      <c r="V24944" s="17"/>
    </row>
    <row r="24945" spans="22:22" x14ac:dyDescent="0.35">
      <c r="V24945" s="17"/>
    </row>
    <row r="24946" spans="22:22" x14ac:dyDescent="0.35">
      <c r="V24946" s="17"/>
    </row>
    <row r="24947" spans="22:22" x14ac:dyDescent="0.35">
      <c r="V24947" s="17"/>
    </row>
    <row r="24948" spans="22:22" x14ac:dyDescent="0.35">
      <c r="V24948" s="17"/>
    </row>
    <row r="24949" spans="22:22" x14ac:dyDescent="0.35">
      <c r="V24949" s="17"/>
    </row>
    <row r="24950" spans="22:22" x14ac:dyDescent="0.35">
      <c r="V24950" s="17"/>
    </row>
    <row r="24951" spans="22:22" x14ac:dyDescent="0.35">
      <c r="V24951" s="17"/>
    </row>
    <row r="24952" spans="22:22" x14ac:dyDescent="0.35">
      <c r="V24952" s="17"/>
    </row>
    <row r="24953" spans="22:22" x14ac:dyDescent="0.35">
      <c r="V24953" s="17"/>
    </row>
    <row r="24954" spans="22:22" x14ac:dyDescent="0.35">
      <c r="V24954" s="17"/>
    </row>
    <row r="24955" spans="22:22" x14ac:dyDescent="0.35">
      <c r="V24955" s="17"/>
    </row>
    <row r="24956" spans="22:22" x14ac:dyDescent="0.35">
      <c r="V24956" s="17"/>
    </row>
    <row r="24957" spans="22:22" x14ac:dyDescent="0.35">
      <c r="V24957" s="17"/>
    </row>
    <row r="24958" spans="22:22" x14ac:dyDescent="0.35">
      <c r="V24958" s="17"/>
    </row>
    <row r="24959" spans="22:22" x14ac:dyDescent="0.35">
      <c r="V24959" s="17"/>
    </row>
    <row r="24960" spans="22:22" x14ac:dyDescent="0.35">
      <c r="V24960" s="17"/>
    </row>
    <row r="24961" spans="22:22" x14ac:dyDescent="0.35">
      <c r="V24961" s="17"/>
    </row>
    <row r="24962" spans="22:22" x14ac:dyDescent="0.35">
      <c r="V24962" s="17"/>
    </row>
    <row r="24963" spans="22:22" x14ac:dyDescent="0.35">
      <c r="V24963" s="17"/>
    </row>
    <row r="24964" spans="22:22" x14ac:dyDescent="0.35">
      <c r="V24964" s="17"/>
    </row>
    <row r="24965" spans="22:22" x14ac:dyDescent="0.35">
      <c r="V24965" s="17"/>
    </row>
    <row r="24966" spans="22:22" x14ac:dyDescent="0.35">
      <c r="V24966" s="17"/>
    </row>
    <row r="24967" spans="22:22" x14ac:dyDescent="0.35">
      <c r="V24967" s="17"/>
    </row>
    <row r="24968" spans="22:22" x14ac:dyDescent="0.35">
      <c r="V24968" s="17"/>
    </row>
    <row r="24969" spans="22:22" x14ac:dyDescent="0.35">
      <c r="V24969" s="17"/>
    </row>
    <row r="24970" spans="22:22" x14ac:dyDescent="0.35">
      <c r="V24970" s="17"/>
    </row>
    <row r="24971" spans="22:22" x14ac:dyDescent="0.35">
      <c r="V24971" s="17"/>
    </row>
    <row r="24972" spans="22:22" x14ac:dyDescent="0.35">
      <c r="V24972" s="17"/>
    </row>
    <row r="24973" spans="22:22" x14ac:dyDescent="0.35">
      <c r="V24973" s="17"/>
    </row>
    <row r="24974" spans="22:22" x14ac:dyDescent="0.35">
      <c r="V24974" s="17"/>
    </row>
    <row r="24975" spans="22:22" x14ac:dyDescent="0.35">
      <c r="V24975" s="17"/>
    </row>
    <row r="24976" spans="22:22" x14ac:dyDescent="0.35">
      <c r="V24976" s="17"/>
    </row>
    <row r="24977" spans="22:22" x14ac:dyDescent="0.35">
      <c r="V24977" s="17"/>
    </row>
    <row r="24978" spans="22:22" x14ac:dyDescent="0.35">
      <c r="V24978" s="17"/>
    </row>
    <row r="24979" spans="22:22" x14ac:dyDescent="0.35">
      <c r="V24979" s="17"/>
    </row>
    <row r="24980" spans="22:22" x14ac:dyDescent="0.35">
      <c r="V24980" s="17"/>
    </row>
    <row r="24981" spans="22:22" x14ac:dyDescent="0.35">
      <c r="V24981" s="17"/>
    </row>
    <row r="24982" spans="22:22" x14ac:dyDescent="0.35">
      <c r="V24982" s="17"/>
    </row>
    <row r="24983" spans="22:22" x14ac:dyDescent="0.35">
      <c r="V24983" s="17"/>
    </row>
    <row r="24984" spans="22:22" x14ac:dyDescent="0.35">
      <c r="V24984" s="17"/>
    </row>
    <row r="24985" spans="22:22" x14ac:dyDescent="0.35">
      <c r="V24985" s="17"/>
    </row>
    <row r="24986" spans="22:22" x14ac:dyDescent="0.35">
      <c r="V24986" s="17"/>
    </row>
    <row r="24987" spans="22:22" x14ac:dyDescent="0.35">
      <c r="V24987" s="17"/>
    </row>
    <row r="24988" spans="22:22" x14ac:dyDescent="0.35">
      <c r="V24988" s="17"/>
    </row>
    <row r="24989" spans="22:22" x14ac:dyDescent="0.35">
      <c r="V24989" s="17"/>
    </row>
    <row r="24990" spans="22:22" x14ac:dyDescent="0.35">
      <c r="V24990" s="17"/>
    </row>
    <row r="24991" spans="22:22" x14ac:dyDescent="0.35">
      <c r="V24991" s="17"/>
    </row>
    <row r="24992" spans="22:22" x14ac:dyDescent="0.35">
      <c r="V24992" s="17"/>
    </row>
    <row r="24993" spans="22:22" x14ac:dyDescent="0.35">
      <c r="V24993" s="17"/>
    </row>
    <row r="24994" spans="22:22" x14ac:dyDescent="0.35">
      <c r="V24994" s="17"/>
    </row>
    <row r="24995" spans="22:22" x14ac:dyDescent="0.35">
      <c r="V24995" s="17"/>
    </row>
    <row r="24996" spans="22:22" x14ac:dyDescent="0.35">
      <c r="V24996" s="17"/>
    </row>
    <row r="24997" spans="22:22" x14ac:dyDescent="0.35">
      <c r="V24997" s="17"/>
    </row>
    <row r="24998" spans="22:22" x14ac:dyDescent="0.35">
      <c r="V24998" s="17"/>
    </row>
    <row r="24999" spans="22:22" x14ac:dyDescent="0.35">
      <c r="V24999" s="17"/>
    </row>
    <row r="25000" spans="22:22" x14ac:dyDescent="0.35">
      <c r="V25000" s="17"/>
    </row>
    <row r="25001" spans="22:22" x14ac:dyDescent="0.35">
      <c r="V25001" s="17"/>
    </row>
    <row r="25002" spans="22:22" x14ac:dyDescent="0.35">
      <c r="V25002" s="17"/>
    </row>
    <row r="25003" spans="22:22" x14ac:dyDescent="0.35">
      <c r="V25003" s="17"/>
    </row>
    <row r="25004" spans="22:22" x14ac:dyDescent="0.35">
      <c r="V25004" s="17"/>
    </row>
    <row r="25005" spans="22:22" x14ac:dyDescent="0.35">
      <c r="V25005" s="17"/>
    </row>
    <row r="25006" spans="22:22" x14ac:dyDescent="0.35">
      <c r="V25006" s="17"/>
    </row>
    <row r="25007" spans="22:22" x14ac:dyDescent="0.35">
      <c r="V25007" s="17"/>
    </row>
    <row r="25008" spans="22:22" x14ac:dyDescent="0.35">
      <c r="V25008" s="17"/>
    </row>
    <row r="25009" spans="22:22" x14ac:dyDescent="0.35">
      <c r="V25009" s="17"/>
    </row>
    <row r="25010" spans="22:22" x14ac:dyDescent="0.35">
      <c r="V25010" s="17"/>
    </row>
    <row r="25011" spans="22:22" x14ac:dyDescent="0.35">
      <c r="V25011" s="17"/>
    </row>
    <row r="25012" spans="22:22" x14ac:dyDescent="0.35">
      <c r="V25012" s="17"/>
    </row>
    <row r="25013" spans="22:22" x14ac:dyDescent="0.35">
      <c r="V25013" s="17"/>
    </row>
    <row r="25014" spans="22:22" x14ac:dyDescent="0.35">
      <c r="V25014" s="17"/>
    </row>
    <row r="25015" spans="22:22" x14ac:dyDescent="0.35">
      <c r="V25015" s="17"/>
    </row>
    <row r="25016" spans="22:22" x14ac:dyDescent="0.35">
      <c r="V25016" s="17"/>
    </row>
    <row r="25017" spans="22:22" x14ac:dyDescent="0.35">
      <c r="V25017" s="17"/>
    </row>
    <row r="25018" spans="22:22" x14ac:dyDescent="0.35">
      <c r="V25018" s="17"/>
    </row>
    <row r="25019" spans="22:22" x14ac:dyDescent="0.35">
      <c r="V25019" s="17"/>
    </row>
    <row r="25020" spans="22:22" x14ac:dyDescent="0.35">
      <c r="V25020" s="17"/>
    </row>
    <row r="25021" spans="22:22" x14ac:dyDescent="0.35">
      <c r="V25021" s="17"/>
    </row>
    <row r="25022" spans="22:22" x14ac:dyDescent="0.35">
      <c r="V25022" s="17"/>
    </row>
    <row r="25023" spans="22:22" x14ac:dyDescent="0.35">
      <c r="V25023" s="17"/>
    </row>
    <row r="25024" spans="22:22" x14ac:dyDescent="0.35">
      <c r="V25024" s="17"/>
    </row>
    <row r="25025" spans="22:22" x14ac:dyDescent="0.35">
      <c r="V25025" s="17"/>
    </row>
    <row r="25026" spans="22:22" x14ac:dyDescent="0.35">
      <c r="V25026" s="17"/>
    </row>
    <row r="25027" spans="22:22" x14ac:dyDescent="0.35">
      <c r="V25027" s="17"/>
    </row>
    <row r="25028" spans="22:22" x14ac:dyDescent="0.35">
      <c r="V25028" s="17"/>
    </row>
    <row r="25029" spans="22:22" x14ac:dyDescent="0.35">
      <c r="V25029" s="17"/>
    </row>
    <row r="25030" spans="22:22" x14ac:dyDescent="0.35">
      <c r="V25030" s="17"/>
    </row>
    <row r="25031" spans="22:22" x14ac:dyDescent="0.35">
      <c r="V25031" s="17"/>
    </row>
    <row r="25032" spans="22:22" x14ac:dyDescent="0.35">
      <c r="V25032" s="17"/>
    </row>
    <row r="25033" spans="22:22" x14ac:dyDescent="0.35">
      <c r="V25033" s="17"/>
    </row>
    <row r="25034" spans="22:22" x14ac:dyDescent="0.35">
      <c r="V25034" s="17"/>
    </row>
    <row r="25035" spans="22:22" x14ac:dyDescent="0.35">
      <c r="V25035" s="17"/>
    </row>
    <row r="25036" spans="22:22" x14ac:dyDescent="0.35">
      <c r="V25036" s="17"/>
    </row>
    <row r="25037" spans="22:22" x14ac:dyDescent="0.35">
      <c r="V25037" s="17"/>
    </row>
    <row r="25038" spans="22:22" x14ac:dyDescent="0.35">
      <c r="V25038" s="17"/>
    </row>
    <row r="25039" spans="22:22" x14ac:dyDescent="0.35">
      <c r="V25039" s="17"/>
    </row>
    <row r="25040" spans="22:22" x14ac:dyDescent="0.35">
      <c r="V25040" s="17"/>
    </row>
    <row r="25041" spans="22:22" x14ac:dyDescent="0.35">
      <c r="V25041" s="17"/>
    </row>
    <row r="25042" spans="22:22" x14ac:dyDescent="0.35">
      <c r="V25042" s="17"/>
    </row>
    <row r="25043" spans="22:22" x14ac:dyDescent="0.35">
      <c r="V25043" s="17"/>
    </row>
    <row r="25044" spans="22:22" x14ac:dyDescent="0.35">
      <c r="V25044" s="17"/>
    </row>
    <row r="25045" spans="22:22" x14ac:dyDescent="0.35">
      <c r="V25045" s="17"/>
    </row>
    <row r="25046" spans="22:22" x14ac:dyDescent="0.35">
      <c r="V25046" s="17"/>
    </row>
    <row r="25047" spans="22:22" x14ac:dyDescent="0.35">
      <c r="V25047" s="17"/>
    </row>
    <row r="25048" spans="22:22" x14ac:dyDescent="0.35">
      <c r="V25048" s="17"/>
    </row>
    <row r="25049" spans="22:22" x14ac:dyDescent="0.35">
      <c r="V25049" s="17"/>
    </row>
    <row r="25050" spans="22:22" x14ac:dyDescent="0.35">
      <c r="V25050" s="17"/>
    </row>
    <row r="25051" spans="22:22" x14ac:dyDescent="0.35">
      <c r="V25051" s="17"/>
    </row>
    <row r="25052" spans="22:22" x14ac:dyDescent="0.35">
      <c r="V25052" s="17"/>
    </row>
    <row r="25053" spans="22:22" x14ac:dyDescent="0.35">
      <c r="V25053" s="17"/>
    </row>
    <row r="25054" spans="22:22" x14ac:dyDescent="0.35">
      <c r="V25054" s="17"/>
    </row>
    <row r="25055" spans="22:22" x14ac:dyDescent="0.35">
      <c r="V25055" s="17"/>
    </row>
    <row r="25056" spans="22:22" x14ac:dyDescent="0.35">
      <c r="V25056" s="17"/>
    </row>
    <row r="25057" spans="22:22" x14ac:dyDescent="0.35">
      <c r="V25057" s="17"/>
    </row>
    <row r="25058" spans="22:22" x14ac:dyDescent="0.35">
      <c r="V25058" s="17"/>
    </row>
    <row r="25059" spans="22:22" x14ac:dyDescent="0.35">
      <c r="V25059" s="17"/>
    </row>
    <row r="25060" spans="22:22" x14ac:dyDescent="0.35">
      <c r="V25060" s="17"/>
    </row>
    <row r="25061" spans="22:22" x14ac:dyDescent="0.35">
      <c r="V25061" s="17"/>
    </row>
    <row r="25062" spans="22:22" x14ac:dyDescent="0.35">
      <c r="V25062" s="17"/>
    </row>
    <row r="25063" spans="22:22" x14ac:dyDescent="0.35">
      <c r="V25063" s="17"/>
    </row>
    <row r="25064" spans="22:22" x14ac:dyDescent="0.35">
      <c r="V25064" s="17"/>
    </row>
    <row r="25065" spans="22:22" x14ac:dyDescent="0.35">
      <c r="V25065" s="17"/>
    </row>
    <row r="25066" spans="22:22" x14ac:dyDescent="0.35">
      <c r="V25066" s="17"/>
    </row>
    <row r="25067" spans="22:22" x14ac:dyDescent="0.35">
      <c r="V25067" s="17"/>
    </row>
    <row r="25068" spans="22:22" x14ac:dyDescent="0.35">
      <c r="V25068" s="17"/>
    </row>
    <row r="25069" spans="22:22" x14ac:dyDescent="0.35">
      <c r="V25069" s="17"/>
    </row>
    <row r="25070" spans="22:22" x14ac:dyDescent="0.35">
      <c r="V25070" s="17"/>
    </row>
    <row r="25071" spans="22:22" x14ac:dyDescent="0.35">
      <c r="V25071" s="17"/>
    </row>
    <row r="25072" spans="22:22" x14ac:dyDescent="0.35">
      <c r="V25072" s="17"/>
    </row>
    <row r="25073" spans="22:22" x14ac:dyDescent="0.35">
      <c r="V25073" s="17"/>
    </row>
    <row r="25074" spans="22:22" x14ac:dyDescent="0.35">
      <c r="V25074" s="17"/>
    </row>
    <row r="25075" spans="22:22" x14ac:dyDescent="0.35">
      <c r="V25075" s="17"/>
    </row>
    <row r="25076" spans="22:22" x14ac:dyDescent="0.35">
      <c r="V25076" s="17"/>
    </row>
    <row r="25077" spans="22:22" x14ac:dyDescent="0.35">
      <c r="V25077" s="17"/>
    </row>
    <row r="25078" spans="22:22" x14ac:dyDescent="0.35">
      <c r="V25078" s="17"/>
    </row>
    <row r="25079" spans="22:22" x14ac:dyDescent="0.35">
      <c r="V25079" s="17"/>
    </row>
    <row r="25080" spans="22:22" x14ac:dyDescent="0.35">
      <c r="V25080" s="17"/>
    </row>
    <row r="25081" spans="22:22" x14ac:dyDescent="0.35">
      <c r="V25081" s="17"/>
    </row>
    <row r="25082" spans="22:22" x14ac:dyDescent="0.35">
      <c r="V25082" s="17"/>
    </row>
    <row r="25083" spans="22:22" x14ac:dyDescent="0.35">
      <c r="V25083" s="17"/>
    </row>
    <row r="25084" spans="22:22" x14ac:dyDescent="0.35">
      <c r="V25084" s="17"/>
    </row>
    <row r="25085" spans="22:22" x14ac:dyDescent="0.35">
      <c r="V25085" s="17"/>
    </row>
    <row r="25086" spans="22:22" x14ac:dyDescent="0.35">
      <c r="V25086" s="17"/>
    </row>
    <row r="25087" spans="22:22" x14ac:dyDescent="0.35">
      <c r="V25087" s="17"/>
    </row>
    <row r="25088" spans="22:22" x14ac:dyDescent="0.35">
      <c r="V25088" s="17"/>
    </row>
    <row r="25089" spans="22:22" x14ac:dyDescent="0.35">
      <c r="V25089" s="17"/>
    </row>
    <row r="25090" spans="22:22" x14ac:dyDescent="0.35">
      <c r="V25090" s="17"/>
    </row>
    <row r="25091" spans="22:22" x14ac:dyDescent="0.35">
      <c r="V25091" s="17"/>
    </row>
    <row r="25092" spans="22:22" x14ac:dyDescent="0.35">
      <c r="V25092" s="17"/>
    </row>
    <row r="25093" spans="22:22" x14ac:dyDescent="0.35">
      <c r="V25093" s="17"/>
    </row>
    <row r="25094" spans="22:22" x14ac:dyDescent="0.35">
      <c r="V25094" s="17"/>
    </row>
    <row r="25095" spans="22:22" x14ac:dyDescent="0.35">
      <c r="V25095" s="17"/>
    </row>
    <row r="25096" spans="22:22" x14ac:dyDescent="0.35">
      <c r="V25096" s="17"/>
    </row>
    <row r="25097" spans="22:22" x14ac:dyDescent="0.35">
      <c r="V25097" s="17"/>
    </row>
    <row r="25098" spans="22:22" x14ac:dyDescent="0.35">
      <c r="V25098" s="17"/>
    </row>
    <row r="25099" spans="22:22" x14ac:dyDescent="0.35">
      <c r="V25099" s="17"/>
    </row>
    <row r="25100" spans="22:22" x14ac:dyDescent="0.35">
      <c r="V25100" s="17"/>
    </row>
    <row r="25101" spans="22:22" x14ac:dyDescent="0.35">
      <c r="V25101" s="17"/>
    </row>
    <row r="25102" spans="22:22" x14ac:dyDescent="0.35">
      <c r="V25102" s="17"/>
    </row>
    <row r="25103" spans="22:22" x14ac:dyDescent="0.35">
      <c r="V25103" s="17"/>
    </row>
    <row r="25104" spans="22:22" x14ac:dyDescent="0.35">
      <c r="V25104" s="17"/>
    </row>
    <row r="25105" spans="22:22" x14ac:dyDescent="0.35">
      <c r="V25105" s="17"/>
    </row>
    <row r="25106" spans="22:22" x14ac:dyDescent="0.35">
      <c r="V25106" s="17"/>
    </row>
    <row r="25107" spans="22:22" x14ac:dyDescent="0.35">
      <c r="V25107" s="17"/>
    </row>
    <row r="25108" spans="22:22" x14ac:dyDescent="0.35">
      <c r="V25108" s="17"/>
    </row>
    <row r="25109" spans="22:22" x14ac:dyDescent="0.35">
      <c r="V25109" s="17"/>
    </row>
    <row r="25110" spans="22:22" x14ac:dyDescent="0.35">
      <c r="V25110" s="17"/>
    </row>
    <row r="25111" spans="22:22" x14ac:dyDescent="0.35">
      <c r="V25111" s="17"/>
    </row>
    <row r="25112" spans="22:22" x14ac:dyDescent="0.35">
      <c r="V25112" s="17"/>
    </row>
    <row r="25113" spans="22:22" x14ac:dyDescent="0.35">
      <c r="V25113" s="17"/>
    </row>
    <row r="25114" spans="22:22" x14ac:dyDescent="0.35">
      <c r="V25114" s="17"/>
    </row>
    <row r="25115" spans="22:22" x14ac:dyDescent="0.35">
      <c r="V25115" s="17"/>
    </row>
    <row r="25116" spans="22:22" x14ac:dyDescent="0.35">
      <c r="V25116" s="17"/>
    </row>
    <row r="25117" spans="22:22" x14ac:dyDescent="0.35">
      <c r="V25117" s="17"/>
    </row>
    <row r="25118" spans="22:22" x14ac:dyDescent="0.35">
      <c r="V25118" s="17"/>
    </row>
    <row r="25119" spans="22:22" x14ac:dyDescent="0.35">
      <c r="V25119" s="17"/>
    </row>
    <row r="25120" spans="22:22" x14ac:dyDescent="0.35">
      <c r="V25120" s="17"/>
    </row>
    <row r="25121" spans="22:22" x14ac:dyDescent="0.35">
      <c r="V25121" s="17"/>
    </row>
    <row r="25122" spans="22:22" x14ac:dyDescent="0.35">
      <c r="V25122" s="17"/>
    </row>
    <row r="25123" spans="22:22" x14ac:dyDescent="0.35">
      <c r="V25123" s="17"/>
    </row>
    <row r="25124" spans="22:22" x14ac:dyDescent="0.35">
      <c r="V25124" s="17"/>
    </row>
    <row r="25125" spans="22:22" x14ac:dyDescent="0.35">
      <c r="V25125" s="17"/>
    </row>
    <row r="25126" spans="22:22" x14ac:dyDescent="0.35">
      <c r="V25126" s="17"/>
    </row>
    <row r="25127" spans="22:22" x14ac:dyDescent="0.35">
      <c r="V25127" s="17"/>
    </row>
    <row r="25128" spans="22:22" x14ac:dyDescent="0.35">
      <c r="V25128" s="17"/>
    </row>
    <row r="25129" spans="22:22" x14ac:dyDescent="0.35">
      <c r="V25129" s="17"/>
    </row>
    <row r="25130" spans="22:22" x14ac:dyDescent="0.35">
      <c r="V25130" s="17"/>
    </row>
    <row r="25131" spans="22:22" x14ac:dyDescent="0.35">
      <c r="V25131" s="17"/>
    </row>
    <row r="25132" spans="22:22" x14ac:dyDescent="0.35">
      <c r="V25132" s="17"/>
    </row>
    <row r="25133" spans="22:22" x14ac:dyDescent="0.35">
      <c r="V25133" s="17"/>
    </row>
    <row r="25134" spans="22:22" x14ac:dyDescent="0.35">
      <c r="V25134" s="17"/>
    </row>
    <row r="25135" spans="22:22" x14ac:dyDescent="0.35">
      <c r="V25135" s="17"/>
    </row>
    <row r="25136" spans="22:22" x14ac:dyDescent="0.35">
      <c r="V25136" s="17"/>
    </row>
    <row r="25137" spans="22:22" x14ac:dyDescent="0.35">
      <c r="V25137" s="17"/>
    </row>
    <row r="25138" spans="22:22" x14ac:dyDescent="0.35">
      <c r="V25138" s="17"/>
    </row>
    <row r="25139" spans="22:22" x14ac:dyDescent="0.35">
      <c r="V25139" s="17"/>
    </row>
    <row r="25140" spans="22:22" x14ac:dyDescent="0.35">
      <c r="V25140" s="17"/>
    </row>
    <row r="25141" spans="22:22" x14ac:dyDescent="0.35">
      <c r="V25141" s="17"/>
    </row>
    <row r="25142" spans="22:22" x14ac:dyDescent="0.35">
      <c r="V25142" s="17"/>
    </row>
    <row r="25143" spans="22:22" x14ac:dyDescent="0.35">
      <c r="V25143" s="17"/>
    </row>
    <row r="25144" spans="22:22" x14ac:dyDescent="0.35">
      <c r="V25144" s="17"/>
    </row>
    <row r="25145" spans="22:22" x14ac:dyDescent="0.35">
      <c r="V25145" s="17"/>
    </row>
    <row r="25146" spans="22:22" x14ac:dyDescent="0.35">
      <c r="V25146" s="17"/>
    </row>
    <row r="25147" spans="22:22" x14ac:dyDescent="0.35">
      <c r="V25147" s="17"/>
    </row>
    <row r="25148" spans="22:22" x14ac:dyDescent="0.35">
      <c r="V25148" s="17"/>
    </row>
    <row r="25149" spans="22:22" x14ac:dyDescent="0.35">
      <c r="V25149" s="17"/>
    </row>
    <row r="25150" spans="22:22" x14ac:dyDescent="0.35">
      <c r="V25150" s="17"/>
    </row>
    <row r="25151" spans="22:22" x14ac:dyDescent="0.35">
      <c r="V25151" s="17"/>
    </row>
    <row r="25152" spans="22:22" x14ac:dyDescent="0.35">
      <c r="V25152" s="17"/>
    </row>
    <row r="25153" spans="22:22" x14ac:dyDescent="0.35">
      <c r="V25153" s="17"/>
    </row>
    <row r="25154" spans="22:22" x14ac:dyDescent="0.35">
      <c r="V25154" s="17"/>
    </row>
    <row r="25155" spans="22:22" x14ac:dyDescent="0.35">
      <c r="V25155" s="17"/>
    </row>
    <row r="25156" spans="22:22" x14ac:dyDescent="0.35">
      <c r="V25156" s="17"/>
    </row>
    <row r="25157" spans="22:22" x14ac:dyDescent="0.35">
      <c r="V25157" s="17"/>
    </row>
    <row r="25158" spans="22:22" x14ac:dyDescent="0.35">
      <c r="V25158" s="17"/>
    </row>
    <row r="25159" spans="22:22" x14ac:dyDescent="0.35">
      <c r="V25159" s="17"/>
    </row>
    <row r="25160" spans="22:22" x14ac:dyDescent="0.35">
      <c r="V25160" s="17"/>
    </row>
    <row r="25161" spans="22:22" x14ac:dyDescent="0.35">
      <c r="V25161" s="17"/>
    </row>
    <row r="25162" spans="22:22" x14ac:dyDescent="0.35">
      <c r="V25162" s="17"/>
    </row>
    <row r="25163" spans="22:22" x14ac:dyDescent="0.35">
      <c r="V25163" s="17"/>
    </row>
    <row r="25164" spans="22:22" x14ac:dyDescent="0.35">
      <c r="V25164" s="17"/>
    </row>
    <row r="25165" spans="22:22" x14ac:dyDescent="0.35">
      <c r="V25165" s="17"/>
    </row>
    <row r="25166" spans="22:22" x14ac:dyDescent="0.35">
      <c r="V25166" s="17"/>
    </row>
    <row r="25167" spans="22:22" x14ac:dyDescent="0.35">
      <c r="V25167" s="17"/>
    </row>
    <row r="25168" spans="22:22" x14ac:dyDescent="0.35">
      <c r="V25168" s="17"/>
    </row>
    <row r="25169" spans="22:22" x14ac:dyDescent="0.35">
      <c r="V25169" s="17"/>
    </row>
    <row r="25170" spans="22:22" x14ac:dyDescent="0.35">
      <c r="V25170" s="17"/>
    </row>
    <row r="25171" spans="22:22" x14ac:dyDescent="0.35">
      <c r="V25171" s="17"/>
    </row>
    <row r="25172" spans="22:22" x14ac:dyDescent="0.35">
      <c r="V25172" s="17"/>
    </row>
    <row r="25173" spans="22:22" x14ac:dyDescent="0.35">
      <c r="V25173" s="17"/>
    </row>
    <row r="25174" spans="22:22" x14ac:dyDescent="0.35">
      <c r="V25174" s="17"/>
    </row>
    <row r="25175" spans="22:22" x14ac:dyDescent="0.35">
      <c r="V25175" s="17"/>
    </row>
    <row r="25176" spans="22:22" x14ac:dyDescent="0.35">
      <c r="V25176" s="17"/>
    </row>
    <row r="25177" spans="22:22" x14ac:dyDescent="0.35">
      <c r="V25177" s="17"/>
    </row>
    <row r="25178" spans="22:22" x14ac:dyDescent="0.35">
      <c r="V25178" s="17"/>
    </row>
    <row r="25179" spans="22:22" x14ac:dyDescent="0.35">
      <c r="V25179" s="17"/>
    </row>
    <row r="25180" spans="22:22" x14ac:dyDescent="0.35">
      <c r="V25180" s="17"/>
    </row>
    <row r="25181" spans="22:22" x14ac:dyDescent="0.35">
      <c r="V25181" s="17"/>
    </row>
    <row r="25182" spans="22:22" x14ac:dyDescent="0.35">
      <c r="V25182" s="17"/>
    </row>
    <row r="25183" spans="22:22" x14ac:dyDescent="0.35">
      <c r="V25183" s="17"/>
    </row>
    <row r="25184" spans="22:22" x14ac:dyDescent="0.35">
      <c r="V25184" s="17"/>
    </row>
    <row r="25185" spans="22:22" x14ac:dyDescent="0.35">
      <c r="V25185" s="17"/>
    </row>
    <row r="25186" spans="22:22" x14ac:dyDescent="0.35">
      <c r="V25186" s="17"/>
    </row>
    <row r="25187" spans="22:22" x14ac:dyDescent="0.35">
      <c r="V25187" s="17"/>
    </row>
    <row r="25188" spans="22:22" x14ac:dyDescent="0.35">
      <c r="V25188" s="17"/>
    </row>
    <row r="25189" spans="22:22" x14ac:dyDescent="0.35">
      <c r="V25189" s="17"/>
    </row>
    <row r="25190" spans="22:22" x14ac:dyDescent="0.35">
      <c r="V25190" s="17"/>
    </row>
    <row r="25191" spans="22:22" x14ac:dyDescent="0.35">
      <c r="V25191" s="17"/>
    </row>
    <row r="25192" spans="22:22" x14ac:dyDescent="0.35">
      <c r="V25192" s="17"/>
    </row>
    <row r="25193" spans="22:22" x14ac:dyDescent="0.35">
      <c r="V25193" s="17"/>
    </row>
    <row r="25194" spans="22:22" x14ac:dyDescent="0.35">
      <c r="V25194" s="17"/>
    </row>
    <row r="25195" spans="22:22" x14ac:dyDescent="0.35">
      <c r="V25195" s="17"/>
    </row>
    <row r="25196" spans="22:22" x14ac:dyDescent="0.35">
      <c r="V25196" s="17"/>
    </row>
    <row r="25197" spans="22:22" x14ac:dyDescent="0.35">
      <c r="V25197" s="17"/>
    </row>
    <row r="25198" spans="22:22" x14ac:dyDescent="0.35">
      <c r="V25198" s="17"/>
    </row>
    <row r="25199" spans="22:22" x14ac:dyDescent="0.35">
      <c r="V25199" s="17"/>
    </row>
    <row r="25200" spans="22:22" x14ac:dyDescent="0.35">
      <c r="V25200" s="17"/>
    </row>
    <row r="25201" spans="22:22" x14ac:dyDescent="0.35">
      <c r="V25201" s="17"/>
    </row>
    <row r="25202" spans="22:22" x14ac:dyDescent="0.35">
      <c r="V25202" s="17"/>
    </row>
    <row r="25203" spans="22:22" x14ac:dyDescent="0.35">
      <c r="V25203" s="17"/>
    </row>
    <row r="25204" spans="22:22" x14ac:dyDescent="0.35">
      <c r="V25204" s="17"/>
    </row>
    <row r="25205" spans="22:22" x14ac:dyDescent="0.35">
      <c r="V25205" s="17"/>
    </row>
    <row r="25206" spans="22:22" x14ac:dyDescent="0.35">
      <c r="V25206" s="17"/>
    </row>
    <row r="25207" spans="22:22" x14ac:dyDescent="0.35">
      <c r="V25207" s="17"/>
    </row>
    <row r="25208" spans="22:22" x14ac:dyDescent="0.35">
      <c r="V25208" s="17"/>
    </row>
    <row r="25209" spans="22:22" x14ac:dyDescent="0.35">
      <c r="V25209" s="17"/>
    </row>
    <row r="25210" spans="22:22" x14ac:dyDescent="0.35">
      <c r="V25210" s="17"/>
    </row>
    <row r="25211" spans="22:22" x14ac:dyDescent="0.35">
      <c r="V25211" s="17"/>
    </row>
    <row r="25212" spans="22:22" x14ac:dyDescent="0.35">
      <c r="V25212" s="17"/>
    </row>
    <row r="25213" spans="22:22" x14ac:dyDescent="0.35">
      <c r="V25213" s="17"/>
    </row>
    <row r="25214" spans="22:22" x14ac:dyDescent="0.35">
      <c r="V25214" s="17"/>
    </row>
    <row r="25215" spans="22:22" x14ac:dyDescent="0.35">
      <c r="V25215" s="17"/>
    </row>
    <row r="25216" spans="22:22" x14ac:dyDescent="0.35">
      <c r="V25216" s="17"/>
    </row>
    <row r="25217" spans="22:22" x14ac:dyDescent="0.35">
      <c r="V25217" s="17"/>
    </row>
    <row r="25218" spans="22:22" x14ac:dyDescent="0.35">
      <c r="V25218" s="17"/>
    </row>
    <row r="25219" spans="22:22" x14ac:dyDescent="0.35">
      <c r="V25219" s="17"/>
    </row>
    <row r="25220" spans="22:22" x14ac:dyDescent="0.35">
      <c r="V25220" s="17"/>
    </row>
    <row r="25221" spans="22:22" x14ac:dyDescent="0.35">
      <c r="V25221" s="17"/>
    </row>
    <row r="25222" spans="22:22" x14ac:dyDescent="0.35">
      <c r="V25222" s="17"/>
    </row>
    <row r="25223" spans="22:22" x14ac:dyDescent="0.35">
      <c r="V25223" s="17"/>
    </row>
    <row r="25224" spans="22:22" x14ac:dyDescent="0.35">
      <c r="V25224" s="17"/>
    </row>
    <row r="25225" spans="22:22" x14ac:dyDescent="0.35">
      <c r="V25225" s="17"/>
    </row>
    <row r="25226" spans="22:22" x14ac:dyDescent="0.35">
      <c r="V25226" s="17"/>
    </row>
    <row r="25227" spans="22:22" x14ac:dyDescent="0.35">
      <c r="V25227" s="17"/>
    </row>
    <row r="25228" spans="22:22" x14ac:dyDescent="0.35">
      <c r="V25228" s="17"/>
    </row>
    <row r="25229" spans="22:22" x14ac:dyDescent="0.35">
      <c r="V25229" s="17"/>
    </row>
    <row r="25230" spans="22:22" x14ac:dyDescent="0.35">
      <c r="V25230" s="17"/>
    </row>
    <row r="25231" spans="22:22" x14ac:dyDescent="0.35">
      <c r="V25231" s="17"/>
    </row>
    <row r="25232" spans="22:22" x14ac:dyDescent="0.35">
      <c r="V25232" s="17"/>
    </row>
    <row r="25233" spans="22:22" x14ac:dyDescent="0.35">
      <c r="V25233" s="17"/>
    </row>
    <row r="25234" spans="22:22" x14ac:dyDescent="0.35">
      <c r="V25234" s="17"/>
    </row>
    <row r="25235" spans="22:22" x14ac:dyDescent="0.35">
      <c r="V25235" s="17"/>
    </row>
    <row r="25236" spans="22:22" x14ac:dyDescent="0.35">
      <c r="V25236" s="17"/>
    </row>
    <row r="25237" spans="22:22" x14ac:dyDescent="0.35">
      <c r="V25237" s="17"/>
    </row>
    <row r="25238" spans="22:22" x14ac:dyDescent="0.35">
      <c r="V25238" s="17"/>
    </row>
    <row r="25239" spans="22:22" x14ac:dyDescent="0.35">
      <c r="V25239" s="17"/>
    </row>
    <row r="25240" spans="22:22" x14ac:dyDescent="0.35">
      <c r="V25240" s="17"/>
    </row>
    <row r="25241" spans="22:22" x14ac:dyDescent="0.35">
      <c r="V25241" s="17"/>
    </row>
    <row r="25242" spans="22:22" x14ac:dyDescent="0.35">
      <c r="V25242" s="17"/>
    </row>
    <row r="25243" spans="22:22" x14ac:dyDescent="0.35">
      <c r="V25243" s="17"/>
    </row>
    <row r="25244" spans="22:22" x14ac:dyDescent="0.35">
      <c r="V25244" s="17"/>
    </row>
    <row r="25245" spans="22:22" x14ac:dyDescent="0.35">
      <c r="V25245" s="17"/>
    </row>
    <row r="25246" spans="22:22" x14ac:dyDescent="0.35">
      <c r="V25246" s="17"/>
    </row>
    <row r="25247" spans="22:22" x14ac:dyDescent="0.35">
      <c r="V25247" s="17"/>
    </row>
    <row r="25248" spans="22:22" x14ac:dyDescent="0.35">
      <c r="V25248" s="17"/>
    </row>
    <row r="25249" spans="22:22" x14ac:dyDescent="0.35">
      <c r="V25249" s="17"/>
    </row>
    <row r="25250" spans="22:22" x14ac:dyDescent="0.35">
      <c r="V25250" s="17"/>
    </row>
    <row r="25251" spans="22:22" x14ac:dyDescent="0.35">
      <c r="V25251" s="17"/>
    </row>
    <row r="25252" spans="22:22" x14ac:dyDescent="0.35">
      <c r="V25252" s="17"/>
    </row>
    <row r="25253" spans="22:22" x14ac:dyDescent="0.35">
      <c r="V25253" s="17"/>
    </row>
    <row r="25254" spans="22:22" x14ac:dyDescent="0.35">
      <c r="V25254" s="17"/>
    </row>
    <row r="25255" spans="22:22" x14ac:dyDescent="0.35">
      <c r="V25255" s="17"/>
    </row>
    <row r="25256" spans="22:22" x14ac:dyDescent="0.35">
      <c r="V25256" s="17"/>
    </row>
    <row r="25257" spans="22:22" x14ac:dyDescent="0.35">
      <c r="V25257" s="17"/>
    </row>
    <row r="25258" spans="22:22" x14ac:dyDescent="0.35">
      <c r="V25258" s="17"/>
    </row>
    <row r="25259" spans="22:22" x14ac:dyDescent="0.35">
      <c r="V25259" s="17"/>
    </row>
    <row r="25260" spans="22:22" x14ac:dyDescent="0.35">
      <c r="V25260" s="17"/>
    </row>
    <row r="25261" spans="22:22" x14ac:dyDescent="0.35">
      <c r="V25261" s="17"/>
    </row>
    <row r="25262" spans="22:22" x14ac:dyDescent="0.35">
      <c r="V25262" s="17"/>
    </row>
    <row r="25263" spans="22:22" x14ac:dyDescent="0.35">
      <c r="V25263" s="17"/>
    </row>
    <row r="25264" spans="22:22" x14ac:dyDescent="0.35">
      <c r="V25264" s="17"/>
    </row>
    <row r="25265" spans="22:22" x14ac:dyDescent="0.35">
      <c r="V25265" s="17"/>
    </row>
    <row r="25266" spans="22:22" x14ac:dyDescent="0.35">
      <c r="V25266" s="17"/>
    </row>
    <row r="25267" spans="22:22" x14ac:dyDescent="0.35">
      <c r="V25267" s="17"/>
    </row>
    <row r="25268" spans="22:22" x14ac:dyDescent="0.35">
      <c r="V25268" s="17"/>
    </row>
    <row r="25269" spans="22:22" x14ac:dyDescent="0.35">
      <c r="V25269" s="17"/>
    </row>
    <row r="25270" spans="22:22" x14ac:dyDescent="0.35">
      <c r="V25270" s="17"/>
    </row>
    <row r="25271" spans="22:22" x14ac:dyDescent="0.35">
      <c r="V25271" s="17"/>
    </row>
    <row r="25272" spans="22:22" x14ac:dyDescent="0.35">
      <c r="V25272" s="17"/>
    </row>
    <row r="25273" spans="22:22" x14ac:dyDescent="0.35">
      <c r="V25273" s="17"/>
    </row>
    <row r="25274" spans="22:22" x14ac:dyDescent="0.35">
      <c r="V25274" s="17"/>
    </row>
    <row r="25275" spans="22:22" x14ac:dyDescent="0.35">
      <c r="V25275" s="17"/>
    </row>
    <row r="25276" spans="22:22" x14ac:dyDescent="0.35">
      <c r="V25276" s="17"/>
    </row>
    <row r="25277" spans="22:22" x14ac:dyDescent="0.35">
      <c r="V25277" s="17"/>
    </row>
    <row r="25278" spans="22:22" x14ac:dyDescent="0.35">
      <c r="V25278" s="17"/>
    </row>
    <row r="25279" spans="22:22" x14ac:dyDescent="0.35">
      <c r="V25279" s="17"/>
    </row>
    <row r="25280" spans="22:22" x14ac:dyDescent="0.35">
      <c r="V25280" s="17"/>
    </row>
    <row r="25281" spans="22:22" x14ac:dyDescent="0.35">
      <c r="V25281" s="17"/>
    </row>
    <row r="25282" spans="22:22" x14ac:dyDescent="0.35">
      <c r="V25282" s="17"/>
    </row>
    <row r="25283" spans="22:22" x14ac:dyDescent="0.35">
      <c r="V25283" s="17"/>
    </row>
    <row r="25284" spans="22:22" x14ac:dyDescent="0.35">
      <c r="V25284" s="17"/>
    </row>
    <row r="25285" spans="22:22" x14ac:dyDescent="0.35">
      <c r="V25285" s="17"/>
    </row>
    <row r="25286" spans="22:22" x14ac:dyDescent="0.35">
      <c r="V25286" s="17"/>
    </row>
    <row r="25287" spans="22:22" x14ac:dyDescent="0.35">
      <c r="V25287" s="17"/>
    </row>
    <row r="25288" spans="22:22" x14ac:dyDescent="0.35">
      <c r="V25288" s="17"/>
    </row>
    <row r="25289" spans="22:22" x14ac:dyDescent="0.35">
      <c r="V25289" s="17"/>
    </row>
    <row r="25290" spans="22:22" x14ac:dyDescent="0.35">
      <c r="V25290" s="17"/>
    </row>
    <row r="25291" spans="22:22" x14ac:dyDescent="0.35">
      <c r="V25291" s="17"/>
    </row>
    <row r="25292" spans="22:22" x14ac:dyDescent="0.35">
      <c r="V25292" s="17"/>
    </row>
    <row r="25293" spans="22:22" x14ac:dyDescent="0.35">
      <c r="V25293" s="17"/>
    </row>
    <row r="25294" spans="22:22" x14ac:dyDescent="0.35">
      <c r="V25294" s="17"/>
    </row>
    <row r="25295" spans="22:22" x14ac:dyDescent="0.35">
      <c r="V25295" s="17"/>
    </row>
    <row r="25296" spans="22:22" x14ac:dyDescent="0.35">
      <c r="V25296" s="17"/>
    </row>
    <row r="25297" spans="22:22" x14ac:dyDescent="0.35">
      <c r="V25297" s="17"/>
    </row>
    <row r="25298" spans="22:22" x14ac:dyDescent="0.35">
      <c r="V25298" s="17"/>
    </row>
    <row r="25299" spans="22:22" x14ac:dyDescent="0.35">
      <c r="V25299" s="17"/>
    </row>
    <row r="25300" spans="22:22" x14ac:dyDescent="0.35">
      <c r="V25300" s="17"/>
    </row>
    <row r="25301" spans="22:22" x14ac:dyDescent="0.35">
      <c r="V25301" s="17"/>
    </row>
    <row r="25302" spans="22:22" x14ac:dyDescent="0.35">
      <c r="V25302" s="17"/>
    </row>
    <row r="25303" spans="22:22" x14ac:dyDescent="0.35">
      <c r="V25303" s="17"/>
    </row>
    <row r="25304" spans="22:22" x14ac:dyDescent="0.35">
      <c r="V25304" s="17"/>
    </row>
    <row r="25305" spans="22:22" x14ac:dyDescent="0.35">
      <c r="V25305" s="17"/>
    </row>
    <row r="25306" spans="22:22" x14ac:dyDescent="0.35">
      <c r="V25306" s="17"/>
    </row>
    <row r="25307" spans="22:22" x14ac:dyDescent="0.35">
      <c r="V25307" s="17"/>
    </row>
    <row r="25308" spans="22:22" x14ac:dyDescent="0.35">
      <c r="V25308" s="17"/>
    </row>
    <row r="25309" spans="22:22" x14ac:dyDescent="0.35">
      <c r="V25309" s="17"/>
    </row>
    <row r="25310" spans="22:22" x14ac:dyDescent="0.35">
      <c r="V25310" s="17"/>
    </row>
    <row r="25311" spans="22:22" x14ac:dyDescent="0.35">
      <c r="V25311" s="17"/>
    </row>
    <row r="25312" spans="22:22" x14ac:dyDescent="0.35">
      <c r="V25312" s="17"/>
    </row>
    <row r="25313" spans="22:22" x14ac:dyDescent="0.35">
      <c r="V25313" s="17"/>
    </row>
    <row r="25314" spans="22:22" x14ac:dyDescent="0.35">
      <c r="V25314" s="17"/>
    </row>
    <row r="25315" spans="22:22" x14ac:dyDescent="0.35">
      <c r="V25315" s="17"/>
    </row>
    <row r="25316" spans="22:22" x14ac:dyDescent="0.35">
      <c r="V25316" s="17"/>
    </row>
    <row r="25317" spans="22:22" x14ac:dyDescent="0.35">
      <c r="V25317" s="17"/>
    </row>
    <row r="25318" spans="22:22" x14ac:dyDescent="0.35">
      <c r="V25318" s="17"/>
    </row>
    <row r="25319" spans="22:22" x14ac:dyDescent="0.35">
      <c r="V25319" s="17"/>
    </row>
    <row r="25320" spans="22:22" x14ac:dyDescent="0.35">
      <c r="V25320" s="17"/>
    </row>
    <row r="25321" spans="22:22" x14ac:dyDescent="0.35">
      <c r="V25321" s="17"/>
    </row>
    <row r="25322" spans="22:22" x14ac:dyDescent="0.35">
      <c r="V25322" s="17"/>
    </row>
    <row r="25323" spans="22:22" x14ac:dyDescent="0.35">
      <c r="V25323" s="17"/>
    </row>
    <row r="25324" spans="22:22" x14ac:dyDescent="0.35">
      <c r="V25324" s="17"/>
    </row>
    <row r="25325" spans="22:22" x14ac:dyDescent="0.35">
      <c r="V25325" s="17"/>
    </row>
    <row r="25326" spans="22:22" x14ac:dyDescent="0.35">
      <c r="V25326" s="17"/>
    </row>
    <row r="25327" spans="22:22" x14ac:dyDescent="0.35">
      <c r="V25327" s="17"/>
    </row>
    <row r="25328" spans="22:22" x14ac:dyDescent="0.35">
      <c r="V25328" s="17"/>
    </row>
    <row r="25329" spans="22:22" x14ac:dyDescent="0.35">
      <c r="V25329" s="17"/>
    </row>
    <row r="25330" spans="22:22" x14ac:dyDescent="0.35">
      <c r="V25330" s="17"/>
    </row>
    <row r="25331" spans="22:22" x14ac:dyDescent="0.35">
      <c r="V25331" s="17"/>
    </row>
    <row r="25332" spans="22:22" x14ac:dyDescent="0.35">
      <c r="V25332" s="17"/>
    </row>
    <row r="25333" spans="22:22" x14ac:dyDescent="0.35">
      <c r="V25333" s="17"/>
    </row>
    <row r="25334" spans="22:22" x14ac:dyDescent="0.35">
      <c r="V25334" s="17"/>
    </row>
    <row r="25335" spans="22:22" x14ac:dyDescent="0.35">
      <c r="V25335" s="17"/>
    </row>
    <row r="25336" spans="22:22" x14ac:dyDescent="0.35">
      <c r="V25336" s="17"/>
    </row>
    <row r="25337" spans="22:22" x14ac:dyDescent="0.35">
      <c r="V25337" s="17"/>
    </row>
    <row r="25338" spans="22:22" x14ac:dyDescent="0.35">
      <c r="V25338" s="17"/>
    </row>
    <row r="25339" spans="22:22" x14ac:dyDescent="0.35">
      <c r="V25339" s="17"/>
    </row>
    <row r="25340" spans="22:22" x14ac:dyDescent="0.35">
      <c r="V25340" s="17"/>
    </row>
    <row r="25341" spans="22:22" x14ac:dyDescent="0.35">
      <c r="V25341" s="17"/>
    </row>
    <row r="25342" spans="22:22" x14ac:dyDescent="0.35">
      <c r="V25342" s="17"/>
    </row>
    <row r="25343" spans="22:22" x14ac:dyDescent="0.35">
      <c r="V25343" s="17"/>
    </row>
    <row r="25344" spans="22:22" x14ac:dyDescent="0.35">
      <c r="V25344" s="17"/>
    </row>
    <row r="25345" spans="22:22" x14ac:dyDescent="0.35">
      <c r="V25345" s="17"/>
    </row>
    <row r="25346" spans="22:22" x14ac:dyDescent="0.35">
      <c r="V25346" s="17"/>
    </row>
    <row r="25347" spans="22:22" x14ac:dyDescent="0.35">
      <c r="V25347" s="17"/>
    </row>
    <row r="25348" spans="22:22" x14ac:dyDescent="0.35">
      <c r="V25348" s="17"/>
    </row>
    <row r="25349" spans="22:22" x14ac:dyDescent="0.35">
      <c r="V25349" s="17"/>
    </row>
    <row r="25350" spans="22:22" x14ac:dyDescent="0.35">
      <c r="V25350" s="17"/>
    </row>
    <row r="25351" spans="22:22" x14ac:dyDescent="0.35">
      <c r="V25351" s="17"/>
    </row>
    <row r="25352" spans="22:22" x14ac:dyDescent="0.35">
      <c r="V25352" s="17"/>
    </row>
    <row r="25353" spans="22:22" x14ac:dyDescent="0.35">
      <c r="V25353" s="17"/>
    </row>
    <row r="25354" spans="22:22" x14ac:dyDescent="0.35">
      <c r="V25354" s="17"/>
    </row>
    <row r="25355" spans="22:22" x14ac:dyDescent="0.35">
      <c r="V25355" s="17"/>
    </row>
    <row r="25356" spans="22:22" x14ac:dyDescent="0.35">
      <c r="V25356" s="17"/>
    </row>
    <row r="25357" spans="22:22" x14ac:dyDescent="0.35">
      <c r="V25357" s="17"/>
    </row>
    <row r="25358" spans="22:22" x14ac:dyDescent="0.35">
      <c r="V25358" s="17"/>
    </row>
    <row r="25359" spans="22:22" x14ac:dyDescent="0.35">
      <c r="V25359" s="17"/>
    </row>
    <row r="25360" spans="22:22" x14ac:dyDescent="0.35">
      <c r="V25360" s="17"/>
    </row>
    <row r="25361" spans="22:22" x14ac:dyDescent="0.35">
      <c r="V25361" s="17"/>
    </row>
    <row r="25362" spans="22:22" x14ac:dyDescent="0.35">
      <c r="V25362" s="17"/>
    </row>
    <row r="25363" spans="22:22" x14ac:dyDescent="0.35">
      <c r="V25363" s="17"/>
    </row>
    <row r="25364" spans="22:22" x14ac:dyDescent="0.35">
      <c r="V25364" s="17"/>
    </row>
    <row r="25365" spans="22:22" x14ac:dyDescent="0.35">
      <c r="V25365" s="17"/>
    </row>
    <row r="25366" spans="22:22" x14ac:dyDescent="0.35">
      <c r="V25366" s="17"/>
    </row>
    <row r="25367" spans="22:22" x14ac:dyDescent="0.35">
      <c r="V25367" s="17"/>
    </row>
    <row r="25368" spans="22:22" x14ac:dyDescent="0.35">
      <c r="V25368" s="17"/>
    </row>
    <row r="25369" spans="22:22" x14ac:dyDescent="0.35">
      <c r="V25369" s="17"/>
    </row>
    <row r="25370" spans="22:22" x14ac:dyDescent="0.35">
      <c r="V25370" s="17"/>
    </row>
    <row r="25371" spans="22:22" x14ac:dyDescent="0.35">
      <c r="V25371" s="17"/>
    </row>
    <row r="25372" spans="22:22" x14ac:dyDescent="0.35">
      <c r="V25372" s="17"/>
    </row>
    <row r="25373" spans="22:22" x14ac:dyDescent="0.35">
      <c r="V25373" s="17"/>
    </row>
    <row r="25374" spans="22:22" x14ac:dyDescent="0.35">
      <c r="V25374" s="17"/>
    </row>
    <row r="25375" spans="22:22" x14ac:dyDescent="0.35">
      <c r="V25375" s="17"/>
    </row>
    <row r="25376" spans="22:22" x14ac:dyDescent="0.35">
      <c r="V25376" s="17"/>
    </row>
    <row r="25377" spans="22:22" x14ac:dyDescent="0.35">
      <c r="V25377" s="17"/>
    </row>
    <row r="25378" spans="22:22" x14ac:dyDescent="0.35">
      <c r="V25378" s="17"/>
    </row>
    <row r="25379" spans="22:22" x14ac:dyDescent="0.35">
      <c r="V25379" s="17"/>
    </row>
    <row r="25380" spans="22:22" x14ac:dyDescent="0.35">
      <c r="V25380" s="17"/>
    </row>
    <row r="25381" spans="22:22" x14ac:dyDescent="0.35">
      <c r="V25381" s="17"/>
    </row>
    <row r="25382" spans="22:22" x14ac:dyDescent="0.35">
      <c r="V25382" s="17"/>
    </row>
    <row r="25383" spans="22:22" x14ac:dyDescent="0.35">
      <c r="V25383" s="17"/>
    </row>
    <row r="25384" spans="22:22" x14ac:dyDescent="0.35">
      <c r="V25384" s="17"/>
    </row>
    <row r="25385" spans="22:22" x14ac:dyDescent="0.35">
      <c r="V25385" s="17"/>
    </row>
    <row r="25386" spans="22:22" x14ac:dyDescent="0.35">
      <c r="V25386" s="17"/>
    </row>
    <row r="25387" spans="22:22" x14ac:dyDescent="0.35">
      <c r="V25387" s="17"/>
    </row>
    <row r="25388" spans="22:22" x14ac:dyDescent="0.35">
      <c r="V25388" s="17"/>
    </row>
    <row r="25389" spans="22:22" x14ac:dyDescent="0.35">
      <c r="V25389" s="17"/>
    </row>
    <row r="25390" spans="22:22" x14ac:dyDescent="0.35">
      <c r="V25390" s="17"/>
    </row>
    <row r="25391" spans="22:22" x14ac:dyDescent="0.35">
      <c r="V25391" s="17"/>
    </row>
    <row r="25392" spans="22:22" x14ac:dyDescent="0.35">
      <c r="V25392" s="17"/>
    </row>
    <row r="25393" spans="22:22" x14ac:dyDescent="0.35">
      <c r="V25393" s="17"/>
    </row>
    <row r="25394" spans="22:22" x14ac:dyDescent="0.35">
      <c r="V25394" s="17"/>
    </row>
    <row r="25395" spans="22:22" x14ac:dyDescent="0.35">
      <c r="V25395" s="17"/>
    </row>
    <row r="25396" spans="22:22" x14ac:dyDescent="0.35">
      <c r="V25396" s="17"/>
    </row>
    <row r="25397" spans="22:22" x14ac:dyDescent="0.35">
      <c r="V25397" s="17"/>
    </row>
    <row r="25398" spans="22:22" x14ac:dyDescent="0.35">
      <c r="V25398" s="17"/>
    </row>
    <row r="25399" spans="22:22" x14ac:dyDescent="0.35">
      <c r="V25399" s="17"/>
    </row>
    <row r="25400" spans="22:22" x14ac:dyDescent="0.35">
      <c r="V25400" s="17"/>
    </row>
    <row r="25401" spans="22:22" x14ac:dyDescent="0.35">
      <c r="V25401" s="17"/>
    </row>
    <row r="25402" spans="22:22" x14ac:dyDescent="0.35">
      <c r="V25402" s="17"/>
    </row>
    <row r="25403" spans="22:22" x14ac:dyDescent="0.35">
      <c r="V25403" s="17"/>
    </row>
    <row r="25404" spans="22:22" x14ac:dyDescent="0.35">
      <c r="V25404" s="17"/>
    </row>
    <row r="25405" spans="22:22" x14ac:dyDescent="0.35">
      <c r="V25405" s="17"/>
    </row>
    <row r="25406" spans="22:22" x14ac:dyDescent="0.35">
      <c r="V25406" s="17"/>
    </row>
    <row r="25407" spans="22:22" x14ac:dyDescent="0.35">
      <c r="V25407" s="17"/>
    </row>
    <row r="25408" spans="22:22" x14ac:dyDescent="0.35">
      <c r="V25408" s="17"/>
    </row>
    <row r="25409" spans="22:22" x14ac:dyDescent="0.35">
      <c r="V25409" s="17"/>
    </row>
    <row r="25410" spans="22:22" x14ac:dyDescent="0.35">
      <c r="V25410" s="17"/>
    </row>
    <row r="25411" spans="22:22" x14ac:dyDescent="0.35">
      <c r="V25411" s="17"/>
    </row>
    <row r="25412" spans="22:22" x14ac:dyDescent="0.35">
      <c r="V25412" s="17"/>
    </row>
    <row r="25413" spans="22:22" x14ac:dyDescent="0.35">
      <c r="V25413" s="17"/>
    </row>
    <row r="25414" spans="22:22" x14ac:dyDescent="0.35">
      <c r="V25414" s="17"/>
    </row>
    <row r="25415" spans="22:22" x14ac:dyDescent="0.35">
      <c r="V25415" s="17"/>
    </row>
    <row r="25416" spans="22:22" x14ac:dyDescent="0.35">
      <c r="V25416" s="17"/>
    </row>
    <row r="25417" spans="22:22" x14ac:dyDescent="0.35">
      <c r="V25417" s="17"/>
    </row>
    <row r="25418" spans="22:22" x14ac:dyDescent="0.35">
      <c r="V25418" s="17"/>
    </row>
    <row r="25419" spans="22:22" x14ac:dyDescent="0.35">
      <c r="V25419" s="17"/>
    </row>
    <row r="25420" spans="22:22" x14ac:dyDescent="0.35">
      <c r="V25420" s="17"/>
    </row>
    <row r="25421" spans="22:22" x14ac:dyDescent="0.35">
      <c r="V25421" s="17"/>
    </row>
    <row r="25422" spans="22:22" x14ac:dyDescent="0.35">
      <c r="V25422" s="17"/>
    </row>
    <row r="25423" spans="22:22" x14ac:dyDescent="0.35">
      <c r="V25423" s="17"/>
    </row>
    <row r="25424" spans="22:22" x14ac:dyDescent="0.35">
      <c r="V25424" s="17"/>
    </row>
    <row r="25425" spans="22:22" x14ac:dyDescent="0.35">
      <c r="V25425" s="17"/>
    </row>
    <row r="25426" spans="22:22" x14ac:dyDescent="0.35">
      <c r="V25426" s="17"/>
    </row>
    <row r="25427" spans="22:22" x14ac:dyDescent="0.35">
      <c r="V25427" s="17"/>
    </row>
    <row r="25428" spans="22:22" x14ac:dyDescent="0.35">
      <c r="V25428" s="17"/>
    </row>
    <row r="25429" spans="22:22" x14ac:dyDescent="0.35">
      <c r="V25429" s="17"/>
    </row>
    <row r="25430" spans="22:22" x14ac:dyDescent="0.35">
      <c r="V25430" s="17"/>
    </row>
    <row r="25431" spans="22:22" x14ac:dyDescent="0.35">
      <c r="V25431" s="17"/>
    </row>
    <row r="25432" spans="22:22" x14ac:dyDescent="0.35">
      <c r="V25432" s="17"/>
    </row>
    <row r="25433" spans="22:22" x14ac:dyDescent="0.35">
      <c r="V25433" s="17"/>
    </row>
    <row r="25434" spans="22:22" x14ac:dyDescent="0.35">
      <c r="V25434" s="17"/>
    </row>
    <row r="25435" spans="22:22" x14ac:dyDescent="0.35">
      <c r="V25435" s="17"/>
    </row>
    <row r="25436" spans="22:22" x14ac:dyDescent="0.35">
      <c r="V25436" s="17"/>
    </row>
    <row r="25437" spans="22:22" x14ac:dyDescent="0.35">
      <c r="V25437" s="17"/>
    </row>
    <row r="25438" spans="22:22" x14ac:dyDescent="0.35">
      <c r="V25438" s="17"/>
    </row>
    <row r="25439" spans="22:22" x14ac:dyDescent="0.35">
      <c r="V25439" s="17"/>
    </row>
    <row r="25440" spans="22:22" x14ac:dyDescent="0.35">
      <c r="V25440" s="17"/>
    </row>
    <row r="25441" spans="22:22" x14ac:dyDescent="0.35">
      <c r="V25441" s="17"/>
    </row>
    <row r="25442" spans="22:22" x14ac:dyDescent="0.35">
      <c r="V25442" s="17"/>
    </row>
    <row r="25443" spans="22:22" x14ac:dyDescent="0.35">
      <c r="V25443" s="17"/>
    </row>
    <row r="25444" spans="22:22" x14ac:dyDescent="0.35">
      <c r="V25444" s="17"/>
    </row>
    <row r="25445" spans="22:22" x14ac:dyDescent="0.35">
      <c r="V25445" s="17"/>
    </row>
    <row r="25446" spans="22:22" x14ac:dyDescent="0.35">
      <c r="V25446" s="17"/>
    </row>
    <row r="25447" spans="22:22" x14ac:dyDescent="0.35">
      <c r="V25447" s="17"/>
    </row>
    <row r="25448" spans="22:22" x14ac:dyDescent="0.35">
      <c r="V25448" s="17"/>
    </row>
    <row r="25449" spans="22:22" x14ac:dyDescent="0.35">
      <c r="V25449" s="17"/>
    </row>
    <row r="25450" spans="22:22" x14ac:dyDescent="0.35">
      <c r="V25450" s="17"/>
    </row>
    <row r="25451" spans="22:22" x14ac:dyDescent="0.35">
      <c r="V25451" s="17"/>
    </row>
    <row r="25452" spans="22:22" x14ac:dyDescent="0.35">
      <c r="V25452" s="17"/>
    </row>
    <row r="25453" spans="22:22" x14ac:dyDescent="0.35">
      <c r="V25453" s="17"/>
    </row>
    <row r="25454" spans="22:22" x14ac:dyDescent="0.35">
      <c r="V25454" s="17"/>
    </row>
    <row r="25455" spans="22:22" x14ac:dyDescent="0.35">
      <c r="V25455" s="17"/>
    </row>
    <row r="25456" spans="22:22" x14ac:dyDescent="0.35">
      <c r="V25456" s="17"/>
    </row>
    <row r="25457" spans="22:22" x14ac:dyDescent="0.35">
      <c r="V25457" s="17"/>
    </row>
    <row r="25458" spans="22:22" x14ac:dyDescent="0.35">
      <c r="V25458" s="17"/>
    </row>
    <row r="25459" spans="22:22" x14ac:dyDescent="0.35">
      <c r="V25459" s="17"/>
    </row>
    <row r="25460" spans="22:22" x14ac:dyDescent="0.35">
      <c r="V25460" s="17"/>
    </row>
    <row r="25461" spans="22:22" x14ac:dyDescent="0.35">
      <c r="V25461" s="17"/>
    </row>
    <row r="25462" spans="22:22" x14ac:dyDescent="0.35">
      <c r="V25462" s="17"/>
    </row>
    <row r="25463" spans="22:22" x14ac:dyDescent="0.35">
      <c r="V25463" s="17"/>
    </row>
    <row r="25464" spans="22:22" x14ac:dyDescent="0.35">
      <c r="V25464" s="17"/>
    </row>
    <row r="25465" spans="22:22" x14ac:dyDescent="0.35">
      <c r="V25465" s="17"/>
    </row>
    <row r="25466" spans="22:22" x14ac:dyDescent="0.35">
      <c r="V25466" s="17"/>
    </row>
    <row r="25467" spans="22:22" x14ac:dyDescent="0.35">
      <c r="V25467" s="17"/>
    </row>
    <row r="25468" spans="22:22" x14ac:dyDescent="0.35">
      <c r="V25468" s="17"/>
    </row>
    <row r="25469" spans="22:22" x14ac:dyDescent="0.35">
      <c r="V25469" s="17"/>
    </row>
    <row r="25470" spans="22:22" x14ac:dyDescent="0.35">
      <c r="V25470" s="17"/>
    </row>
    <row r="25471" spans="22:22" x14ac:dyDescent="0.35">
      <c r="V25471" s="17"/>
    </row>
    <row r="25472" spans="22:22" x14ac:dyDescent="0.35">
      <c r="V25472" s="17"/>
    </row>
    <row r="25473" spans="22:22" x14ac:dyDescent="0.35">
      <c r="V25473" s="17"/>
    </row>
    <row r="25474" spans="22:22" x14ac:dyDescent="0.35">
      <c r="V25474" s="17"/>
    </row>
    <row r="25475" spans="22:22" x14ac:dyDescent="0.35">
      <c r="V25475" s="17"/>
    </row>
    <row r="25476" spans="22:22" x14ac:dyDescent="0.35">
      <c r="V25476" s="17"/>
    </row>
    <row r="25477" spans="22:22" x14ac:dyDescent="0.35">
      <c r="V25477" s="17"/>
    </row>
    <row r="25478" spans="22:22" x14ac:dyDescent="0.35">
      <c r="V25478" s="17"/>
    </row>
    <row r="25479" spans="22:22" x14ac:dyDescent="0.35">
      <c r="V25479" s="17"/>
    </row>
    <row r="25480" spans="22:22" x14ac:dyDescent="0.35">
      <c r="V25480" s="17"/>
    </row>
    <row r="25481" spans="22:22" x14ac:dyDescent="0.35">
      <c r="V25481" s="17"/>
    </row>
    <row r="25482" spans="22:22" x14ac:dyDescent="0.35">
      <c r="V25482" s="17"/>
    </row>
    <row r="25483" spans="22:22" x14ac:dyDescent="0.35">
      <c r="V25483" s="17"/>
    </row>
    <row r="25484" spans="22:22" x14ac:dyDescent="0.35">
      <c r="V25484" s="17"/>
    </row>
    <row r="25485" spans="22:22" x14ac:dyDescent="0.35">
      <c r="V25485" s="17"/>
    </row>
    <row r="25486" spans="22:22" x14ac:dyDescent="0.35">
      <c r="V25486" s="17"/>
    </row>
    <row r="25487" spans="22:22" x14ac:dyDescent="0.35">
      <c r="V25487" s="17"/>
    </row>
    <row r="25488" spans="22:22" x14ac:dyDescent="0.35">
      <c r="V25488" s="17"/>
    </row>
    <row r="25489" spans="22:22" x14ac:dyDescent="0.35">
      <c r="V25489" s="17"/>
    </row>
    <row r="25490" spans="22:22" x14ac:dyDescent="0.35">
      <c r="V25490" s="17"/>
    </row>
    <row r="25491" spans="22:22" x14ac:dyDescent="0.35">
      <c r="V25491" s="17"/>
    </row>
    <row r="25492" spans="22:22" x14ac:dyDescent="0.35">
      <c r="V25492" s="17"/>
    </row>
    <row r="25493" spans="22:22" x14ac:dyDescent="0.35">
      <c r="V25493" s="17"/>
    </row>
    <row r="25494" spans="22:22" x14ac:dyDescent="0.35">
      <c r="V25494" s="17"/>
    </row>
    <row r="25495" spans="22:22" x14ac:dyDescent="0.35">
      <c r="V25495" s="17"/>
    </row>
    <row r="25496" spans="22:22" x14ac:dyDescent="0.35">
      <c r="V25496" s="17"/>
    </row>
    <row r="25497" spans="22:22" x14ac:dyDescent="0.35">
      <c r="V25497" s="17"/>
    </row>
    <row r="25498" spans="22:22" x14ac:dyDescent="0.35">
      <c r="V25498" s="17"/>
    </row>
    <row r="25499" spans="22:22" x14ac:dyDescent="0.35">
      <c r="V25499" s="17"/>
    </row>
    <row r="25500" spans="22:22" x14ac:dyDescent="0.35">
      <c r="V25500" s="17"/>
    </row>
    <row r="25501" spans="22:22" x14ac:dyDescent="0.35">
      <c r="V25501" s="17"/>
    </row>
    <row r="25502" spans="22:22" x14ac:dyDescent="0.35">
      <c r="V25502" s="17"/>
    </row>
    <row r="25503" spans="22:22" x14ac:dyDescent="0.35">
      <c r="V25503" s="17"/>
    </row>
    <row r="25504" spans="22:22" x14ac:dyDescent="0.35">
      <c r="V25504" s="17"/>
    </row>
    <row r="25505" spans="22:22" x14ac:dyDescent="0.35">
      <c r="V25505" s="17"/>
    </row>
    <row r="25506" spans="22:22" x14ac:dyDescent="0.35">
      <c r="V25506" s="17"/>
    </row>
    <row r="25507" spans="22:22" x14ac:dyDescent="0.35">
      <c r="V25507" s="17"/>
    </row>
    <row r="25508" spans="22:22" x14ac:dyDescent="0.35">
      <c r="V25508" s="17"/>
    </row>
    <row r="25509" spans="22:22" x14ac:dyDescent="0.35">
      <c r="V25509" s="17"/>
    </row>
    <row r="25510" spans="22:22" x14ac:dyDescent="0.35">
      <c r="V25510" s="17"/>
    </row>
    <row r="25511" spans="22:22" x14ac:dyDescent="0.35">
      <c r="V25511" s="17"/>
    </row>
    <row r="25512" spans="22:22" x14ac:dyDescent="0.35">
      <c r="V25512" s="17"/>
    </row>
    <row r="25513" spans="22:22" x14ac:dyDescent="0.35">
      <c r="V25513" s="17"/>
    </row>
    <row r="25514" spans="22:22" x14ac:dyDescent="0.35">
      <c r="V25514" s="17"/>
    </row>
    <row r="25515" spans="22:22" x14ac:dyDescent="0.35">
      <c r="V25515" s="17"/>
    </row>
    <row r="25516" spans="22:22" x14ac:dyDescent="0.35">
      <c r="V25516" s="17"/>
    </row>
    <row r="25517" spans="22:22" x14ac:dyDescent="0.35">
      <c r="V25517" s="17"/>
    </row>
    <row r="25518" spans="22:22" x14ac:dyDescent="0.35">
      <c r="V25518" s="17"/>
    </row>
    <row r="25519" spans="22:22" x14ac:dyDescent="0.35">
      <c r="V25519" s="17"/>
    </row>
    <row r="25520" spans="22:22" x14ac:dyDescent="0.35">
      <c r="V25520" s="17"/>
    </row>
    <row r="25521" spans="22:22" x14ac:dyDescent="0.35">
      <c r="V25521" s="17"/>
    </row>
    <row r="25522" spans="22:22" x14ac:dyDescent="0.35">
      <c r="V25522" s="17"/>
    </row>
    <row r="25523" spans="22:22" x14ac:dyDescent="0.35">
      <c r="V25523" s="17"/>
    </row>
    <row r="25524" spans="22:22" x14ac:dyDescent="0.35">
      <c r="V25524" s="17"/>
    </row>
    <row r="25525" spans="22:22" x14ac:dyDescent="0.35">
      <c r="V25525" s="17"/>
    </row>
    <row r="25526" spans="22:22" x14ac:dyDescent="0.35">
      <c r="V25526" s="17"/>
    </row>
    <row r="25527" spans="22:22" x14ac:dyDescent="0.35">
      <c r="V25527" s="17"/>
    </row>
    <row r="25528" spans="22:22" x14ac:dyDescent="0.35">
      <c r="V25528" s="17"/>
    </row>
    <row r="25529" spans="22:22" x14ac:dyDescent="0.35">
      <c r="V25529" s="17"/>
    </row>
    <row r="25530" spans="22:22" x14ac:dyDescent="0.35">
      <c r="V25530" s="17"/>
    </row>
    <row r="25531" spans="22:22" x14ac:dyDescent="0.35">
      <c r="V25531" s="17"/>
    </row>
    <row r="25532" spans="22:22" x14ac:dyDescent="0.35">
      <c r="V25532" s="17"/>
    </row>
    <row r="25533" spans="22:22" x14ac:dyDescent="0.35">
      <c r="V25533" s="17"/>
    </row>
    <row r="25534" spans="22:22" x14ac:dyDescent="0.35">
      <c r="V25534" s="17"/>
    </row>
    <row r="25535" spans="22:22" x14ac:dyDescent="0.35">
      <c r="V25535" s="17"/>
    </row>
    <row r="25536" spans="22:22" x14ac:dyDescent="0.35">
      <c r="V25536" s="17"/>
    </row>
    <row r="25537" spans="22:22" x14ac:dyDescent="0.35">
      <c r="V25537" s="17"/>
    </row>
    <row r="25538" spans="22:22" x14ac:dyDescent="0.35">
      <c r="V25538" s="17"/>
    </row>
    <row r="25539" spans="22:22" x14ac:dyDescent="0.35">
      <c r="V25539" s="17"/>
    </row>
    <row r="25540" spans="22:22" x14ac:dyDescent="0.35">
      <c r="V25540" s="17"/>
    </row>
    <row r="25541" spans="22:22" x14ac:dyDescent="0.35">
      <c r="V25541" s="17"/>
    </row>
    <row r="25542" spans="22:22" x14ac:dyDescent="0.35">
      <c r="V25542" s="17"/>
    </row>
    <row r="25543" spans="22:22" x14ac:dyDescent="0.35">
      <c r="V25543" s="17"/>
    </row>
    <row r="25544" spans="22:22" x14ac:dyDescent="0.35">
      <c r="V25544" s="17"/>
    </row>
    <row r="25545" spans="22:22" x14ac:dyDescent="0.35">
      <c r="V25545" s="17"/>
    </row>
    <row r="25546" spans="22:22" x14ac:dyDescent="0.35">
      <c r="V25546" s="17"/>
    </row>
    <row r="25547" spans="22:22" x14ac:dyDescent="0.35">
      <c r="V25547" s="17"/>
    </row>
    <row r="25548" spans="22:22" x14ac:dyDescent="0.35">
      <c r="V25548" s="17"/>
    </row>
    <row r="25549" spans="22:22" x14ac:dyDescent="0.35">
      <c r="V25549" s="17"/>
    </row>
    <row r="25550" spans="22:22" x14ac:dyDescent="0.35">
      <c r="V25550" s="17"/>
    </row>
    <row r="25551" spans="22:22" x14ac:dyDescent="0.35">
      <c r="V25551" s="17"/>
    </row>
    <row r="25552" spans="22:22" x14ac:dyDescent="0.35">
      <c r="V25552" s="17"/>
    </row>
    <row r="25553" spans="22:22" x14ac:dyDescent="0.35">
      <c r="V25553" s="17"/>
    </row>
    <row r="25554" spans="22:22" x14ac:dyDescent="0.35">
      <c r="V25554" s="17"/>
    </row>
    <row r="25555" spans="22:22" x14ac:dyDescent="0.35">
      <c r="V25555" s="17"/>
    </row>
    <row r="25556" spans="22:22" x14ac:dyDescent="0.35">
      <c r="V25556" s="17"/>
    </row>
    <row r="25557" spans="22:22" x14ac:dyDescent="0.35">
      <c r="V25557" s="17"/>
    </row>
    <row r="25558" spans="22:22" x14ac:dyDescent="0.35">
      <c r="V25558" s="17"/>
    </row>
    <row r="25559" spans="22:22" x14ac:dyDescent="0.35">
      <c r="V25559" s="17"/>
    </row>
    <row r="25560" spans="22:22" x14ac:dyDescent="0.35">
      <c r="V25560" s="17"/>
    </row>
    <row r="25561" spans="22:22" x14ac:dyDescent="0.35">
      <c r="V25561" s="17"/>
    </row>
    <row r="25562" spans="22:22" x14ac:dyDescent="0.35">
      <c r="V25562" s="17"/>
    </row>
    <row r="25563" spans="22:22" x14ac:dyDescent="0.35">
      <c r="V25563" s="17"/>
    </row>
    <row r="25564" spans="22:22" x14ac:dyDescent="0.35">
      <c r="V25564" s="17"/>
    </row>
    <row r="25565" spans="22:22" x14ac:dyDescent="0.35">
      <c r="V25565" s="17"/>
    </row>
    <row r="25566" spans="22:22" x14ac:dyDescent="0.35">
      <c r="V25566" s="17"/>
    </row>
    <row r="25567" spans="22:22" x14ac:dyDescent="0.35">
      <c r="V25567" s="17"/>
    </row>
    <row r="25568" spans="22:22" x14ac:dyDescent="0.35">
      <c r="V25568" s="17"/>
    </row>
    <row r="25569" spans="22:22" x14ac:dyDescent="0.35">
      <c r="V25569" s="17"/>
    </row>
    <row r="25570" spans="22:22" x14ac:dyDescent="0.35">
      <c r="V25570" s="17"/>
    </row>
    <row r="25571" spans="22:22" x14ac:dyDescent="0.35">
      <c r="V25571" s="17"/>
    </row>
    <row r="25572" spans="22:22" x14ac:dyDescent="0.35">
      <c r="V25572" s="17"/>
    </row>
    <row r="25573" spans="22:22" x14ac:dyDescent="0.35">
      <c r="V25573" s="17"/>
    </row>
    <row r="25574" spans="22:22" x14ac:dyDescent="0.35">
      <c r="V25574" s="17"/>
    </row>
    <row r="25575" spans="22:22" x14ac:dyDescent="0.35">
      <c r="V25575" s="17"/>
    </row>
    <row r="25576" spans="22:22" x14ac:dyDescent="0.35">
      <c r="V25576" s="17"/>
    </row>
    <row r="25577" spans="22:22" x14ac:dyDescent="0.35">
      <c r="V25577" s="17"/>
    </row>
    <row r="25578" spans="22:22" x14ac:dyDescent="0.35">
      <c r="V25578" s="17"/>
    </row>
    <row r="25579" spans="22:22" x14ac:dyDescent="0.35">
      <c r="V25579" s="17"/>
    </row>
    <row r="25580" spans="22:22" x14ac:dyDescent="0.35">
      <c r="V25580" s="17"/>
    </row>
    <row r="25581" spans="22:22" x14ac:dyDescent="0.35">
      <c r="V25581" s="17"/>
    </row>
    <row r="25582" spans="22:22" x14ac:dyDescent="0.35">
      <c r="V25582" s="17"/>
    </row>
    <row r="25583" spans="22:22" x14ac:dyDescent="0.35">
      <c r="V25583" s="17"/>
    </row>
    <row r="25584" spans="22:22" x14ac:dyDescent="0.35">
      <c r="V25584" s="17"/>
    </row>
    <row r="25585" spans="22:22" x14ac:dyDescent="0.35">
      <c r="V25585" s="17"/>
    </row>
    <row r="25586" spans="22:22" x14ac:dyDescent="0.35">
      <c r="V25586" s="17"/>
    </row>
    <row r="25587" spans="22:22" x14ac:dyDescent="0.35">
      <c r="V25587" s="17"/>
    </row>
    <row r="25588" spans="22:22" x14ac:dyDescent="0.35">
      <c r="V25588" s="17"/>
    </row>
    <row r="25589" spans="22:22" x14ac:dyDescent="0.35">
      <c r="V25589" s="17"/>
    </row>
    <row r="25590" spans="22:22" x14ac:dyDescent="0.35">
      <c r="V25590" s="17"/>
    </row>
    <row r="25591" spans="22:22" x14ac:dyDescent="0.35">
      <c r="V25591" s="17"/>
    </row>
    <row r="25592" spans="22:22" x14ac:dyDescent="0.35">
      <c r="V25592" s="17"/>
    </row>
    <row r="25593" spans="22:22" x14ac:dyDescent="0.35">
      <c r="V25593" s="17"/>
    </row>
    <row r="25594" spans="22:22" x14ac:dyDescent="0.35">
      <c r="V25594" s="17"/>
    </row>
    <row r="25595" spans="22:22" x14ac:dyDescent="0.35">
      <c r="V25595" s="17"/>
    </row>
    <row r="25596" spans="22:22" x14ac:dyDescent="0.35">
      <c r="V25596" s="17"/>
    </row>
    <row r="25597" spans="22:22" x14ac:dyDescent="0.35">
      <c r="V25597" s="17"/>
    </row>
    <row r="25598" spans="22:22" x14ac:dyDescent="0.35">
      <c r="V25598" s="17"/>
    </row>
    <row r="25599" spans="22:22" x14ac:dyDescent="0.35">
      <c r="V25599" s="17"/>
    </row>
    <row r="25600" spans="22:22" x14ac:dyDescent="0.35">
      <c r="V25600" s="17"/>
    </row>
    <row r="25601" spans="22:22" x14ac:dyDescent="0.35">
      <c r="V25601" s="17"/>
    </row>
    <row r="25602" spans="22:22" x14ac:dyDescent="0.35">
      <c r="V25602" s="17"/>
    </row>
    <row r="25603" spans="22:22" x14ac:dyDescent="0.35">
      <c r="V25603" s="17"/>
    </row>
    <row r="25604" spans="22:22" x14ac:dyDescent="0.35">
      <c r="V25604" s="17"/>
    </row>
    <row r="25605" spans="22:22" x14ac:dyDescent="0.35">
      <c r="V25605" s="17"/>
    </row>
    <row r="25606" spans="22:22" x14ac:dyDescent="0.35">
      <c r="V25606" s="17"/>
    </row>
    <row r="25607" spans="22:22" x14ac:dyDescent="0.35">
      <c r="V25607" s="17"/>
    </row>
    <row r="25608" spans="22:22" x14ac:dyDescent="0.35">
      <c r="V25608" s="17"/>
    </row>
    <row r="25609" spans="22:22" x14ac:dyDescent="0.35">
      <c r="V25609" s="17"/>
    </row>
    <row r="25610" spans="22:22" x14ac:dyDescent="0.35">
      <c r="V25610" s="17"/>
    </row>
    <row r="25611" spans="22:22" x14ac:dyDescent="0.35">
      <c r="V25611" s="17"/>
    </row>
    <row r="25612" spans="22:22" x14ac:dyDescent="0.35">
      <c r="V25612" s="17"/>
    </row>
    <row r="25613" spans="22:22" x14ac:dyDescent="0.35">
      <c r="V25613" s="17"/>
    </row>
    <row r="25614" spans="22:22" x14ac:dyDescent="0.35">
      <c r="V25614" s="17"/>
    </row>
    <row r="25615" spans="22:22" x14ac:dyDescent="0.35">
      <c r="V25615" s="17"/>
    </row>
    <row r="25616" spans="22:22" x14ac:dyDescent="0.35">
      <c r="V25616" s="17"/>
    </row>
    <row r="25617" spans="22:22" x14ac:dyDescent="0.35">
      <c r="V25617" s="17"/>
    </row>
    <row r="25618" spans="22:22" x14ac:dyDescent="0.35">
      <c r="V25618" s="17"/>
    </row>
    <row r="25619" spans="22:22" x14ac:dyDescent="0.35">
      <c r="V25619" s="17"/>
    </row>
    <row r="25620" spans="22:22" x14ac:dyDescent="0.35">
      <c r="V25620" s="17"/>
    </row>
    <row r="25621" spans="22:22" x14ac:dyDescent="0.35">
      <c r="V25621" s="17"/>
    </row>
    <row r="25622" spans="22:22" x14ac:dyDescent="0.35">
      <c r="V25622" s="17"/>
    </row>
    <row r="25623" spans="22:22" x14ac:dyDescent="0.35">
      <c r="V25623" s="17"/>
    </row>
    <row r="25624" spans="22:22" x14ac:dyDescent="0.35">
      <c r="V25624" s="17"/>
    </row>
    <row r="25625" spans="22:22" x14ac:dyDescent="0.35">
      <c r="V25625" s="17"/>
    </row>
    <row r="25626" spans="22:22" x14ac:dyDescent="0.35">
      <c r="V25626" s="17"/>
    </row>
    <row r="25627" spans="22:22" x14ac:dyDescent="0.35">
      <c r="V25627" s="17"/>
    </row>
    <row r="25628" spans="22:22" x14ac:dyDescent="0.35">
      <c r="V25628" s="17"/>
    </row>
    <row r="25629" spans="22:22" x14ac:dyDescent="0.35">
      <c r="V25629" s="17"/>
    </row>
    <row r="25630" spans="22:22" x14ac:dyDescent="0.35">
      <c r="V25630" s="17"/>
    </row>
    <row r="25631" spans="22:22" x14ac:dyDescent="0.35">
      <c r="V25631" s="17"/>
    </row>
    <row r="25632" spans="22:22" x14ac:dyDescent="0.35">
      <c r="V25632" s="17"/>
    </row>
    <row r="25633" spans="22:22" x14ac:dyDescent="0.35">
      <c r="V25633" s="17"/>
    </row>
    <row r="25634" spans="22:22" x14ac:dyDescent="0.35">
      <c r="V25634" s="17"/>
    </row>
    <row r="25635" spans="22:22" x14ac:dyDescent="0.35">
      <c r="V25635" s="17"/>
    </row>
    <row r="25636" spans="22:22" x14ac:dyDescent="0.35">
      <c r="V25636" s="17"/>
    </row>
    <row r="25637" spans="22:22" x14ac:dyDescent="0.35">
      <c r="V25637" s="17"/>
    </row>
    <row r="25638" spans="22:22" x14ac:dyDescent="0.35">
      <c r="V25638" s="17"/>
    </row>
    <row r="25639" spans="22:22" x14ac:dyDescent="0.35">
      <c r="V25639" s="17"/>
    </row>
    <row r="25640" spans="22:22" x14ac:dyDescent="0.35">
      <c r="V25640" s="17"/>
    </row>
    <row r="25641" spans="22:22" x14ac:dyDescent="0.35">
      <c r="V25641" s="17"/>
    </row>
    <row r="25642" spans="22:22" x14ac:dyDescent="0.35">
      <c r="V25642" s="17"/>
    </row>
    <row r="25643" spans="22:22" x14ac:dyDescent="0.35">
      <c r="V25643" s="17"/>
    </row>
    <row r="25644" spans="22:22" x14ac:dyDescent="0.35">
      <c r="V25644" s="17"/>
    </row>
    <row r="25645" spans="22:22" x14ac:dyDescent="0.35">
      <c r="V25645" s="17"/>
    </row>
    <row r="25646" spans="22:22" x14ac:dyDescent="0.35">
      <c r="V25646" s="17"/>
    </row>
    <row r="25647" spans="22:22" x14ac:dyDescent="0.35">
      <c r="V25647" s="17"/>
    </row>
    <row r="25648" spans="22:22" x14ac:dyDescent="0.35">
      <c r="V25648" s="17"/>
    </row>
    <row r="25649" spans="22:22" x14ac:dyDescent="0.35">
      <c r="V25649" s="17"/>
    </row>
    <row r="25650" spans="22:22" x14ac:dyDescent="0.35">
      <c r="V25650" s="17"/>
    </row>
    <row r="25651" spans="22:22" x14ac:dyDescent="0.35">
      <c r="V25651" s="17"/>
    </row>
    <row r="25652" spans="22:22" x14ac:dyDescent="0.35">
      <c r="V25652" s="17"/>
    </row>
    <row r="25653" spans="22:22" x14ac:dyDescent="0.35">
      <c r="V25653" s="17"/>
    </row>
    <row r="25654" spans="22:22" x14ac:dyDescent="0.35">
      <c r="V25654" s="17"/>
    </row>
    <row r="25655" spans="22:22" x14ac:dyDescent="0.35">
      <c r="V25655" s="17"/>
    </row>
    <row r="25656" spans="22:22" x14ac:dyDescent="0.35">
      <c r="V25656" s="17"/>
    </row>
    <row r="25657" spans="22:22" x14ac:dyDescent="0.35">
      <c r="V25657" s="17"/>
    </row>
    <row r="25658" spans="22:22" x14ac:dyDescent="0.35">
      <c r="V25658" s="17"/>
    </row>
    <row r="25659" spans="22:22" x14ac:dyDescent="0.35">
      <c r="V25659" s="17"/>
    </row>
    <row r="25660" spans="22:22" x14ac:dyDescent="0.35">
      <c r="V25660" s="17"/>
    </row>
    <row r="25661" spans="22:22" x14ac:dyDescent="0.35">
      <c r="V25661" s="17"/>
    </row>
    <row r="25662" spans="22:22" x14ac:dyDescent="0.35">
      <c r="V25662" s="17"/>
    </row>
    <row r="25663" spans="22:22" x14ac:dyDescent="0.35">
      <c r="V25663" s="17"/>
    </row>
    <row r="25664" spans="22:22" x14ac:dyDescent="0.35">
      <c r="V25664" s="17"/>
    </row>
    <row r="25665" spans="22:22" x14ac:dyDescent="0.35">
      <c r="V25665" s="17"/>
    </row>
    <row r="25666" spans="22:22" x14ac:dyDescent="0.35">
      <c r="V25666" s="17"/>
    </row>
    <row r="25667" spans="22:22" x14ac:dyDescent="0.35">
      <c r="V25667" s="17"/>
    </row>
    <row r="25668" spans="22:22" x14ac:dyDescent="0.35">
      <c r="V25668" s="17"/>
    </row>
    <row r="25669" spans="22:22" x14ac:dyDescent="0.35">
      <c r="V25669" s="17"/>
    </row>
    <row r="25670" spans="22:22" x14ac:dyDescent="0.35">
      <c r="V25670" s="17"/>
    </row>
    <row r="25671" spans="22:22" x14ac:dyDescent="0.35">
      <c r="V25671" s="17"/>
    </row>
    <row r="25672" spans="22:22" x14ac:dyDescent="0.35">
      <c r="V25672" s="17"/>
    </row>
    <row r="25673" spans="22:22" x14ac:dyDescent="0.35">
      <c r="V25673" s="17"/>
    </row>
    <row r="25674" spans="22:22" x14ac:dyDescent="0.35">
      <c r="V25674" s="17"/>
    </row>
    <row r="25675" spans="22:22" x14ac:dyDescent="0.35">
      <c r="V25675" s="17"/>
    </row>
    <row r="25676" spans="22:22" x14ac:dyDescent="0.35">
      <c r="V25676" s="17"/>
    </row>
    <row r="25677" spans="22:22" x14ac:dyDescent="0.35">
      <c r="V25677" s="17"/>
    </row>
    <row r="25678" spans="22:22" x14ac:dyDescent="0.35">
      <c r="V25678" s="17"/>
    </row>
    <row r="25679" spans="22:22" x14ac:dyDescent="0.35">
      <c r="V25679" s="17"/>
    </row>
    <row r="25680" spans="22:22" x14ac:dyDescent="0.35">
      <c r="V25680" s="17"/>
    </row>
    <row r="25681" spans="22:22" x14ac:dyDescent="0.35">
      <c r="V25681" s="17"/>
    </row>
    <row r="25682" spans="22:22" x14ac:dyDescent="0.35">
      <c r="V25682" s="17"/>
    </row>
    <row r="25683" spans="22:22" x14ac:dyDescent="0.35">
      <c r="V25683" s="17"/>
    </row>
    <row r="25684" spans="22:22" x14ac:dyDescent="0.35">
      <c r="V25684" s="17"/>
    </row>
    <row r="25685" spans="22:22" x14ac:dyDescent="0.35">
      <c r="V25685" s="17"/>
    </row>
    <row r="25686" spans="22:22" x14ac:dyDescent="0.35">
      <c r="V25686" s="17"/>
    </row>
    <row r="25687" spans="22:22" x14ac:dyDescent="0.35">
      <c r="V25687" s="17"/>
    </row>
    <row r="25688" spans="22:22" x14ac:dyDescent="0.35">
      <c r="V25688" s="17"/>
    </row>
    <row r="25689" spans="22:22" x14ac:dyDescent="0.35">
      <c r="V25689" s="17"/>
    </row>
    <row r="25690" spans="22:22" x14ac:dyDescent="0.35">
      <c r="V25690" s="17"/>
    </row>
    <row r="25691" spans="22:22" x14ac:dyDescent="0.35">
      <c r="V25691" s="17"/>
    </row>
    <row r="25692" spans="22:22" x14ac:dyDescent="0.35">
      <c r="V25692" s="17"/>
    </row>
    <row r="25693" spans="22:22" x14ac:dyDescent="0.35">
      <c r="V25693" s="17"/>
    </row>
    <row r="25694" spans="22:22" x14ac:dyDescent="0.35">
      <c r="V25694" s="17"/>
    </row>
    <row r="25695" spans="22:22" x14ac:dyDescent="0.35">
      <c r="V25695" s="17"/>
    </row>
    <row r="25696" spans="22:22" x14ac:dyDescent="0.35">
      <c r="V25696" s="17"/>
    </row>
    <row r="25697" spans="22:22" x14ac:dyDescent="0.35">
      <c r="V25697" s="17"/>
    </row>
    <row r="25698" spans="22:22" x14ac:dyDescent="0.35">
      <c r="V25698" s="17"/>
    </row>
    <row r="25699" spans="22:22" x14ac:dyDescent="0.35">
      <c r="V25699" s="17"/>
    </row>
    <row r="25700" spans="22:22" x14ac:dyDescent="0.35">
      <c r="V25700" s="17"/>
    </row>
    <row r="25701" spans="22:22" x14ac:dyDescent="0.35">
      <c r="V25701" s="17"/>
    </row>
    <row r="25702" spans="22:22" x14ac:dyDescent="0.35">
      <c r="V25702" s="17"/>
    </row>
    <row r="25703" spans="22:22" x14ac:dyDescent="0.35">
      <c r="V25703" s="17"/>
    </row>
    <row r="25704" spans="22:22" x14ac:dyDescent="0.35">
      <c r="V25704" s="17"/>
    </row>
    <row r="25705" spans="22:22" x14ac:dyDescent="0.35">
      <c r="V25705" s="17"/>
    </row>
    <row r="25706" spans="22:22" x14ac:dyDescent="0.35">
      <c r="V25706" s="17"/>
    </row>
    <row r="25707" spans="22:22" x14ac:dyDescent="0.35">
      <c r="V25707" s="17"/>
    </row>
    <row r="25708" spans="22:22" x14ac:dyDescent="0.35">
      <c r="V25708" s="17"/>
    </row>
    <row r="25709" spans="22:22" x14ac:dyDescent="0.35">
      <c r="V25709" s="17"/>
    </row>
    <row r="25710" spans="22:22" x14ac:dyDescent="0.35">
      <c r="V25710" s="17"/>
    </row>
    <row r="25711" spans="22:22" x14ac:dyDescent="0.35">
      <c r="V25711" s="17"/>
    </row>
    <row r="25712" spans="22:22" x14ac:dyDescent="0.35">
      <c r="V25712" s="17"/>
    </row>
    <row r="25713" spans="22:22" x14ac:dyDescent="0.35">
      <c r="V25713" s="17"/>
    </row>
    <row r="25714" spans="22:22" x14ac:dyDescent="0.35">
      <c r="V25714" s="17"/>
    </row>
    <row r="25715" spans="22:22" x14ac:dyDescent="0.35">
      <c r="V25715" s="17"/>
    </row>
    <row r="25716" spans="22:22" x14ac:dyDescent="0.35">
      <c r="V25716" s="17"/>
    </row>
    <row r="25717" spans="22:22" x14ac:dyDescent="0.35">
      <c r="V25717" s="17"/>
    </row>
    <row r="25718" spans="22:22" x14ac:dyDescent="0.35">
      <c r="V25718" s="17"/>
    </row>
    <row r="25719" spans="22:22" x14ac:dyDescent="0.35">
      <c r="V25719" s="17"/>
    </row>
    <row r="25720" spans="22:22" x14ac:dyDescent="0.35">
      <c r="V25720" s="17"/>
    </row>
    <row r="25721" spans="22:22" x14ac:dyDescent="0.35">
      <c r="V25721" s="17"/>
    </row>
    <row r="25722" spans="22:22" x14ac:dyDescent="0.35">
      <c r="V25722" s="17"/>
    </row>
    <row r="25723" spans="22:22" x14ac:dyDescent="0.35">
      <c r="V25723" s="17"/>
    </row>
    <row r="25724" spans="22:22" x14ac:dyDescent="0.35">
      <c r="V25724" s="17"/>
    </row>
    <row r="25725" spans="22:22" x14ac:dyDescent="0.35">
      <c r="V25725" s="17"/>
    </row>
    <row r="25726" spans="22:22" x14ac:dyDescent="0.35">
      <c r="V25726" s="17"/>
    </row>
    <row r="25727" spans="22:22" x14ac:dyDescent="0.35">
      <c r="V25727" s="17"/>
    </row>
    <row r="25728" spans="22:22" x14ac:dyDescent="0.35">
      <c r="V25728" s="17"/>
    </row>
    <row r="25729" spans="22:22" x14ac:dyDescent="0.35">
      <c r="V25729" s="17"/>
    </row>
    <row r="25730" spans="22:22" x14ac:dyDescent="0.35">
      <c r="V25730" s="17"/>
    </row>
    <row r="25731" spans="22:22" x14ac:dyDescent="0.35">
      <c r="V25731" s="17"/>
    </row>
    <row r="25732" spans="22:22" x14ac:dyDescent="0.35">
      <c r="V25732" s="17"/>
    </row>
    <row r="25733" spans="22:22" x14ac:dyDescent="0.35">
      <c r="V25733" s="17"/>
    </row>
    <row r="25734" spans="22:22" x14ac:dyDescent="0.35">
      <c r="V25734" s="17"/>
    </row>
    <row r="25735" spans="22:22" x14ac:dyDescent="0.35">
      <c r="V25735" s="17"/>
    </row>
    <row r="25736" spans="22:22" x14ac:dyDescent="0.35">
      <c r="V25736" s="17"/>
    </row>
    <row r="25737" spans="22:22" x14ac:dyDescent="0.35">
      <c r="V25737" s="17"/>
    </row>
    <row r="25738" spans="22:22" x14ac:dyDescent="0.35">
      <c r="V25738" s="17"/>
    </row>
    <row r="25739" spans="22:22" x14ac:dyDescent="0.35">
      <c r="V25739" s="17"/>
    </row>
    <row r="25740" spans="22:22" x14ac:dyDescent="0.35">
      <c r="V25740" s="17"/>
    </row>
    <row r="25741" spans="22:22" x14ac:dyDescent="0.35">
      <c r="V25741" s="17"/>
    </row>
    <row r="25742" spans="22:22" x14ac:dyDescent="0.35">
      <c r="V25742" s="17"/>
    </row>
    <row r="25743" spans="22:22" x14ac:dyDescent="0.35">
      <c r="V25743" s="17"/>
    </row>
    <row r="25744" spans="22:22" x14ac:dyDescent="0.35">
      <c r="V25744" s="17"/>
    </row>
    <row r="25745" spans="22:22" x14ac:dyDescent="0.35">
      <c r="V25745" s="17"/>
    </row>
    <row r="25746" spans="22:22" x14ac:dyDescent="0.35">
      <c r="V25746" s="17"/>
    </row>
    <row r="25747" spans="22:22" x14ac:dyDescent="0.35">
      <c r="V25747" s="17"/>
    </row>
    <row r="25748" spans="22:22" x14ac:dyDescent="0.35">
      <c r="V25748" s="17"/>
    </row>
    <row r="25749" spans="22:22" x14ac:dyDescent="0.35">
      <c r="V25749" s="17"/>
    </row>
    <row r="25750" spans="22:22" x14ac:dyDescent="0.35">
      <c r="V25750" s="17"/>
    </row>
    <row r="25751" spans="22:22" x14ac:dyDescent="0.35">
      <c r="V25751" s="17"/>
    </row>
    <row r="25752" spans="22:22" x14ac:dyDescent="0.35">
      <c r="V25752" s="17"/>
    </row>
    <row r="25753" spans="22:22" x14ac:dyDescent="0.35">
      <c r="V25753" s="17"/>
    </row>
    <row r="25754" spans="22:22" x14ac:dyDescent="0.35">
      <c r="V25754" s="17"/>
    </row>
    <row r="25755" spans="22:22" x14ac:dyDescent="0.35">
      <c r="V25755" s="17"/>
    </row>
    <row r="25756" spans="22:22" x14ac:dyDescent="0.35">
      <c r="V25756" s="17"/>
    </row>
    <row r="25757" spans="22:22" x14ac:dyDescent="0.35">
      <c r="V25757" s="17"/>
    </row>
    <row r="25758" spans="22:22" x14ac:dyDescent="0.35">
      <c r="V25758" s="17"/>
    </row>
    <row r="25759" spans="22:22" x14ac:dyDescent="0.35">
      <c r="V25759" s="17"/>
    </row>
    <row r="25760" spans="22:22" x14ac:dyDescent="0.35">
      <c r="V25760" s="17"/>
    </row>
    <row r="25761" spans="22:22" x14ac:dyDescent="0.35">
      <c r="V25761" s="17"/>
    </row>
    <row r="25762" spans="22:22" x14ac:dyDescent="0.35">
      <c r="V25762" s="17"/>
    </row>
    <row r="25763" spans="22:22" x14ac:dyDescent="0.35">
      <c r="V25763" s="17"/>
    </row>
    <row r="25764" spans="22:22" x14ac:dyDescent="0.35">
      <c r="V25764" s="17"/>
    </row>
    <row r="25765" spans="22:22" x14ac:dyDescent="0.35">
      <c r="V25765" s="17"/>
    </row>
    <row r="25766" spans="22:22" x14ac:dyDescent="0.35">
      <c r="V25766" s="17"/>
    </row>
    <row r="25767" spans="22:22" x14ac:dyDescent="0.35">
      <c r="V25767" s="17"/>
    </row>
    <row r="25768" spans="22:22" x14ac:dyDescent="0.35">
      <c r="V25768" s="17"/>
    </row>
    <row r="25769" spans="22:22" x14ac:dyDescent="0.35">
      <c r="V25769" s="17"/>
    </row>
    <row r="25770" spans="22:22" x14ac:dyDescent="0.35">
      <c r="V25770" s="17"/>
    </row>
    <row r="25771" spans="22:22" x14ac:dyDescent="0.35">
      <c r="V25771" s="17"/>
    </row>
    <row r="25772" spans="22:22" x14ac:dyDescent="0.35">
      <c r="V25772" s="17"/>
    </row>
    <row r="25773" spans="22:22" x14ac:dyDescent="0.35">
      <c r="V25773" s="17"/>
    </row>
    <row r="25774" spans="22:22" x14ac:dyDescent="0.35">
      <c r="V25774" s="17"/>
    </row>
    <row r="25775" spans="22:22" x14ac:dyDescent="0.35">
      <c r="V25775" s="17"/>
    </row>
    <row r="25776" spans="22:22" x14ac:dyDescent="0.35">
      <c r="V25776" s="17"/>
    </row>
    <row r="25777" spans="22:22" x14ac:dyDescent="0.35">
      <c r="V25777" s="17"/>
    </row>
    <row r="25778" spans="22:22" x14ac:dyDescent="0.35">
      <c r="V25778" s="17"/>
    </row>
    <row r="25779" spans="22:22" x14ac:dyDescent="0.35">
      <c r="V25779" s="17"/>
    </row>
    <row r="25780" spans="22:22" x14ac:dyDescent="0.35">
      <c r="V25780" s="17"/>
    </row>
    <row r="25781" spans="22:22" x14ac:dyDescent="0.35">
      <c r="V25781" s="17"/>
    </row>
    <row r="25782" spans="22:22" x14ac:dyDescent="0.35">
      <c r="V25782" s="17"/>
    </row>
    <row r="25783" spans="22:22" x14ac:dyDescent="0.35">
      <c r="V25783" s="17"/>
    </row>
    <row r="25784" spans="22:22" x14ac:dyDescent="0.35">
      <c r="V25784" s="17"/>
    </row>
    <row r="25785" spans="22:22" x14ac:dyDescent="0.35">
      <c r="V25785" s="17"/>
    </row>
    <row r="25786" spans="22:22" x14ac:dyDescent="0.35">
      <c r="V25786" s="17"/>
    </row>
    <row r="25787" spans="22:22" x14ac:dyDescent="0.35">
      <c r="V25787" s="17"/>
    </row>
    <row r="25788" spans="22:22" x14ac:dyDescent="0.35">
      <c r="V25788" s="17"/>
    </row>
    <row r="25789" spans="22:22" x14ac:dyDescent="0.35">
      <c r="V25789" s="17"/>
    </row>
    <row r="25790" spans="22:22" x14ac:dyDescent="0.35">
      <c r="V25790" s="17"/>
    </row>
    <row r="25791" spans="22:22" x14ac:dyDescent="0.35">
      <c r="V25791" s="17"/>
    </row>
    <row r="25792" spans="22:22" x14ac:dyDescent="0.35">
      <c r="V25792" s="17"/>
    </row>
    <row r="25793" spans="22:22" x14ac:dyDescent="0.35">
      <c r="V25793" s="17"/>
    </row>
    <row r="25794" spans="22:22" x14ac:dyDescent="0.35">
      <c r="V25794" s="17"/>
    </row>
    <row r="25795" spans="22:22" x14ac:dyDescent="0.35">
      <c r="V25795" s="17"/>
    </row>
    <row r="25796" spans="22:22" x14ac:dyDescent="0.35">
      <c r="V25796" s="17"/>
    </row>
    <row r="25797" spans="22:22" x14ac:dyDescent="0.35">
      <c r="V25797" s="17"/>
    </row>
    <row r="25798" spans="22:22" x14ac:dyDescent="0.35">
      <c r="V25798" s="17"/>
    </row>
    <row r="25799" spans="22:22" x14ac:dyDescent="0.35">
      <c r="V25799" s="17"/>
    </row>
    <row r="25800" spans="22:22" x14ac:dyDescent="0.35">
      <c r="V25800" s="17"/>
    </row>
    <row r="25801" spans="22:22" x14ac:dyDescent="0.35">
      <c r="V25801" s="17"/>
    </row>
    <row r="25802" spans="22:22" x14ac:dyDescent="0.35">
      <c r="V25802" s="17"/>
    </row>
    <row r="25803" spans="22:22" x14ac:dyDescent="0.35">
      <c r="V25803" s="17"/>
    </row>
    <row r="25804" spans="22:22" x14ac:dyDescent="0.35">
      <c r="V25804" s="17"/>
    </row>
    <row r="25805" spans="22:22" x14ac:dyDescent="0.35">
      <c r="V25805" s="17"/>
    </row>
    <row r="25806" spans="22:22" x14ac:dyDescent="0.35">
      <c r="V25806" s="17"/>
    </row>
    <row r="25807" spans="22:22" x14ac:dyDescent="0.35">
      <c r="V25807" s="17"/>
    </row>
    <row r="25808" spans="22:22" x14ac:dyDescent="0.35">
      <c r="V25808" s="17"/>
    </row>
    <row r="25809" spans="22:22" x14ac:dyDescent="0.35">
      <c r="V25809" s="17"/>
    </row>
    <row r="25810" spans="22:22" x14ac:dyDescent="0.35">
      <c r="V25810" s="17"/>
    </row>
    <row r="25811" spans="22:22" x14ac:dyDescent="0.35">
      <c r="V25811" s="17"/>
    </row>
    <row r="25812" spans="22:22" x14ac:dyDescent="0.35">
      <c r="V25812" s="17"/>
    </row>
    <row r="25813" spans="22:22" x14ac:dyDescent="0.35">
      <c r="V25813" s="17"/>
    </row>
    <row r="25814" spans="22:22" x14ac:dyDescent="0.35">
      <c r="V25814" s="17"/>
    </row>
    <row r="25815" spans="22:22" x14ac:dyDescent="0.35">
      <c r="V25815" s="17"/>
    </row>
    <row r="25816" spans="22:22" x14ac:dyDescent="0.35">
      <c r="V25816" s="17"/>
    </row>
    <row r="25817" spans="22:22" x14ac:dyDescent="0.35">
      <c r="V25817" s="17"/>
    </row>
    <row r="25818" spans="22:22" x14ac:dyDescent="0.35">
      <c r="V25818" s="17"/>
    </row>
    <row r="25819" spans="22:22" x14ac:dyDescent="0.35">
      <c r="V25819" s="17"/>
    </row>
    <row r="25820" spans="22:22" x14ac:dyDescent="0.35">
      <c r="V25820" s="17"/>
    </row>
    <row r="25821" spans="22:22" x14ac:dyDescent="0.35">
      <c r="V25821" s="17"/>
    </row>
    <row r="25822" spans="22:22" x14ac:dyDescent="0.35">
      <c r="V25822" s="17"/>
    </row>
    <row r="25823" spans="22:22" x14ac:dyDescent="0.35">
      <c r="V25823" s="17"/>
    </row>
    <row r="25824" spans="22:22" x14ac:dyDescent="0.35">
      <c r="V25824" s="17"/>
    </row>
    <row r="25825" spans="22:22" x14ac:dyDescent="0.35">
      <c r="V25825" s="17"/>
    </row>
    <row r="25826" spans="22:22" x14ac:dyDescent="0.35">
      <c r="V25826" s="17"/>
    </row>
    <row r="25827" spans="22:22" x14ac:dyDescent="0.35">
      <c r="V25827" s="17"/>
    </row>
    <row r="25828" spans="22:22" x14ac:dyDescent="0.35">
      <c r="V25828" s="17"/>
    </row>
    <row r="25829" spans="22:22" x14ac:dyDescent="0.35">
      <c r="V25829" s="17"/>
    </row>
    <row r="25830" spans="22:22" x14ac:dyDescent="0.35">
      <c r="V25830" s="17"/>
    </row>
    <row r="25831" spans="22:22" x14ac:dyDescent="0.35">
      <c r="V25831" s="17"/>
    </row>
    <row r="25832" spans="22:22" x14ac:dyDescent="0.35">
      <c r="V25832" s="17"/>
    </row>
    <row r="25833" spans="22:22" x14ac:dyDescent="0.35">
      <c r="V25833" s="17"/>
    </row>
    <row r="25834" spans="22:22" x14ac:dyDescent="0.35">
      <c r="V25834" s="17"/>
    </row>
    <row r="25835" spans="22:22" x14ac:dyDescent="0.35">
      <c r="V25835" s="17"/>
    </row>
    <row r="25836" spans="22:22" x14ac:dyDescent="0.35">
      <c r="V25836" s="17"/>
    </row>
    <row r="25837" spans="22:22" x14ac:dyDescent="0.35">
      <c r="V25837" s="17"/>
    </row>
    <row r="25838" spans="22:22" x14ac:dyDescent="0.35">
      <c r="V25838" s="17"/>
    </row>
    <row r="25839" spans="22:22" x14ac:dyDescent="0.35">
      <c r="V25839" s="17"/>
    </row>
    <row r="25840" spans="22:22" x14ac:dyDescent="0.35">
      <c r="V25840" s="17"/>
    </row>
    <row r="25841" spans="22:22" x14ac:dyDescent="0.35">
      <c r="V25841" s="17"/>
    </row>
    <row r="25842" spans="22:22" x14ac:dyDescent="0.35">
      <c r="V25842" s="17"/>
    </row>
    <row r="25843" spans="22:22" x14ac:dyDescent="0.35">
      <c r="V25843" s="17"/>
    </row>
    <row r="25844" spans="22:22" x14ac:dyDescent="0.35">
      <c r="V25844" s="17"/>
    </row>
    <row r="25845" spans="22:22" x14ac:dyDescent="0.35">
      <c r="V25845" s="17"/>
    </row>
    <row r="25846" spans="22:22" x14ac:dyDescent="0.35">
      <c r="V25846" s="17"/>
    </row>
    <row r="25847" spans="22:22" x14ac:dyDescent="0.35">
      <c r="V25847" s="17"/>
    </row>
    <row r="25848" spans="22:22" x14ac:dyDescent="0.35">
      <c r="V25848" s="17"/>
    </row>
    <row r="25849" spans="22:22" x14ac:dyDescent="0.35">
      <c r="V25849" s="17"/>
    </row>
    <row r="25850" spans="22:22" x14ac:dyDescent="0.35">
      <c r="V25850" s="17"/>
    </row>
    <row r="25851" spans="22:22" x14ac:dyDescent="0.35">
      <c r="V25851" s="17"/>
    </row>
    <row r="25852" spans="22:22" x14ac:dyDescent="0.35">
      <c r="V25852" s="17"/>
    </row>
    <row r="25853" spans="22:22" x14ac:dyDescent="0.35">
      <c r="V25853" s="17"/>
    </row>
    <row r="25854" spans="22:22" x14ac:dyDescent="0.35">
      <c r="V25854" s="17"/>
    </row>
    <row r="25855" spans="22:22" x14ac:dyDescent="0.35">
      <c r="V25855" s="17"/>
    </row>
    <row r="25856" spans="22:22" x14ac:dyDescent="0.35">
      <c r="V25856" s="17"/>
    </row>
    <row r="25857" spans="22:22" x14ac:dyDescent="0.35">
      <c r="V25857" s="17"/>
    </row>
    <row r="25858" spans="22:22" x14ac:dyDescent="0.35">
      <c r="V25858" s="17"/>
    </row>
    <row r="25859" spans="22:22" x14ac:dyDescent="0.35">
      <c r="V25859" s="17"/>
    </row>
    <row r="25860" spans="22:22" x14ac:dyDescent="0.35">
      <c r="V25860" s="17"/>
    </row>
    <row r="25861" spans="22:22" x14ac:dyDescent="0.35">
      <c r="V25861" s="17"/>
    </row>
    <row r="25862" spans="22:22" x14ac:dyDescent="0.35">
      <c r="V25862" s="17"/>
    </row>
    <row r="25863" spans="22:22" x14ac:dyDescent="0.35">
      <c r="V25863" s="17"/>
    </row>
    <row r="25864" spans="22:22" x14ac:dyDescent="0.35">
      <c r="V25864" s="17"/>
    </row>
    <row r="25865" spans="22:22" x14ac:dyDescent="0.35">
      <c r="V25865" s="17"/>
    </row>
    <row r="25866" spans="22:22" x14ac:dyDescent="0.35">
      <c r="V25866" s="17"/>
    </row>
    <row r="25867" spans="22:22" x14ac:dyDescent="0.35">
      <c r="V25867" s="17"/>
    </row>
    <row r="25868" spans="22:22" x14ac:dyDescent="0.35">
      <c r="V25868" s="17"/>
    </row>
    <row r="25869" spans="22:22" x14ac:dyDescent="0.35">
      <c r="V25869" s="17"/>
    </row>
    <row r="25870" spans="22:22" x14ac:dyDescent="0.35">
      <c r="V25870" s="17"/>
    </row>
    <row r="25871" spans="22:22" x14ac:dyDescent="0.35">
      <c r="V25871" s="17"/>
    </row>
    <row r="25872" spans="22:22" x14ac:dyDescent="0.35">
      <c r="V25872" s="17"/>
    </row>
    <row r="25873" spans="22:22" x14ac:dyDescent="0.35">
      <c r="V25873" s="17"/>
    </row>
    <row r="25874" spans="22:22" x14ac:dyDescent="0.35">
      <c r="V25874" s="17"/>
    </row>
    <row r="25875" spans="22:22" x14ac:dyDescent="0.35">
      <c r="V25875" s="17"/>
    </row>
    <row r="25876" spans="22:22" x14ac:dyDescent="0.35">
      <c r="V25876" s="17"/>
    </row>
    <row r="25877" spans="22:22" x14ac:dyDescent="0.35">
      <c r="V25877" s="17"/>
    </row>
    <row r="25878" spans="22:22" x14ac:dyDescent="0.35">
      <c r="V25878" s="17"/>
    </row>
    <row r="25879" spans="22:22" x14ac:dyDescent="0.35">
      <c r="V25879" s="17"/>
    </row>
    <row r="25880" spans="22:22" x14ac:dyDescent="0.35">
      <c r="V25880" s="17"/>
    </row>
    <row r="25881" spans="22:22" x14ac:dyDescent="0.35">
      <c r="V25881" s="17"/>
    </row>
    <row r="25882" spans="22:22" x14ac:dyDescent="0.35">
      <c r="V25882" s="17"/>
    </row>
    <row r="25883" spans="22:22" x14ac:dyDescent="0.35">
      <c r="V25883" s="17"/>
    </row>
    <row r="25884" spans="22:22" x14ac:dyDescent="0.35">
      <c r="V25884" s="17"/>
    </row>
    <row r="25885" spans="22:22" x14ac:dyDescent="0.35">
      <c r="V25885" s="17"/>
    </row>
    <row r="25886" spans="22:22" x14ac:dyDescent="0.35">
      <c r="V25886" s="17"/>
    </row>
    <row r="25887" spans="22:22" x14ac:dyDescent="0.35">
      <c r="V25887" s="17"/>
    </row>
    <row r="25888" spans="22:22" x14ac:dyDescent="0.35">
      <c r="V25888" s="17"/>
    </row>
    <row r="25889" spans="22:22" x14ac:dyDescent="0.35">
      <c r="V25889" s="17"/>
    </row>
    <row r="25890" spans="22:22" x14ac:dyDescent="0.35">
      <c r="V25890" s="17"/>
    </row>
    <row r="25891" spans="22:22" x14ac:dyDescent="0.35">
      <c r="V25891" s="17"/>
    </row>
    <row r="25892" spans="22:22" x14ac:dyDescent="0.35">
      <c r="V25892" s="17"/>
    </row>
    <row r="25893" spans="22:22" x14ac:dyDescent="0.35">
      <c r="V25893" s="17"/>
    </row>
    <row r="25894" spans="22:22" x14ac:dyDescent="0.35">
      <c r="V25894" s="17"/>
    </row>
    <row r="25895" spans="22:22" x14ac:dyDescent="0.35">
      <c r="V25895" s="17"/>
    </row>
    <row r="25896" spans="22:22" x14ac:dyDescent="0.35">
      <c r="V25896" s="17"/>
    </row>
    <row r="25897" spans="22:22" x14ac:dyDescent="0.35">
      <c r="V25897" s="17"/>
    </row>
    <row r="25898" spans="22:22" x14ac:dyDescent="0.35">
      <c r="V25898" s="17"/>
    </row>
    <row r="25899" spans="22:22" x14ac:dyDescent="0.35">
      <c r="V25899" s="17"/>
    </row>
    <row r="25900" spans="22:22" x14ac:dyDescent="0.35">
      <c r="V25900" s="17"/>
    </row>
    <row r="25901" spans="22:22" x14ac:dyDescent="0.35">
      <c r="V25901" s="17"/>
    </row>
    <row r="25902" spans="22:22" x14ac:dyDescent="0.35">
      <c r="V25902" s="17"/>
    </row>
    <row r="25903" spans="22:22" x14ac:dyDescent="0.35">
      <c r="V25903" s="17"/>
    </row>
    <row r="25904" spans="22:22" x14ac:dyDescent="0.35">
      <c r="V25904" s="17"/>
    </row>
    <row r="25905" spans="22:22" x14ac:dyDescent="0.35">
      <c r="V25905" s="17"/>
    </row>
    <row r="25906" spans="22:22" x14ac:dyDescent="0.35">
      <c r="V25906" s="17"/>
    </row>
    <row r="25907" spans="22:22" x14ac:dyDescent="0.35">
      <c r="V25907" s="17"/>
    </row>
    <row r="25908" spans="22:22" x14ac:dyDescent="0.35">
      <c r="V25908" s="17"/>
    </row>
    <row r="25909" spans="22:22" x14ac:dyDescent="0.35">
      <c r="V25909" s="17"/>
    </row>
    <row r="25910" spans="22:22" x14ac:dyDescent="0.35">
      <c r="V25910" s="17"/>
    </row>
    <row r="25911" spans="22:22" x14ac:dyDescent="0.35">
      <c r="V25911" s="17"/>
    </row>
    <row r="25912" spans="22:22" x14ac:dyDescent="0.35">
      <c r="V25912" s="17"/>
    </row>
    <row r="25913" spans="22:22" x14ac:dyDescent="0.35">
      <c r="V25913" s="17"/>
    </row>
    <row r="25914" spans="22:22" x14ac:dyDescent="0.35">
      <c r="V25914" s="17"/>
    </row>
    <row r="25915" spans="22:22" x14ac:dyDescent="0.35">
      <c r="V25915" s="17"/>
    </row>
    <row r="25916" spans="22:22" x14ac:dyDescent="0.35">
      <c r="V25916" s="17"/>
    </row>
    <row r="25917" spans="22:22" x14ac:dyDescent="0.35">
      <c r="V25917" s="17"/>
    </row>
    <row r="25918" spans="22:22" x14ac:dyDescent="0.35">
      <c r="V25918" s="17"/>
    </row>
    <row r="25919" spans="22:22" x14ac:dyDescent="0.35">
      <c r="V25919" s="17"/>
    </row>
    <row r="25920" spans="22:22" x14ac:dyDescent="0.35">
      <c r="V25920" s="17"/>
    </row>
    <row r="25921" spans="22:22" x14ac:dyDescent="0.35">
      <c r="V25921" s="17"/>
    </row>
    <row r="25922" spans="22:22" x14ac:dyDescent="0.35">
      <c r="V25922" s="17"/>
    </row>
    <row r="25923" spans="22:22" x14ac:dyDescent="0.35">
      <c r="V25923" s="17"/>
    </row>
    <row r="25924" spans="22:22" x14ac:dyDescent="0.35">
      <c r="V25924" s="17"/>
    </row>
    <row r="25925" spans="22:22" x14ac:dyDescent="0.35">
      <c r="V25925" s="17"/>
    </row>
    <row r="25926" spans="22:22" x14ac:dyDescent="0.35">
      <c r="V25926" s="17"/>
    </row>
    <row r="25927" spans="22:22" x14ac:dyDescent="0.35">
      <c r="V25927" s="17"/>
    </row>
    <row r="25928" spans="22:22" x14ac:dyDescent="0.35">
      <c r="V25928" s="17"/>
    </row>
    <row r="25929" spans="22:22" x14ac:dyDescent="0.35">
      <c r="V25929" s="17"/>
    </row>
    <row r="25930" spans="22:22" x14ac:dyDescent="0.35">
      <c r="V25930" s="17"/>
    </row>
    <row r="25931" spans="22:22" x14ac:dyDescent="0.35">
      <c r="V25931" s="17"/>
    </row>
    <row r="25932" spans="22:22" x14ac:dyDescent="0.35">
      <c r="V25932" s="17"/>
    </row>
    <row r="25933" spans="22:22" x14ac:dyDescent="0.35">
      <c r="V25933" s="17"/>
    </row>
    <row r="25934" spans="22:22" x14ac:dyDescent="0.35">
      <c r="V25934" s="17"/>
    </row>
    <row r="25935" spans="22:22" x14ac:dyDescent="0.35">
      <c r="V25935" s="17"/>
    </row>
    <row r="25936" spans="22:22" x14ac:dyDescent="0.35">
      <c r="V25936" s="17"/>
    </row>
    <row r="25937" spans="22:22" x14ac:dyDescent="0.35">
      <c r="V25937" s="17"/>
    </row>
    <row r="25938" spans="22:22" x14ac:dyDescent="0.35">
      <c r="V25938" s="17"/>
    </row>
    <row r="25939" spans="22:22" x14ac:dyDescent="0.35">
      <c r="V25939" s="17"/>
    </row>
    <row r="25940" spans="22:22" x14ac:dyDescent="0.35">
      <c r="V25940" s="17"/>
    </row>
    <row r="25941" spans="22:22" x14ac:dyDescent="0.35">
      <c r="V25941" s="17"/>
    </row>
    <row r="25942" spans="22:22" x14ac:dyDescent="0.35">
      <c r="V25942" s="17"/>
    </row>
    <row r="25943" spans="22:22" x14ac:dyDescent="0.35">
      <c r="V25943" s="17"/>
    </row>
    <row r="25944" spans="22:22" x14ac:dyDescent="0.35">
      <c r="V25944" s="17"/>
    </row>
    <row r="25945" spans="22:22" x14ac:dyDescent="0.35">
      <c r="V25945" s="17"/>
    </row>
    <row r="25946" spans="22:22" x14ac:dyDescent="0.35">
      <c r="V25946" s="17"/>
    </row>
    <row r="25947" spans="22:22" x14ac:dyDescent="0.35">
      <c r="V25947" s="17"/>
    </row>
    <row r="25948" spans="22:22" x14ac:dyDescent="0.35">
      <c r="V25948" s="17"/>
    </row>
    <row r="25949" spans="22:22" x14ac:dyDescent="0.35">
      <c r="V25949" s="17"/>
    </row>
    <row r="25950" spans="22:22" x14ac:dyDescent="0.35">
      <c r="V25950" s="17"/>
    </row>
    <row r="25951" spans="22:22" x14ac:dyDescent="0.35">
      <c r="V25951" s="17"/>
    </row>
    <row r="25952" spans="22:22" x14ac:dyDescent="0.35">
      <c r="V25952" s="17"/>
    </row>
    <row r="25953" spans="22:22" x14ac:dyDescent="0.35">
      <c r="V25953" s="17"/>
    </row>
    <row r="25954" spans="22:22" x14ac:dyDescent="0.35">
      <c r="V25954" s="17"/>
    </row>
    <row r="25955" spans="22:22" x14ac:dyDescent="0.35">
      <c r="V25955" s="17"/>
    </row>
    <row r="25956" spans="22:22" x14ac:dyDescent="0.35">
      <c r="V25956" s="17"/>
    </row>
    <row r="25957" spans="22:22" x14ac:dyDescent="0.35">
      <c r="V25957" s="17"/>
    </row>
    <row r="25958" spans="22:22" x14ac:dyDescent="0.35">
      <c r="V25958" s="17"/>
    </row>
    <row r="25959" spans="22:22" x14ac:dyDescent="0.35">
      <c r="V25959" s="17"/>
    </row>
    <row r="25960" spans="22:22" x14ac:dyDescent="0.35">
      <c r="V25960" s="17"/>
    </row>
    <row r="25961" spans="22:22" x14ac:dyDescent="0.35">
      <c r="V25961" s="17"/>
    </row>
    <row r="25962" spans="22:22" x14ac:dyDescent="0.35">
      <c r="V25962" s="17"/>
    </row>
    <row r="25963" spans="22:22" x14ac:dyDescent="0.35">
      <c r="V25963" s="17"/>
    </row>
    <row r="25964" spans="22:22" x14ac:dyDescent="0.35">
      <c r="V25964" s="17"/>
    </row>
    <row r="25965" spans="22:22" x14ac:dyDescent="0.35">
      <c r="V25965" s="17"/>
    </row>
    <row r="25966" spans="22:22" x14ac:dyDescent="0.35">
      <c r="V25966" s="17"/>
    </row>
    <row r="25967" spans="22:22" x14ac:dyDescent="0.35">
      <c r="V25967" s="17"/>
    </row>
    <row r="25968" spans="22:22" x14ac:dyDescent="0.35">
      <c r="V25968" s="17"/>
    </row>
    <row r="25969" spans="22:22" x14ac:dyDescent="0.35">
      <c r="V25969" s="17"/>
    </row>
    <row r="25970" spans="22:22" x14ac:dyDescent="0.35">
      <c r="V25970" s="17"/>
    </row>
    <row r="25971" spans="22:22" x14ac:dyDescent="0.35">
      <c r="V25971" s="17"/>
    </row>
    <row r="25972" spans="22:22" x14ac:dyDescent="0.35">
      <c r="V25972" s="17"/>
    </row>
    <row r="25973" spans="22:22" x14ac:dyDescent="0.35">
      <c r="V25973" s="17"/>
    </row>
    <row r="25974" spans="22:22" x14ac:dyDescent="0.35">
      <c r="V25974" s="17"/>
    </row>
    <row r="25975" spans="22:22" x14ac:dyDescent="0.35">
      <c r="V25975" s="17"/>
    </row>
    <row r="25976" spans="22:22" x14ac:dyDescent="0.35">
      <c r="V25976" s="17"/>
    </row>
    <row r="25977" spans="22:22" x14ac:dyDescent="0.35">
      <c r="V25977" s="17"/>
    </row>
    <row r="25978" spans="22:22" x14ac:dyDescent="0.35">
      <c r="V25978" s="17"/>
    </row>
    <row r="25979" spans="22:22" x14ac:dyDescent="0.35">
      <c r="V25979" s="17"/>
    </row>
    <row r="25980" spans="22:22" x14ac:dyDescent="0.35">
      <c r="V25980" s="17"/>
    </row>
    <row r="25981" spans="22:22" x14ac:dyDescent="0.35">
      <c r="V25981" s="17"/>
    </row>
    <row r="25982" spans="22:22" x14ac:dyDescent="0.35">
      <c r="V25982" s="17"/>
    </row>
    <row r="25983" spans="22:22" x14ac:dyDescent="0.35">
      <c r="V25983" s="17"/>
    </row>
    <row r="25984" spans="22:22" x14ac:dyDescent="0.35">
      <c r="V25984" s="17"/>
    </row>
    <row r="25985" spans="22:22" x14ac:dyDescent="0.35">
      <c r="V25985" s="17"/>
    </row>
    <row r="25986" spans="22:22" x14ac:dyDescent="0.35">
      <c r="V25986" s="17"/>
    </row>
    <row r="25987" spans="22:22" x14ac:dyDescent="0.35">
      <c r="V25987" s="17"/>
    </row>
    <row r="25988" spans="22:22" x14ac:dyDescent="0.35">
      <c r="V25988" s="17"/>
    </row>
    <row r="25989" spans="22:22" x14ac:dyDescent="0.35">
      <c r="V25989" s="17"/>
    </row>
    <row r="25990" spans="22:22" x14ac:dyDescent="0.35">
      <c r="V25990" s="17"/>
    </row>
    <row r="25991" spans="22:22" x14ac:dyDescent="0.35">
      <c r="V25991" s="17"/>
    </row>
    <row r="25992" spans="22:22" x14ac:dyDescent="0.35">
      <c r="V25992" s="17"/>
    </row>
    <row r="25993" spans="22:22" x14ac:dyDescent="0.35">
      <c r="V25993" s="17"/>
    </row>
    <row r="25994" spans="22:22" x14ac:dyDescent="0.35">
      <c r="V25994" s="17"/>
    </row>
    <row r="25995" spans="22:22" x14ac:dyDescent="0.35">
      <c r="V25995" s="17"/>
    </row>
    <row r="25996" spans="22:22" x14ac:dyDescent="0.35">
      <c r="V25996" s="17"/>
    </row>
    <row r="25997" spans="22:22" x14ac:dyDescent="0.35">
      <c r="V25997" s="17"/>
    </row>
    <row r="25998" spans="22:22" x14ac:dyDescent="0.35">
      <c r="V25998" s="17"/>
    </row>
    <row r="25999" spans="22:22" x14ac:dyDescent="0.35">
      <c r="V25999" s="17"/>
    </row>
    <row r="26000" spans="22:22" x14ac:dyDescent="0.35">
      <c r="V26000" s="17"/>
    </row>
    <row r="26001" spans="22:22" x14ac:dyDescent="0.35">
      <c r="V26001" s="17"/>
    </row>
    <row r="26002" spans="22:22" x14ac:dyDescent="0.35">
      <c r="V26002" s="17"/>
    </row>
    <row r="26003" spans="22:22" x14ac:dyDescent="0.35">
      <c r="V26003" s="17"/>
    </row>
    <row r="26004" spans="22:22" x14ac:dyDescent="0.35">
      <c r="V26004" s="17"/>
    </row>
    <row r="26005" spans="22:22" x14ac:dyDescent="0.35">
      <c r="V26005" s="17"/>
    </row>
    <row r="26006" spans="22:22" x14ac:dyDescent="0.35">
      <c r="V26006" s="17"/>
    </row>
    <row r="26007" spans="22:22" x14ac:dyDescent="0.35">
      <c r="V26007" s="17"/>
    </row>
    <row r="26008" spans="22:22" x14ac:dyDescent="0.35">
      <c r="V26008" s="17"/>
    </row>
    <row r="26009" spans="22:22" x14ac:dyDescent="0.35">
      <c r="V26009" s="17"/>
    </row>
    <row r="26010" spans="22:22" x14ac:dyDescent="0.35">
      <c r="V26010" s="17"/>
    </row>
    <row r="26011" spans="22:22" x14ac:dyDescent="0.35">
      <c r="V26011" s="17"/>
    </row>
    <row r="26012" spans="22:22" x14ac:dyDescent="0.35">
      <c r="V26012" s="17"/>
    </row>
    <row r="26013" spans="22:22" x14ac:dyDescent="0.35">
      <c r="V26013" s="17"/>
    </row>
    <row r="26014" spans="22:22" x14ac:dyDescent="0.35">
      <c r="V26014" s="17"/>
    </row>
    <row r="26015" spans="22:22" x14ac:dyDescent="0.35">
      <c r="V26015" s="17"/>
    </row>
    <row r="26016" spans="22:22" x14ac:dyDescent="0.35">
      <c r="V26016" s="17"/>
    </row>
    <row r="26017" spans="22:22" x14ac:dyDescent="0.35">
      <c r="V26017" s="17"/>
    </row>
    <row r="26018" spans="22:22" x14ac:dyDescent="0.35">
      <c r="V26018" s="17"/>
    </row>
    <row r="26019" spans="22:22" x14ac:dyDescent="0.35">
      <c r="V26019" s="17"/>
    </row>
    <row r="26020" spans="22:22" x14ac:dyDescent="0.35">
      <c r="V26020" s="17"/>
    </row>
    <row r="26021" spans="22:22" x14ac:dyDescent="0.35">
      <c r="V26021" s="17"/>
    </row>
    <row r="26022" spans="22:22" x14ac:dyDescent="0.35">
      <c r="V26022" s="17"/>
    </row>
    <row r="26023" spans="22:22" x14ac:dyDescent="0.35">
      <c r="V26023" s="17"/>
    </row>
    <row r="26024" spans="22:22" x14ac:dyDescent="0.35">
      <c r="V26024" s="17"/>
    </row>
    <row r="26025" spans="22:22" x14ac:dyDescent="0.35">
      <c r="V26025" s="17"/>
    </row>
    <row r="26026" spans="22:22" x14ac:dyDescent="0.35">
      <c r="V26026" s="17"/>
    </row>
    <row r="26027" spans="22:22" x14ac:dyDescent="0.35">
      <c r="V26027" s="17"/>
    </row>
    <row r="26028" spans="22:22" x14ac:dyDescent="0.35">
      <c r="V26028" s="17"/>
    </row>
    <row r="26029" spans="22:22" x14ac:dyDescent="0.35">
      <c r="V26029" s="17"/>
    </row>
    <row r="26030" spans="22:22" x14ac:dyDescent="0.35">
      <c r="V26030" s="17"/>
    </row>
    <row r="26031" spans="22:22" x14ac:dyDescent="0.35">
      <c r="V26031" s="17"/>
    </row>
    <row r="26032" spans="22:22" x14ac:dyDescent="0.35">
      <c r="V26032" s="17"/>
    </row>
    <row r="26033" spans="22:22" x14ac:dyDescent="0.35">
      <c r="V26033" s="17"/>
    </row>
    <row r="26034" spans="22:22" x14ac:dyDescent="0.35">
      <c r="V26034" s="17"/>
    </row>
    <row r="26035" spans="22:22" x14ac:dyDescent="0.35">
      <c r="V26035" s="17"/>
    </row>
    <row r="26036" spans="22:22" x14ac:dyDescent="0.35">
      <c r="V26036" s="17"/>
    </row>
    <row r="26037" spans="22:22" x14ac:dyDescent="0.35">
      <c r="V26037" s="17"/>
    </row>
    <row r="26038" spans="22:22" x14ac:dyDescent="0.35">
      <c r="V26038" s="17"/>
    </row>
    <row r="26039" spans="22:22" x14ac:dyDescent="0.35">
      <c r="V26039" s="17"/>
    </row>
    <row r="26040" spans="22:22" x14ac:dyDescent="0.35">
      <c r="V26040" s="17"/>
    </row>
    <row r="26041" spans="22:22" x14ac:dyDescent="0.35">
      <c r="V26041" s="17"/>
    </row>
    <row r="26042" spans="22:22" x14ac:dyDescent="0.35">
      <c r="V26042" s="17"/>
    </row>
    <row r="26043" spans="22:22" x14ac:dyDescent="0.35">
      <c r="V26043" s="17"/>
    </row>
    <row r="26044" spans="22:22" x14ac:dyDescent="0.35">
      <c r="V26044" s="17"/>
    </row>
    <row r="26045" spans="22:22" x14ac:dyDescent="0.35">
      <c r="V26045" s="17"/>
    </row>
    <row r="26046" spans="22:22" x14ac:dyDescent="0.35">
      <c r="V26046" s="17"/>
    </row>
    <row r="26047" spans="22:22" x14ac:dyDescent="0.35">
      <c r="V26047" s="17"/>
    </row>
    <row r="26048" spans="22:22" x14ac:dyDescent="0.35">
      <c r="V26048" s="17"/>
    </row>
    <row r="26049" spans="22:22" x14ac:dyDescent="0.35">
      <c r="V26049" s="17"/>
    </row>
    <row r="26050" spans="22:22" x14ac:dyDescent="0.35">
      <c r="V26050" s="17"/>
    </row>
    <row r="26051" spans="22:22" x14ac:dyDescent="0.35">
      <c r="V26051" s="17"/>
    </row>
    <row r="26052" spans="22:22" x14ac:dyDescent="0.35">
      <c r="V26052" s="17"/>
    </row>
    <row r="26053" spans="22:22" x14ac:dyDescent="0.35">
      <c r="V26053" s="17"/>
    </row>
    <row r="26054" spans="22:22" x14ac:dyDescent="0.35">
      <c r="V26054" s="17"/>
    </row>
    <row r="26055" spans="22:22" x14ac:dyDescent="0.35">
      <c r="V26055" s="17"/>
    </row>
    <row r="26056" spans="22:22" x14ac:dyDescent="0.35">
      <c r="V26056" s="17"/>
    </row>
    <row r="26057" spans="22:22" x14ac:dyDescent="0.35">
      <c r="V26057" s="17"/>
    </row>
    <row r="26058" spans="22:22" x14ac:dyDescent="0.35">
      <c r="V26058" s="17"/>
    </row>
    <row r="26059" spans="22:22" x14ac:dyDescent="0.35">
      <c r="V26059" s="17"/>
    </row>
    <row r="26060" spans="22:22" x14ac:dyDescent="0.35">
      <c r="V26060" s="17"/>
    </row>
    <row r="26061" spans="22:22" x14ac:dyDescent="0.35">
      <c r="V26061" s="17"/>
    </row>
    <row r="26062" spans="22:22" x14ac:dyDescent="0.35">
      <c r="V26062" s="17"/>
    </row>
    <row r="26063" spans="22:22" x14ac:dyDescent="0.35">
      <c r="V26063" s="17"/>
    </row>
    <row r="26064" spans="22:22" x14ac:dyDescent="0.35">
      <c r="V26064" s="17"/>
    </row>
    <row r="26065" spans="22:22" x14ac:dyDescent="0.35">
      <c r="V26065" s="17"/>
    </row>
    <row r="26066" spans="22:22" x14ac:dyDescent="0.35">
      <c r="V26066" s="17"/>
    </row>
    <row r="26067" spans="22:22" x14ac:dyDescent="0.35">
      <c r="V26067" s="17"/>
    </row>
    <row r="26068" spans="22:22" x14ac:dyDescent="0.35">
      <c r="V26068" s="17"/>
    </row>
    <row r="26069" spans="22:22" x14ac:dyDescent="0.35">
      <c r="V26069" s="17"/>
    </row>
    <row r="26070" spans="22:22" x14ac:dyDescent="0.35">
      <c r="V26070" s="17"/>
    </row>
    <row r="26071" spans="22:22" x14ac:dyDescent="0.35">
      <c r="V26071" s="17"/>
    </row>
    <row r="26072" spans="22:22" x14ac:dyDescent="0.35">
      <c r="V26072" s="17"/>
    </row>
    <row r="26073" spans="22:22" x14ac:dyDescent="0.35">
      <c r="V26073" s="17"/>
    </row>
    <row r="26074" spans="22:22" x14ac:dyDescent="0.35">
      <c r="V26074" s="17"/>
    </row>
    <row r="26075" spans="22:22" x14ac:dyDescent="0.35">
      <c r="V26075" s="17"/>
    </row>
    <row r="26076" spans="22:22" x14ac:dyDescent="0.35">
      <c r="V26076" s="17"/>
    </row>
    <row r="26077" spans="22:22" x14ac:dyDescent="0.35">
      <c r="V26077" s="17"/>
    </row>
    <row r="26078" spans="22:22" x14ac:dyDescent="0.35">
      <c r="V26078" s="17"/>
    </row>
    <row r="26079" spans="22:22" x14ac:dyDescent="0.35">
      <c r="V26079" s="17"/>
    </row>
    <row r="26080" spans="22:22" x14ac:dyDescent="0.35">
      <c r="V26080" s="17"/>
    </row>
    <row r="26081" spans="22:22" x14ac:dyDescent="0.35">
      <c r="V26081" s="17"/>
    </row>
    <row r="26082" spans="22:22" x14ac:dyDescent="0.35">
      <c r="V26082" s="17"/>
    </row>
    <row r="26083" spans="22:22" x14ac:dyDescent="0.35">
      <c r="V26083" s="17"/>
    </row>
    <row r="26084" spans="22:22" x14ac:dyDescent="0.35">
      <c r="V26084" s="17"/>
    </row>
    <row r="26085" spans="22:22" x14ac:dyDescent="0.35">
      <c r="V26085" s="17"/>
    </row>
    <row r="26086" spans="22:22" x14ac:dyDescent="0.35">
      <c r="V26086" s="17"/>
    </row>
    <row r="26087" spans="22:22" x14ac:dyDescent="0.35">
      <c r="V26087" s="17"/>
    </row>
    <row r="26088" spans="22:22" x14ac:dyDescent="0.35">
      <c r="V26088" s="17"/>
    </row>
    <row r="26089" spans="22:22" x14ac:dyDescent="0.35">
      <c r="V26089" s="17"/>
    </row>
    <row r="26090" spans="22:22" x14ac:dyDescent="0.35">
      <c r="V26090" s="17"/>
    </row>
    <row r="26091" spans="22:22" x14ac:dyDescent="0.35">
      <c r="V26091" s="17"/>
    </row>
    <row r="26092" spans="22:22" x14ac:dyDescent="0.35">
      <c r="V26092" s="17"/>
    </row>
    <row r="26093" spans="22:22" x14ac:dyDescent="0.35">
      <c r="V26093" s="17"/>
    </row>
    <row r="26094" spans="22:22" x14ac:dyDescent="0.35">
      <c r="V26094" s="17"/>
    </row>
    <row r="26095" spans="22:22" x14ac:dyDescent="0.35">
      <c r="V26095" s="17"/>
    </row>
    <row r="26096" spans="22:22" x14ac:dyDescent="0.35">
      <c r="V26096" s="17"/>
    </row>
    <row r="26097" spans="22:22" x14ac:dyDescent="0.35">
      <c r="V26097" s="17"/>
    </row>
    <row r="26098" spans="22:22" x14ac:dyDescent="0.35">
      <c r="V26098" s="17"/>
    </row>
    <row r="26099" spans="22:22" x14ac:dyDescent="0.35">
      <c r="V26099" s="17"/>
    </row>
    <row r="26100" spans="22:22" x14ac:dyDescent="0.35">
      <c r="V26100" s="17"/>
    </row>
    <row r="26101" spans="22:22" x14ac:dyDescent="0.35">
      <c r="V26101" s="17"/>
    </row>
    <row r="26102" spans="22:22" x14ac:dyDescent="0.35">
      <c r="V26102" s="17"/>
    </row>
    <row r="26103" spans="22:22" x14ac:dyDescent="0.35">
      <c r="V26103" s="17"/>
    </row>
    <row r="26104" spans="22:22" x14ac:dyDescent="0.35">
      <c r="V26104" s="17"/>
    </row>
    <row r="26105" spans="22:22" x14ac:dyDescent="0.35">
      <c r="V26105" s="17"/>
    </row>
    <row r="26106" spans="22:22" x14ac:dyDescent="0.35">
      <c r="V26106" s="17"/>
    </row>
    <row r="26107" spans="22:22" x14ac:dyDescent="0.35">
      <c r="V26107" s="17"/>
    </row>
    <row r="26108" spans="22:22" x14ac:dyDescent="0.35">
      <c r="V26108" s="17"/>
    </row>
    <row r="26109" spans="22:22" x14ac:dyDescent="0.35">
      <c r="V26109" s="17"/>
    </row>
    <row r="26110" spans="22:22" x14ac:dyDescent="0.35">
      <c r="V26110" s="17"/>
    </row>
    <row r="26111" spans="22:22" x14ac:dyDescent="0.35">
      <c r="V26111" s="17"/>
    </row>
    <row r="26112" spans="22:22" x14ac:dyDescent="0.35">
      <c r="V26112" s="17"/>
    </row>
    <row r="26113" spans="22:22" x14ac:dyDescent="0.35">
      <c r="V26113" s="17"/>
    </row>
    <row r="26114" spans="22:22" x14ac:dyDescent="0.35">
      <c r="V26114" s="17"/>
    </row>
    <row r="26115" spans="22:22" x14ac:dyDescent="0.35">
      <c r="V26115" s="17"/>
    </row>
    <row r="26116" spans="22:22" x14ac:dyDescent="0.35">
      <c r="V26116" s="17"/>
    </row>
    <row r="26117" spans="22:22" x14ac:dyDescent="0.35">
      <c r="V26117" s="17"/>
    </row>
    <row r="26118" spans="22:22" x14ac:dyDescent="0.35">
      <c r="V26118" s="17"/>
    </row>
    <row r="26119" spans="22:22" x14ac:dyDescent="0.35">
      <c r="V26119" s="17"/>
    </row>
    <row r="26120" spans="22:22" x14ac:dyDescent="0.35">
      <c r="V26120" s="17"/>
    </row>
    <row r="26121" spans="22:22" x14ac:dyDescent="0.35">
      <c r="V26121" s="17"/>
    </row>
    <row r="26122" spans="22:22" x14ac:dyDescent="0.35">
      <c r="V26122" s="17"/>
    </row>
    <row r="26123" spans="22:22" x14ac:dyDescent="0.35">
      <c r="V26123" s="17"/>
    </row>
    <row r="26124" spans="22:22" x14ac:dyDescent="0.35">
      <c r="V26124" s="17"/>
    </row>
    <row r="26125" spans="22:22" x14ac:dyDescent="0.35">
      <c r="V26125" s="17"/>
    </row>
    <row r="26126" spans="22:22" x14ac:dyDescent="0.35">
      <c r="V26126" s="17"/>
    </row>
    <row r="26127" spans="22:22" x14ac:dyDescent="0.35">
      <c r="V26127" s="17"/>
    </row>
    <row r="26128" spans="22:22" x14ac:dyDescent="0.35">
      <c r="V26128" s="17"/>
    </row>
    <row r="26129" spans="22:22" x14ac:dyDescent="0.35">
      <c r="V26129" s="17"/>
    </row>
    <row r="26130" spans="22:22" x14ac:dyDescent="0.35">
      <c r="V26130" s="17"/>
    </row>
    <row r="26131" spans="22:22" x14ac:dyDescent="0.35">
      <c r="V26131" s="17"/>
    </row>
    <row r="26132" spans="22:22" x14ac:dyDescent="0.35">
      <c r="V26132" s="17"/>
    </row>
    <row r="26133" spans="22:22" x14ac:dyDescent="0.35">
      <c r="V26133" s="17"/>
    </row>
    <row r="26134" spans="22:22" x14ac:dyDescent="0.35">
      <c r="V26134" s="17"/>
    </row>
    <row r="26135" spans="22:22" x14ac:dyDescent="0.35">
      <c r="V26135" s="17"/>
    </row>
    <row r="26136" spans="22:22" x14ac:dyDescent="0.35">
      <c r="V26136" s="17"/>
    </row>
    <row r="26137" spans="22:22" x14ac:dyDescent="0.35">
      <c r="V26137" s="17"/>
    </row>
    <row r="26138" spans="22:22" x14ac:dyDescent="0.35">
      <c r="V26138" s="17"/>
    </row>
    <row r="26139" spans="22:22" x14ac:dyDescent="0.35">
      <c r="V26139" s="17"/>
    </row>
    <row r="26140" spans="22:22" x14ac:dyDescent="0.35">
      <c r="V26140" s="17"/>
    </row>
    <row r="26141" spans="22:22" x14ac:dyDescent="0.35">
      <c r="V26141" s="17"/>
    </row>
    <row r="26142" spans="22:22" x14ac:dyDescent="0.35">
      <c r="V26142" s="17"/>
    </row>
    <row r="26143" spans="22:22" x14ac:dyDescent="0.35">
      <c r="V26143" s="17"/>
    </row>
    <row r="26144" spans="22:22" x14ac:dyDescent="0.35">
      <c r="V26144" s="17"/>
    </row>
    <row r="26145" spans="22:22" x14ac:dyDescent="0.35">
      <c r="V26145" s="17"/>
    </row>
    <row r="26146" spans="22:22" x14ac:dyDescent="0.35">
      <c r="V26146" s="17"/>
    </row>
    <row r="26147" spans="22:22" x14ac:dyDescent="0.35">
      <c r="V26147" s="17"/>
    </row>
    <row r="26148" spans="22:22" x14ac:dyDescent="0.35">
      <c r="V26148" s="17"/>
    </row>
    <row r="26149" spans="22:22" x14ac:dyDescent="0.35">
      <c r="V26149" s="17"/>
    </row>
    <row r="26150" spans="22:22" x14ac:dyDescent="0.35">
      <c r="V26150" s="17"/>
    </row>
    <row r="26151" spans="22:22" x14ac:dyDescent="0.35">
      <c r="V26151" s="17"/>
    </row>
    <row r="26152" spans="22:22" x14ac:dyDescent="0.35">
      <c r="V26152" s="17"/>
    </row>
    <row r="26153" spans="22:22" x14ac:dyDescent="0.35">
      <c r="V26153" s="17"/>
    </row>
    <row r="26154" spans="22:22" x14ac:dyDescent="0.35">
      <c r="V26154" s="17"/>
    </row>
    <row r="26155" spans="22:22" x14ac:dyDescent="0.35">
      <c r="V26155" s="17"/>
    </row>
    <row r="26156" spans="22:22" x14ac:dyDescent="0.35">
      <c r="V26156" s="17"/>
    </row>
    <row r="26157" spans="22:22" x14ac:dyDescent="0.35">
      <c r="V26157" s="17"/>
    </row>
    <row r="26158" spans="22:22" x14ac:dyDescent="0.35">
      <c r="V26158" s="17"/>
    </row>
    <row r="26159" spans="22:22" x14ac:dyDescent="0.35">
      <c r="V26159" s="17"/>
    </row>
    <row r="26160" spans="22:22" x14ac:dyDescent="0.35">
      <c r="V26160" s="17"/>
    </row>
    <row r="26161" spans="22:22" x14ac:dyDescent="0.35">
      <c r="V26161" s="17"/>
    </row>
    <row r="26162" spans="22:22" x14ac:dyDescent="0.35">
      <c r="V26162" s="17"/>
    </row>
    <row r="26163" spans="22:22" x14ac:dyDescent="0.35">
      <c r="V26163" s="17"/>
    </row>
    <row r="26164" spans="22:22" x14ac:dyDescent="0.35">
      <c r="V26164" s="17"/>
    </row>
    <row r="26165" spans="22:22" x14ac:dyDescent="0.35">
      <c r="V26165" s="17"/>
    </row>
    <row r="26166" spans="22:22" x14ac:dyDescent="0.35">
      <c r="V26166" s="17"/>
    </row>
    <row r="26167" spans="22:22" x14ac:dyDescent="0.35">
      <c r="V26167" s="17"/>
    </row>
    <row r="26168" spans="22:22" x14ac:dyDescent="0.35">
      <c r="V26168" s="17"/>
    </row>
    <row r="26169" spans="22:22" x14ac:dyDescent="0.35">
      <c r="V26169" s="17"/>
    </row>
    <row r="26170" spans="22:22" x14ac:dyDescent="0.35">
      <c r="V26170" s="17"/>
    </row>
    <row r="26171" spans="22:22" x14ac:dyDescent="0.35">
      <c r="V26171" s="17"/>
    </row>
    <row r="26172" spans="22:22" x14ac:dyDescent="0.35">
      <c r="V26172" s="17"/>
    </row>
    <row r="26173" spans="22:22" x14ac:dyDescent="0.35">
      <c r="V26173" s="17"/>
    </row>
    <row r="26174" spans="22:22" x14ac:dyDescent="0.35">
      <c r="V26174" s="17"/>
    </row>
    <row r="26175" spans="22:22" x14ac:dyDescent="0.35">
      <c r="V26175" s="17"/>
    </row>
    <row r="26176" spans="22:22" x14ac:dyDescent="0.35">
      <c r="V26176" s="17"/>
    </row>
    <row r="26177" spans="22:22" x14ac:dyDescent="0.35">
      <c r="V26177" s="17"/>
    </row>
    <row r="26178" spans="22:22" x14ac:dyDescent="0.35">
      <c r="V26178" s="17"/>
    </row>
    <row r="26179" spans="22:22" x14ac:dyDescent="0.35">
      <c r="V26179" s="17"/>
    </row>
    <row r="26180" spans="22:22" x14ac:dyDescent="0.35">
      <c r="V26180" s="17"/>
    </row>
    <row r="26181" spans="22:22" x14ac:dyDescent="0.35">
      <c r="V26181" s="17"/>
    </row>
    <row r="26182" spans="22:22" x14ac:dyDescent="0.35">
      <c r="V26182" s="17"/>
    </row>
    <row r="26183" spans="22:22" x14ac:dyDescent="0.35">
      <c r="V26183" s="17"/>
    </row>
    <row r="26184" spans="22:22" x14ac:dyDescent="0.35">
      <c r="V26184" s="17"/>
    </row>
    <row r="26185" spans="22:22" x14ac:dyDescent="0.35">
      <c r="V26185" s="17"/>
    </row>
    <row r="26186" spans="22:22" x14ac:dyDescent="0.35">
      <c r="V26186" s="17"/>
    </row>
    <row r="26187" spans="22:22" x14ac:dyDescent="0.35">
      <c r="V26187" s="17"/>
    </row>
    <row r="26188" spans="22:22" x14ac:dyDescent="0.35">
      <c r="V26188" s="17"/>
    </row>
    <row r="26189" spans="22:22" x14ac:dyDescent="0.35">
      <c r="V26189" s="17"/>
    </row>
    <row r="26190" spans="22:22" x14ac:dyDescent="0.35">
      <c r="V26190" s="17"/>
    </row>
    <row r="26191" spans="22:22" x14ac:dyDescent="0.35">
      <c r="V26191" s="17"/>
    </row>
    <row r="26192" spans="22:22" x14ac:dyDescent="0.35">
      <c r="V26192" s="17"/>
    </row>
    <row r="26193" spans="22:22" x14ac:dyDescent="0.35">
      <c r="V26193" s="17"/>
    </row>
    <row r="26194" spans="22:22" x14ac:dyDescent="0.35">
      <c r="V26194" s="17"/>
    </row>
    <row r="26195" spans="22:22" x14ac:dyDescent="0.35">
      <c r="V26195" s="17"/>
    </row>
    <row r="26196" spans="22:22" x14ac:dyDescent="0.35">
      <c r="V26196" s="17"/>
    </row>
    <row r="26197" spans="22:22" x14ac:dyDescent="0.35">
      <c r="V26197" s="17"/>
    </row>
    <row r="26198" spans="22:22" x14ac:dyDescent="0.35">
      <c r="V26198" s="17"/>
    </row>
    <row r="26199" spans="22:22" x14ac:dyDescent="0.35">
      <c r="V26199" s="17"/>
    </row>
    <row r="26200" spans="22:22" x14ac:dyDescent="0.35">
      <c r="V26200" s="17"/>
    </row>
    <row r="26201" spans="22:22" x14ac:dyDescent="0.35">
      <c r="V26201" s="17"/>
    </row>
    <row r="26202" spans="22:22" x14ac:dyDescent="0.35">
      <c r="V26202" s="17"/>
    </row>
    <row r="26203" spans="22:22" x14ac:dyDescent="0.35">
      <c r="V26203" s="17"/>
    </row>
    <row r="26204" spans="22:22" x14ac:dyDescent="0.35">
      <c r="V26204" s="17"/>
    </row>
    <row r="26205" spans="22:22" x14ac:dyDescent="0.35">
      <c r="V26205" s="17"/>
    </row>
    <row r="26206" spans="22:22" x14ac:dyDescent="0.35">
      <c r="V26206" s="17"/>
    </row>
    <row r="26207" spans="22:22" x14ac:dyDescent="0.35">
      <c r="V26207" s="17"/>
    </row>
    <row r="26208" spans="22:22" x14ac:dyDescent="0.35">
      <c r="V26208" s="17"/>
    </row>
    <row r="26209" spans="22:22" x14ac:dyDescent="0.35">
      <c r="V26209" s="17"/>
    </row>
    <row r="26210" spans="22:22" x14ac:dyDescent="0.35">
      <c r="V26210" s="17"/>
    </row>
    <row r="26211" spans="22:22" x14ac:dyDescent="0.35">
      <c r="V26211" s="17"/>
    </row>
    <row r="26212" spans="22:22" x14ac:dyDescent="0.35">
      <c r="V26212" s="17"/>
    </row>
    <row r="26213" spans="22:22" x14ac:dyDescent="0.35">
      <c r="V26213" s="17"/>
    </row>
    <row r="26214" spans="22:22" x14ac:dyDescent="0.35">
      <c r="V26214" s="17"/>
    </row>
    <row r="26215" spans="22:22" x14ac:dyDescent="0.35">
      <c r="V26215" s="17"/>
    </row>
    <row r="26216" spans="22:22" x14ac:dyDescent="0.35">
      <c r="V26216" s="17"/>
    </row>
    <row r="26217" spans="22:22" x14ac:dyDescent="0.35">
      <c r="V26217" s="17"/>
    </row>
    <row r="26218" spans="22:22" x14ac:dyDescent="0.35">
      <c r="V26218" s="17"/>
    </row>
    <row r="26219" spans="22:22" x14ac:dyDescent="0.35">
      <c r="V26219" s="17"/>
    </row>
    <row r="26220" spans="22:22" x14ac:dyDescent="0.35">
      <c r="V26220" s="17"/>
    </row>
    <row r="26221" spans="22:22" x14ac:dyDescent="0.35">
      <c r="V26221" s="17"/>
    </row>
    <row r="26222" spans="22:22" x14ac:dyDescent="0.35">
      <c r="V26222" s="17"/>
    </row>
    <row r="26223" spans="22:22" x14ac:dyDescent="0.35">
      <c r="V26223" s="17"/>
    </row>
    <row r="26224" spans="22:22" x14ac:dyDescent="0.35">
      <c r="V26224" s="17"/>
    </row>
    <row r="26225" spans="22:22" x14ac:dyDescent="0.35">
      <c r="V26225" s="17"/>
    </row>
    <row r="26226" spans="22:22" x14ac:dyDescent="0.35">
      <c r="V26226" s="17"/>
    </row>
    <row r="26227" spans="22:22" x14ac:dyDescent="0.35">
      <c r="V26227" s="17"/>
    </row>
    <row r="26228" spans="22:22" x14ac:dyDescent="0.35">
      <c r="V26228" s="17"/>
    </row>
    <row r="26229" spans="22:22" x14ac:dyDescent="0.35">
      <c r="V26229" s="17"/>
    </row>
    <row r="26230" spans="22:22" x14ac:dyDescent="0.35">
      <c r="V26230" s="17"/>
    </row>
    <row r="26231" spans="22:22" x14ac:dyDescent="0.35">
      <c r="V26231" s="17"/>
    </row>
    <row r="26232" spans="22:22" x14ac:dyDescent="0.35">
      <c r="V26232" s="17"/>
    </row>
    <row r="26233" spans="22:22" x14ac:dyDescent="0.35">
      <c r="V26233" s="17"/>
    </row>
    <row r="26234" spans="22:22" x14ac:dyDescent="0.35">
      <c r="V26234" s="17"/>
    </row>
    <row r="26235" spans="22:22" x14ac:dyDescent="0.35">
      <c r="V26235" s="17"/>
    </row>
    <row r="26236" spans="22:22" x14ac:dyDescent="0.35">
      <c r="V26236" s="17"/>
    </row>
    <row r="26237" spans="22:22" x14ac:dyDescent="0.35">
      <c r="V26237" s="17"/>
    </row>
    <row r="26238" spans="22:22" x14ac:dyDescent="0.35">
      <c r="V26238" s="17"/>
    </row>
    <row r="26239" spans="22:22" x14ac:dyDescent="0.35">
      <c r="V26239" s="17"/>
    </row>
    <row r="26240" spans="22:22" x14ac:dyDescent="0.35">
      <c r="V26240" s="17"/>
    </row>
    <row r="26241" spans="22:22" x14ac:dyDescent="0.35">
      <c r="V26241" s="17"/>
    </row>
    <row r="26242" spans="22:22" x14ac:dyDescent="0.35">
      <c r="V26242" s="17"/>
    </row>
    <row r="26243" spans="22:22" x14ac:dyDescent="0.35">
      <c r="V26243" s="17"/>
    </row>
    <row r="26244" spans="22:22" x14ac:dyDescent="0.35">
      <c r="V26244" s="17"/>
    </row>
    <row r="26245" spans="22:22" x14ac:dyDescent="0.35">
      <c r="V26245" s="17"/>
    </row>
    <row r="26246" spans="22:22" x14ac:dyDescent="0.35">
      <c r="V26246" s="17"/>
    </row>
    <row r="26247" spans="22:22" x14ac:dyDescent="0.35">
      <c r="V26247" s="17"/>
    </row>
    <row r="26248" spans="22:22" x14ac:dyDescent="0.35">
      <c r="V26248" s="17"/>
    </row>
    <row r="26249" spans="22:22" x14ac:dyDescent="0.35">
      <c r="V26249" s="17"/>
    </row>
    <row r="26250" spans="22:22" x14ac:dyDescent="0.35">
      <c r="V26250" s="17"/>
    </row>
    <row r="26251" spans="22:22" x14ac:dyDescent="0.35">
      <c r="V26251" s="17"/>
    </row>
    <row r="26252" spans="22:22" x14ac:dyDescent="0.35">
      <c r="V26252" s="17"/>
    </row>
    <row r="26253" spans="22:22" x14ac:dyDescent="0.35">
      <c r="V26253" s="17"/>
    </row>
    <row r="26254" spans="22:22" x14ac:dyDescent="0.35">
      <c r="V26254" s="17"/>
    </row>
    <row r="26255" spans="22:22" x14ac:dyDescent="0.35">
      <c r="V26255" s="17"/>
    </row>
    <row r="26256" spans="22:22" x14ac:dyDescent="0.35">
      <c r="V26256" s="17"/>
    </row>
    <row r="26257" spans="22:22" x14ac:dyDescent="0.35">
      <c r="V26257" s="17"/>
    </row>
    <row r="26258" spans="22:22" x14ac:dyDescent="0.35">
      <c r="V26258" s="17"/>
    </row>
    <row r="26259" spans="22:22" x14ac:dyDescent="0.35">
      <c r="V26259" s="17"/>
    </row>
    <row r="26260" spans="22:22" x14ac:dyDescent="0.35">
      <c r="V26260" s="17"/>
    </row>
    <row r="26261" spans="22:22" x14ac:dyDescent="0.35">
      <c r="V26261" s="17"/>
    </row>
    <row r="26262" spans="22:22" x14ac:dyDescent="0.35">
      <c r="V26262" s="17"/>
    </row>
    <row r="26263" spans="22:22" x14ac:dyDescent="0.35">
      <c r="V26263" s="17"/>
    </row>
    <row r="26264" spans="22:22" x14ac:dyDescent="0.35">
      <c r="V26264" s="17"/>
    </row>
    <row r="26265" spans="22:22" x14ac:dyDescent="0.35">
      <c r="V26265" s="17"/>
    </row>
    <row r="26266" spans="22:22" x14ac:dyDescent="0.35">
      <c r="V26266" s="17"/>
    </row>
    <row r="26267" spans="22:22" x14ac:dyDescent="0.35">
      <c r="V26267" s="17"/>
    </row>
    <row r="26268" spans="22:22" x14ac:dyDescent="0.35">
      <c r="V26268" s="17"/>
    </row>
    <row r="26269" spans="22:22" x14ac:dyDescent="0.35">
      <c r="V26269" s="17"/>
    </row>
    <row r="26270" spans="22:22" x14ac:dyDescent="0.35">
      <c r="V26270" s="17"/>
    </row>
    <row r="26271" spans="22:22" x14ac:dyDescent="0.35">
      <c r="V26271" s="17"/>
    </row>
    <row r="26272" spans="22:22" x14ac:dyDescent="0.35">
      <c r="V26272" s="17"/>
    </row>
    <row r="26273" spans="22:22" x14ac:dyDescent="0.35">
      <c r="V26273" s="17"/>
    </row>
    <row r="26274" spans="22:22" x14ac:dyDescent="0.35">
      <c r="V26274" s="17"/>
    </row>
    <row r="26275" spans="22:22" x14ac:dyDescent="0.35">
      <c r="V26275" s="17"/>
    </row>
    <row r="26276" spans="22:22" x14ac:dyDescent="0.35">
      <c r="V26276" s="17"/>
    </row>
    <row r="26277" spans="22:22" x14ac:dyDescent="0.35">
      <c r="V26277" s="17"/>
    </row>
    <row r="26278" spans="22:22" x14ac:dyDescent="0.35">
      <c r="V26278" s="17"/>
    </row>
    <row r="26279" spans="22:22" x14ac:dyDescent="0.35">
      <c r="V26279" s="17"/>
    </row>
    <row r="26280" spans="22:22" x14ac:dyDescent="0.35">
      <c r="V26280" s="17"/>
    </row>
    <row r="26281" spans="22:22" x14ac:dyDescent="0.35">
      <c r="V26281" s="17"/>
    </row>
    <row r="26282" spans="22:22" x14ac:dyDescent="0.35">
      <c r="V26282" s="17"/>
    </row>
    <row r="26283" spans="22:22" x14ac:dyDescent="0.35">
      <c r="V26283" s="17"/>
    </row>
    <row r="26284" spans="22:22" x14ac:dyDescent="0.35">
      <c r="V26284" s="17"/>
    </row>
    <row r="26285" spans="22:22" x14ac:dyDescent="0.35">
      <c r="V26285" s="17"/>
    </row>
    <row r="26286" spans="22:22" x14ac:dyDescent="0.35">
      <c r="V26286" s="17"/>
    </row>
    <row r="26287" spans="22:22" x14ac:dyDescent="0.35">
      <c r="V26287" s="17"/>
    </row>
    <row r="26288" spans="22:22" x14ac:dyDescent="0.35">
      <c r="V26288" s="17"/>
    </row>
    <row r="26289" spans="22:22" x14ac:dyDescent="0.35">
      <c r="V26289" s="17"/>
    </row>
    <row r="26290" spans="22:22" x14ac:dyDescent="0.35">
      <c r="V26290" s="17"/>
    </row>
    <row r="26291" spans="22:22" x14ac:dyDescent="0.35">
      <c r="V26291" s="17"/>
    </row>
    <row r="26292" spans="22:22" x14ac:dyDescent="0.35">
      <c r="V26292" s="17"/>
    </row>
    <row r="26293" spans="22:22" x14ac:dyDescent="0.35">
      <c r="V26293" s="17"/>
    </row>
    <row r="26294" spans="22:22" x14ac:dyDescent="0.35">
      <c r="V26294" s="17"/>
    </row>
    <row r="26295" spans="22:22" x14ac:dyDescent="0.35">
      <c r="V26295" s="17"/>
    </row>
    <row r="26296" spans="22:22" x14ac:dyDescent="0.35">
      <c r="V26296" s="17"/>
    </row>
    <row r="26297" spans="22:22" x14ac:dyDescent="0.35">
      <c r="V26297" s="17"/>
    </row>
    <row r="26298" spans="22:22" x14ac:dyDescent="0.35">
      <c r="V26298" s="17"/>
    </row>
    <row r="26299" spans="22:22" x14ac:dyDescent="0.35">
      <c r="V26299" s="17"/>
    </row>
    <row r="26300" spans="22:22" x14ac:dyDescent="0.35">
      <c r="V26300" s="17"/>
    </row>
    <row r="26301" spans="22:22" x14ac:dyDescent="0.35">
      <c r="V26301" s="17"/>
    </row>
    <row r="26302" spans="22:22" x14ac:dyDescent="0.35">
      <c r="V26302" s="17"/>
    </row>
    <row r="26303" spans="22:22" x14ac:dyDescent="0.35">
      <c r="V26303" s="17"/>
    </row>
    <row r="26304" spans="22:22" x14ac:dyDescent="0.35">
      <c r="V26304" s="17"/>
    </row>
    <row r="26305" spans="22:22" x14ac:dyDescent="0.35">
      <c r="V26305" s="17"/>
    </row>
    <row r="26306" spans="22:22" x14ac:dyDescent="0.35">
      <c r="V26306" s="17"/>
    </row>
    <row r="26307" spans="22:22" x14ac:dyDescent="0.35">
      <c r="V26307" s="17"/>
    </row>
    <row r="26308" spans="22:22" x14ac:dyDescent="0.35">
      <c r="V26308" s="17"/>
    </row>
    <row r="26309" spans="22:22" x14ac:dyDescent="0.35">
      <c r="V26309" s="17"/>
    </row>
    <row r="26310" spans="22:22" x14ac:dyDescent="0.35">
      <c r="V26310" s="17"/>
    </row>
    <row r="26311" spans="22:22" x14ac:dyDescent="0.35">
      <c r="V26311" s="17"/>
    </row>
    <row r="26312" spans="22:22" x14ac:dyDescent="0.35">
      <c r="V26312" s="17"/>
    </row>
    <row r="26313" spans="22:22" x14ac:dyDescent="0.35">
      <c r="V26313" s="17"/>
    </row>
    <row r="26314" spans="22:22" x14ac:dyDescent="0.35">
      <c r="V26314" s="17"/>
    </row>
    <row r="26315" spans="22:22" x14ac:dyDescent="0.35">
      <c r="V26315" s="17"/>
    </row>
    <row r="26316" spans="22:22" x14ac:dyDescent="0.35">
      <c r="V26316" s="17"/>
    </row>
    <row r="26317" spans="22:22" x14ac:dyDescent="0.35">
      <c r="V26317" s="17"/>
    </row>
    <row r="26318" spans="22:22" x14ac:dyDescent="0.35">
      <c r="V26318" s="17"/>
    </row>
    <row r="26319" spans="22:22" x14ac:dyDescent="0.35">
      <c r="V26319" s="17"/>
    </row>
    <row r="26320" spans="22:22" x14ac:dyDescent="0.35">
      <c r="V26320" s="17"/>
    </row>
    <row r="26321" spans="22:22" x14ac:dyDescent="0.35">
      <c r="V26321" s="17"/>
    </row>
    <row r="26322" spans="22:22" x14ac:dyDescent="0.35">
      <c r="V26322" s="17"/>
    </row>
    <row r="26323" spans="22:22" x14ac:dyDescent="0.35">
      <c r="V26323" s="17"/>
    </row>
    <row r="26324" spans="22:22" x14ac:dyDescent="0.35">
      <c r="V26324" s="17"/>
    </row>
    <row r="26325" spans="22:22" x14ac:dyDescent="0.35">
      <c r="V26325" s="17"/>
    </row>
    <row r="26326" spans="22:22" x14ac:dyDescent="0.35">
      <c r="V26326" s="17"/>
    </row>
    <row r="26327" spans="22:22" x14ac:dyDescent="0.35">
      <c r="V26327" s="17"/>
    </row>
    <row r="26328" spans="22:22" x14ac:dyDescent="0.35">
      <c r="V26328" s="17"/>
    </row>
    <row r="26329" spans="22:22" x14ac:dyDescent="0.35">
      <c r="V26329" s="17"/>
    </row>
    <row r="26330" spans="22:22" x14ac:dyDescent="0.35">
      <c r="V26330" s="17"/>
    </row>
    <row r="26331" spans="22:22" x14ac:dyDescent="0.35">
      <c r="V26331" s="17"/>
    </row>
    <row r="26332" spans="22:22" x14ac:dyDescent="0.35">
      <c r="V26332" s="17"/>
    </row>
    <row r="26333" spans="22:22" x14ac:dyDescent="0.35">
      <c r="V26333" s="17"/>
    </row>
    <row r="26334" spans="22:22" x14ac:dyDescent="0.35">
      <c r="V26334" s="17"/>
    </row>
    <row r="26335" spans="22:22" x14ac:dyDescent="0.35">
      <c r="V26335" s="17"/>
    </row>
    <row r="26336" spans="22:22" x14ac:dyDescent="0.35">
      <c r="V26336" s="17"/>
    </row>
    <row r="26337" spans="22:22" x14ac:dyDescent="0.35">
      <c r="V26337" s="17"/>
    </row>
    <row r="26338" spans="22:22" x14ac:dyDescent="0.35">
      <c r="V26338" s="17"/>
    </row>
    <row r="26339" spans="22:22" x14ac:dyDescent="0.35">
      <c r="V26339" s="17"/>
    </row>
    <row r="26340" spans="22:22" x14ac:dyDescent="0.35">
      <c r="V26340" s="17"/>
    </row>
    <row r="26341" spans="22:22" x14ac:dyDescent="0.35">
      <c r="V26341" s="17"/>
    </row>
    <row r="26342" spans="22:22" x14ac:dyDescent="0.35">
      <c r="V26342" s="17"/>
    </row>
    <row r="26343" spans="22:22" x14ac:dyDescent="0.35">
      <c r="V26343" s="17"/>
    </row>
    <row r="26344" spans="22:22" x14ac:dyDescent="0.35">
      <c r="V26344" s="17"/>
    </row>
    <row r="26345" spans="22:22" x14ac:dyDescent="0.35">
      <c r="V26345" s="17"/>
    </row>
    <row r="26346" spans="22:22" x14ac:dyDescent="0.35">
      <c r="V26346" s="17"/>
    </row>
    <row r="26347" spans="22:22" x14ac:dyDescent="0.35">
      <c r="V26347" s="17"/>
    </row>
    <row r="26348" spans="22:22" x14ac:dyDescent="0.35">
      <c r="V26348" s="17"/>
    </row>
    <row r="26349" spans="22:22" x14ac:dyDescent="0.35">
      <c r="V26349" s="17"/>
    </row>
    <row r="26350" spans="22:22" x14ac:dyDescent="0.35">
      <c r="V26350" s="17"/>
    </row>
    <row r="26351" spans="22:22" x14ac:dyDescent="0.35">
      <c r="V26351" s="17"/>
    </row>
    <row r="26352" spans="22:22" x14ac:dyDescent="0.35">
      <c r="V26352" s="17"/>
    </row>
    <row r="26353" spans="22:22" x14ac:dyDescent="0.35">
      <c r="V26353" s="17"/>
    </row>
    <row r="26354" spans="22:22" x14ac:dyDescent="0.35">
      <c r="V26354" s="17"/>
    </row>
    <row r="26355" spans="22:22" x14ac:dyDescent="0.35">
      <c r="V26355" s="17"/>
    </row>
    <row r="26356" spans="22:22" x14ac:dyDescent="0.35">
      <c r="V26356" s="17"/>
    </row>
    <row r="26357" spans="22:22" x14ac:dyDescent="0.35">
      <c r="V26357" s="17"/>
    </row>
    <row r="26358" spans="22:22" x14ac:dyDescent="0.35">
      <c r="V26358" s="17"/>
    </row>
    <row r="26359" spans="22:22" x14ac:dyDescent="0.35">
      <c r="V26359" s="17"/>
    </row>
    <row r="26360" spans="22:22" x14ac:dyDescent="0.35">
      <c r="V26360" s="17"/>
    </row>
    <row r="26361" spans="22:22" x14ac:dyDescent="0.35">
      <c r="V26361" s="17"/>
    </row>
    <row r="26362" spans="22:22" x14ac:dyDescent="0.35">
      <c r="V26362" s="17"/>
    </row>
    <row r="26363" spans="22:22" x14ac:dyDescent="0.35">
      <c r="V26363" s="17"/>
    </row>
    <row r="26364" spans="22:22" x14ac:dyDescent="0.35">
      <c r="V26364" s="17"/>
    </row>
    <row r="26365" spans="22:22" x14ac:dyDescent="0.35">
      <c r="V26365" s="17"/>
    </row>
    <row r="26366" spans="22:22" x14ac:dyDescent="0.35">
      <c r="V26366" s="17"/>
    </row>
    <row r="26367" spans="22:22" x14ac:dyDescent="0.35">
      <c r="V26367" s="17"/>
    </row>
    <row r="26368" spans="22:22" x14ac:dyDescent="0.35">
      <c r="V26368" s="17"/>
    </row>
    <row r="26369" spans="22:22" x14ac:dyDescent="0.35">
      <c r="V26369" s="17"/>
    </row>
    <row r="26370" spans="22:22" x14ac:dyDescent="0.35">
      <c r="V26370" s="17"/>
    </row>
    <row r="26371" spans="22:22" x14ac:dyDescent="0.35">
      <c r="V26371" s="17"/>
    </row>
    <row r="26372" spans="22:22" x14ac:dyDescent="0.35">
      <c r="V26372" s="17"/>
    </row>
    <row r="26373" spans="22:22" x14ac:dyDescent="0.35">
      <c r="V26373" s="17"/>
    </row>
    <row r="26374" spans="22:22" x14ac:dyDescent="0.35">
      <c r="V26374" s="17"/>
    </row>
    <row r="26375" spans="22:22" x14ac:dyDescent="0.35">
      <c r="V26375" s="17"/>
    </row>
    <row r="26376" spans="22:22" x14ac:dyDescent="0.35">
      <c r="V26376" s="17"/>
    </row>
    <row r="26377" spans="22:22" x14ac:dyDescent="0.35">
      <c r="V26377" s="17"/>
    </row>
    <row r="26378" spans="22:22" x14ac:dyDescent="0.35">
      <c r="V26378" s="17"/>
    </row>
    <row r="26379" spans="22:22" x14ac:dyDescent="0.35">
      <c r="V26379" s="17"/>
    </row>
    <row r="26380" spans="22:22" x14ac:dyDescent="0.35">
      <c r="V26380" s="17"/>
    </row>
    <row r="26381" spans="22:22" x14ac:dyDescent="0.35">
      <c r="V26381" s="17"/>
    </row>
    <row r="26382" spans="22:22" x14ac:dyDescent="0.35">
      <c r="V26382" s="17"/>
    </row>
    <row r="26383" spans="22:22" x14ac:dyDescent="0.35">
      <c r="V26383" s="17"/>
    </row>
    <row r="26384" spans="22:22" x14ac:dyDescent="0.35">
      <c r="V26384" s="17"/>
    </row>
    <row r="26385" spans="22:22" x14ac:dyDescent="0.35">
      <c r="V26385" s="17"/>
    </row>
    <row r="26386" spans="22:22" x14ac:dyDescent="0.35">
      <c r="V26386" s="17"/>
    </row>
    <row r="26387" spans="22:22" x14ac:dyDescent="0.35">
      <c r="V26387" s="17"/>
    </row>
    <row r="26388" spans="22:22" x14ac:dyDescent="0.35">
      <c r="V26388" s="17"/>
    </row>
    <row r="26389" spans="22:22" x14ac:dyDescent="0.35">
      <c r="V26389" s="17"/>
    </row>
    <row r="26390" spans="22:22" x14ac:dyDescent="0.35">
      <c r="V26390" s="17"/>
    </row>
    <row r="26391" spans="22:22" x14ac:dyDescent="0.35">
      <c r="V26391" s="17"/>
    </row>
    <row r="26392" spans="22:22" x14ac:dyDescent="0.35">
      <c r="V26392" s="17"/>
    </row>
    <row r="26393" spans="22:22" x14ac:dyDescent="0.35">
      <c r="V26393" s="17"/>
    </row>
    <row r="26394" spans="22:22" x14ac:dyDescent="0.35">
      <c r="V26394" s="17"/>
    </row>
    <row r="26395" spans="22:22" x14ac:dyDescent="0.35">
      <c r="V26395" s="17"/>
    </row>
    <row r="26396" spans="22:22" x14ac:dyDescent="0.35">
      <c r="V26396" s="17"/>
    </row>
    <row r="26397" spans="22:22" x14ac:dyDescent="0.35">
      <c r="V26397" s="17"/>
    </row>
    <row r="26398" spans="22:22" x14ac:dyDescent="0.35">
      <c r="V26398" s="17"/>
    </row>
    <row r="26399" spans="22:22" x14ac:dyDescent="0.35">
      <c r="V26399" s="17"/>
    </row>
    <row r="26400" spans="22:22" x14ac:dyDescent="0.35">
      <c r="V26400" s="17"/>
    </row>
    <row r="26401" spans="22:22" x14ac:dyDescent="0.35">
      <c r="V26401" s="17"/>
    </row>
    <row r="26402" spans="22:22" x14ac:dyDescent="0.35">
      <c r="V26402" s="17"/>
    </row>
    <row r="26403" spans="22:22" x14ac:dyDescent="0.35">
      <c r="V26403" s="17"/>
    </row>
    <row r="26404" spans="22:22" x14ac:dyDescent="0.35">
      <c r="V26404" s="17"/>
    </row>
    <row r="26405" spans="22:22" x14ac:dyDescent="0.35">
      <c r="V26405" s="17"/>
    </row>
    <row r="26406" spans="22:22" x14ac:dyDescent="0.35">
      <c r="V26406" s="17"/>
    </row>
    <row r="26407" spans="22:22" x14ac:dyDescent="0.35">
      <c r="V26407" s="17"/>
    </row>
    <row r="26408" spans="22:22" x14ac:dyDescent="0.35">
      <c r="V26408" s="17"/>
    </row>
    <row r="26409" spans="22:22" x14ac:dyDescent="0.35">
      <c r="V26409" s="17"/>
    </row>
    <row r="26410" spans="22:22" x14ac:dyDescent="0.35">
      <c r="V26410" s="17"/>
    </row>
    <row r="26411" spans="22:22" x14ac:dyDescent="0.35">
      <c r="V26411" s="17"/>
    </row>
    <row r="26412" spans="22:22" x14ac:dyDescent="0.35">
      <c r="V26412" s="17"/>
    </row>
    <row r="26413" spans="22:22" x14ac:dyDescent="0.35">
      <c r="V26413" s="17"/>
    </row>
    <row r="26414" spans="22:22" x14ac:dyDescent="0.35">
      <c r="V26414" s="17"/>
    </row>
    <row r="26415" spans="22:22" x14ac:dyDescent="0.35">
      <c r="V26415" s="17"/>
    </row>
    <row r="26416" spans="22:22" x14ac:dyDescent="0.35">
      <c r="V26416" s="17"/>
    </row>
    <row r="26417" spans="22:22" x14ac:dyDescent="0.35">
      <c r="V26417" s="17"/>
    </row>
    <row r="26418" spans="22:22" x14ac:dyDescent="0.35">
      <c r="V26418" s="17"/>
    </row>
    <row r="26419" spans="22:22" x14ac:dyDescent="0.35">
      <c r="V26419" s="17"/>
    </row>
    <row r="26420" spans="22:22" x14ac:dyDescent="0.35">
      <c r="V26420" s="17"/>
    </row>
    <row r="26421" spans="22:22" x14ac:dyDescent="0.35">
      <c r="V26421" s="17"/>
    </row>
    <row r="26422" spans="22:22" x14ac:dyDescent="0.35">
      <c r="V26422" s="17"/>
    </row>
    <row r="26423" spans="22:22" x14ac:dyDescent="0.35">
      <c r="V26423" s="17"/>
    </row>
    <row r="26424" spans="22:22" x14ac:dyDescent="0.35">
      <c r="V26424" s="17"/>
    </row>
    <row r="26425" spans="22:22" x14ac:dyDescent="0.35">
      <c r="V26425" s="17"/>
    </row>
    <row r="26426" spans="22:22" x14ac:dyDescent="0.35">
      <c r="V26426" s="17"/>
    </row>
    <row r="26427" spans="22:22" x14ac:dyDescent="0.35">
      <c r="V26427" s="17"/>
    </row>
    <row r="26428" spans="22:22" x14ac:dyDescent="0.35">
      <c r="V26428" s="17"/>
    </row>
    <row r="26429" spans="22:22" x14ac:dyDescent="0.35">
      <c r="V26429" s="17"/>
    </row>
    <row r="26430" spans="22:22" x14ac:dyDescent="0.35">
      <c r="V26430" s="17"/>
    </row>
    <row r="26431" spans="22:22" x14ac:dyDescent="0.35">
      <c r="V26431" s="17"/>
    </row>
    <row r="26432" spans="22:22" x14ac:dyDescent="0.35">
      <c r="V26432" s="17"/>
    </row>
    <row r="26433" spans="22:22" x14ac:dyDescent="0.35">
      <c r="V26433" s="17"/>
    </row>
    <row r="26434" spans="22:22" x14ac:dyDescent="0.35">
      <c r="V26434" s="17"/>
    </row>
    <row r="26435" spans="22:22" x14ac:dyDescent="0.35">
      <c r="V26435" s="17"/>
    </row>
    <row r="26436" spans="22:22" x14ac:dyDescent="0.35">
      <c r="V26436" s="17"/>
    </row>
    <row r="26437" spans="22:22" x14ac:dyDescent="0.35">
      <c r="V26437" s="17"/>
    </row>
    <row r="26438" spans="22:22" x14ac:dyDescent="0.35">
      <c r="V26438" s="17"/>
    </row>
    <row r="26439" spans="22:22" x14ac:dyDescent="0.35">
      <c r="V26439" s="17"/>
    </row>
    <row r="26440" spans="22:22" x14ac:dyDescent="0.35">
      <c r="V26440" s="17"/>
    </row>
    <row r="26441" spans="22:22" x14ac:dyDescent="0.35">
      <c r="V26441" s="17"/>
    </row>
    <row r="26442" spans="22:22" x14ac:dyDescent="0.35">
      <c r="V26442" s="17"/>
    </row>
    <row r="26443" spans="22:22" x14ac:dyDescent="0.35">
      <c r="V26443" s="17"/>
    </row>
    <row r="26444" spans="22:22" x14ac:dyDescent="0.35">
      <c r="V26444" s="17"/>
    </row>
    <row r="26445" spans="22:22" x14ac:dyDescent="0.35">
      <c r="V26445" s="17"/>
    </row>
    <row r="26446" spans="22:22" x14ac:dyDescent="0.35">
      <c r="V26446" s="17"/>
    </row>
    <row r="26447" spans="22:22" x14ac:dyDescent="0.35">
      <c r="V26447" s="17"/>
    </row>
    <row r="26448" spans="22:22" x14ac:dyDescent="0.35">
      <c r="V26448" s="17"/>
    </row>
    <row r="26449" spans="22:22" x14ac:dyDescent="0.35">
      <c r="V26449" s="17"/>
    </row>
    <row r="26450" spans="22:22" x14ac:dyDescent="0.35">
      <c r="V26450" s="17"/>
    </row>
    <row r="26451" spans="22:22" x14ac:dyDescent="0.35">
      <c r="V26451" s="17"/>
    </row>
    <row r="26452" spans="22:22" x14ac:dyDescent="0.35">
      <c r="V26452" s="17"/>
    </row>
    <row r="26453" spans="22:22" x14ac:dyDescent="0.35">
      <c r="V26453" s="17"/>
    </row>
    <row r="26454" spans="22:22" x14ac:dyDescent="0.35">
      <c r="V26454" s="17"/>
    </row>
    <row r="26455" spans="22:22" x14ac:dyDescent="0.35">
      <c r="V26455" s="17"/>
    </row>
    <row r="26456" spans="22:22" x14ac:dyDescent="0.35">
      <c r="V26456" s="17"/>
    </row>
    <row r="26457" spans="22:22" x14ac:dyDescent="0.35">
      <c r="V26457" s="17"/>
    </row>
    <row r="26458" spans="22:22" x14ac:dyDescent="0.35">
      <c r="V26458" s="17"/>
    </row>
    <row r="26459" spans="22:22" x14ac:dyDescent="0.35">
      <c r="V26459" s="17"/>
    </row>
    <row r="26460" spans="22:22" x14ac:dyDescent="0.35">
      <c r="V26460" s="17"/>
    </row>
    <row r="26461" spans="22:22" x14ac:dyDescent="0.35">
      <c r="V26461" s="17"/>
    </row>
    <row r="26462" spans="22:22" x14ac:dyDescent="0.35">
      <c r="V26462" s="17"/>
    </row>
    <row r="26463" spans="22:22" x14ac:dyDescent="0.35">
      <c r="V26463" s="17"/>
    </row>
    <row r="26464" spans="22:22" x14ac:dyDescent="0.35">
      <c r="V26464" s="17"/>
    </row>
    <row r="26465" spans="22:22" x14ac:dyDescent="0.35">
      <c r="V26465" s="17"/>
    </row>
    <row r="26466" spans="22:22" x14ac:dyDescent="0.35">
      <c r="V26466" s="17"/>
    </row>
    <row r="26467" spans="22:22" x14ac:dyDescent="0.35">
      <c r="V26467" s="17"/>
    </row>
    <row r="26468" spans="22:22" x14ac:dyDescent="0.35">
      <c r="V26468" s="17"/>
    </row>
    <row r="26469" spans="22:22" x14ac:dyDescent="0.35">
      <c r="V26469" s="17"/>
    </row>
    <row r="26470" spans="22:22" x14ac:dyDescent="0.35">
      <c r="V26470" s="17"/>
    </row>
    <row r="26471" spans="22:22" x14ac:dyDescent="0.35">
      <c r="V26471" s="17"/>
    </row>
    <row r="26472" spans="22:22" x14ac:dyDescent="0.35">
      <c r="V26472" s="17"/>
    </row>
    <row r="26473" spans="22:22" x14ac:dyDescent="0.35">
      <c r="V26473" s="17"/>
    </row>
    <row r="26474" spans="22:22" x14ac:dyDescent="0.35">
      <c r="V26474" s="17"/>
    </row>
    <row r="26475" spans="22:22" x14ac:dyDescent="0.35">
      <c r="V26475" s="17"/>
    </row>
    <row r="26476" spans="22:22" x14ac:dyDescent="0.35">
      <c r="V26476" s="17"/>
    </row>
    <row r="26477" spans="22:22" x14ac:dyDescent="0.35">
      <c r="V26477" s="17"/>
    </row>
    <row r="26478" spans="22:22" x14ac:dyDescent="0.35">
      <c r="V26478" s="17"/>
    </row>
    <row r="26479" spans="22:22" x14ac:dyDescent="0.35">
      <c r="V26479" s="17"/>
    </row>
    <row r="26480" spans="22:22" x14ac:dyDescent="0.35">
      <c r="V26480" s="17"/>
    </row>
    <row r="26481" spans="22:22" x14ac:dyDescent="0.35">
      <c r="V26481" s="17"/>
    </row>
    <row r="26482" spans="22:22" x14ac:dyDescent="0.35">
      <c r="V26482" s="17"/>
    </row>
    <row r="26483" spans="22:22" x14ac:dyDescent="0.35">
      <c r="V26483" s="17"/>
    </row>
    <row r="26484" spans="22:22" x14ac:dyDescent="0.35">
      <c r="V26484" s="17"/>
    </row>
    <row r="26485" spans="22:22" x14ac:dyDescent="0.35">
      <c r="V26485" s="17"/>
    </row>
    <row r="26486" spans="22:22" x14ac:dyDescent="0.35">
      <c r="V26486" s="17"/>
    </row>
    <row r="26487" spans="22:22" x14ac:dyDescent="0.35">
      <c r="V26487" s="17"/>
    </row>
    <row r="26488" spans="22:22" x14ac:dyDescent="0.35">
      <c r="V26488" s="17"/>
    </row>
    <row r="26489" spans="22:22" x14ac:dyDescent="0.35">
      <c r="V26489" s="17"/>
    </row>
    <row r="26490" spans="22:22" x14ac:dyDescent="0.35">
      <c r="V26490" s="17"/>
    </row>
    <row r="26491" spans="22:22" x14ac:dyDescent="0.35">
      <c r="V26491" s="17"/>
    </row>
    <row r="26492" spans="22:22" x14ac:dyDescent="0.35">
      <c r="V26492" s="17"/>
    </row>
    <row r="26493" spans="22:22" x14ac:dyDescent="0.35">
      <c r="V26493" s="17"/>
    </row>
    <row r="26494" spans="22:22" x14ac:dyDescent="0.35">
      <c r="V26494" s="17"/>
    </row>
    <row r="26495" spans="22:22" x14ac:dyDescent="0.35">
      <c r="V26495" s="17"/>
    </row>
    <row r="26496" spans="22:22" x14ac:dyDescent="0.35">
      <c r="V26496" s="17"/>
    </row>
    <row r="26497" spans="22:22" x14ac:dyDescent="0.35">
      <c r="V26497" s="17"/>
    </row>
    <row r="26498" spans="22:22" x14ac:dyDescent="0.35">
      <c r="V26498" s="17"/>
    </row>
    <row r="26499" spans="22:22" x14ac:dyDescent="0.35">
      <c r="V26499" s="17"/>
    </row>
    <row r="26500" spans="22:22" x14ac:dyDescent="0.35">
      <c r="V26500" s="17"/>
    </row>
    <row r="26501" spans="22:22" x14ac:dyDescent="0.35">
      <c r="V26501" s="17"/>
    </row>
    <row r="26502" spans="22:22" x14ac:dyDescent="0.35">
      <c r="V26502" s="17"/>
    </row>
    <row r="26503" spans="22:22" x14ac:dyDescent="0.35">
      <c r="V26503" s="17"/>
    </row>
    <row r="26504" spans="22:22" x14ac:dyDescent="0.35">
      <c r="V26504" s="17"/>
    </row>
    <row r="26505" spans="22:22" x14ac:dyDescent="0.35">
      <c r="V26505" s="17"/>
    </row>
    <row r="26506" spans="22:22" x14ac:dyDescent="0.35">
      <c r="V26506" s="17"/>
    </row>
    <row r="26507" spans="22:22" x14ac:dyDescent="0.35">
      <c r="V26507" s="17"/>
    </row>
    <row r="26508" spans="22:22" x14ac:dyDescent="0.35">
      <c r="V26508" s="17"/>
    </row>
    <row r="26509" spans="22:22" x14ac:dyDescent="0.35">
      <c r="V26509" s="17"/>
    </row>
    <row r="26510" spans="22:22" x14ac:dyDescent="0.35">
      <c r="V26510" s="17"/>
    </row>
    <row r="26511" spans="22:22" x14ac:dyDescent="0.35">
      <c r="V26511" s="17"/>
    </row>
    <row r="26512" spans="22:22" x14ac:dyDescent="0.35">
      <c r="V26512" s="17"/>
    </row>
    <row r="26513" spans="22:22" x14ac:dyDescent="0.35">
      <c r="V26513" s="17"/>
    </row>
    <row r="26514" spans="22:22" x14ac:dyDescent="0.35">
      <c r="V26514" s="17"/>
    </row>
    <row r="26515" spans="22:22" x14ac:dyDescent="0.35">
      <c r="V26515" s="17"/>
    </row>
    <row r="26516" spans="22:22" x14ac:dyDescent="0.35">
      <c r="V26516" s="17"/>
    </row>
    <row r="26517" spans="22:22" x14ac:dyDescent="0.35">
      <c r="V26517" s="17"/>
    </row>
    <row r="26518" spans="22:22" x14ac:dyDescent="0.35">
      <c r="V26518" s="17"/>
    </row>
    <row r="26519" spans="22:22" x14ac:dyDescent="0.35">
      <c r="V26519" s="17"/>
    </row>
    <row r="26520" spans="22:22" x14ac:dyDescent="0.35">
      <c r="V26520" s="17"/>
    </row>
    <row r="26521" spans="22:22" x14ac:dyDescent="0.35">
      <c r="V26521" s="17"/>
    </row>
    <row r="26522" spans="22:22" x14ac:dyDescent="0.35">
      <c r="V26522" s="17"/>
    </row>
    <row r="26523" spans="22:22" x14ac:dyDescent="0.35">
      <c r="V26523" s="17"/>
    </row>
    <row r="26524" spans="22:22" x14ac:dyDescent="0.35">
      <c r="V26524" s="17"/>
    </row>
    <row r="26525" spans="22:22" x14ac:dyDescent="0.35">
      <c r="V26525" s="17"/>
    </row>
    <row r="26526" spans="22:22" x14ac:dyDescent="0.35">
      <c r="V26526" s="17"/>
    </row>
    <row r="26527" spans="22:22" x14ac:dyDescent="0.35">
      <c r="V26527" s="17"/>
    </row>
    <row r="26528" spans="22:22" x14ac:dyDescent="0.35">
      <c r="V26528" s="17"/>
    </row>
    <row r="26529" spans="22:22" x14ac:dyDescent="0.35">
      <c r="V26529" s="17"/>
    </row>
    <row r="26530" spans="22:22" x14ac:dyDescent="0.35">
      <c r="V26530" s="17"/>
    </row>
    <row r="26531" spans="22:22" x14ac:dyDescent="0.35">
      <c r="V26531" s="17"/>
    </row>
    <row r="26532" spans="22:22" x14ac:dyDescent="0.35">
      <c r="V26532" s="17"/>
    </row>
    <row r="26533" spans="22:22" x14ac:dyDescent="0.35">
      <c r="V26533" s="17"/>
    </row>
    <row r="26534" spans="22:22" x14ac:dyDescent="0.35">
      <c r="V26534" s="17"/>
    </row>
    <row r="26535" spans="22:22" x14ac:dyDescent="0.35">
      <c r="V26535" s="17"/>
    </row>
    <row r="26536" spans="22:22" x14ac:dyDescent="0.35">
      <c r="V26536" s="17"/>
    </row>
    <row r="26537" spans="22:22" x14ac:dyDescent="0.35">
      <c r="V26537" s="17"/>
    </row>
    <row r="26538" spans="22:22" x14ac:dyDescent="0.35">
      <c r="V26538" s="17"/>
    </row>
    <row r="26539" spans="22:22" x14ac:dyDescent="0.35">
      <c r="V26539" s="17"/>
    </row>
    <row r="26540" spans="22:22" x14ac:dyDescent="0.35">
      <c r="V26540" s="17"/>
    </row>
    <row r="26541" spans="22:22" x14ac:dyDescent="0.35">
      <c r="V26541" s="17"/>
    </row>
    <row r="26542" spans="22:22" x14ac:dyDescent="0.35">
      <c r="V26542" s="17"/>
    </row>
    <row r="26543" spans="22:22" x14ac:dyDescent="0.35">
      <c r="V26543" s="17"/>
    </row>
    <row r="26544" spans="22:22" x14ac:dyDescent="0.35">
      <c r="V26544" s="17"/>
    </row>
    <row r="26545" spans="22:22" x14ac:dyDescent="0.35">
      <c r="V26545" s="17"/>
    </row>
    <row r="26546" spans="22:22" x14ac:dyDescent="0.35">
      <c r="V26546" s="17"/>
    </row>
    <row r="26547" spans="22:22" x14ac:dyDescent="0.35">
      <c r="V26547" s="17"/>
    </row>
    <row r="26548" spans="22:22" x14ac:dyDescent="0.35">
      <c r="V26548" s="17"/>
    </row>
    <row r="26549" spans="22:22" x14ac:dyDescent="0.35">
      <c r="V26549" s="17"/>
    </row>
    <row r="26550" spans="22:22" x14ac:dyDescent="0.35">
      <c r="V26550" s="17"/>
    </row>
    <row r="26551" spans="22:22" x14ac:dyDescent="0.35">
      <c r="V26551" s="17"/>
    </row>
    <row r="26552" spans="22:22" x14ac:dyDescent="0.35">
      <c r="V26552" s="17"/>
    </row>
    <row r="26553" spans="22:22" x14ac:dyDescent="0.35">
      <c r="V26553" s="17"/>
    </row>
    <row r="26554" spans="22:22" x14ac:dyDescent="0.35">
      <c r="V26554" s="17"/>
    </row>
    <row r="26555" spans="22:22" x14ac:dyDescent="0.35">
      <c r="V26555" s="17"/>
    </row>
    <row r="26556" spans="22:22" x14ac:dyDescent="0.35">
      <c r="V26556" s="17"/>
    </row>
    <row r="26557" spans="22:22" x14ac:dyDescent="0.35">
      <c r="V26557" s="17"/>
    </row>
    <row r="26558" spans="22:22" x14ac:dyDescent="0.35">
      <c r="V26558" s="17"/>
    </row>
    <row r="26559" spans="22:22" x14ac:dyDescent="0.35">
      <c r="V26559" s="17"/>
    </row>
    <row r="26560" spans="22:22" x14ac:dyDescent="0.35">
      <c r="V26560" s="17"/>
    </row>
    <row r="26561" spans="22:22" x14ac:dyDescent="0.35">
      <c r="V26561" s="17"/>
    </row>
    <row r="26562" spans="22:22" x14ac:dyDescent="0.35">
      <c r="V26562" s="17"/>
    </row>
    <row r="26563" spans="22:22" x14ac:dyDescent="0.35">
      <c r="V26563" s="17"/>
    </row>
    <row r="26564" spans="22:22" x14ac:dyDescent="0.35">
      <c r="V26564" s="17"/>
    </row>
    <row r="26565" spans="22:22" x14ac:dyDescent="0.35">
      <c r="V26565" s="17"/>
    </row>
    <row r="26566" spans="22:22" x14ac:dyDescent="0.35">
      <c r="V26566" s="17"/>
    </row>
    <row r="26567" spans="22:22" x14ac:dyDescent="0.35">
      <c r="V26567" s="17"/>
    </row>
    <row r="26568" spans="22:22" x14ac:dyDescent="0.35">
      <c r="V26568" s="17"/>
    </row>
    <row r="26569" spans="22:22" x14ac:dyDescent="0.35">
      <c r="V26569" s="17"/>
    </row>
    <row r="26570" spans="22:22" x14ac:dyDescent="0.35">
      <c r="V26570" s="17"/>
    </row>
    <row r="26571" spans="22:22" x14ac:dyDescent="0.35">
      <c r="V26571" s="17"/>
    </row>
    <row r="26572" spans="22:22" x14ac:dyDescent="0.35">
      <c r="V26572" s="17"/>
    </row>
    <row r="26573" spans="22:22" x14ac:dyDescent="0.35">
      <c r="V26573" s="17"/>
    </row>
    <row r="26574" spans="22:22" x14ac:dyDescent="0.35">
      <c r="V26574" s="17"/>
    </row>
    <row r="26575" spans="22:22" x14ac:dyDescent="0.35">
      <c r="V26575" s="17"/>
    </row>
    <row r="26576" spans="22:22" x14ac:dyDescent="0.35">
      <c r="V26576" s="17"/>
    </row>
    <row r="26577" spans="22:22" x14ac:dyDescent="0.35">
      <c r="V26577" s="17"/>
    </row>
    <row r="26578" spans="22:22" x14ac:dyDescent="0.35">
      <c r="V26578" s="17"/>
    </row>
    <row r="26579" spans="22:22" x14ac:dyDescent="0.35">
      <c r="V26579" s="17"/>
    </row>
    <row r="26580" spans="22:22" x14ac:dyDescent="0.35">
      <c r="V26580" s="17"/>
    </row>
    <row r="26581" spans="22:22" x14ac:dyDescent="0.35">
      <c r="V26581" s="17"/>
    </row>
    <row r="26582" spans="22:22" x14ac:dyDescent="0.35">
      <c r="V26582" s="17"/>
    </row>
    <row r="26583" spans="22:22" x14ac:dyDescent="0.35">
      <c r="V26583" s="17"/>
    </row>
    <row r="26584" spans="22:22" x14ac:dyDescent="0.35">
      <c r="V26584" s="17"/>
    </row>
    <row r="26585" spans="22:22" x14ac:dyDescent="0.35">
      <c r="V26585" s="17"/>
    </row>
    <row r="26586" spans="22:22" x14ac:dyDescent="0.35">
      <c r="V26586" s="17"/>
    </row>
    <row r="26587" spans="22:22" x14ac:dyDescent="0.35">
      <c r="V26587" s="17"/>
    </row>
    <row r="26588" spans="22:22" x14ac:dyDescent="0.35">
      <c r="V26588" s="17"/>
    </row>
    <row r="26589" spans="22:22" x14ac:dyDescent="0.35">
      <c r="V26589" s="17"/>
    </row>
    <row r="26590" spans="22:22" x14ac:dyDescent="0.35">
      <c r="V26590" s="17"/>
    </row>
    <row r="26591" spans="22:22" x14ac:dyDescent="0.35">
      <c r="V26591" s="17"/>
    </row>
    <row r="26592" spans="22:22" x14ac:dyDescent="0.35">
      <c r="V26592" s="17"/>
    </row>
    <row r="26593" spans="22:22" x14ac:dyDescent="0.35">
      <c r="V26593" s="17"/>
    </row>
    <row r="26594" spans="22:22" x14ac:dyDescent="0.35">
      <c r="V26594" s="17"/>
    </row>
    <row r="26595" spans="22:22" x14ac:dyDescent="0.35">
      <c r="V26595" s="17"/>
    </row>
    <row r="26596" spans="22:22" x14ac:dyDescent="0.35">
      <c r="V26596" s="17"/>
    </row>
    <row r="26597" spans="22:22" x14ac:dyDescent="0.35">
      <c r="V26597" s="17"/>
    </row>
    <row r="26598" spans="22:22" x14ac:dyDescent="0.35">
      <c r="V26598" s="17"/>
    </row>
    <row r="26599" spans="22:22" x14ac:dyDescent="0.35">
      <c r="V26599" s="17"/>
    </row>
    <row r="26600" spans="22:22" x14ac:dyDescent="0.35">
      <c r="V26600" s="17"/>
    </row>
    <row r="26601" spans="22:22" x14ac:dyDescent="0.35">
      <c r="V26601" s="17"/>
    </row>
    <row r="26602" spans="22:22" x14ac:dyDescent="0.35">
      <c r="V26602" s="17"/>
    </row>
    <row r="26603" spans="22:22" x14ac:dyDescent="0.35">
      <c r="V26603" s="17"/>
    </row>
    <row r="26604" spans="22:22" x14ac:dyDescent="0.35">
      <c r="V26604" s="17"/>
    </row>
    <row r="26605" spans="22:22" x14ac:dyDescent="0.35">
      <c r="V26605" s="17"/>
    </row>
    <row r="26606" spans="22:22" x14ac:dyDescent="0.35">
      <c r="V26606" s="17"/>
    </row>
    <row r="26607" spans="22:22" x14ac:dyDescent="0.35">
      <c r="V26607" s="17"/>
    </row>
    <row r="26608" spans="22:22" x14ac:dyDescent="0.35">
      <c r="V26608" s="17"/>
    </row>
    <row r="26609" spans="22:22" x14ac:dyDescent="0.35">
      <c r="V26609" s="17"/>
    </row>
    <row r="26610" spans="22:22" x14ac:dyDescent="0.35">
      <c r="V26610" s="17"/>
    </row>
    <row r="26611" spans="22:22" x14ac:dyDescent="0.35">
      <c r="V26611" s="17"/>
    </row>
    <row r="26612" spans="22:22" x14ac:dyDescent="0.35">
      <c r="V26612" s="17"/>
    </row>
    <row r="26613" spans="22:22" x14ac:dyDescent="0.35">
      <c r="V26613" s="17"/>
    </row>
    <row r="26614" spans="22:22" x14ac:dyDescent="0.35">
      <c r="V26614" s="17"/>
    </row>
    <row r="26615" spans="22:22" x14ac:dyDescent="0.35">
      <c r="V26615" s="17"/>
    </row>
    <row r="26616" spans="22:22" x14ac:dyDescent="0.35">
      <c r="V26616" s="17"/>
    </row>
    <row r="26617" spans="22:22" x14ac:dyDescent="0.35">
      <c r="V26617" s="17"/>
    </row>
    <row r="26618" spans="22:22" x14ac:dyDescent="0.35">
      <c r="V26618" s="17"/>
    </row>
    <row r="26619" spans="22:22" x14ac:dyDescent="0.35">
      <c r="V26619" s="17"/>
    </row>
    <row r="26620" spans="22:22" x14ac:dyDescent="0.35">
      <c r="V26620" s="17"/>
    </row>
    <row r="26621" spans="22:22" x14ac:dyDescent="0.35">
      <c r="V26621" s="17"/>
    </row>
    <row r="26622" spans="22:22" x14ac:dyDescent="0.35">
      <c r="V26622" s="17"/>
    </row>
    <row r="26623" spans="22:22" x14ac:dyDescent="0.35">
      <c r="V26623" s="17"/>
    </row>
    <row r="26624" spans="22:22" x14ac:dyDescent="0.35">
      <c r="V26624" s="17"/>
    </row>
    <row r="26625" spans="22:22" x14ac:dyDescent="0.35">
      <c r="V26625" s="17"/>
    </row>
    <row r="26626" spans="22:22" x14ac:dyDescent="0.35">
      <c r="V26626" s="17"/>
    </row>
    <row r="26627" spans="22:22" x14ac:dyDescent="0.35">
      <c r="V26627" s="17"/>
    </row>
    <row r="26628" spans="22:22" x14ac:dyDescent="0.35">
      <c r="V26628" s="17"/>
    </row>
    <row r="26629" spans="22:22" x14ac:dyDescent="0.35">
      <c r="V26629" s="17"/>
    </row>
    <row r="26630" spans="22:22" x14ac:dyDescent="0.35">
      <c r="V26630" s="17"/>
    </row>
    <row r="26631" spans="22:22" x14ac:dyDescent="0.35">
      <c r="V26631" s="17"/>
    </row>
    <row r="26632" spans="22:22" x14ac:dyDescent="0.35">
      <c r="V26632" s="17"/>
    </row>
    <row r="26633" spans="22:22" x14ac:dyDescent="0.35">
      <c r="V26633" s="17"/>
    </row>
    <row r="26634" spans="22:22" x14ac:dyDescent="0.35">
      <c r="V26634" s="17"/>
    </row>
    <row r="26635" spans="22:22" x14ac:dyDescent="0.35">
      <c r="V26635" s="17"/>
    </row>
    <row r="26636" spans="22:22" x14ac:dyDescent="0.35">
      <c r="V26636" s="17"/>
    </row>
    <row r="26637" spans="22:22" x14ac:dyDescent="0.35">
      <c r="V26637" s="17"/>
    </row>
    <row r="26638" spans="22:22" x14ac:dyDescent="0.35">
      <c r="V26638" s="17"/>
    </row>
    <row r="26639" spans="22:22" x14ac:dyDescent="0.35">
      <c r="V26639" s="17"/>
    </row>
    <row r="26640" spans="22:22" x14ac:dyDescent="0.35">
      <c r="V26640" s="17"/>
    </row>
    <row r="26641" spans="22:22" x14ac:dyDescent="0.35">
      <c r="V26641" s="17"/>
    </row>
    <row r="26642" spans="22:22" x14ac:dyDescent="0.35">
      <c r="V26642" s="17"/>
    </row>
    <row r="26643" spans="22:22" x14ac:dyDescent="0.35">
      <c r="V26643" s="17"/>
    </row>
    <row r="26644" spans="22:22" x14ac:dyDescent="0.35">
      <c r="V26644" s="17"/>
    </row>
    <row r="26645" spans="22:22" x14ac:dyDescent="0.35">
      <c r="V26645" s="17"/>
    </row>
    <row r="26646" spans="22:22" x14ac:dyDescent="0.35">
      <c r="V26646" s="17"/>
    </row>
    <row r="26647" spans="22:22" x14ac:dyDescent="0.35">
      <c r="V26647" s="17"/>
    </row>
    <row r="26648" spans="22:22" x14ac:dyDescent="0.35">
      <c r="V26648" s="17"/>
    </row>
    <row r="26649" spans="22:22" x14ac:dyDescent="0.35">
      <c r="V26649" s="17"/>
    </row>
    <row r="26650" spans="22:22" x14ac:dyDescent="0.35">
      <c r="V26650" s="17"/>
    </row>
    <row r="26651" spans="22:22" x14ac:dyDescent="0.35">
      <c r="V26651" s="17"/>
    </row>
    <row r="26652" spans="22:22" x14ac:dyDescent="0.35">
      <c r="V26652" s="17"/>
    </row>
    <row r="26653" spans="22:22" x14ac:dyDescent="0.35">
      <c r="V26653" s="17"/>
    </row>
    <row r="26654" spans="22:22" x14ac:dyDescent="0.35">
      <c r="V26654" s="17"/>
    </row>
    <row r="26655" spans="22:22" x14ac:dyDescent="0.35">
      <c r="V26655" s="17"/>
    </row>
    <row r="26656" spans="22:22" x14ac:dyDescent="0.35">
      <c r="V26656" s="17"/>
    </row>
    <row r="26657" spans="22:22" x14ac:dyDescent="0.35">
      <c r="V26657" s="17"/>
    </row>
    <row r="26658" spans="22:22" x14ac:dyDescent="0.35">
      <c r="V26658" s="17"/>
    </row>
    <row r="26659" spans="22:22" x14ac:dyDescent="0.35">
      <c r="V26659" s="17"/>
    </row>
    <row r="26660" spans="22:22" x14ac:dyDescent="0.35">
      <c r="V26660" s="17"/>
    </row>
    <row r="26661" spans="22:22" x14ac:dyDescent="0.35">
      <c r="V26661" s="17"/>
    </row>
    <row r="26662" spans="22:22" x14ac:dyDescent="0.35">
      <c r="V26662" s="17"/>
    </row>
    <row r="26663" spans="22:22" x14ac:dyDescent="0.35">
      <c r="V26663" s="17"/>
    </row>
    <row r="26664" spans="22:22" x14ac:dyDescent="0.35">
      <c r="V26664" s="17"/>
    </row>
    <row r="26665" spans="22:22" x14ac:dyDescent="0.35">
      <c r="V26665" s="17"/>
    </row>
    <row r="26666" spans="22:22" x14ac:dyDescent="0.35">
      <c r="V26666" s="17"/>
    </row>
    <row r="26667" spans="22:22" x14ac:dyDescent="0.35">
      <c r="V26667" s="17"/>
    </row>
    <row r="26668" spans="22:22" x14ac:dyDescent="0.35">
      <c r="V26668" s="17"/>
    </row>
    <row r="26669" spans="22:22" x14ac:dyDescent="0.35">
      <c r="V26669" s="17"/>
    </row>
    <row r="26670" spans="22:22" x14ac:dyDescent="0.35">
      <c r="V26670" s="17"/>
    </row>
    <row r="26671" spans="22:22" x14ac:dyDescent="0.35">
      <c r="V26671" s="17"/>
    </row>
    <row r="26672" spans="22:22" x14ac:dyDescent="0.35">
      <c r="V26672" s="17"/>
    </row>
    <row r="26673" spans="22:22" x14ac:dyDescent="0.35">
      <c r="V26673" s="17"/>
    </row>
    <row r="26674" spans="22:22" x14ac:dyDescent="0.35">
      <c r="V26674" s="17"/>
    </row>
    <row r="26675" spans="22:22" x14ac:dyDescent="0.35">
      <c r="V26675" s="17"/>
    </row>
    <row r="26676" spans="22:22" x14ac:dyDescent="0.35">
      <c r="V26676" s="17"/>
    </row>
    <row r="26677" spans="22:22" x14ac:dyDescent="0.35">
      <c r="V26677" s="17"/>
    </row>
    <row r="26678" spans="22:22" x14ac:dyDescent="0.35">
      <c r="V26678" s="17"/>
    </row>
    <row r="26679" spans="22:22" x14ac:dyDescent="0.35">
      <c r="V26679" s="17"/>
    </row>
    <row r="26680" spans="22:22" x14ac:dyDescent="0.35">
      <c r="V26680" s="17"/>
    </row>
    <row r="26681" spans="22:22" x14ac:dyDescent="0.35">
      <c r="V26681" s="17"/>
    </row>
    <row r="26682" spans="22:22" x14ac:dyDescent="0.35">
      <c r="V26682" s="17"/>
    </row>
    <row r="26683" spans="22:22" x14ac:dyDescent="0.35">
      <c r="V26683" s="17"/>
    </row>
    <row r="26684" spans="22:22" x14ac:dyDescent="0.35">
      <c r="V26684" s="17"/>
    </row>
    <row r="26685" spans="22:22" x14ac:dyDescent="0.35">
      <c r="V26685" s="17"/>
    </row>
    <row r="26686" spans="22:22" x14ac:dyDescent="0.35">
      <c r="V26686" s="17"/>
    </row>
    <row r="26687" spans="22:22" x14ac:dyDescent="0.35">
      <c r="V26687" s="17"/>
    </row>
    <row r="26688" spans="22:22" x14ac:dyDescent="0.35">
      <c r="V26688" s="17"/>
    </row>
    <row r="26689" spans="22:22" x14ac:dyDescent="0.35">
      <c r="V26689" s="17"/>
    </row>
    <row r="26690" spans="22:22" x14ac:dyDescent="0.35">
      <c r="V26690" s="17"/>
    </row>
    <row r="26691" spans="22:22" x14ac:dyDescent="0.35">
      <c r="V26691" s="17"/>
    </row>
    <row r="26692" spans="22:22" x14ac:dyDescent="0.35">
      <c r="V26692" s="17"/>
    </row>
    <row r="26693" spans="22:22" x14ac:dyDescent="0.35">
      <c r="V26693" s="17"/>
    </row>
    <row r="26694" spans="22:22" x14ac:dyDescent="0.35">
      <c r="V26694" s="17"/>
    </row>
    <row r="26695" spans="22:22" x14ac:dyDescent="0.35">
      <c r="V26695" s="17"/>
    </row>
    <row r="26696" spans="22:22" x14ac:dyDescent="0.35">
      <c r="V26696" s="17"/>
    </row>
    <row r="26697" spans="22:22" x14ac:dyDescent="0.35">
      <c r="V26697" s="17"/>
    </row>
    <row r="26698" spans="22:22" x14ac:dyDescent="0.35">
      <c r="V26698" s="17"/>
    </row>
    <row r="26699" spans="22:22" x14ac:dyDescent="0.35">
      <c r="V26699" s="17"/>
    </row>
    <row r="26700" spans="22:22" x14ac:dyDescent="0.35">
      <c r="V26700" s="17"/>
    </row>
    <row r="26701" spans="22:22" x14ac:dyDescent="0.35">
      <c r="V26701" s="17"/>
    </row>
    <row r="26702" spans="22:22" x14ac:dyDescent="0.35">
      <c r="V26702" s="17"/>
    </row>
    <row r="26703" spans="22:22" x14ac:dyDescent="0.35">
      <c r="V26703" s="17"/>
    </row>
    <row r="26704" spans="22:22" x14ac:dyDescent="0.35">
      <c r="V26704" s="17"/>
    </row>
    <row r="26705" spans="22:22" x14ac:dyDescent="0.35">
      <c r="V26705" s="17"/>
    </row>
    <row r="26706" spans="22:22" x14ac:dyDescent="0.35">
      <c r="V26706" s="17"/>
    </row>
    <row r="26707" spans="22:22" x14ac:dyDescent="0.35">
      <c r="V26707" s="17"/>
    </row>
    <row r="26708" spans="22:22" x14ac:dyDescent="0.35">
      <c r="V26708" s="17"/>
    </row>
    <row r="26709" spans="22:22" x14ac:dyDescent="0.35">
      <c r="V26709" s="17"/>
    </row>
    <row r="26710" spans="22:22" x14ac:dyDescent="0.35">
      <c r="V26710" s="17"/>
    </row>
    <row r="26711" spans="22:22" x14ac:dyDescent="0.35">
      <c r="V26711" s="17"/>
    </row>
    <row r="26712" spans="22:22" x14ac:dyDescent="0.35">
      <c r="V26712" s="17"/>
    </row>
    <row r="26713" spans="22:22" x14ac:dyDescent="0.35">
      <c r="V26713" s="17"/>
    </row>
    <row r="26714" spans="22:22" x14ac:dyDescent="0.35">
      <c r="V26714" s="17"/>
    </row>
    <row r="26715" spans="22:22" x14ac:dyDescent="0.35">
      <c r="V26715" s="17"/>
    </row>
    <row r="26716" spans="22:22" x14ac:dyDescent="0.35">
      <c r="V26716" s="17"/>
    </row>
    <row r="26717" spans="22:22" x14ac:dyDescent="0.35">
      <c r="V26717" s="17"/>
    </row>
    <row r="26718" spans="22:22" x14ac:dyDescent="0.35">
      <c r="V26718" s="17"/>
    </row>
    <row r="26719" spans="22:22" x14ac:dyDescent="0.35">
      <c r="V26719" s="17"/>
    </row>
    <row r="26720" spans="22:22" x14ac:dyDescent="0.35">
      <c r="V26720" s="17"/>
    </row>
    <row r="26721" spans="22:22" x14ac:dyDescent="0.35">
      <c r="V26721" s="17"/>
    </row>
    <row r="26722" spans="22:22" x14ac:dyDescent="0.35">
      <c r="V26722" s="17"/>
    </row>
    <row r="26723" spans="22:22" x14ac:dyDescent="0.35">
      <c r="V26723" s="17"/>
    </row>
    <row r="26724" spans="22:22" x14ac:dyDescent="0.35">
      <c r="V26724" s="17"/>
    </row>
    <row r="26725" spans="22:22" x14ac:dyDescent="0.35">
      <c r="V26725" s="17"/>
    </row>
    <row r="26726" spans="22:22" x14ac:dyDescent="0.35">
      <c r="V26726" s="17"/>
    </row>
    <row r="26727" spans="22:22" x14ac:dyDescent="0.35">
      <c r="V26727" s="17"/>
    </row>
    <row r="26728" spans="22:22" x14ac:dyDescent="0.35">
      <c r="V26728" s="17"/>
    </row>
    <row r="26729" spans="22:22" x14ac:dyDescent="0.35">
      <c r="V26729" s="17"/>
    </row>
    <row r="26730" spans="22:22" x14ac:dyDescent="0.35">
      <c r="V26730" s="17"/>
    </row>
    <row r="26731" spans="22:22" x14ac:dyDescent="0.35">
      <c r="V26731" s="17"/>
    </row>
    <row r="26732" spans="22:22" x14ac:dyDescent="0.35">
      <c r="V26732" s="17"/>
    </row>
    <row r="26733" spans="22:22" x14ac:dyDescent="0.35">
      <c r="V26733" s="17"/>
    </row>
    <row r="26734" spans="22:22" x14ac:dyDescent="0.35">
      <c r="V26734" s="17"/>
    </row>
    <row r="26735" spans="22:22" x14ac:dyDescent="0.35">
      <c r="V26735" s="17"/>
    </row>
    <row r="26736" spans="22:22" x14ac:dyDescent="0.35">
      <c r="V26736" s="17"/>
    </row>
    <row r="26737" spans="22:22" x14ac:dyDescent="0.35">
      <c r="V26737" s="17"/>
    </row>
    <row r="26738" spans="22:22" x14ac:dyDescent="0.35">
      <c r="V26738" s="17"/>
    </row>
    <row r="26739" spans="22:22" x14ac:dyDescent="0.35">
      <c r="V26739" s="17"/>
    </row>
    <row r="26740" spans="22:22" x14ac:dyDescent="0.35">
      <c r="V26740" s="17"/>
    </row>
    <row r="26741" spans="22:22" x14ac:dyDescent="0.35">
      <c r="V26741" s="17"/>
    </row>
    <row r="26742" spans="22:22" x14ac:dyDescent="0.35">
      <c r="V26742" s="17"/>
    </row>
    <row r="26743" spans="22:22" x14ac:dyDescent="0.35">
      <c r="V26743" s="17"/>
    </row>
    <row r="26744" spans="22:22" x14ac:dyDescent="0.35">
      <c r="V26744" s="17"/>
    </row>
    <row r="26745" spans="22:22" x14ac:dyDescent="0.35">
      <c r="V26745" s="17"/>
    </row>
    <row r="26746" spans="22:22" x14ac:dyDescent="0.35">
      <c r="V26746" s="17"/>
    </row>
    <row r="26747" spans="22:22" x14ac:dyDescent="0.35">
      <c r="V26747" s="17"/>
    </row>
    <row r="26748" spans="22:22" x14ac:dyDescent="0.35">
      <c r="V26748" s="17"/>
    </row>
    <row r="26749" spans="22:22" x14ac:dyDescent="0.35">
      <c r="V26749" s="17"/>
    </row>
    <row r="26750" spans="22:22" x14ac:dyDescent="0.35">
      <c r="V26750" s="17"/>
    </row>
    <row r="26751" spans="22:22" x14ac:dyDescent="0.35">
      <c r="V26751" s="17"/>
    </row>
    <row r="26752" spans="22:22" x14ac:dyDescent="0.35">
      <c r="V26752" s="17"/>
    </row>
    <row r="26753" spans="22:22" x14ac:dyDescent="0.35">
      <c r="V26753" s="17"/>
    </row>
    <row r="26754" spans="22:22" x14ac:dyDescent="0.35">
      <c r="V26754" s="17"/>
    </row>
    <row r="26755" spans="22:22" x14ac:dyDescent="0.35">
      <c r="V26755" s="17"/>
    </row>
    <row r="26756" spans="22:22" x14ac:dyDescent="0.35">
      <c r="V26756" s="17"/>
    </row>
    <row r="26757" spans="22:22" x14ac:dyDescent="0.35">
      <c r="V26757" s="17"/>
    </row>
    <row r="26758" spans="22:22" x14ac:dyDescent="0.35">
      <c r="V26758" s="17"/>
    </row>
    <row r="26759" spans="22:22" x14ac:dyDescent="0.35">
      <c r="V26759" s="17"/>
    </row>
    <row r="26760" spans="22:22" x14ac:dyDescent="0.35">
      <c r="V26760" s="17"/>
    </row>
    <row r="26761" spans="22:22" x14ac:dyDescent="0.35">
      <c r="V26761" s="17"/>
    </row>
    <row r="26762" spans="22:22" x14ac:dyDescent="0.35">
      <c r="V26762" s="17"/>
    </row>
    <row r="26763" spans="22:22" x14ac:dyDescent="0.35">
      <c r="V26763" s="17"/>
    </row>
    <row r="26764" spans="22:22" x14ac:dyDescent="0.35">
      <c r="V26764" s="17"/>
    </row>
    <row r="26765" spans="22:22" x14ac:dyDescent="0.35">
      <c r="V26765" s="17"/>
    </row>
    <row r="26766" spans="22:22" x14ac:dyDescent="0.35">
      <c r="V26766" s="17"/>
    </row>
    <row r="26767" spans="22:22" x14ac:dyDescent="0.35">
      <c r="V26767" s="17"/>
    </row>
    <row r="26768" spans="22:22" x14ac:dyDescent="0.35">
      <c r="V26768" s="17"/>
    </row>
    <row r="26769" spans="22:22" x14ac:dyDescent="0.35">
      <c r="V26769" s="17"/>
    </row>
    <row r="26770" spans="22:22" x14ac:dyDescent="0.35">
      <c r="V26770" s="17"/>
    </row>
    <row r="26771" spans="22:22" x14ac:dyDescent="0.35">
      <c r="V26771" s="17"/>
    </row>
    <row r="26772" spans="22:22" x14ac:dyDescent="0.35">
      <c r="V26772" s="17"/>
    </row>
    <row r="26773" spans="22:22" x14ac:dyDescent="0.35">
      <c r="V26773" s="17"/>
    </row>
    <row r="26774" spans="22:22" x14ac:dyDescent="0.35">
      <c r="V26774" s="17"/>
    </row>
    <row r="26775" spans="22:22" x14ac:dyDescent="0.35">
      <c r="V26775" s="17"/>
    </row>
    <row r="26776" spans="22:22" x14ac:dyDescent="0.35">
      <c r="V26776" s="17"/>
    </row>
    <row r="26777" spans="22:22" x14ac:dyDescent="0.35">
      <c r="V26777" s="17"/>
    </row>
    <row r="26778" spans="22:22" x14ac:dyDescent="0.35">
      <c r="V26778" s="17"/>
    </row>
    <row r="26779" spans="22:22" x14ac:dyDescent="0.35">
      <c r="V26779" s="17"/>
    </row>
    <row r="26780" spans="22:22" x14ac:dyDescent="0.35">
      <c r="V26780" s="17"/>
    </row>
    <row r="26781" spans="22:22" x14ac:dyDescent="0.35">
      <c r="V26781" s="17"/>
    </row>
    <row r="26782" spans="22:22" x14ac:dyDescent="0.35">
      <c r="V26782" s="17"/>
    </row>
    <row r="26783" spans="22:22" x14ac:dyDescent="0.35">
      <c r="V26783" s="17"/>
    </row>
    <row r="26784" spans="22:22" x14ac:dyDescent="0.35">
      <c r="V26784" s="17"/>
    </row>
    <row r="26785" spans="22:22" x14ac:dyDescent="0.35">
      <c r="V26785" s="17"/>
    </row>
    <row r="26786" spans="22:22" x14ac:dyDescent="0.35">
      <c r="V26786" s="17"/>
    </row>
    <row r="26787" spans="22:22" x14ac:dyDescent="0.35">
      <c r="V26787" s="17"/>
    </row>
    <row r="26788" spans="22:22" x14ac:dyDescent="0.35">
      <c r="V26788" s="17"/>
    </row>
    <row r="26789" spans="22:22" x14ac:dyDescent="0.35">
      <c r="V26789" s="17"/>
    </row>
    <row r="26790" spans="22:22" x14ac:dyDescent="0.35">
      <c r="V26790" s="17"/>
    </row>
    <row r="26791" spans="22:22" x14ac:dyDescent="0.35">
      <c r="V26791" s="17"/>
    </row>
    <row r="26792" spans="22:22" x14ac:dyDescent="0.35">
      <c r="V26792" s="17"/>
    </row>
    <row r="26793" spans="22:22" x14ac:dyDescent="0.35">
      <c r="V26793" s="17"/>
    </row>
    <row r="26794" spans="22:22" x14ac:dyDescent="0.35">
      <c r="V26794" s="17"/>
    </row>
    <row r="26795" spans="22:22" x14ac:dyDescent="0.35">
      <c r="V26795" s="17"/>
    </row>
    <row r="26796" spans="22:22" x14ac:dyDescent="0.35">
      <c r="V26796" s="17"/>
    </row>
    <row r="26797" spans="22:22" x14ac:dyDescent="0.35">
      <c r="V26797" s="17"/>
    </row>
    <row r="26798" spans="22:22" x14ac:dyDescent="0.35">
      <c r="V26798" s="17"/>
    </row>
    <row r="26799" spans="22:22" x14ac:dyDescent="0.35">
      <c r="V26799" s="17"/>
    </row>
    <row r="26800" spans="22:22" x14ac:dyDescent="0.35">
      <c r="V26800" s="17"/>
    </row>
    <row r="26801" spans="22:22" x14ac:dyDescent="0.35">
      <c r="V26801" s="17"/>
    </row>
    <row r="26802" spans="22:22" x14ac:dyDescent="0.35">
      <c r="V26802" s="17"/>
    </row>
    <row r="26803" spans="22:22" x14ac:dyDescent="0.35">
      <c r="V26803" s="17"/>
    </row>
    <row r="26804" spans="22:22" x14ac:dyDescent="0.35">
      <c r="V26804" s="17"/>
    </row>
    <row r="26805" spans="22:22" x14ac:dyDescent="0.35">
      <c r="V26805" s="17"/>
    </row>
    <row r="26806" spans="22:22" x14ac:dyDescent="0.35">
      <c r="V26806" s="17"/>
    </row>
    <row r="26807" spans="22:22" x14ac:dyDescent="0.35">
      <c r="V26807" s="17"/>
    </row>
    <row r="26808" spans="22:22" x14ac:dyDescent="0.35">
      <c r="V26808" s="17"/>
    </row>
    <row r="26809" spans="22:22" x14ac:dyDescent="0.35">
      <c r="V26809" s="17"/>
    </row>
    <row r="26810" spans="22:22" x14ac:dyDescent="0.35">
      <c r="V26810" s="17"/>
    </row>
    <row r="26811" spans="22:22" x14ac:dyDescent="0.35">
      <c r="V26811" s="17"/>
    </row>
    <row r="26812" spans="22:22" x14ac:dyDescent="0.35">
      <c r="V26812" s="17"/>
    </row>
    <row r="26813" spans="22:22" x14ac:dyDescent="0.35">
      <c r="V26813" s="17"/>
    </row>
    <row r="26814" spans="22:22" x14ac:dyDescent="0.35">
      <c r="V26814" s="17"/>
    </row>
    <row r="26815" spans="22:22" x14ac:dyDescent="0.35">
      <c r="V26815" s="17"/>
    </row>
    <row r="26816" spans="22:22" x14ac:dyDescent="0.35">
      <c r="V26816" s="17"/>
    </row>
    <row r="26817" spans="22:22" x14ac:dyDescent="0.35">
      <c r="V26817" s="17"/>
    </row>
    <row r="26818" spans="22:22" x14ac:dyDescent="0.35">
      <c r="V26818" s="17"/>
    </row>
    <row r="26819" spans="22:22" x14ac:dyDescent="0.35">
      <c r="V26819" s="17"/>
    </row>
    <row r="26820" spans="22:22" x14ac:dyDescent="0.35">
      <c r="V26820" s="17"/>
    </row>
    <row r="26821" spans="22:22" x14ac:dyDescent="0.35">
      <c r="V26821" s="17"/>
    </row>
    <row r="26822" spans="22:22" x14ac:dyDescent="0.35">
      <c r="V26822" s="17"/>
    </row>
    <row r="26823" spans="22:22" x14ac:dyDescent="0.35">
      <c r="V26823" s="17"/>
    </row>
    <row r="26824" spans="22:22" x14ac:dyDescent="0.35">
      <c r="V26824" s="17"/>
    </row>
    <row r="26825" spans="22:22" x14ac:dyDescent="0.35">
      <c r="V26825" s="17"/>
    </row>
    <row r="26826" spans="22:22" x14ac:dyDescent="0.35">
      <c r="V26826" s="17"/>
    </row>
    <row r="26827" spans="22:22" x14ac:dyDescent="0.35">
      <c r="V26827" s="17"/>
    </row>
    <row r="26828" spans="22:22" x14ac:dyDescent="0.35">
      <c r="V26828" s="17"/>
    </row>
    <row r="26829" spans="22:22" x14ac:dyDescent="0.35">
      <c r="V26829" s="17"/>
    </row>
    <row r="26830" spans="22:22" x14ac:dyDescent="0.35">
      <c r="V26830" s="17"/>
    </row>
    <row r="26831" spans="22:22" x14ac:dyDescent="0.35">
      <c r="V26831" s="17"/>
    </row>
    <row r="26832" spans="22:22" x14ac:dyDescent="0.35">
      <c r="V26832" s="17"/>
    </row>
    <row r="26833" spans="22:22" x14ac:dyDescent="0.35">
      <c r="V26833" s="17"/>
    </row>
    <row r="26834" spans="22:22" x14ac:dyDescent="0.35">
      <c r="V26834" s="17"/>
    </row>
    <row r="26835" spans="22:22" x14ac:dyDescent="0.35">
      <c r="V26835" s="17"/>
    </row>
    <row r="26836" spans="22:22" x14ac:dyDescent="0.35">
      <c r="V26836" s="17"/>
    </row>
    <row r="26837" spans="22:22" x14ac:dyDescent="0.35">
      <c r="V26837" s="17"/>
    </row>
    <row r="26838" spans="22:22" x14ac:dyDescent="0.35">
      <c r="V26838" s="17"/>
    </row>
    <row r="26839" spans="22:22" x14ac:dyDescent="0.35">
      <c r="V26839" s="17"/>
    </row>
    <row r="26840" spans="22:22" x14ac:dyDescent="0.35">
      <c r="V26840" s="17"/>
    </row>
    <row r="26841" spans="22:22" x14ac:dyDescent="0.35">
      <c r="V26841" s="17"/>
    </row>
    <row r="26842" spans="22:22" x14ac:dyDescent="0.35">
      <c r="V26842" s="17"/>
    </row>
    <row r="26843" spans="22:22" x14ac:dyDescent="0.35">
      <c r="V26843" s="17"/>
    </row>
    <row r="26844" spans="22:22" x14ac:dyDescent="0.35">
      <c r="V26844" s="17"/>
    </row>
    <row r="26845" spans="22:22" x14ac:dyDescent="0.35">
      <c r="V26845" s="17"/>
    </row>
    <row r="26846" spans="22:22" x14ac:dyDescent="0.35">
      <c r="V26846" s="17"/>
    </row>
    <row r="26847" spans="22:22" x14ac:dyDescent="0.35">
      <c r="V26847" s="17"/>
    </row>
    <row r="26848" spans="22:22" x14ac:dyDescent="0.35">
      <c r="V26848" s="17"/>
    </row>
    <row r="26849" spans="22:22" x14ac:dyDescent="0.35">
      <c r="V26849" s="17"/>
    </row>
    <row r="26850" spans="22:22" x14ac:dyDescent="0.35">
      <c r="V26850" s="17"/>
    </row>
    <row r="26851" spans="22:22" x14ac:dyDescent="0.35">
      <c r="V26851" s="17"/>
    </row>
    <row r="26852" spans="22:22" x14ac:dyDescent="0.35">
      <c r="V26852" s="17"/>
    </row>
    <row r="26853" spans="22:22" x14ac:dyDescent="0.35">
      <c r="V26853" s="17"/>
    </row>
    <row r="26854" spans="22:22" x14ac:dyDescent="0.35">
      <c r="V26854" s="17"/>
    </row>
    <row r="26855" spans="22:22" x14ac:dyDescent="0.35">
      <c r="V26855" s="17"/>
    </row>
    <row r="26856" spans="22:22" x14ac:dyDescent="0.35">
      <c r="V26856" s="17"/>
    </row>
    <row r="26857" spans="22:22" x14ac:dyDescent="0.35">
      <c r="V26857" s="17"/>
    </row>
    <row r="26858" spans="22:22" x14ac:dyDescent="0.35">
      <c r="V26858" s="17"/>
    </row>
    <row r="26859" spans="22:22" x14ac:dyDescent="0.35">
      <c r="V26859" s="17"/>
    </row>
    <row r="26860" spans="22:22" x14ac:dyDescent="0.35">
      <c r="V26860" s="17"/>
    </row>
    <row r="26861" spans="22:22" x14ac:dyDescent="0.35">
      <c r="V26861" s="17"/>
    </row>
    <row r="26862" spans="22:22" x14ac:dyDescent="0.35">
      <c r="V26862" s="17"/>
    </row>
    <row r="26863" spans="22:22" x14ac:dyDescent="0.35">
      <c r="V26863" s="17"/>
    </row>
    <row r="26864" spans="22:22" x14ac:dyDescent="0.35">
      <c r="V26864" s="17"/>
    </row>
    <row r="26865" spans="22:22" x14ac:dyDescent="0.35">
      <c r="V26865" s="17"/>
    </row>
    <row r="26866" spans="22:22" x14ac:dyDescent="0.35">
      <c r="V26866" s="17"/>
    </row>
    <row r="26867" spans="22:22" x14ac:dyDescent="0.35">
      <c r="V26867" s="17"/>
    </row>
    <row r="26868" spans="22:22" x14ac:dyDescent="0.35">
      <c r="V26868" s="17"/>
    </row>
    <row r="26869" spans="22:22" x14ac:dyDescent="0.35">
      <c r="V26869" s="17"/>
    </row>
    <row r="26870" spans="22:22" x14ac:dyDescent="0.35">
      <c r="V26870" s="17"/>
    </row>
    <row r="26871" spans="22:22" x14ac:dyDescent="0.35">
      <c r="V26871" s="17"/>
    </row>
    <row r="26872" spans="22:22" x14ac:dyDescent="0.35">
      <c r="V26872" s="17"/>
    </row>
    <row r="26873" spans="22:22" x14ac:dyDescent="0.35">
      <c r="V26873" s="17"/>
    </row>
    <row r="26874" spans="22:22" x14ac:dyDescent="0.35">
      <c r="V26874" s="17"/>
    </row>
    <row r="26875" spans="22:22" x14ac:dyDescent="0.35">
      <c r="V26875" s="17"/>
    </row>
    <row r="26876" spans="22:22" x14ac:dyDescent="0.35">
      <c r="V26876" s="17"/>
    </row>
    <row r="26877" spans="22:22" x14ac:dyDescent="0.35">
      <c r="V26877" s="17"/>
    </row>
    <row r="26878" spans="22:22" x14ac:dyDescent="0.35">
      <c r="V26878" s="17"/>
    </row>
    <row r="26879" spans="22:22" x14ac:dyDescent="0.35">
      <c r="V26879" s="17"/>
    </row>
    <row r="26880" spans="22:22" x14ac:dyDescent="0.35">
      <c r="V26880" s="17"/>
    </row>
    <row r="26881" spans="22:22" x14ac:dyDescent="0.35">
      <c r="V26881" s="17"/>
    </row>
    <row r="26882" spans="22:22" x14ac:dyDescent="0.35">
      <c r="V26882" s="17"/>
    </row>
    <row r="26883" spans="22:22" x14ac:dyDescent="0.35">
      <c r="V26883" s="17"/>
    </row>
    <row r="26884" spans="22:22" x14ac:dyDescent="0.35">
      <c r="V26884" s="17"/>
    </row>
    <row r="26885" spans="22:22" x14ac:dyDescent="0.35">
      <c r="V26885" s="17"/>
    </row>
    <row r="26886" spans="22:22" x14ac:dyDescent="0.35">
      <c r="V26886" s="17"/>
    </row>
    <row r="26887" spans="22:22" x14ac:dyDescent="0.35">
      <c r="V26887" s="17"/>
    </row>
    <row r="26888" spans="22:22" x14ac:dyDescent="0.35">
      <c r="V26888" s="17"/>
    </row>
    <row r="26889" spans="22:22" x14ac:dyDescent="0.35">
      <c r="V26889" s="17"/>
    </row>
    <row r="26890" spans="22:22" x14ac:dyDescent="0.35">
      <c r="V26890" s="17"/>
    </row>
    <row r="26891" spans="22:22" x14ac:dyDescent="0.35">
      <c r="V26891" s="17"/>
    </row>
    <row r="26892" spans="22:22" x14ac:dyDescent="0.35">
      <c r="V26892" s="17"/>
    </row>
    <row r="26893" spans="22:22" x14ac:dyDescent="0.35">
      <c r="V26893" s="17"/>
    </row>
    <row r="26894" spans="22:22" x14ac:dyDescent="0.35">
      <c r="V26894" s="17"/>
    </row>
    <row r="26895" spans="22:22" x14ac:dyDescent="0.35">
      <c r="V26895" s="17"/>
    </row>
    <row r="26896" spans="22:22" x14ac:dyDescent="0.35">
      <c r="V26896" s="17"/>
    </row>
    <row r="26897" spans="22:22" x14ac:dyDescent="0.35">
      <c r="V26897" s="17"/>
    </row>
    <row r="26898" spans="22:22" x14ac:dyDescent="0.35">
      <c r="V26898" s="17"/>
    </row>
    <row r="26899" spans="22:22" x14ac:dyDescent="0.35">
      <c r="V26899" s="17"/>
    </row>
    <row r="26900" spans="22:22" x14ac:dyDescent="0.35">
      <c r="V26900" s="17"/>
    </row>
    <row r="26901" spans="22:22" x14ac:dyDescent="0.35">
      <c r="V26901" s="17"/>
    </row>
    <row r="26902" spans="22:22" x14ac:dyDescent="0.35">
      <c r="V26902" s="17"/>
    </row>
    <row r="26903" spans="22:22" x14ac:dyDescent="0.35">
      <c r="V26903" s="17"/>
    </row>
    <row r="26904" spans="22:22" x14ac:dyDescent="0.35">
      <c r="V26904" s="17"/>
    </row>
    <row r="26905" spans="22:22" x14ac:dyDescent="0.35">
      <c r="V26905" s="17"/>
    </row>
    <row r="26906" spans="22:22" x14ac:dyDescent="0.35">
      <c r="V26906" s="17"/>
    </row>
    <row r="26907" spans="22:22" x14ac:dyDescent="0.35">
      <c r="V26907" s="17"/>
    </row>
    <row r="26908" spans="22:22" x14ac:dyDescent="0.35">
      <c r="V26908" s="17"/>
    </row>
    <row r="26909" spans="22:22" x14ac:dyDescent="0.35">
      <c r="V26909" s="17"/>
    </row>
    <row r="26910" spans="22:22" x14ac:dyDescent="0.35">
      <c r="V26910" s="17"/>
    </row>
    <row r="26911" spans="22:22" x14ac:dyDescent="0.35">
      <c r="V26911" s="17"/>
    </row>
    <row r="26912" spans="22:22" x14ac:dyDescent="0.35">
      <c r="V26912" s="17"/>
    </row>
    <row r="26913" spans="22:22" x14ac:dyDescent="0.35">
      <c r="V26913" s="17"/>
    </row>
    <row r="26914" spans="22:22" x14ac:dyDescent="0.35">
      <c r="V26914" s="17"/>
    </row>
    <row r="26915" spans="22:22" x14ac:dyDescent="0.35">
      <c r="V26915" s="17"/>
    </row>
    <row r="26916" spans="22:22" x14ac:dyDescent="0.35">
      <c r="V26916" s="17"/>
    </row>
    <row r="26917" spans="22:22" x14ac:dyDescent="0.35">
      <c r="V26917" s="17"/>
    </row>
    <row r="26918" spans="22:22" x14ac:dyDescent="0.35">
      <c r="V26918" s="17"/>
    </row>
    <row r="26919" spans="22:22" x14ac:dyDescent="0.35">
      <c r="V26919" s="17"/>
    </row>
    <row r="26920" spans="22:22" x14ac:dyDescent="0.35">
      <c r="V26920" s="17"/>
    </row>
    <row r="26921" spans="22:22" x14ac:dyDescent="0.35">
      <c r="V26921" s="17"/>
    </row>
    <row r="26922" spans="22:22" x14ac:dyDescent="0.35">
      <c r="V26922" s="17"/>
    </row>
    <row r="26923" spans="22:22" x14ac:dyDescent="0.35">
      <c r="V26923" s="17"/>
    </row>
    <row r="26924" spans="22:22" x14ac:dyDescent="0.35">
      <c r="V26924" s="17"/>
    </row>
    <row r="26925" spans="22:22" x14ac:dyDescent="0.35">
      <c r="V26925" s="17"/>
    </row>
    <row r="26926" spans="22:22" x14ac:dyDescent="0.35">
      <c r="V26926" s="17"/>
    </row>
    <row r="26927" spans="22:22" x14ac:dyDescent="0.35">
      <c r="V26927" s="17"/>
    </row>
    <row r="26928" spans="22:22" x14ac:dyDescent="0.35">
      <c r="V26928" s="17"/>
    </row>
    <row r="26929" spans="22:22" x14ac:dyDescent="0.35">
      <c r="V26929" s="17"/>
    </row>
    <row r="26930" spans="22:22" x14ac:dyDescent="0.35">
      <c r="V26930" s="17"/>
    </row>
    <row r="26931" spans="22:22" x14ac:dyDescent="0.35">
      <c r="V26931" s="17"/>
    </row>
    <row r="26932" spans="22:22" x14ac:dyDescent="0.35">
      <c r="V26932" s="17"/>
    </row>
    <row r="26933" spans="22:22" x14ac:dyDescent="0.35">
      <c r="V26933" s="17"/>
    </row>
    <row r="26934" spans="22:22" x14ac:dyDescent="0.35">
      <c r="V26934" s="17"/>
    </row>
    <row r="26935" spans="22:22" x14ac:dyDescent="0.35">
      <c r="V26935" s="17"/>
    </row>
    <row r="26936" spans="22:22" x14ac:dyDescent="0.35">
      <c r="V26936" s="17"/>
    </row>
    <row r="26937" spans="22:22" x14ac:dyDescent="0.35">
      <c r="V26937" s="17"/>
    </row>
    <row r="26938" spans="22:22" x14ac:dyDescent="0.35">
      <c r="V26938" s="17"/>
    </row>
    <row r="26939" spans="22:22" x14ac:dyDescent="0.35">
      <c r="V26939" s="17"/>
    </row>
    <row r="26940" spans="22:22" x14ac:dyDescent="0.35">
      <c r="V26940" s="17"/>
    </row>
    <row r="26941" spans="22:22" x14ac:dyDescent="0.35">
      <c r="V26941" s="17"/>
    </row>
    <row r="26942" spans="22:22" x14ac:dyDescent="0.35">
      <c r="V26942" s="17"/>
    </row>
    <row r="26943" spans="22:22" x14ac:dyDescent="0.35">
      <c r="V26943" s="17"/>
    </row>
    <row r="26944" spans="22:22" x14ac:dyDescent="0.35">
      <c r="V26944" s="17"/>
    </row>
    <row r="26945" spans="22:22" x14ac:dyDescent="0.35">
      <c r="V26945" s="17"/>
    </row>
    <row r="26946" spans="22:22" x14ac:dyDescent="0.35">
      <c r="V26946" s="17"/>
    </row>
    <row r="26947" spans="22:22" x14ac:dyDescent="0.35">
      <c r="V26947" s="17"/>
    </row>
    <row r="26948" spans="22:22" x14ac:dyDescent="0.35">
      <c r="V26948" s="17"/>
    </row>
    <row r="26949" spans="22:22" x14ac:dyDescent="0.35">
      <c r="V26949" s="17"/>
    </row>
    <row r="26950" spans="22:22" x14ac:dyDescent="0.35">
      <c r="V26950" s="17"/>
    </row>
    <row r="26951" spans="22:22" x14ac:dyDescent="0.35">
      <c r="V26951" s="17"/>
    </row>
    <row r="26952" spans="22:22" x14ac:dyDescent="0.35">
      <c r="V26952" s="17"/>
    </row>
    <row r="26953" spans="22:22" x14ac:dyDescent="0.35">
      <c r="V26953" s="17"/>
    </row>
    <row r="26954" spans="22:22" x14ac:dyDescent="0.35">
      <c r="V26954" s="17"/>
    </row>
    <row r="26955" spans="22:22" x14ac:dyDescent="0.35">
      <c r="V26955" s="17"/>
    </row>
    <row r="26956" spans="22:22" x14ac:dyDescent="0.35">
      <c r="V26956" s="17"/>
    </row>
    <row r="26957" spans="22:22" x14ac:dyDescent="0.35">
      <c r="V26957" s="17"/>
    </row>
    <row r="26958" spans="22:22" x14ac:dyDescent="0.35">
      <c r="V26958" s="17"/>
    </row>
    <row r="26959" spans="22:22" x14ac:dyDescent="0.35">
      <c r="V26959" s="17"/>
    </row>
    <row r="26960" spans="22:22" x14ac:dyDescent="0.35">
      <c r="V26960" s="17"/>
    </row>
    <row r="26961" spans="22:22" x14ac:dyDescent="0.35">
      <c r="V26961" s="17"/>
    </row>
    <row r="26962" spans="22:22" x14ac:dyDescent="0.35">
      <c r="V26962" s="17"/>
    </row>
    <row r="26963" spans="22:22" x14ac:dyDescent="0.35">
      <c r="V26963" s="17"/>
    </row>
    <row r="26964" spans="22:22" x14ac:dyDescent="0.35">
      <c r="V26964" s="17"/>
    </row>
    <row r="26965" spans="22:22" x14ac:dyDescent="0.35">
      <c r="V26965" s="17"/>
    </row>
    <row r="26966" spans="22:22" x14ac:dyDescent="0.35">
      <c r="V26966" s="17"/>
    </row>
    <row r="26967" spans="22:22" x14ac:dyDescent="0.35">
      <c r="V26967" s="17"/>
    </row>
    <row r="26968" spans="22:22" x14ac:dyDescent="0.35">
      <c r="V26968" s="17"/>
    </row>
    <row r="26969" spans="22:22" x14ac:dyDescent="0.35">
      <c r="V26969" s="17"/>
    </row>
    <row r="26970" spans="22:22" x14ac:dyDescent="0.35">
      <c r="V26970" s="17"/>
    </row>
    <row r="26971" spans="22:22" x14ac:dyDescent="0.35">
      <c r="V26971" s="17"/>
    </row>
    <row r="26972" spans="22:22" x14ac:dyDescent="0.35">
      <c r="V26972" s="17"/>
    </row>
    <row r="26973" spans="22:22" x14ac:dyDescent="0.35">
      <c r="V26973" s="17"/>
    </row>
    <row r="26974" spans="22:22" x14ac:dyDescent="0.35">
      <c r="V26974" s="17"/>
    </row>
    <row r="26975" spans="22:22" x14ac:dyDescent="0.35">
      <c r="V26975" s="17"/>
    </row>
    <row r="26976" spans="22:22" x14ac:dyDescent="0.35">
      <c r="V26976" s="17"/>
    </row>
    <row r="26977" spans="22:22" x14ac:dyDescent="0.35">
      <c r="V26977" s="17"/>
    </row>
    <row r="26978" spans="22:22" x14ac:dyDescent="0.35">
      <c r="V26978" s="17"/>
    </row>
    <row r="26979" spans="22:22" x14ac:dyDescent="0.35">
      <c r="V26979" s="17"/>
    </row>
    <row r="26980" spans="22:22" x14ac:dyDescent="0.35">
      <c r="V26980" s="17"/>
    </row>
    <row r="26981" spans="22:22" x14ac:dyDescent="0.35">
      <c r="V26981" s="17"/>
    </row>
    <row r="26982" spans="22:22" x14ac:dyDescent="0.35">
      <c r="V26982" s="17"/>
    </row>
    <row r="26983" spans="22:22" x14ac:dyDescent="0.35">
      <c r="V26983" s="17"/>
    </row>
    <row r="26984" spans="22:22" x14ac:dyDescent="0.35">
      <c r="V26984" s="17"/>
    </row>
    <row r="26985" spans="22:22" x14ac:dyDescent="0.35">
      <c r="V26985" s="17"/>
    </row>
    <row r="26986" spans="22:22" x14ac:dyDescent="0.35">
      <c r="V26986" s="17"/>
    </row>
    <row r="26987" spans="22:22" x14ac:dyDescent="0.35">
      <c r="V26987" s="17"/>
    </row>
    <row r="26988" spans="22:22" x14ac:dyDescent="0.35">
      <c r="V26988" s="17"/>
    </row>
    <row r="26989" spans="22:22" x14ac:dyDescent="0.35">
      <c r="V26989" s="17"/>
    </row>
    <row r="26990" spans="22:22" x14ac:dyDescent="0.35">
      <c r="V26990" s="17"/>
    </row>
    <row r="26991" spans="22:22" x14ac:dyDescent="0.35">
      <c r="V26991" s="17"/>
    </row>
    <row r="26992" spans="22:22" x14ac:dyDescent="0.35">
      <c r="V26992" s="17"/>
    </row>
    <row r="26993" spans="22:22" x14ac:dyDescent="0.35">
      <c r="V26993" s="17"/>
    </row>
    <row r="26994" spans="22:22" x14ac:dyDescent="0.35">
      <c r="V26994" s="17"/>
    </row>
    <row r="26995" spans="22:22" x14ac:dyDescent="0.35">
      <c r="V26995" s="17"/>
    </row>
    <row r="26996" spans="22:22" x14ac:dyDescent="0.35">
      <c r="V26996" s="17"/>
    </row>
    <row r="26997" spans="22:22" x14ac:dyDescent="0.35">
      <c r="V26997" s="17"/>
    </row>
    <row r="26998" spans="22:22" x14ac:dyDescent="0.35">
      <c r="V26998" s="17"/>
    </row>
    <row r="26999" spans="22:22" x14ac:dyDescent="0.35">
      <c r="V26999" s="17"/>
    </row>
    <row r="27000" spans="22:22" x14ac:dyDescent="0.35">
      <c r="V27000" s="17"/>
    </row>
    <row r="27001" spans="22:22" x14ac:dyDescent="0.35">
      <c r="V27001" s="17"/>
    </row>
    <row r="27002" spans="22:22" x14ac:dyDescent="0.35">
      <c r="V27002" s="17"/>
    </row>
    <row r="27003" spans="22:22" x14ac:dyDescent="0.35">
      <c r="V27003" s="17"/>
    </row>
    <row r="27004" spans="22:22" x14ac:dyDescent="0.35">
      <c r="V27004" s="17"/>
    </row>
    <row r="27005" spans="22:22" x14ac:dyDescent="0.35">
      <c r="V27005" s="17"/>
    </row>
    <row r="27006" spans="22:22" x14ac:dyDescent="0.35">
      <c r="V27006" s="17"/>
    </row>
    <row r="27007" spans="22:22" x14ac:dyDescent="0.35">
      <c r="V27007" s="17"/>
    </row>
    <row r="27008" spans="22:22" x14ac:dyDescent="0.35">
      <c r="V27008" s="17"/>
    </row>
    <row r="27009" spans="22:22" x14ac:dyDescent="0.35">
      <c r="V27009" s="17"/>
    </row>
    <row r="27010" spans="22:22" x14ac:dyDescent="0.35">
      <c r="V27010" s="17"/>
    </row>
    <row r="27011" spans="22:22" x14ac:dyDescent="0.35">
      <c r="V27011" s="17"/>
    </row>
    <row r="27012" spans="22:22" x14ac:dyDescent="0.35">
      <c r="V27012" s="17"/>
    </row>
    <row r="27013" spans="22:22" x14ac:dyDescent="0.35">
      <c r="V27013" s="17"/>
    </row>
    <row r="27014" spans="22:22" x14ac:dyDescent="0.35">
      <c r="V27014" s="17"/>
    </row>
    <row r="27015" spans="22:22" x14ac:dyDescent="0.35">
      <c r="V27015" s="17"/>
    </row>
    <row r="27016" spans="22:22" x14ac:dyDescent="0.35">
      <c r="V27016" s="17"/>
    </row>
    <row r="27017" spans="22:22" x14ac:dyDescent="0.35">
      <c r="V27017" s="17"/>
    </row>
    <row r="27018" spans="22:22" x14ac:dyDescent="0.35">
      <c r="V27018" s="17"/>
    </row>
    <row r="27019" spans="22:22" x14ac:dyDescent="0.35">
      <c r="V27019" s="17"/>
    </row>
    <row r="27020" spans="22:22" x14ac:dyDescent="0.35">
      <c r="V27020" s="17"/>
    </row>
    <row r="27021" spans="22:22" x14ac:dyDescent="0.35">
      <c r="V27021" s="17"/>
    </row>
    <row r="27022" spans="22:22" x14ac:dyDescent="0.35">
      <c r="V27022" s="17"/>
    </row>
    <row r="27023" spans="22:22" x14ac:dyDescent="0.35">
      <c r="V27023" s="17"/>
    </row>
    <row r="27024" spans="22:22" x14ac:dyDescent="0.35">
      <c r="V27024" s="17"/>
    </row>
    <row r="27025" spans="22:22" x14ac:dyDescent="0.35">
      <c r="V27025" s="17"/>
    </row>
    <row r="27026" spans="22:22" x14ac:dyDescent="0.35">
      <c r="V27026" s="17"/>
    </row>
    <row r="27027" spans="22:22" x14ac:dyDescent="0.35">
      <c r="V27027" s="17"/>
    </row>
    <row r="27028" spans="22:22" x14ac:dyDescent="0.35">
      <c r="V27028" s="17"/>
    </row>
    <row r="27029" spans="22:22" x14ac:dyDescent="0.35">
      <c r="V27029" s="17"/>
    </row>
    <row r="27030" spans="22:22" x14ac:dyDescent="0.35">
      <c r="V27030" s="17"/>
    </row>
    <row r="27031" spans="22:22" x14ac:dyDescent="0.35">
      <c r="V27031" s="17"/>
    </row>
    <row r="27032" spans="22:22" x14ac:dyDescent="0.35">
      <c r="V27032" s="17"/>
    </row>
    <row r="27033" spans="22:22" x14ac:dyDescent="0.35">
      <c r="V27033" s="17"/>
    </row>
    <row r="27034" spans="22:22" x14ac:dyDescent="0.35">
      <c r="V27034" s="17"/>
    </row>
    <row r="27035" spans="22:22" x14ac:dyDescent="0.35">
      <c r="V27035" s="17"/>
    </row>
    <row r="27036" spans="22:22" x14ac:dyDescent="0.35">
      <c r="V27036" s="17"/>
    </row>
    <row r="27037" spans="22:22" x14ac:dyDescent="0.35">
      <c r="V27037" s="17"/>
    </row>
    <row r="27038" spans="22:22" x14ac:dyDescent="0.35">
      <c r="V27038" s="17"/>
    </row>
    <row r="27039" spans="22:22" x14ac:dyDescent="0.35">
      <c r="V27039" s="17"/>
    </row>
    <row r="27040" spans="22:22" x14ac:dyDescent="0.35">
      <c r="V27040" s="17"/>
    </row>
    <row r="27041" spans="22:22" x14ac:dyDescent="0.35">
      <c r="V27041" s="17"/>
    </row>
    <row r="27042" spans="22:22" x14ac:dyDescent="0.35">
      <c r="V27042" s="17"/>
    </row>
    <row r="27043" spans="22:22" x14ac:dyDescent="0.35">
      <c r="V27043" s="17"/>
    </row>
    <row r="27044" spans="22:22" x14ac:dyDescent="0.35">
      <c r="V27044" s="17"/>
    </row>
    <row r="27045" spans="22:22" x14ac:dyDescent="0.35">
      <c r="V27045" s="17"/>
    </row>
    <row r="27046" spans="22:22" x14ac:dyDescent="0.35">
      <c r="V27046" s="17"/>
    </row>
    <row r="27047" spans="22:22" x14ac:dyDescent="0.35">
      <c r="V27047" s="17"/>
    </row>
    <row r="27048" spans="22:22" x14ac:dyDescent="0.35">
      <c r="V27048" s="17"/>
    </row>
    <row r="27049" spans="22:22" x14ac:dyDescent="0.35">
      <c r="V27049" s="17"/>
    </row>
    <row r="27050" spans="22:22" x14ac:dyDescent="0.35">
      <c r="V27050" s="17"/>
    </row>
    <row r="27051" spans="22:22" x14ac:dyDescent="0.35">
      <c r="V27051" s="17"/>
    </row>
    <row r="27052" spans="22:22" x14ac:dyDescent="0.35">
      <c r="V27052" s="17"/>
    </row>
    <row r="27053" spans="22:22" x14ac:dyDescent="0.35">
      <c r="V27053" s="17"/>
    </row>
    <row r="27054" spans="22:22" x14ac:dyDescent="0.35">
      <c r="V27054" s="17"/>
    </row>
    <row r="27055" spans="22:22" x14ac:dyDescent="0.35">
      <c r="V27055" s="17"/>
    </row>
    <row r="27056" spans="22:22" x14ac:dyDescent="0.35">
      <c r="V27056" s="17"/>
    </row>
    <row r="27057" spans="22:22" x14ac:dyDescent="0.35">
      <c r="V27057" s="17"/>
    </row>
    <row r="27058" spans="22:22" x14ac:dyDescent="0.35">
      <c r="V27058" s="17"/>
    </row>
    <row r="27059" spans="22:22" x14ac:dyDescent="0.35">
      <c r="V27059" s="17"/>
    </row>
    <row r="27060" spans="22:22" x14ac:dyDescent="0.35">
      <c r="V27060" s="17"/>
    </row>
    <row r="27061" spans="22:22" x14ac:dyDescent="0.35">
      <c r="V27061" s="17"/>
    </row>
    <row r="27062" spans="22:22" x14ac:dyDescent="0.35">
      <c r="V27062" s="17"/>
    </row>
    <row r="27063" spans="22:22" x14ac:dyDescent="0.35">
      <c r="V27063" s="17"/>
    </row>
    <row r="27064" spans="22:22" x14ac:dyDescent="0.35">
      <c r="V27064" s="17"/>
    </row>
    <row r="27065" spans="22:22" x14ac:dyDescent="0.35">
      <c r="V27065" s="17"/>
    </row>
    <row r="27066" spans="22:22" x14ac:dyDescent="0.35">
      <c r="V27066" s="17"/>
    </row>
    <row r="27067" spans="22:22" x14ac:dyDescent="0.35">
      <c r="V27067" s="17"/>
    </row>
    <row r="27068" spans="22:22" x14ac:dyDescent="0.35">
      <c r="V27068" s="17"/>
    </row>
    <row r="27069" spans="22:22" x14ac:dyDescent="0.35">
      <c r="V27069" s="17"/>
    </row>
    <row r="27070" spans="22:22" x14ac:dyDescent="0.35">
      <c r="V27070" s="17"/>
    </row>
    <row r="27071" spans="22:22" x14ac:dyDescent="0.35">
      <c r="V27071" s="17"/>
    </row>
    <row r="27072" spans="22:22" x14ac:dyDescent="0.35">
      <c r="V27072" s="17"/>
    </row>
    <row r="27073" spans="22:22" x14ac:dyDescent="0.35">
      <c r="V27073" s="17"/>
    </row>
    <row r="27074" spans="22:22" x14ac:dyDescent="0.35">
      <c r="V27074" s="17"/>
    </row>
    <row r="27075" spans="22:22" x14ac:dyDescent="0.35">
      <c r="V27075" s="17"/>
    </row>
    <row r="27076" spans="22:22" x14ac:dyDescent="0.35">
      <c r="V27076" s="17"/>
    </row>
    <row r="27077" spans="22:22" x14ac:dyDescent="0.35">
      <c r="V27077" s="17"/>
    </row>
    <row r="27078" spans="22:22" x14ac:dyDescent="0.35">
      <c r="V27078" s="17"/>
    </row>
    <row r="27079" spans="22:22" x14ac:dyDescent="0.35">
      <c r="V27079" s="17"/>
    </row>
    <row r="27080" spans="22:22" x14ac:dyDescent="0.35">
      <c r="V27080" s="17"/>
    </row>
    <row r="27081" spans="22:22" x14ac:dyDescent="0.35">
      <c r="V27081" s="17"/>
    </row>
    <row r="27082" spans="22:22" x14ac:dyDescent="0.35">
      <c r="V27082" s="17"/>
    </row>
    <row r="27083" spans="22:22" x14ac:dyDescent="0.35">
      <c r="V27083" s="17"/>
    </row>
    <row r="27084" spans="22:22" x14ac:dyDescent="0.35">
      <c r="V27084" s="17"/>
    </row>
    <row r="27085" spans="22:22" x14ac:dyDescent="0.35">
      <c r="V27085" s="17"/>
    </row>
    <row r="27086" spans="22:22" x14ac:dyDescent="0.35">
      <c r="V27086" s="17"/>
    </row>
    <row r="27087" spans="22:22" x14ac:dyDescent="0.35">
      <c r="V27087" s="17"/>
    </row>
    <row r="27088" spans="22:22" x14ac:dyDescent="0.35">
      <c r="V27088" s="17"/>
    </row>
    <row r="27089" spans="22:22" x14ac:dyDescent="0.35">
      <c r="V27089" s="17"/>
    </row>
    <row r="27090" spans="22:22" x14ac:dyDescent="0.35">
      <c r="V27090" s="17"/>
    </row>
    <row r="27091" spans="22:22" x14ac:dyDescent="0.35">
      <c r="V27091" s="17"/>
    </row>
    <row r="27092" spans="22:22" x14ac:dyDescent="0.35">
      <c r="V27092" s="17"/>
    </row>
    <row r="27093" spans="22:22" x14ac:dyDescent="0.35">
      <c r="V27093" s="17"/>
    </row>
    <row r="27094" spans="22:22" x14ac:dyDescent="0.35">
      <c r="V27094" s="17"/>
    </row>
    <row r="27095" spans="22:22" x14ac:dyDescent="0.35">
      <c r="V27095" s="17"/>
    </row>
    <row r="27096" spans="22:22" x14ac:dyDescent="0.35">
      <c r="V27096" s="17"/>
    </row>
    <row r="27097" spans="22:22" x14ac:dyDescent="0.35">
      <c r="V27097" s="17"/>
    </row>
    <row r="27098" spans="22:22" x14ac:dyDescent="0.35">
      <c r="V27098" s="17"/>
    </row>
    <row r="27099" spans="22:22" x14ac:dyDescent="0.35">
      <c r="V27099" s="17"/>
    </row>
    <row r="27100" spans="22:22" x14ac:dyDescent="0.35">
      <c r="V27100" s="17"/>
    </row>
    <row r="27101" spans="22:22" x14ac:dyDescent="0.35">
      <c r="V27101" s="17"/>
    </row>
    <row r="27102" spans="22:22" x14ac:dyDescent="0.35">
      <c r="V27102" s="17"/>
    </row>
    <row r="27103" spans="22:22" x14ac:dyDescent="0.35">
      <c r="V27103" s="17"/>
    </row>
    <row r="27104" spans="22:22" x14ac:dyDescent="0.35">
      <c r="V27104" s="17"/>
    </row>
    <row r="27105" spans="22:22" x14ac:dyDescent="0.35">
      <c r="V27105" s="17"/>
    </row>
    <row r="27106" spans="22:22" x14ac:dyDescent="0.35">
      <c r="V27106" s="17"/>
    </row>
    <row r="27107" spans="22:22" x14ac:dyDescent="0.35">
      <c r="V27107" s="17"/>
    </row>
    <row r="27108" spans="22:22" x14ac:dyDescent="0.35">
      <c r="V27108" s="17"/>
    </row>
    <row r="27109" spans="22:22" x14ac:dyDescent="0.35">
      <c r="V27109" s="17"/>
    </row>
    <row r="27110" spans="22:22" x14ac:dyDescent="0.35">
      <c r="V27110" s="17"/>
    </row>
    <row r="27111" spans="22:22" x14ac:dyDescent="0.35">
      <c r="V27111" s="17"/>
    </row>
    <row r="27112" spans="22:22" x14ac:dyDescent="0.35">
      <c r="V27112" s="17"/>
    </row>
    <row r="27113" spans="22:22" x14ac:dyDescent="0.35">
      <c r="V27113" s="17"/>
    </row>
    <row r="27114" spans="22:22" x14ac:dyDescent="0.35">
      <c r="V27114" s="17"/>
    </row>
    <row r="27115" spans="22:22" x14ac:dyDescent="0.35">
      <c r="V27115" s="17"/>
    </row>
    <row r="27116" spans="22:22" x14ac:dyDescent="0.35">
      <c r="V27116" s="17"/>
    </row>
    <row r="27117" spans="22:22" x14ac:dyDescent="0.35">
      <c r="V27117" s="17"/>
    </row>
    <row r="27118" spans="22:22" x14ac:dyDescent="0.35">
      <c r="V27118" s="17"/>
    </row>
    <row r="27119" spans="22:22" x14ac:dyDescent="0.35">
      <c r="V27119" s="17"/>
    </row>
    <row r="27120" spans="22:22" x14ac:dyDescent="0.35">
      <c r="V27120" s="17"/>
    </row>
    <row r="27121" spans="22:22" x14ac:dyDescent="0.35">
      <c r="V27121" s="17"/>
    </row>
    <row r="27122" spans="22:22" x14ac:dyDescent="0.35">
      <c r="V27122" s="17"/>
    </row>
    <row r="27123" spans="22:22" x14ac:dyDescent="0.35">
      <c r="V27123" s="17"/>
    </row>
    <row r="27124" spans="22:22" x14ac:dyDescent="0.35">
      <c r="V27124" s="17"/>
    </row>
    <row r="27125" spans="22:22" x14ac:dyDescent="0.35">
      <c r="V27125" s="17"/>
    </row>
    <row r="27126" spans="22:22" x14ac:dyDescent="0.35">
      <c r="V27126" s="17"/>
    </row>
    <row r="27127" spans="22:22" x14ac:dyDescent="0.35">
      <c r="V27127" s="17"/>
    </row>
    <row r="27128" spans="22:22" x14ac:dyDescent="0.35">
      <c r="V27128" s="17"/>
    </row>
    <row r="27129" spans="22:22" x14ac:dyDescent="0.35">
      <c r="V27129" s="17"/>
    </row>
    <row r="27130" spans="22:22" x14ac:dyDescent="0.35">
      <c r="V27130" s="17"/>
    </row>
    <row r="27131" spans="22:22" x14ac:dyDescent="0.35">
      <c r="V27131" s="17"/>
    </row>
    <row r="27132" spans="22:22" x14ac:dyDescent="0.35">
      <c r="V27132" s="17"/>
    </row>
    <row r="27133" spans="22:22" x14ac:dyDescent="0.35">
      <c r="V27133" s="17"/>
    </row>
    <row r="27134" spans="22:22" x14ac:dyDescent="0.35">
      <c r="V27134" s="17"/>
    </row>
    <row r="27135" spans="22:22" x14ac:dyDescent="0.35">
      <c r="V27135" s="17"/>
    </row>
    <row r="27136" spans="22:22" x14ac:dyDescent="0.35">
      <c r="V27136" s="17"/>
    </row>
    <row r="27137" spans="22:22" x14ac:dyDescent="0.35">
      <c r="V27137" s="17"/>
    </row>
    <row r="27138" spans="22:22" x14ac:dyDescent="0.35">
      <c r="V27138" s="17"/>
    </row>
    <row r="27139" spans="22:22" x14ac:dyDescent="0.35">
      <c r="V27139" s="17"/>
    </row>
    <row r="27140" spans="22:22" x14ac:dyDescent="0.35">
      <c r="V27140" s="17"/>
    </row>
    <row r="27141" spans="22:22" x14ac:dyDescent="0.35">
      <c r="V27141" s="17"/>
    </row>
    <row r="27142" spans="22:22" x14ac:dyDescent="0.35">
      <c r="V27142" s="17"/>
    </row>
    <row r="27143" spans="22:22" x14ac:dyDescent="0.35">
      <c r="V27143" s="17"/>
    </row>
    <row r="27144" spans="22:22" x14ac:dyDescent="0.35">
      <c r="V27144" s="17"/>
    </row>
    <row r="27145" spans="22:22" x14ac:dyDescent="0.35">
      <c r="V27145" s="17"/>
    </row>
    <row r="27146" spans="22:22" x14ac:dyDescent="0.35">
      <c r="V27146" s="17"/>
    </row>
    <row r="27147" spans="22:22" x14ac:dyDescent="0.35">
      <c r="V27147" s="17"/>
    </row>
    <row r="27148" spans="22:22" x14ac:dyDescent="0.35">
      <c r="V27148" s="17"/>
    </row>
    <row r="27149" spans="22:22" x14ac:dyDescent="0.35">
      <c r="V27149" s="17"/>
    </row>
    <row r="27150" spans="22:22" x14ac:dyDescent="0.35">
      <c r="V27150" s="17"/>
    </row>
    <row r="27151" spans="22:22" x14ac:dyDescent="0.35">
      <c r="V27151" s="17"/>
    </row>
    <row r="27152" spans="22:22" x14ac:dyDescent="0.35">
      <c r="V27152" s="17"/>
    </row>
    <row r="27153" spans="22:22" x14ac:dyDescent="0.35">
      <c r="V27153" s="17"/>
    </row>
    <row r="27154" spans="22:22" x14ac:dyDescent="0.35">
      <c r="V27154" s="17"/>
    </row>
    <row r="27155" spans="22:22" x14ac:dyDescent="0.35">
      <c r="V27155" s="17"/>
    </row>
    <row r="27156" spans="22:22" x14ac:dyDescent="0.35">
      <c r="V27156" s="17"/>
    </row>
    <row r="27157" spans="22:22" x14ac:dyDescent="0.35">
      <c r="V27157" s="17"/>
    </row>
    <row r="27158" spans="22:22" x14ac:dyDescent="0.35">
      <c r="V27158" s="17"/>
    </row>
    <row r="27159" spans="22:22" x14ac:dyDescent="0.35">
      <c r="V27159" s="17"/>
    </row>
    <row r="27160" spans="22:22" x14ac:dyDescent="0.35">
      <c r="V27160" s="17"/>
    </row>
    <row r="27161" spans="22:22" x14ac:dyDescent="0.35">
      <c r="V27161" s="17"/>
    </row>
    <row r="27162" spans="22:22" x14ac:dyDescent="0.35">
      <c r="V27162" s="17"/>
    </row>
    <row r="27163" spans="22:22" x14ac:dyDescent="0.35">
      <c r="V27163" s="17"/>
    </row>
    <row r="27164" spans="22:22" x14ac:dyDescent="0.35">
      <c r="V27164" s="17"/>
    </row>
    <row r="27165" spans="22:22" x14ac:dyDescent="0.35">
      <c r="V27165" s="17"/>
    </row>
    <row r="27166" spans="22:22" x14ac:dyDescent="0.35">
      <c r="V27166" s="17"/>
    </row>
    <row r="27167" spans="22:22" x14ac:dyDescent="0.35">
      <c r="V27167" s="17"/>
    </row>
    <row r="27168" spans="22:22" x14ac:dyDescent="0.35">
      <c r="V27168" s="17"/>
    </row>
    <row r="27169" spans="22:22" x14ac:dyDescent="0.35">
      <c r="V27169" s="17"/>
    </row>
    <row r="27170" spans="22:22" x14ac:dyDescent="0.35">
      <c r="V27170" s="17"/>
    </row>
    <row r="27171" spans="22:22" x14ac:dyDescent="0.35">
      <c r="V27171" s="17"/>
    </row>
    <row r="27172" spans="22:22" x14ac:dyDescent="0.35">
      <c r="V27172" s="17"/>
    </row>
    <row r="27173" spans="22:22" x14ac:dyDescent="0.35">
      <c r="V27173" s="17"/>
    </row>
    <row r="27174" spans="22:22" x14ac:dyDescent="0.35">
      <c r="V27174" s="17"/>
    </row>
    <row r="27175" spans="22:22" x14ac:dyDescent="0.35">
      <c r="V27175" s="17"/>
    </row>
    <row r="27176" spans="22:22" x14ac:dyDescent="0.35">
      <c r="V27176" s="17"/>
    </row>
    <row r="27177" spans="22:22" x14ac:dyDescent="0.35">
      <c r="V27177" s="17"/>
    </row>
    <row r="27178" spans="22:22" x14ac:dyDescent="0.35">
      <c r="V27178" s="17"/>
    </row>
    <row r="27179" spans="22:22" x14ac:dyDescent="0.35">
      <c r="V27179" s="17"/>
    </row>
    <row r="27180" spans="22:22" x14ac:dyDescent="0.35">
      <c r="V27180" s="17"/>
    </row>
    <row r="27181" spans="22:22" x14ac:dyDescent="0.35">
      <c r="V27181" s="17"/>
    </row>
    <row r="27182" spans="22:22" x14ac:dyDescent="0.35">
      <c r="V27182" s="17"/>
    </row>
    <row r="27183" spans="22:22" x14ac:dyDescent="0.35">
      <c r="V27183" s="17"/>
    </row>
    <row r="27184" spans="22:22" x14ac:dyDescent="0.35">
      <c r="V27184" s="17"/>
    </row>
    <row r="27185" spans="22:22" x14ac:dyDescent="0.35">
      <c r="V27185" s="17"/>
    </row>
    <row r="27186" spans="22:22" x14ac:dyDescent="0.35">
      <c r="V27186" s="17"/>
    </row>
    <row r="27187" spans="22:22" x14ac:dyDescent="0.35">
      <c r="V27187" s="17"/>
    </row>
    <row r="27188" spans="22:22" x14ac:dyDescent="0.35">
      <c r="V27188" s="17"/>
    </row>
    <row r="27189" spans="22:22" x14ac:dyDescent="0.35">
      <c r="V27189" s="17"/>
    </row>
    <row r="27190" spans="22:22" x14ac:dyDescent="0.35">
      <c r="V27190" s="17"/>
    </row>
    <row r="27191" spans="22:22" x14ac:dyDescent="0.35">
      <c r="V27191" s="17"/>
    </row>
    <row r="27192" spans="22:22" x14ac:dyDescent="0.35">
      <c r="V27192" s="17"/>
    </row>
    <row r="27193" spans="22:22" x14ac:dyDescent="0.35">
      <c r="V27193" s="17"/>
    </row>
    <row r="27194" spans="22:22" x14ac:dyDescent="0.35">
      <c r="V27194" s="17"/>
    </row>
    <row r="27195" spans="22:22" x14ac:dyDescent="0.35">
      <c r="V27195" s="17"/>
    </row>
    <row r="27196" spans="22:22" x14ac:dyDescent="0.35">
      <c r="V27196" s="17"/>
    </row>
    <row r="27197" spans="22:22" x14ac:dyDescent="0.35">
      <c r="V27197" s="17"/>
    </row>
    <row r="27198" spans="22:22" x14ac:dyDescent="0.35">
      <c r="V27198" s="17"/>
    </row>
    <row r="27199" spans="22:22" x14ac:dyDescent="0.35">
      <c r="V27199" s="17"/>
    </row>
    <row r="27200" spans="22:22" x14ac:dyDescent="0.35">
      <c r="V27200" s="17"/>
    </row>
    <row r="27201" spans="22:22" x14ac:dyDescent="0.35">
      <c r="V27201" s="17"/>
    </row>
    <row r="27202" spans="22:22" x14ac:dyDescent="0.35">
      <c r="V27202" s="17"/>
    </row>
    <row r="27203" spans="22:22" x14ac:dyDescent="0.35">
      <c r="V27203" s="17"/>
    </row>
    <row r="27204" spans="22:22" x14ac:dyDescent="0.35">
      <c r="V27204" s="17"/>
    </row>
    <row r="27205" spans="22:22" x14ac:dyDescent="0.35">
      <c r="V27205" s="17"/>
    </row>
    <row r="27206" spans="22:22" x14ac:dyDescent="0.35">
      <c r="V27206" s="17"/>
    </row>
    <row r="27207" spans="22:22" x14ac:dyDescent="0.35">
      <c r="V27207" s="17"/>
    </row>
    <row r="27208" spans="22:22" x14ac:dyDescent="0.35">
      <c r="V27208" s="17"/>
    </row>
    <row r="27209" spans="22:22" x14ac:dyDescent="0.35">
      <c r="V27209" s="17"/>
    </row>
    <row r="27210" spans="22:22" x14ac:dyDescent="0.35">
      <c r="V27210" s="17"/>
    </row>
    <row r="27211" spans="22:22" x14ac:dyDescent="0.35">
      <c r="V27211" s="17"/>
    </row>
    <row r="27212" spans="22:22" x14ac:dyDescent="0.35">
      <c r="V27212" s="17"/>
    </row>
    <row r="27213" spans="22:22" x14ac:dyDescent="0.35">
      <c r="V27213" s="17"/>
    </row>
    <row r="27214" spans="22:22" x14ac:dyDescent="0.35">
      <c r="V27214" s="17"/>
    </row>
    <row r="27215" spans="22:22" x14ac:dyDescent="0.35">
      <c r="V27215" s="17"/>
    </row>
    <row r="27216" spans="22:22" x14ac:dyDescent="0.35">
      <c r="V27216" s="17"/>
    </row>
    <row r="27217" spans="22:22" x14ac:dyDescent="0.35">
      <c r="V27217" s="17"/>
    </row>
    <row r="27218" spans="22:22" x14ac:dyDescent="0.35">
      <c r="V27218" s="17"/>
    </row>
    <row r="27219" spans="22:22" x14ac:dyDescent="0.35">
      <c r="V27219" s="17"/>
    </row>
    <row r="27220" spans="22:22" x14ac:dyDescent="0.35">
      <c r="V27220" s="17"/>
    </row>
    <row r="27221" spans="22:22" x14ac:dyDescent="0.35">
      <c r="V27221" s="17"/>
    </row>
    <row r="27222" spans="22:22" x14ac:dyDescent="0.35">
      <c r="V27222" s="17"/>
    </row>
    <row r="27223" spans="22:22" x14ac:dyDescent="0.35">
      <c r="V27223" s="17"/>
    </row>
    <row r="27224" spans="22:22" x14ac:dyDescent="0.35">
      <c r="V27224" s="17"/>
    </row>
    <row r="27225" spans="22:22" x14ac:dyDescent="0.35">
      <c r="V27225" s="17"/>
    </row>
    <row r="27226" spans="22:22" x14ac:dyDescent="0.35">
      <c r="V27226" s="17"/>
    </row>
    <row r="27227" spans="22:22" x14ac:dyDescent="0.35">
      <c r="V27227" s="17"/>
    </row>
    <row r="27228" spans="22:22" x14ac:dyDescent="0.35">
      <c r="V27228" s="17"/>
    </row>
    <row r="27229" spans="22:22" x14ac:dyDescent="0.35">
      <c r="V27229" s="17"/>
    </row>
    <row r="27230" spans="22:22" x14ac:dyDescent="0.35">
      <c r="V27230" s="17"/>
    </row>
    <row r="27231" spans="22:22" x14ac:dyDescent="0.35">
      <c r="V27231" s="17"/>
    </row>
    <row r="27232" spans="22:22" x14ac:dyDescent="0.35">
      <c r="V27232" s="17"/>
    </row>
    <row r="27233" spans="22:22" x14ac:dyDescent="0.35">
      <c r="V27233" s="17"/>
    </row>
    <row r="27234" spans="22:22" x14ac:dyDescent="0.35">
      <c r="V27234" s="17"/>
    </row>
    <row r="27235" spans="22:22" x14ac:dyDescent="0.35">
      <c r="V27235" s="17"/>
    </row>
    <row r="27236" spans="22:22" x14ac:dyDescent="0.35">
      <c r="V27236" s="17"/>
    </row>
    <row r="27237" spans="22:22" x14ac:dyDescent="0.35">
      <c r="V27237" s="17"/>
    </row>
    <row r="27238" spans="22:22" x14ac:dyDescent="0.35">
      <c r="V27238" s="17"/>
    </row>
    <row r="27239" spans="22:22" x14ac:dyDescent="0.35">
      <c r="V27239" s="17"/>
    </row>
    <row r="27240" spans="22:22" x14ac:dyDescent="0.35">
      <c r="V27240" s="17"/>
    </row>
    <row r="27241" spans="22:22" x14ac:dyDescent="0.35">
      <c r="V27241" s="17"/>
    </row>
    <row r="27242" spans="22:22" x14ac:dyDescent="0.35">
      <c r="V27242" s="17"/>
    </row>
    <row r="27243" spans="22:22" x14ac:dyDescent="0.35">
      <c r="V27243" s="17"/>
    </row>
    <row r="27244" spans="22:22" x14ac:dyDescent="0.35">
      <c r="V27244" s="17"/>
    </row>
    <row r="27245" spans="22:22" x14ac:dyDescent="0.35">
      <c r="V27245" s="17"/>
    </row>
    <row r="27246" spans="22:22" x14ac:dyDescent="0.35">
      <c r="V27246" s="17"/>
    </row>
    <row r="27247" spans="22:22" x14ac:dyDescent="0.35">
      <c r="V27247" s="17"/>
    </row>
    <row r="27248" spans="22:22" x14ac:dyDescent="0.35">
      <c r="V27248" s="17"/>
    </row>
    <row r="27249" spans="22:22" x14ac:dyDescent="0.35">
      <c r="V27249" s="17"/>
    </row>
    <row r="27250" spans="22:22" x14ac:dyDescent="0.35">
      <c r="V27250" s="17"/>
    </row>
    <row r="27251" spans="22:22" x14ac:dyDescent="0.35">
      <c r="V27251" s="17"/>
    </row>
    <row r="27252" spans="22:22" x14ac:dyDescent="0.35">
      <c r="V27252" s="17"/>
    </row>
    <row r="27253" spans="22:22" x14ac:dyDescent="0.35">
      <c r="V27253" s="17"/>
    </row>
    <row r="27254" spans="22:22" x14ac:dyDescent="0.35">
      <c r="V27254" s="17"/>
    </row>
    <row r="27255" spans="22:22" x14ac:dyDescent="0.35">
      <c r="V27255" s="17"/>
    </row>
    <row r="27256" spans="22:22" x14ac:dyDescent="0.35">
      <c r="V27256" s="17"/>
    </row>
    <row r="27257" spans="22:22" x14ac:dyDescent="0.35">
      <c r="V27257" s="17"/>
    </row>
    <row r="27258" spans="22:22" x14ac:dyDescent="0.35">
      <c r="V27258" s="17"/>
    </row>
    <row r="27259" spans="22:22" x14ac:dyDescent="0.35">
      <c r="V27259" s="17"/>
    </row>
    <row r="27260" spans="22:22" x14ac:dyDescent="0.35">
      <c r="V27260" s="17"/>
    </row>
    <row r="27261" spans="22:22" x14ac:dyDescent="0.35">
      <c r="V27261" s="17"/>
    </row>
    <row r="27262" spans="22:22" x14ac:dyDescent="0.35">
      <c r="V27262" s="17"/>
    </row>
    <row r="27263" spans="22:22" x14ac:dyDescent="0.35">
      <c r="V27263" s="17"/>
    </row>
    <row r="27264" spans="22:22" x14ac:dyDescent="0.35">
      <c r="V27264" s="17"/>
    </row>
    <row r="27265" spans="22:22" x14ac:dyDescent="0.35">
      <c r="V27265" s="17"/>
    </row>
    <row r="27266" spans="22:22" x14ac:dyDescent="0.35">
      <c r="V27266" s="17"/>
    </row>
    <row r="27267" spans="22:22" x14ac:dyDescent="0.35">
      <c r="V27267" s="17"/>
    </row>
    <row r="27268" spans="22:22" x14ac:dyDescent="0.35">
      <c r="V27268" s="17"/>
    </row>
    <row r="27269" spans="22:22" x14ac:dyDescent="0.35">
      <c r="V27269" s="17"/>
    </row>
    <row r="27270" spans="22:22" x14ac:dyDescent="0.35">
      <c r="V27270" s="17"/>
    </row>
    <row r="27271" spans="22:22" x14ac:dyDescent="0.35">
      <c r="V27271" s="17"/>
    </row>
    <row r="27272" spans="22:22" x14ac:dyDescent="0.35">
      <c r="V27272" s="17"/>
    </row>
    <row r="27273" spans="22:22" x14ac:dyDescent="0.35">
      <c r="V27273" s="17"/>
    </row>
    <row r="27274" spans="22:22" x14ac:dyDescent="0.35">
      <c r="V27274" s="17"/>
    </row>
    <row r="27275" spans="22:22" x14ac:dyDescent="0.35">
      <c r="V27275" s="17"/>
    </row>
    <row r="27276" spans="22:22" x14ac:dyDescent="0.35">
      <c r="V27276" s="17"/>
    </row>
    <row r="27277" spans="22:22" x14ac:dyDescent="0.35">
      <c r="V27277" s="17"/>
    </row>
    <row r="27278" spans="22:22" x14ac:dyDescent="0.35">
      <c r="V27278" s="17"/>
    </row>
    <row r="27279" spans="22:22" x14ac:dyDescent="0.35">
      <c r="V27279" s="17"/>
    </row>
    <row r="27280" spans="22:22" x14ac:dyDescent="0.35">
      <c r="V27280" s="17"/>
    </row>
    <row r="27281" spans="22:22" x14ac:dyDescent="0.35">
      <c r="V27281" s="17"/>
    </row>
    <row r="27282" spans="22:22" x14ac:dyDescent="0.35">
      <c r="V27282" s="17"/>
    </row>
    <row r="27283" spans="22:22" x14ac:dyDescent="0.35">
      <c r="V27283" s="17"/>
    </row>
    <row r="27284" spans="22:22" x14ac:dyDescent="0.35">
      <c r="V27284" s="17"/>
    </row>
    <row r="27285" spans="22:22" x14ac:dyDescent="0.35">
      <c r="V27285" s="17"/>
    </row>
    <row r="27286" spans="22:22" x14ac:dyDescent="0.35">
      <c r="V27286" s="17"/>
    </row>
    <row r="27287" spans="22:22" x14ac:dyDescent="0.35">
      <c r="V27287" s="17"/>
    </row>
    <row r="27288" spans="22:22" x14ac:dyDescent="0.35">
      <c r="V27288" s="17"/>
    </row>
    <row r="27289" spans="22:22" x14ac:dyDescent="0.35">
      <c r="V27289" s="17"/>
    </row>
    <row r="27290" spans="22:22" x14ac:dyDescent="0.35">
      <c r="V27290" s="17"/>
    </row>
    <row r="27291" spans="22:22" x14ac:dyDescent="0.35">
      <c r="V27291" s="17"/>
    </row>
    <row r="27292" spans="22:22" x14ac:dyDescent="0.35">
      <c r="V27292" s="17"/>
    </row>
    <row r="27293" spans="22:22" x14ac:dyDescent="0.35">
      <c r="V27293" s="17"/>
    </row>
    <row r="27294" spans="22:22" x14ac:dyDescent="0.35">
      <c r="V27294" s="17"/>
    </row>
    <row r="27295" spans="22:22" x14ac:dyDescent="0.35">
      <c r="V27295" s="17"/>
    </row>
    <row r="27296" spans="22:22" x14ac:dyDescent="0.35">
      <c r="V27296" s="17"/>
    </row>
    <row r="27297" spans="22:22" x14ac:dyDescent="0.35">
      <c r="V27297" s="17"/>
    </row>
    <row r="27298" spans="22:22" x14ac:dyDescent="0.35">
      <c r="V27298" s="17"/>
    </row>
    <row r="27299" spans="22:22" x14ac:dyDescent="0.35">
      <c r="V27299" s="17"/>
    </row>
    <row r="27300" spans="22:22" x14ac:dyDescent="0.35">
      <c r="V27300" s="17"/>
    </row>
    <row r="27301" spans="22:22" x14ac:dyDescent="0.35">
      <c r="V27301" s="17"/>
    </row>
    <row r="27302" spans="22:22" x14ac:dyDescent="0.35">
      <c r="V27302" s="17"/>
    </row>
    <row r="27303" spans="22:22" x14ac:dyDescent="0.35">
      <c r="V27303" s="17"/>
    </row>
    <row r="27304" spans="22:22" x14ac:dyDescent="0.35">
      <c r="V27304" s="17"/>
    </row>
    <row r="27305" spans="22:22" x14ac:dyDescent="0.35">
      <c r="V27305" s="17"/>
    </row>
    <row r="27306" spans="22:22" x14ac:dyDescent="0.35">
      <c r="V27306" s="17"/>
    </row>
    <row r="27307" spans="22:22" x14ac:dyDescent="0.35">
      <c r="V27307" s="17"/>
    </row>
    <row r="27308" spans="22:22" x14ac:dyDescent="0.35">
      <c r="V27308" s="17"/>
    </row>
    <row r="27309" spans="22:22" x14ac:dyDescent="0.35">
      <c r="V27309" s="17"/>
    </row>
    <row r="27310" spans="22:22" x14ac:dyDescent="0.35">
      <c r="V27310" s="17"/>
    </row>
    <row r="27311" spans="22:22" x14ac:dyDescent="0.35">
      <c r="V27311" s="17"/>
    </row>
    <row r="27312" spans="22:22" x14ac:dyDescent="0.35">
      <c r="V27312" s="17"/>
    </row>
    <row r="27313" spans="22:22" x14ac:dyDescent="0.35">
      <c r="V27313" s="17"/>
    </row>
    <row r="27314" spans="22:22" x14ac:dyDescent="0.35">
      <c r="V27314" s="17"/>
    </row>
    <row r="27315" spans="22:22" x14ac:dyDescent="0.35">
      <c r="V27315" s="17"/>
    </row>
    <row r="27316" spans="22:22" x14ac:dyDescent="0.35">
      <c r="V27316" s="17"/>
    </row>
    <row r="27317" spans="22:22" x14ac:dyDescent="0.35">
      <c r="V27317" s="17"/>
    </row>
    <row r="27318" spans="22:22" x14ac:dyDescent="0.35">
      <c r="V27318" s="17"/>
    </row>
    <row r="27319" spans="22:22" x14ac:dyDescent="0.35">
      <c r="V27319" s="17"/>
    </row>
    <row r="27320" spans="22:22" x14ac:dyDescent="0.35">
      <c r="V27320" s="17"/>
    </row>
    <row r="27321" spans="22:22" x14ac:dyDescent="0.35">
      <c r="V27321" s="17"/>
    </row>
    <row r="27322" spans="22:22" x14ac:dyDescent="0.35">
      <c r="V27322" s="17"/>
    </row>
    <row r="27323" spans="22:22" x14ac:dyDescent="0.35">
      <c r="V27323" s="17"/>
    </row>
    <row r="27324" spans="22:22" x14ac:dyDescent="0.35">
      <c r="V27324" s="17"/>
    </row>
    <row r="27325" spans="22:22" x14ac:dyDescent="0.35">
      <c r="V27325" s="17"/>
    </row>
    <row r="27326" spans="22:22" x14ac:dyDescent="0.35">
      <c r="V27326" s="17"/>
    </row>
    <row r="27327" spans="22:22" x14ac:dyDescent="0.35">
      <c r="V27327" s="17"/>
    </row>
    <row r="27328" spans="22:22" x14ac:dyDescent="0.35">
      <c r="V27328" s="17"/>
    </row>
    <row r="27329" spans="22:22" x14ac:dyDescent="0.35">
      <c r="V27329" s="17"/>
    </row>
    <row r="27330" spans="22:22" x14ac:dyDescent="0.35">
      <c r="V27330" s="17"/>
    </row>
    <row r="27331" spans="22:22" x14ac:dyDescent="0.35">
      <c r="V27331" s="17"/>
    </row>
    <row r="27332" spans="22:22" x14ac:dyDescent="0.35">
      <c r="V27332" s="17"/>
    </row>
    <row r="27333" spans="22:22" x14ac:dyDescent="0.35">
      <c r="V27333" s="17"/>
    </row>
    <row r="27334" spans="22:22" x14ac:dyDescent="0.35">
      <c r="V27334" s="17"/>
    </row>
    <row r="27335" spans="22:22" x14ac:dyDescent="0.35">
      <c r="V27335" s="17"/>
    </row>
    <row r="27336" spans="22:22" x14ac:dyDescent="0.35">
      <c r="V27336" s="17"/>
    </row>
    <row r="27337" spans="22:22" x14ac:dyDescent="0.35">
      <c r="V27337" s="17"/>
    </row>
    <row r="27338" spans="22:22" x14ac:dyDescent="0.35">
      <c r="V27338" s="17"/>
    </row>
    <row r="27339" spans="22:22" x14ac:dyDescent="0.35">
      <c r="V27339" s="17"/>
    </row>
    <row r="27340" spans="22:22" x14ac:dyDescent="0.35">
      <c r="V27340" s="17"/>
    </row>
    <row r="27341" spans="22:22" x14ac:dyDescent="0.35">
      <c r="V27341" s="17"/>
    </row>
    <row r="27342" spans="22:22" x14ac:dyDescent="0.35">
      <c r="V27342" s="17"/>
    </row>
    <row r="27343" spans="22:22" x14ac:dyDescent="0.35">
      <c r="V27343" s="17"/>
    </row>
    <row r="27344" spans="22:22" x14ac:dyDescent="0.35">
      <c r="V27344" s="17"/>
    </row>
    <row r="27345" spans="22:22" x14ac:dyDescent="0.35">
      <c r="V27345" s="17"/>
    </row>
    <row r="27346" spans="22:22" x14ac:dyDescent="0.35">
      <c r="V27346" s="17"/>
    </row>
    <row r="27347" spans="22:22" x14ac:dyDescent="0.35">
      <c r="V27347" s="17"/>
    </row>
    <row r="27348" spans="22:22" x14ac:dyDescent="0.35">
      <c r="V27348" s="17"/>
    </row>
    <row r="27349" spans="22:22" x14ac:dyDescent="0.35">
      <c r="V27349" s="17"/>
    </row>
    <row r="27350" spans="22:22" x14ac:dyDescent="0.35">
      <c r="V27350" s="17"/>
    </row>
    <row r="27351" spans="22:22" x14ac:dyDescent="0.35">
      <c r="V27351" s="17"/>
    </row>
    <row r="27352" spans="22:22" x14ac:dyDescent="0.35">
      <c r="V27352" s="17"/>
    </row>
    <row r="27353" spans="22:22" x14ac:dyDescent="0.35">
      <c r="V27353" s="17"/>
    </row>
    <row r="27354" spans="22:22" x14ac:dyDescent="0.35">
      <c r="V27354" s="17"/>
    </row>
    <row r="27355" spans="22:22" x14ac:dyDescent="0.35">
      <c r="V27355" s="17"/>
    </row>
    <row r="27356" spans="22:22" x14ac:dyDescent="0.35">
      <c r="V27356" s="17"/>
    </row>
    <row r="27357" spans="22:22" x14ac:dyDescent="0.35">
      <c r="V27357" s="17"/>
    </row>
    <row r="27358" spans="22:22" x14ac:dyDescent="0.35">
      <c r="V27358" s="17"/>
    </row>
    <row r="27359" spans="22:22" x14ac:dyDescent="0.35">
      <c r="V27359" s="17"/>
    </row>
    <row r="27360" spans="22:22" x14ac:dyDescent="0.35">
      <c r="V27360" s="17"/>
    </row>
    <row r="27361" spans="22:22" x14ac:dyDescent="0.35">
      <c r="V27361" s="17"/>
    </row>
    <row r="27362" spans="22:22" x14ac:dyDescent="0.35">
      <c r="V27362" s="17"/>
    </row>
    <row r="27363" spans="22:22" x14ac:dyDescent="0.35">
      <c r="V27363" s="17"/>
    </row>
    <row r="27364" spans="22:22" x14ac:dyDescent="0.35">
      <c r="V27364" s="17"/>
    </row>
    <row r="27365" spans="22:22" x14ac:dyDescent="0.35">
      <c r="V27365" s="17"/>
    </row>
    <row r="27366" spans="22:22" x14ac:dyDescent="0.35">
      <c r="V27366" s="17"/>
    </row>
    <row r="27367" spans="22:22" x14ac:dyDescent="0.35">
      <c r="V27367" s="17"/>
    </row>
    <row r="27368" spans="22:22" x14ac:dyDescent="0.35">
      <c r="V27368" s="17"/>
    </row>
    <row r="27369" spans="22:22" x14ac:dyDescent="0.35">
      <c r="V27369" s="17"/>
    </row>
    <row r="27370" spans="22:22" x14ac:dyDescent="0.35">
      <c r="V27370" s="17"/>
    </row>
    <row r="27371" spans="22:22" x14ac:dyDescent="0.35">
      <c r="V27371" s="17"/>
    </row>
    <row r="27372" spans="22:22" x14ac:dyDescent="0.35">
      <c r="V27372" s="17"/>
    </row>
    <row r="27373" spans="22:22" x14ac:dyDescent="0.35">
      <c r="V27373" s="17"/>
    </row>
    <row r="27374" spans="22:22" x14ac:dyDescent="0.35">
      <c r="V27374" s="17"/>
    </row>
    <row r="27375" spans="22:22" x14ac:dyDescent="0.35">
      <c r="V27375" s="17"/>
    </row>
    <row r="27376" spans="22:22" x14ac:dyDescent="0.35">
      <c r="V27376" s="17"/>
    </row>
    <row r="27377" spans="22:22" x14ac:dyDescent="0.35">
      <c r="V27377" s="17"/>
    </row>
    <row r="27378" spans="22:22" x14ac:dyDescent="0.35">
      <c r="V27378" s="17"/>
    </row>
    <row r="27379" spans="22:22" x14ac:dyDescent="0.35">
      <c r="V27379" s="17"/>
    </row>
    <row r="27380" spans="22:22" x14ac:dyDescent="0.35">
      <c r="V27380" s="17"/>
    </row>
    <row r="27381" spans="22:22" x14ac:dyDescent="0.35">
      <c r="V27381" s="17"/>
    </row>
    <row r="27382" spans="22:22" x14ac:dyDescent="0.35">
      <c r="V27382" s="17"/>
    </row>
    <row r="27383" spans="22:22" x14ac:dyDescent="0.35">
      <c r="V27383" s="17"/>
    </row>
    <row r="27384" spans="22:22" x14ac:dyDescent="0.35">
      <c r="V27384" s="17"/>
    </row>
    <row r="27385" spans="22:22" x14ac:dyDescent="0.35">
      <c r="V27385" s="17"/>
    </row>
    <row r="27386" spans="22:22" x14ac:dyDescent="0.35">
      <c r="V27386" s="17"/>
    </row>
    <row r="27387" spans="22:22" x14ac:dyDescent="0.35">
      <c r="V27387" s="17"/>
    </row>
    <row r="27388" spans="22:22" x14ac:dyDescent="0.35">
      <c r="V27388" s="17"/>
    </row>
    <row r="27389" spans="22:22" x14ac:dyDescent="0.35">
      <c r="V27389" s="17"/>
    </row>
    <row r="27390" spans="22:22" x14ac:dyDescent="0.35">
      <c r="V27390" s="17"/>
    </row>
    <row r="27391" spans="22:22" x14ac:dyDescent="0.35">
      <c r="V27391" s="17"/>
    </row>
    <row r="27392" spans="22:22" x14ac:dyDescent="0.35">
      <c r="V27392" s="17"/>
    </row>
    <row r="27393" spans="22:22" x14ac:dyDescent="0.35">
      <c r="V27393" s="17"/>
    </row>
    <row r="27394" spans="22:22" x14ac:dyDescent="0.35">
      <c r="V27394" s="17"/>
    </row>
    <row r="27395" spans="22:22" x14ac:dyDescent="0.35">
      <c r="V27395" s="17"/>
    </row>
    <row r="27396" spans="22:22" x14ac:dyDescent="0.35">
      <c r="V27396" s="17"/>
    </row>
    <row r="27397" spans="22:22" x14ac:dyDescent="0.35">
      <c r="V27397" s="17"/>
    </row>
    <row r="27398" spans="22:22" x14ac:dyDescent="0.35">
      <c r="V27398" s="17"/>
    </row>
    <row r="27399" spans="22:22" x14ac:dyDescent="0.35">
      <c r="V27399" s="17"/>
    </row>
    <row r="27400" spans="22:22" x14ac:dyDescent="0.35">
      <c r="V27400" s="17"/>
    </row>
    <row r="27401" spans="22:22" x14ac:dyDescent="0.35">
      <c r="V27401" s="17"/>
    </row>
    <row r="27402" spans="22:22" x14ac:dyDescent="0.35">
      <c r="V27402" s="17"/>
    </row>
    <row r="27403" spans="22:22" x14ac:dyDescent="0.35">
      <c r="V27403" s="17"/>
    </row>
    <row r="27404" spans="22:22" x14ac:dyDescent="0.35">
      <c r="V27404" s="17"/>
    </row>
    <row r="27405" spans="22:22" x14ac:dyDescent="0.35">
      <c r="V27405" s="17"/>
    </row>
    <row r="27406" spans="22:22" x14ac:dyDescent="0.35">
      <c r="V27406" s="17"/>
    </row>
    <row r="27407" spans="22:22" x14ac:dyDescent="0.35">
      <c r="V27407" s="17"/>
    </row>
    <row r="27408" spans="22:22" x14ac:dyDescent="0.35">
      <c r="V27408" s="17"/>
    </row>
    <row r="27409" spans="22:22" x14ac:dyDescent="0.35">
      <c r="V27409" s="17"/>
    </row>
    <row r="27410" spans="22:22" x14ac:dyDescent="0.35">
      <c r="V27410" s="17"/>
    </row>
    <row r="27411" spans="22:22" x14ac:dyDescent="0.35">
      <c r="V27411" s="17"/>
    </row>
    <row r="27412" spans="22:22" x14ac:dyDescent="0.35">
      <c r="V27412" s="17"/>
    </row>
    <row r="27413" spans="22:22" x14ac:dyDescent="0.35">
      <c r="V27413" s="17"/>
    </row>
    <row r="27414" spans="22:22" x14ac:dyDescent="0.35">
      <c r="V27414" s="17"/>
    </row>
    <row r="27415" spans="22:22" x14ac:dyDescent="0.35">
      <c r="V27415" s="17"/>
    </row>
    <row r="27416" spans="22:22" x14ac:dyDescent="0.35">
      <c r="V27416" s="17"/>
    </row>
    <row r="27417" spans="22:22" x14ac:dyDescent="0.35">
      <c r="V27417" s="17"/>
    </row>
    <row r="27418" spans="22:22" x14ac:dyDescent="0.35">
      <c r="V27418" s="17"/>
    </row>
    <row r="27419" spans="22:22" x14ac:dyDescent="0.35">
      <c r="V27419" s="17"/>
    </row>
    <row r="27420" spans="22:22" x14ac:dyDescent="0.35">
      <c r="V27420" s="17"/>
    </row>
    <row r="27421" spans="22:22" x14ac:dyDescent="0.35">
      <c r="V27421" s="17"/>
    </row>
    <row r="27422" spans="22:22" x14ac:dyDescent="0.35">
      <c r="V27422" s="17"/>
    </row>
    <row r="27423" spans="22:22" x14ac:dyDescent="0.35">
      <c r="V27423" s="17"/>
    </row>
    <row r="27424" spans="22:22" x14ac:dyDescent="0.35">
      <c r="V27424" s="17"/>
    </row>
    <row r="27425" spans="22:22" x14ac:dyDescent="0.35">
      <c r="V27425" s="17"/>
    </row>
    <row r="27426" spans="22:22" x14ac:dyDescent="0.35">
      <c r="V27426" s="17"/>
    </row>
    <row r="27427" spans="22:22" x14ac:dyDescent="0.35">
      <c r="V27427" s="17"/>
    </row>
    <row r="27428" spans="22:22" x14ac:dyDescent="0.35">
      <c r="V27428" s="17"/>
    </row>
    <row r="27429" spans="22:22" x14ac:dyDescent="0.35">
      <c r="V27429" s="17"/>
    </row>
    <row r="27430" spans="22:22" x14ac:dyDescent="0.35">
      <c r="V27430" s="17"/>
    </row>
    <row r="27431" spans="22:22" x14ac:dyDescent="0.35">
      <c r="V27431" s="17"/>
    </row>
    <row r="27432" spans="22:22" x14ac:dyDescent="0.35">
      <c r="V27432" s="17"/>
    </row>
    <row r="27433" spans="22:22" x14ac:dyDescent="0.35">
      <c r="V27433" s="17"/>
    </row>
    <row r="27434" spans="22:22" x14ac:dyDescent="0.35">
      <c r="V27434" s="17"/>
    </row>
    <row r="27435" spans="22:22" x14ac:dyDescent="0.35">
      <c r="V27435" s="17"/>
    </row>
    <row r="27436" spans="22:22" x14ac:dyDescent="0.35">
      <c r="V27436" s="17"/>
    </row>
    <row r="27437" spans="22:22" x14ac:dyDescent="0.35">
      <c r="V27437" s="17"/>
    </row>
    <row r="27438" spans="22:22" x14ac:dyDescent="0.35">
      <c r="V27438" s="17"/>
    </row>
    <row r="27439" spans="22:22" x14ac:dyDescent="0.35">
      <c r="V27439" s="17"/>
    </row>
    <row r="27440" spans="22:22" x14ac:dyDescent="0.35">
      <c r="V27440" s="17"/>
    </row>
    <row r="27441" spans="22:22" x14ac:dyDescent="0.35">
      <c r="V27441" s="17"/>
    </row>
    <row r="27442" spans="22:22" x14ac:dyDescent="0.35">
      <c r="V27442" s="17"/>
    </row>
    <row r="27443" spans="22:22" x14ac:dyDescent="0.35">
      <c r="V27443" s="17"/>
    </row>
    <row r="27444" spans="22:22" x14ac:dyDescent="0.35">
      <c r="V27444" s="17"/>
    </row>
    <row r="27445" spans="22:22" x14ac:dyDescent="0.35">
      <c r="V27445" s="17"/>
    </row>
    <row r="27446" spans="22:22" x14ac:dyDescent="0.35">
      <c r="V27446" s="17"/>
    </row>
    <row r="27447" spans="22:22" x14ac:dyDescent="0.35">
      <c r="V27447" s="17"/>
    </row>
    <row r="27448" spans="22:22" x14ac:dyDescent="0.35">
      <c r="V27448" s="17"/>
    </row>
    <row r="27449" spans="22:22" x14ac:dyDescent="0.35">
      <c r="V27449" s="17"/>
    </row>
    <row r="27450" spans="22:22" x14ac:dyDescent="0.35">
      <c r="V27450" s="17"/>
    </row>
    <row r="27451" spans="22:22" x14ac:dyDescent="0.35">
      <c r="V27451" s="17"/>
    </row>
    <row r="27452" spans="22:22" x14ac:dyDescent="0.35">
      <c r="V27452" s="17"/>
    </row>
    <row r="27453" spans="22:22" x14ac:dyDescent="0.35">
      <c r="V27453" s="17"/>
    </row>
    <row r="27454" spans="22:22" x14ac:dyDescent="0.35">
      <c r="V27454" s="17"/>
    </row>
    <row r="27455" spans="22:22" x14ac:dyDescent="0.35">
      <c r="V27455" s="17"/>
    </row>
    <row r="27456" spans="22:22" x14ac:dyDescent="0.35">
      <c r="V27456" s="17"/>
    </row>
    <row r="27457" spans="22:22" x14ac:dyDescent="0.35">
      <c r="V27457" s="17"/>
    </row>
    <row r="27458" spans="22:22" x14ac:dyDescent="0.35">
      <c r="V27458" s="17"/>
    </row>
    <row r="27459" spans="22:22" x14ac:dyDescent="0.35">
      <c r="V27459" s="17"/>
    </row>
    <row r="27460" spans="22:22" x14ac:dyDescent="0.35">
      <c r="V27460" s="17"/>
    </row>
    <row r="27461" spans="22:22" x14ac:dyDescent="0.35">
      <c r="V27461" s="17"/>
    </row>
    <row r="27462" spans="22:22" x14ac:dyDescent="0.35">
      <c r="V27462" s="17"/>
    </row>
    <row r="27463" spans="22:22" x14ac:dyDescent="0.35">
      <c r="V27463" s="17"/>
    </row>
    <row r="27464" spans="22:22" x14ac:dyDescent="0.35">
      <c r="V27464" s="17"/>
    </row>
    <row r="27465" spans="22:22" x14ac:dyDescent="0.35">
      <c r="V27465" s="17"/>
    </row>
    <row r="27466" spans="22:22" x14ac:dyDescent="0.35">
      <c r="V27466" s="17"/>
    </row>
    <row r="27467" spans="22:22" x14ac:dyDescent="0.35">
      <c r="V27467" s="17"/>
    </row>
    <row r="27468" spans="22:22" x14ac:dyDescent="0.35">
      <c r="V27468" s="17"/>
    </row>
    <row r="27469" spans="22:22" x14ac:dyDescent="0.35">
      <c r="V27469" s="17"/>
    </row>
    <row r="27470" spans="22:22" x14ac:dyDescent="0.35">
      <c r="V27470" s="17"/>
    </row>
    <row r="27471" spans="22:22" x14ac:dyDescent="0.35">
      <c r="V27471" s="17"/>
    </row>
    <row r="27472" spans="22:22" x14ac:dyDescent="0.35">
      <c r="V27472" s="17"/>
    </row>
    <row r="27473" spans="22:22" x14ac:dyDescent="0.35">
      <c r="V27473" s="17"/>
    </row>
    <row r="27474" spans="22:22" x14ac:dyDescent="0.35">
      <c r="V27474" s="17"/>
    </row>
    <row r="27475" spans="22:22" x14ac:dyDescent="0.35">
      <c r="V27475" s="17"/>
    </row>
    <row r="27476" spans="22:22" x14ac:dyDescent="0.35">
      <c r="V27476" s="17"/>
    </row>
    <row r="27477" spans="22:22" x14ac:dyDescent="0.35">
      <c r="V27477" s="17"/>
    </row>
    <row r="27478" spans="22:22" x14ac:dyDescent="0.35">
      <c r="V27478" s="17"/>
    </row>
    <row r="27479" spans="22:22" x14ac:dyDescent="0.35">
      <c r="V27479" s="17"/>
    </row>
    <row r="27480" spans="22:22" x14ac:dyDescent="0.35">
      <c r="V27480" s="17"/>
    </row>
    <row r="27481" spans="22:22" x14ac:dyDescent="0.35">
      <c r="V27481" s="17"/>
    </row>
    <row r="27482" spans="22:22" x14ac:dyDescent="0.35">
      <c r="V27482" s="17"/>
    </row>
    <row r="27483" spans="22:22" x14ac:dyDescent="0.35">
      <c r="V27483" s="17"/>
    </row>
    <row r="27484" spans="22:22" x14ac:dyDescent="0.35">
      <c r="V27484" s="17"/>
    </row>
    <row r="27485" spans="22:22" x14ac:dyDescent="0.35">
      <c r="V27485" s="17"/>
    </row>
    <row r="27486" spans="22:22" x14ac:dyDescent="0.35">
      <c r="V27486" s="17"/>
    </row>
    <row r="27487" spans="22:22" x14ac:dyDescent="0.35">
      <c r="V27487" s="17"/>
    </row>
    <row r="27488" spans="22:22" x14ac:dyDescent="0.35">
      <c r="V27488" s="17"/>
    </row>
    <row r="27489" spans="22:22" x14ac:dyDescent="0.35">
      <c r="V27489" s="17"/>
    </row>
    <row r="27490" spans="22:22" x14ac:dyDescent="0.35">
      <c r="V27490" s="17"/>
    </row>
    <row r="27491" spans="22:22" x14ac:dyDescent="0.35">
      <c r="V27491" s="17"/>
    </row>
    <row r="27492" spans="22:22" x14ac:dyDescent="0.35">
      <c r="V27492" s="17"/>
    </row>
    <row r="27493" spans="22:22" x14ac:dyDescent="0.35">
      <c r="V27493" s="17"/>
    </row>
    <row r="27494" spans="22:22" x14ac:dyDescent="0.35">
      <c r="V27494" s="17"/>
    </row>
    <row r="27495" spans="22:22" x14ac:dyDescent="0.35">
      <c r="V27495" s="17"/>
    </row>
    <row r="27496" spans="22:22" x14ac:dyDescent="0.35">
      <c r="V27496" s="17"/>
    </row>
    <row r="27497" spans="22:22" x14ac:dyDescent="0.35">
      <c r="V27497" s="17"/>
    </row>
    <row r="27498" spans="22:22" x14ac:dyDescent="0.35">
      <c r="V27498" s="17"/>
    </row>
    <row r="27499" spans="22:22" x14ac:dyDescent="0.35">
      <c r="V27499" s="17"/>
    </row>
    <row r="27500" spans="22:22" x14ac:dyDescent="0.35">
      <c r="V27500" s="17"/>
    </row>
    <row r="27501" spans="22:22" x14ac:dyDescent="0.35">
      <c r="V27501" s="17"/>
    </row>
    <row r="27502" spans="22:22" x14ac:dyDescent="0.35">
      <c r="V27502" s="17"/>
    </row>
    <row r="27503" spans="22:22" x14ac:dyDescent="0.35">
      <c r="V27503" s="17"/>
    </row>
    <row r="27504" spans="22:22" x14ac:dyDescent="0.35">
      <c r="V27504" s="17"/>
    </row>
    <row r="27505" spans="22:22" x14ac:dyDescent="0.35">
      <c r="V27505" s="17"/>
    </row>
    <row r="27506" spans="22:22" x14ac:dyDescent="0.35">
      <c r="V27506" s="17"/>
    </row>
    <row r="27507" spans="22:22" x14ac:dyDescent="0.35">
      <c r="V27507" s="17"/>
    </row>
    <row r="27508" spans="22:22" x14ac:dyDescent="0.35">
      <c r="V27508" s="17"/>
    </row>
    <row r="27509" spans="22:22" x14ac:dyDescent="0.35">
      <c r="V27509" s="17"/>
    </row>
    <row r="27510" spans="22:22" x14ac:dyDescent="0.35">
      <c r="V27510" s="17"/>
    </row>
    <row r="27511" spans="22:22" x14ac:dyDescent="0.35">
      <c r="V27511" s="17"/>
    </row>
    <row r="27512" spans="22:22" x14ac:dyDescent="0.35">
      <c r="V27512" s="17"/>
    </row>
    <row r="27513" spans="22:22" x14ac:dyDescent="0.35">
      <c r="V27513" s="17"/>
    </row>
    <row r="27514" spans="22:22" x14ac:dyDescent="0.35">
      <c r="V27514" s="17"/>
    </row>
    <row r="27515" spans="22:22" x14ac:dyDescent="0.35">
      <c r="V27515" s="17"/>
    </row>
    <row r="27516" spans="22:22" x14ac:dyDescent="0.35">
      <c r="V27516" s="17"/>
    </row>
    <row r="27517" spans="22:22" x14ac:dyDescent="0.35">
      <c r="V27517" s="17"/>
    </row>
    <row r="27518" spans="22:22" x14ac:dyDescent="0.35">
      <c r="V27518" s="17"/>
    </row>
    <row r="27519" spans="22:22" x14ac:dyDescent="0.35">
      <c r="V27519" s="17"/>
    </row>
    <row r="27520" spans="22:22" x14ac:dyDescent="0.35">
      <c r="V27520" s="17"/>
    </row>
    <row r="27521" spans="22:22" x14ac:dyDescent="0.35">
      <c r="V27521" s="17"/>
    </row>
    <row r="27522" spans="22:22" x14ac:dyDescent="0.35">
      <c r="V27522" s="17"/>
    </row>
    <row r="27523" spans="22:22" x14ac:dyDescent="0.35">
      <c r="V27523" s="17"/>
    </row>
    <row r="27524" spans="22:22" x14ac:dyDescent="0.35">
      <c r="V27524" s="17"/>
    </row>
    <row r="27525" spans="22:22" x14ac:dyDescent="0.35">
      <c r="V27525" s="17"/>
    </row>
    <row r="27526" spans="22:22" x14ac:dyDescent="0.35">
      <c r="V27526" s="17"/>
    </row>
    <row r="27527" spans="22:22" x14ac:dyDescent="0.35">
      <c r="V27527" s="17"/>
    </row>
    <row r="27528" spans="22:22" x14ac:dyDescent="0.35">
      <c r="V27528" s="17"/>
    </row>
    <row r="27529" spans="22:22" x14ac:dyDescent="0.35">
      <c r="V27529" s="17"/>
    </row>
    <row r="27530" spans="22:22" x14ac:dyDescent="0.35">
      <c r="V27530" s="17"/>
    </row>
    <row r="27531" spans="22:22" x14ac:dyDescent="0.35">
      <c r="V27531" s="17"/>
    </row>
    <row r="27532" spans="22:22" x14ac:dyDescent="0.35">
      <c r="V27532" s="17"/>
    </row>
    <row r="27533" spans="22:22" x14ac:dyDescent="0.35">
      <c r="V27533" s="17"/>
    </row>
    <row r="27534" spans="22:22" x14ac:dyDescent="0.35">
      <c r="V27534" s="17"/>
    </row>
    <row r="27535" spans="22:22" x14ac:dyDescent="0.35">
      <c r="V27535" s="17"/>
    </row>
    <row r="27536" spans="22:22" x14ac:dyDescent="0.35">
      <c r="V27536" s="17"/>
    </row>
    <row r="27537" spans="22:22" x14ac:dyDescent="0.35">
      <c r="V27537" s="17"/>
    </row>
    <row r="27538" spans="22:22" x14ac:dyDescent="0.35">
      <c r="V27538" s="17"/>
    </row>
    <row r="27539" spans="22:22" x14ac:dyDescent="0.35">
      <c r="V27539" s="17"/>
    </row>
    <row r="27540" spans="22:22" x14ac:dyDescent="0.35">
      <c r="V27540" s="17"/>
    </row>
    <row r="27541" spans="22:22" x14ac:dyDescent="0.35">
      <c r="V27541" s="17"/>
    </row>
    <row r="27542" spans="22:22" x14ac:dyDescent="0.35">
      <c r="V27542" s="17"/>
    </row>
    <row r="27543" spans="22:22" x14ac:dyDescent="0.35">
      <c r="V27543" s="17"/>
    </row>
    <row r="27544" spans="22:22" x14ac:dyDescent="0.35">
      <c r="V27544" s="17"/>
    </row>
    <row r="27545" spans="22:22" x14ac:dyDescent="0.35">
      <c r="V27545" s="17"/>
    </row>
    <row r="27546" spans="22:22" x14ac:dyDescent="0.35">
      <c r="V27546" s="17"/>
    </row>
    <row r="27547" spans="22:22" x14ac:dyDescent="0.35">
      <c r="V27547" s="17"/>
    </row>
    <row r="27548" spans="22:22" x14ac:dyDescent="0.35">
      <c r="V27548" s="17"/>
    </row>
    <row r="27549" spans="22:22" x14ac:dyDescent="0.35">
      <c r="V27549" s="17"/>
    </row>
    <row r="27550" spans="22:22" x14ac:dyDescent="0.35">
      <c r="V27550" s="17"/>
    </row>
    <row r="27551" spans="22:22" x14ac:dyDescent="0.35">
      <c r="V27551" s="17"/>
    </row>
    <row r="27552" spans="22:22" x14ac:dyDescent="0.35">
      <c r="V27552" s="17"/>
    </row>
    <row r="27553" spans="22:22" x14ac:dyDescent="0.35">
      <c r="V27553" s="17"/>
    </row>
    <row r="27554" spans="22:22" x14ac:dyDescent="0.35">
      <c r="V27554" s="17"/>
    </row>
    <row r="27555" spans="22:22" x14ac:dyDescent="0.35">
      <c r="V27555" s="17"/>
    </row>
    <row r="27556" spans="22:22" x14ac:dyDescent="0.35">
      <c r="V27556" s="17"/>
    </row>
    <row r="27557" spans="22:22" x14ac:dyDescent="0.35">
      <c r="V27557" s="17"/>
    </row>
    <row r="27558" spans="22:22" x14ac:dyDescent="0.35">
      <c r="V27558" s="17"/>
    </row>
    <row r="27559" spans="22:22" x14ac:dyDescent="0.35">
      <c r="V27559" s="17"/>
    </row>
    <row r="27560" spans="22:22" x14ac:dyDescent="0.35">
      <c r="V27560" s="17"/>
    </row>
    <row r="27561" spans="22:22" x14ac:dyDescent="0.35">
      <c r="V27561" s="17"/>
    </row>
    <row r="27562" spans="22:22" x14ac:dyDescent="0.35">
      <c r="V27562" s="17"/>
    </row>
    <row r="27563" spans="22:22" x14ac:dyDescent="0.35">
      <c r="V27563" s="17"/>
    </row>
    <row r="27564" spans="22:22" x14ac:dyDescent="0.35">
      <c r="V27564" s="17"/>
    </row>
    <row r="27565" spans="22:22" x14ac:dyDescent="0.35">
      <c r="V27565" s="17"/>
    </row>
    <row r="27566" spans="22:22" x14ac:dyDescent="0.35">
      <c r="V27566" s="17"/>
    </row>
    <row r="27567" spans="22:22" x14ac:dyDescent="0.35">
      <c r="V27567" s="17"/>
    </row>
    <row r="27568" spans="22:22" x14ac:dyDescent="0.35">
      <c r="V27568" s="17"/>
    </row>
    <row r="27569" spans="22:22" x14ac:dyDescent="0.35">
      <c r="V27569" s="17"/>
    </row>
    <row r="27570" spans="22:22" x14ac:dyDescent="0.35">
      <c r="V27570" s="17"/>
    </row>
    <row r="27571" spans="22:22" x14ac:dyDescent="0.35">
      <c r="V27571" s="17"/>
    </row>
    <row r="27572" spans="22:22" x14ac:dyDescent="0.35">
      <c r="V27572" s="17"/>
    </row>
    <row r="27573" spans="22:22" x14ac:dyDescent="0.35">
      <c r="V27573" s="17"/>
    </row>
    <row r="27574" spans="22:22" x14ac:dyDescent="0.35">
      <c r="V27574" s="17"/>
    </row>
    <row r="27575" spans="22:22" x14ac:dyDescent="0.35">
      <c r="V27575" s="17"/>
    </row>
    <row r="27576" spans="22:22" x14ac:dyDescent="0.35">
      <c r="V27576" s="17"/>
    </row>
    <row r="27577" spans="22:22" x14ac:dyDescent="0.35">
      <c r="V27577" s="17"/>
    </row>
    <row r="27578" spans="22:22" x14ac:dyDescent="0.35">
      <c r="V27578" s="17"/>
    </row>
    <row r="27579" spans="22:22" x14ac:dyDescent="0.35">
      <c r="V27579" s="17"/>
    </row>
    <row r="27580" spans="22:22" x14ac:dyDescent="0.35">
      <c r="V27580" s="17"/>
    </row>
    <row r="27581" spans="22:22" x14ac:dyDescent="0.35">
      <c r="V27581" s="17"/>
    </row>
    <row r="27582" spans="22:22" x14ac:dyDescent="0.35">
      <c r="V27582" s="17"/>
    </row>
    <row r="27583" spans="22:22" x14ac:dyDescent="0.35">
      <c r="V27583" s="17"/>
    </row>
    <row r="27584" spans="22:22" x14ac:dyDescent="0.35">
      <c r="V27584" s="17"/>
    </row>
    <row r="27585" spans="22:22" x14ac:dyDescent="0.35">
      <c r="V27585" s="17"/>
    </row>
    <row r="27586" spans="22:22" x14ac:dyDescent="0.35">
      <c r="V27586" s="17"/>
    </row>
    <row r="27587" spans="22:22" x14ac:dyDescent="0.35">
      <c r="V27587" s="17"/>
    </row>
    <row r="27588" spans="22:22" x14ac:dyDescent="0.35">
      <c r="V27588" s="17"/>
    </row>
    <row r="27589" spans="22:22" x14ac:dyDescent="0.35">
      <c r="V27589" s="17"/>
    </row>
    <row r="27590" spans="22:22" x14ac:dyDescent="0.35">
      <c r="V27590" s="17"/>
    </row>
    <row r="27591" spans="22:22" x14ac:dyDescent="0.35">
      <c r="V27591" s="17"/>
    </row>
    <row r="27592" spans="22:22" x14ac:dyDescent="0.35">
      <c r="V27592" s="17"/>
    </row>
    <row r="27593" spans="22:22" x14ac:dyDescent="0.35">
      <c r="V27593" s="17"/>
    </row>
    <row r="27594" spans="22:22" x14ac:dyDescent="0.35">
      <c r="V27594" s="17"/>
    </row>
    <row r="27595" spans="22:22" x14ac:dyDescent="0.35">
      <c r="V27595" s="17"/>
    </row>
    <row r="27596" spans="22:22" x14ac:dyDescent="0.35">
      <c r="V27596" s="17"/>
    </row>
    <row r="27597" spans="22:22" x14ac:dyDescent="0.35">
      <c r="V27597" s="17"/>
    </row>
    <row r="27598" spans="22:22" x14ac:dyDescent="0.35">
      <c r="V27598" s="17"/>
    </row>
    <row r="27599" spans="22:22" x14ac:dyDescent="0.35">
      <c r="V27599" s="17"/>
    </row>
    <row r="27600" spans="22:22" x14ac:dyDescent="0.35">
      <c r="V27600" s="17"/>
    </row>
    <row r="27601" spans="22:22" x14ac:dyDescent="0.35">
      <c r="V27601" s="17"/>
    </row>
    <row r="27602" spans="22:22" x14ac:dyDescent="0.35">
      <c r="V27602" s="17"/>
    </row>
    <row r="27603" spans="22:22" x14ac:dyDescent="0.35">
      <c r="V27603" s="17"/>
    </row>
    <row r="27604" spans="22:22" x14ac:dyDescent="0.35">
      <c r="V27604" s="17"/>
    </row>
    <row r="27605" spans="22:22" x14ac:dyDescent="0.35">
      <c r="V27605" s="17"/>
    </row>
    <row r="27606" spans="22:22" x14ac:dyDescent="0.35">
      <c r="V27606" s="17"/>
    </row>
    <row r="27607" spans="22:22" x14ac:dyDescent="0.35">
      <c r="V27607" s="17"/>
    </row>
    <row r="27608" spans="22:22" x14ac:dyDescent="0.35">
      <c r="V27608" s="17"/>
    </row>
    <row r="27609" spans="22:22" x14ac:dyDescent="0.35">
      <c r="V27609" s="17"/>
    </row>
    <row r="27610" spans="22:22" x14ac:dyDescent="0.35">
      <c r="V27610" s="17"/>
    </row>
    <row r="27611" spans="22:22" x14ac:dyDescent="0.35">
      <c r="V27611" s="17"/>
    </row>
    <row r="27612" spans="22:22" x14ac:dyDescent="0.35">
      <c r="V27612" s="17"/>
    </row>
    <row r="27613" spans="22:22" x14ac:dyDescent="0.35">
      <c r="V27613" s="17"/>
    </row>
    <row r="27614" spans="22:22" x14ac:dyDescent="0.35">
      <c r="V27614" s="17"/>
    </row>
    <row r="27615" spans="22:22" x14ac:dyDescent="0.35">
      <c r="V27615" s="17"/>
    </row>
    <row r="27616" spans="22:22" x14ac:dyDescent="0.35">
      <c r="V27616" s="17"/>
    </row>
    <row r="27617" spans="22:22" x14ac:dyDescent="0.35">
      <c r="V27617" s="17"/>
    </row>
    <row r="27618" spans="22:22" x14ac:dyDescent="0.35">
      <c r="V27618" s="17"/>
    </row>
    <row r="27619" spans="22:22" x14ac:dyDescent="0.35">
      <c r="V27619" s="17"/>
    </row>
    <row r="27620" spans="22:22" x14ac:dyDescent="0.35">
      <c r="V27620" s="17"/>
    </row>
    <row r="27621" spans="22:22" x14ac:dyDescent="0.35">
      <c r="V27621" s="17"/>
    </row>
    <row r="27622" spans="22:22" x14ac:dyDescent="0.35">
      <c r="V27622" s="17"/>
    </row>
    <row r="27623" spans="22:22" x14ac:dyDescent="0.35">
      <c r="V27623" s="17"/>
    </row>
    <row r="27624" spans="22:22" x14ac:dyDescent="0.35">
      <c r="V27624" s="17"/>
    </row>
    <row r="27625" spans="22:22" x14ac:dyDescent="0.35">
      <c r="V27625" s="17"/>
    </row>
    <row r="27626" spans="22:22" x14ac:dyDescent="0.35">
      <c r="V27626" s="17"/>
    </row>
    <row r="27627" spans="22:22" x14ac:dyDescent="0.35">
      <c r="V27627" s="17"/>
    </row>
    <row r="27628" spans="22:22" x14ac:dyDescent="0.35">
      <c r="V27628" s="17"/>
    </row>
    <row r="27629" spans="22:22" x14ac:dyDescent="0.35">
      <c r="V27629" s="17"/>
    </row>
    <row r="27630" spans="22:22" x14ac:dyDescent="0.35">
      <c r="V27630" s="17"/>
    </row>
    <row r="27631" spans="22:22" x14ac:dyDescent="0.35">
      <c r="V27631" s="17"/>
    </row>
    <row r="27632" spans="22:22" x14ac:dyDescent="0.35">
      <c r="V27632" s="17"/>
    </row>
    <row r="27633" spans="22:22" x14ac:dyDescent="0.35">
      <c r="V27633" s="17"/>
    </row>
    <row r="27634" spans="22:22" x14ac:dyDescent="0.35">
      <c r="V27634" s="17"/>
    </row>
    <row r="27635" spans="22:22" x14ac:dyDescent="0.35">
      <c r="V27635" s="17"/>
    </row>
    <row r="27636" spans="22:22" x14ac:dyDescent="0.35">
      <c r="V27636" s="17"/>
    </row>
    <row r="27637" spans="22:22" x14ac:dyDescent="0.35">
      <c r="V27637" s="17"/>
    </row>
    <row r="27638" spans="22:22" x14ac:dyDescent="0.35">
      <c r="V27638" s="17"/>
    </row>
    <row r="27639" spans="22:22" x14ac:dyDescent="0.35">
      <c r="V27639" s="17"/>
    </row>
    <row r="27640" spans="22:22" x14ac:dyDescent="0.35">
      <c r="V27640" s="17"/>
    </row>
    <row r="27641" spans="22:22" x14ac:dyDescent="0.35">
      <c r="V27641" s="17"/>
    </row>
    <row r="27642" spans="22:22" x14ac:dyDescent="0.35">
      <c r="V27642" s="17"/>
    </row>
    <row r="27643" spans="22:22" x14ac:dyDescent="0.35">
      <c r="V27643" s="17"/>
    </row>
    <row r="27644" spans="22:22" x14ac:dyDescent="0.35">
      <c r="V27644" s="17"/>
    </row>
    <row r="27645" spans="22:22" x14ac:dyDescent="0.35">
      <c r="V27645" s="17"/>
    </row>
    <row r="27646" spans="22:22" x14ac:dyDescent="0.35">
      <c r="V27646" s="17"/>
    </row>
    <row r="27647" spans="22:22" x14ac:dyDescent="0.35">
      <c r="V27647" s="17"/>
    </row>
    <row r="27648" spans="22:22" x14ac:dyDescent="0.35">
      <c r="V27648" s="17"/>
    </row>
    <row r="27649" spans="22:22" x14ac:dyDescent="0.35">
      <c r="V27649" s="17"/>
    </row>
    <row r="27650" spans="22:22" x14ac:dyDescent="0.35">
      <c r="V27650" s="17"/>
    </row>
    <row r="27651" spans="22:22" x14ac:dyDescent="0.35">
      <c r="V27651" s="17"/>
    </row>
    <row r="27652" spans="22:22" x14ac:dyDescent="0.35">
      <c r="V27652" s="17"/>
    </row>
    <row r="27653" spans="22:22" x14ac:dyDescent="0.35">
      <c r="V27653" s="17"/>
    </row>
    <row r="27654" spans="22:22" x14ac:dyDescent="0.35">
      <c r="V27654" s="17"/>
    </row>
    <row r="27655" spans="22:22" x14ac:dyDescent="0.35">
      <c r="V27655" s="17"/>
    </row>
    <row r="27656" spans="22:22" x14ac:dyDescent="0.35">
      <c r="V27656" s="17"/>
    </row>
    <row r="27657" spans="22:22" x14ac:dyDescent="0.35">
      <c r="V27657" s="17"/>
    </row>
    <row r="27658" spans="22:22" x14ac:dyDescent="0.35">
      <c r="V27658" s="17"/>
    </row>
    <row r="27659" spans="22:22" x14ac:dyDescent="0.35">
      <c r="V27659" s="17"/>
    </row>
    <row r="27660" spans="22:22" x14ac:dyDescent="0.35">
      <c r="V27660" s="17"/>
    </row>
    <row r="27661" spans="22:22" x14ac:dyDescent="0.35">
      <c r="V27661" s="17"/>
    </row>
    <row r="27662" spans="22:22" x14ac:dyDescent="0.35">
      <c r="V27662" s="17"/>
    </row>
    <row r="27663" spans="22:22" x14ac:dyDescent="0.35">
      <c r="V27663" s="17"/>
    </row>
    <row r="27664" spans="22:22" x14ac:dyDescent="0.35">
      <c r="V27664" s="17"/>
    </row>
    <row r="27665" spans="22:22" x14ac:dyDescent="0.35">
      <c r="V27665" s="17"/>
    </row>
    <row r="27666" spans="22:22" x14ac:dyDescent="0.35">
      <c r="V27666" s="17"/>
    </row>
    <row r="27667" spans="22:22" x14ac:dyDescent="0.35">
      <c r="V27667" s="17"/>
    </row>
    <row r="27668" spans="22:22" x14ac:dyDescent="0.35">
      <c r="V27668" s="17"/>
    </row>
    <row r="27669" spans="22:22" x14ac:dyDescent="0.35">
      <c r="V27669" s="17"/>
    </row>
    <row r="27670" spans="22:22" x14ac:dyDescent="0.35">
      <c r="V27670" s="17"/>
    </row>
    <row r="27671" spans="22:22" x14ac:dyDescent="0.35">
      <c r="V27671" s="17"/>
    </row>
    <row r="27672" spans="22:22" x14ac:dyDescent="0.35">
      <c r="V27672" s="17"/>
    </row>
    <row r="27673" spans="22:22" x14ac:dyDescent="0.35">
      <c r="V27673" s="17"/>
    </row>
    <row r="27674" spans="22:22" x14ac:dyDescent="0.35">
      <c r="V27674" s="17"/>
    </row>
    <row r="27675" spans="22:22" x14ac:dyDescent="0.35">
      <c r="V27675" s="17"/>
    </row>
    <row r="27676" spans="22:22" x14ac:dyDescent="0.35">
      <c r="V27676" s="17"/>
    </row>
    <row r="27677" spans="22:22" x14ac:dyDescent="0.35">
      <c r="V27677" s="17"/>
    </row>
    <row r="27678" spans="22:22" x14ac:dyDescent="0.35">
      <c r="V27678" s="17"/>
    </row>
    <row r="27679" spans="22:22" x14ac:dyDescent="0.35">
      <c r="V27679" s="17"/>
    </row>
    <row r="27680" spans="22:22" x14ac:dyDescent="0.35">
      <c r="V27680" s="17"/>
    </row>
    <row r="27681" spans="22:22" x14ac:dyDescent="0.35">
      <c r="V27681" s="17"/>
    </row>
    <row r="27682" spans="22:22" x14ac:dyDescent="0.35">
      <c r="V27682" s="17"/>
    </row>
    <row r="27683" spans="22:22" x14ac:dyDescent="0.35">
      <c r="V27683" s="17"/>
    </row>
    <row r="27684" spans="22:22" x14ac:dyDescent="0.35">
      <c r="V27684" s="17"/>
    </row>
    <row r="27685" spans="22:22" x14ac:dyDescent="0.35">
      <c r="V27685" s="17"/>
    </row>
    <row r="27686" spans="22:22" x14ac:dyDescent="0.35">
      <c r="V27686" s="17"/>
    </row>
    <row r="27687" spans="22:22" x14ac:dyDescent="0.35">
      <c r="V27687" s="17"/>
    </row>
    <row r="27688" spans="22:22" x14ac:dyDescent="0.35">
      <c r="V27688" s="17"/>
    </row>
    <row r="27689" spans="22:22" x14ac:dyDescent="0.35">
      <c r="V27689" s="17"/>
    </row>
    <row r="27690" spans="22:22" x14ac:dyDescent="0.35">
      <c r="V27690" s="17"/>
    </row>
    <row r="27691" spans="22:22" x14ac:dyDescent="0.35">
      <c r="V27691" s="17"/>
    </row>
    <row r="27692" spans="22:22" x14ac:dyDescent="0.35">
      <c r="V27692" s="17"/>
    </row>
    <row r="27693" spans="22:22" x14ac:dyDescent="0.35">
      <c r="V27693" s="17"/>
    </row>
    <row r="27694" spans="22:22" x14ac:dyDescent="0.35">
      <c r="V27694" s="17"/>
    </row>
    <row r="27695" spans="22:22" x14ac:dyDescent="0.35">
      <c r="V27695" s="17"/>
    </row>
    <row r="27696" spans="22:22" x14ac:dyDescent="0.35">
      <c r="V27696" s="17"/>
    </row>
    <row r="27697" spans="22:22" x14ac:dyDescent="0.35">
      <c r="V27697" s="17"/>
    </row>
    <row r="27698" spans="22:22" x14ac:dyDescent="0.35">
      <c r="V27698" s="17"/>
    </row>
    <row r="27699" spans="22:22" x14ac:dyDescent="0.35">
      <c r="V27699" s="17"/>
    </row>
    <row r="27700" spans="22:22" x14ac:dyDescent="0.35">
      <c r="V27700" s="17"/>
    </row>
    <row r="27701" spans="22:22" x14ac:dyDescent="0.35">
      <c r="V27701" s="17"/>
    </row>
    <row r="27702" spans="22:22" x14ac:dyDescent="0.35">
      <c r="V27702" s="17"/>
    </row>
    <row r="27703" spans="22:22" x14ac:dyDescent="0.35">
      <c r="V27703" s="17"/>
    </row>
    <row r="27704" spans="22:22" x14ac:dyDescent="0.35">
      <c r="V27704" s="17"/>
    </row>
    <row r="27705" spans="22:22" x14ac:dyDescent="0.35">
      <c r="V27705" s="17"/>
    </row>
    <row r="27706" spans="22:22" x14ac:dyDescent="0.35">
      <c r="V27706" s="17"/>
    </row>
    <row r="27707" spans="22:22" x14ac:dyDescent="0.35">
      <c r="V27707" s="17"/>
    </row>
    <row r="27708" spans="22:22" x14ac:dyDescent="0.35">
      <c r="V27708" s="17"/>
    </row>
    <row r="27709" spans="22:22" x14ac:dyDescent="0.35">
      <c r="V27709" s="17"/>
    </row>
    <row r="27710" spans="22:22" x14ac:dyDescent="0.35">
      <c r="V27710" s="17"/>
    </row>
    <row r="27711" spans="22:22" x14ac:dyDescent="0.35">
      <c r="V27711" s="17"/>
    </row>
    <row r="27712" spans="22:22" x14ac:dyDescent="0.35">
      <c r="V27712" s="17"/>
    </row>
    <row r="27713" spans="22:22" x14ac:dyDescent="0.35">
      <c r="V27713" s="17"/>
    </row>
    <row r="27714" spans="22:22" x14ac:dyDescent="0.35">
      <c r="V27714" s="17"/>
    </row>
    <row r="27715" spans="22:22" x14ac:dyDescent="0.35">
      <c r="V27715" s="17"/>
    </row>
    <row r="27716" spans="22:22" x14ac:dyDescent="0.35">
      <c r="V27716" s="17"/>
    </row>
    <row r="27717" spans="22:22" x14ac:dyDescent="0.35">
      <c r="V27717" s="17"/>
    </row>
    <row r="27718" spans="22:22" x14ac:dyDescent="0.35">
      <c r="V27718" s="17"/>
    </row>
    <row r="27719" spans="22:22" x14ac:dyDescent="0.35">
      <c r="V27719" s="17"/>
    </row>
    <row r="27720" spans="22:22" x14ac:dyDescent="0.35">
      <c r="V27720" s="17"/>
    </row>
    <row r="27721" spans="22:22" x14ac:dyDescent="0.35">
      <c r="V27721" s="17"/>
    </row>
    <row r="27722" spans="22:22" x14ac:dyDescent="0.35">
      <c r="V27722" s="17"/>
    </row>
    <row r="27723" spans="22:22" x14ac:dyDescent="0.35">
      <c r="V27723" s="17"/>
    </row>
    <row r="27724" spans="22:22" x14ac:dyDescent="0.35">
      <c r="V27724" s="17"/>
    </row>
    <row r="27725" spans="22:22" x14ac:dyDescent="0.35">
      <c r="V27725" s="17"/>
    </row>
    <row r="27726" spans="22:22" x14ac:dyDescent="0.35">
      <c r="V27726" s="17"/>
    </row>
    <row r="27727" spans="22:22" x14ac:dyDescent="0.35">
      <c r="V27727" s="17"/>
    </row>
    <row r="27728" spans="22:22" x14ac:dyDescent="0.35">
      <c r="V27728" s="17"/>
    </row>
    <row r="27729" spans="22:22" x14ac:dyDescent="0.35">
      <c r="V27729" s="17"/>
    </row>
    <row r="27730" spans="22:22" x14ac:dyDescent="0.35">
      <c r="V27730" s="17"/>
    </row>
    <row r="27731" spans="22:22" x14ac:dyDescent="0.35">
      <c r="V27731" s="17"/>
    </row>
    <row r="27732" spans="22:22" x14ac:dyDescent="0.35">
      <c r="V27732" s="17"/>
    </row>
    <row r="27733" spans="22:22" x14ac:dyDescent="0.35">
      <c r="V27733" s="17"/>
    </row>
    <row r="27734" spans="22:22" x14ac:dyDescent="0.35">
      <c r="V27734" s="17"/>
    </row>
    <row r="27735" spans="22:22" x14ac:dyDescent="0.35">
      <c r="V27735" s="17"/>
    </row>
    <row r="27736" spans="22:22" x14ac:dyDescent="0.35">
      <c r="V27736" s="17"/>
    </row>
    <row r="27737" spans="22:22" x14ac:dyDescent="0.35">
      <c r="V27737" s="17"/>
    </row>
    <row r="27738" spans="22:22" x14ac:dyDescent="0.35">
      <c r="V27738" s="17"/>
    </row>
    <row r="27739" spans="22:22" x14ac:dyDescent="0.35">
      <c r="V27739" s="17"/>
    </row>
    <row r="27740" spans="22:22" x14ac:dyDescent="0.35">
      <c r="V27740" s="17"/>
    </row>
    <row r="27741" spans="22:22" x14ac:dyDescent="0.35">
      <c r="V27741" s="17"/>
    </row>
    <row r="27742" spans="22:22" x14ac:dyDescent="0.35">
      <c r="V27742" s="17"/>
    </row>
    <row r="27743" spans="22:22" x14ac:dyDescent="0.35">
      <c r="V27743" s="17"/>
    </row>
    <row r="27744" spans="22:22" x14ac:dyDescent="0.35">
      <c r="V27744" s="17"/>
    </row>
    <row r="27745" spans="22:22" x14ac:dyDescent="0.35">
      <c r="V27745" s="17"/>
    </row>
    <row r="27746" spans="22:22" x14ac:dyDescent="0.35">
      <c r="V27746" s="17"/>
    </row>
    <row r="27747" spans="22:22" x14ac:dyDescent="0.35">
      <c r="V27747" s="17"/>
    </row>
    <row r="27748" spans="22:22" x14ac:dyDescent="0.35">
      <c r="V27748" s="17"/>
    </row>
    <row r="27749" spans="22:22" x14ac:dyDescent="0.35">
      <c r="V27749" s="17"/>
    </row>
    <row r="27750" spans="22:22" x14ac:dyDescent="0.35">
      <c r="V27750" s="17"/>
    </row>
    <row r="27751" spans="22:22" x14ac:dyDescent="0.35">
      <c r="V27751" s="17"/>
    </row>
    <row r="27752" spans="22:22" x14ac:dyDescent="0.35">
      <c r="V27752" s="17"/>
    </row>
    <row r="27753" spans="22:22" x14ac:dyDescent="0.35">
      <c r="V27753" s="17"/>
    </row>
    <row r="27754" spans="22:22" x14ac:dyDescent="0.35">
      <c r="V27754" s="17"/>
    </row>
    <row r="27755" spans="22:22" x14ac:dyDescent="0.35">
      <c r="V27755" s="17"/>
    </row>
    <row r="27756" spans="22:22" x14ac:dyDescent="0.35">
      <c r="V27756" s="17"/>
    </row>
    <row r="27757" spans="22:22" x14ac:dyDescent="0.35">
      <c r="V27757" s="17"/>
    </row>
    <row r="27758" spans="22:22" x14ac:dyDescent="0.35">
      <c r="V27758" s="17"/>
    </row>
    <row r="27759" spans="22:22" x14ac:dyDescent="0.35">
      <c r="V27759" s="17"/>
    </row>
    <row r="27760" spans="22:22" x14ac:dyDescent="0.35">
      <c r="V27760" s="17"/>
    </row>
    <row r="27761" spans="22:22" x14ac:dyDescent="0.35">
      <c r="V27761" s="17"/>
    </row>
    <row r="27762" spans="22:22" x14ac:dyDescent="0.35">
      <c r="V27762" s="17"/>
    </row>
    <row r="27763" spans="22:22" x14ac:dyDescent="0.35">
      <c r="V27763" s="17"/>
    </row>
    <row r="27764" spans="22:22" x14ac:dyDescent="0.35">
      <c r="V27764" s="17"/>
    </row>
    <row r="27765" spans="22:22" x14ac:dyDescent="0.35">
      <c r="V27765" s="17"/>
    </row>
    <row r="27766" spans="22:22" x14ac:dyDescent="0.35">
      <c r="V27766" s="17"/>
    </row>
    <row r="27767" spans="22:22" x14ac:dyDescent="0.35">
      <c r="V27767" s="17"/>
    </row>
    <row r="27768" spans="22:22" x14ac:dyDescent="0.35">
      <c r="V27768" s="17"/>
    </row>
    <row r="27769" spans="22:22" x14ac:dyDescent="0.35">
      <c r="V27769" s="17"/>
    </row>
    <row r="27770" spans="22:22" x14ac:dyDescent="0.35">
      <c r="V27770" s="17"/>
    </row>
    <row r="27771" spans="22:22" x14ac:dyDescent="0.35">
      <c r="V27771" s="17"/>
    </row>
    <row r="27772" spans="22:22" x14ac:dyDescent="0.35">
      <c r="V27772" s="17"/>
    </row>
    <row r="27773" spans="22:22" x14ac:dyDescent="0.35">
      <c r="V27773" s="17"/>
    </row>
    <row r="27774" spans="22:22" x14ac:dyDescent="0.35">
      <c r="V27774" s="17"/>
    </row>
    <row r="27775" spans="22:22" x14ac:dyDescent="0.35">
      <c r="V27775" s="17"/>
    </row>
    <row r="27776" spans="22:22" x14ac:dyDescent="0.35">
      <c r="V27776" s="17"/>
    </row>
    <row r="27777" spans="22:22" x14ac:dyDescent="0.35">
      <c r="V27777" s="17"/>
    </row>
    <row r="27778" spans="22:22" x14ac:dyDescent="0.35">
      <c r="V27778" s="17"/>
    </row>
    <row r="27779" spans="22:22" x14ac:dyDescent="0.35">
      <c r="V27779" s="17"/>
    </row>
    <row r="27780" spans="22:22" x14ac:dyDescent="0.35">
      <c r="V27780" s="17"/>
    </row>
    <row r="27781" spans="22:22" x14ac:dyDescent="0.35">
      <c r="V27781" s="17"/>
    </row>
    <row r="27782" spans="22:22" x14ac:dyDescent="0.35">
      <c r="V27782" s="17"/>
    </row>
    <row r="27783" spans="22:22" x14ac:dyDescent="0.35">
      <c r="V27783" s="17"/>
    </row>
    <row r="27784" spans="22:22" x14ac:dyDescent="0.35">
      <c r="V27784" s="17"/>
    </row>
    <row r="27785" spans="22:22" x14ac:dyDescent="0.35">
      <c r="V27785" s="17"/>
    </row>
    <row r="27786" spans="22:22" x14ac:dyDescent="0.35">
      <c r="V27786" s="17"/>
    </row>
    <row r="27787" spans="22:22" x14ac:dyDescent="0.35">
      <c r="V27787" s="17"/>
    </row>
    <row r="27788" spans="22:22" x14ac:dyDescent="0.35">
      <c r="V27788" s="17"/>
    </row>
    <row r="27789" spans="22:22" x14ac:dyDescent="0.35">
      <c r="V27789" s="17"/>
    </row>
    <row r="27790" spans="22:22" x14ac:dyDescent="0.35">
      <c r="V27790" s="17"/>
    </row>
    <row r="27791" spans="22:22" x14ac:dyDescent="0.35">
      <c r="V27791" s="17"/>
    </row>
    <row r="27792" spans="22:22" x14ac:dyDescent="0.35">
      <c r="V27792" s="17"/>
    </row>
    <row r="27793" spans="22:22" x14ac:dyDescent="0.35">
      <c r="V27793" s="17"/>
    </row>
    <row r="27794" spans="22:22" x14ac:dyDescent="0.35">
      <c r="V27794" s="17"/>
    </row>
    <row r="27795" spans="22:22" x14ac:dyDescent="0.35">
      <c r="V27795" s="17"/>
    </row>
    <row r="27796" spans="22:22" x14ac:dyDescent="0.35">
      <c r="V27796" s="17"/>
    </row>
    <row r="27797" spans="22:22" x14ac:dyDescent="0.35">
      <c r="V27797" s="17"/>
    </row>
    <row r="27798" spans="22:22" x14ac:dyDescent="0.35">
      <c r="V27798" s="17"/>
    </row>
    <row r="27799" spans="22:22" x14ac:dyDescent="0.35">
      <c r="V27799" s="17"/>
    </row>
    <row r="27800" spans="22:22" x14ac:dyDescent="0.35">
      <c r="V27800" s="17"/>
    </row>
    <row r="27801" spans="22:22" x14ac:dyDescent="0.35">
      <c r="V27801" s="17"/>
    </row>
    <row r="27802" spans="22:22" x14ac:dyDescent="0.35">
      <c r="V27802" s="17"/>
    </row>
    <row r="27803" spans="22:22" x14ac:dyDescent="0.35">
      <c r="V27803" s="17"/>
    </row>
    <row r="27804" spans="22:22" x14ac:dyDescent="0.35">
      <c r="V27804" s="17"/>
    </row>
    <row r="27805" spans="22:22" x14ac:dyDescent="0.35">
      <c r="V27805" s="17"/>
    </row>
    <row r="27806" spans="22:22" x14ac:dyDescent="0.35">
      <c r="V27806" s="17"/>
    </row>
    <row r="27807" spans="22:22" x14ac:dyDescent="0.35">
      <c r="V27807" s="17"/>
    </row>
    <row r="27808" spans="22:22" x14ac:dyDescent="0.35">
      <c r="V27808" s="17"/>
    </row>
    <row r="27809" spans="22:22" x14ac:dyDescent="0.35">
      <c r="V27809" s="17"/>
    </row>
    <row r="27810" spans="22:22" x14ac:dyDescent="0.35">
      <c r="V27810" s="17"/>
    </row>
    <row r="27811" spans="22:22" x14ac:dyDescent="0.35">
      <c r="V27811" s="17"/>
    </row>
    <row r="27812" spans="22:22" x14ac:dyDescent="0.35">
      <c r="V27812" s="17"/>
    </row>
    <row r="27813" spans="22:22" x14ac:dyDescent="0.35">
      <c r="V27813" s="17"/>
    </row>
    <row r="27814" spans="22:22" x14ac:dyDescent="0.35">
      <c r="V27814" s="17"/>
    </row>
    <row r="27815" spans="22:22" x14ac:dyDescent="0.35">
      <c r="V27815" s="17"/>
    </row>
    <row r="27816" spans="22:22" x14ac:dyDescent="0.35">
      <c r="V27816" s="17"/>
    </row>
    <row r="27817" spans="22:22" x14ac:dyDescent="0.35">
      <c r="V27817" s="17"/>
    </row>
    <row r="27818" spans="22:22" x14ac:dyDescent="0.35">
      <c r="V27818" s="17"/>
    </row>
    <row r="27819" spans="22:22" x14ac:dyDescent="0.35">
      <c r="V27819" s="17"/>
    </row>
    <row r="27820" spans="22:22" x14ac:dyDescent="0.35">
      <c r="V27820" s="17"/>
    </row>
    <row r="27821" spans="22:22" x14ac:dyDescent="0.35">
      <c r="V27821" s="17"/>
    </row>
    <row r="27822" spans="22:22" x14ac:dyDescent="0.35">
      <c r="V27822" s="17"/>
    </row>
    <row r="27823" spans="22:22" x14ac:dyDescent="0.35">
      <c r="V27823" s="17"/>
    </row>
    <row r="27824" spans="22:22" x14ac:dyDescent="0.35">
      <c r="V27824" s="17"/>
    </row>
    <row r="27825" spans="22:22" x14ac:dyDescent="0.35">
      <c r="V27825" s="17"/>
    </row>
    <row r="27826" spans="22:22" x14ac:dyDescent="0.35">
      <c r="V27826" s="17"/>
    </row>
    <row r="27827" spans="22:22" x14ac:dyDescent="0.35">
      <c r="V27827" s="17"/>
    </row>
    <row r="27828" spans="22:22" x14ac:dyDescent="0.35">
      <c r="V27828" s="17"/>
    </row>
    <row r="27829" spans="22:22" x14ac:dyDescent="0.35">
      <c r="V27829" s="17"/>
    </row>
    <row r="27830" spans="22:22" x14ac:dyDescent="0.35">
      <c r="V27830" s="17"/>
    </row>
    <row r="27831" spans="22:22" x14ac:dyDescent="0.35">
      <c r="V27831" s="17"/>
    </row>
    <row r="27832" spans="22:22" x14ac:dyDescent="0.35">
      <c r="V27832" s="17"/>
    </row>
    <row r="27833" spans="22:22" x14ac:dyDescent="0.35">
      <c r="V27833" s="17"/>
    </row>
    <row r="27834" spans="22:22" x14ac:dyDescent="0.35">
      <c r="V27834" s="17"/>
    </row>
    <row r="27835" spans="22:22" x14ac:dyDescent="0.35">
      <c r="V27835" s="17"/>
    </row>
    <row r="27836" spans="22:22" x14ac:dyDescent="0.35">
      <c r="V27836" s="17"/>
    </row>
    <row r="27837" spans="22:22" x14ac:dyDescent="0.35">
      <c r="V27837" s="17"/>
    </row>
    <row r="27838" spans="22:22" x14ac:dyDescent="0.35">
      <c r="V27838" s="17"/>
    </row>
    <row r="27839" spans="22:22" x14ac:dyDescent="0.35">
      <c r="V27839" s="17"/>
    </row>
    <row r="27840" spans="22:22" x14ac:dyDescent="0.35">
      <c r="V27840" s="17"/>
    </row>
    <row r="27841" spans="22:22" x14ac:dyDescent="0.35">
      <c r="V27841" s="17"/>
    </row>
    <row r="27842" spans="22:22" x14ac:dyDescent="0.35">
      <c r="V27842" s="17"/>
    </row>
    <row r="27843" spans="22:22" x14ac:dyDescent="0.35">
      <c r="V27843" s="17"/>
    </row>
    <row r="27844" spans="22:22" x14ac:dyDescent="0.35">
      <c r="V27844" s="17"/>
    </row>
    <row r="27845" spans="22:22" x14ac:dyDescent="0.35">
      <c r="V27845" s="17"/>
    </row>
    <row r="27846" spans="22:22" x14ac:dyDescent="0.35">
      <c r="V27846" s="17"/>
    </row>
    <row r="27847" spans="22:22" x14ac:dyDescent="0.35">
      <c r="V27847" s="17"/>
    </row>
    <row r="27848" spans="22:22" x14ac:dyDescent="0.35">
      <c r="V27848" s="17"/>
    </row>
    <row r="27849" spans="22:22" x14ac:dyDescent="0.35">
      <c r="V27849" s="17"/>
    </row>
    <row r="27850" spans="22:22" x14ac:dyDescent="0.35">
      <c r="V27850" s="17"/>
    </row>
    <row r="27851" spans="22:22" x14ac:dyDescent="0.35">
      <c r="V27851" s="17"/>
    </row>
    <row r="27852" spans="22:22" x14ac:dyDescent="0.35">
      <c r="V27852" s="17"/>
    </row>
    <row r="27853" spans="22:22" x14ac:dyDescent="0.35">
      <c r="V27853" s="17"/>
    </row>
    <row r="27854" spans="22:22" x14ac:dyDescent="0.35">
      <c r="V27854" s="17"/>
    </row>
    <row r="27855" spans="22:22" x14ac:dyDescent="0.35">
      <c r="V27855" s="17"/>
    </row>
    <row r="27856" spans="22:22" x14ac:dyDescent="0.35">
      <c r="V27856" s="17"/>
    </row>
    <row r="27857" spans="22:22" x14ac:dyDescent="0.35">
      <c r="V27857" s="17"/>
    </row>
    <row r="27858" spans="22:22" x14ac:dyDescent="0.35">
      <c r="V27858" s="17"/>
    </row>
    <row r="27859" spans="22:22" x14ac:dyDescent="0.35">
      <c r="V27859" s="17"/>
    </row>
    <row r="27860" spans="22:22" x14ac:dyDescent="0.35">
      <c r="V27860" s="17"/>
    </row>
    <row r="27861" spans="22:22" x14ac:dyDescent="0.35">
      <c r="V27861" s="17"/>
    </row>
    <row r="27862" spans="22:22" x14ac:dyDescent="0.35">
      <c r="V27862" s="17"/>
    </row>
    <row r="27863" spans="22:22" x14ac:dyDescent="0.35">
      <c r="V27863" s="17"/>
    </row>
    <row r="27864" spans="22:22" x14ac:dyDescent="0.35">
      <c r="V27864" s="17"/>
    </row>
    <row r="27865" spans="22:22" x14ac:dyDescent="0.35">
      <c r="V27865" s="17"/>
    </row>
    <row r="27866" spans="22:22" x14ac:dyDescent="0.35">
      <c r="V27866" s="17"/>
    </row>
    <row r="27867" spans="22:22" x14ac:dyDescent="0.35">
      <c r="V27867" s="17"/>
    </row>
    <row r="27868" spans="22:22" x14ac:dyDescent="0.35">
      <c r="V27868" s="17"/>
    </row>
    <row r="27869" spans="22:22" x14ac:dyDescent="0.35">
      <c r="V27869" s="17"/>
    </row>
    <row r="27870" spans="22:22" x14ac:dyDescent="0.35">
      <c r="V27870" s="17"/>
    </row>
    <row r="27871" spans="22:22" x14ac:dyDescent="0.35">
      <c r="V27871" s="17"/>
    </row>
    <row r="27872" spans="22:22" x14ac:dyDescent="0.35">
      <c r="V27872" s="17"/>
    </row>
    <row r="27873" spans="22:22" x14ac:dyDescent="0.35">
      <c r="V27873" s="17"/>
    </row>
    <row r="27874" spans="22:22" x14ac:dyDescent="0.35">
      <c r="V27874" s="17"/>
    </row>
    <row r="27875" spans="22:22" x14ac:dyDescent="0.35">
      <c r="V27875" s="17"/>
    </row>
    <row r="27876" spans="22:22" x14ac:dyDescent="0.35">
      <c r="V27876" s="17"/>
    </row>
    <row r="27877" spans="22:22" x14ac:dyDescent="0.35">
      <c r="V27877" s="17"/>
    </row>
    <row r="27878" spans="22:22" x14ac:dyDescent="0.35">
      <c r="V27878" s="17"/>
    </row>
    <row r="27879" spans="22:22" x14ac:dyDescent="0.35">
      <c r="V27879" s="17"/>
    </row>
    <row r="27880" spans="22:22" x14ac:dyDescent="0.35">
      <c r="V27880" s="17"/>
    </row>
    <row r="27881" spans="22:22" x14ac:dyDescent="0.35">
      <c r="V27881" s="17"/>
    </row>
    <row r="27882" spans="22:22" x14ac:dyDescent="0.35">
      <c r="V27882" s="17"/>
    </row>
    <row r="27883" spans="22:22" x14ac:dyDescent="0.35">
      <c r="V27883" s="17"/>
    </row>
    <row r="27884" spans="22:22" x14ac:dyDescent="0.35">
      <c r="V27884" s="17"/>
    </row>
    <row r="27885" spans="22:22" x14ac:dyDescent="0.35">
      <c r="V27885" s="17"/>
    </row>
    <row r="27886" spans="22:22" x14ac:dyDescent="0.35">
      <c r="V27886" s="17"/>
    </row>
    <row r="27887" spans="22:22" x14ac:dyDescent="0.35">
      <c r="V27887" s="17"/>
    </row>
    <row r="27888" spans="22:22" x14ac:dyDescent="0.35">
      <c r="V27888" s="17"/>
    </row>
    <row r="27889" spans="22:22" x14ac:dyDescent="0.35">
      <c r="V27889" s="17"/>
    </row>
    <row r="27890" spans="22:22" x14ac:dyDescent="0.35">
      <c r="V27890" s="17"/>
    </row>
    <row r="27891" spans="22:22" x14ac:dyDescent="0.35">
      <c r="V27891" s="17"/>
    </row>
    <row r="27892" spans="22:22" x14ac:dyDescent="0.35">
      <c r="V27892" s="17"/>
    </row>
    <row r="27893" spans="22:22" x14ac:dyDescent="0.35">
      <c r="V27893" s="17"/>
    </row>
    <row r="27894" spans="22:22" x14ac:dyDescent="0.35">
      <c r="V27894" s="17"/>
    </row>
    <row r="27895" spans="22:22" x14ac:dyDescent="0.35">
      <c r="V27895" s="17"/>
    </row>
    <row r="27896" spans="22:22" x14ac:dyDescent="0.35">
      <c r="V27896" s="17"/>
    </row>
    <row r="27897" spans="22:22" x14ac:dyDescent="0.35">
      <c r="V27897" s="17"/>
    </row>
    <row r="27898" spans="22:22" x14ac:dyDescent="0.35">
      <c r="V27898" s="17"/>
    </row>
    <row r="27899" spans="22:22" x14ac:dyDescent="0.35">
      <c r="V27899" s="17"/>
    </row>
    <row r="27900" spans="22:22" x14ac:dyDescent="0.35">
      <c r="V27900" s="17"/>
    </row>
    <row r="27901" spans="22:22" x14ac:dyDescent="0.35">
      <c r="V27901" s="17"/>
    </row>
    <row r="27902" spans="22:22" x14ac:dyDescent="0.35">
      <c r="V27902" s="17"/>
    </row>
    <row r="27903" spans="22:22" x14ac:dyDescent="0.35">
      <c r="V27903" s="17"/>
    </row>
    <row r="27904" spans="22:22" x14ac:dyDescent="0.35">
      <c r="V27904" s="17"/>
    </row>
    <row r="27905" spans="22:22" x14ac:dyDescent="0.35">
      <c r="V27905" s="17"/>
    </row>
    <row r="27906" spans="22:22" x14ac:dyDescent="0.35">
      <c r="V27906" s="17"/>
    </row>
    <row r="27907" spans="22:22" x14ac:dyDescent="0.35">
      <c r="V27907" s="17"/>
    </row>
    <row r="27908" spans="22:22" x14ac:dyDescent="0.35">
      <c r="V27908" s="17"/>
    </row>
    <row r="27909" spans="22:22" x14ac:dyDescent="0.35">
      <c r="V27909" s="17"/>
    </row>
    <row r="27910" spans="22:22" x14ac:dyDescent="0.35">
      <c r="V27910" s="17"/>
    </row>
    <row r="27911" spans="22:22" x14ac:dyDescent="0.35">
      <c r="V27911" s="17"/>
    </row>
    <row r="27912" spans="22:22" x14ac:dyDescent="0.35">
      <c r="V27912" s="17"/>
    </row>
    <row r="27913" spans="22:22" x14ac:dyDescent="0.35">
      <c r="V27913" s="17"/>
    </row>
    <row r="27914" spans="22:22" x14ac:dyDescent="0.35">
      <c r="V27914" s="17"/>
    </row>
    <row r="27915" spans="22:22" x14ac:dyDescent="0.35">
      <c r="V27915" s="17"/>
    </row>
    <row r="27916" spans="22:22" x14ac:dyDescent="0.35">
      <c r="V27916" s="17"/>
    </row>
    <row r="27917" spans="22:22" x14ac:dyDescent="0.35">
      <c r="V27917" s="17"/>
    </row>
    <row r="27918" spans="22:22" x14ac:dyDescent="0.35">
      <c r="V27918" s="17"/>
    </row>
    <row r="27919" spans="22:22" x14ac:dyDescent="0.35">
      <c r="V27919" s="17"/>
    </row>
    <row r="27920" spans="22:22" x14ac:dyDescent="0.35">
      <c r="V27920" s="17"/>
    </row>
    <row r="27921" spans="22:22" x14ac:dyDescent="0.35">
      <c r="V27921" s="17"/>
    </row>
    <row r="27922" spans="22:22" x14ac:dyDescent="0.35">
      <c r="V27922" s="17"/>
    </row>
    <row r="27923" spans="22:22" x14ac:dyDescent="0.35">
      <c r="V27923" s="17"/>
    </row>
    <row r="27924" spans="22:22" x14ac:dyDescent="0.35">
      <c r="V27924" s="17"/>
    </row>
    <row r="27925" spans="22:22" x14ac:dyDescent="0.35">
      <c r="V27925" s="17"/>
    </row>
    <row r="27926" spans="22:22" x14ac:dyDescent="0.35">
      <c r="V27926" s="17"/>
    </row>
    <row r="27927" spans="22:22" x14ac:dyDescent="0.35">
      <c r="V27927" s="17"/>
    </row>
    <row r="27928" spans="22:22" x14ac:dyDescent="0.35">
      <c r="V27928" s="17"/>
    </row>
    <row r="27929" spans="22:22" x14ac:dyDescent="0.35">
      <c r="V27929" s="17"/>
    </row>
    <row r="27930" spans="22:22" x14ac:dyDescent="0.35">
      <c r="V27930" s="17"/>
    </row>
    <row r="27931" spans="22:22" x14ac:dyDescent="0.35">
      <c r="V27931" s="17"/>
    </row>
    <row r="27932" spans="22:22" x14ac:dyDescent="0.35">
      <c r="V27932" s="17"/>
    </row>
    <row r="27933" spans="22:22" x14ac:dyDescent="0.35">
      <c r="V27933" s="17"/>
    </row>
    <row r="27934" spans="22:22" x14ac:dyDescent="0.35">
      <c r="V27934" s="17"/>
    </row>
    <row r="27935" spans="22:22" x14ac:dyDescent="0.35">
      <c r="V27935" s="17"/>
    </row>
    <row r="27936" spans="22:22" x14ac:dyDescent="0.35">
      <c r="V27936" s="17"/>
    </row>
    <row r="27937" spans="22:22" x14ac:dyDescent="0.35">
      <c r="V27937" s="17"/>
    </row>
    <row r="27938" spans="22:22" x14ac:dyDescent="0.35">
      <c r="V27938" s="17"/>
    </row>
    <row r="27939" spans="22:22" x14ac:dyDescent="0.35">
      <c r="V27939" s="17"/>
    </row>
    <row r="27940" spans="22:22" x14ac:dyDescent="0.35">
      <c r="V27940" s="17"/>
    </row>
    <row r="27941" spans="22:22" x14ac:dyDescent="0.35">
      <c r="V27941" s="17"/>
    </row>
    <row r="27942" spans="22:22" x14ac:dyDescent="0.35">
      <c r="V27942" s="17"/>
    </row>
    <row r="27943" spans="22:22" x14ac:dyDescent="0.35">
      <c r="V27943" s="17"/>
    </row>
    <row r="27944" spans="22:22" x14ac:dyDescent="0.35">
      <c r="V27944" s="17"/>
    </row>
    <row r="27945" spans="22:22" x14ac:dyDescent="0.35">
      <c r="V27945" s="17"/>
    </row>
    <row r="27946" spans="22:22" x14ac:dyDescent="0.35">
      <c r="V27946" s="17"/>
    </row>
    <row r="27947" spans="22:22" x14ac:dyDescent="0.35">
      <c r="V27947" s="17"/>
    </row>
    <row r="27948" spans="22:22" x14ac:dyDescent="0.35">
      <c r="V27948" s="17"/>
    </row>
    <row r="27949" spans="22:22" x14ac:dyDescent="0.35">
      <c r="V27949" s="17"/>
    </row>
    <row r="27950" spans="22:22" x14ac:dyDescent="0.35">
      <c r="V27950" s="17"/>
    </row>
    <row r="27951" spans="22:22" x14ac:dyDescent="0.35">
      <c r="V27951" s="17"/>
    </row>
    <row r="27952" spans="22:22" x14ac:dyDescent="0.35">
      <c r="V27952" s="17"/>
    </row>
    <row r="27953" spans="22:22" x14ac:dyDescent="0.35">
      <c r="V27953" s="17"/>
    </row>
    <row r="27954" spans="22:22" x14ac:dyDescent="0.35">
      <c r="V27954" s="17"/>
    </row>
    <row r="27955" spans="22:22" x14ac:dyDescent="0.35">
      <c r="V27955" s="17"/>
    </row>
    <row r="27956" spans="22:22" x14ac:dyDescent="0.35">
      <c r="V27956" s="17"/>
    </row>
    <row r="27957" spans="22:22" x14ac:dyDescent="0.35">
      <c r="V27957" s="17"/>
    </row>
    <row r="27958" spans="22:22" x14ac:dyDescent="0.35">
      <c r="V27958" s="17"/>
    </row>
    <row r="27959" spans="22:22" x14ac:dyDescent="0.35">
      <c r="V27959" s="17"/>
    </row>
    <row r="27960" spans="22:22" x14ac:dyDescent="0.35">
      <c r="V27960" s="17"/>
    </row>
    <row r="27961" spans="22:22" x14ac:dyDescent="0.35">
      <c r="V27961" s="17"/>
    </row>
    <row r="27962" spans="22:22" x14ac:dyDescent="0.35">
      <c r="V27962" s="17"/>
    </row>
    <row r="27963" spans="22:22" x14ac:dyDescent="0.35">
      <c r="V27963" s="17"/>
    </row>
    <row r="27964" spans="22:22" x14ac:dyDescent="0.35">
      <c r="V27964" s="17"/>
    </row>
    <row r="27965" spans="22:22" x14ac:dyDescent="0.35">
      <c r="V27965" s="17"/>
    </row>
    <row r="27966" spans="22:22" x14ac:dyDescent="0.35">
      <c r="V27966" s="17"/>
    </row>
    <row r="27967" spans="22:22" x14ac:dyDescent="0.35">
      <c r="V27967" s="17"/>
    </row>
    <row r="27968" spans="22:22" x14ac:dyDescent="0.35">
      <c r="V27968" s="17"/>
    </row>
    <row r="27969" spans="22:22" x14ac:dyDescent="0.35">
      <c r="V27969" s="17"/>
    </row>
    <row r="27970" spans="22:22" x14ac:dyDescent="0.35">
      <c r="V27970" s="17"/>
    </row>
    <row r="27971" spans="22:22" x14ac:dyDescent="0.35">
      <c r="V27971" s="17"/>
    </row>
    <row r="27972" spans="22:22" x14ac:dyDescent="0.35">
      <c r="V27972" s="17"/>
    </row>
    <row r="27973" spans="22:22" x14ac:dyDescent="0.35">
      <c r="V27973" s="17"/>
    </row>
    <row r="27974" spans="22:22" x14ac:dyDescent="0.35">
      <c r="V27974" s="17"/>
    </row>
    <row r="27975" spans="22:22" x14ac:dyDescent="0.35">
      <c r="V27975" s="17"/>
    </row>
    <row r="27976" spans="22:22" x14ac:dyDescent="0.35">
      <c r="V27976" s="17"/>
    </row>
    <row r="27977" spans="22:22" x14ac:dyDescent="0.35">
      <c r="V27977" s="17"/>
    </row>
    <row r="27978" spans="22:22" x14ac:dyDescent="0.35">
      <c r="V27978" s="17"/>
    </row>
    <row r="27979" spans="22:22" x14ac:dyDescent="0.35">
      <c r="V27979" s="17"/>
    </row>
    <row r="27980" spans="22:22" x14ac:dyDescent="0.35">
      <c r="V27980" s="17"/>
    </row>
    <row r="27981" spans="22:22" x14ac:dyDescent="0.35">
      <c r="V27981" s="17"/>
    </row>
    <row r="27982" spans="22:22" x14ac:dyDescent="0.35">
      <c r="V27982" s="17"/>
    </row>
    <row r="27983" spans="22:22" x14ac:dyDescent="0.35">
      <c r="V27983" s="17"/>
    </row>
    <row r="27984" spans="22:22" x14ac:dyDescent="0.35">
      <c r="V27984" s="17"/>
    </row>
    <row r="27985" spans="22:22" x14ac:dyDescent="0.35">
      <c r="V27985" s="17"/>
    </row>
    <row r="27986" spans="22:22" x14ac:dyDescent="0.35">
      <c r="V27986" s="17"/>
    </row>
    <row r="27987" spans="22:22" x14ac:dyDescent="0.35">
      <c r="V27987" s="17"/>
    </row>
    <row r="27988" spans="22:22" x14ac:dyDescent="0.35">
      <c r="V27988" s="17"/>
    </row>
    <row r="27989" spans="22:22" x14ac:dyDescent="0.35">
      <c r="V27989" s="17"/>
    </row>
    <row r="27990" spans="22:22" x14ac:dyDescent="0.35">
      <c r="V27990" s="17"/>
    </row>
    <row r="27991" spans="22:22" x14ac:dyDescent="0.35">
      <c r="V27991" s="17"/>
    </row>
    <row r="27992" spans="22:22" x14ac:dyDescent="0.35">
      <c r="V27992" s="17"/>
    </row>
    <row r="27993" spans="22:22" x14ac:dyDescent="0.35">
      <c r="V27993" s="17"/>
    </row>
    <row r="27994" spans="22:22" x14ac:dyDescent="0.35">
      <c r="V27994" s="17"/>
    </row>
    <row r="27995" spans="22:22" x14ac:dyDescent="0.35">
      <c r="V27995" s="17"/>
    </row>
    <row r="27996" spans="22:22" x14ac:dyDescent="0.35">
      <c r="V27996" s="17"/>
    </row>
    <row r="27997" spans="22:22" x14ac:dyDescent="0.35">
      <c r="V27997" s="17"/>
    </row>
    <row r="27998" spans="22:22" x14ac:dyDescent="0.35">
      <c r="V27998" s="17"/>
    </row>
    <row r="27999" spans="22:22" x14ac:dyDescent="0.35">
      <c r="V27999" s="17"/>
    </row>
    <row r="28000" spans="22:22" x14ac:dyDescent="0.35">
      <c r="V28000" s="17"/>
    </row>
    <row r="28001" spans="22:22" x14ac:dyDescent="0.35">
      <c r="V28001" s="17"/>
    </row>
    <row r="28002" spans="22:22" x14ac:dyDescent="0.35">
      <c r="V28002" s="17"/>
    </row>
    <row r="28003" spans="22:22" x14ac:dyDescent="0.35">
      <c r="V28003" s="17"/>
    </row>
    <row r="28004" spans="22:22" x14ac:dyDescent="0.35">
      <c r="V28004" s="17"/>
    </row>
    <row r="28005" spans="22:22" x14ac:dyDescent="0.35">
      <c r="V28005" s="17"/>
    </row>
    <row r="28006" spans="22:22" x14ac:dyDescent="0.35">
      <c r="V28006" s="17"/>
    </row>
    <row r="28007" spans="22:22" x14ac:dyDescent="0.35">
      <c r="V28007" s="17"/>
    </row>
    <row r="28008" spans="22:22" x14ac:dyDescent="0.35">
      <c r="V28008" s="17"/>
    </row>
    <row r="28009" spans="22:22" x14ac:dyDescent="0.35">
      <c r="V28009" s="17"/>
    </row>
    <row r="28010" spans="22:22" x14ac:dyDescent="0.35">
      <c r="V28010" s="17"/>
    </row>
    <row r="28011" spans="22:22" x14ac:dyDescent="0.35">
      <c r="V28011" s="17"/>
    </row>
    <row r="28012" spans="22:22" x14ac:dyDescent="0.35">
      <c r="V28012" s="17"/>
    </row>
    <row r="28013" spans="22:22" x14ac:dyDescent="0.35">
      <c r="V28013" s="17"/>
    </row>
    <row r="28014" spans="22:22" x14ac:dyDescent="0.35">
      <c r="V28014" s="17"/>
    </row>
    <row r="28015" spans="22:22" x14ac:dyDescent="0.35">
      <c r="V28015" s="17"/>
    </row>
    <row r="28016" spans="22:22" x14ac:dyDescent="0.35">
      <c r="V28016" s="17"/>
    </row>
    <row r="28017" spans="22:22" x14ac:dyDescent="0.35">
      <c r="V28017" s="17"/>
    </row>
    <row r="28018" spans="22:22" x14ac:dyDescent="0.35">
      <c r="V28018" s="17"/>
    </row>
    <row r="28019" spans="22:22" x14ac:dyDescent="0.35">
      <c r="V28019" s="17"/>
    </row>
    <row r="28020" spans="22:22" x14ac:dyDescent="0.35">
      <c r="V28020" s="17"/>
    </row>
    <row r="28021" spans="22:22" x14ac:dyDescent="0.35">
      <c r="V28021" s="17"/>
    </row>
    <row r="28022" spans="22:22" x14ac:dyDescent="0.35">
      <c r="V28022" s="17"/>
    </row>
    <row r="28023" spans="22:22" x14ac:dyDescent="0.35">
      <c r="V28023" s="17"/>
    </row>
    <row r="28024" spans="22:22" x14ac:dyDescent="0.35">
      <c r="V28024" s="17"/>
    </row>
    <row r="28025" spans="22:22" x14ac:dyDescent="0.35">
      <c r="V28025" s="17"/>
    </row>
    <row r="28026" spans="22:22" x14ac:dyDescent="0.35">
      <c r="V28026" s="17"/>
    </row>
    <row r="28027" spans="22:22" x14ac:dyDescent="0.35">
      <c r="V28027" s="17"/>
    </row>
    <row r="28028" spans="22:22" x14ac:dyDescent="0.35">
      <c r="V28028" s="17"/>
    </row>
    <row r="28029" spans="22:22" x14ac:dyDescent="0.35">
      <c r="V28029" s="17"/>
    </row>
    <row r="28030" spans="22:22" x14ac:dyDescent="0.35">
      <c r="V28030" s="17"/>
    </row>
    <row r="28031" spans="22:22" x14ac:dyDescent="0.35">
      <c r="V28031" s="17"/>
    </row>
    <row r="28032" spans="22:22" x14ac:dyDescent="0.35">
      <c r="V28032" s="17"/>
    </row>
    <row r="28033" spans="22:22" x14ac:dyDescent="0.35">
      <c r="V28033" s="17"/>
    </row>
    <row r="28034" spans="22:22" x14ac:dyDescent="0.35">
      <c r="V28034" s="17"/>
    </row>
    <row r="28035" spans="22:22" x14ac:dyDescent="0.35">
      <c r="V28035" s="17"/>
    </row>
    <row r="28036" spans="22:22" x14ac:dyDescent="0.35">
      <c r="V28036" s="17"/>
    </row>
    <row r="28037" spans="22:22" x14ac:dyDescent="0.35">
      <c r="V28037" s="17"/>
    </row>
    <row r="28038" spans="22:22" x14ac:dyDescent="0.35">
      <c r="V28038" s="17"/>
    </row>
    <row r="28039" spans="22:22" x14ac:dyDescent="0.35">
      <c r="V28039" s="17"/>
    </row>
    <row r="28040" spans="22:22" x14ac:dyDescent="0.35">
      <c r="V28040" s="17"/>
    </row>
    <row r="28041" spans="22:22" x14ac:dyDescent="0.35">
      <c r="V28041" s="17"/>
    </row>
    <row r="28042" spans="22:22" x14ac:dyDescent="0.35">
      <c r="V28042" s="17"/>
    </row>
    <row r="28043" spans="22:22" x14ac:dyDescent="0.35">
      <c r="V28043" s="17"/>
    </row>
    <row r="28044" spans="22:22" x14ac:dyDescent="0.35">
      <c r="V28044" s="17"/>
    </row>
    <row r="28045" spans="22:22" x14ac:dyDescent="0.35">
      <c r="V28045" s="17"/>
    </row>
    <row r="28046" spans="22:22" x14ac:dyDescent="0.35">
      <c r="V28046" s="17"/>
    </row>
    <row r="28047" spans="22:22" x14ac:dyDescent="0.35">
      <c r="V28047" s="17"/>
    </row>
    <row r="28048" spans="22:22" x14ac:dyDescent="0.35">
      <c r="V28048" s="17"/>
    </row>
    <row r="28049" spans="22:22" x14ac:dyDescent="0.35">
      <c r="V28049" s="17"/>
    </row>
    <row r="28050" spans="22:22" x14ac:dyDescent="0.35">
      <c r="V28050" s="17"/>
    </row>
    <row r="28051" spans="22:22" x14ac:dyDescent="0.35">
      <c r="V28051" s="17"/>
    </row>
    <row r="28052" spans="22:22" x14ac:dyDescent="0.35">
      <c r="V28052" s="17"/>
    </row>
    <row r="28053" spans="22:22" x14ac:dyDescent="0.35">
      <c r="V28053" s="17"/>
    </row>
    <row r="28054" spans="22:22" x14ac:dyDescent="0.35">
      <c r="V28054" s="17"/>
    </row>
    <row r="28055" spans="22:22" x14ac:dyDescent="0.35">
      <c r="V28055" s="17"/>
    </row>
    <row r="28056" spans="22:22" x14ac:dyDescent="0.35">
      <c r="V28056" s="17"/>
    </row>
    <row r="28057" spans="22:22" x14ac:dyDescent="0.35">
      <c r="V28057" s="17"/>
    </row>
    <row r="28058" spans="22:22" x14ac:dyDescent="0.35">
      <c r="V28058" s="17"/>
    </row>
    <row r="28059" spans="22:22" x14ac:dyDescent="0.35">
      <c r="V28059" s="17"/>
    </row>
    <row r="28060" spans="22:22" x14ac:dyDescent="0.35">
      <c r="V28060" s="17"/>
    </row>
    <row r="28061" spans="22:22" x14ac:dyDescent="0.35">
      <c r="V28061" s="17"/>
    </row>
    <row r="28062" spans="22:22" x14ac:dyDescent="0.35">
      <c r="V28062" s="17"/>
    </row>
    <row r="28063" spans="22:22" x14ac:dyDescent="0.35">
      <c r="V28063" s="17"/>
    </row>
    <row r="28064" spans="22:22" x14ac:dyDescent="0.35">
      <c r="V28064" s="17"/>
    </row>
    <row r="28065" spans="22:22" x14ac:dyDescent="0.35">
      <c r="V28065" s="17"/>
    </row>
    <row r="28066" spans="22:22" x14ac:dyDescent="0.35">
      <c r="V28066" s="17"/>
    </row>
    <row r="28067" spans="22:22" x14ac:dyDescent="0.35">
      <c r="V28067" s="17"/>
    </row>
    <row r="28068" spans="22:22" x14ac:dyDescent="0.35">
      <c r="V28068" s="17"/>
    </row>
    <row r="28069" spans="22:22" x14ac:dyDescent="0.35">
      <c r="V28069" s="17"/>
    </row>
    <row r="28070" spans="22:22" x14ac:dyDescent="0.35">
      <c r="V28070" s="17"/>
    </row>
    <row r="28071" spans="22:22" x14ac:dyDescent="0.35">
      <c r="V28071" s="17"/>
    </row>
    <row r="28072" spans="22:22" x14ac:dyDescent="0.35">
      <c r="V28072" s="17"/>
    </row>
    <row r="28073" spans="22:22" x14ac:dyDescent="0.35">
      <c r="V28073" s="17"/>
    </row>
    <row r="28074" spans="22:22" x14ac:dyDescent="0.35">
      <c r="V28074" s="17"/>
    </row>
    <row r="28075" spans="22:22" x14ac:dyDescent="0.35">
      <c r="V28075" s="17"/>
    </row>
    <row r="28076" spans="22:22" x14ac:dyDescent="0.35">
      <c r="V28076" s="17"/>
    </row>
    <row r="28077" spans="22:22" x14ac:dyDescent="0.35">
      <c r="V28077" s="17"/>
    </row>
    <row r="28078" spans="22:22" x14ac:dyDescent="0.35">
      <c r="V28078" s="17"/>
    </row>
    <row r="28079" spans="22:22" x14ac:dyDescent="0.35">
      <c r="V28079" s="17"/>
    </row>
    <row r="28080" spans="22:22" x14ac:dyDescent="0.35">
      <c r="V28080" s="17"/>
    </row>
    <row r="28081" spans="22:22" x14ac:dyDescent="0.35">
      <c r="V28081" s="17"/>
    </row>
    <row r="28082" spans="22:22" x14ac:dyDescent="0.35">
      <c r="V28082" s="17"/>
    </row>
    <row r="28083" spans="22:22" x14ac:dyDescent="0.35">
      <c r="V28083" s="17"/>
    </row>
    <row r="28084" spans="22:22" x14ac:dyDescent="0.35">
      <c r="V28084" s="17"/>
    </row>
    <row r="28085" spans="22:22" x14ac:dyDescent="0.35">
      <c r="V28085" s="17"/>
    </row>
    <row r="28086" spans="22:22" x14ac:dyDescent="0.35">
      <c r="V28086" s="17"/>
    </row>
    <row r="28087" spans="22:22" x14ac:dyDescent="0.35">
      <c r="V28087" s="17"/>
    </row>
    <row r="28088" spans="22:22" x14ac:dyDescent="0.35">
      <c r="V28088" s="17"/>
    </row>
    <row r="28089" spans="22:22" x14ac:dyDescent="0.35">
      <c r="V28089" s="17"/>
    </row>
    <row r="28090" spans="22:22" x14ac:dyDescent="0.35">
      <c r="V28090" s="17"/>
    </row>
    <row r="28091" spans="22:22" x14ac:dyDescent="0.35">
      <c r="V28091" s="17"/>
    </row>
    <row r="28092" spans="22:22" x14ac:dyDescent="0.35">
      <c r="V28092" s="17"/>
    </row>
    <row r="28093" spans="22:22" x14ac:dyDescent="0.35">
      <c r="V28093" s="17"/>
    </row>
    <row r="28094" spans="22:22" x14ac:dyDescent="0.35">
      <c r="V28094" s="17"/>
    </row>
    <row r="28095" spans="22:22" x14ac:dyDescent="0.35">
      <c r="V28095" s="17"/>
    </row>
    <row r="28096" spans="22:22" x14ac:dyDescent="0.35">
      <c r="V28096" s="17"/>
    </row>
    <row r="28097" spans="22:22" x14ac:dyDescent="0.35">
      <c r="V28097" s="17"/>
    </row>
    <row r="28098" spans="22:22" x14ac:dyDescent="0.35">
      <c r="V28098" s="17"/>
    </row>
    <row r="28099" spans="22:22" x14ac:dyDescent="0.35">
      <c r="V28099" s="17"/>
    </row>
    <row r="28100" spans="22:22" x14ac:dyDescent="0.35">
      <c r="V28100" s="17"/>
    </row>
    <row r="28101" spans="22:22" x14ac:dyDescent="0.35">
      <c r="V28101" s="17"/>
    </row>
    <row r="28102" spans="22:22" x14ac:dyDescent="0.35">
      <c r="V28102" s="17"/>
    </row>
    <row r="28103" spans="22:22" x14ac:dyDescent="0.35">
      <c r="V28103" s="17"/>
    </row>
    <row r="28104" spans="22:22" x14ac:dyDescent="0.35">
      <c r="V28104" s="17"/>
    </row>
    <row r="28105" spans="22:22" x14ac:dyDescent="0.35">
      <c r="V28105" s="17"/>
    </row>
    <row r="28106" spans="22:22" x14ac:dyDescent="0.35">
      <c r="V28106" s="17"/>
    </row>
    <row r="28107" spans="22:22" x14ac:dyDescent="0.35">
      <c r="V28107" s="17"/>
    </row>
    <row r="28108" spans="22:22" x14ac:dyDescent="0.35">
      <c r="V28108" s="17"/>
    </row>
    <row r="28109" spans="22:22" x14ac:dyDescent="0.35">
      <c r="V28109" s="17"/>
    </row>
    <row r="28110" spans="22:22" x14ac:dyDescent="0.35">
      <c r="V28110" s="17"/>
    </row>
    <row r="28111" spans="22:22" x14ac:dyDescent="0.35">
      <c r="V28111" s="17"/>
    </row>
    <row r="28112" spans="22:22" x14ac:dyDescent="0.35">
      <c r="V28112" s="17"/>
    </row>
    <row r="28113" spans="22:22" x14ac:dyDescent="0.35">
      <c r="V28113" s="17"/>
    </row>
    <row r="28114" spans="22:22" x14ac:dyDescent="0.35">
      <c r="V28114" s="17"/>
    </row>
    <row r="28115" spans="22:22" x14ac:dyDescent="0.35">
      <c r="V28115" s="17"/>
    </row>
    <row r="28116" spans="22:22" x14ac:dyDescent="0.35">
      <c r="V28116" s="17"/>
    </row>
    <row r="28117" spans="22:22" x14ac:dyDescent="0.35">
      <c r="V28117" s="17"/>
    </row>
    <row r="28118" spans="22:22" x14ac:dyDescent="0.35">
      <c r="V28118" s="17"/>
    </row>
    <row r="28119" spans="22:22" x14ac:dyDescent="0.35">
      <c r="V28119" s="17"/>
    </row>
    <row r="28120" spans="22:22" x14ac:dyDescent="0.35">
      <c r="V28120" s="17"/>
    </row>
    <row r="28121" spans="22:22" x14ac:dyDescent="0.35">
      <c r="V28121" s="17"/>
    </row>
    <row r="28122" spans="22:22" x14ac:dyDescent="0.35">
      <c r="V28122" s="17"/>
    </row>
    <row r="28123" spans="22:22" x14ac:dyDescent="0.35">
      <c r="V28123" s="17"/>
    </row>
    <row r="28124" spans="22:22" x14ac:dyDescent="0.35">
      <c r="V28124" s="17"/>
    </row>
    <row r="28125" spans="22:22" x14ac:dyDescent="0.35">
      <c r="V28125" s="17"/>
    </row>
    <row r="28126" spans="22:22" x14ac:dyDescent="0.35">
      <c r="V28126" s="17"/>
    </row>
    <row r="28127" spans="22:22" x14ac:dyDescent="0.35">
      <c r="V28127" s="17"/>
    </row>
    <row r="28128" spans="22:22" x14ac:dyDescent="0.35">
      <c r="V28128" s="17"/>
    </row>
    <row r="28129" spans="22:22" x14ac:dyDescent="0.35">
      <c r="V28129" s="17"/>
    </row>
    <row r="28130" spans="22:22" x14ac:dyDescent="0.35">
      <c r="V28130" s="17"/>
    </row>
    <row r="28131" spans="22:22" x14ac:dyDescent="0.35">
      <c r="V28131" s="17"/>
    </row>
    <row r="28132" spans="22:22" x14ac:dyDescent="0.35">
      <c r="V28132" s="17"/>
    </row>
    <row r="28133" spans="22:22" x14ac:dyDescent="0.35">
      <c r="V28133" s="17"/>
    </row>
    <row r="28134" spans="22:22" x14ac:dyDescent="0.35">
      <c r="V28134" s="17"/>
    </row>
    <row r="28135" spans="22:22" x14ac:dyDescent="0.35">
      <c r="V28135" s="17"/>
    </row>
    <row r="28136" spans="22:22" x14ac:dyDescent="0.35">
      <c r="V28136" s="17"/>
    </row>
    <row r="28137" spans="22:22" x14ac:dyDescent="0.35">
      <c r="V28137" s="17"/>
    </row>
    <row r="28138" spans="22:22" x14ac:dyDescent="0.35">
      <c r="V28138" s="17"/>
    </row>
    <row r="28139" spans="22:22" x14ac:dyDescent="0.35">
      <c r="V28139" s="17"/>
    </row>
    <row r="28140" spans="22:22" x14ac:dyDescent="0.35">
      <c r="V28140" s="17"/>
    </row>
    <row r="28141" spans="22:22" x14ac:dyDescent="0.35">
      <c r="V28141" s="17"/>
    </row>
    <row r="28142" spans="22:22" x14ac:dyDescent="0.35">
      <c r="V28142" s="17"/>
    </row>
    <row r="28143" spans="22:22" x14ac:dyDescent="0.35">
      <c r="V28143" s="17"/>
    </row>
    <row r="28144" spans="22:22" x14ac:dyDescent="0.35">
      <c r="V28144" s="17"/>
    </row>
    <row r="28145" spans="22:22" x14ac:dyDescent="0.35">
      <c r="V28145" s="17"/>
    </row>
    <row r="28146" spans="22:22" x14ac:dyDescent="0.35">
      <c r="V28146" s="17"/>
    </row>
    <row r="28147" spans="22:22" x14ac:dyDescent="0.35">
      <c r="V28147" s="17"/>
    </row>
    <row r="28148" spans="22:22" x14ac:dyDescent="0.35">
      <c r="V28148" s="17"/>
    </row>
    <row r="28149" spans="22:22" x14ac:dyDescent="0.35">
      <c r="V28149" s="17"/>
    </row>
    <row r="28150" spans="22:22" x14ac:dyDescent="0.35">
      <c r="V28150" s="17"/>
    </row>
    <row r="28151" spans="22:22" x14ac:dyDescent="0.35">
      <c r="V28151" s="17"/>
    </row>
    <row r="28152" spans="22:22" x14ac:dyDescent="0.35">
      <c r="V28152" s="17"/>
    </row>
    <row r="28153" spans="22:22" x14ac:dyDescent="0.35">
      <c r="V28153" s="17"/>
    </row>
    <row r="28154" spans="22:22" x14ac:dyDescent="0.35">
      <c r="V28154" s="17"/>
    </row>
    <row r="28155" spans="22:22" x14ac:dyDescent="0.35">
      <c r="V28155" s="17"/>
    </row>
    <row r="28156" spans="22:22" x14ac:dyDescent="0.35">
      <c r="V28156" s="17"/>
    </row>
    <row r="28157" spans="22:22" x14ac:dyDescent="0.35">
      <c r="V28157" s="17"/>
    </row>
    <row r="28158" spans="22:22" x14ac:dyDescent="0.35">
      <c r="V28158" s="17"/>
    </row>
    <row r="28159" spans="22:22" x14ac:dyDescent="0.35">
      <c r="V28159" s="17"/>
    </row>
    <row r="28160" spans="22:22" x14ac:dyDescent="0.35">
      <c r="V28160" s="17"/>
    </row>
    <row r="28161" spans="22:22" x14ac:dyDescent="0.35">
      <c r="V28161" s="17"/>
    </row>
    <row r="28162" spans="22:22" x14ac:dyDescent="0.35">
      <c r="V28162" s="17"/>
    </row>
    <row r="28163" spans="22:22" x14ac:dyDescent="0.35">
      <c r="V28163" s="17"/>
    </row>
    <row r="28164" spans="22:22" x14ac:dyDescent="0.35">
      <c r="V28164" s="17"/>
    </row>
    <row r="28165" spans="22:22" x14ac:dyDescent="0.35">
      <c r="V28165" s="17"/>
    </row>
    <row r="28166" spans="22:22" x14ac:dyDescent="0.35">
      <c r="V28166" s="17"/>
    </row>
    <row r="28167" spans="22:22" x14ac:dyDescent="0.35">
      <c r="V28167" s="17"/>
    </row>
    <row r="28168" spans="22:22" x14ac:dyDescent="0.35">
      <c r="V28168" s="17"/>
    </row>
    <row r="28169" spans="22:22" x14ac:dyDescent="0.35">
      <c r="V28169" s="17"/>
    </row>
    <row r="28170" spans="22:22" x14ac:dyDescent="0.35">
      <c r="V28170" s="17"/>
    </row>
    <row r="28171" spans="22:22" x14ac:dyDescent="0.35">
      <c r="V28171" s="17"/>
    </row>
    <row r="28172" spans="22:22" x14ac:dyDescent="0.35">
      <c r="V28172" s="17"/>
    </row>
    <row r="28173" spans="22:22" x14ac:dyDescent="0.35">
      <c r="V28173" s="17"/>
    </row>
    <row r="28174" spans="22:22" x14ac:dyDescent="0.35">
      <c r="V28174" s="17"/>
    </row>
    <row r="28175" spans="22:22" x14ac:dyDescent="0.35">
      <c r="V28175" s="17"/>
    </row>
    <row r="28176" spans="22:22" x14ac:dyDescent="0.35">
      <c r="V28176" s="17"/>
    </row>
    <row r="28177" spans="22:22" x14ac:dyDescent="0.35">
      <c r="V28177" s="17"/>
    </row>
    <row r="28178" spans="22:22" x14ac:dyDescent="0.35">
      <c r="V28178" s="17"/>
    </row>
    <row r="28179" spans="22:22" x14ac:dyDescent="0.35">
      <c r="V28179" s="17"/>
    </row>
    <row r="28180" spans="22:22" x14ac:dyDescent="0.35">
      <c r="V28180" s="17"/>
    </row>
    <row r="28181" spans="22:22" x14ac:dyDescent="0.35">
      <c r="V28181" s="17"/>
    </row>
    <row r="28182" spans="22:22" x14ac:dyDescent="0.35">
      <c r="V28182" s="17"/>
    </row>
    <row r="28183" spans="22:22" x14ac:dyDescent="0.35">
      <c r="V28183" s="17"/>
    </row>
    <row r="28184" spans="22:22" x14ac:dyDescent="0.35">
      <c r="V28184" s="17"/>
    </row>
    <row r="28185" spans="22:22" x14ac:dyDescent="0.35">
      <c r="V28185" s="17"/>
    </row>
    <row r="28186" spans="22:22" x14ac:dyDescent="0.35">
      <c r="V28186" s="17"/>
    </row>
    <row r="28187" spans="22:22" x14ac:dyDescent="0.35">
      <c r="V28187" s="17"/>
    </row>
    <row r="28188" spans="22:22" x14ac:dyDescent="0.35">
      <c r="V28188" s="17"/>
    </row>
    <row r="28189" spans="22:22" x14ac:dyDescent="0.35">
      <c r="V28189" s="17"/>
    </row>
    <row r="28190" spans="22:22" x14ac:dyDescent="0.35">
      <c r="V28190" s="17"/>
    </row>
    <row r="28191" spans="22:22" x14ac:dyDescent="0.35">
      <c r="V28191" s="17"/>
    </row>
    <row r="28192" spans="22:22" x14ac:dyDescent="0.35">
      <c r="V28192" s="17"/>
    </row>
    <row r="28193" spans="22:22" x14ac:dyDescent="0.35">
      <c r="V28193" s="17"/>
    </row>
    <row r="28194" spans="22:22" x14ac:dyDescent="0.35">
      <c r="V28194" s="17"/>
    </row>
    <row r="28195" spans="22:22" x14ac:dyDescent="0.35">
      <c r="V28195" s="17"/>
    </row>
    <row r="28196" spans="22:22" x14ac:dyDescent="0.35">
      <c r="V28196" s="17"/>
    </row>
    <row r="28197" spans="22:22" x14ac:dyDescent="0.35">
      <c r="V28197" s="17"/>
    </row>
    <row r="28198" spans="22:22" x14ac:dyDescent="0.35">
      <c r="V28198" s="17"/>
    </row>
    <row r="28199" spans="22:22" x14ac:dyDescent="0.35">
      <c r="V28199" s="17"/>
    </row>
    <row r="28200" spans="22:22" x14ac:dyDescent="0.35">
      <c r="V28200" s="17"/>
    </row>
    <row r="28201" spans="22:22" x14ac:dyDescent="0.35">
      <c r="V28201" s="17"/>
    </row>
    <row r="28202" spans="22:22" x14ac:dyDescent="0.35">
      <c r="V28202" s="17"/>
    </row>
    <row r="28203" spans="22:22" x14ac:dyDescent="0.35">
      <c r="V28203" s="17"/>
    </row>
    <row r="28204" spans="22:22" x14ac:dyDescent="0.35">
      <c r="V28204" s="17"/>
    </row>
    <row r="28205" spans="22:22" x14ac:dyDescent="0.35">
      <c r="V28205" s="17"/>
    </row>
    <row r="28206" spans="22:22" x14ac:dyDescent="0.35">
      <c r="V28206" s="17"/>
    </row>
    <row r="28207" spans="22:22" x14ac:dyDescent="0.35">
      <c r="V28207" s="17"/>
    </row>
    <row r="28208" spans="22:22" x14ac:dyDescent="0.35">
      <c r="V28208" s="17"/>
    </row>
    <row r="28209" spans="22:22" x14ac:dyDescent="0.35">
      <c r="V28209" s="17"/>
    </row>
    <row r="28210" spans="22:22" x14ac:dyDescent="0.35">
      <c r="V28210" s="17"/>
    </row>
    <row r="28211" spans="22:22" x14ac:dyDescent="0.35">
      <c r="V28211" s="17"/>
    </row>
    <row r="28212" spans="22:22" x14ac:dyDescent="0.35">
      <c r="V28212" s="17"/>
    </row>
    <row r="28213" spans="22:22" x14ac:dyDescent="0.35">
      <c r="V28213" s="17"/>
    </row>
    <row r="28214" spans="22:22" x14ac:dyDescent="0.35">
      <c r="V28214" s="17"/>
    </row>
    <row r="28215" spans="22:22" x14ac:dyDescent="0.35">
      <c r="V28215" s="17"/>
    </row>
    <row r="28216" spans="22:22" x14ac:dyDescent="0.35">
      <c r="V28216" s="17"/>
    </row>
    <row r="28217" spans="22:22" x14ac:dyDescent="0.35">
      <c r="V28217" s="17"/>
    </row>
    <row r="28218" spans="22:22" x14ac:dyDescent="0.35">
      <c r="V28218" s="17"/>
    </row>
    <row r="28219" spans="22:22" x14ac:dyDescent="0.35">
      <c r="V28219" s="17"/>
    </row>
    <row r="28220" spans="22:22" x14ac:dyDescent="0.35">
      <c r="V28220" s="17"/>
    </row>
    <row r="28221" spans="22:22" x14ac:dyDescent="0.35">
      <c r="V28221" s="17"/>
    </row>
    <row r="28222" spans="22:22" x14ac:dyDescent="0.35">
      <c r="V28222" s="17"/>
    </row>
    <row r="28223" spans="22:22" x14ac:dyDescent="0.35">
      <c r="V28223" s="17"/>
    </row>
    <row r="28224" spans="22:22" x14ac:dyDescent="0.35">
      <c r="V28224" s="17"/>
    </row>
    <row r="28225" spans="22:22" x14ac:dyDescent="0.35">
      <c r="V28225" s="17"/>
    </row>
    <row r="28226" spans="22:22" x14ac:dyDescent="0.35">
      <c r="V28226" s="17"/>
    </row>
    <row r="28227" spans="22:22" x14ac:dyDescent="0.35">
      <c r="V28227" s="17"/>
    </row>
    <row r="28228" spans="22:22" x14ac:dyDescent="0.35">
      <c r="V28228" s="17"/>
    </row>
    <row r="28229" spans="22:22" x14ac:dyDescent="0.35">
      <c r="V28229" s="17"/>
    </row>
    <row r="28230" spans="22:22" x14ac:dyDescent="0.35">
      <c r="V28230" s="17"/>
    </row>
    <row r="28231" spans="22:22" x14ac:dyDescent="0.35">
      <c r="V28231" s="17"/>
    </row>
    <row r="28232" spans="22:22" x14ac:dyDescent="0.35">
      <c r="V28232" s="17"/>
    </row>
    <row r="28233" spans="22:22" x14ac:dyDescent="0.35">
      <c r="V28233" s="17"/>
    </row>
    <row r="28234" spans="22:22" x14ac:dyDescent="0.35">
      <c r="V28234" s="17"/>
    </row>
    <row r="28235" spans="22:22" x14ac:dyDescent="0.35">
      <c r="V28235" s="17"/>
    </row>
    <row r="28236" spans="22:22" x14ac:dyDescent="0.35">
      <c r="V28236" s="17"/>
    </row>
    <row r="28237" spans="22:22" x14ac:dyDescent="0.35">
      <c r="V28237" s="17"/>
    </row>
    <row r="28238" spans="22:22" x14ac:dyDescent="0.35">
      <c r="V28238" s="17"/>
    </row>
    <row r="28239" spans="22:22" x14ac:dyDescent="0.35">
      <c r="V28239" s="17"/>
    </row>
    <row r="28240" spans="22:22" x14ac:dyDescent="0.35">
      <c r="V28240" s="17"/>
    </row>
    <row r="28241" spans="22:22" x14ac:dyDescent="0.35">
      <c r="V28241" s="17"/>
    </row>
    <row r="28242" spans="22:22" x14ac:dyDescent="0.35">
      <c r="V28242" s="17"/>
    </row>
    <row r="28243" spans="22:22" x14ac:dyDescent="0.35">
      <c r="V28243" s="17"/>
    </row>
    <row r="28244" spans="22:22" x14ac:dyDescent="0.35">
      <c r="V28244" s="17"/>
    </row>
    <row r="28245" spans="22:22" x14ac:dyDescent="0.35">
      <c r="V28245" s="17"/>
    </row>
    <row r="28246" spans="22:22" x14ac:dyDescent="0.35">
      <c r="V28246" s="17"/>
    </row>
    <row r="28247" spans="22:22" x14ac:dyDescent="0.35">
      <c r="V28247" s="17"/>
    </row>
    <row r="28248" spans="22:22" x14ac:dyDescent="0.35">
      <c r="V28248" s="17"/>
    </row>
    <row r="28249" spans="22:22" x14ac:dyDescent="0.35">
      <c r="V28249" s="17"/>
    </row>
    <row r="28250" spans="22:22" x14ac:dyDescent="0.35">
      <c r="V28250" s="17"/>
    </row>
    <row r="28251" spans="22:22" x14ac:dyDescent="0.35">
      <c r="V28251" s="17"/>
    </row>
    <row r="28252" spans="22:22" x14ac:dyDescent="0.35">
      <c r="V28252" s="17"/>
    </row>
    <row r="28253" spans="22:22" x14ac:dyDescent="0.35">
      <c r="V28253" s="17"/>
    </row>
    <row r="28254" spans="22:22" x14ac:dyDescent="0.35">
      <c r="V28254" s="17"/>
    </row>
    <row r="28255" spans="22:22" x14ac:dyDescent="0.35">
      <c r="V28255" s="17"/>
    </row>
    <row r="28256" spans="22:22" x14ac:dyDescent="0.35">
      <c r="V28256" s="17"/>
    </row>
    <row r="28257" spans="22:22" x14ac:dyDescent="0.35">
      <c r="V28257" s="17"/>
    </row>
    <row r="28258" spans="22:22" x14ac:dyDescent="0.35">
      <c r="V28258" s="17"/>
    </row>
    <row r="28259" spans="22:22" x14ac:dyDescent="0.35">
      <c r="V28259" s="17"/>
    </row>
    <row r="28260" spans="22:22" x14ac:dyDescent="0.35">
      <c r="V28260" s="17"/>
    </row>
    <row r="28261" spans="22:22" x14ac:dyDescent="0.35">
      <c r="V28261" s="17"/>
    </row>
    <row r="28262" spans="22:22" x14ac:dyDescent="0.35">
      <c r="V28262" s="17"/>
    </row>
    <row r="28263" spans="22:22" x14ac:dyDescent="0.35">
      <c r="V28263" s="17"/>
    </row>
    <row r="28264" spans="22:22" x14ac:dyDescent="0.35">
      <c r="V28264" s="17"/>
    </row>
    <row r="28265" spans="22:22" x14ac:dyDescent="0.35">
      <c r="V28265" s="17"/>
    </row>
    <row r="28266" spans="22:22" x14ac:dyDescent="0.35">
      <c r="V28266" s="17"/>
    </row>
    <row r="28267" spans="22:22" x14ac:dyDescent="0.35">
      <c r="V28267" s="17"/>
    </row>
    <row r="28268" spans="22:22" x14ac:dyDescent="0.35">
      <c r="V28268" s="17"/>
    </row>
    <row r="28269" spans="22:22" x14ac:dyDescent="0.35">
      <c r="V28269" s="17"/>
    </row>
    <row r="28270" spans="22:22" x14ac:dyDescent="0.35">
      <c r="V28270" s="17"/>
    </row>
    <row r="28271" spans="22:22" x14ac:dyDescent="0.35">
      <c r="V28271" s="17"/>
    </row>
    <row r="28272" spans="22:22" x14ac:dyDescent="0.35">
      <c r="V28272" s="17"/>
    </row>
    <row r="28273" spans="22:22" x14ac:dyDescent="0.35">
      <c r="V28273" s="17"/>
    </row>
    <row r="28274" spans="22:22" x14ac:dyDescent="0.35">
      <c r="V28274" s="17"/>
    </row>
    <row r="28275" spans="22:22" x14ac:dyDescent="0.35">
      <c r="V28275" s="17"/>
    </row>
    <row r="28276" spans="22:22" x14ac:dyDescent="0.35">
      <c r="V28276" s="17"/>
    </row>
    <row r="28277" spans="22:22" x14ac:dyDescent="0.35">
      <c r="V28277" s="17"/>
    </row>
    <row r="28278" spans="22:22" x14ac:dyDescent="0.35">
      <c r="V28278" s="17"/>
    </row>
    <row r="28279" spans="22:22" x14ac:dyDescent="0.35">
      <c r="V28279" s="17"/>
    </row>
    <row r="28280" spans="22:22" x14ac:dyDescent="0.35">
      <c r="V28280" s="17"/>
    </row>
    <row r="28281" spans="22:22" x14ac:dyDescent="0.35">
      <c r="V28281" s="17"/>
    </row>
    <row r="28282" spans="22:22" x14ac:dyDescent="0.35">
      <c r="V28282" s="17"/>
    </row>
    <row r="28283" spans="22:22" x14ac:dyDescent="0.35">
      <c r="V28283" s="17"/>
    </row>
    <row r="28284" spans="22:22" x14ac:dyDescent="0.35">
      <c r="V28284" s="17"/>
    </row>
    <row r="28285" spans="22:22" x14ac:dyDescent="0.35">
      <c r="V28285" s="17"/>
    </row>
    <row r="28286" spans="22:22" x14ac:dyDescent="0.35">
      <c r="V28286" s="17"/>
    </row>
    <row r="28287" spans="22:22" x14ac:dyDescent="0.35">
      <c r="V28287" s="17"/>
    </row>
    <row r="28288" spans="22:22" x14ac:dyDescent="0.35">
      <c r="V28288" s="17"/>
    </row>
    <row r="28289" spans="22:22" x14ac:dyDescent="0.35">
      <c r="V28289" s="17"/>
    </row>
    <row r="28290" spans="22:22" x14ac:dyDescent="0.35">
      <c r="V28290" s="17"/>
    </row>
    <row r="28291" spans="22:22" x14ac:dyDescent="0.35">
      <c r="V28291" s="17"/>
    </row>
    <row r="28292" spans="22:22" x14ac:dyDescent="0.35">
      <c r="V28292" s="17"/>
    </row>
    <row r="28293" spans="22:22" x14ac:dyDescent="0.35">
      <c r="V28293" s="17"/>
    </row>
    <row r="28294" spans="22:22" x14ac:dyDescent="0.35">
      <c r="V28294" s="17"/>
    </row>
    <row r="28295" spans="22:22" x14ac:dyDescent="0.35">
      <c r="V28295" s="17"/>
    </row>
    <row r="28296" spans="22:22" x14ac:dyDescent="0.35">
      <c r="V28296" s="17"/>
    </row>
    <row r="28297" spans="22:22" x14ac:dyDescent="0.35">
      <c r="V28297" s="17"/>
    </row>
    <row r="28298" spans="22:22" x14ac:dyDescent="0.35">
      <c r="V28298" s="17"/>
    </row>
    <row r="28299" spans="22:22" x14ac:dyDescent="0.35">
      <c r="V28299" s="17"/>
    </row>
    <row r="28300" spans="22:22" x14ac:dyDescent="0.35">
      <c r="V28300" s="17"/>
    </row>
    <row r="28301" spans="22:22" x14ac:dyDescent="0.35">
      <c r="V28301" s="17"/>
    </row>
    <row r="28302" spans="22:22" x14ac:dyDescent="0.35">
      <c r="V28302" s="17"/>
    </row>
    <row r="28303" spans="22:22" x14ac:dyDescent="0.35">
      <c r="V28303" s="17"/>
    </row>
    <row r="28304" spans="22:22" x14ac:dyDescent="0.35">
      <c r="V28304" s="17"/>
    </row>
    <row r="28305" spans="22:22" x14ac:dyDescent="0.35">
      <c r="V28305" s="17"/>
    </row>
    <row r="28306" spans="22:22" x14ac:dyDescent="0.35">
      <c r="V28306" s="17"/>
    </row>
    <row r="28307" spans="22:22" x14ac:dyDescent="0.35">
      <c r="V28307" s="17"/>
    </row>
    <row r="28308" spans="22:22" x14ac:dyDescent="0.35">
      <c r="V28308" s="17"/>
    </row>
    <row r="28309" spans="22:22" x14ac:dyDescent="0.35">
      <c r="V28309" s="17"/>
    </row>
    <row r="28310" spans="22:22" x14ac:dyDescent="0.35">
      <c r="V28310" s="17"/>
    </row>
    <row r="28311" spans="22:22" x14ac:dyDescent="0.35">
      <c r="V28311" s="17"/>
    </row>
    <row r="28312" spans="22:22" x14ac:dyDescent="0.35">
      <c r="V28312" s="17"/>
    </row>
    <row r="28313" spans="22:22" x14ac:dyDescent="0.35">
      <c r="V28313" s="17"/>
    </row>
    <row r="28314" spans="22:22" x14ac:dyDescent="0.35">
      <c r="V28314" s="17"/>
    </row>
    <row r="28315" spans="22:22" x14ac:dyDescent="0.35">
      <c r="V28315" s="17"/>
    </row>
    <row r="28316" spans="22:22" x14ac:dyDescent="0.35">
      <c r="V28316" s="17"/>
    </row>
    <row r="28317" spans="22:22" x14ac:dyDescent="0.35">
      <c r="V28317" s="17"/>
    </row>
    <row r="28318" spans="22:22" x14ac:dyDescent="0.35">
      <c r="V28318" s="17"/>
    </row>
    <row r="28319" spans="22:22" x14ac:dyDescent="0.35">
      <c r="V28319" s="17"/>
    </row>
    <row r="28320" spans="22:22" x14ac:dyDescent="0.35">
      <c r="V28320" s="17"/>
    </row>
    <row r="28321" spans="22:22" x14ac:dyDescent="0.35">
      <c r="V28321" s="17"/>
    </row>
    <row r="28322" spans="22:22" x14ac:dyDescent="0.35">
      <c r="V28322" s="17"/>
    </row>
    <row r="28323" spans="22:22" x14ac:dyDescent="0.35">
      <c r="V28323" s="17"/>
    </row>
    <row r="28324" spans="22:22" x14ac:dyDescent="0.35">
      <c r="V28324" s="17"/>
    </row>
    <row r="28325" spans="22:22" x14ac:dyDescent="0.35">
      <c r="V28325" s="17"/>
    </row>
    <row r="28326" spans="22:22" x14ac:dyDescent="0.35">
      <c r="V28326" s="17"/>
    </row>
    <row r="28327" spans="22:22" x14ac:dyDescent="0.35">
      <c r="V28327" s="17"/>
    </row>
    <row r="28328" spans="22:22" x14ac:dyDescent="0.35">
      <c r="V28328" s="17"/>
    </row>
    <row r="28329" spans="22:22" x14ac:dyDescent="0.35">
      <c r="V28329" s="17"/>
    </row>
    <row r="28330" spans="22:22" x14ac:dyDescent="0.35">
      <c r="V28330" s="17"/>
    </row>
    <row r="28331" spans="22:22" x14ac:dyDescent="0.35">
      <c r="V28331" s="17"/>
    </row>
    <row r="28332" spans="22:22" x14ac:dyDescent="0.35">
      <c r="V28332" s="17"/>
    </row>
    <row r="28333" spans="22:22" x14ac:dyDescent="0.35">
      <c r="V28333" s="17"/>
    </row>
    <row r="28334" spans="22:22" x14ac:dyDescent="0.35">
      <c r="V28334" s="17"/>
    </row>
    <row r="28335" spans="22:22" x14ac:dyDescent="0.35">
      <c r="V28335" s="17"/>
    </row>
    <row r="28336" spans="22:22" x14ac:dyDescent="0.35">
      <c r="V28336" s="17"/>
    </row>
    <row r="28337" spans="22:22" x14ac:dyDescent="0.35">
      <c r="V28337" s="17"/>
    </row>
    <row r="28338" spans="22:22" x14ac:dyDescent="0.35">
      <c r="V28338" s="17"/>
    </row>
    <row r="28339" spans="22:22" x14ac:dyDescent="0.35">
      <c r="V28339" s="17"/>
    </row>
    <row r="28340" spans="22:22" x14ac:dyDescent="0.35">
      <c r="V28340" s="17"/>
    </row>
    <row r="28341" spans="22:22" x14ac:dyDescent="0.35">
      <c r="V28341" s="17"/>
    </row>
    <row r="28342" spans="22:22" x14ac:dyDescent="0.35">
      <c r="V28342" s="17"/>
    </row>
    <row r="28343" spans="22:22" x14ac:dyDescent="0.35">
      <c r="V28343" s="17"/>
    </row>
    <row r="28344" spans="22:22" x14ac:dyDescent="0.35">
      <c r="V28344" s="17"/>
    </row>
    <row r="28345" spans="22:22" x14ac:dyDescent="0.35">
      <c r="V28345" s="17"/>
    </row>
    <row r="28346" spans="22:22" x14ac:dyDescent="0.35">
      <c r="V28346" s="17"/>
    </row>
    <row r="28347" spans="22:22" x14ac:dyDescent="0.35">
      <c r="V28347" s="17"/>
    </row>
    <row r="28348" spans="22:22" x14ac:dyDescent="0.35">
      <c r="V28348" s="17"/>
    </row>
    <row r="28349" spans="22:22" x14ac:dyDescent="0.35">
      <c r="V28349" s="17"/>
    </row>
    <row r="28350" spans="22:22" x14ac:dyDescent="0.35">
      <c r="V28350" s="17"/>
    </row>
    <row r="28351" spans="22:22" x14ac:dyDescent="0.35">
      <c r="V28351" s="17"/>
    </row>
    <row r="28352" spans="22:22" x14ac:dyDescent="0.35">
      <c r="V28352" s="17"/>
    </row>
    <row r="28353" spans="22:22" x14ac:dyDescent="0.35">
      <c r="V28353" s="17"/>
    </row>
    <row r="28354" spans="22:22" x14ac:dyDescent="0.35">
      <c r="V28354" s="17"/>
    </row>
    <row r="28355" spans="22:22" x14ac:dyDescent="0.35">
      <c r="V28355" s="17"/>
    </row>
    <row r="28356" spans="22:22" x14ac:dyDescent="0.35">
      <c r="V28356" s="17"/>
    </row>
    <row r="28357" spans="22:22" x14ac:dyDescent="0.35">
      <c r="V28357" s="17"/>
    </row>
    <row r="28358" spans="22:22" x14ac:dyDescent="0.35">
      <c r="V28358" s="17"/>
    </row>
    <row r="28359" spans="22:22" x14ac:dyDescent="0.35">
      <c r="V28359" s="17"/>
    </row>
    <row r="28360" spans="22:22" x14ac:dyDescent="0.35">
      <c r="V28360" s="17"/>
    </row>
    <row r="28361" spans="22:22" x14ac:dyDescent="0.35">
      <c r="V28361" s="17"/>
    </row>
    <row r="28362" spans="22:22" x14ac:dyDescent="0.35">
      <c r="V28362" s="17"/>
    </row>
    <row r="28363" spans="22:22" x14ac:dyDescent="0.35">
      <c r="V28363" s="17"/>
    </row>
    <row r="28364" spans="22:22" x14ac:dyDescent="0.35">
      <c r="V28364" s="17"/>
    </row>
    <row r="28365" spans="22:22" x14ac:dyDescent="0.35">
      <c r="V28365" s="17"/>
    </row>
    <row r="28366" spans="22:22" x14ac:dyDescent="0.35">
      <c r="V28366" s="17"/>
    </row>
    <row r="28367" spans="22:22" x14ac:dyDescent="0.35">
      <c r="V28367" s="17"/>
    </row>
    <row r="28368" spans="22:22" x14ac:dyDescent="0.35">
      <c r="V28368" s="17"/>
    </row>
    <row r="28369" spans="22:22" x14ac:dyDescent="0.35">
      <c r="V28369" s="17"/>
    </row>
    <row r="28370" spans="22:22" x14ac:dyDescent="0.35">
      <c r="V28370" s="17"/>
    </row>
    <row r="28371" spans="22:22" x14ac:dyDescent="0.35">
      <c r="V28371" s="17"/>
    </row>
    <row r="28372" spans="22:22" x14ac:dyDescent="0.35">
      <c r="V28372" s="17"/>
    </row>
    <row r="28373" spans="22:22" x14ac:dyDescent="0.35">
      <c r="V28373" s="17"/>
    </row>
    <row r="28374" spans="22:22" x14ac:dyDescent="0.35">
      <c r="V28374" s="17"/>
    </row>
    <row r="28375" spans="22:22" x14ac:dyDescent="0.35">
      <c r="V28375" s="17"/>
    </row>
    <row r="28376" spans="22:22" x14ac:dyDescent="0.35">
      <c r="V28376" s="17"/>
    </row>
    <row r="28377" spans="22:22" x14ac:dyDescent="0.35">
      <c r="V28377" s="17"/>
    </row>
    <row r="28378" spans="22:22" x14ac:dyDescent="0.35">
      <c r="V28378" s="17"/>
    </row>
    <row r="28379" spans="22:22" x14ac:dyDescent="0.35">
      <c r="V28379" s="17"/>
    </row>
    <row r="28380" spans="22:22" x14ac:dyDescent="0.35">
      <c r="V28380" s="17"/>
    </row>
    <row r="28381" spans="22:22" x14ac:dyDescent="0.35">
      <c r="V28381" s="17"/>
    </row>
    <row r="28382" spans="22:22" x14ac:dyDescent="0.35">
      <c r="V28382" s="17"/>
    </row>
    <row r="28383" spans="22:22" x14ac:dyDescent="0.35">
      <c r="V28383" s="17"/>
    </row>
    <row r="28384" spans="22:22" x14ac:dyDescent="0.35">
      <c r="V28384" s="17"/>
    </row>
    <row r="28385" spans="22:22" x14ac:dyDescent="0.35">
      <c r="V28385" s="17"/>
    </row>
    <row r="28386" spans="22:22" x14ac:dyDescent="0.35">
      <c r="V28386" s="17"/>
    </row>
    <row r="28387" spans="22:22" x14ac:dyDescent="0.35">
      <c r="V28387" s="17"/>
    </row>
    <row r="28388" spans="22:22" x14ac:dyDescent="0.35">
      <c r="V28388" s="17"/>
    </row>
    <row r="28389" spans="22:22" x14ac:dyDescent="0.35">
      <c r="V28389" s="17"/>
    </row>
    <row r="28390" spans="22:22" x14ac:dyDescent="0.35">
      <c r="V28390" s="17"/>
    </row>
    <row r="28391" spans="22:22" x14ac:dyDescent="0.35">
      <c r="V28391" s="17"/>
    </row>
    <row r="28392" spans="22:22" x14ac:dyDescent="0.35">
      <c r="V28392" s="17"/>
    </row>
    <row r="28393" spans="22:22" x14ac:dyDescent="0.35">
      <c r="V28393" s="17"/>
    </row>
    <row r="28394" spans="22:22" x14ac:dyDescent="0.35">
      <c r="V28394" s="17"/>
    </row>
    <row r="28395" spans="22:22" x14ac:dyDescent="0.35">
      <c r="V28395" s="17"/>
    </row>
    <row r="28396" spans="22:22" x14ac:dyDescent="0.35">
      <c r="V28396" s="17"/>
    </row>
    <row r="28397" spans="22:22" x14ac:dyDescent="0.35">
      <c r="V28397" s="17"/>
    </row>
    <row r="28398" spans="22:22" x14ac:dyDescent="0.35">
      <c r="V28398" s="17"/>
    </row>
    <row r="28399" spans="22:22" x14ac:dyDescent="0.35">
      <c r="V28399" s="17"/>
    </row>
    <row r="28400" spans="22:22" x14ac:dyDescent="0.35">
      <c r="V28400" s="17"/>
    </row>
    <row r="28401" spans="22:22" x14ac:dyDescent="0.35">
      <c r="V28401" s="17"/>
    </row>
    <row r="28402" spans="22:22" x14ac:dyDescent="0.35">
      <c r="V28402" s="17"/>
    </row>
    <row r="28403" spans="22:22" x14ac:dyDescent="0.35">
      <c r="V28403" s="17"/>
    </row>
    <row r="28404" spans="22:22" x14ac:dyDescent="0.35">
      <c r="V28404" s="17"/>
    </row>
    <row r="28405" spans="22:22" x14ac:dyDescent="0.35">
      <c r="V28405" s="17"/>
    </row>
    <row r="28406" spans="22:22" x14ac:dyDescent="0.35">
      <c r="V28406" s="17"/>
    </row>
    <row r="28407" spans="22:22" x14ac:dyDescent="0.35">
      <c r="V28407" s="17"/>
    </row>
    <row r="28408" spans="22:22" x14ac:dyDescent="0.35">
      <c r="V28408" s="17"/>
    </row>
    <row r="28409" spans="22:22" x14ac:dyDescent="0.35">
      <c r="V28409" s="17"/>
    </row>
    <row r="28410" spans="22:22" x14ac:dyDescent="0.35">
      <c r="V28410" s="17"/>
    </row>
    <row r="28411" spans="22:22" x14ac:dyDescent="0.35">
      <c r="V28411" s="17"/>
    </row>
    <row r="28412" spans="22:22" x14ac:dyDescent="0.35">
      <c r="V28412" s="17"/>
    </row>
    <row r="28413" spans="22:22" x14ac:dyDescent="0.35">
      <c r="V28413" s="17"/>
    </row>
    <row r="28414" spans="22:22" x14ac:dyDescent="0.35">
      <c r="V28414" s="17"/>
    </row>
    <row r="28415" spans="22:22" x14ac:dyDescent="0.35">
      <c r="V28415" s="17"/>
    </row>
    <row r="28416" spans="22:22" x14ac:dyDescent="0.35">
      <c r="V28416" s="17"/>
    </row>
    <row r="28417" spans="22:22" x14ac:dyDescent="0.35">
      <c r="V28417" s="17"/>
    </row>
    <row r="28418" spans="22:22" x14ac:dyDescent="0.35">
      <c r="V28418" s="17"/>
    </row>
    <row r="28419" spans="22:22" x14ac:dyDescent="0.35">
      <c r="V28419" s="17"/>
    </row>
    <row r="28420" spans="22:22" x14ac:dyDescent="0.35">
      <c r="V28420" s="17"/>
    </row>
    <row r="28421" spans="22:22" x14ac:dyDescent="0.35">
      <c r="V28421" s="17"/>
    </row>
    <row r="28422" spans="22:22" x14ac:dyDescent="0.35">
      <c r="V28422" s="17"/>
    </row>
    <row r="28423" spans="22:22" x14ac:dyDescent="0.35">
      <c r="V28423" s="17"/>
    </row>
    <row r="28424" spans="22:22" x14ac:dyDescent="0.35">
      <c r="V28424" s="17"/>
    </row>
    <row r="28425" spans="22:22" x14ac:dyDescent="0.35">
      <c r="V28425" s="17"/>
    </row>
    <row r="28426" spans="22:22" x14ac:dyDescent="0.35">
      <c r="V28426" s="17"/>
    </row>
    <row r="28427" spans="22:22" x14ac:dyDescent="0.35">
      <c r="V28427" s="17"/>
    </row>
    <row r="28428" spans="22:22" x14ac:dyDescent="0.35">
      <c r="V28428" s="17"/>
    </row>
    <row r="28429" spans="22:22" x14ac:dyDescent="0.35">
      <c r="V28429" s="17"/>
    </row>
    <row r="28430" spans="22:22" x14ac:dyDescent="0.35">
      <c r="V28430" s="17"/>
    </row>
    <row r="28431" spans="22:22" x14ac:dyDescent="0.35">
      <c r="V28431" s="17"/>
    </row>
    <row r="28432" spans="22:22" x14ac:dyDescent="0.35">
      <c r="V28432" s="17"/>
    </row>
    <row r="28433" spans="22:22" x14ac:dyDescent="0.35">
      <c r="V28433" s="17"/>
    </row>
    <row r="28434" spans="22:22" x14ac:dyDescent="0.35">
      <c r="V28434" s="17"/>
    </row>
    <row r="28435" spans="22:22" x14ac:dyDescent="0.35">
      <c r="V28435" s="17"/>
    </row>
    <row r="28436" spans="22:22" x14ac:dyDescent="0.35">
      <c r="V28436" s="17"/>
    </row>
    <row r="28437" spans="22:22" x14ac:dyDescent="0.35">
      <c r="V28437" s="17"/>
    </row>
    <row r="28438" spans="22:22" x14ac:dyDescent="0.35">
      <c r="V28438" s="17"/>
    </row>
    <row r="28439" spans="22:22" x14ac:dyDescent="0.35">
      <c r="V28439" s="17"/>
    </row>
    <row r="28440" spans="22:22" x14ac:dyDescent="0.35">
      <c r="V28440" s="17"/>
    </row>
    <row r="28441" spans="22:22" x14ac:dyDescent="0.35">
      <c r="V28441" s="17"/>
    </row>
    <row r="28442" spans="22:22" x14ac:dyDescent="0.35">
      <c r="V28442" s="17"/>
    </row>
    <row r="28443" spans="22:22" x14ac:dyDescent="0.35">
      <c r="V28443" s="17"/>
    </row>
    <row r="28444" spans="22:22" x14ac:dyDescent="0.35">
      <c r="V28444" s="17"/>
    </row>
    <row r="28445" spans="22:22" x14ac:dyDescent="0.35">
      <c r="V28445" s="17"/>
    </row>
    <row r="28446" spans="22:22" x14ac:dyDescent="0.35">
      <c r="V28446" s="17"/>
    </row>
    <row r="28447" spans="22:22" x14ac:dyDescent="0.35">
      <c r="V28447" s="17"/>
    </row>
    <row r="28448" spans="22:22" x14ac:dyDescent="0.35">
      <c r="V28448" s="17"/>
    </row>
    <row r="28449" spans="22:22" x14ac:dyDescent="0.35">
      <c r="V28449" s="17"/>
    </row>
    <row r="28450" spans="22:22" x14ac:dyDescent="0.35">
      <c r="V28450" s="17"/>
    </row>
    <row r="28451" spans="22:22" x14ac:dyDescent="0.35">
      <c r="V28451" s="17"/>
    </row>
    <row r="28452" spans="22:22" x14ac:dyDescent="0.35">
      <c r="V28452" s="17"/>
    </row>
    <row r="28453" spans="22:22" x14ac:dyDescent="0.35">
      <c r="V28453" s="17"/>
    </row>
    <row r="28454" spans="22:22" x14ac:dyDescent="0.35">
      <c r="V28454" s="17"/>
    </row>
    <row r="28455" spans="22:22" x14ac:dyDescent="0.35">
      <c r="V28455" s="17"/>
    </row>
    <row r="28456" spans="22:22" x14ac:dyDescent="0.35">
      <c r="V28456" s="17"/>
    </row>
    <row r="28457" spans="22:22" x14ac:dyDescent="0.35">
      <c r="V28457" s="17"/>
    </row>
    <row r="28458" spans="22:22" x14ac:dyDescent="0.35">
      <c r="V28458" s="17"/>
    </row>
    <row r="28459" spans="22:22" x14ac:dyDescent="0.35">
      <c r="V28459" s="17"/>
    </row>
    <row r="28460" spans="22:22" x14ac:dyDescent="0.35">
      <c r="V28460" s="17"/>
    </row>
    <row r="28461" spans="22:22" x14ac:dyDescent="0.35">
      <c r="V28461" s="17"/>
    </row>
    <row r="28462" spans="22:22" x14ac:dyDescent="0.35">
      <c r="V28462" s="17"/>
    </row>
    <row r="28463" spans="22:22" x14ac:dyDescent="0.35">
      <c r="V28463" s="17"/>
    </row>
    <row r="28464" spans="22:22" x14ac:dyDescent="0.35">
      <c r="V28464" s="17"/>
    </row>
    <row r="28465" spans="22:22" x14ac:dyDescent="0.35">
      <c r="V28465" s="17"/>
    </row>
    <row r="28466" spans="22:22" x14ac:dyDescent="0.35">
      <c r="V28466" s="17"/>
    </row>
    <row r="28467" spans="22:22" x14ac:dyDescent="0.35">
      <c r="V28467" s="17"/>
    </row>
    <row r="28468" spans="22:22" x14ac:dyDescent="0.35">
      <c r="V28468" s="17"/>
    </row>
    <row r="28469" spans="22:22" x14ac:dyDescent="0.35">
      <c r="V28469" s="17"/>
    </row>
    <row r="28470" spans="22:22" x14ac:dyDescent="0.35">
      <c r="V28470" s="17"/>
    </row>
    <row r="28471" spans="22:22" x14ac:dyDescent="0.35">
      <c r="V28471" s="17"/>
    </row>
    <row r="28472" spans="22:22" x14ac:dyDescent="0.35">
      <c r="V28472" s="17"/>
    </row>
    <row r="28473" spans="22:22" x14ac:dyDescent="0.35">
      <c r="V28473" s="17"/>
    </row>
    <row r="28474" spans="22:22" x14ac:dyDescent="0.35">
      <c r="V28474" s="17"/>
    </row>
    <row r="28475" spans="22:22" x14ac:dyDescent="0.35">
      <c r="V28475" s="17"/>
    </row>
    <row r="28476" spans="22:22" x14ac:dyDescent="0.35">
      <c r="V28476" s="17"/>
    </row>
    <row r="28477" spans="22:22" x14ac:dyDescent="0.35">
      <c r="V28477" s="17"/>
    </row>
    <row r="28478" spans="22:22" x14ac:dyDescent="0.35">
      <c r="V28478" s="17"/>
    </row>
    <row r="28479" spans="22:22" x14ac:dyDescent="0.35">
      <c r="V28479" s="17"/>
    </row>
    <row r="28480" spans="22:22" x14ac:dyDescent="0.35">
      <c r="V28480" s="17"/>
    </row>
    <row r="28481" spans="22:22" x14ac:dyDescent="0.35">
      <c r="V28481" s="17"/>
    </row>
    <row r="28482" spans="22:22" x14ac:dyDescent="0.35">
      <c r="V28482" s="17"/>
    </row>
    <row r="28483" spans="22:22" x14ac:dyDescent="0.35">
      <c r="V28483" s="17"/>
    </row>
    <row r="28484" spans="22:22" x14ac:dyDescent="0.35">
      <c r="V28484" s="17"/>
    </row>
    <row r="28485" spans="22:22" x14ac:dyDescent="0.35">
      <c r="V28485" s="17"/>
    </row>
    <row r="28486" spans="22:22" x14ac:dyDescent="0.35">
      <c r="V28486" s="17"/>
    </row>
    <row r="28487" spans="22:22" x14ac:dyDescent="0.35">
      <c r="V28487" s="17"/>
    </row>
    <row r="28488" spans="22:22" x14ac:dyDescent="0.35">
      <c r="V28488" s="17"/>
    </row>
    <row r="28489" spans="22:22" x14ac:dyDescent="0.35">
      <c r="V28489" s="17"/>
    </row>
    <row r="28490" spans="22:22" x14ac:dyDescent="0.35">
      <c r="V28490" s="17"/>
    </row>
    <row r="28491" spans="22:22" x14ac:dyDescent="0.35">
      <c r="V28491" s="17"/>
    </row>
    <row r="28492" spans="22:22" x14ac:dyDescent="0.35">
      <c r="V28492" s="17"/>
    </row>
    <row r="28493" spans="22:22" x14ac:dyDescent="0.35">
      <c r="V28493" s="17"/>
    </row>
    <row r="28494" spans="22:22" x14ac:dyDescent="0.35">
      <c r="V28494" s="17"/>
    </row>
    <row r="28495" spans="22:22" x14ac:dyDescent="0.35">
      <c r="V28495" s="17"/>
    </row>
    <row r="28496" spans="22:22" x14ac:dyDescent="0.35">
      <c r="V28496" s="17"/>
    </row>
    <row r="28497" spans="22:22" x14ac:dyDescent="0.35">
      <c r="V28497" s="17"/>
    </row>
    <row r="28498" spans="22:22" x14ac:dyDescent="0.35">
      <c r="V28498" s="17"/>
    </row>
    <row r="28499" spans="22:22" x14ac:dyDescent="0.35">
      <c r="V28499" s="17"/>
    </row>
    <row r="28500" spans="22:22" x14ac:dyDescent="0.35">
      <c r="V28500" s="17"/>
    </row>
    <row r="28501" spans="22:22" x14ac:dyDescent="0.35">
      <c r="V28501" s="17"/>
    </row>
    <row r="28502" spans="22:22" x14ac:dyDescent="0.35">
      <c r="V28502" s="17"/>
    </row>
    <row r="28503" spans="22:22" x14ac:dyDescent="0.35">
      <c r="V28503" s="17"/>
    </row>
    <row r="28504" spans="22:22" x14ac:dyDescent="0.35">
      <c r="V28504" s="17"/>
    </row>
    <row r="28505" spans="22:22" x14ac:dyDescent="0.35">
      <c r="V28505" s="17"/>
    </row>
    <row r="28506" spans="22:22" x14ac:dyDescent="0.35">
      <c r="V28506" s="17"/>
    </row>
    <row r="28507" spans="22:22" x14ac:dyDescent="0.35">
      <c r="V28507" s="17"/>
    </row>
    <row r="28508" spans="22:22" x14ac:dyDescent="0.35">
      <c r="V28508" s="17"/>
    </row>
    <row r="28509" spans="22:22" x14ac:dyDescent="0.35">
      <c r="V28509" s="17"/>
    </row>
    <row r="28510" spans="22:22" x14ac:dyDescent="0.35">
      <c r="V28510" s="17"/>
    </row>
    <row r="28511" spans="22:22" x14ac:dyDescent="0.35">
      <c r="V28511" s="17"/>
    </row>
    <row r="28512" spans="22:22" x14ac:dyDescent="0.35">
      <c r="V28512" s="17"/>
    </row>
    <row r="28513" spans="22:22" x14ac:dyDescent="0.35">
      <c r="V28513" s="17"/>
    </row>
    <row r="28514" spans="22:22" x14ac:dyDescent="0.35">
      <c r="V28514" s="17"/>
    </row>
    <row r="28515" spans="22:22" x14ac:dyDescent="0.35">
      <c r="V28515" s="17"/>
    </row>
    <row r="28516" spans="22:22" x14ac:dyDescent="0.35">
      <c r="V28516" s="17"/>
    </row>
    <row r="28517" spans="22:22" x14ac:dyDescent="0.35">
      <c r="V28517" s="17"/>
    </row>
    <row r="28518" spans="22:22" x14ac:dyDescent="0.35">
      <c r="V28518" s="17"/>
    </row>
    <row r="28519" spans="22:22" x14ac:dyDescent="0.35">
      <c r="V28519" s="17"/>
    </row>
    <row r="28520" spans="22:22" x14ac:dyDescent="0.35">
      <c r="V28520" s="17"/>
    </row>
    <row r="28521" spans="22:22" x14ac:dyDescent="0.35">
      <c r="V28521" s="17"/>
    </row>
    <row r="28522" spans="22:22" x14ac:dyDescent="0.35">
      <c r="V28522" s="17"/>
    </row>
    <row r="28523" spans="22:22" x14ac:dyDescent="0.35">
      <c r="V28523" s="17"/>
    </row>
    <row r="28524" spans="22:22" x14ac:dyDescent="0.35">
      <c r="V28524" s="17"/>
    </row>
    <row r="28525" spans="22:22" x14ac:dyDescent="0.35">
      <c r="V28525" s="17"/>
    </row>
    <row r="28526" spans="22:22" x14ac:dyDescent="0.35">
      <c r="V28526" s="17"/>
    </row>
    <row r="28527" spans="22:22" x14ac:dyDescent="0.35">
      <c r="V28527" s="17"/>
    </row>
    <row r="28528" spans="22:22" x14ac:dyDescent="0.35">
      <c r="V28528" s="17"/>
    </row>
    <row r="28529" spans="22:22" x14ac:dyDescent="0.35">
      <c r="V28529" s="17"/>
    </row>
    <row r="28530" spans="22:22" x14ac:dyDescent="0.35">
      <c r="V28530" s="17"/>
    </row>
    <row r="28531" spans="22:22" x14ac:dyDescent="0.35">
      <c r="V28531" s="17"/>
    </row>
    <row r="28532" spans="22:22" x14ac:dyDescent="0.35">
      <c r="V28532" s="17"/>
    </row>
    <row r="28533" spans="22:22" x14ac:dyDescent="0.35">
      <c r="V28533" s="17"/>
    </row>
    <row r="28534" spans="22:22" x14ac:dyDescent="0.35">
      <c r="V28534" s="17"/>
    </row>
    <row r="28535" spans="22:22" x14ac:dyDescent="0.35">
      <c r="V28535" s="17"/>
    </row>
    <row r="28536" spans="22:22" x14ac:dyDescent="0.35">
      <c r="V28536" s="17"/>
    </row>
    <row r="28537" spans="22:22" x14ac:dyDescent="0.35">
      <c r="V28537" s="17"/>
    </row>
    <row r="28538" spans="22:22" x14ac:dyDescent="0.35">
      <c r="V28538" s="17"/>
    </row>
    <row r="28539" spans="22:22" x14ac:dyDescent="0.35">
      <c r="V28539" s="17"/>
    </row>
    <row r="28540" spans="22:22" x14ac:dyDescent="0.35">
      <c r="V28540" s="17"/>
    </row>
    <row r="28541" spans="22:22" x14ac:dyDescent="0.35">
      <c r="V28541" s="17"/>
    </row>
    <row r="28542" spans="22:22" x14ac:dyDescent="0.35">
      <c r="V28542" s="17"/>
    </row>
    <row r="28543" spans="22:22" x14ac:dyDescent="0.35">
      <c r="V28543" s="17"/>
    </row>
    <row r="28544" spans="22:22" x14ac:dyDescent="0.35">
      <c r="V28544" s="17"/>
    </row>
    <row r="28545" spans="22:22" x14ac:dyDescent="0.35">
      <c r="V28545" s="17"/>
    </row>
    <row r="28546" spans="22:22" x14ac:dyDescent="0.35">
      <c r="V28546" s="17"/>
    </row>
    <row r="28547" spans="22:22" x14ac:dyDescent="0.35">
      <c r="V28547" s="17"/>
    </row>
    <row r="28548" spans="22:22" x14ac:dyDescent="0.35">
      <c r="V28548" s="17"/>
    </row>
    <row r="28549" spans="22:22" x14ac:dyDescent="0.35">
      <c r="V28549" s="17"/>
    </row>
    <row r="28550" spans="22:22" x14ac:dyDescent="0.35">
      <c r="V28550" s="17"/>
    </row>
    <row r="28551" spans="22:22" x14ac:dyDescent="0.35">
      <c r="V28551" s="17"/>
    </row>
    <row r="28552" spans="22:22" x14ac:dyDescent="0.35">
      <c r="V28552" s="17"/>
    </row>
    <row r="28553" spans="22:22" x14ac:dyDescent="0.35">
      <c r="V28553" s="17"/>
    </row>
    <row r="28554" spans="22:22" x14ac:dyDescent="0.35">
      <c r="V28554" s="17"/>
    </row>
    <row r="28555" spans="22:22" x14ac:dyDescent="0.35">
      <c r="V28555" s="17"/>
    </row>
    <row r="28556" spans="22:22" x14ac:dyDescent="0.35">
      <c r="V28556" s="17"/>
    </row>
    <row r="28557" spans="22:22" x14ac:dyDescent="0.35">
      <c r="V28557" s="17"/>
    </row>
    <row r="28558" spans="22:22" x14ac:dyDescent="0.35">
      <c r="V28558" s="17"/>
    </row>
    <row r="28559" spans="22:22" x14ac:dyDescent="0.35">
      <c r="V28559" s="17"/>
    </row>
    <row r="28560" spans="22:22" x14ac:dyDescent="0.35">
      <c r="V28560" s="17"/>
    </row>
    <row r="28561" spans="22:22" x14ac:dyDescent="0.35">
      <c r="V28561" s="17"/>
    </row>
    <row r="28562" spans="22:22" x14ac:dyDescent="0.35">
      <c r="V28562" s="17"/>
    </row>
    <row r="28563" spans="22:22" x14ac:dyDescent="0.35">
      <c r="V28563" s="17"/>
    </row>
    <row r="28564" spans="22:22" x14ac:dyDescent="0.35">
      <c r="V28564" s="17"/>
    </row>
    <row r="28565" spans="22:22" x14ac:dyDescent="0.35">
      <c r="V28565" s="17"/>
    </row>
    <row r="28566" spans="22:22" x14ac:dyDescent="0.35">
      <c r="V28566" s="17"/>
    </row>
    <row r="28567" spans="22:22" x14ac:dyDescent="0.35">
      <c r="V28567" s="17"/>
    </row>
    <row r="28568" spans="22:22" x14ac:dyDescent="0.35">
      <c r="V28568" s="17"/>
    </row>
    <row r="28569" spans="22:22" x14ac:dyDescent="0.35">
      <c r="V28569" s="17"/>
    </row>
    <row r="28570" spans="22:22" x14ac:dyDescent="0.35">
      <c r="V28570" s="17"/>
    </row>
    <row r="28571" spans="22:22" x14ac:dyDescent="0.35">
      <c r="V28571" s="17"/>
    </row>
    <row r="28572" spans="22:22" x14ac:dyDescent="0.35">
      <c r="V28572" s="17"/>
    </row>
    <row r="28573" spans="22:22" x14ac:dyDescent="0.35">
      <c r="V28573" s="17"/>
    </row>
    <row r="28574" spans="22:22" x14ac:dyDescent="0.35">
      <c r="V28574" s="17"/>
    </row>
    <row r="28575" spans="22:22" x14ac:dyDescent="0.35">
      <c r="V28575" s="17"/>
    </row>
    <row r="28576" spans="22:22" x14ac:dyDescent="0.35">
      <c r="V28576" s="17"/>
    </row>
    <row r="28577" spans="22:22" x14ac:dyDescent="0.35">
      <c r="V28577" s="17"/>
    </row>
    <row r="28578" spans="22:22" x14ac:dyDescent="0.35">
      <c r="V28578" s="17"/>
    </row>
    <row r="28579" spans="22:22" x14ac:dyDescent="0.35">
      <c r="V28579" s="17"/>
    </row>
    <row r="28580" spans="22:22" x14ac:dyDescent="0.35">
      <c r="V28580" s="17"/>
    </row>
    <row r="28581" spans="22:22" x14ac:dyDescent="0.35">
      <c r="V28581" s="17"/>
    </row>
    <row r="28582" spans="22:22" x14ac:dyDescent="0.35">
      <c r="V28582" s="17"/>
    </row>
    <row r="28583" spans="22:22" x14ac:dyDescent="0.35">
      <c r="V28583" s="17"/>
    </row>
    <row r="28584" spans="22:22" x14ac:dyDescent="0.35">
      <c r="V28584" s="17"/>
    </row>
    <row r="28585" spans="22:22" x14ac:dyDescent="0.35">
      <c r="V28585" s="17"/>
    </row>
    <row r="28586" spans="22:22" x14ac:dyDescent="0.35">
      <c r="V28586" s="17"/>
    </row>
    <row r="28587" spans="22:22" x14ac:dyDescent="0.35">
      <c r="V28587" s="17"/>
    </row>
    <row r="28588" spans="22:22" x14ac:dyDescent="0.35">
      <c r="V28588" s="17"/>
    </row>
    <row r="28589" spans="22:22" x14ac:dyDescent="0.35">
      <c r="V28589" s="17"/>
    </row>
    <row r="28590" spans="22:22" x14ac:dyDescent="0.35">
      <c r="V28590" s="17"/>
    </row>
    <row r="28591" spans="22:22" x14ac:dyDescent="0.35">
      <c r="V28591" s="17"/>
    </row>
    <row r="28592" spans="22:22" x14ac:dyDescent="0.35">
      <c r="V28592" s="17"/>
    </row>
    <row r="28593" spans="22:22" x14ac:dyDescent="0.35">
      <c r="V28593" s="17"/>
    </row>
    <row r="28594" spans="22:22" x14ac:dyDescent="0.35">
      <c r="V28594" s="17"/>
    </row>
    <row r="28595" spans="22:22" x14ac:dyDescent="0.35">
      <c r="V28595" s="17"/>
    </row>
    <row r="28596" spans="22:22" x14ac:dyDescent="0.35">
      <c r="V28596" s="17"/>
    </row>
    <row r="28597" spans="22:22" x14ac:dyDescent="0.35">
      <c r="V28597" s="17"/>
    </row>
    <row r="28598" spans="22:22" x14ac:dyDescent="0.35">
      <c r="V28598" s="17"/>
    </row>
    <row r="28599" spans="22:22" x14ac:dyDescent="0.35">
      <c r="V28599" s="17"/>
    </row>
    <row r="28600" spans="22:22" x14ac:dyDescent="0.35">
      <c r="V28600" s="17"/>
    </row>
    <row r="28601" spans="22:22" x14ac:dyDescent="0.35">
      <c r="V28601" s="17"/>
    </row>
    <row r="28602" spans="22:22" x14ac:dyDescent="0.35">
      <c r="V28602" s="17"/>
    </row>
    <row r="28603" spans="22:22" x14ac:dyDescent="0.35">
      <c r="V28603" s="17"/>
    </row>
    <row r="28604" spans="22:22" x14ac:dyDescent="0.35">
      <c r="V28604" s="17"/>
    </row>
    <row r="28605" spans="22:22" x14ac:dyDescent="0.35">
      <c r="V28605" s="17"/>
    </row>
    <row r="28606" spans="22:22" x14ac:dyDescent="0.35">
      <c r="V28606" s="17"/>
    </row>
    <row r="28607" spans="22:22" x14ac:dyDescent="0.35">
      <c r="V28607" s="17"/>
    </row>
    <row r="28608" spans="22:22" x14ac:dyDescent="0.35">
      <c r="V28608" s="17"/>
    </row>
    <row r="28609" spans="22:22" x14ac:dyDescent="0.35">
      <c r="V28609" s="17"/>
    </row>
    <row r="28610" spans="22:22" x14ac:dyDescent="0.35">
      <c r="V28610" s="17"/>
    </row>
    <row r="28611" spans="22:22" x14ac:dyDescent="0.35">
      <c r="V28611" s="17"/>
    </row>
    <row r="28612" spans="22:22" x14ac:dyDescent="0.35">
      <c r="V28612" s="17"/>
    </row>
    <row r="28613" spans="22:22" x14ac:dyDescent="0.35">
      <c r="V28613" s="17"/>
    </row>
    <row r="28614" spans="22:22" x14ac:dyDescent="0.35">
      <c r="V28614" s="17"/>
    </row>
    <row r="28615" spans="22:22" x14ac:dyDescent="0.35">
      <c r="V28615" s="17"/>
    </row>
    <row r="28616" spans="22:22" x14ac:dyDescent="0.35">
      <c r="V28616" s="17"/>
    </row>
    <row r="28617" spans="22:22" x14ac:dyDescent="0.35">
      <c r="V28617" s="17"/>
    </row>
    <row r="28618" spans="22:22" x14ac:dyDescent="0.35">
      <c r="V28618" s="17"/>
    </row>
    <row r="28619" spans="22:22" x14ac:dyDescent="0.35">
      <c r="V28619" s="17"/>
    </row>
    <row r="28620" spans="22:22" x14ac:dyDescent="0.35">
      <c r="V28620" s="17"/>
    </row>
    <row r="28621" spans="22:22" x14ac:dyDescent="0.35">
      <c r="V28621" s="17"/>
    </row>
    <row r="28622" spans="22:22" x14ac:dyDescent="0.35">
      <c r="V28622" s="17"/>
    </row>
    <row r="28623" spans="22:22" x14ac:dyDescent="0.35">
      <c r="V28623" s="17"/>
    </row>
    <row r="28624" spans="22:22" x14ac:dyDescent="0.35">
      <c r="V28624" s="17"/>
    </row>
    <row r="28625" spans="22:22" x14ac:dyDescent="0.35">
      <c r="V28625" s="17"/>
    </row>
    <row r="28626" spans="22:22" x14ac:dyDescent="0.35">
      <c r="V28626" s="17"/>
    </row>
    <row r="28627" spans="22:22" x14ac:dyDescent="0.35">
      <c r="V28627" s="17"/>
    </row>
    <row r="28628" spans="22:22" x14ac:dyDescent="0.35">
      <c r="V28628" s="17"/>
    </row>
    <row r="28629" spans="22:22" x14ac:dyDescent="0.35">
      <c r="V28629" s="17"/>
    </row>
    <row r="28630" spans="22:22" x14ac:dyDescent="0.35">
      <c r="V28630" s="17"/>
    </row>
    <row r="28631" spans="22:22" x14ac:dyDescent="0.35">
      <c r="V28631" s="17"/>
    </row>
    <row r="28632" spans="22:22" x14ac:dyDescent="0.35">
      <c r="V28632" s="17"/>
    </row>
    <row r="28633" spans="22:22" x14ac:dyDescent="0.35">
      <c r="V28633" s="17"/>
    </row>
    <row r="28634" spans="22:22" x14ac:dyDescent="0.35">
      <c r="V28634" s="17"/>
    </row>
    <row r="28635" spans="22:22" x14ac:dyDescent="0.35">
      <c r="V28635" s="17"/>
    </row>
    <row r="28636" spans="22:22" x14ac:dyDescent="0.35">
      <c r="V28636" s="17"/>
    </row>
    <row r="28637" spans="22:22" x14ac:dyDescent="0.35">
      <c r="V28637" s="17"/>
    </row>
    <row r="28638" spans="22:22" x14ac:dyDescent="0.35">
      <c r="V28638" s="17"/>
    </row>
    <row r="28639" spans="22:22" x14ac:dyDescent="0.35">
      <c r="V28639" s="17"/>
    </row>
    <row r="28640" spans="22:22" x14ac:dyDescent="0.35">
      <c r="V28640" s="17"/>
    </row>
    <row r="28641" spans="22:22" x14ac:dyDescent="0.35">
      <c r="V28641" s="17"/>
    </row>
    <row r="28642" spans="22:22" x14ac:dyDescent="0.35">
      <c r="V28642" s="17"/>
    </row>
    <row r="28643" spans="22:22" x14ac:dyDescent="0.35">
      <c r="V28643" s="17"/>
    </row>
    <row r="28644" spans="22:22" x14ac:dyDescent="0.35">
      <c r="V28644" s="17"/>
    </row>
    <row r="28645" spans="22:22" x14ac:dyDescent="0.35">
      <c r="V28645" s="17"/>
    </row>
    <row r="28646" spans="22:22" x14ac:dyDescent="0.35">
      <c r="V28646" s="17"/>
    </row>
    <row r="28647" spans="22:22" x14ac:dyDescent="0.35">
      <c r="V28647" s="17"/>
    </row>
    <row r="28648" spans="22:22" x14ac:dyDescent="0.35">
      <c r="V28648" s="17"/>
    </row>
    <row r="28649" spans="22:22" x14ac:dyDescent="0.35">
      <c r="V28649" s="17"/>
    </row>
    <row r="28650" spans="22:22" x14ac:dyDescent="0.35">
      <c r="V28650" s="17"/>
    </row>
    <row r="28651" spans="22:22" x14ac:dyDescent="0.35">
      <c r="V28651" s="17"/>
    </row>
    <row r="28652" spans="22:22" x14ac:dyDescent="0.35">
      <c r="V28652" s="17"/>
    </row>
    <row r="28653" spans="22:22" x14ac:dyDescent="0.35">
      <c r="V28653" s="17"/>
    </row>
    <row r="28654" spans="22:22" x14ac:dyDescent="0.35">
      <c r="V28654" s="17"/>
    </row>
    <row r="28655" spans="22:22" x14ac:dyDescent="0.35">
      <c r="V28655" s="17"/>
    </row>
    <row r="28656" spans="22:22" x14ac:dyDescent="0.35">
      <c r="V28656" s="17"/>
    </row>
    <row r="28657" spans="22:22" x14ac:dyDescent="0.35">
      <c r="V28657" s="17"/>
    </row>
    <row r="28658" spans="22:22" x14ac:dyDescent="0.35">
      <c r="V28658" s="17"/>
    </row>
    <row r="28659" spans="22:22" x14ac:dyDescent="0.35">
      <c r="V28659" s="17"/>
    </row>
    <row r="28660" spans="22:22" x14ac:dyDescent="0.35">
      <c r="V28660" s="17"/>
    </row>
    <row r="28661" spans="22:22" x14ac:dyDescent="0.35">
      <c r="V28661" s="17"/>
    </row>
    <row r="28662" spans="22:22" x14ac:dyDescent="0.35">
      <c r="V28662" s="17"/>
    </row>
    <row r="28663" spans="22:22" x14ac:dyDescent="0.35">
      <c r="V28663" s="17"/>
    </row>
    <row r="28664" spans="22:22" x14ac:dyDescent="0.35">
      <c r="V28664" s="17"/>
    </row>
    <row r="28665" spans="22:22" x14ac:dyDescent="0.35">
      <c r="V28665" s="17"/>
    </row>
    <row r="28666" spans="22:22" x14ac:dyDescent="0.35">
      <c r="V28666" s="17"/>
    </row>
    <row r="28667" spans="22:22" x14ac:dyDescent="0.35">
      <c r="V28667" s="17"/>
    </row>
    <row r="28668" spans="22:22" x14ac:dyDescent="0.35">
      <c r="V28668" s="17"/>
    </row>
    <row r="28669" spans="22:22" x14ac:dyDescent="0.35">
      <c r="V28669" s="17"/>
    </row>
    <row r="28670" spans="22:22" x14ac:dyDescent="0.35">
      <c r="V28670" s="17"/>
    </row>
    <row r="28671" spans="22:22" x14ac:dyDescent="0.35">
      <c r="V28671" s="17"/>
    </row>
    <row r="28672" spans="22:22" x14ac:dyDescent="0.35">
      <c r="V28672" s="17"/>
    </row>
    <row r="28673" spans="22:22" x14ac:dyDescent="0.35">
      <c r="V28673" s="17"/>
    </row>
    <row r="28674" spans="22:22" x14ac:dyDescent="0.35">
      <c r="V28674" s="17"/>
    </row>
    <row r="28675" spans="22:22" x14ac:dyDescent="0.35">
      <c r="V28675" s="17"/>
    </row>
    <row r="28676" spans="22:22" x14ac:dyDescent="0.35">
      <c r="V28676" s="17"/>
    </row>
    <row r="28677" spans="22:22" x14ac:dyDescent="0.35">
      <c r="V28677" s="17"/>
    </row>
    <row r="28678" spans="22:22" x14ac:dyDescent="0.35">
      <c r="V28678" s="17"/>
    </row>
    <row r="28679" spans="22:22" x14ac:dyDescent="0.35">
      <c r="V28679" s="17"/>
    </row>
    <row r="28680" spans="22:22" x14ac:dyDescent="0.35">
      <c r="V28680" s="17"/>
    </row>
    <row r="28681" spans="22:22" x14ac:dyDescent="0.35">
      <c r="V28681" s="17"/>
    </row>
    <row r="28682" spans="22:22" x14ac:dyDescent="0.35">
      <c r="V28682" s="17"/>
    </row>
    <row r="28683" spans="22:22" x14ac:dyDescent="0.35">
      <c r="V28683" s="17"/>
    </row>
    <row r="28684" spans="22:22" x14ac:dyDescent="0.35">
      <c r="V28684" s="17"/>
    </row>
    <row r="28685" spans="22:22" x14ac:dyDescent="0.35">
      <c r="V28685" s="17"/>
    </row>
    <row r="28686" spans="22:22" x14ac:dyDescent="0.35">
      <c r="V28686" s="17"/>
    </row>
    <row r="28687" spans="22:22" x14ac:dyDescent="0.35">
      <c r="V28687" s="17"/>
    </row>
    <row r="28688" spans="22:22" x14ac:dyDescent="0.35">
      <c r="V28688" s="17"/>
    </row>
    <row r="28689" spans="22:22" x14ac:dyDescent="0.35">
      <c r="V28689" s="17"/>
    </row>
    <row r="28690" spans="22:22" x14ac:dyDescent="0.35">
      <c r="V28690" s="17"/>
    </row>
    <row r="28691" spans="22:22" x14ac:dyDescent="0.35">
      <c r="V28691" s="17"/>
    </row>
    <row r="28692" spans="22:22" x14ac:dyDescent="0.35">
      <c r="V28692" s="17"/>
    </row>
    <row r="28693" spans="22:22" x14ac:dyDescent="0.35">
      <c r="V28693" s="17"/>
    </row>
    <row r="28694" spans="22:22" x14ac:dyDescent="0.35">
      <c r="V28694" s="17"/>
    </row>
    <row r="28695" spans="22:22" x14ac:dyDescent="0.35">
      <c r="V28695" s="17"/>
    </row>
    <row r="28696" spans="22:22" x14ac:dyDescent="0.35">
      <c r="V28696" s="17"/>
    </row>
    <row r="28697" spans="22:22" x14ac:dyDescent="0.35">
      <c r="V28697" s="17"/>
    </row>
    <row r="28698" spans="22:22" x14ac:dyDescent="0.35">
      <c r="V28698" s="17"/>
    </row>
    <row r="28699" spans="22:22" x14ac:dyDescent="0.35">
      <c r="V28699" s="17"/>
    </row>
    <row r="28700" spans="22:22" x14ac:dyDescent="0.35">
      <c r="V28700" s="17"/>
    </row>
    <row r="28701" spans="22:22" x14ac:dyDescent="0.35">
      <c r="V28701" s="17"/>
    </row>
    <row r="28702" spans="22:22" x14ac:dyDescent="0.35">
      <c r="V28702" s="17"/>
    </row>
    <row r="28703" spans="22:22" x14ac:dyDescent="0.35">
      <c r="V28703" s="17"/>
    </row>
    <row r="28704" spans="22:22" x14ac:dyDescent="0.35">
      <c r="V28704" s="17"/>
    </row>
    <row r="28705" spans="22:22" x14ac:dyDescent="0.35">
      <c r="V28705" s="17"/>
    </row>
    <row r="28706" spans="22:22" x14ac:dyDescent="0.35">
      <c r="V28706" s="17"/>
    </row>
    <row r="28707" spans="22:22" x14ac:dyDescent="0.35">
      <c r="V28707" s="17"/>
    </row>
    <row r="28708" spans="22:22" x14ac:dyDescent="0.35">
      <c r="V28708" s="17"/>
    </row>
    <row r="28709" spans="22:22" x14ac:dyDescent="0.35">
      <c r="V28709" s="17"/>
    </row>
    <row r="28710" spans="22:22" x14ac:dyDescent="0.35">
      <c r="V28710" s="17"/>
    </row>
    <row r="28711" spans="22:22" x14ac:dyDescent="0.35">
      <c r="V28711" s="17"/>
    </row>
    <row r="28712" spans="22:22" x14ac:dyDescent="0.35">
      <c r="V28712" s="17"/>
    </row>
    <row r="28713" spans="22:22" x14ac:dyDescent="0.35">
      <c r="V28713" s="17"/>
    </row>
    <row r="28714" spans="22:22" x14ac:dyDescent="0.35">
      <c r="V28714" s="17"/>
    </row>
    <row r="28715" spans="22:22" x14ac:dyDescent="0.35">
      <c r="V28715" s="17"/>
    </row>
    <row r="28716" spans="22:22" x14ac:dyDescent="0.35">
      <c r="V28716" s="17"/>
    </row>
    <row r="28717" spans="22:22" x14ac:dyDescent="0.35">
      <c r="V28717" s="17"/>
    </row>
    <row r="28718" spans="22:22" x14ac:dyDescent="0.35">
      <c r="V28718" s="17"/>
    </row>
    <row r="28719" spans="22:22" x14ac:dyDescent="0.35">
      <c r="V28719" s="17"/>
    </row>
    <row r="28720" spans="22:22" x14ac:dyDescent="0.35">
      <c r="V28720" s="17"/>
    </row>
    <row r="28721" spans="22:22" x14ac:dyDescent="0.35">
      <c r="V28721" s="17"/>
    </row>
    <row r="28722" spans="22:22" x14ac:dyDescent="0.35">
      <c r="V28722" s="17"/>
    </row>
    <row r="28723" spans="22:22" x14ac:dyDescent="0.35">
      <c r="V28723" s="17"/>
    </row>
    <row r="28724" spans="22:22" x14ac:dyDescent="0.35">
      <c r="V28724" s="17"/>
    </row>
    <row r="28725" spans="22:22" x14ac:dyDescent="0.35">
      <c r="V28725" s="17"/>
    </row>
    <row r="28726" spans="22:22" x14ac:dyDescent="0.35">
      <c r="V28726" s="17"/>
    </row>
    <row r="28727" spans="22:22" x14ac:dyDescent="0.35">
      <c r="V28727" s="17"/>
    </row>
    <row r="28728" spans="22:22" x14ac:dyDescent="0.35">
      <c r="V28728" s="17"/>
    </row>
    <row r="28729" spans="22:22" x14ac:dyDescent="0.35">
      <c r="V28729" s="17"/>
    </row>
    <row r="28730" spans="22:22" x14ac:dyDescent="0.35">
      <c r="V28730" s="17"/>
    </row>
    <row r="28731" spans="22:22" x14ac:dyDescent="0.35">
      <c r="V28731" s="17"/>
    </row>
    <row r="28732" spans="22:22" x14ac:dyDescent="0.35">
      <c r="V28732" s="17"/>
    </row>
    <row r="28733" spans="22:22" x14ac:dyDescent="0.35">
      <c r="V28733" s="17"/>
    </row>
    <row r="28734" spans="22:22" x14ac:dyDescent="0.35">
      <c r="V28734" s="17"/>
    </row>
    <row r="28735" spans="22:22" x14ac:dyDescent="0.35">
      <c r="V28735" s="17"/>
    </row>
    <row r="28736" spans="22:22" x14ac:dyDescent="0.35">
      <c r="V28736" s="17"/>
    </row>
    <row r="28737" spans="22:22" x14ac:dyDescent="0.35">
      <c r="V28737" s="17"/>
    </row>
    <row r="28738" spans="22:22" x14ac:dyDescent="0.35">
      <c r="V28738" s="17"/>
    </row>
    <row r="28739" spans="22:22" x14ac:dyDescent="0.35">
      <c r="V28739" s="17"/>
    </row>
    <row r="28740" spans="22:22" x14ac:dyDescent="0.35">
      <c r="V28740" s="17"/>
    </row>
    <row r="28741" spans="22:22" x14ac:dyDescent="0.35">
      <c r="V28741" s="17"/>
    </row>
    <row r="28742" spans="22:22" x14ac:dyDescent="0.35">
      <c r="V28742" s="17"/>
    </row>
    <row r="28743" spans="22:22" x14ac:dyDescent="0.35">
      <c r="V28743" s="17"/>
    </row>
    <row r="28744" spans="22:22" x14ac:dyDescent="0.35">
      <c r="V28744" s="17"/>
    </row>
    <row r="28745" spans="22:22" x14ac:dyDescent="0.35">
      <c r="V28745" s="17"/>
    </row>
    <row r="28746" spans="22:22" x14ac:dyDescent="0.35">
      <c r="V28746" s="17"/>
    </row>
    <row r="28747" spans="22:22" x14ac:dyDescent="0.35">
      <c r="V28747" s="17"/>
    </row>
    <row r="28748" spans="22:22" x14ac:dyDescent="0.35">
      <c r="V28748" s="17"/>
    </row>
    <row r="28749" spans="22:22" x14ac:dyDescent="0.35">
      <c r="V28749" s="17"/>
    </row>
    <row r="28750" spans="22:22" x14ac:dyDescent="0.35">
      <c r="V28750" s="17"/>
    </row>
    <row r="28751" spans="22:22" x14ac:dyDescent="0.35">
      <c r="V28751" s="17"/>
    </row>
    <row r="28752" spans="22:22" x14ac:dyDescent="0.35">
      <c r="V28752" s="17"/>
    </row>
    <row r="28753" spans="22:22" x14ac:dyDescent="0.35">
      <c r="V28753" s="17"/>
    </row>
    <row r="28754" spans="22:22" x14ac:dyDescent="0.35">
      <c r="V28754" s="17"/>
    </row>
    <row r="28755" spans="22:22" x14ac:dyDescent="0.35">
      <c r="V28755" s="17"/>
    </row>
    <row r="28756" spans="22:22" x14ac:dyDescent="0.35">
      <c r="V28756" s="17"/>
    </row>
    <row r="28757" spans="22:22" x14ac:dyDescent="0.35">
      <c r="V28757" s="17"/>
    </row>
    <row r="28758" spans="22:22" x14ac:dyDescent="0.35">
      <c r="V28758" s="17"/>
    </row>
    <row r="28759" spans="22:22" x14ac:dyDescent="0.35">
      <c r="V28759" s="17"/>
    </row>
    <row r="28760" spans="22:22" x14ac:dyDescent="0.35">
      <c r="V28760" s="17"/>
    </row>
    <row r="28761" spans="22:22" x14ac:dyDescent="0.35">
      <c r="V28761" s="17"/>
    </row>
    <row r="28762" spans="22:22" x14ac:dyDescent="0.35">
      <c r="V28762" s="17"/>
    </row>
    <row r="28763" spans="22:22" x14ac:dyDescent="0.35">
      <c r="V28763" s="17"/>
    </row>
    <row r="28764" spans="22:22" x14ac:dyDescent="0.35">
      <c r="V28764" s="17"/>
    </row>
    <row r="28765" spans="22:22" x14ac:dyDescent="0.35">
      <c r="V28765" s="17"/>
    </row>
    <row r="28766" spans="22:22" x14ac:dyDescent="0.35">
      <c r="V28766" s="17"/>
    </row>
    <row r="28767" spans="22:22" x14ac:dyDescent="0.35">
      <c r="V28767" s="17"/>
    </row>
    <row r="28768" spans="22:22" x14ac:dyDescent="0.35">
      <c r="V28768" s="17"/>
    </row>
    <row r="28769" spans="22:22" x14ac:dyDescent="0.35">
      <c r="V28769" s="17"/>
    </row>
    <row r="28770" spans="22:22" x14ac:dyDescent="0.35">
      <c r="V28770" s="17"/>
    </row>
    <row r="28771" spans="22:22" x14ac:dyDescent="0.35">
      <c r="V28771" s="17"/>
    </row>
    <row r="28772" spans="22:22" x14ac:dyDescent="0.35">
      <c r="V28772" s="17"/>
    </row>
    <row r="28773" spans="22:22" x14ac:dyDescent="0.35">
      <c r="V28773" s="17"/>
    </row>
    <row r="28774" spans="22:22" x14ac:dyDescent="0.35">
      <c r="V28774" s="17"/>
    </row>
    <row r="28775" spans="22:22" x14ac:dyDescent="0.35">
      <c r="V28775" s="17"/>
    </row>
    <row r="28776" spans="22:22" x14ac:dyDescent="0.35">
      <c r="V28776" s="17"/>
    </row>
    <row r="28777" spans="22:22" x14ac:dyDescent="0.35">
      <c r="V28777" s="17"/>
    </row>
    <row r="28778" spans="22:22" x14ac:dyDescent="0.35">
      <c r="V28778" s="17"/>
    </row>
    <row r="28779" spans="22:22" x14ac:dyDescent="0.35">
      <c r="V28779" s="17"/>
    </row>
    <row r="28780" spans="22:22" x14ac:dyDescent="0.35">
      <c r="V28780" s="17"/>
    </row>
    <row r="28781" spans="22:22" x14ac:dyDescent="0.35">
      <c r="V28781" s="17"/>
    </row>
    <row r="28782" spans="22:22" x14ac:dyDescent="0.35">
      <c r="V28782" s="17"/>
    </row>
    <row r="28783" spans="22:22" x14ac:dyDescent="0.35">
      <c r="V28783" s="17"/>
    </row>
    <row r="28784" spans="22:22" x14ac:dyDescent="0.35">
      <c r="V28784" s="17"/>
    </row>
    <row r="28785" spans="22:22" x14ac:dyDescent="0.35">
      <c r="V28785" s="17"/>
    </row>
    <row r="28786" spans="22:22" x14ac:dyDescent="0.35">
      <c r="V28786" s="17"/>
    </row>
    <row r="28787" spans="22:22" x14ac:dyDescent="0.35">
      <c r="V28787" s="17"/>
    </row>
    <row r="28788" spans="22:22" x14ac:dyDescent="0.35">
      <c r="V28788" s="17"/>
    </row>
    <row r="28789" spans="22:22" x14ac:dyDescent="0.35">
      <c r="V28789" s="17"/>
    </row>
    <row r="28790" spans="22:22" x14ac:dyDescent="0.35">
      <c r="V28790" s="17"/>
    </row>
    <row r="28791" spans="22:22" x14ac:dyDescent="0.35">
      <c r="V28791" s="17"/>
    </row>
    <row r="28792" spans="22:22" x14ac:dyDescent="0.35">
      <c r="V28792" s="17"/>
    </row>
    <row r="28793" spans="22:22" x14ac:dyDescent="0.35">
      <c r="V28793" s="17"/>
    </row>
    <row r="28794" spans="22:22" x14ac:dyDescent="0.35">
      <c r="V28794" s="17"/>
    </row>
    <row r="28795" spans="22:22" x14ac:dyDescent="0.35">
      <c r="V28795" s="17"/>
    </row>
    <row r="28796" spans="22:22" x14ac:dyDescent="0.35">
      <c r="V28796" s="17"/>
    </row>
    <row r="28797" spans="22:22" x14ac:dyDescent="0.35">
      <c r="V28797" s="17"/>
    </row>
    <row r="28798" spans="22:22" x14ac:dyDescent="0.35">
      <c r="V28798" s="17"/>
    </row>
    <row r="28799" spans="22:22" x14ac:dyDescent="0.35">
      <c r="V28799" s="17"/>
    </row>
    <row r="28800" spans="22:22" x14ac:dyDescent="0.35">
      <c r="V28800" s="17"/>
    </row>
    <row r="28801" spans="22:22" x14ac:dyDescent="0.35">
      <c r="V28801" s="17"/>
    </row>
    <row r="28802" spans="22:22" x14ac:dyDescent="0.35">
      <c r="V28802" s="17"/>
    </row>
    <row r="28803" spans="22:22" x14ac:dyDescent="0.35">
      <c r="V28803" s="17"/>
    </row>
    <row r="28804" spans="22:22" x14ac:dyDescent="0.35">
      <c r="V28804" s="17"/>
    </row>
    <row r="28805" spans="22:22" x14ac:dyDescent="0.35">
      <c r="V28805" s="17"/>
    </row>
    <row r="28806" spans="22:22" x14ac:dyDescent="0.35">
      <c r="V28806" s="17"/>
    </row>
    <row r="28807" spans="22:22" x14ac:dyDescent="0.35">
      <c r="V28807" s="17"/>
    </row>
    <row r="28808" spans="22:22" x14ac:dyDescent="0.35">
      <c r="V28808" s="17"/>
    </row>
    <row r="28809" spans="22:22" x14ac:dyDescent="0.35">
      <c r="V28809" s="17"/>
    </row>
    <row r="28810" spans="22:22" x14ac:dyDescent="0.35">
      <c r="V28810" s="17"/>
    </row>
    <row r="28811" spans="22:22" x14ac:dyDescent="0.35">
      <c r="V28811" s="17"/>
    </row>
    <row r="28812" spans="22:22" x14ac:dyDescent="0.35">
      <c r="V28812" s="17"/>
    </row>
    <row r="28813" spans="22:22" x14ac:dyDescent="0.35">
      <c r="V28813" s="17"/>
    </row>
    <row r="28814" spans="22:22" x14ac:dyDescent="0.35">
      <c r="V28814" s="17"/>
    </row>
    <row r="28815" spans="22:22" x14ac:dyDescent="0.35">
      <c r="V28815" s="17"/>
    </row>
    <row r="28816" spans="22:22" x14ac:dyDescent="0.35">
      <c r="V28816" s="17"/>
    </row>
    <row r="28817" spans="22:22" x14ac:dyDescent="0.35">
      <c r="V28817" s="17"/>
    </row>
    <row r="28818" spans="22:22" x14ac:dyDescent="0.35">
      <c r="V28818" s="17"/>
    </row>
    <row r="28819" spans="22:22" x14ac:dyDescent="0.35">
      <c r="V28819" s="17"/>
    </row>
    <row r="28820" spans="22:22" x14ac:dyDescent="0.35">
      <c r="V28820" s="17"/>
    </row>
    <row r="28821" spans="22:22" x14ac:dyDescent="0.35">
      <c r="V28821" s="17"/>
    </row>
    <row r="28822" spans="22:22" x14ac:dyDescent="0.35">
      <c r="V28822" s="17"/>
    </row>
    <row r="28823" spans="22:22" x14ac:dyDescent="0.35">
      <c r="V28823" s="17"/>
    </row>
    <row r="28824" spans="22:22" x14ac:dyDescent="0.35">
      <c r="V28824" s="17"/>
    </row>
    <row r="28825" spans="22:22" x14ac:dyDescent="0.35">
      <c r="V28825" s="17"/>
    </row>
    <row r="28826" spans="22:22" x14ac:dyDescent="0.35">
      <c r="V28826" s="17"/>
    </row>
    <row r="28827" spans="22:22" x14ac:dyDescent="0.35">
      <c r="V28827" s="17"/>
    </row>
    <row r="28828" spans="22:22" x14ac:dyDescent="0.35">
      <c r="V28828" s="17"/>
    </row>
    <row r="28829" spans="22:22" x14ac:dyDescent="0.35">
      <c r="V28829" s="17"/>
    </row>
    <row r="28830" spans="22:22" x14ac:dyDescent="0.35">
      <c r="V28830" s="17"/>
    </row>
    <row r="28831" spans="22:22" x14ac:dyDescent="0.35">
      <c r="V28831" s="17"/>
    </row>
    <row r="28832" spans="22:22" x14ac:dyDescent="0.35">
      <c r="V28832" s="17"/>
    </row>
    <row r="28833" spans="22:22" x14ac:dyDescent="0.35">
      <c r="V28833" s="17"/>
    </row>
    <row r="28834" spans="22:22" x14ac:dyDescent="0.35">
      <c r="V28834" s="17"/>
    </row>
    <row r="28835" spans="22:22" x14ac:dyDescent="0.35">
      <c r="V28835" s="17"/>
    </row>
    <row r="28836" spans="22:22" x14ac:dyDescent="0.35">
      <c r="V28836" s="17"/>
    </row>
    <row r="28837" spans="22:22" x14ac:dyDescent="0.35">
      <c r="V28837" s="17"/>
    </row>
    <row r="28838" spans="22:22" x14ac:dyDescent="0.35">
      <c r="V28838" s="17"/>
    </row>
    <row r="28839" spans="22:22" x14ac:dyDescent="0.35">
      <c r="V28839" s="17"/>
    </row>
    <row r="28840" spans="22:22" x14ac:dyDescent="0.35">
      <c r="V28840" s="17"/>
    </row>
    <row r="28841" spans="22:22" x14ac:dyDescent="0.35">
      <c r="V28841" s="17"/>
    </row>
    <row r="28842" spans="22:22" x14ac:dyDescent="0.35">
      <c r="V28842" s="17"/>
    </row>
    <row r="28843" spans="22:22" x14ac:dyDescent="0.35">
      <c r="V28843" s="17"/>
    </row>
    <row r="28844" spans="22:22" x14ac:dyDescent="0.35">
      <c r="V28844" s="17"/>
    </row>
    <row r="28845" spans="22:22" x14ac:dyDescent="0.35">
      <c r="V28845" s="17"/>
    </row>
    <row r="28846" spans="22:22" x14ac:dyDescent="0.35">
      <c r="V28846" s="17"/>
    </row>
    <row r="28847" spans="22:22" x14ac:dyDescent="0.35">
      <c r="V28847" s="17"/>
    </row>
    <row r="28848" spans="22:22" x14ac:dyDescent="0.35">
      <c r="V28848" s="17"/>
    </row>
    <row r="28849" spans="22:22" x14ac:dyDescent="0.35">
      <c r="V28849" s="17"/>
    </row>
    <row r="28850" spans="22:22" x14ac:dyDescent="0.35">
      <c r="V28850" s="17"/>
    </row>
    <row r="28851" spans="22:22" x14ac:dyDescent="0.35">
      <c r="V28851" s="17"/>
    </row>
    <row r="28852" spans="22:22" x14ac:dyDescent="0.35">
      <c r="V28852" s="17"/>
    </row>
    <row r="28853" spans="22:22" x14ac:dyDescent="0.35">
      <c r="V28853" s="17"/>
    </row>
    <row r="28854" spans="22:22" x14ac:dyDescent="0.35">
      <c r="V28854" s="17"/>
    </row>
    <row r="28855" spans="22:22" x14ac:dyDescent="0.35">
      <c r="V28855" s="17"/>
    </row>
    <row r="28856" spans="22:22" x14ac:dyDescent="0.35">
      <c r="V28856" s="17"/>
    </row>
    <row r="28857" spans="22:22" x14ac:dyDescent="0.35">
      <c r="V28857" s="17"/>
    </row>
    <row r="28858" spans="22:22" x14ac:dyDescent="0.35">
      <c r="V28858" s="17"/>
    </row>
    <row r="28859" spans="22:22" x14ac:dyDescent="0.35">
      <c r="V28859" s="17"/>
    </row>
    <row r="28860" spans="22:22" x14ac:dyDescent="0.35">
      <c r="V28860" s="17"/>
    </row>
    <row r="28861" spans="22:22" x14ac:dyDescent="0.35">
      <c r="V28861" s="17"/>
    </row>
    <row r="28862" spans="22:22" x14ac:dyDescent="0.35">
      <c r="V28862" s="17"/>
    </row>
    <row r="28863" spans="22:22" x14ac:dyDescent="0.35">
      <c r="V28863" s="17"/>
    </row>
    <row r="28864" spans="22:22" x14ac:dyDescent="0.35">
      <c r="V28864" s="17"/>
    </row>
    <row r="28865" spans="22:22" x14ac:dyDescent="0.35">
      <c r="V28865" s="17"/>
    </row>
    <row r="28866" spans="22:22" x14ac:dyDescent="0.35">
      <c r="V28866" s="17"/>
    </row>
    <row r="28867" spans="22:22" x14ac:dyDescent="0.35">
      <c r="V28867" s="17"/>
    </row>
    <row r="28868" spans="22:22" x14ac:dyDescent="0.35">
      <c r="V28868" s="17"/>
    </row>
    <row r="28869" spans="22:22" x14ac:dyDescent="0.35">
      <c r="V28869" s="17"/>
    </row>
    <row r="28870" spans="22:22" x14ac:dyDescent="0.35">
      <c r="V28870" s="17"/>
    </row>
    <row r="28871" spans="22:22" x14ac:dyDescent="0.35">
      <c r="V28871" s="17"/>
    </row>
    <row r="28872" spans="22:22" x14ac:dyDescent="0.35">
      <c r="V28872" s="17"/>
    </row>
    <row r="28873" spans="22:22" x14ac:dyDescent="0.35">
      <c r="V28873" s="17"/>
    </row>
    <row r="28874" spans="22:22" x14ac:dyDescent="0.35">
      <c r="V28874" s="17"/>
    </row>
    <row r="28875" spans="22:22" x14ac:dyDescent="0.35">
      <c r="V28875" s="17"/>
    </row>
    <row r="28876" spans="22:22" x14ac:dyDescent="0.35">
      <c r="V28876" s="17"/>
    </row>
    <row r="28877" spans="22:22" x14ac:dyDescent="0.35">
      <c r="V28877" s="17"/>
    </row>
    <row r="28878" spans="22:22" x14ac:dyDescent="0.35">
      <c r="V28878" s="17"/>
    </row>
    <row r="28879" spans="22:22" x14ac:dyDescent="0.35">
      <c r="V28879" s="17"/>
    </row>
    <row r="28880" spans="22:22" x14ac:dyDescent="0.35">
      <c r="V28880" s="17"/>
    </row>
    <row r="28881" spans="22:22" x14ac:dyDescent="0.35">
      <c r="V28881" s="17"/>
    </row>
    <row r="28882" spans="22:22" x14ac:dyDescent="0.35">
      <c r="V28882" s="17"/>
    </row>
    <row r="28883" spans="22:22" x14ac:dyDescent="0.35">
      <c r="V28883" s="17"/>
    </row>
    <row r="28884" spans="22:22" x14ac:dyDescent="0.35">
      <c r="V28884" s="17"/>
    </row>
    <row r="28885" spans="22:22" x14ac:dyDescent="0.35">
      <c r="V28885" s="17"/>
    </row>
    <row r="28886" spans="22:22" x14ac:dyDescent="0.35">
      <c r="V28886" s="17"/>
    </row>
    <row r="28887" spans="22:22" x14ac:dyDescent="0.35">
      <c r="V28887" s="17"/>
    </row>
    <row r="28888" spans="22:22" x14ac:dyDescent="0.35">
      <c r="V28888" s="17"/>
    </row>
    <row r="28889" spans="22:22" x14ac:dyDescent="0.35">
      <c r="V28889" s="17"/>
    </row>
    <row r="28890" spans="22:22" x14ac:dyDescent="0.35">
      <c r="V28890" s="17"/>
    </row>
    <row r="28891" spans="22:22" x14ac:dyDescent="0.35">
      <c r="V28891" s="73"/>
    </row>
    <row r="28892" spans="22:22" x14ac:dyDescent="0.35">
      <c r="V28892" s="73"/>
    </row>
    <row r="28893" spans="22:22" x14ac:dyDescent="0.35">
      <c r="V28893" s="73"/>
    </row>
    <row r="28894" spans="22:22" x14ac:dyDescent="0.35">
      <c r="V28894" s="73"/>
    </row>
    <row r="28895" spans="22:22" x14ac:dyDescent="0.35">
      <c r="V28895" s="73"/>
    </row>
    <row r="28896" spans="22:22" x14ac:dyDescent="0.35">
      <c r="V28896" s="73"/>
    </row>
    <row r="28897" spans="22:22" x14ac:dyDescent="0.35">
      <c r="V28897" s="73"/>
    </row>
    <row r="28898" spans="22:22" x14ac:dyDescent="0.35">
      <c r="V28898" s="73"/>
    </row>
    <row r="28899" spans="22:22" x14ac:dyDescent="0.35">
      <c r="V28899" s="73"/>
    </row>
    <row r="28900" spans="22:22" x14ac:dyDescent="0.35">
      <c r="V28900" s="73"/>
    </row>
    <row r="28901" spans="22:22" x14ac:dyDescent="0.35">
      <c r="V28901" s="73"/>
    </row>
    <row r="28902" spans="22:22" x14ac:dyDescent="0.35">
      <c r="V28902" s="73"/>
    </row>
    <row r="28903" spans="22:22" x14ac:dyDescent="0.35">
      <c r="V28903" s="73"/>
    </row>
    <row r="28904" spans="22:22" x14ac:dyDescent="0.35">
      <c r="V28904" s="73"/>
    </row>
    <row r="28905" spans="22:22" x14ac:dyDescent="0.35">
      <c r="V28905" s="73"/>
    </row>
    <row r="28906" spans="22:22" x14ac:dyDescent="0.35">
      <c r="V28906" s="73"/>
    </row>
    <row r="28907" spans="22:22" x14ac:dyDescent="0.35">
      <c r="V28907" s="73"/>
    </row>
    <row r="28908" spans="22:22" x14ac:dyDescent="0.35">
      <c r="V28908" s="73"/>
    </row>
    <row r="28909" spans="22:22" x14ac:dyDescent="0.35">
      <c r="V28909" s="73"/>
    </row>
    <row r="28910" spans="22:22" x14ac:dyDescent="0.35">
      <c r="V28910" s="73"/>
    </row>
    <row r="28911" spans="22:22" x14ac:dyDescent="0.35">
      <c r="V28911" s="73"/>
    </row>
    <row r="28912" spans="22:22" x14ac:dyDescent="0.35">
      <c r="V28912" s="73"/>
    </row>
    <row r="28913" spans="22:22" x14ac:dyDescent="0.35">
      <c r="V28913" s="73"/>
    </row>
    <row r="28914" spans="22:22" x14ac:dyDescent="0.35">
      <c r="V28914" s="73"/>
    </row>
    <row r="28915" spans="22:22" x14ac:dyDescent="0.35">
      <c r="V28915" s="73"/>
    </row>
    <row r="28916" spans="22:22" x14ac:dyDescent="0.35">
      <c r="V28916" s="73"/>
    </row>
    <row r="28917" spans="22:22" x14ac:dyDescent="0.35">
      <c r="V28917" s="73"/>
    </row>
    <row r="28918" spans="22:22" x14ac:dyDescent="0.35">
      <c r="V28918" s="73"/>
    </row>
    <row r="28919" spans="22:22" x14ac:dyDescent="0.35">
      <c r="V28919" s="73"/>
    </row>
    <row r="28920" spans="22:22" x14ac:dyDescent="0.35">
      <c r="V28920" s="73"/>
    </row>
    <row r="28921" spans="22:22" x14ac:dyDescent="0.35">
      <c r="V28921" s="73"/>
    </row>
    <row r="28922" spans="22:22" x14ac:dyDescent="0.35">
      <c r="V28922" s="73"/>
    </row>
    <row r="28923" spans="22:22" x14ac:dyDescent="0.35">
      <c r="V28923" s="73"/>
    </row>
    <row r="28924" spans="22:22" x14ac:dyDescent="0.35">
      <c r="V28924" s="73"/>
    </row>
    <row r="28925" spans="22:22" x14ac:dyDescent="0.35">
      <c r="V28925" s="73"/>
    </row>
    <row r="28926" spans="22:22" x14ac:dyDescent="0.35">
      <c r="V28926" s="73"/>
    </row>
    <row r="28927" spans="22:22" x14ac:dyDescent="0.35">
      <c r="V28927" s="73"/>
    </row>
    <row r="28928" spans="22:22" x14ac:dyDescent="0.35">
      <c r="V28928" s="73"/>
    </row>
    <row r="28929" spans="22:22" x14ac:dyDescent="0.35">
      <c r="V28929" s="73"/>
    </row>
    <row r="28930" spans="22:22" x14ac:dyDescent="0.35">
      <c r="V28930" s="73"/>
    </row>
    <row r="28931" spans="22:22" x14ac:dyDescent="0.35">
      <c r="V28931" s="73"/>
    </row>
    <row r="28932" spans="22:22" x14ac:dyDescent="0.35">
      <c r="V28932" s="73"/>
    </row>
    <row r="28933" spans="22:22" x14ac:dyDescent="0.35">
      <c r="V28933" s="73"/>
    </row>
    <row r="28934" spans="22:22" x14ac:dyDescent="0.35">
      <c r="V28934" s="73"/>
    </row>
    <row r="28935" spans="22:22" x14ac:dyDescent="0.35">
      <c r="V28935" s="73"/>
    </row>
    <row r="28936" spans="22:22" x14ac:dyDescent="0.35">
      <c r="V28936" s="73"/>
    </row>
    <row r="28937" spans="22:22" x14ac:dyDescent="0.35">
      <c r="V28937" s="73"/>
    </row>
    <row r="28938" spans="22:22" x14ac:dyDescent="0.35">
      <c r="V28938" s="73"/>
    </row>
    <row r="28939" spans="22:22" x14ac:dyDescent="0.35">
      <c r="V28939" s="73"/>
    </row>
    <row r="28940" spans="22:22" x14ac:dyDescent="0.35">
      <c r="V28940" s="73"/>
    </row>
    <row r="28941" spans="22:22" x14ac:dyDescent="0.35">
      <c r="V28941" s="73"/>
    </row>
    <row r="28942" spans="22:22" x14ac:dyDescent="0.35">
      <c r="V28942" s="73"/>
    </row>
    <row r="28943" spans="22:22" x14ac:dyDescent="0.35">
      <c r="V28943" s="73"/>
    </row>
    <row r="28944" spans="22:22" x14ac:dyDescent="0.35">
      <c r="V28944" s="73"/>
    </row>
    <row r="28945" spans="22:22" x14ac:dyDescent="0.35">
      <c r="V28945" s="73"/>
    </row>
    <row r="28946" spans="22:22" x14ac:dyDescent="0.35">
      <c r="V28946" s="73"/>
    </row>
    <row r="28947" spans="22:22" x14ac:dyDescent="0.35">
      <c r="V28947" s="73"/>
    </row>
    <row r="28948" spans="22:22" x14ac:dyDescent="0.35">
      <c r="V28948" s="73"/>
    </row>
    <row r="28949" spans="22:22" x14ac:dyDescent="0.35">
      <c r="V28949" s="73"/>
    </row>
    <row r="28950" spans="22:22" x14ac:dyDescent="0.35">
      <c r="V28950" s="73"/>
    </row>
    <row r="28951" spans="22:22" x14ac:dyDescent="0.35">
      <c r="V28951" s="73"/>
    </row>
    <row r="28952" spans="22:22" x14ac:dyDescent="0.35">
      <c r="V28952" s="73"/>
    </row>
    <row r="28953" spans="22:22" x14ac:dyDescent="0.35">
      <c r="V28953" s="73"/>
    </row>
    <row r="28954" spans="22:22" x14ac:dyDescent="0.35">
      <c r="V28954" s="73"/>
    </row>
    <row r="28955" spans="22:22" x14ac:dyDescent="0.35">
      <c r="V28955" s="73"/>
    </row>
    <row r="28956" spans="22:22" x14ac:dyDescent="0.35">
      <c r="V28956" s="73"/>
    </row>
    <row r="28957" spans="22:22" x14ac:dyDescent="0.35">
      <c r="V28957" s="73"/>
    </row>
    <row r="28958" spans="22:22" x14ac:dyDescent="0.35">
      <c r="V28958" s="73"/>
    </row>
    <row r="28959" spans="22:22" x14ac:dyDescent="0.35">
      <c r="V28959" s="73"/>
    </row>
    <row r="28960" spans="22:22" x14ac:dyDescent="0.35">
      <c r="V28960" s="73"/>
    </row>
    <row r="28961" spans="22:22" x14ac:dyDescent="0.35">
      <c r="V28961" s="73"/>
    </row>
    <row r="28962" spans="22:22" x14ac:dyDescent="0.35">
      <c r="V28962" s="73"/>
    </row>
    <row r="28963" spans="22:22" x14ac:dyDescent="0.35">
      <c r="V28963" s="73"/>
    </row>
    <row r="28964" spans="22:22" x14ac:dyDescent="0.35">
      <c r="V28964" s="73"/>
    </row>
    <row r="28965" spans="22:22" x14ac:dyDescent="0.35">
      <c r="V28965" s="73"/>
    </row>
    <row r="28966" spans="22:22" x14ac:dyDescent="0.35">
      <c r="V28966" s="73"/>
    </row>
    <row r="28967" spans="22:22" x14ac:dyDescent="0.35">
      <c r="V28967" s="73"/>
    </row>
    <row r="28968" spans="22:22" x14ac:dyDescent="0.35">
      <c r="V28968" s="73"/>
    </row>
    <row r="28969" spans="22:22" x14ac:dyDescent="0.35">
      <c r="V28969" s="73"/>
    </row>
    <row r="28970" spans="22:22" x14ac:dyDescent="0.35">
      <c r="V28970" s="73"/>
    </row>
    <row r="28971" spans="22:22" x14ac:dyDescent="0.35">
      <c r="V28971" s="73"/>
    </row>
    <row r="28972" spans="22:22" x14ac:dyDescent="0.35">
      <c r="V28972" s="73"/>
    </row>
    <row r="28973" spans="22:22" x14ac:dyDescent="0.35">
      <c r="V28973" s="73"/>
    </row>
    <row r="28974" spans="22:22" x14ac:dyDescent="0.35">
      <c r="V28974" s="73"/>
    </row>
    <row r="28975" spans="22:22" x14ac:dyDescent="0.35">
      <c r="V28975" s="73"/>
    </row>
    <row r="28976" spans="22:22" x14ac:dyDescent="0.35">
      <c r="V28976" s="73"/>
    </row>
    <row r="28977" spans="22:22" x14ac:dyDescent="0.35">
      <c r="V28977" s="73"/>
    </row>
    <row r="28978" spans="22:22" x14ac:dyDescent="0.35">
      <c r="V28978" s="73"/>
    </row>
    <row r="28979" spans="22:22" x14ac:dyDescent="0.35">
      <c r="V28979" s="73"/>
    </row>
    <row r="28980" spans="22:22" x14ac:dyDescent="0.35">
      <c r="V28980" s="73"/>
    </row>
    <row r="28981" spans="22:22" x14ac:dyDescent="0.35">
      <c r="V28981" s="73"/>
    </row>
    <row r="28982" spans="22:22" x14ac:dyDescent="0.35">
      <c r="V28982" s="73"/>
    </row>
    <row r="28983" spans="22:22" x14ac:dyDescent="0.35">
      <c r="V28983" s="73"/>
    </row>
    <row r="28984" spans="22:22" x14ac:dyDescent="0.35">
      <c r="V28984" s="73"/>
    </row>
    <row r="28985" spans="22:22" x14ac:dyDescent="0.35">
      <c r="V28985" s="73"/>
    </row>
    <row r="28986" spans="22:22" x14ac:dyDescent="0.35">
      <c r="V28986" s="73"/>
    </row>
    <row r="28987" spans="22:22" x14ac:dyDescent="0.35">
      <c r="V28987" s="73"/>
    </row>
    <row r="28988" spans="22:22" x14ac:dyDescent="0.35">
      <c r="V28988" s="73"/>
    </row>
    <row r="28989" spans="22:22" x14ac:dyDescent="0.35">
      <c r="V28989" s="73"/>
    </row>
    <row r="28990" spans="22:22" x14ac:dyDescent="0.35">
      <c r="V28990" s="73"/>
    </row>
    <row r="28991" spans="22:22" x14ac:dyDescent="0.35">
      <c r="V28991" s="73"/>
    </row>
    <row r="28992" spans="22:22" x14ac:dyDescent="0.35">
      <c r="V28992" s="73"/>
    </row>
    <row r="28993" spans="22:22" x14ac:dyDescent="0.35">
      <c r="V28993" s="73"/>
    </row>
    <row r="28994" spans="22:22" x14ac:dyDescent="0.35">
      <c r="V28994" s="73"/>
    </row>
    <row r="28995" spans="22:22" x14ac:dyDescent="0.35">
      <c r="V28995" s="73"/>
    </row>
    <row r="28996" spans="22:22" x14ac:dyDescent="0.35">
      <c r="V28996" s="73"/>
    </row>
    <row r="28997" spans="22:22" x14ac:dyDescent="0.35">
      <c r="V28997" s="73"/>
    </row>
    <row r="28998" spans="22:22" x14ac:dyDescent="0.35">
      <c r="V28998" s="73"/>
    </row>
    <row r="28999" spans="22:22" x14ac:dyDescent="0.35">
      <c r="V28999" s="73"/>
    </row>
    <row r="29000" spans="22:22" x14ac:dyDescent="0.35">
      <c r="V29000" s="73"/>
    </row>
    <row r="29001" spans="22:22" x14ac:dyDescent="0.35">
      <c r="V29001" s="73"/>
    </row>
    <row r="29002" spans="22:22" x14ac:dyDescent="0.35">
      <c r="V29002" s="73"/>
    </row>
    <row r="29003" spans="22:22" x14ac:dyDescent="0.35">
      <c r="V29003" s="73"/>
    </row>
    <row r="29004" spans="22:22" x14ac:dyDescent="0.35">
      <c r="V29004" s="73"/>
    </row>
    <row r="29005" spans="22:22" x14ac:dyDescent="0.35">
      <c r="V29005" s="73"/>
    </row>
    <row r="29006" spans="22:22" x14ac:dyDescent="0.35">
      <c r="V29006" s="73"/>
    </row>
    <row r="29007" spans="22:22" x14ac:dyDescent="0.35">
      <c r="V29007" s="73"/>
    </row>
    <row r="29008" spans="22:22" x14ac:dyDescent="0.35">
      <c r="V29008" s="73"/>
    </row>
    <row r="29009" spans="22:22" x14ac:dyDescent="0.35">
      <c r="V29009" s="73"/>
    </row>
    <row r="29010" spans="22:22" x14ac:dyDescent="0.35">
      <c r="V29010" s="73"/>
    </row>
    <row r="29011" spans="22:22" x14ac:dyDescent="0.35">
      <c r="V29011" s="73"/>
    </row>
    <row r="29012" spans="22:22" x14ac:dyDescent="0.35">
      <c r="V29012" s="73"/>
    </row>
    <row r="29013" spans="22:22" x14ac:dyDescent="0.35">
      <c r="V29013" s="73"/>
    </row>
    <row r="29014" spans="22:22" x14ac:dyDescent="0.35">
      <c r="V29014" s="73"/>
    </row>
    <row r="29015" spans="22:22" x14ac:dyDescent="0.35">
      <c r="V29015" s="73"/>
    </row>
    <row r="29016" spans="22:22" x14ac:dyDescent="0.35">
      <c r="V29016" s="73"/>
    </row>
    <row r="29017" spans="22:22" x14ac:dyDescent="0.35">
      <c r="V29017" s="73"/>
    </row>
    <row r="29018" spans="22:22" x14ac:dyDescent="0.35">
      <c r="V29018" s="73"/>
    </row>
    <row r="29019" spans="22:22" x14ac:dyDescent="0.35">
      <c r="V29019" s="73"/>
    </row>
    <row r="29020" spans="22:22" x14ac:dyDescent="0.35">
      <c r="V29020" s="73"/>
    </row>
    <row r="29021" spans="22:22" x14ac:dyDescent="0.35">
      <c r="V29021" s="73"/>
    </row>
    <row r="29022" spans="22:22" x14ac:dyDescent="0.35">
      <c r="V29022" s="73"/>
    </row>
    <row r="29023" spans="22:22" x14ac:dyDescent="0.35">
      <c r="V29023" s="73"/>
    </row>
    <row r="29024" spans="22:22" x14ac:dyDescent="0.35">
      <c r="V29024" s="73"/>
    </row>
    <row r="29025" spans="22:22" x14ac:dyDescent="0.35">
      <c r="V29025" s="73"/>
    </row>
    <row r="29026" spans="22:22" x14ac:dyDescent="0.35">
      <c r="V29026" s="73"/>
    </row>
    <row r="29027" spans="22:22" x14ac:dyDescent="0.35">
      <c r="V29027" s="73"/>
    </row>
    <row r="29028" spans="22:22" x14ac:dyDescent="0.35">
      <c r="V29028" s="73"/>
    </row>
    <row r="29029" spans="22:22" x14ac:dyDescent="0.35">
      <c r="V29029" s="73"/>
    </row>
    <row r="29030" spans="22:22" x14ac:dyDescent="0.35">
      <c r="V29030" s="73"/>
    </row>
    <row r="29031" spans="22:22" x14ac:dyDescent="0.35">
      <c r="V29031" s="73"/>
    </row>
    <row r="29032" spans="22:22" x14ac:dyDescent="0.35">
      <c r="V29032" s="73"/>
    </row>
    <row r="29033" spans="22:22" x14ac:dyDescent="0.35">
      <c r="V29033" s="73"/>
    </row>
    <row r="29034" spans="22:22" x14ac:dyDescent="0.35">
      <c r="V29034" s="73"/>
    </row>
    <row r="29035" spans="22:22" x14ac:dyDescent="0.35">
      <c r="V29035" s="73"/>
    </row>
    <row r="29036" spans="22:22" x14ac:dyDescent="0.35">
      <c r="V29036" s="73"/>
    </row>
    <row r="29037" spans="22:22" x14ac:dyDescent="0.35">
      <c r="V29037" s="73"/>
    </row>
    <row r="29038" spans="22:22" x14ac:dyDescent="0.35">
      <c r="V29038" s="73"/>
    </row>
    <row r="29039" spans="22:22" x14ac:dyDescent="0.35">
      <c r="V29039" s="73"/>
    </row>
    <row r="29040" spans="22:22" x14ac:dyDescent="0.35">
      <c r="V29040" s="73"/>
    </row>
    <row r="29041" spans="22:22" x14ac:dyDescent="0.35">
      <c r="V29041" s="73"/>
    </row>
    <row r="29042" spans="22:22" x14ac:dyDescent="0.35">
      <c r="V29042" s="73"/>
    </row>
    <row r="29043" spans="22:22" x14ac:dyDescent="0.35">
      <c r="V29043" s="73"/>
    </row>
    <row r="29044" spans="22:22" x14ac:dyDescent="0.35">
      <c r="V29044" s="73"/>
    </row>
    <row r="29045" spans="22:22" x14ac:dyDescent="0.35">
      <c r="V29045" s="73"/>
    </row>
    <row r="29046" spans="22:22" x14ac:dyDescent="0.35">
      <c r="V29046" s="73"/>
    </row>
    <row r="29047" spans="22:22" x14ac:dyDescent="0.35">
      <c r="V29047" s="73"/>
    </row>
    <row r="29048" spans="22:22" x14ac:dyDescent="0.35">
      <c r="V29048" s="73"/>
    </row>
    <row r="29049" spans="22:22" x14ac:dyDescent="0.35">
      <c r="V29049" s="73"/>
    </row>
    <row r="29050" spans="22:22" x14ac:dyDescent="0.35">
      <c r="V29050" s="73"/>
    </row>
    <row r="29051" spans="22:22" x14ac:dyDescent="0.35">
      <c r="V29051" s="73"/>
    </row>
    <row r="29052" spans="22:22" x14ac:dyDescent="0.35">
      <c r="V29052" s="73"/>
    </row>
    <row r="29053" spans="22:22" x14ac:dyDescent="0.35">
      <c r="V29053" s="73"/>
    </row>
    <row r="29054" spans="22:22" x14ac:dyDescent="0.35">
      <c r="V29054" s="73"/>
    </row>
    <row r="29055" spans="22:22" x14ac:dyDescent="0.35">
      <c r="V29055" s="73"/>
    </row>
    <row r="29056" spans="22:22" x14ac:dyDescent="0.35">
      <c r="V29056" s="73"/>
    </row>
    <row r="29057" spans="22:22" x14ac:dyDescent="0.35">
      <c r="V29057" s="73"/>
    </row>
    <row r="29058" spans="22:22" x14ac:dyDescent="0.35">
      <c r="V29058" s="73"/>
    </row>
    <row r="29059" spans="22:22" x14ac:dyDescent="0.35">
      <c r="V29059" s="73"/>
    </row>
    <row r="29060" spans="22:22" x14ac:dyDescent="0.35">
      <c r="V29060" s="73"/>
    </row>
    <row r="29061" spans="22:22" x14ac:dyDescent="0.35">
      <c r="V29061" s="73"/>
    </row>
    <row r="29062" spans="22:22" x14ac:dyDescent="0.35">
      <c r="V29062" s="73"/>
    </row>
    <row r="29063" spans="22:22" x14ac:dyDescent="0.35">
      <c r="V29063" s="73"/>
    </row>
    <row r="29064" spans="22:22" x14ac:dyDescent="0.35">
      <c r="V29064" s="73"/>
    </row>
    <row r="29065" spans="22:22" x14ac:dyDescent="0.35">
      <c r="V29065" s="73"/>
    </row>
    <row r="29066" spans="22:22" x14ac:dyDescent="0.35">
      <c r="V29066" s="73"/>
    </row>
    <row r="29067" spans="22:22" x14ac:dyDescent="0.35">
      <c r="V29067" s="73"/>
    </row>
    <row r="29068" spans="22:22" x14ac:dyDescent="0.35">
      <c r="V29068" s="73"/>
    </row>
    <row r="29069" spans="22:22" x14ac:dyDescent="0.35">
      <c r="V29069" s="73"/>
    </row>
    <row r="29070" spans="22:22" x14ac:dyDescent="0.35">
      <c r="V29070" s="73"/>
    </row>
    <row r="29071" spans="22:22" x14ac:dyDescent="0.35">
      <c r="V29071" s="73"/>
    </row>
    <row r="29072" spans="22:22" x14ac:dyDescent="0.35">
      <c r="V29072" s="73"/>
    </row>
    <row r="29073" spans="22:22" x14ac:dyDescent="0.35">
      <c r="V29073" s="73"/>
    </row>
    <row r="29074" spans="22:22" x14ac:dyDescent="0.35">
      <c r="V29074" s="73"/>
    </row>
    <row r="29075" spans="22:22" x14ac:dyDescent="0.35">
      <c r="V29075" s="73"/>
    </row>
    <row r="29076" spans="22:22" x14ac:dyDescent="0.35">
      <c r="V29076" s="73"/>
    </row>
    <row r="29077" spans="22:22" x14ac:dyDescent="0.35">
      <c r="V29077" s="73"/>
    </row>
    <row r="29078" spans="22:22" x14ac:dyDescent="0.35">
      <c r="V29078" s="73"/>
    </row>
    <row r="29079" spans="22:22" x14ac:dyDescent="0.35">
      <c r="V29079" s="73"/>
    </row>
    <row r="29080" spans="22:22" x14ac:dyDescent="0.35">
      <c r="V29080" s="73"/>
    </row>
    <row r="29081" spans="22:22" x14ac:dyDescent="0.35">
      <c r="V29081" s="73"/>
    </row>
    <row r="29082" spans="22:22" x14ac:dyDescent="0.35">
      <c r="V29082" s="73"/>
    </row>
    <row r="29083" spans="22:22" x14ac:dyDescent="0.35">
      <c r="V29083" s="73"/>
    </row>
    <row r="29084" spans="22:22" x14ac:dyDescent="0.35">
      <c r="V29084" s="73"/>
    </row>
    <row r="29085" spans="22:22" x14ac:dyDescent="0.35">
      <c r="V29085" s="73"/>
    </row>
    <row r="29086" spans="22:22" x14ac:dyDescent="0.35">
      <c r="V29086" s="73"/>
    </row>
    <row r="29087" spans="22:22" x14ac:dyDescent="0.35">
      <c r="V29087" s="73"/>
    </row>
    <row r="29088" spans="22:22" x14ac:dyDescent="0.35">
      <c r="V29088" s="73"/>
    </row>
    <row r="29089" spans="22:22" x14ac:dyDescent="0.35">
      <c r="V29089" s="73"/>
    </row>
    <row r="29090" spans="22:22" x14ac:dyDescent="0.35">
      <c r="V29090" s="73"/>
    </row>
    <row r="29091" spans="22:22" x14ac:dyDescent="0.35">
      <c r="V29091" s="73"/>
    </row>
    <row r="29092" spans="22:22" x14ac:dyDescent="0.35">
      <c r="V29092" s="73"/>
    </row>
    <row r="29093" spans="22:22" x14ac:dyDescent="0.35">
      <c r="V29093" s="73"/>
    </row>
    <row r="29094" spans="22:22" x14ac:dyDescent="0.35">
      <c r="V29094" s="73"/>
    </row>
    <row r="29095" spans="22:22" x14ac:dyDescent="0.35">
      <c r="V29095" s="73"/>
    </row>
    <row r="29096" spans="22:22" x14ac:dyDescent="0.35">
      <c r="V29096" s="73"/>
    </row>
    <row r="29097" spans="22:22" x14ac:dyDescent="0.35">
      <c r="V29097" s="73"/>
    </row>
    <row r="29098" spans="22:22" x14ac:dyDescent="0.35">
      <c r="V29098" s="73"/>
    </row>
    <row r="29099" spans="22:22" x14ac:dyDescent="0.35">
      <c r="V29099" s="73"/>
    </row>
    <row r="29100" spans="22:22" x14ac:dyDescent="0.35">
      <c r="V29100" s="73"/>
    </row>
    <row r="29101" spans="22:22" x14ac:dyDescent="0.35">
      <c r="V29101" s="73"/>
    </row>
    <row r="29102" spans="22:22" x14ac:dyDescent="0.35">
      <c r="V29102" s="73"/>
    </row>
    <row r="29103" spans="22:22" x14ac:dyDescent="0.35">
      <c r="V29103" s="73"/>
    </row>
    <row r="29104" spans="22:22" x14ac:dyDescent="0.35">
      <c r="V29104" s="73"/>
    </row>
    <row r="29105" spans="22:22" x14ac:dyDescent="0.35">
      <c r="V29105" s="73"/>
    </row>
    <row r="29106" spans="22:22" x14ac:dyDescent="0.35">
      <c r="V29106" s="73"/>
    </row>
    <row r="29107" spans="22:22" x14ac:dyDescent="0.35">
      <c r="V29107" s="73"/>
    </row>
    <row r="29108" spans="22:22" x14ac:dyDescent="0.35">
      <c r="V29108" s="73"/>
    </row>
    <row r="29109" spans="22:22" x14ac:dyDescent="0.35">
      <c r="V29109" s="73"/>
    </row>
    <row r="29110" spans="22:22" x14ac:dyDescent="0.35">
      <c r="V29110" s="73"/>
    </row>
    <row r="29111" spans="22:22" x14ac:dyDescent="0.35">
      <c r="V29111" s="73"/>
    </row>
    <row r="29112" spans="22:22" x14ac:dyDescent="0.35">
      <c r="V29112" s="73"/>
    </row>
    <row r="29113" spans="22:22" x14ac:dyDescent="0.35">
      <c r="V29113" s="73"/>
    </row>
    <row r="29114" spans="22:22" x14ac:dyDescent="0.35">
      <c r="V29114" s="73"/>
    </row>
    <row r="29115" spans="22:22" x14ac:dyDescent="0.35">
      <c r="V29115" s="73"/>
    </row>
    <row r="29116" spans="22:22" x14ac:dyDescent="0.35">
      <c r="V29116" s="73"/>
    </row>
    <row r="29117" spans="22:22" x14ac:dyDescent="0.35">
      <c r="V29117" s="73"/>
    </row>
    <row r="29118" spans="22:22" x14ac:dyDescent="0.35">
      <c r="V29118" s="73"/>
    </row>
    <row r="29119" spans="22:22" x14ac:dyDescent="0.35">
      <c r="V29119" s="73"/>
    </row>
    <row r="29120" spans="22:22" x14ac:dyDescent="0.35">
      <c r="V29120" s="73"/>
    </row>
    <row r="29121" spans="22:22" x14ac:dyDescent="0.35">
      <c r="V29121" s="73"/>
    </row>
    <row r="29122" spans="22:22" x14ac:dyDescent="0.35">
      <c r="V29122" s="73"/>
    </row>
    <row r="29123" spans="22:22" x14ac:dyDescent="0.35">
      <c r="V29123" s="73"/>
    </row>
    <row r="29124" spans="22:22" x14ac:dyDescent="0.35">
      <c r="V29124" s="73"/>
    </row>
    <row r="29125" spans="22:22" x14ac:dyDescent="0.35">
      <c r="V29125" s="73"/>
    </row>
    <row r="29126" spans="22:22" x14ac:dyDescent="0.35">
      <c r="V29126" s="73"/>
    </row>
    <row r="29127" spans="22:22" x14ac:dyDescent="0.35">
      <c r="V29127" s="73"/>
    </row>
    <row r="29128" spans="22:22" x14ac:dyDescent="0.35">
      <c r="V29128" s="73"/>
    </row>
    <row r="29129" spans="22:22" x14ac:dyDescent="0.35">
      <c r="V29129" s="73"/>
    </row>
    <row r="29130" spans="22:22" x14ac:dyDescent="0.35">
      <c r="V29130" s="73"/>
    </row>
    <row r="29131" spans="22:22" x14ac:dyDescent="0.35">
      <c r="V29131" s="73"/>
    </row>
    <row r="29132" spans="22:22" x14ac:dyDescent="0.35">
      <c r="V29132" s="73"/>
    </row>
    <row r="29133" spans="22:22" x14ac:dyDescent="0.35">
      <c r="V29133" s="73"/>
    </row>
    <row r="29134" spans="22:22" x14ac:dyDescent="0.35">
      <c r="V29134" s="73"/>
    </row>
    <row r="29135" spans="22:22" x14ac:dyDescent="0.35">
      <c r="V29135" s="73"/>
    </row>
    <row r="29136" spans="22:22" x14ac:dyDescent="0.35">
      <c r="V29136" s="73"/>
    </row>
    <row r="29137" spans="22:22" x14ac:dyDescent="0.35">
      <c r="V29137" s="73"/>
    </row>
    <row r="29138" spans="22:22" x14ac:dyDescent="0.35">
      <c r="V29138" s="73"/>
    </row>
    <row r="29139" spans="22:22" x14ac:dyDescent="0.35">
      <c r="V29139" s="73"/>
    </row>
    <row r="29140" spans="22:22" x14ac:dyDescent="0.35">
      <c r="V29140" s="73"/>
    </row>
    <row r="29141" spans="22:22" x14ac:dyDescent="0.35">
      <c r="V29141" s="73"/>
    </row>
    <row r="29142" spans="22:22" x14ac:dyDescent="0.35">
      <c r="V29142" s="73"/>
    </row>
    <row r="29143" spans="22:22" x14ac:dyDescent="0.35">
      <c r="V29143" s="73"/>
    </row>
    <row r="29144" spans="22:22" x14ac:dyDescent="0.35">
      <c r="V29144" s="73"/>
    </row>
    <row r="29145" spans="22:22" x14ac:dyDescent="0.35">
      <c r="V29145" s="73"/>
    </row>
    <row r="29146" spans="22:22" x14ac:dyDescent="0.35">
      <c r="V29146" s="73"/>
    </row>
    <row r="29147" spans="22:22" x14ac:dyDescent="0.35">
      <c r="V29147" s="73"/>
    </row>
    <row r="29148" spans="22:22" x14ac:dyDescent="0.35">
      <c r="V29148" s="73"/>
    </row>
    <row r="29149" spans="22:22" x14ac:dyDescent="0.35">
      <c r="V29149" s="73"/>
    </row>
    <row r="29150" spans="22:22" x14ac:dyDescent="0.35">
      <c r="V29150" s="73"/>
    </row>
    <row r="29151" spans="22:22" x14ac:dyDescent="0.35">
      <c r="V29151" s="73"/>
    </row>
    <row r="29152" spans="22:22" x14ac:dyDescent="0.35">
      <c r="V29152" s="73"/>
    </row>
    <row r="29153" spans="22:22" x14ac:dyDescent="0.35">
      <c r="V29153" s="73"/>
    </row>
    <row r="29154" spans="22:22" x14ac:dyDescent="0.35">
      <c r="V29154" s="73"/>
    </row>
    <row r="29155" spans="22:22" x14ac:dyDescent="0.35">
      <c r="V29155" s="73"/>
    </row>
    <row r="29156" spans="22:22" x14ac:dyDescent="0.35">
      <c r="V29156" s="73"/>
    </row>
    <row r="29157" spans="22:22" x14ac:dyDescent="0.35">
      <c r="V29157" s="73"/>
    </row>
    <row r="29158" spans="22:22" x14ac:dyDescent="0.35">
      <c r="V29158" s="73"/>
    </row>
    <row r="29159" spans="22:22" x14ac:dyDescent="0.35">
      <c r="V29159" s="73"/>
    </row>
    <row r="29160" spans="22:22" x14ac:dyDescent="0.35">
      <c r="V29160" s="73"/>
    </row>
    <row r="29161" spans="22:22" x14ac:dyDescent="0.35">
      <c r="V29161" s="73"/>
    </row>
    <row r="29162" spans="22:22" x14ac:dyDescent="0.35">
      <c r="V29162" s="73"/>
    </row>
    <row r="29163" spans="22:22" x14ac:dyDescent="0.35">
      <c r="V29163" s="73"/>
    </row>
    <row r="29164" spans="22:22" x14ac:dyDescent="0.35">
      <c r="V29164" s="73"/>
    </row>
    <row r="29165" spans="22:22" x14ac:dyDescent="0.35">
      <c r="V29165" s="73"/>
    </row>
    <row r="29166" spans="22:22" x14ac:dyDescent="0.35">
      <c r="V29166" s="73"/>
    </row>
    <row r="29167" spans="22:22" x14ac:dyDescent="0.35">
      <c r="V29167" s="73"/>
    </row>
    <row r="29168" spans="22:22" x14ac:dyDescent="0.35">
      <c r="V29168" s="73"/>
    </row>
    <row r="29169" spans="22:22" x14ac:dyDescent="0.35">
      <c r="V29169" s="73"/>
    </row>
    <row r="29170" spans="22:22" x14ac:dyDescent="0.35">
      <c r="V29170" s="73"/>
    </row>
    <row r="29171" spans="22:22" x14ac:dyDescent="0.35">
      <c r="V29171" s="73"/>
    </row>
    <row r="29172" spans="22:22" x14ac:dyDescent="0.35">
      <c r="V29172" s="73"/>
    </row>
    <row r="29173" spans="22:22" x14ac:dyDescent="0.35">
      <c r="V29173" s="73"/>
    </row>
    <row r="29174" spans="22:22" x14ac:dyDescent="0.35">
      <c r="V29174" s="73"/>
    </row>
    <row r="29175" spans="22:22" x14ac:dyDescent="0.35">
      <c r="V29175" s="73"/>
    </row>
    <row r="29176" spans="22:22" x14ac:dyDescent="0.35">
      <c r="V29176" s="73"/>
    </row>
    <row r="29177" spans="22:22" x14ac:dyDescent="0.35">
      <c r="V29177" s="73"/>
    </row>
    <row r="29178" spans="22:22" x14ac:dyDescent="0.35">
      <c r="V29178" s="73"/>
    </row>
    <row r="29179" spans="22:22" x14ac:dyDescent="0.35">
      <c r="V29179" s="73"/>
    </row>
    <row r="29180" spans="22:22" x14ac:dyDescent="0.35">
      <c r="V29180" s="73"/>
    </row>
    <row r="29181" spans="22:22" x14ac:dyDescent="0.35">
      <c r="V29181" s="73"/>
    </row>
    <row r="29182" spans="22:22" x14ac:dyDescent="0.35">
      <c r="V29182" s="73"/>
    </row>
    <row r="29183" spans="22:22" x14ac:dyDescent="0.35">
      <c r="V29183" s="73"/>
    </row>
    <row r="29184" spans="22:22" x14ac:dyDescent="0.35">
      <c r="V29184" s="73"/>
    </row>
    <row r="29185" spans="22:22" x14ac:dyDescent="0.35">
      <c r="V29185" s="73"/>
    </row>
    <row r="29186" spans="22:22" x14ac:dyDescent="0.35">
      <c r="V29186" s="73"/>
    </row>
    <row r="29187" spans="22:22" x14ac:dyDescent="0.35">
      <c r="V29187" s="73"/>
    </row>
    <row r="29188" spans="22:22" x14ac:dyDescent="0.35">
      <c r="V29188" s="73"/>
    </row>
    <row r="29189" spans="22:22" x14ac:dyDescent="0.35">
      <c r="V29189" s="73"/>
    </row>
    <row r="29190" spans="22:22" x14ac:dyDescent="0.35">
      <c r="V29190" s="73"/>
    </row>
    <row r="29191" spans="22:22" x14ac:dyDescent="0.35">
      <c r="V29191" s="73"/>
    </row>
    <row r="29192" spans="22:22" x14ac:dyDescent="0.35">
      <c r="V29192" s="73"/>
    </row>
    <row r="29193" spans="22:22" x14ac:dyDescent="0.35">
      <c r="V29193" s="73"/>
    </row>
    <row r="29194" spans="22:22" x14ac:dyDescent="0.35">
      <c r="V29194" s="73"/>
    </row>
    <row r="29195" spans="22:22" x14ac:dyDescent="0.35">
      <c r="V29195" s="73"/>
    </row>
    <row r="29196" spans="22:22" x14ac:dyDescent="0.35">
      <c r="V29196" s="73"/>
    </row>
    <row r="29197" spans="22:22" x14ac:dyDescent="0.35">
      <c r="V29197" s="73"/>
    </row>
    <row r="29198" spans="22:22" x14ac:dyDescent="0.35">
      <c r="V29198" s="73"/>
    </row>
    <row r="29199" spans="22:22" x14ac:dyDescent="0.35">
      <c r="V29199" s="73"/>
    </row>
    <row r="29200" spans="22:22" x14ac:dyDescent="0.35">
      <c r="V29200" s="73"/>
    </row>
    <row r="29201" spans="22:22" x14ac:dyDescent="0.35">
      <c r="V29201" s="73"/>
    </row>
    <row r="29202" spans="22:22" x14ac:dyDescent="0.35">
      <c r="V29202" s="73"/>
    </row>
    <row r="29203" spans="22:22" x14ac:dyDescent="0.35">
      <c r="V29203" s="73"/>
    </row>
    <row r="29204" spans="22:22" x14ac:dyDescent="0.35">
      <c r="V29204" s="73"/>
    </row>
    <row r="29205" spans="22:22" x14ac:dyDescent="0.35">
      <c r="V29205" s="73"/>
    </row>
    <row r="29206" spans="22:22" x14ac:dyDescent="0.35">
      <c r="V29206" s="73"/>
    </row>
    <row r="29207" spans="22:22" x14ac:dyDescent="0.35">
      <c r="V29207" s="73"/>
    </row>
    <row r="29208" spans="22:22" x14ac:dyDescent="0.35">
      <c r="V29208" s="73"/>
    </row>
    <row r="29209" spans="22:22" x14ac:dyDescent="0.35">
      <c r="V29209" s="73"/>
    </row>
    <row r="29210" spans="22:22" x14ac:dyDescent="0.35">
      <c r="V29210" s="73"/>
    </row>
    <row r="29211" spans="22:22" x14ac:dyDescent="0.35">
      <c r="V29211" s="73"/>
    </row>
    <row r="29212" spans="22:22" x14ac:dyDescent="0.35">
      <c r="V29212" s="73"/>
    </row>
    <row r="29213" spans="22:22" x14ac:dyDescent="0.35">
      <c r="V29213" s="73"/>
    </row>
    <row r="29214" spans="22:22" x14ac:dyDescent="0.35">
      <c r="V29214" s="73"/>
    </row>
    <row r="29215" spans="22:22" x14ac:dyDescent="0.35">
      <c r="V29215" s="73"/>
    </row>
    <row r="29216" spans="22:22" x14ac:dyDescent="0.35">
      <c r="V29216" s="73"/>
    </row>
    <row r="29217" spans="22:22" x14ac:dyDescent="0.35">
      <c r="V29217" s="73"/>
    </row>
    <row r="29218" spans="22:22" x14ac:dyDescent="0.35">
      <c r="V29218" s="73"/>
    </row>
    <row r="29219" spans="22:22" x14ac:dyDescent="0.35">
      <c r="V29219" s="73"/>
    </row>
    <row r="29220" spans="22:22" x14ac:dyDescent="0.35">
      <c r="V29220" s="73"/>
    </row>
    <row r="29221" spans="22:22" x14ac:dyDescent="0.35">
      <c r="V29221" s="73"/>
    </row>
    <row r="29222" spans="22:22" x14ac:dyDescent="0.35">
      <c r="V29222" s="73"/>
    </row>
    <row r="29223" spans="22:22" x14ac:dyDescent="0.35">
      <c r="V29223" s="73"/>
    </row>
    <row r="29224" spans="22:22" x14ac:dyDescent="0.35">
      <c r="V29224" s="73"/>
    </row>
    <row r="29225" spans="22:22" x14ac:dyDescent="0.35">
      <c r="V29225" s="73"/>
    </row>
    <row r="29226" spans="22:22" x14ac:dyDescent="0.35">
      <c r="V29226" s="73"/>
    </row>
    <row r="29227" spans="22:22" x14ac:dyDescent="0.35">
      <c r="V29227" s="73"/>
    </row>
    <row r="29228" spans="22:22" x14ac:dyDescent="0.35">
      <c r="V29228" s="73"/>
    </row>
    <row r="29229" spans="22:22" x14ac:dyDescent="0.35">
      <c r="V29229" s="73"/>
    </row>
    <row r="29230" spans="22:22" x14ac:dyDescent="0.35">
      <c r="V29230" s="73"/>
    </row>
    <row r="29231" spans="22:22" x14ac:dyDescent="0.35">
      <c r="V29231" s="73"/>
    </row>
    <row r="29232" spans="22:22" x14ac:dyDescent="0.35">
      <c r="V29232" s="73"/>
    </row>
    <row r="29233" spans="22:22" x14ac:dyDescent="0.35">
      <c r="V29233" s="73"/>
    </row>
    <row r="29234" spans="22:22" x14ac:dyDescent="0.35">
      <c r="V29234" s="73"/>
    </row>
    <row r="29235" spans="22:22" x14ac:dyDescent="0.35">
      <c r="V29235" s="73"/>
    </row>
    <row r="29236" spans="22:22" x14ac:dyDescent="0.35">
      <c r="V29236" s="73"/>
    </row>
    <row r="29237" spans="22:22" x14ac:dyDescent="0.35">
      <c r="V29237" s="73"/>
    </row>
    <row r="29238" spans="22:22" x14ac:dyDescent="0.35">
      <c r="V29238" s="73"/>
    </row>
    <row r="29239" spans="22:22" x14ac:dyDescent="0.35">
      <c r="V29239" s="73"/>
    </row>
    <row r="29240" spans="22:22" x14ac:dyDescent="0.35">
      <c r="V29240" s="73"/>
    </row>
    <row r="29241" spans="22:22" x14ac:dyDescent="0.35">
      <c r="V29241" s="73"/>
    </row>
    <row r="29242" spans="22:22" x14ac:dyDescent="0.35">
      <c r="V29242" s="73"/>
    </row>
    <row r="29243" spans="22:22" x14ac:dyDescent="0.35">
      <c r="V29243" s="73"/>
    </row>
    <row r="29244" spans="22:22" x14ac:dyDescent="0.35">
      <c r="V29244" s="73"/>
    </row>
    <row r="29245" spans="22:22" x14ac:dyDescent="0.35">
      <c r="V29245" s="73"/>
    </row>
    <row r="29246" spans="22:22" x14ac:dyDescent="0.35">
      <c r="V29246" s="73"/>
    </row>
    <row r="29247" spans="22:22" x14ac:dyDescent="0.35">
      <c r="V29247" s="73"/>
    </row>
    <row r="29248" spans="22:22" x14ac:dyDescent="0.35">
      <c r="V29248" s="73"/>
    </row>
    <row r="29249" spans="22:22" x14ac:dyDescent="0.35">
      <c r="V29249" s="73"/>
    </row>
    <row r="29250" spans="22:22" x14ac:dyDescent="0.35">
      <c r="V29250" s="73"/>
    </row>
    <row r="29251" spans="22:22" x14ac:dyDescent="0.35">
      <c r="V29251" s="73"/>
    </row>
    <row r="29252" spans="22:22" x14ac:dyDescent="0.35">
      <c r="V29252" s="73"/>
    </row>
    <row r="29253" spans="22:22" x14ac:dyDescent="0.35">
      <c r="V29253" s="73"/>
    </row>
    <row r="29254" spans="22:22" x14ac:dyDescent="0.35">
      <c r="V29254" s="73"/>
    </row>
    <row r="29255" spans="22:22" x14ac:dyDescent="0.35">
      <c r="V29255" s="73"/>
    </row>
    <row r="29256" spans="22:22" x14ac:dyDescent="0.35">
      <c r="V29256" s="73"/>
    </row>
    <row r="29257" spans="22:22" x14ac:dyDescent="0.35">
      <c r="V29257" s="73"/>
    </row>
    <row r="29258" spans="22:22" x14ac:dyDescent="0.35">
      <c r="V29258" s="73"/>
    </row>
    <row r="29259" spans="22:22" x14ac:dyDescent="0.35">
      <c r="V29259" s="73"/>
    </row>
    <row r="29260" spans="22:22" x14ac:dyDescent="0.35">
      <c r="V29260" s="73"/>
    </row>
    <row r="29261" spans="22:22" x14ac:dyDescent="0.35">
      <c r="V29261" s="73"/>
    </row>
    <row r="29262" spans="22:22" x14ac:dyDescent="0.35">
      <c r="V29262" s="73"/>
    </row>
    <row r="29263" spans="22:22" x14ac:dyDescent="0.35">
      <c r="V29263" s="73"/>
    </row>
    <row r="29264" spans="22:22" x14ac:dyDescent="0.35">
      <c r="V29264" s="73"/>
    </row>
    <row r="29265" spans="22:22" x14ac:dyDescent="0.35">
      <c r="V29265" s="73"/>
    </row>
    <row r="29266" spans="22:22" x14ac:dyDescent="0.35">
      <c r="V29266" s="73"/>
    </row>
    <row r="29267" spans="22:22" x14ac:dyDescent="0.35">
      <c r="V29267" s="73"/>
    </row>
    <row r="29268" spans="22:22" x14ac:dyDescent="0.35">
      <c r="V29268" s="73"/>
    </row>
    <row r="29269" spans="22:22" x14ac:dyDescent="0.35">
      <c r="V29269" s="73"/>
    </row>
    <row r="29270" spans="22:22" x14ac:dyDescent="0.35">
      <c r="V29270" s="73"/>
    </row>
    <row r="29271" spans="22:22" x14ac:dyDescent="0.35">
      <c r="V29271" s="73"/>
    </row>
    <row r="29272" spans="22:22" x14ac:dyDescent="0.35">
      <c r="V29272" s="73"/>
    </row>
    <row r="29273" spans="22:22" x14ac:dyDescent="0.35">
      <c r="V29273" s="73"/>
    </row>
    <row r="29274" spans="22:22" x14ac:dyDescent="0.35">
      <c r="V29274" s="73"/>
    </row>
    <row r="29275" spans="22:22" x14ac:dyDescent="0.35">
      <c r="V29275" s="73"/>
    </row>
    <row r="29276" spans="22:22" x14ac:dyDescent="0.35">
      <c r="V29276" s="73"/>
    </row>
    <row r="29277" spans="22:22" x14ac:dyDescent="0.35">
      <c r="V29277" s="73"/>
    </row>
    <row r="29278" spans="22:22" x14ac:dyDescent="0.35">
      <c r="V29278" s="73"/>
    </row>
    <row r="29279" spans="22:22" x14ac:dyDescent="0.35">
      <c r="V29279" s="73"/>
    </row>
    <row r="29280" spans="22:22" x14ac:dyDescent="0.35">
      <c r="V29280" s="73"/>
    </row>
    <row r="29281" spans="22:22" x14ac:dyDescent="0.35">
      <c r="V29281" s="73"/>
    </row>
    <row r="29282" spans="22:22" x14ac:dyDescent="0.35">
      <c r="V29282" s="73"/>
    </row>
    <row r="29283" spans="22:22" x14ac:dyDescent="0.35">
      <c r="V29283" s="73"/>
    </row>
    <row r="29284" spans="22:22" x14ac:dyDescent="0.35">
      <c r="V29284" s="73"/>
    </row>
    <row r="29285" spans="22:22" x14ac:dyDescent="0.35">
      <c r="V29285" s="73"/>
    </row>
    <row r="29286" spans="22:22" x14ac:dyDescent="0.35">
      <c r="V29286" s="73"/>
    </row>
    <row r="29287" spans="22:22" x14ac:dyDescent="0.35">
      <c r="V29287" s="73"/>
    </row>
    <row r="29288" spans="22:22" x14ac:dyDescent="0.35">
      <c r="V29288" s="73"/>
    </row>
    <row r="29289" spans="22:22" x14ac:dyDescent="0.35">
      <c r="V29289" s="73"/>
    </row>
    <row r="29290" spans="22:22" x14ac:dyDescent="0.35">
      <c r="V29290" s="73"/>
    </row>
    <row r="29291" spans="22:22" x14ac:dyDescent="0.35">
      <c r="V29291" s="73"/>
    </row>
    <row r="29292" spans="22:22" x14ac:dyDescent="0.35">
      <c r="V29292" s="73"/>
    </row>
    <row r="29293" spans="22:22" x14ac:dyDescent="0.35">
      <c r="V29293" s="73"/>
    </row>
    <row r="29294" spans="22:22" x14ac:dyDescent="0.35">
      <c r="V29294" s="73"/>
    </row>
    <row r="29295" spans="22:22" x14ac:dyDescent="0.35">
      <c r="V29295" s="73"/>
    </row>
    <row r="29296" spans="22:22" x14ac:dyDescent="0.35">
      <c r="V29296" s="73"/>
    </row>
    <row r="29297" spans="22:22" x14ac:dyDescent="0.35">
      <c r="V29297" s="73"/>
    </row>
    <row r="29298" spans="22:22" x14ac:dyDescent="0.35">
      <c r="V29298" s="73"/>
    </row>
    <row r="29299" spans="22:22" x14ac:dyDescent="0.35">
      <c r="V29299" s="73"/>
    </row>
    <row r="29300" spans="22:22" x14ac:dyDescent="0.35">
      <c r="V29300" s="73"/>
    </row>
    <row r="29301" spans="22:22" x14ac:dyDescent="0.35">
      <c r="V29301" s="73"/>
    </row>
    <row r="29302" spans="22:22" x14ac:dyDescent="0.35">
      <c r="V29302" s="73"/>
    </row>
    <row r="29303" spans="22:22" x14ac:dyDescent="0.35">
      <c r="V29303" s="73"/>
    </row>
    <row r="29304" spans="22:22" x14ac:dyDescent="0.35">
      <c r="V29304" s="73"/>
    </row>
    <row r="29305" spans="22:22" x14ac:dyDescent="0.35">
      <c r="V29305" s="73"/>
    </row>
    <row r="29306" spans="22:22" x14ac:dyDescent="0.35">
      <c r="V29306" s="73"/>
    </row>
    <row r="29307" spans="22:22" x14ac:dyDescent="0.35">
      <c r="V29307" s="73"/>
    </row>
    <row r="29308" spans="22:22" x14ac:dyDescent="0.35">
      <c r="V29308" s="73"/>
    </row>
    <row r="29309" spans="22:22" x14ac:dyDescent="0.35">
      <c r="V29309" s="73"/>
    </row>
    <row r="29310" spans="22:22" x14ac:dyDescent="0.35">
      <c r="V29310" s="73"/>
    </row>
    <row r="29311" spans="22:22" x14ac:dyDescent="0.35">
      <c r="V29311" s="73"/>
    </row>
    <row r="29312" spans="22:22" x14ac:dyDescent="0.35">
      <c r="V29312" s="73"/>
    </row>
    <row r="29313" spans="22:22" x14ac:dyDescent="0.35">
      <c r="V29313" s="73"/>
    </row>
    <row r="29314" spans="22:22" x14ac:dyDescent="0.35">
      <c r="V29314" s="73"/>
    </row>
    <row r="29315" spans="22:22" x14ac:dyDescent="0.35">
      <c r="V29315" s="73"/>
    </row>
    <row r="29316" spans="22:22" x14ac:dyDescent="0.35">
      <c r="V29316" s="73"/>
    </row>
    <row r="29317" spans="22:22" x14ac:dyDescent="0.35">
      <c r="V29317" s="73"/>
    </row>
    <row r="29318" spans="22:22" x14ac:dyDescent="0.35">
      <c r="V29318" s="73"/>
    </row>
    <row r="29319" spans="22:22" x14ac:dyDescent="0.35">
      <c r="V29319" s="73"/>
    </row>
    <row r="29320" spans="22:22" x14ac:dyDescent="0.35">
      <c r="V29320" s="73"/>
    </row>
    <row r="29321" spans="22:22" x14ac:dyDescent="0.35">
      <c r="V29321" s="73"/>
    </row>
    <row r="29322" spans="22:22" x14ac:dyDescent="0.35">
      <c r="V29322" s="73"/>
    </row>
    <row r="29323" spans="22:22" x14ac:dyDescent="0.35">
      <c r="V29323" s="73"/>
    </row>
    <row r="29324" spans="22:22" x14ac:dyDescent="0.35">
      <c r="V29324" s="73"/>
    </row>
    <row r="29325" spans="22:22" x14ac:dyDescent="0.35">
      <c r="V29325" s="73"/>
    </row>
    <row r="29326" spans="22:22" x14ac:dyDescent="0.35">
      <c r="V29326" s="73"/>
    </row>
    <row r="29327" spans="22:22" x14ac:dyDescent="0.35">
      <c r="V29327" s="73"/>
    </row>
    <row r="29328" spans="22:22" x14ac:dyDescent="0.35">
      <c r="V29328" s="73"/>
    </row>
    <row r="29329" spans="22:22" x14ac:dyDescent="0.35">
      <c r="V29329" s="73"/>
    </row>
    <row r="29330" spans="22:22" x14ac:dyDescent="0.35">
      <c r="V29330" s="73"/>
    </row>
    <row r="29331" spans="22:22" x14ac:dyDescent="0.35">
      <c r="V29331" s="73"/>
    </row>
    <row r="29332" spans="22:22" x14ac:dyDescent="0.35">
      <c r="V29332" s="73"/>
    </row>
    <row r="29333" spans="22:22" x14ac:dyDescent="0.35">
      <c r="V29333" s="73"/>
    </row>
    <row r="29334" spans="22:22" x14ac:dyDescent="0.35">
      <c r="V29334" s="73"/>
    </row>
    <row r="29335" spans="22:22" x14ac:dyDescent="0.35">
      <c r="V29335" s="73"/>
    </row>
    <row r="29336" spans="22:22" x14ac:dyDescent="0.35">
      <c r="V29336" s="73"/>
    </row>
    <row r="29337" spans="22:22" x14ac:dyDescent="0.35">
      <c r="V29337" s="73"/>
    </row>
    <row r="29338" spans="22:22" x14ac:dyDescent="0.35">
      <c r="V29338" s="73"/>
    </row>
    <row r="29339" spans="22:22" x14ac:dyDescent="0.35">
      <c r="V29339" s="73"/>
    </row>
    <row r="29340" spans="22:22" x14ac:dyDescent="0.35">
      <c r="V29340" s="73"/>
    </row>
    <row r="29341" spans="22:22" x14ac:dyDescent="0.35">
      <c r="V29341" s="73"/>
    </row>
    <row r="29342" spans="22:22" x14ac:dyDescent="0.35">
      <c r="V29342" s="73"/>
    </row>
    <row r="29343" spans="22:22" x14ac:dyDescent="0.35">
      <c r="V29343" s="73"/>
    </row>
    <row r="29344" spans="22:22" x14ac:dyDescent="0.35">
      <c r="V29344" s="73"/>
    </row>
    <row r="29345" spans="22:22" x14ac:dyDescent="0.35">
      <c r="V29345" s="73"/>
    </row>
    <row r="29346" spans="22:22" x14ac:dyDescent="0.35">
      <c r="V29346" s="73"/>
    </row>
    <row r="29347" spans="22:22" x14ac:dyDescent="0.35">
      <c r="V29347" s="73"/>
    </row>
    <row r="29348" spans="22:22" x14ac:dyDescent="0.35">
      <c r="V29348" s="73"/>
    </row>
    <row r="29349" spans="22:22" x14ac:dyDescent="0.35">
      <c r="V29349" s="73"/>
    </row>
    <row r="29350" spans="22:22" x14ac:dyDescent="0.35">
      <c r="V29350" s="73"/>
    </row>
    <row r="29351" spans="22:22" x14ac:dyDescent="0.35">
      <c r="V29351" s="73"/>
    </row>
    <row r="29352" spans="22:22" x14ac:dyDescent="0.35">
      <c r="V29352" s="73"/>
    </row>
    <row r="29353" spans="22:22" x14ac:dyDescent="0.35">
      <c r="V29353" s="73"/>
    </row>
    <row r="29354" spans="22:22" x14ac:dyDescent="0.35">
      <c r="V29354" s="73"/>
    </row>
    <row r="29355" spans="22:22" x14ac:dyDescent="0.35">
      <c r="V29355" s="73"/>
    </row>
    <row r="29356" spans="22:22" x14ac:dyDescent="0.35">
      <c r="V29356" s="73"/>
    </row>
    <row r="29357" spans="22:22" x14ac:dyDescent="0.35">
      <c r="V29357" s="73"/>
    </row>
    <row r="29358" spans="22:22" x14ac:dyDescent="0.35">
      <c r="V29358" s="73"/>
    </row>
    <row r="29359" spans="22:22" x14ac:dyDescent="0.35">
      <c r="V29359" s="17"/>
    </row>
    <row r="29360" spans="22:22" x14ac:dyDescent="0.35">
      <c r="V29360" s="73"/>
    </row>
    <row r="29361" spans="22:22" x14ac:dyDescent="0.35">
      <c r="V29361" s="73"/>
    </row>
    <row r="29362" spans="22:22" x14ac:dyDescent="0.35">
      <c r="V29362" s="73"/>
    </row>
    <row r="29363" spans="22:22" x14ac:dyDescent="0.35">
      <c r="V29363" s="73"/>
    </row>
    <row r="29364" spans="22:22" x14ac:dyDescent="0.35">
      <c r="V29364" s="73"/>
    </row>
    <row r="29365" spans="22:22" x14ac:dyDescent="0.35">
      <c r="V29365" s="73"/>
    </row>
    <row r="29366" spans="22:22" x14ac:dyDescent="0.35">
      <c r="V29366" s="73"/>
    </row>
    <row r="29367" spans="22:22" x14ac:dyDescent="0.35">
      <c r="V29367" s="73"/>
    </row>
    <row r="29368" spans="22:22" x14ac:dyDescent="0.35">
      <c r="V29368" s="73"/>
    </row>
    <row r="29369" spans="22:22" x14ac:dyDescent="0.35">
      <c r="V29369" s="73"/>
    </row>
    <row r="29370" spans="22:22" x14ac:dyDescent="0.35">
      <c r="V29370" s="73"/>
    </row>
    <row r="29371" spans="22:22" x14ac:dyDescent="0.35">
      <c r="V29371" s="73"/>
    </row>
    <row r="29372" spans="22:22" x14ac:dyDescent="0.35">
      <c r="V29372" s="73"/>
    </row>
    <row r="29373" spans="22:22" x14ac:dyDescent="0.35">
      <c r="V29373" s="73"/>
    </row>
    <row r="29374" spans="22:22" x14ac:dyDescent="0.35">
      <c r="V29374" s="73"/>
    </row>
    <row r="29375" spans="22:22" x14ac:dyDescent="0.35">
      <c r="V29375" s="73"/>
    </row>
    <row r="29376" spans="22:22" x14ac:dyDescent="0.35">
      <c r="V29376" s="73"/>
    </row>
    <row r="29377" spans="22:22" x14ac:dyDescent="0.35">
      <c r="V29377" s="73"/>
    </row>
    <row r="29378" spans="22:22" x14ac:dyDescent="0.35">
      <c r="V29378" s="73"/>
    </row>
    <row r="29379" spans="22:22" x14ac:dyDescent="0.35">
      <c r="V29379" s="73"/>
    </row>
    <row r="29380" spans="22:22" x14ac:dyDescent="0.35">
      <c r="V29380" s="73"/>
    </row>
    <row r="29381" spans="22:22" x14ac:dyDescent="0.35">
      <c r="V29381" s="73"/>
    </row>
    <row r="29382" spans="22:22" x14ac:dyDescent="0.35">
      <c r="V29382" s="73"/>
    </row>
    <row r="29383" spans="22:22" x14ac:dyDescent="0.35">
      <c r="V29383" s="73"/>
    </row>
    <row r="29384" spans="22:22" x14ac:dyDescent="0.35">
      <c r="V29384" s="73"/>
    </row>
    <row r="29385" spans="22:22" x14ac:dyDescent="0.35">
      <c r="V29385" s="73"/>
    </row>
    <row r="29386" spans="22:22" x14ac:dyDescent="0.35">
      <c r="V29386" s="73"/>
    </row>
    <row r="29387" spans="22:22" x14ac:dyDescent="0.35">
      <c r="V29387" s="73"/>
    </row>
    <row r="29388" spans="22:22" x14ac:dyDescent="0.35">
      <c r="V29388" s="73"/>
    </row>
    <row r="29389" spans="22:22" x14ac:dyDescent="0.35">
      <c r="V29389" s="73"/>
    </row>
    <row r="29390" spans="22:22" x14ac:dyDescent="0.35">
      <c r="V29390" s="73"/>
    </row>
    <row r="29391" spans="22:22" x14ac:dyDescent="0.35">
      <c r="V29391" s="73"/>
    </row>
    <row r="29392" spans="22:22" x14ac:dyDescent="0.35">
      <c r="V29392" s="73"/>
    </row>
    <row r="29393" spans="22:22" x14ac:dyDescent="0.35">
      <c r="V29393" s="73"/>
    </row>
    <row r="29394" spans="22:22" x14ac:dyDescent="0.35">
      <c r="V29394" s="73"/>
    </row>
    <row r="29395" spans="22:22" x14ac:dyDescent="0.35">
      <c r="V29395" s="73"/>
    </row>
    <row r="29396" spans="22:22" x14ac:dyDescent="0.35">
      <c r="V29396" s="73"/>
    </row>
    <row r="29397" spans="22:22" x14ac:dyDescent="0.35">
      <c r="V29397" s="73"/>
    </row>
    <row r="29398" spans="22:22" x14ac:dyDescent="0.35">
      <c r="V29398" s="73"/>
    </row>
    <row r="29399" spans="22:22" x14ac:dyDescent="0.35">
      <c r="V29399" s="73"/>
    </row>
    <row r="29400" spans="22:22" x14ac:dyDescent="0.35">
      <c r="V29400" s="73"/>
    </row>
    <row r="29401" spans="22:22" x14ac:dyDescent="0.35">
      <c r="V29401" s="73"/>
    </row>
    <row r="29402" spans="22:22" x14ac:dyDescent="0.35">
      <c r="V29402" s="73"/>
    </row>
    <row r="29403" spans="22:22" x14ac:dyDescent="0.35">
      <c r="V29403" s="73"/>
    </row>
    <row r="29404" spans="22:22" x14ac:dyDescent="0.35">
      <c r="V29404" s="73"/>
    </row>
    <row r="29405" spans="22:22" x14ac:dyDescent="0.35">
      <c r="V29405" s="73"/>
    </row>
    <row r="29406" spans="22:22" x14ac:dyDescent="0.35">
      <c r="V29406" s="73"/>
    </row>
    <row r="29407" spans="22:22" x14ac:dyDescent="0.35">
      <c r="V29407" s="73"/>
    </row>
    <row r="29408" spans="22:22" x14ac:dyDescent="0.35">
      <c r="V29408" s="73"/>
    </row>
    <row r="29409" spans="22:22" x14ac:dyDescent="0.35">
      <c r="V29409" s="73"/>
    </row>
    <row r="29410" spans="22:22" x14ac:dyDescent="0.35">
      <c r="V29410" s="73"/>
    </row>
    <row r="29411" spans="22:22" x14ac:dyDescent="0.35">
      <c r="V29411" s="73"/>
    </row>
    <row r="29412" spans="22:22" x14ac:dyDescent="0.35">
      <c r="V29412" s="73"/>
    </row>
    <row r="29413" spans="22:22" x14ac:dyDescent="0.35">
      <c r="V29413" s="73"/>
    </row>
    <row r="29414" spans="22:22" x14ac:dyDescent="0.35">
      <c r="V29414" s="73"/>
    </row>
    <row r="29415" spans="22:22" x14ac:dyDescent="0.35">
      <c r="V29415" s="73"/>
    </row>
    <row r="29416" spans="22:22" x14ac:dyDescent="0.35">
      <c r="V29416" s="73"/>
    </row>
    <row r="29417" spans="22:22" x14ac:dyDescent="0.35">
      <c r="V29417" s="73"/>
    </row>
    <row r="29418" spans="22:22" x14ac:dyDescent="0.35">
      <c r="V29418" s="73"/>
    </row>
    <row r="29419" spans="22:22" x14ac:dyDescent="0.35">
      <c r="V29419" s="73"/>
    </row>
    <row r="29420" spans="22:22" x14ac:dyDescent="0.35">
      <c r="V29420" s="73"/>
    </row>
    <row r="29421" spans="22:22" x14ac:dyDescent="0.35">
      <c r="V29421" s="73"/>
    </row>
    <row r="29422" spans="22:22" x14ac:dyDescent="0.35">
      <c r="V29422" s="73"/>
    </row>
    <row r="29423" spans="22:22" x14ac:dyDescent="0.35">
      <c r="V29423" s="73"/>
    </row>
    <row r="29424" spans="22:22" x14ac:dyDescent="0.35">
      <c r="V29424" s="73"/>
    </row>
    <row r="29425" spans="22:22" x14ac:dyDescent="0.35">
      <c r="V29425" s="73"/>
    </row>
    <row r="29426" spans="22:22" x14ac:dyDescent="0.35">
      <c r="V29426" s="73"/>
    </row>
    <row r="29427" spans="22:22" x14ac:dyDescent="0.35">
      <c r="V29427" s="73"/>
    </row>
    <row r="29428" spans="22:22" x14ac:dyDescent="0.35">
      <c r="V29428" s="73"/>
    </row>
    <row r="29429" spans="22:22" x14ac:dyDescent="0.35">
      <c r="V29429" s="73"/>
    </row>
    <row r="29430" spans="22:22" x14ac:dyDescent="0.35">
      <c r="V29430" s="73"/>
    </row>
    <row r="29431" spans="22:22" x14ac:dyDescent="0.35">
      <c r="V29431" s="73"/>
    </row>
    <row r="29432" spans="22:22" x14ac:dyDescent="0.35">
      <c r="V29432" s="73"/>
    </row>
    <row r="29433" spans="22:22" x14ac:dyDescent="0.35">
      <c r="V29433" s="73"/>
    </row>
    <row r="29434" spans="22:22" x14ac:dyDescent="0.35">
      <c r="V29434" s="73"/>
    </row>
    <row r="29435" spans="22:22" x14ac:dyDescent="0.35">
      <c r="V29435" s="73"/>
    </row>
    <row r="29436" spans="22:22" x14ac:dyDescent="0.35">
      <c r="V29436" s="73"/>
    </row>
    <row r="29437" spans="22:22" x14ac:dyDescent="0.35">
      <c r="V29437" s="73"/>
    </row>
    <row r="29438" spans="22:22" x14ac:dyDescent="0.35">
      <c r="V29438" s="73"/>
    </row>
    <row r="29439" spans="22:22" x14ac:dyDescent="0.35">
      <c r="V29439" s="73"/>
    </row>
    <row r="29440" spans="22:22" x14ac:dyDescent="0.35">
      <c r="V29440" s="73"/>
    </row>
    <row r="29441" spans="22:22" x14ac:dyDescent="0.35">
      <c r="V29441" s="73"/>
    </row>
    <row r="29442" spans="22:22" x14ac:dyDescent="0.35">
      <c r="V29442" s="73"/>
    </row>
    <row r="29443" spans="22:22" x14ac:dyDescent="0.35">
      <c r="V29443" s="73"/>
    </row>
    <row r="29444" spans="22:22" x14ac:dyDescent="0.35">
      <c r="V29444" s="73"/>
    </row>
    <row r="29445" spans="22:22" x14ac:dyDescent="0.35">
      <c r="V29445" s="73"/>
    </row>
    <row r="29446" spans="22:22" x14ac:dyDescent="0.35">
      <c r="V29446" s="73"/>
    </row>
    <row r="29447" spans="22:22" x14ac:dyDescent="0.35">
      <c r="V29447" s="73"/>
    </row>
    <row r="29448" spans="22:22" x14ac:dyDescent="0.35">
      <c r="V29448" s="73"/>
    </row>
    <row r="29449" spans="22:22" x14ac:dyDescent="0.35">
      <c r="V29449" s="73"/>
    </row>
    <row r="29450" spans="22:22" x14ac:dyDescent="0.35">
      <c r="V29450" s="73"/>
    </row>
    <row r="29451" spans="22:22" x14ac:dyDescent="0.35">
      <c r="V29451" s="73"/>
    </row>
    <row r="29452" spans="22:22" x14ac:dyDescent="0.35">
      <c r="V29452" s="73"/>
    </row>
    <row r="29453" spans="22:22" x14ac:dyDescent="0.35">
      <c r="V29453" s="73"/>
    </row>
    <row r="29454" spans="22:22" x14ac:dyDescent="0.35">
      <c r="V29454" s="73"/>
    </row>
    <row r="29455" spans="22:22" x14ac:dyDescent="0.35">
      <c r="V29455" s="73"/>
    </row>
    <row r="29456" spans="22:22" x14ac:dyDescent="0.35">
      <c r="V29456" s="73"/>
    </row>
    <row r="29457" spans="22:22" x14ac:dyDescent="0.35">
      <c r="V29457" s="73"/>
    </row>
    <row r="29458" spans="22:22" x14ac:dyDescent="0.35">
      <c r="V29458" s="73"/>
    </row>
    <row r="29459" spans="22:22" x14ac:dyDescent="0.35">
      <c r="V29459" s="73"/>
    </row>
    <row r="29460" spans="22:22" x14ac:dyDescent="0.35">
      <c r="V29460" s="73"/>
    </row>
    <row r="29461" spans="22:22" x14ac:dyDescent="0.35">
      <c r="V29461" s="73"/>
    </row>
    <row r="29462" spans="22:22" x14ac:dyDescent="0.35">
      <c r="V29462" s="73"/>
    </row>
    <row r="29463" spans="22:22" x14ac:dyDescent="0.35">
      <c r="V29463" s="73"/>
    </row>
    <row r="29464" spans="22:22" x14ac:dyDescent="0.35">
      <c r="V29464" s="73"/>
    </row>
    <row r="29465" spans="22:22" x14ac:dyDescent="0.35">
      <c r="V29465" s="73"/>
    </row>
    <row r="29466" spans="22:22" x14ac:dyDescent="0.35">
      <c r="V29466" s="73"/>
    </row>
    <row r="29467" spans="22:22" x14ac:dyDescent="0.35">
      <c r="V29467" s="73"/>
    </row>
    <row r="29468" spans="22:22" x14ac:dyDescent="0.35">
      <c r="V29468" s="73"/>
    </row>
    <row r="29469" spans="22:22" x14ac:dyDescent="0.35">
      <c r="V29469" s="73"/>
    </row>
    <row r="29470" spans="22:22" x14ac:dyDescent="0.35">
      <c r="V29470" s="73"/>
    </row>
    <row r="29471" spans="22:22" x14ac:dyDescent="0.35">
      <c r="V29471" s="73"/>
    </row>
    <row r="29472" spans="22:22" x14ac:dyDescent="0.35">
      <c r="V29472" s="73"/>
    </row>
    <row r="29473" spans="22:22" x14ac:dyDescent="0.35">
      <c r="V29473" s="73"/>
    </row>
    <row r="29474" spans="22:22" x14ac:dyDescent="0.35">
      <c r="V29474" s="73"/>
    </row>
    <row r="29475" spans="22:22" x14ac:dyDescent="0.35">
      <c r="V29475" s="73"/>
    </row>
    <row r="29476" spans="22:22" x14ac:dyDescent="0.35">
      <c r="V29476" s="73"/>
    </row>
    <row r="29477" spans="22:22" x14ac:dyDescent="0.35">
      <c r="V29477" s="73"/>
    </row>
    <row r="29478" spans="22:22" x14ac:dyDescent="0.35">
      <c r="V29478" s="73"/>
    </row>
    <row r="29479" spans="22:22" x14ac:dyDescent="0.35">
      <c r="V29479" s="73"/>
    </row>
    <row r="29480" spans="22:22" x14ac:dyDescent="0.35">
      <c r="V29480" s="73"/>
    </row>
    <row r="29481" spans="22:22" x14ac:dyDescent="0.35">
      <c r="V29481" s="73"/>
    </row>
    <row r="29482" spans="22:22" x14ac:dyDescent="0.35">
      <c r="V29482" s="73"/>
    </row>
    <row r="29483" spans="22:22" x14ac:dyDescent="0.35">
      <c r="V29483" s="73"/>
    </row>
    <row r="29484" spans="22:22" x14ac:dyDescent="0.35">
      <c r="V29484" s="73"/>
    </row>
    <row r="29485" spans="22:22" x14ac:dyDescent="0.35">
      <c r="V29485" s="73"/>
    </row>
    <row r="29486" spans="22:22" x14ac:dyDescent="0.35">
      <c r="V29486" s="73"/>
    </row>
    <row r="29487" spans="22:22" x14ac:dyDescent="0.35">
      <c r="V29487" s="73"/>
    </row>
    <row r="29488" spans="22:22" x14ac:dyDescent="0.35">
      <c r="V29488" s="73"/>
    </row>
    <row r="29489" spans="22:22" x14ac:dyDescent="0.35">
      <c r="V29489" s="73"/>
    </row>
    <row r="29490" spans="22:22" x14ac:dyDescent="0.35">
      <c r="V29490" s="73"/>
    </row>
    <row r="29491" spans="22:22" x14ac:dyDescent="0.35">
      <c r="V29491" s="73"/>
    </row>
    <row r="29492" spans="22:22" x14ac:dyDescent="0.35">
      <c r="V29492" s="73"/>
    </row>
    <row r="29493" spans="22:22" x14ac:dyDescent="0.35">
      <c r="V29493" s="73"/>
    </row>
    <row r="29494" spans="22:22" x14ac:dyDescent="0.35">
      <c r="V29494" s="73"/>
    </row>
    <row r="29495" spans="22:22" x14ac:dyDescent="0.35">
      <c r="V29495" s="73"/>
    </row>
    <row r="29496" spans="22:22" x14ac:dyDescent="0.35">
      <c r="V29496" s="73"/>
    </row>
    <row r="29497" spans="22:22" x14ac:dyDescent="0.35">
      <c r="V29497" s="73"/>
    </row>
    <row r="29498" spans="22:22" x14ac:dyDescent="0.35">
      <c r="V29498" s="73"/>
    </row>
    <row r="29499" spans="22:22" x14ac:dyDescent="0.35">
      <c r="V29499" s="73"/>
    </row>
    <row r="29500" spans="22:22" x14ac:dyDescent="0.35">
      <c r="V29500" s="73"/>
    </row>
    <row r="29501" spans="22:22" x14ac:dyDescent="0.35">
      <c r="V29501" s="73"/>
    </row>
    <row r="29502" spans="22:22" x14ac:dyDescent="0.35">
      <c r="V29502" s="73"/>
    </row>
    <row r="29503" spans="22:22" x14ac:dyDescent="0.35">
      <c r="V29503" s="73"/>
    </row>
    <row r="29504" spans="22:22" x14ac:dyDescent="0.35">
      <c r="V29504" s="73"/>
    </row>
    <row r="29505" spans="22:22" x14ac:dyDescent="0.35">
      <c r="V29505" s="73"/>
    </row>
    <row r="29506" spans="22:22" x14ac:dyDescent="0.35">
      <c r="V29506" s="73"/>
    </row>
    <row r="29507" spans="22:22" x14ac:dyDescent="0.35">
      <c r="V29507" s="73"/>
    </row>
    <row r="29508" spans="22:22" x14ac:dyDescent="0.35">
      <c r="V29508" s="73"/>
    </row>
    <row r="29509" spans="22:22" x14ac:dyDescent="0.35">
      <c r="V29509" s="73"/>
    </row>
    <row r="29510" spans="22:22" x14ac:dyDescent="0.35">
      <c r="V29510" s="73"/>
    </row>
    <row r="29511" spans="22:22" x14ac:dyDescent="0.35">
      <c r="V29511" s="73"/>
    </row>
    <row r="29512" spans="22:22" x14ac:dyDescent="0.35">
      <c r="V29512" s="73"/>
    </row>
    <row r="29513" spans="22:22" x14ac:dyDescent="0.35">
      <c r="V29513" s="73"/>
    </row>
    <row r="29514" spans="22:22" x14ac:dyDescent="0.35">
      <c r="V29514" s="73"/>
    </row>
    <row r="29515" spans="22:22" x14ac:dyDescent="0.35">
      <c r="V29515" s="73"/>
    </row>
    <row r="29516" spans="22:22" x14ac:dyDescent="0.35">
      <c r="V29516" s="73"/>
    </row>
    <row r="29517" spans="22:22" x14ac:dyDescent="0.35">
      <c r="V29517" s="73"/>
    </row>
    <row r="29518" spans="22:22" x14ac:dyDescent="0.35">
      <c r="V29518" s="73"/>
    </row>
    <row r="29519" spans="22:22" x14ac:dyDescent="0.35">
      <c r="V29519" s="73"/>
    </row>
    <row r="29520" spans="22:22" x14ac:dyDescent="0.35">
      <c r="V29520" s="73"/>
    </row>
    <row r="29521" spans="22:22" x14ac:dyDescent="0.35">
      <c r="V29521" s="73"/>
    </row>
    <row r="29522" spans="22:22" x14ac:dyDescent="0.35">
      <c r="V29522" s="73"/>
    </row>
    <row r="29523" spans="22:22" x14ac:dyDescent="0.35">
      <c r="V29523" s="73"/>
    </row>
    <row r="29524" spans="22:22" x14ac:dyDescent="0.35">
      <c r="V29524" s="73"/>
    </row>
    <row r="29525" spans="22:22" x14ac:dyDescent="0.35">
      <c r="V29525" s="73"/>
    </row>
    <row r="29526" spans="22:22" x14ac:dyDescent="0.35">
      <c r="V29526" s="73"/>
    </row>
    <row r="29527" spans="22:22" x14ac:dyDescent="0.35">
      <c r="V29527" s="73"/>
    </row>
    <row r="29528" spans="22:22" x14ac:dyDescent="0.35">
      <c r="V29528" s="73"/>
    </row>
    <row r="29529" spans="22:22" x14ac:dyDescent="0.35">
      <c r="V29529" s="73"/>
    </row>
    <row r="29530" spans="22:22" x14ac:dyDescent="0.35">
      <c r="V29530" s="73"/>
    </row>
    <row r="29531" spans="22:22" x14ac:dyDescent="0.35">
      <c r="V29531" s="73"/>
    </row>
    <row r="29532" spans="22:22" x14ac:dyDescent="0.35">
      <c r="V29532" s="73"/>
    </row>
    <row r="29533" spans="22:22" x14ac:dyDescent="0.35">
      <c r="V29533" s="73"/>
    </row>
    <row r="29534" spans="22:22" x14ac:dyDescent="0.35">
      <c r="V29534" s="73"/>
    </row>
    <row r="29535" spans="22:22" x14ac:dyDescent="0.35">
      <c r="V29535" s="73"/>
    </row>
    <row r="29536" spans="22:22" x14ac:dyDescent="0.35">
      <c r="V29536" s="73"/>
    </row>
    <row r="29537" spans="22:22" x14ac:dyDescent="0.35">
      <c r="V29537" s="73"/>
    </row>
    <row r="29538" spans="22:22" x14ac:dyDescent="0.35">
      <c r="V29538" s="73"/>
    </row>
    <row r="29539" spans="22:22" x14ac:dyDescent="0.35">
      <c r="V29539" s="73"/>
    </row>
    <row r="29540" spans="22:22" x14ac:dyDescent="0.35">
      <c r="V29540" s="73"/>
    </row>
    <row r="29541" spans="22:22" x14ac:dyDescent="0.35">
      <c r="V29541" s="73"/>
    </row>
    <row r="29542" spans="22:22" x14ac:dyDescent="0.35">
      <c r="V29542" s="73"/>
    </row>
    <row r="29543" spans="22:22" x14ac:dyDescent="0.35">
      <c r="V29543" s="73"/>
    </row>
    <row r="29544" spans="22:22" x14ac:dyDescent="0.35">
      <c r="V29544" s="73"/>
    </row>
    <row r="29545" spans="22:22" x14ac:dyDescent="0.35">
      <c r="V29545" s="73"/>
    </row>
    <row r="29546" spans="22:22" x14ac:dyDescent="0.35">
      <c r="V29546" s="73"/>
    </row>
    <row r="29547" spans="22:22" x14ac:dyDescent="0.35">
      <c r="V29547" s="73"/>
    </row>
    <row r="29548" spans="22:22" x14ac:dyDescent="0.35">
      <c r="V29548" s="73"/>
    </row>
    <row r="29549" spans="22:22" x14ac:dyDescent="0.35">
      <c r="V29549" s="73"/>
    </row>
    <row r="29550" spans="22:22" x14ac:dyDescent="0.35">
      <c r="V29550" s="73"/>
    </row>
    <row r="29551" spans="22:22" x14ac:dyDescent="0.35">
      <c r="V29551" s="73"/>
    </row>
    <row r="29552" spans="22:22" x14ac:dyDescent="0.35">
      <c r="V29552" s="73"/>
    </row>
    <row r="29553" spans="22:22" x14ac:dyDescent="0.35">
      <c r="V29553" s="73"/>
    </row>
    <row r="29554" spans="22:22" x14ac:dyDescent="0.35">
      <c r="V29554" s="73"/>
    </row>
    <row r="29555" spans="22:22" x14ac:dyDescent="0.35">
      <c r="V29555" s="73"/>
    </row>
    <row r="29556" spans="22:22" x14ac:dyDescent="0.35">
      <c r="V29556" s="73"/>
    </row>
    <row r="29557" spans="22:22" x14ac:dyDescent="0.35">
      <c r="V29557" s="73"/>
    </row>
    <row r="29558" spans="22:22" x14ac:dyDescent="0.35">
      <c r="V29558" s="73"/>
    </row>
    <row r="29559" spans="22:22" x14ac:dyDescent="0.35">
      <c r="V29559" s="73"/>
    </row>
    <row r="29560" spans="22:22" x14ac:dyDescent="0.35">
      <c r="V29560" s="73"/>
    </row>
    <row r="29561" spans="22:22" x14ac:dyDescent="0.35">
      <c r="V29561" s="73"/>
    </row>
    <row r="29562" spans="22:22" x14ac:dyDescent="0.35">
      <c r="V29562" s="73"/>
    </row>
    <row r="29563" spans="22:22" x14ac:dyDescent="0.35">
      <c r="V29563" s="73"/>
    </row>
    <row r="29564" spans="22:22" x14ac:dyDescent="0.35">
      <c r="V29564" s="73"/>
    </row>
    <row r="29565" spans="22:22" x14ac:dyDescent="0.35">
      <c r="V29565" s="73"/>
    </row>
    <row r="29566" spans="22:22" x14ac:dyDescent="0.35">
      <c r="V29566" s="73"/>
    </row>
    <row r="29567" spans="22:22" x14ac:dyDescent="0.35">
      <c r="V29567" s="73"/>
    </row>
    <row r="29568" spans="22:22" x14ac:dyDescent="0.35">
      <c r="V29568" s="73"/>
    </row>
    <row r="29569" spans="22:22" x14ac:dyDescent="0.35">
      <c r="V29569" s="73"/>
    </row>
    <row r="29570" spans="22:22" x14ac:dyDescent="0.35">
      <c r="V29570" s="73"/>
    </row>
    <row r="29571" spans="22:22" x14ac:dyDescent="0.35">
      <c r="V29571" s="73"/>
    </row>
    <row r="29572" spans="22:22" x14ac:dyDescent="0.35">
      <c r="V29572" s="73"/>
    </row>
    <row r="29573" spans="22:22" x14ac:dyDescent="0.35">
      <c r="V29573" s="73"/>
    </row>
    <row r="29574" spans="22:22" x14ac:dyDescent="0.35">
      <c r="V29574" s="73"/>
    </row>
    <row r="29575" spans="22:22" x14ac:dyDescent="0.35">
      <c r="V29575" s="73"/>
    </row>
    <row r="29576" spans="22:22" x14ac:dyDescent="0.35">
      <c r="V29576" s="73"/>
    </row>
    <row r="29577" spans="22:22" x14ac:dyDescent="0.35">
      <c r="V29577" s="73"/>
    </row>
    <row r="29578" spans="22:22" x14ac:dyDescent="0.35">
      <c r="V29578" s="73"/>
    </row>
    <row r="29579" spans="22:22" x14ac:dyDescent="0.35">
      <c r="V29579" s="73"/>
    </row>
    <row r="29580" spans="22:22" x14ac:dyDescent="0.35">
      <c r="V29580" s="73"/>
    </row>
    <row r="29581" spans="22:22" x14ac:dyDescent="0.35">
      <c r="V29581" s="73"/>
    </row>
    <row r="29582" spans="22:22" x14ac:dyDescent="0.35">
      <c r="V29582" s="73"/>
    </row>
    <row r="29583" spans="22:22" x14ac:dyDescent="0.35">
      <c r="V29583" s="73"/>
    </row>
    <row r="29584" spans="22:22" x14ac:dyDescent="0.35">
      <c r="V29584" s="73"/>
    </row>
    <row r="29585" spans="22:22" x14ac:dyDescent="0.35">
      <c r="V29585" s="73"/>
    </row>
    <row r="29586" spans="22:22" x14ac:dyDescent="0.35">
      <c r="V29586" s="73"/>
    </row>
    <row r="29587" spans="22:22" x14ac:dyDescent="0.35">
      <c r="V29587" s="73"/>
    </row>
    <row r="29588" spans="22:22" x14ac:dyDescent="0.35">
      <c r="V29588" s="73"/>
    </row>
    <row r="29589" spans="22:22" x14ac:dyDescent="0.35">
      <c r="V29589" s="73"/>
    </row>
    <row r="29590" spans="22:22" x14ac:dyDescent="0.35">
      <c r="V29590" s="73"/>
    </row>
    <row r="29591" spans="22:22" x14ac:dyDescent="0.35">
      <c r="V29591" s="73"/>
    </row>
    <row r="29592" spans="22:22" x14ac:dyDescent="0.35">
      <c r="V29592" s="73"/>
    </row>
    <row r="29593" spans="22:22" x14ac:dyDescent="0.35">
      <c r="V29593" s="73"/>
    </row>
    <row r="29594" spans="22:22" x14ac:dyDescent="0.35">
      <c r="V29594" s="73"/>
    </row>
    <row r="29595" spans="22:22" x14ac:dyDescent="0.35">
      <c r="V29595" s="73"/>
    </row>
    <row r="29596" spans="22:22" x14ac:dyDescent="0.35">
      <c r="V29596" s="73"/>
    </row>
    <row r="29597" spans="22:22" x14ac:dyDescent="0.35">
      <c r="V29597" s="73"/>
    </row>
    <row r="29598" spans="22:22" x14ac:dyDescent="0.35">
      <c r="V29598" s="73"/>
    </row>
    <row r="29599" spans="22:22" x14ac:dyDescent="0.35">
      <c r="V29599" s="73"/>
    </row>
    <row r="29600" spans="22:22" x14ac:dyDescent="0.35">
      <c r="V29600" s="73"/>
    </row>
    <row r="29601" spans="22:22" x14ac:dyDescent="0.35">
      <c r="V29601" s="73"/>
    </row>
    <row r="29602" spans="22:22" x14ac:dyDescent="0.35">
      <c r="V29602" s="73"/>
    </row>
    <row r="29603" spans="22:22" x14ac:dyDescent="0.35">
      <c r="V29603" s="73"/>
    </row>
    <row r="29604" spans="22:22" x14ac:dyDescent="0.35">
      <c r="V29604" s="73"/>
    </row>
    <row r="29605" spans="22:22" x14ac:dyDescent="0.35">
      <c r="V29605" s="73"/>
    </row>
    <row r="29606" spans="22:22" x14ac:dyDescent="0.35">
      <c r="V29606" s="73"/>
    </row>
    <row r="29607" spans="22:22" x14ac:dyDescent="0.35">
      <c r="V29607" s="73"/>
    </row>
    <row r="29608" spans="22:22" x14ac:dyDescent="0.35">
      <c r="V29608" s="73"/>
    </row>
    <row r="29609" spans="22:22" x14ac:dyDescent="0.35">
      <c r="V29609" s="73"/>
    </row>
    <row r="29610" spans="22:22" x14ac:dyDescent="0.35">
      <c r="V29610" s="73"/>
    </row>
    <row r="29611" spans="22:22" x14ac:dyDescent="0.35">
      <c r="V29611" s="73"/>
    </row>
    <row r="29612" spans="22:22" x14ac:dyDescent="0.35">
      <c r="V29612" s="73"/>
    </row>
    <row r="29613" spans="22:22" x14ac:dyDescent="0.35">
      <c r="V29613" s="73"/>
    </row>
    <row r="29614" spans="22:22" x14ac:dyDescent="0.35">
      <c r="V29614" s="73"/>
    </row>
    <row r="29615" spans="22:22" x14ac:dyDescent="0.35">
      <c r="V29615" s="73"/>
    </row>
    <row r="29616" spans="22:22" x14ac:dyDescent="0.35">
      <c r="V29616" s="73"/>
    </row>
    <row r="29617" spans="22:22" x14ac:dyDescent="0.35">
      <c r="V29617" s="73"/>
    </row>
    <row r="29618" spans="22:22" x14ac:dyDescent="0.35">
      <c r="V29618" s="73"/>
    </row>
    <row r="29619" spans="22:22" x14ac:dyDescent="0.35">
      <c r="V29619" s="73"/>
    </row>
    <row r="29620" spans="22:22" x14ac:dyDescent="0.35">
      <c r="V29620" s="73"/>
    </row>
    <row r="29621" spans="22:22" x14ac:dyDescent="0.35">
      <c r="V29621" s="73"/>
    </row>
    <row r="29622" spans="22:22" x14ac:dyDescent="0.35">
      <c r="V29622" s="73"/>
    </row>
    <row r="29623" spans="22:22" x14ac:dyDescent="0.35">
      <c r="V29623" s="73"/>
    </row>
    <row r="29624" spans="22:22" x14ac:dyDescent="0.35">
      <c r="V29624" s="73"/>
    </row>
    <row r="29625" spans="22:22" x14ac:dyDescent="0.35">
      <c r="V29625" s="73"/>
    </row>
    <row r="29626" spans="22:22" x14ac:dyDescent="0.35">
      <c r="V29626" s="73"/>
    </row>
    <row r="29627" spans="22:22" x14ac:dyDescent="0.35">
      <c r="V29627" s="73"/>
    </row>
    <row r="29628" spans="22:22" x14ac:dyDescent="0.35">
      <c r="V29628" s="73"/>
    </row>
    <row r="29629" spans="22:22" x14ac:dyDescent="0.35">
      <c r="V29629" s="73"/>
    </row>
    <row r="29630" spans="22:22" x14ac:dyDescent="0.35">
      <c r="V29630" s="73"/>
    </row>
    <row r="29631" spans="22:22" x14ac:dyDescent="0.35">
      <c r="V29631" s="73"/>
    </row>
    <row r="29632" spans="22:22" x14ac:dyDescent="0.35">
      <c r="V29632" s="73"/>
    </row>
    <row r="29633" spans="22:22" x14ac:dyDescent="0.35">
      <c r="V29633" s="73"/>
    </row>
    <row r="29634" spans="22:22" x14ac:dyDescent="0.35">
      <c r="V29634" s="73"/>
    </row>
    <row r="29635" spans="22:22" x14ac:dyDescent="0.35">
      <c r="V29635" s="73"/>
    </row>
    <row r="29636" spans="22:22" x14ac:dyDescent="0.35">
      <c r="V29636" s="73"/>
    </row>
    <row r="29637" spans="22:22" x14ac:dyDescent="0.35">
      <c r="V29637" s="73"/>
    </row>
    <row r="29638" spans="22:22" x14ac:dyDescent="0.35">
      <c r="V29638" s="73"/>
    </row>
    <row r="29639" spans="22:22" x14ac:dyDescent="0.35">
      <c r="V29639" s="73"/>
    </row>
    <row r="29640" spans="22:22" x14ac:dyDescent="0.35">
      <c r="V29640" s="73"/>
    </row>
    <row r="29641" spans="22:22" x14ac:dyDescent="0.35">
      <c r="V29641" s="73"/>
    </row>
    <row r="29642" spans="22:22" x14ac:dyDescent="0.35">
      <c r="V29642" s="73"/>
    </row>
    <row r="29643" spans="22:22" x14ac:dyDescent="0.35">
      <c r="V29643" s="73"/>
    </row>
    <row r="29644" spans="22:22" x14ac:dyDescent="0.35">
      <c r="V29644" s="73"/>
    </row>
    <row r="29645" spans="22:22" x14ac:dyDescent="0.35">
      <c r="V29645" s="73"/>
    </row>
    <row r="29646" spans="22:22" x14ac:dyDescent="0.35">
      <c r="V29646" s="73"/>
    </row>
    <row r="29647" spans="22:22" x14ac:dyDescent="0.35">
      <c r="V29647" s="73"/>
    </row>
    <row r="29648" spans="22:22" x14ac:dyDescent="0.35">
      <c r="V29648" s="73"/>
    </row>
    <row r="29649" spans="22:22" x14ac:dyDescent="0.35">
      <c r="V29649" s="73"/>
    </row>
    <row r="29650" spans="22:22" x14ac:dyDescent="0.35">
      <c r="V29650" s="73"/>
    </row>
    <row r="29651" spans="22:22" x14ac:dyDescent="0.35">
      <c r="V29651" s="73"/>
    </row>
    <row r="29652" spans="22:22" x14ac:dyDescent="0.35">
      <c r="V29652" s="73"/>
    </row>
    <row r="29653" spans="22:22" x14ac:dyDescent="0.35">
      <c r="V29653" s="73"/>
    </row>
    <row r="29654" spans="22:22" x14ac:dyDescent="0.35">
      <c r="V29654" s="73"/>
    </row>
    <row r="29655" spans="22:22" x14ac:dyDescent="0.35">
      <c r="V29655" s="73"/>
    </row>
    <row r="29656" spans="22:22" x14ac:dyDescent="0.35">
      <c r="V29656" s="73"/>
    </row>
    <row r="29657" spans="22:22" x14ac:dyDescent="0.35">
      <c r="V29657" s="73"/>
    </row>
    <row r="29658" spans="22:22" x14ac:dyDescent="0.35">
      <c r="V29658" s="73"/>
    </row>
    <row r="29659" spans="22:22" x14ac:dyDescent="0.35">
      <c r="V29659" s="73"/>
    </row>
    <row r="29660" spans="22:22" x14ac:dyDescent="0.35">
      <c r="V29660" s="73"/>
    </row>
    <row r="29661" spans="22:22" x14ac:dyDescent="0.35">
      <c r="V29661" s="73"/>
    </row>
    <row r="29662" spans="22:22" x14ac:dyDescent="0.35">
      <c r="V29662" s="73"/>
    </row>
    <row r="29663" spans="22:22" x14ac:dyDescent="0.35">
      <c r="V29663" s="73"/>
    </row>
    <row r="29664" spans="22:22" x14ac:dyDescent="0.35">
      <c r="V29664" s="73"/>
    </row>
    <row r="29665" spans="22:22" x14ac:dyDescent="0.35">
      <c r="V29665" s="73"/>
    </row>
    <row r="29666" spans="22:22" x14ac:dyDescent="0.35">
      <c r="V29666" s="73"/>
    </row>
    <row r="29667" spans="22:22" x14ac:dyDescent="0.35">
      <c r="V29667" s="73"/>
    </row>
    <row r="29668" spans="22:22" x14ac:dyDescent="0.35">
      <c r="V29668" s="73"/>
    </row>
    <row r="29669" spans="22:22" x14ac:dyDescent="0.35">
      <c r="V29669" s="73"/>
    </row>
    <row r="29670" spans="22:22" x14ac:dyDescent="0.35">
      <c r="V29670" s="73"/>
    </row>
    <row r="29671" spans="22:22" x14ac:dyDescent="0.35">
      <c r="V29671" s="73"/>
    </row>
    <row r="29672" spans="22:22" x14ac:dyDescent="0.35">
      <c r="V29672" s="73"/>
    </row>
    <row r="29673" spans="22:22" x14ac:dyDescent="0.35">
      <c r="V29673" s="73"/>
    </row>
    <row r="29674" spans="22:22" x14ac:dyDescent="0.35">
      <c r="V29674" s="73"/>
    </row>
    <row r="29675" spans="22:22" x14ac:dyDescent="0.35">
      <c r="V29675" s="73"/>
    </row>
    <row r="29676" spans="22:22" x14ac:dyDescent="0.35">
      <c r="V29676" s="73"/>
    </row>
    <row r="29677" spans="22:22" x14ac:dyDescent="0.35">
      <c r="V29677" s="73"/>
    </row>
    <row r="29678" spans="22:22" x14ac:dyDescent="0.35">
      <c r="V29678" s="73"/>
    </row>
    <row r="29679" spans="22:22" x14ac:dyDescent="0.35">
      <c r="V29679" s="73"/>
    </row>
    <row r="29680" spans="22:22" x14ac:dyDescent="0.35">
      <c r="V29680" s="73"/>
    </row>
    <row r="29681" spans="22:22" x14ac:dyDescent="0.35">
      <c r="V29681" s="73"/>
    </row>
    <row r="29682" spans="22:22" x14ac:dyDescent="0.35">
      <c r="V29682" s="73"/>
    </row>
    <row r="29683" spans="22:22" x14ac:dyDescent="0.35">
      <c r="V29683" s="73"/>
    </row>
    <row r="29684" spans="22:22" x14ac:dyDescent="0.35">
      <c r="V29684" s="73"/>
    </row>
    <row r="29685" spans="22:22" x14ac:dyDescent="0.35">
      <c r="V29685" s="73"/>
    </row>
    <row r="29686" spans="22:22" x14ac:dyDescent="0.35">
      <c r="V29686" s="73"/>
    </row>
    <row r="29687" spans="22:22" x14ac:dyDescent="0.35">
      <c r="V29687" s="73"/>
    </row>
    <row r="29688" spans="22:22" x14ac:dyDescent="0.35">
      <c r="V29688" s="73"/>
    </row>
    <row r="29689" spans="22:22" x14ac:dyDescent="0.35">
      <c r="V29689" s="73"/>
    </row>
    <row r="29690" spans="22:22" x14ac:dyDescent="0.35">
      <c r="V29690" s="73"/>
    </row>
    <row r="29691" spans="22:22" x14ac:dyDescent="0.35">
      <c r="V29691" s="73"/>
    </row>
    <row r="29692" spans="22:22" x14ac:dyDescent="0.35">
      <c r="V29692" s="73"/>
    </row>
    <row r="29693" spans="22:22" x14ac:dyDescent="0.35">
      <c r="V29693" s="73"/>
    </row>
    <row r="29694" spans="22:22" x14ac:dyDescent="0.35">
      <c r="V29694" s="73"/>
    </row>
    <row r="29695" spans="22:22" x14ac:dyDescent="0.35">
      <c r="V29695" s="73"/>
    </row>
    <row r="29696" spans="22:22" x14ac:dyDescent="0.35">
      <c r="V29696" s="73"/>
    </row>
    <row r="29697" spans="22:22" x14ac:dyDescent="0.35">
      <c r="V29697" s="73"/>
    </row>
    <row r="29698" spans="22:22" x14ac:dyDescent="0.35">
      <c r="V29698" s="73"/>
    </row>
    <row r="29699" spans="22:22" x14ac:dyDescent="0.35">
      <c r="V29699" s="73"/>
    </row>
    <row r="29700" spans="22:22" x14ac:dyDescent="0.35">
      <c r="V29700" s="73"/>
    </row>
    <row r="29701" spans="22:22" x14ac:dyDescent="0.35">
      <c r="V29701" s="73"/>
    </row>
    <row r="29702" spans="22:22" x14ac:dyDescent="0.35">
      <c r="V29702" s="73"/>
    </row>
    <row r="29703" spans="22:22" x14ac:dyDescent="0.35">
      <c r="V29703" s="73"/>
    </row>
    <row r="29704" spans="22:22" x14ac:dyDescent="0.35">
      <c r="V29704" s="73"/>
    </row>
    <row r="29705" spans="22:22" x14ac:dyDescent="0.35">
      <c r="V29705" s="73"/>
    </row>
    <row r="29706" spans="22:22" x14ac:dyDescent="0.35">
      <c r="V29706" s="73"/>
    </row>
    <row r="29707" spans="22:22" x14ac:dyDescent="0.35">
      <c r="V29707" s="73"/>
    </row>
    <row r="29708" spans="22:22" x14ac:dyDescent="0.35">
      <c r="V29708" s="73"/>
    </row>
    <row r="29709" spans="22:22" x14ac:dyDescent="0.35">
      <c r="V29709" s="73"/>
    </row>
    <row r="29710" spans="22:22" x14ac:dyDescent="0.35">
      <c r="V29710" s="73"/>
    </row>
    <row r="29711" spans="22:22" x14ac:dyDescent="0.35">
      <c r="V29711" s="73"/>
    </row>
    <row r="29712" spans="22:22" x14ac:dyDescent="0.35">
      <c r="V29712" s="73"/>
    </row>
    <row r="29713" spans="22:22" x14ac:dyDescent="0.35">
      <c r="V29713" s="73"/>
    </row>
    <row r="29714" spans="22:22" x14ac:dyDescent="0.35">
      <c r="V29714" s="73"/>
    </row>
    <row r="29715" spans="22:22" x14ac:dyDescent="0.35">
      <c r="V29715" s="73"/>
    </row>
    <row r="29716" spans="22:22" x14ac:dyDescent="0.35">
      <c r="V29716" s="73"/>
    </row>
    <row r="29717" spans="22:22" x14ac:dyDescent="0.35">
      <c r="V29717" s="73"/>
    </row>
    <row r="29718" spans="22:22" x14ac:dyDescent="0.35">
      <c r="V29718" s="73"/>
    </row>
    <row r="29719" spans="22:22" x14ac:dyDescent="0.35">
      <c r="V29719" s="73"/>
    </row>
    <row r="29720" spans="22:22" x14ac:dyDescent="0.35">
      <c r="V29720" s="73"/>
    </row>
    <row r="29721" spans="22:22" x14ac:dyDescent="0.35">
      <c r="V29721" s="73"/>
    </row>
    <row r="29722" spans="22:22" x14ac:dyDescent="0.35">
      <c r="V29722" s="73"/>
    </row>
    <row r="29723" spans="22:22" x14ac:dyDescent="0.35">
      <c r="V29723" s="73"/>
    </row>
    <row r="29724" spans="22:22" x14ac:dyDescent="0.35">
      <c r="V29724" s="73"/>
    </row>
    <row r="29725" spans="22:22" x14ac:dyDescent="0.35">
      <c r="V29725" s="73"/>
    </row>
    <row r="29726" spans="22:22" x14ac:dyDescent="0.35">
      <c r="V29726" s="73"/>
    </row>
    <row r="29727" spans="22:22" x14ac:dyDescent="0.35">
      <c r="V29727" s="73"/>
    </row>
    <row r="29728" spans="22:22" x14ac:dyDescent="0.35">
      <c r="V29728" s="73"/>
    </row>
    <row r="29729" spans="22:22" x14ac:dyDescent="0.35">
      <c r="V29729" s="73"/>
    </row>
    <row r="29730" spans="22:22" x14ac:dyDescent="0.35">
      <c r="V29730" s="73"/>
    </row>
    <row r="29731" spans="22:22" x14ac:dyDescent="0.35">
      <c r="V29731" s="73"/>
    </row>
    <row r="29732" spans="22:22" x14ac:dyDescent="0.35">
      <c r="V29732" s="73"/>
    </row>
    <row r="29733" spans="22:22" x14ac:dyDescent="0.35">
      <c r="V29733" s="73"/>
    </row>
    <row r="29734" spans="22:22" x14ac:dyDescent="0.35">
      <c r="V29734" s="73"/>
    </row>
    <row r="29735" spans="22:22" x14ac:dyDescent="0.35">
      <c r="V29735" s="73"/>
    </row>
    <row r="29736" spans="22:22" x14ac:dyDescent="0.35">
      <c r="V29736" s="73"/>
    </row>
    <row r="29737" spans="22:22" x14ac:dyDescent="0.35">
      <c r="V29737" s="73"/>
    </row>
    <row r="29738" spans="22:22" x14ac:dyDescent="0.35">
      <c r="V29738" s="73"/>
    </row>
    <row r="29739" spans="22:22" x14ac:dyDescent="0.35">
      <c r="V29739" s="73"/>
    </row>
    <row r="29740" spans="22:22" x14ac:dyDescent="0.35">
      <c r="V29740" s="73"/>
    </row>
    <row r="29741" spans="22:22" x14ac:dyDescent="0.35">
      <c r="V29741" s="73"/>
    </row>
    <row r="29742" spans="22:22" x14ac:dyDescent="0.35">
      <c r="V29742" s="73"/>
    </row>
    <row r="29743" spans="22:22" x14ac:dyDescent="0.35">
      <c r="V29743" s="73"/>
    </row>
    <row r="29744" spans="22:22" x14ac:dyDescent="0.35">
      <c r="V29744" s="73"/>
    </row>
    <row r="29745" spans="22:22" x14ac:dyDescent="0.35">
      <c r="V29745" s="73"/>
    </row>
    <row r="29746" spans="22:22" x14ac:dyDescent="0.35">
      <c r="V29746" s="73"/>
    </row>
    <row r="29747" spans="22:22" x14ac:dyDescent="0.35">
      <c r="V29747" s="73"/>
    </row>
    <row r="29748" spans="22:22" x14ac:dyDescent="0.35">
      <c r="V29748" s="73"/>
    </row>
    <row r="29749" spans="22:22" x14ac:dyDescent="0.35">
      <c r="V29749" s="73"/>
    </row>
    <row r="29750" spans="22:22" x14ac:dyDescent="0.35">
      <c r="V29750" s="73"/>
    </row>
    <row r="29751" spans="22:22" x14ac:dyDescent="0.35">
      <c r="V29751" s="73"/>
    </row>
    <row r="29752" spans="22:22" x14ac:dyDescent="0.35">
      <c r="V29752" s="73"/>
    </row>
    <row r="29753" spans="22:22" x14ac:dyDescent="0.35">
      <c r="V29753" s="73"/>
    </row>
    <row r="29754" spans="22:22" x14ac:dyDescent="0.35">
      <c r="V29754" s="73"/>
    </row>
    <row r="29755" spans="22:22" x14ac:dyDescent="0.35">
      <c r="V29755" s="73"/>
    </row>
    <row r="29756" spans="22:22" x14ac:dyDescent="0.35">
      <c r="V29756" s="73"/>
    </row>
    <row r="29757" spans="22:22" x14ac:dyDescent="0.35">
      <c r="V29757" s="73"/>
    </row>
    <row r="29758" spans="22:22" x14ac:dyDescent="0.35">
      <c r="V29758" s="73"/>
    </row>
    <row r="29759" spans="22:22" x14ac:dyDescent="0.35">
      <c r="V29759" s="73"/>
    </row>
    <row r="29760" spans="22:22" x14ac:dyDescent="0.35">
      <c r="V29760" s="73"/>
    </row>
    <row r="29761" spans="22:22" x14ac:dyDescent="0.35">
      <c r="V29761" s="73"/>
    </row>
    <row r="29762" spans="22:22" x14ac:dyDescent="0.35">
      <c r="V29762" s="73"/>
    </row>
    <row r="29763" spans="22:22" x14ac:dyDescent="0.35">
      <c r="V29763" s="73"/>
    </row>
    <row r="29764" spans="22:22" x14ac:dyDescent="0.35">
      <c r="V29764" s="73"/>
    </row>
    <row r="29765" spans="22:22" x14ac:dyDescent="0.35">
      <c r="V29765" s="73"/>
    </row>
    <row r="29766" spans="22:22" x14ac:dyDescent="0.35">
      <c r="V29766" s="73"/>
    </row>
    <row r="29767" spans="22:22" x14ac:dyDescent="0.35">
      <c r="V29767" s="73"/>
    </row>
    <row r="29768" spans="22:22" x14ac:dyDescent="0.35">
      <c r="V29768" s="73"/>
    </row>
    <row r="29769" spans="22:22" x14ac:dyDescent="0.35">
      <c r="V29769" s="73"/>
    </row>
    <row r="29770" spans="22:22" x14ac:dyDescent="0.35">
      <c r="V29770" s="73"/>
    </row>
    <row r="29771" spans="22:22" x14ac:dyDescent="0.35">
      <c r="V29771" s="73"/>
    </row>
    <row r="29772" spans="22:22" x14ac:dyDescent="0.35">
      <c r="V29772" s="73"/>
    </row>
    <row r="29773" spans="22:22" x14ac:dyDescent="0.35">
      <c r="V29773" s="73"/>
    </row>
    <row r="29774" spans="22:22" x14ac:dyDescent="0.35">
      <c r="V29774" s="73"/>
    </row>
    <row r="29775" spans="22:22" x14ac:dyDescent="0.35">
      <c r="V29775" s="73"/>
    </row>
    <row r="29776" spans="22:22" x14ac:dyDescent="0.35">
      <c r="V29776" s="73"/>
    </row>
    <row r="29777" spans="22:22" x14ac:dyDescent="0.35">
      <c r="V29777" s="73"/>
    </row>
    <row r="29778" spans="22:22" x14ac:dyDescent="0.35">
      <c r="V29778" s="73"/>
    </row>
    <row r="29779" spans="22:22" x14ac:dyDescent="0.35">
      <c r="V29779" s="73"/>
    </row>
    <row r="29780" spans="22:22" x14ac:dyDescent="0.35">
      <c r="V29780" s="73"/>
    </row>
    <row r="29781" spans="22:22" x14ac:dyDescent="0.35">
      <c r="V29781" s="73"/>
    </row>
    <row r="29782" spans="22:22" x14ac:dyDescent="0.35">
      <c r="V29782" s="73"/>
    </row>
    <row r="29783" spans="22:22" x14ac:dyDescent="0.35">
      <c r="V29783" s="73"/>
    </row>
    <row r="29784" spans="22:22" x14ac:dyDescent="0.35">
      <c r="V29784" s="73"/>
    </row>
    <row r="29785" spans="22:22" x14ac:dyDescent="0.35">
      <c r="V29785" s="73"/>
    </row>
    <row r="29786" spans="22:22" x14ac:dyDescent="0.35">
      <c r="V29786" s="73"/>
    </row>
    <row r="29787" spans="22:22" x14ac:dyDescent="0.35">
      <c r="V29787" s="73"/>
    </row>
    <row r="29788" spans="22:22" x14ac:dyDescent="0.35">
      <c r="V29788" s="73"/>
    </row>
    <row r="29789" spans="22:22" x14ac:dyDescent="0.35">
      <c r="V29789" s="73"/>
    </row>
    <row r="29790" spans="22:22" x14ac:dyDescent="0.35">
      <c r="V29790" s="73"/>
    </row>
    <row r="29791" spans="22:22" x14ac:dyDescent="0.35">
      <c r="V29791" s="73"/>
    </row>
    <row r="29792" spans="22:22" x14ac:dyDescent="0.35">
      <c r="V29792" s="73"/>
    </row>
    <row r="29793" spans="22:22" x14ac:dyDescent="0.35">
      <c r="V29793" s="73"/>
    </row>
    <row r="29794" spans="22:22" x14ac:dyDescent="0.35">
      <c r="V29794" s="17"/>
    </row>
    <row r="29795" spans="22:22" x14ac:dyDescent="0.35">
      <c r="V29795" s="17"/>
    </row>
    <row r="29796" spans="22:22" x14ac:dyDescent="0.35">
      <c r="V29796" s="17"/>
    </row>
    <row r="29797" spans="22:22" x14ac:dyDescent="0.35">
      <c r="V29797" s="17"/>
    </row>
    <row r="29798" spans="22:22" x14ac:dyDescent="0.35">
      <c r="V29798" s="17"/>
    </row>
    <row r="29799" spans="22:22" x14ac:dyDescent="0.35">
      <c r="V29799" s="17"/>
    </row>
    <row r="29800" spans="22:22" x14ac:dyDescent="0.35">
      <c r="V29800" s="17"/>
    </row>
    <row r="29801" spans="22:22" x14ac:dyDescent="0.35">
      <c r="V29801" s="17"/>
    </row>
    <row r="29802" spans="22:22" x14ac:dyDescent="0.35">
      <c r="V29802" s="17"/>
    </row>
    <row r="29803" spans="22:22" x14ac:dyDescent="0.35">
      <c r="V29803" s="17"/>
    </row>
    <row r="29804" spans="22:22" x14ac:dyDescent="0.35">
      <c r="V29804" s="17"/>
    </row>
    <row r="29805" spans="22:22" x14ac:dyDescent="0.35">
      <c r="V29805" s="17"/>
    </row>
    <row r="29806" spans="22:22" x14ac:dyDescent="0.35">
      <c r="V29806" s="17"/>
    </row>
    <row r="29807" spans="22:22" x14ac:dyDescent="0.35">
      <c r="V29807" s="17"/>
    </row>
    <row r="29808" spans="22:22" x14ac:dyDescent="0.35">
      <c r="V29808" s="17"/>
    </row>
    <row r="29809" spans="22:22" x14ac:dyDescent="0.35">
      <c r="V29809" s="17"/>
    </row>
    <row r="29810" spans="22:22" x14ac:dyDescent="0.35">
      <c r="V29810" s="17"/>
    </row>
    <row r="29811" spans="22:22" x14ac:dyDescent="0.35">
      <c r="V29811" s="17"/>
    </row>
    <row r="29812" spans="22:22" x14ac:dyDescent="0.35">
      <c r="V29812" s="17"/>
    </row>
    <row r="29813" spans="22:22" x14ac:dyDescent="0.35">
      <c r="V29813" s="17"/>
    </row>
    <row r="29814" spans="22:22" x14ac:dyDescent="0.35">
      <c r="V29814" s="17"/>
    </row>
    <row r="29815" spans="22:22" x14ac:dyDescent="0.35">
      <c r="V29815" s="17"/>
    </row>
    <row r="29816" spans="22:22" x14ac:dyDescent="0.35">
      <c r="V29816" s="17"/>
    </row>
    <row r="29817" spans="22:22" x14ac:dyDescent="0.35">
      <c r="V29817" s="17"/>
    </row>
    <row r="29818" spans="22:22" x14ac:dyDescent="0.35">
      <c r="V29818" s="17"/>
    </row>
    <row r="29819" spans="22:22" x14ac:dyDescent="0.35">
      <c r="V29819" s="17"/>
    </row>
    <row r="29820" spans="22:22" x14ac:dyDescent="0.35">
      <c r="V29820" s="17"/>
    </row>
    <row r="29821" spans="22:22" x14ac:dyDescent="0.35">
      <c r="V29821" s="17"/>
    </row>
    <row r="29822" spans="22:22" x14ac:dyDescent="0.35">
      <c r="V29822" s="17"/>
    </row>
    <row r="29823" spans="22:22" x14ac:dyDescent="0.35">
      <c r="V29823" s="17"/>
    </row>
    <row r="29824" spans="22:22" x14ac:dyDescent="0.35">
      <c r="V29824" s="17"/>
    </row>
    <row r="29825" spans="22:22" x14ac:dyDescent="0.35">
      <c r="V29825" s="17"/>
    </row>
    <row r="29826" spans="22:22" x14ac:dyDescent="0.35">
      <c r="V29826" s="17"/>
    </row>
    <row r="29827" spans="22:22" x14ac:dyDescent="0.35">
      <c r="V29827" s="17"/>
    </row>
    <row r="29828" spans="22:22" x14ac:dyDescent="0.35">
      <c r="V29828" s="17"/>
    </row>
    <row r="29829" spans="22:22" x14ac:dyDescent="0.35">
      <c r="V29829" s="17"/>
    </row>
    <row r="29830" spans="22:22" x14ac:dyDescent="0.35">
      <c r="V29830" s="17"/>
    </row>
    <row r="29831" spans="22:22" x14ac:dyDescent="0.35">
      <c r="V29831" s="17"/>
    </row>
    <row r="29832" spans="22:22" x14ac:dyDescent="0.35">
      <c r="V29832" s="17"/>
    </row>
    <row r="29833" spans="22:22" x14ac:dyDescent="0.35">
      <c r="V29833" s="17"/>
    </row>
    <row r="29834" spans="22:22" x14ac:dyDescent="0.35">
      <c r="V29834" s="17"/>
    </row>
    <row r="29835" spans="22:22" x14ac:dyDescent="0.35">
      <c r="V29835" s="17"/>
    </row>
    <row r="29836" spans="22:22" x14ac:dyDescent="0.35">
      <c r="V29836" s="17"/>
    </row>
    <row r="29837" spans="22:22" x14ac:dyDescent="0.35">
      <c r="V29837" s="17"/>
    </row>
    <row r="29838" spans="22:22" x14ac:dyDescent="0.35">
      <c r="V29838" s="17"/>
    </row>
    <row r="29839" spans="22:22" x14ac:dyDescent="0.35">
      <c r="V29839" s="17"/>
    </row>
    <row r="29840" spans="22:22" x14ac:dyDescent="0.35">
      <c r="V29840" s="17"/>
    </row>
    <row r="29841" spans="22:22" x14ac:dyDescent="0.35">
      <c r="V29841" s="17"/>
    </row>
    <row r="29842" spans="22:22" x14ac:dyDescent="0.35">
      <c r="V29842" s="17"/>
    </row>
    <row r="29843" spans="22:22" x14ac:dyDescent="0.35">
      <c r="V29843" s="17"/>
    </row>
    <row r="29844" spans="22:22" x14ac:dyDescent="0.35">
      <c r="V29844" s="17"/>
    </row>
    <row r="29845" spans="22:22" x14ac:dyDescent="0.35">
      <c r="V29845" s="17"/>
    </row>
    <row r="29846" spans="22:22" x14ac:dyDescent="0.35">
      <c r="V29846" s="17"/>
    </row>
    <row r="29847" spans="22:22" x14ac:dyDescent="0.35">
      <c r="V29847" s="17"/>
    </row>
    <row r="29848" spans="22:22" x14ac:dyDescent="0.35">
      <c r="V29848" s="17"/>
    </row>
    <row r="29849" spans="22:22" x14ac:dyDescent="0.35">
      <c r="V29849" s="17"/>
    </row>
    <row r="29850" spans="22:22" x14ac:dyDescent="0.35">
      <c r="V29850" s="17"/>
    </row>
    <row r="29851" spans="22:22" x14ac:dyDescent="0.35">
      <c r="V29851" s="17"/>
    </row>
    <row r="29852" spans="22:22" x14ac:dyDescent="0.35">
      <c r="V29852" s="17"/>
    </row>
    <row r="29853" spans="22:22" x14ac:dyDescent="0.35">
      <c r="V29853" s="17"/>
    </row>
    <row r="29854" spans="22:22" x14ac:dyDescent="0.35">
      <c r="V29854" s="17"/>
    </row>
    <row r="29855" spans="22:22" x14ac:dyDescent="0.35">
      <c r="V29855" s="17"/>
    </row>
    <row r="29856" spans="22:22" x14ac:dyDescent="0.35">
      <c r="V29856" s="17"/>
    </row>
    <row r="29857" spans="22:22" x14ac:dyDescent="0.35">
      <c r="V29857" s="17"/>
    </row>
    <row r="29858" spans="22:22" x14ac:dyDescent="0.35">
      <c r="V29858" s="17"/>
    </row>
    <row r="29859" spans="22:22" x14ac:dyDescent="0.35">
      <c r="V29859" s="17"/>
    </row>
    <row r="29860" spans="22:22" x14ac:dyDescent="0.35">
      <c r="V29860" s="17"/>
    </row>
    <row r="29861" spans="22:22" x14ac:dyDescent="0.35">
      <c r="V29861" s="17"/>
    </row>
    <row r="29862" spans="22:22" x14ac:dyDescent="0.35">
      <c r="V29862" s="17"/>
    </row>
    <row r="29863" spans="22:22" x14ac:dyDescent="0.35">
      <c r="V29863" s="17"/>
    </row>
    <row r="29864" spans="22:22" x14ac:dyDescent="0.35">
      <c r="V29864" s="17"/>
    </row>
    <row r="29865" spans="22:22" x14ac:dyDescent="0.35">
      <c r="V29865" s="17"/>
    </row>
    <row r="29866" spans="22:22" x14ac:dyDescent="0.35">
      <c r="V29866" s="17"/>
    </row>
    <row r="29867" spans="22:22" x14ac:dyDescent="0.35">
      <c r="V29867" s="17"/>
    </row>
    <row r="29868" spans="22:22" x14ac:dyDescent="0.35">
      <c r="V29868" s="17"/>
    </row>
    <row r="29869" spans="22:22" x14ac:dyDescent="0.35">
      <c r="V29869" s="17"/>
    </row>
    <row r="29870" spans="22:22" x14ac:dyDescent="0.35">
      <c r="V29870" s="17"/>
    </row>
    <row r="29871" spans="22:22" x14ac:dyDescent="0.35">
      <c r="V29871" s="17"/>
    </row>
    <row r="29872" spans="22:22" x14ac:dyDescent="0.35">
      <c r="V29872" s="17"/>
    </row>
    <row r="29873" spans="22:22" x14ac:dyDescent="0.35">
      <c r="V29873" s="17"/>
    </row>
    <row r="29874" spans="22:22" x14ac:dyDescent="0.35">
      <c r="V29874" s="17"/>
    </row>
    <row r="29875" spans="22:22" x14ac:dyDescent="0.35">
      <c r="V29875" s="17"/>
    </row>
    <row r="29876" spans="22:22" x14ac:dyDescent="0.35">
      <c r="V29876" s="17"/>
    </row>
    <row r="29877" spans="22:22" x14ac:dyDescent="0.35">
      <c r="V29877" s="17"/>
    </row>
    <row r="29878" spans="22:22" x14ac:dyDescent="0.35">
      <c r="V29878" s="17"/>
    </row>
    <row r="29879" spans="22:22" x14ac:dyDescent="0.35">
      <c r="V29879" s="17"/>
    </row>
    <row r="29880" spans="22:22" x14ac:dyDescent="0.35">
      <c r="V29880" s="17"/>
    </row>
    <row r="29881" spans="22:22" x14ac:dyDescent="0.35">
      <c r="V29881" s="17"/>
    </row>
    <row r="29882" spans="22:22" x14ac:dyDescent="0.35">
      <c r="V29882" s="17"/>
    </row>
    <row r="29883" spans="22:22" x14ac:dyDescent="0.35">
      <c r="V29883" s="17"/>
    </row>
    <row r="29884" spans="22:22" x14ac:dyDescent="0.35">
      <c r="V29884" s="17"/>
    </row>
    <row r="29885" spans="22:22" x14ac:dyDescent="0.35">
      <c r="V29885" s="17"/>
    </row>
    <row r="29886" spans="22:22" x14ac:dyDescent="0.35">
      <c r="V29886" s="17"/>
    </row>
    <row r="29887" spans="22:22" x14ac:dyDescent="0.35">
      <c r="V29887" s="17"/>
    </row>
    <row r="29888" spans="22:22" x14ac:dyDescent="0.35">
      <c r="V29888" s="17"/>
    </row>
    <row r="29889" spans="22:22" x14ac:dyDescent="0.35">
      <c r="V29889" s="17"/>
    </row>
    <row r="29890" spans="22:22" x14ac:dyDescent="0.35">
      <c r="V29890" s="17"/>
    </row>
    <row r="29891" spans="22:22" x14ac:dyDescent="0.35">
      <c r="V29891" s="17"/>
    </row>
    <row r="29892" spans="22:22" x14ac:dyDescent="0.35">
      <c r="V29892" s="17"/>
    </row>
    <row r="29893" spans="22:22" x14ac:dyDescent="0.35">
      <c r="V29893" s="17"/>
    </row>
    <row r="29894" spans="22:22" x14ac:dyDescent="0.35">
      <c r="V29894" s="17"/>
    </row>
    <row r="29895" spans="22:22" x14ac:dyDescent="0.35">
      <c r="V29895" s="17"/>
    </row>
    <row r="29896" spans="22:22" x14ac:dyDescent="0.35">
      <c r="V29896" s="17"/>
    </row>
    <row r="29897" spans="22:22" x14ac:dyDescent="0.35">
      <c r="V29897" s="17"/>
    </row>
    <row r="29898" spans="22:22" x14ac:dyDescent="0.35">
      <c r="V29898" s="17"/>
    </row>
    <row r="29899" spans="22:22" x14ac:dyDescent="0.35">
      <c r="V29899" s="17"/>
    </row>
    <row r="29900" spans="22:22" x14ac:dyDescent="0.35">
      <c r="V29900" s="17"/>
    </row>
    <row r="29901" spans="22:22" x14ac:dyDescent="0.35">
      <c r="V29901" s="17"/>
    </row>
    <row r="29902" spans="22:22" x14ac:dyDescent="0.35">
      <c r="V29902" s="17"/>
    </row>
    <row r="29903" spans="22:22" x14ac:dyDescent="0.35">
      <c r="V29903" s="17"/>
    </row>
    <row r="29904" spans="22:22" x14ac:dyDescent="0.35">
      <c r="V29904" s="17"/>
    </row>
    <row r="29905" spans="22:22" x14ac:dyDescent="0.35">
      <c r="V29905" s="17"/>
    </row>
    <row r="29906" spans="22:22" x14ac:dyDescent="0.35">
      <c r="V29906" s="17"/>
    </row>
    <row r="29907" spans="22:22" x14ac:dyDescent="0.35">
      <c r="V29907" s="17"/>
    </row>
    <row r="29908" spans="22:22" x14ac:dyDescent="0.35">
      <c r="V29908" s="17"/>
    </row>
    <row r="29909" spans="22:22" x14ac:dyDescent="0.35">
      <c r="V29909" s="17"/>
    </row>
    <row r="29910" spans="22:22" x14ac:dyDescent="0.35">
      <c r="V29910" s="17"/>
    </row>
    <row r="29911" spans="22:22" x14ac:dyDescent="0.35">
      <c r="V29911" s="17"/>
    </row>
    <row r="29912" spans="22:22" x14ac:dyDescent="0.35">
      <c r="V29912" s="17"/>
    </row>
    <row r="29913" spans="22:22" x14ac:dyDescent="0.35">
      <c r="V29913" s="17"/>
    </row>
    <row r="29914" spans="22:22" x14ac:dyDescent="0.35">
      <c r="V29914" s="17"/>
    </row>
    <row r="29915" spans="22:22" x14ac:dyDescent="0.35">
      <c r="V29915" s="17"/>
    </row>
    <row r="29916" spans="22:22" x14ac:dyDescent="0.35">
      <c r="V29916" s="17"/>
    </row>
    <row r="29917" spans="22:22" x14ac:dyDescent="0.35">
      <c r="V29917" s="17"/>
    </row>
    <row r="29918" spans="22:22" x14ac:dyDescent="0.35">
      <c r="V29918" s="17"/>
    </row>
    <row r="29919" spans="22:22" x14ac:dyDescent="0.35">
      <c r="V29919" s="17"/>
    </row>
    <row r="29920" spans="22:22" x14ac:dyDescent="0.35">
      <c r="V29920" s="17"/>
    </row>
    <row r="29921" spans="22:22" x14ac:dyDescent="0.35">
      <c r="V29921" s="17"/>
    </row>
    <row r="29922" spans="22:22" x14ac:dyDescent="0.35">
      <c r="V29922" s="17"/>
    </row>
    <row r="29923" spans="22:22" x14ac:dyDescent="0.35">
      <c r="V29923" s="17"/>
    </row>
    <row r="29924" spans="22:22" x14ac:dyDescent="0.35">
      <c r="V29924" s="17"/>
    </row>
    <row r="29925" spans="22:22" x14ac:dyDescent="0.35">
      <c r="V29925" s="17"/>
    </row>
    <row r="29926" spans="22:22" x14ac:dyDescent="0.35">
      <c r="V29926" s="17"/>
    </row>
    <row r="29927" spans="22:22" x14ac:dyDescent="0.35">
      <c r="V29927" s="17"/>
    </row>
    <row r="29928" spans="22:22" x14ac:dyDescent="0.35">
      <c r="V29928" s="17"/>
    </row>
    <row r="29929" spans="22:22" x14ac:dyDescent="0.35">
      <c r="V29929" s="17"/>
    </row>
    <row r="29930" spans="22:22" x14ac:dyDescent="0.35">
      <c r="V29930" s="17"/>
    </row>
    <row r="29931" spans="22:22" x14ac:dyDescent="0.35">
      <c r="V29931" s="17"/>
    </row>
    <row r="29932" spans="22:22" x14ac:dyDescent="0.35">
      <c r="V29932" s="17"/>
    </row>
    <row r="29933" spans="22:22" x14ac:dyDescent="0.35">
      <c r="V29933" s="17"/>
    </row>
    <row r="29934" spans="22:22" x14ac:dyDescent="0.35">
      <c r="V29934" s="17"/>
    </row>
    <row r="29935" spans="22:22" x14ac:dyDescent="0.35">
      <c r="V29935" s="17"/>
    </row>
    <row r="29936" spans="22:22" x14ac:dyDescent="0.35">
      <c r="V29936" s="17"/>
    </row>
    <row r="29937" spans="22:22" x14ac:dyDescent="0.35">
      <c r="V29937" s="17"/>
    </row>
    <row r="29938" spans="22:22" x14ac:dyDescent="0.35">
      <c r="V29938" s="17"/>
    </row>
    <row r="29939" spans="22:22" x14ac:dyDescent="0.35">
      <c r="V29939" s="17"/>
    </row>
    <row r="29940" spans="22:22" x14ac:dyDescent="0.35">
      <c r="V29940" s="17"/>
    </row>
    <row r="29941" spans="22:22" x14ac:dyDescent="0.35">
      <c r="V29941" s="17"/>
    </row>
    <row r="29942" spans="22:22" x14ac:dyDescent="0.35">
      <c r="V29942" s="17"/>
    </row>
    <row r="29943" spans="22:22" x14ac:dyDescent="0.35">
      <c r="V29943" s="17"/>
    </row>
    <row r="29944" spans="22:22" x14ac:dyDescent="0.35">
      <c r="V29944" s="17"/>
    </row>
    <row r="29945" spans="22:22" x14ac:dyDescent="0.35">
      <c r="V29945" s="17"/>
    </row>
    <row r="29946" spans="22:22" x14ac:dyDescent="0.35">
      <c r="V29946" s="17"/>
    </row>
    <row r="29947" spans="22:22" x14ac:dyDescent="0.35">
      <c r="V29947" s="17"/>
    </row>
    <row r="29948" spans="22:22" x14ac:dyDescent="0.35">
      <c r="V29948" s="17"/>
    </row>
    <row r="29949" spans="22:22" x14ac:dyDescent="0.35">
      <c r="V29949" s="17"/>
    </row>
    <row r="29950" spans="22:22" x14ac:dyDescent="0.35">
      <c r="V29950" s="17"/>
    </row>
    <row r="29951" spans="22:22" x14ac:dyDescent="0.35">
      <c r="V29951" s="17"/>
    </row>
    <row r="29952" spans="22:22" x14ac:dyDescent="0.35">
      <c r="V29952" s="17"/>
    </row>
    <row r="29953" spans="22:22" x14ac:dyDescent="0.35">
      <c r="V29953" s="17"/>
    </row>
    <row r="29954" spans="22:22" x14ac:dyDescent="0.35">
      <c r="V29954" s="17"/>
    </row>
    <row r="29955" spans="22:22" x14ac:dyDescent="0.35">
      <c r="V29955" s="17"/>
    </row>
    <row r="29956" spans="22:22" x14ac:dyDescent="0.35">
      <c r="V29956" s="17"/>
    </row>
    <row r="29957" spans="22:22" x14ac:dyDescent="0.35">
      <c r="V29957" s="17"/>
    </row>
    <row r="29958" spans="22:22" x14ac:dyDescent="0.35">
      <c r="V29958" s="17"/>
    </row>
    <row r="29959" spans="22:22" x14ac:dyDescent="0.35">
      <c r="V29959" s="17"/>
    </row>
    <row r="29960" spans="22:22" x14ac:dyDescent="0.35">
      <c r="V29960" s="17"/>
    </row>
    <row r="29961" spans="22:22" x14ac:dyDescent="0.35">
      <c r="V29961" s="17"/>
    </row>
    <row r="29962" spans="22:22" x14ac:dyDescent="0.35">
      <c r="V29962" s="17"/>
    </row>
    <row r="29963" spans="22:22" x14ac:dyDescent="0.35">
      <c r="V29963" s="17"/>
    </row>
    <row r="29964" spans="22:22" x14ac:dyDescent="0.35">
      <c r="V29964" s="17"/>
    </row>
    <row r="29965" spans="22:22" x14ac:dyDescent="0.35">
      <c r="V29965" s="17"/>
    </row>
    <row r="29966" spans="22:22" x14ac:dyDescent="0.35">
      <c r="V29966" s="17"/>
    </row>
    <row r="29967" spans="22:22" x14ac:dyDescent="0.35">
      <c r="V29967" s="17"/>
    </row>
    <row r="29968" spans="22:22" x14ac:dyDescent="0.35">
      <c r="V29968" s="17"/>
    </row>
    <row r="29969" spans="22:22" x14ac:dyDescent="0.35">
      <c r="V29969" s="17"/>
    </row>
    <row r="29970" spans="22:22" x14ac:dyDescent="0.35">
      <c r="V29970" s="17"/>
    </row>
    <row r="29971" spans="22:22" x14ac:dyDescent="0.35">
      <c r="V29971" s="17"/>
    </row>
    <row r="29972" spans="22:22" x14ac:dyDescent="0.35">
      <c r="V29972" s="17"/>
    </row>
    <row r="29973" spans="22:22" x14ac:dyDescent="0.35">
      <c r="V29973" s="17"/>
    </row>
    <row r="29974" spans="22:22" x14ac:dyDescent="0.35">
      <c r="V29974" s="17"/>
    </row>
    <row r="29975" spans="22:22" x14ac:dyDescent="0.35">
      <c r="V29975" s="17"/>
    </row>
    <row r="29976" spans="22:22" x14ac:dyDescent="0.35">
      <c r="V29976" s="17"/>
    </row>
    <row r="29977" spans="22:22" x14ac:dyDescent="0.35">
      <c r="V29977" s="17"/>
    </row>
    <row r="29978" spans="22:22" x14ac:dyDescent="0.35">
      <c r="V29978" s="17"/>
    </row>
    <row r="29979" spans="22:22" x14ac:dyDescent="0.35">
      <c r="V29979" s="17"/>
    </row>
    <row r="29980" spans="22:22" x14ac:dyDescent="0.35">
      <c r="V29980" s="17"/>
    </row>
    <row r="29981" spans="22:22" x14ac:dyDescent="0.35">
      <c r="V29981" s="17"/>
    </row>
    <row r="29982" spans="22:22" x14ac:dyDescent="0.35">
      <c r="V29982" s="17"/>
    </row>
    <row r="29983" spans="22:22" x14ac:dyDescent="0.35">
      <c r="V29983" s="17"/>
    </row>
    <row r="29984" spans="22:22" x14ac:dyDescent="0.35">
      <c r="V29984" s="17"/>
    </row>
    <row r="29985" spans="22:22" x14ac:dyDescent="0.35">
      <c r="V29985" s="17"/>
    </row>
    <row r="29986" spans="22:22" x14ac:dyDescent="0.35">
      <c r="V29986" s="17"/>
    </row>
    <row r="29987" spans="22:22" x14ac:dyDescent="0.35">
      <c r="V29987" s="17"/>
    </row>
    <row r="29988" spans="22:22" x14ac:dyDescent="0.35">
      <c r="V29988" s="17"/>
    </row>
    <row r="29989" spans="22:22" x14ac:dyDescent="0.35">
      <c r="V29989" s="17"/>
    </row>
    <row r="29990" spans="22:22" x14ac:dyDescent="0.35">
      <c r="V29990" s="17"/>
    </row>
    <row r="29991" spans="22:22" x14ac:dyDescent="0.35">
      <c r="V29991" s="17"/>
    </row>
    <row r="29992" spans="22:22" x14ac:dyDescent="0.35">
      <c r="V29992" s="17"/>
    </row>
    <row r="29993" spans="22:22" x14ac:dyDescent="0.35">
      <c r="V29993" s="17"/>
    </row>
    <row r="29994" spans="22:22" x14ac:dyDescent="0.35">
      <c r="V29994" s="17"/>
    </row>
    <row r="29995" spans="22:22" x14ac:dyDescent="0.35">
      <c r="V29995" s="17"/>
    </row>
    <row r="29996" spans="22:22" x14ac:dyDescent="0.35">
      <c r="V29996" s="17"/>
    </row>
    <row r="29997" spans="22:22" x14ac:dyDescent="0.35">
      <c r="V29997" s="17"/>
    </row>
    <row r="29998" spans="22:22" x14ac:dyDescent="0.35">
      <c r="V29998" s="17"/>
    </row>
    <row r="29999" spans="22:22" x14ac:dyDescent="0.35">
      <c r="V29999" s="17"/>
    </row>
    <row r="30000" spans="22:22" x14ac:dyDescent="0.35">
      <c r="V30000" s="17"/>
    </row>
    <row r="30001" spans="22:22" x14ac:dyDescent="0.35">
      <c r="V30001" s="17"/>
    </row>
    <row r="30002" spans="22:22" x14ac:dyDescent="0.35">
      <c r="V30002" s="17"/>
    </row>
    <row r="30003" spans="22:22" x14ac:dyDescent="0.35">
      <c r="V30003" s="17"/>
    </row>
    <row r="30004" spans="22:22" x14ac:dyDescent="0.35">
      <c r="V30004" s="17"/>
    </row>
    <row r="30005" spans="22:22" x14ac:dyDescent="0.35">
      <c r="V30005" s="17"/>
    </row>
    <row r="30006" spans="22:22" x14ac:dyDescent="0.35">
      <c r="V30006" s="17"/>
    </row>
    <row r="30007" spans="22:22" x14ac:dyDescent="0.35">
      <c r="V30007" s="17"/>
    </row>
    <row r="30008" spans="22:22" x14ac:dyDescent="0.35">
      <c r="V30008" s="17"/>
    </row>
    <row r="30009" spans="22:22" x14ac:dyDescent="0.35">
      <c r="V30009" s="17"/>
    </row>
    <row r="30010" spans="22:22" x14ac:dyDescent="0.35">
      <c r="V30010" s="17"/>
    </row>
    <row r="30011" spans="22:22" x14ac:dyDescent="0.35">
      <c r="V30011" s="17"/>
    </row>
    <row r="30012" spans="22:22" x14ac:dyDescent="0.35">
      <c r="V30012" s="17"/>
    </row>
    <row r="30013" spans="22:22" x14ac:dyDescent="0.35">
      <c r="V30013" s="17"/>
    </row>
    <row r="30014" spans="22:22" x14ac:dyDescent="0.35">
      <c r="V30014" s="17"/>
    </row>
    <row r="30015" spans="22:22" x14ac:dyDescent="0.35">
      <c r="V30015" s="17"/>
    </row>
    <row r="30016" spans="22:22" x14ac:dyDescent="0.35">
      <c r="V30016" s="17"/>
    </row>
    <row r="30017" spans="22:22" x14ac:dyDescent="0.35">
      <c r="V30017" s="17"/>
    </row>
    <row r="30018" spans="22:22" x14ac:dyDescent="0.35">
      <c r="V30018" s="17"/>
    </row>
    <row r="30019" spans="22:22" x14ac:dyDescent="0.35">
      <c r="V30019" s="17"/>
    </row>
    <row r="30020" spans="22:22" x14ac:dyDescent="0.35">
      <c r="V30020" s="17"/>
    </row>
    <row r="30021" spans="22:22" x14ac:dyDescent="0.35">
      <c r="V30021" s="17"/>
    </row>
    <row r="30022" spans="22:22" x14ac:dyDescent="0.35">
      <c r="V30022" s="17"/>
    </row>
    <row r="30023" spans="22:22" x14ac:dyDescent="0.35">
      <c r="V30023" s="17"/>
    </row>
    <row r="30024" spans="22:22" x14ac:dyDescent="0.35">
      <c r="V30024" s="17"/>
    </row>
    <row r="30025" spans="22:22" x14ac:dyDescent="0.35">
      <c r="V30025" s="17"/>
    </row>
    <row r="30026" spans="22:22" x14ac:dyDescent="0.35">
      <c r="V30026" s="17"/>
    </row>
    <row r="30027" spans="22:22" x14ac:dyDescent="0.35">
      <c r="V30027" s="17"/>
    </row>
    <row r="30028" spans="22:22" x14ac:dyDescent="0.35">
      <c r="V30028" s="17"/>
    </row>
    <row r="30029" spans="22:22" x14ac:dyDescent="0.35">
      <c r="V30029" s="17"/>
    </row>
    <row r="30030" spans="22:22" x14ac:dyDescent="0.35">
      <c r="V30030" s="17"/>
    </row>
    <row r="30031" spans="22:22" x14ac:dyDescent="0.35">
      <c r="V30031" s="17"/>
    </row>
    <row r="30032" spans="22:22" x14ac:dyDescent="0.35">
      <c r="V30032" s="17"/>
    </row>
    <row r="30033" spans="22:22" x14ac:dyDescent="0.35">
      <c r="V30033" s="17"/>
    </row>
    <row r="30034" spans="22:22" x14ac:dyDescent="0.35">
      <c r="V30034" s="17"/>
    </row>
    <row r="30035" spans="22:22" x14ac:dyDescent="0.35">
      <c r="V30035" s="17"/>
    </row>
    <row r="30036" spans="22:22" x14ac:dyDescent="0.35">
      <c r="V30036" s="17"/>
    </row>
    <row r="30037" spans="22:22" x14ac:dyDescent="0.35">
      <c r="V30037" s="17"/>
    </row>
    <row r="30038" spans="22:22" x14ac:dyDescent="0.35">
      <c r="V30038" s="17"/>
    </row>
    <row r="30039" spans="22:22" x14ac:dyDescent="0.35">
      <c r="V30039" s="17"/>
    </row>
    <row r="30040" spans="22:22" x14ac:dyDescent="0.35">
      <c r="V30040" s="17"/>
    </row>
    <row r="30041" spans="22:22" x14ac:dyDescent="0.35">
      <c r="V30041" s="17"/>
    </row>
    <row r="30042" spans="22:22" x14ac:dyDescent="0.35">
      <c r="V30042" s="17"/>
    </row>
    <row r="30043" spans="22:22" x14ac:dyDescent="0.35">
      <c r="V30043" s="17"/>
    </row>
    <row r="30044" spans="22:22" x14ac:dyDescent="0.35">
      <c r="V30044" s="17"/>
    </row>
    <row r="30045" spans="22:22" x14ac:dyDescent="0.35">
      <c r="V30045" s="17"/>
    </row>
    <row r="30046" spans="22:22" x14ac:dyDescent="0.35">
      <c r="V30046" s="17"/>
    </row>
    <row r="30047" spans="22:22" x14ac:dyDescent="0.35">
      <c r="V30047" s="17"/>
    </row>
    <row r="30048" spans="22:22" x14ac:dyDescent="0.35">
      <c r="V30048" s="17"/>
    </row>
    <row r="30049" spans="22:22" x14ac:dyDescent="0.35">
      <c r="V30049" s="17"/>
    </row>
    <row r="30050" spans="22:22" x14ac:dyDescent="0.35">
      <c r="V30050" s="17"/>
    </row>
    <row r="30051" spans="22:22" x14ac:dyDescent="0.35">
      <c r="V30051" s="17"/>
    </row>
    <row r="30052" spans="22:22" x14ac:dyDescent="0.35">
      <c r="V30052" s="17"/>
    </row>
    <row r="30053" spans="22:22" x14ac:dyDescent="0.35">
      <c r="V30053" s="17"/>
    </row>
    <row r="30054" spans="22:22" x14ac:dyDescent="0.35">
      <c r="V30054" s="17"/>
    </row>
    <row r="30055" spans="22:22" x14ac:dyDescent="0.35">
      <c r="V30055" s="17"/>
    </row>
    <row r="30056" spans="22:22" x14ac:dyDescent="0.35">
      <c r="V30056" s="17"/>
    </row>
    <row r="30057" spans="22:22" x14ac:dyDescent="0.35">
      <c r="V30057" s="17"/>
    </row>
    <row r="30058" spans="22:22" x14ac:dyDescent="0.35">
      <c r="V30058" s="17"/>
    </row>
    <row r="30059" spans="22:22" x14ac:dyDescent="0.35">
      <c r="V30059" s="17"/>
    </row>
    <row r="30060" spans="22:22" x14ac:dyDescent="0.35">
      <c r="V30060" s="17"/>
    </row>
    <row r="30061" spans="22:22" x14ac:dyDescent="0.35">
      <c r="V30061" s="17"/>
    </row>
    <row r="30062" spans="22:22" x14ac:dyDescent="0.35">
      <c r="V30062" s="17"/>
    </row>
    <row r="30063" spans="22:22" x14ac:dyDescent="0.35">
      <c r="V30063" s="17"/>
    </row>
    <row r="30064" spans="22:22" x14ac:dyDescent="0.35">
      <c r="V30064" s="17"/>
    </row>
    <row r="30065" spans="22:22" x14ac:dyDescent="0.35">
      <c r="V30065" s="17"/>
    </row>
    <row r="30066" spans="22:22" x14ac:dyDescent="0.35">
      <c r="V30066" s="17"/>
    </row>
    <row r="30067" spans="22:22" x14ac:dyDescent="0.35">
      <c r="V30067" s="17"/>
    </row>
    <row r="30068" spans="22:22" x14ac:dyDescent="0.35">
      <c r="V30068" s="17"/>
    </row>
    <row r="30069" spans="22:22" x14ac:dyDescent="0.35">
      <c r="V30069" s="17"/>
    </row>
    <row r="30070" spans="22:22" x14ac:dyDescent="0.35">
      <c r="V30070" s="17"/>
    </row>
    <row r="30071" spans="22:22" x14ac:dyDescent="0.35">
      <c r="V30071" s="17"/>
    </row>
    <row r="30072" spans="22:22" x14ac:dyDescent="0.35">
      <c r="V30072" s="17"/>
    </row>
    <row r="30073" spans="22:22" x14ac:dyDescent="0.35">
      <c r="V30073" s="17"/>
    </row>
    <row r="30074" spans="22:22" x14ac:dyDescent="0.35">
      <c r="V30074" s="17"/>
    </row>
    <row r="30075" spans="22:22" x14ac:dyDescent="0.35">
      <c r="V30075" s="17"/>
    </row>
    <row r="30076" spans="22:22" x14ac:dyDescent="0.35">
      <c r="V30076" s="17"/>
    </row>
    <row r="30077" spans="22:22" x14ac:dyDescent="0.35">
      <c r="V30077" s="17"/>
    </row>
    <row r="30078" spans="22:22" x14ac:dyDescent="0.35">
      <c r="V30078" s="17"/>
    </row>
    <row r="30079" spans="22:22" x14ac:dyDescent="0.35">
      <c r="V30079" s="17"/>
    </row>
    <row r="30080" spans="22:22" x14ac:dyDescent="0.35">
      <c r="V30080" s="17"/>
    </row>
    <row r="30081" spans="22:22" x14ac:dyDescent="0.35">
      <c r="V30081" s="17"/>
    </row>
    <row r="30082" spans="22:22" x14ac:dyDescent="0.35">
      <c r="V30082" s="17"/>
    </row>
    <row r="30083" spans="22:22" x14ac:dyDescent="0.35">
      <c r="V30083" s="17"/>
    </row>
    <row r="30084" spans="22:22" x14ac:dyDescent="0.35">
      <c r="V30084" s="17"/>
    </row>
    <row r="30085" spans="22:22" x14ac:dyDescent="0.35">
      <c r="V30085" s="17"/>
    </row>
    <row r="30086" spans="22:22" x14ac:dyDescent="0.35">
      <c r="V30086" s="17"/>
    </row>
    <row r="30087" spans="22:22" x14ac:dyDescent="0.35">
      <c r="V30087" s="17"/>
    </row>
    <row r="30088" spans="22:22" x14ac:dyDescent="0.35">
      <c r="V30088" s="17"/>
    </row>
    <row r="30089" spans="22:22" x14ac:dyDescent="0.35">
      <c r="V30089" s="17"/>
    </row>
    <row r="30090" spans="22:22" x14ac:dyDescent="0.35">
      <c r="V30090" s="17"/>
    </row>
    <row r="30091" spans="22:22" x14ac:dyDescent="0.35">
      <c r="V30091" s="17"/>
    </row>
    <row r="30092" spans="22:22" x14ac:dyDescent="0.35">
      <c r="V30092" s="17"/>
    </row>
    <row r="30093" spans="22:22" x14ac:dyDescent="0.35">
      <c r="V30093" s="17"/>
    </row>
    <row r="30094" spans="22:22" x14ac:dyDescent="0.35">
      <c r="V30094" s="17"/>
    </row>
    <row r="30095" spans="22:22" x14ac:dyDescent="0.35">
      <c r="V30095" s="17"/>
    </row>
    <row r="30096" spans="22:22" x14ac:dyDescent="0.35">
      <c r="V30096" s="17"/>
    </row>
    <row r="30097" spans="22:22" x14ac:dyDescent="0.35">
      <c r="V30097" s="17"/>
    </row>
    <row r="30098" spans="22:22" x14ac:dyDescent="0.35">
      <c r="V30098" s="17"/>
    </row>
    <row r="30099" spans="22:22" x14ac:dyDescent="0.35">
      <c r="V30099" s="17"/>
    </row>
    <row r="30100" spans="22:22" x14ac:dyDescent="0.35">
      <c r="V30100" s="17"/>
    </row>
    <row r="30101" spans="22:22" x14ac:dyDescent="0.35">
      <c r="V30101" s="17"/>
    </row>
    <row r="30102" spans="22:22" x14ac:dyDescent="0.35">
      <c r="V30102" s="17"/>
    </row>
    <row r="30103" spans="22:22" x14ac:dyDescent="0.35">
      <c r="V30103" s="17"/>
    </row>
    <row r="30104" spans="22:22" x14ac:dyDescent="0.35">
      <c r="V30104" s="17"/>
    </row>
    <row r="30105" spans="22:22" x14ac:dyDescent="0.35">
      <c r="V30105" s="17"/>
    </row>
    <row r="30106" spans="22:22" x14ac:dyDescent="0.35">
      <c r="V30106" s="17"/>
    </row>
    <row r="30107" spans="22:22" x14ac:dyDescent="0.35">
      <c r="V30107" s="17"/>
    </row>
    <row r="30108" spans="22:22" x14ac:dyDescent="0.35">
      <c r="V30108" s="17"/>
    </row>
    <row r="30109" spans="22:22" x14ac:dyDescent="0.35">
      <c r="V30109" s="17"/>
    </row>
    <row r="30110" spans="22:22" x14ac:dyDescent="0.35">
      <c r="V30110" s="17"/>
    </row>
    <row r="30111" spans="22:22" x14ac:dyDescent="0.35">
      <c r="V30111" s="17"/>
    </row>
    <row r="30112" spans="22:22" x14ac:dyDescent="0.35">
      <c r="V30112" s="17"/>
    </row>
    <row r="30113" spans="22:22" x14ac:dyDescent="0.35">
      <c r="V30113" s="17"/>
    </row>
    <row r="30114" spans="22:22" x14ac:dyDescent="0.35">
      <c r="V30114" s="17"/>
    </row>
    <row r="30115" spans="22:22" x14ac:dyDescent="0.35">
      <c r="V30115" s="17"/>
    </row>
    <row r="30116" spans="22:22" x14ac:dyDescent="0.35">
      <c r="V30116" s="17"/>
    </row>
    <row r="30117" spans="22:22" x14ac:dyDescent="0.35">
      <c r="V30117" s="17"/>
    </row>
    <row r="30118" spans="22:22" x14ac:dyDescent="0.35">
      <c r="V30118" s="17"/>
    </row>
    <row r="30119" spans="22:22" x14ac:dyDescent="0.35">
      <c r="V30119" s="17"/>
    </row>
    <row r="30120" spans="22:22" x14ac:dyDescent="0.35">
      <c r="V30120" s="17"/>
    </row>
    <row r="30121" spans="22:22" x14ac:dyDescent="0.35">
      <c r="V30121" s="17"/>
    </row>
    <row r="30122" spans="22:22" x14ac:dyDescent="0.35">
      <c r="V30122" s="17"/>
    </row>
    <row r="30123" spans="22:22" x14ac:dyDescent="0.35">
      <c r="V30123" s="17"/>
    </row>
    <row r="30124" spans="22:22" x14ac:dyDescent="0.35">
      <c r="V30124" s="17"/>
    </row>
    <row r="30125" spans="22:22" x14ac:dyDescent="0.35">
      <c r="V30125" s="17"/>
    </row>
    <row r="30126" spans="22:22" x14ac:dyDescent="0.35">
      <c r="V30126" s="17"/>
    </row>
    <row r="30127" spans="22:22" x14ac:dyDescent="0.35">
      <c r="V30127" s="17"/>
    </row>
    <row r="30128" spans="22:22" x14ac:dyDescent="0.35">
      <c r="V30128" s="17"/>
    </row>
    <row r="30129" spans="22:22" x14ac:dyDescent="0.35">
      <c r="V30129" s="17"/>
    </row>
    <row r="30130" spans="22:22" x14ac:dyDescent="0.35">
      <c r="V30130" s="17"/>
    </row>
    <row r="30131" spans="22:22" x14ac:dyDescent="0.35">
      <c r="V30131" s="17"/>
    </row>
    <row r="30132" spans="22:22" x14ac:dyDescent="0.35">
      <c r="V30132" s="17"/>
    </row>
    <row r="30133" spans="22:22" x14ac:dyDescent="0.35">
      <c r="V30133" s="17"/>
    </row>
    <row r="30134" spans="22:22" x14ac:dyDescent="0.35">
      <c r="V30134" s="17"/>
    </row>
    <row r="30135" spans="22:22" x14ac:dyDescent="0.35">
      <c r="V30135" s="17"/>
    </row>
    <row r="30136" spans="22:22" x14ac:dyDescent="0.35">
      <c r="V30136" s="17"/>
    </row>
    <row r="30137" spans="22:22" x14ac:dyDescent="0.35">
      <c r="V30137" s="17"/>
    </row>
    <row r="30138" spans="22:22" x14ac:dyDescent="0.35">
      <c r="V30138" s="17"/>
    </row>
    <row r="30139" spans="22:22" x14ac:dyDescent="0.35">
      <c r="V30139" s="17"/>
    </row>
    <row r="30140" spans="22:22" x14ac:dyDescent="0.35">
      <c r="V30140" s="17"/>
    </row>
    <row r="30141" spans="22:22" x14ac:dyDescent="0.35">
      <c r="V30141" s="17"/>
    </row>
    <row r="30142" spans="22:22" x14ac:dyDescent="0.35">
      <c r="V30142" s="17"/>
    </row>
    <row r="30143" spans="22:22" x14ac:dyDescent="0.35">
      <c r="V30143" s="17"/>
    </row>
    <row r="30144" spans="22:22" x14ac:dyDescent="0.35">
      <c r="V30144" s="17"/>
    </row>
    <row r="30145" spans="22:22" x14ac:dyDescent="0.35">
      <c r="V30145" s="17"/>
    </row>
    <row r="30146" spans="22:22" x14ac:dyDescent="0.35">
      <c r="V30146" s="17"/>
    </row>
    <row r="30147" spans="22:22" x14ac:dyDescent="0.35">
      <c r="V30147" s="17"/>
    </row>
    <row r="30148" spans="22:22" x14ac:dyDescent="0.35">
      <c r="V30148" s="17"/>
    </row>
    <row r="30149" spans="22:22" x14ac:dyDescent="0.35">
      <c r="V30149" s="17"/>
    </row>
    <row r="30150" spans="22:22" x14ac:dyDescent="0.35">
      <c r="V30150" s="17"/>
    </row>
    <row r="30151" spans="22:22" x14ac:dyDescent="0.35">
      <c r="V30151" s="17"/>
    </row>
    <row r="30152" spans="22:22" x14ac:dyDescent="0.35">
      <c r="V30152" s="17"/>
    </row>
    <row r="30153" spans="22:22" x14ac:dyDescent="0.35">
      <c r="V30153" s="17"/>
    </row>
    <row r="30154" spans="22:22" x14ac:dyDescent="0.35">
      <c r="V30154" s="17"/>
    </row>
    <row r="30155" spans="22:22" x14ac:dyDescent="0.35">
      <c r="V30155" s="17"/>
    </row>
    <row r="30156" spans="22:22" x14ac:dyDescent="0.35">
      <c r="V30156" s="17"/>
    </row>
    <row r="30157" spans="22:22" x14ac:dyDescent="0.35">
      <c r="V30157" s="17"/>
    </row>
    <row r="30158" spans="22:22" x14ac:dyDescent="0.35">
      <c r="V30158" s="17"/>
    </row>
    <row r="30159" spans="22:22" x14ac:dyDescent="0.35">
      <c r="V30159" s="17"/>
    </row>
    <row r="30160" spans="22:22" x14ac:dyDescent="0.35">
      <c r="V30160" s="17"/>
    </row>
    <row r="30161" spans="22:22" x14ac:dyDescent="0.35">
      <c r="V30161" s="17"/>
    </row>
    <row r="30162" spans="22:22" x14ac:dyDescent="0.35">
      <c r="V30162" s="17"/>
    </row>
    <row r="30163" spans="22:22" x14ac:dyDescent="0.35">
      <c r="V30163" s="17"/>
    </row>
    <row r="30164" spans="22:22" x14ac:dyDescent="0.35">
      <c r="V30164" s="17"/>
    </row>
    <row r="30165" spans="22:22" x14ac:dyDescent="0.35">
      <c r="V30165" s="17"/>
    </row>
    <row r="30166" spans="22:22" x14ac:dyDescent="0.35">
      <c r="V30166" s="17"/>
    </row>
    <row r="30167" spans="22:22" x14ac:dyDescent="0.35">
      <c r="V30167" s="17"/>
    </row>
    <row r="30168" spans="22:22" x14ac:dyDescent="0.35">
      <c r="V30168" s="17"/>
    </row>
    <row r="30169" spans="22:22" x14ac:dyDescent="0.35">
      <c r="V30169" s="17"/>
    </row>
    <row r="30170" spans="22:22" x14ac:dyDescent="0.35">
      <c r="V30170" s="17"/>
    </row>
    <row r="30171" spans="22:22" x14ac:dyDescent="0.35">
      <c r="V30171" s="17"/>
    </row>
    <row r="30172" spans="22:22" x14ac:dyDescent="0.35">
      <c r="V30172" s="17"/>
    </row>
    <row r="30173" spans="22:22" x14ac:dyDescent="0.35">
      <c r="V30173" s="17"/>
    </row>
    <row r="30174" spans="22:22" x14ac:dyDescent="0.35">
      <c r="V30174" s="17"/>
    </row>
    <row r="30175" spans="22:22" x14ac:dyDescent="0.35">
      <c r="V30175" s="17"/>
    </row>
    <row r="30176" spans="22:22" x14ac:dyDescent="0.35">
      <c r="V30176" s="17"/>
    </row>
    <row r="30177" spans="22:22" x14ac:dyDescent="0.35">
      <c r="V30177" s="17"/>
    </row>
    <row r="30178" spans="22:22" x14ac:dyDescent="0.35">
      <c r="V30178" s="17"/>
    </row>
    <row r="30179" spans="22:22" x14ac:dyDescent="0.35">
      <c r="V30179" s="17"/>
    </row>
    <row r="30180" spans="22:22" x14ac:dyDescent="0.35">
      <c r="V30180" s="17"/>
    </row>
    <row r="30181" spans="22:22" x14ac:dyDescent="0.35">
      <c r="V30181" s="17"/>
    </row>
    <row r="30182" spans="22:22" x14ac:dyDescent="0.35">
      <c r="V30182" s="17"/>
    </row>
    <row r="30183" spans="22:22" x14ac:dyDescent="0.35">
      <c r="V30183" s="17"/>
    </row>
    <row r="30184" spans="22:22" x14ac:dyDescent="0.35">
      <c r="V30184" s="17"/>
    </row>
    <row r="30185" spans="22:22" x14ac:dyDescent="0.35">
      <c r="V30185" s="17"/>
    </row>
    <row r="30186" spans="22:22" x14ac:dyDescent="0.35">
      <c r="V30186" s="17"/>
    </row>
    <row r="30187" spans="22:22" x14ac:dyDescent="0.35">
      <c r="V30187" s="17"/>
    </row>
    <row r="30188" spans="22:22" x14ac:dyDescent="0.35">
      <c r="V30188" s="17"/>
    </row>
    <row r="30189" spans="22:22" x14ac:dyDescent="0.35">
      <c r="V30189" s="17"/>
    </row>
    <row r="30190" spans="22:22" x14ac:dyDescent="0.35">
      <c r="V30190" s="17"/>
    </row>
    <row r="30191" spans="22:22" x14ac:dyDescent="0.35">
      <c r="V30191" s="17"/>
    </row>
    <row r="30192" spans="22:22" x14ac:dyDescent="0.35">
      <c r="V30192" s="17"/>
    </row>
    <row r="30193" spans="22:22" x14ac:dyDescent="0.35">
      <c r="V30193" s="17"/>
    </row>
    <row r="30194" spans="22:22" x14ac:dyDescent="0.35">
      <c r="V30194" s="17"/>
    </row>
    <row r="30195" spans="22:22" x14ac:dyDescent="0.35">
      <c r="V30195" s="17"/>
    </row>
    <row r="30196" spans="22:22" x14ac:dyDescent="0.35">
      <c r="V30196" s="17"/>
    </row>
    <row r="30197" spans="22:22" x14ac:dyDescent="0.35">
      <c r="V30197" s="17"/>
    </row>
    <row r="30198" spans="22:22" x14ac:dyDescent="0.35">
      <c r="V30198" s="17"/>
    </row>
    <row r="30199" spans="22:22" x14ac:dyDescent="0.35">
      <c r="V30199" s="17"/>
    </row>
    <row r="30200" spans="22:22" x14ac:dyDescent="0.35">
      <c r="V30200" s="17"/>
    </row>
    <row r="30201" spans="22:22" x14ac:dyDescent="0.35">
      <c r="V30201" s="17"/>
    </row>
    <row r="30202" spans="22:22" x14ac:dyDescent="0.35">
      <c r="V30202" s="17"/>
    </row>
    <row r="30203" spans="22:22" x14ac:dyDescent="0.35">
      <c r="V30203" s="17"/>
    </row>
    <row r="30204" spans="22:22" x14ac:dyDescent="0.35">
      <c r="V30204" s="17"/>
    </row>
    <row r="30205" spans="22:22" x14ac:dyDescent="0.35">
      <c r="V30205" s="17"/>
    </row>
    <row r="30206" spans="22:22" x14ac:dyDescent="0.35">
      <c r="V30206" s="17"/>
    </row>
    <row r="30207" spans="22:22" x14ac:dyDescent="0.35">
      <c r="V30207" s="17"/>
    </row>
    <row r="30208" spans="22:22" x14ac:dyDescent="0.35">
      <c r="V30208" s="17"/>
    </row>
    <row r="30209" spans="22:22" x14ac:dyDescent="0.35">
      <c r="V30209" s="17"/>
    </row>
    <row r="30210" spans="22:22" x14ac:dyDescent="0.35">
      <c r="V30210" s="17"/>
    </row>
    <row r="30211" spans="22:22" x14ac:dyDescent="0.35">
      <c r="V30211" s="17"/>
    </row>
    <row r="30212" spans="22:22" x14ac:dyDescent="0.35">
      <c r="V30212" s="17"/>
    </row>
    <row r="30213" spans="22:22" x14ac:dyDescent="0.35">
      <c r="V30213" s="17"/>
    </row>
    <row r="30214" spans="22:22" x14ac:dyDescent="0.35">
      <c r="V30214" s="17"/>
    </row>
    <row r="30215" spans="22:22" x14ac:dyDescent="0.35">
      <c r="V30215" s="17"/>
    </row>
    <row r="30216" spans="22:22" x14ac:dyDescent="0.35">
      <c r="V30216" s="17"/>
    </row>
    <row r="30217" spans="22:22" x14ac:dyDescent="0.35">
      <c r="V30217" s="17"/>
    </row>
    <row r="30218" spans="22:22" x14ac:dyDescent="0.35">
      <c r="V30218" s="17"/>
    </row>
    <row r="30219" spans="22:22" x14ac:dyDescent="0.35">
      <c r="V30219" s="17"/>
    </row>
    <row r="30220" spans="22:22" x14ac:dyDescent="0.35">
      <c r="V30220" s="17"/>
    </row>
    <row r="30221" spans="22:22" x14ac:dyDescent="0.35">
      <c r="V30221" s="17"/>
    </row>
    <row r="30222" spans="22:22" x14ac:dyDescent="0.35">
      <c r="V30222" s="17"/>
    </row>
    <row r="30223" spans="22:22" x14ac:dyDescent="0.35">
      <c r="V30223" s="17"/>
    </row>
    <row r="30224" spans="22:22" x14ac:dyDescent="0.35">
      <c r="V30224" s="17"/>
    </row>
    <row r="30225" spans="22:22" x14ac:dyDescent="0.35">
      <c r="V30225" s="17"/>
    </row>
    <row r="30226" spans="22:22" x14ac:dyDescent="0.35">
      <c r="V30226" s="17"/>
    </row>
    <row r="30227" spans="22:22" x14ac:dyDescent="0.35">
      <c r="V30227" s="17"/>
    </row>
    <row r="30228" spans="22:22" x14ac:dyDescent="0.35">
      <c r="V30228" s="17"/>
    </row>
    <row r="30229" spans="22:22" x14ac:dyDescent="0.35">
      <c r="V30229" s="17"/>
    </row>
    <row r="30230" spans="22:22" x14ac:dyDescent="0.35">
      <c r="V30230" s="17"/>
    </row>
    <row r="30231" spans="22:22" x14ac:dyDescent="0.35">
      <c r="V30231" s="17"/>
    </row>
    <row r="30232" spans="22:22" x14ac:dyDescent="0.35">
      <c r="V30232" s="17"/>
    </row>
    <row r="30233" spans="22:22" x14ac:dyDescent="0.35">
      <c r="V30233" s="17"/>
    </row>
    <row r="30234" spans="22:22" x14ac:dyDescent="0.35">
      <c r="V30234" s="17"/>
    </row>
    <row r="30235" spans="22:22" x14ac:dyDescent="0.35">
      <c r="V30235" s="17"/>
    </row>
    <row r="30236" spans="22:22" x14ac:dyDescent="0.35">
      <c r="V30236" s="17"/>
    </row>
    <row r="30237" spans="22:22" x14ac:dyDescent="0.35">
      <c r="V30237" s="17"/>
    </row>
    <row r="30238" spans="22:22" x14ac:dyDescent="0.35">
      <c r="V30238" s="17"/>
    </row>
    <row r="30239" spans="22:22" x14ac:dyDescent="0.35">
      <c r="V30239" s="17"/>
    </row>
    <row r="30240" spans="22:22" x14ac:dyDescent="0.35">
      <c r="V30240" s="17"/>
    </row>
    <row r="30241" spans="22:22" x14ac:dyDescent="0.35">
      <c r="V30241" s="17"/>
    </row>
    <row r="30242" spans="22:22" x14ac:dyDescent="0.35">
      <c r="V30242" s="17"/>
    </row>
    <row r="30243" spans="22:22" x14ac:dyDescent="0.35">
      <c r="V30243" s="17"/>
    </row>
    <row r="30244" spans="22:22" x14ac:dyDescent="0.35">
      <c r="V30244" s="17"/>
    </row>
    <row r="30245" spans="22:22" x14ac:dyDescent="0.35">
      <c r="V30245" s="17"/>
    </row>
    <row r="30246" spans="22:22" x14ac:dyDescent="0.35">
      <c r="V30246" s="17"/>
    </row>
    <row r="30247" spans="22:22" x14ac:dyDescent="0.35">
      <c r="V30247" s="17"/>
    </row>
    <row r="30248" spans="22:22" x14ac:dyDescent="0.35">
      <c r="V30248" s="17"/>
    </row>
    <row r="30249" spans="22:22" x14ac:dyDescent="0.35">
      <c r="V30249" s="17"/>
    </row>
    <row r="30250" spans="22:22" x14ac:dyDescent="0.35">
      <c r="V30250" s="17"/>
    </row>
    <row r="30251" spans="22:22" x14ac:dyDescent="0.35">
      <c r="V30251" s="17"/>
    </row>
    <row r="30252" spans="22:22" x14ac:dyDescent="0.35">
      <c r="V30252" s="17"/>
    </row>
    <row r="30253" spans="22:22" x14ac:dyDescent="0.35">
      <c r="V30253" s="17"/>
    </row>
    <row r="30254" spans="22:22" x14ac:dyDescent="0.35">
      <c r="V30254" s="17"/>
    </row>
    <row r="30255" spans="22:22" x14ac:dyDescent="0.35">
      <c r="V30255" s="17"/>
    </row>
    <row r="30256" spans="22:22" x14ac:dyDescent="0.35">
      <c r="V30256" s="17"/>
    </row>
    <row r="30257" spans="22:22" x14ac:dyDescent="0.35">
      <c r="V30257" s="17"/>
    </row>
    <row r="30258" spans="22:22" x14ac:dyDescent="0.35">
      <c r="V30258" s="17"/>
    </row>
    <row r="30259" spans="22:22" x14ac:dyDescent="0.35">
      <c r="V30259" s="17"/>
    </row>
    <row r="30260" spans="22:22" x14ac:dyDescent="0.35">
      <c r="V30260" s="17"/>
    </row>
    <row r="30261" spans="22:22" x14ac:dyDescent="0.35">
      <c r="V30261" s="17"/>
    </row>
    <row r="30262" spans="22:22" x14ac:dyDescent="0.35">
      <c r="V30262" s="17"/>
    </row>
    <row r="30263" spans="22:22" x14ac:dyDescent="0.35">
      <c r="V30263" s="17"/>
    </row>
    <row r="30264" spans="22:22" x14ac:dyDescent="0.35">
      <c r="V30264" s="17"/>
    </row>
    <row r="30265" spans="22:22" x14ac:dyDescent="0.35">
      <c r="V30265" s="17"/>
    </row>
    <row r="30266" spans="22:22" x14ac:dyDescent="0.35">
      <c r="V30266" s="17"/>
    </row>
    <row r="30267" spans="22:22" x14ac:dyDescent="0.35">
      <c r="V30267" s="17"/>
    </row>
    <row r="30268" spans="22:22" x14ac:dyDescent="0.35">
      <c r="V30268" s="17"/>
    </row>
    <row r="30269" spans="22:22" x14ac:dyDescent="0.35">
      <c r="V30269" s="17"/>
    </row>
    <row r="30270" spans="22:22" x14ac:dyDescent="0.35">
      <c r="V30270" s="17"/>
    </row>
    <row r="30271" spans="22:22" x14ac:dyDescent="0.35">
      <c r="V30271" s="17"/>
    </row>
    <row r="30272" spans="22:22" x14ac:dyDescent="0.35">
      <c r="V30272" s="17"/>
    </row>
    <row r="30273" spans="22:22" x14ac:dyDescent="0.35">
      <c r="V30273" s="17"/>
    </row>
    <row r="30274" spans="22:22" x14ac:dyDescent="0.35">
      <c r="V30274" s="17"/>
    </row>
    <row r="30275" spans="22:22" x14ac:dyDescent="0.35">
      <c r="V30275" s="17"/>
    </row>
    <row r="30276" spans="22:22" x14ac:dyDescent="0.35">
      <c r="V30276" s="17"/>
    </row>
    <row r="30277" spans="22:22" x14ac:dyDescent="0.35">
      <c r="V30277" s="17"/>
    </row>
    <row r="30278" spans="22:22" x14ac:dyDescent="0.35">
      <c r="V30278" s="17"/>
    </row>
    <row r="30279" spans="22:22" x14ac:dyDescent="0.35">
      <c r="V30279" s="17"/>
    </row>
    <row r="30280" spans="22:22" x14ac:dyDescent="0.35">
      <c r="V30280" s="17"/>
    </row>
    <row r="30281" spans="22:22" x14ac:dyDescent="0.35">
      <c r="V30281" s="17"/>
    </row>
    <row r="30282" spans="22:22" x14ac:dyDescent="0.35">
      <c r="V30282" s="17"/>
    </row>
    <row r="30283" spans="22:22" x14ac:dyDescent="0.35">
      <c r="V30283" s="17"/>
    </row>
    <row r="30284" spans="22:22" x14ac:dyDescent="0.35">
      <c r="V30284" s="17"/>
    </row>
    <row r="30285" spans="22:22" x14ac:dyDescent="0.35">
      <c r="V30285" s="17"/>
    </row>
    <row r="30286" spans="22:22" x14ac:dyDescent="0.35">
      <c r="V30286" s="17"/>
    </row>
    <row r="30287" spans="22:22" x14ac:dyDescent="0.35">
      <c r="V30287" s="17"/>
    </row>
    <row r="30288" spans="22:22" x14ac:dyDescent="0.35">
      <c r="V30288" s="17"/>
    </row>
    <row r="30289" spans="22:22" x14ac:dyDescent="0.35">
      <c r="V30289" s="17"/>
    </row>
    <row r="30290" spans="22:22" x14ac:dyDescent="0.35">
      <c r="V30290" s="17"/>
    </row>
    <row r="30291" spans="22:22" x14ac:dyDescent="0.35">
      <c r="V30291" s="17"/>
    </row>
    <row r="30292" spans="22:22" x14ac:dyDescent="0.35">
      <c r="V30292" s="17"/>
    </row>
    <row r="30293" spans="22:22" x14ac:dyDescent="0.35">
      <c r="V30293" s="17"/>
    </row>
    <row r="30294" spans="22:22" x14ac:dyDescent="0.35">
      <c r="V30294" s="17"/>
    </row>
    <row r="30295" spans="22:22" x14ac:dyDescent="0.35">
      <c r="V30295" s="17"/>
    </row>
    <row r="30296" spans="22:22" x14ac:dyDescent="0.35">
      <c r="V30296" s="17"/>
    </row>
    <row r="30297" spans="22:22" x14ac:dyDescent="0.35">
      <c r="V30297" s="17"/>
    </row>
    <row r="30298" spans="22:22" x14ac:dyDescent="0.35">
      <c r="V30298" s="17"/>
    </row>
    <row r="30299" spans="22:22" x14ac:dyDescent="0.35">
      <c r="V30299" s="17"/>
    </row>
    <row r="30300" spans="22:22" x14ac:dyDescent="0.35">
      <c r="V30300" s="17"/>
    </row>
    <row r="30301" spans="22:22" x14ac:dyDescent="0.35">
      <c r="V30301" s="17"/>
    </row>
    <row r="30302" spans="22:22" x14ac:dyDescent="0.35">
      <c r="V30302" s="17"/>
    </row>
    <row r="30303" spans="22:22" x14ac:dyDescent="0.35">
      <c r="V30303" s="17"/>
    </row>
    <row r="30304" spans="22:22" x14ac:dyDescent="0.35">
      <c r="V30304" s="17"/>
    </row>
    <row r="30305" spans="22:22" x14ac:dyDescent="0.35">
      <c r="V30305" s="17"/>
    </row>
    <row r="30306" spans="22:22" x14ac:dyDescent="0.35">
      <c r="V30306" s="17"/>
    </row>
    <row r="30307" spans="22:22" x14ac:dyDescent="0.35">
      <c r="V30307" s="17"/>
    </row>
    <row r="30308" spans="22:22" x14ac:dyDescent="0.35">
      <c r="V30308" s="17"/>
    </row>
    <row r="30309" spans="22:22" x14ac:dyDescent="0.35">
      <c r="V30309" s="17"/>
    </row>
    <row r="30310" spans="22:22" x14ac:dyDescent="0.35">
      <c r="V30310" s="17"/>
    </row>
    <row r="30311" spans="22:22" x14ac:dyDescent="0.35">
      <c r="V30311" s="17"/>
    </row>
    <row r="30312" spans="22:22" x14ac:dyDescent="0.35">
      <c r="V30312" s="17"/>
    </row>
    <row r="30313" spans="22:22" x14ac:dyDescent="0.35">
      <c r="V30313" s="17"/>
    </row>
    <row r="30314" spans="22:22" x14ac:dyDescent="0.35">
      <c r="V30314" s="17"/>
    </row>
    <row r="30315" spans="22:22" x14ac:dyDescent="0.35">
      <c r="V30315" s="17"/>
    </row>
    <row r="30316" spans="22:22" x14ac:dyDescent="0.35">
      <c r="V30316" s="17"/>
    </row>
    <row r="30317" spans="22:22" x14ac:dyDescent="0.35">
      <c r="V30317" s="17"/>
    </row>
    <row r="30318" spans="22:22" x14ac:dyDescent="0.35">
      <c r="V30318" s="17"/>
    </row>
    <row r="30319" spans="22:22" x14ac:dyDescent="0.35">
      <c r="V30319" s="17"/>
    </row>
    <row r="30320" spans="22:22" x14ac:dyDescent="0.35">
      <c r="V30320" s="17"/>
    </row>
    <row r="30321" spans="22:22" x14ac:dyDescent="0.35">
      <c r="V30321" s="17"/>
    </row>
    <row r="30322" spans="22:22" x14ac:dyDescent="0.35">
      <c r="V30322" s="17"/>
    </row>
    <row r="30323" spans="22:22" x14ac:dyDescent="0.35">
      <c r="V30323" s="17"/>
    </row>
    <row r="30324" spans="22:22" x14ac:dyDescent="0.35">
      <c r="V30324" s="17"/>
    </row>
    <row r="30325" spans="22:22" x14ac:dyDescent="0.35">
      <c r="V30325" s="17"/>
    </row>
    <row r="30326" spans="22:22" x14ac:dyDescent="0.35">
      <c r="V30326" s="17"/>
    </row>
    <row r="30327" spans="22:22" x14ac:dyDescent="0.35">
      <c r="V30327" s="17"/>
    </row>
    <row r="30328" spans="22:22" x14ac:dyDescent="0.35">
      <c r="V30328" s="17"/>
    </row>
    <row r="30329" spans="22:22" x14ac:dyDescent="0.35">
      <c r="V30329" s="17"/>
    </row>
    <row r="30330" spans="22:22" x14ac:dyDescent="0.35">
      <c r="V30330" s="17"/>
    </row>
    <row r="30331" spans="22:22" x14ac:dyDescent="0.35">
      <c r="V30331" s="17"/>
    </row>
    <row r="30332" spans="22:22" x14ac:dyDescent="0.35">
      <c r="V30332" s="17"/>
    </row>
    <row r="30333" spans="22:22" x14ac:dyDescent="0.35">
      <c r="V30333" s="17"/>
    </row>
    <row r="30334" spans="22:22" x14ac:dyDescent="0.35">
      <c r="V30334" s="17"/>
    </row>
    <row r="30335" spans="22:22" x14ac:dyDescent="0.35">
      <c r="V30335" s="17"/>
    </row>
    <row r="30336" spans="22:22" x14ac:dyDescent="0.35">
      <c r="V30336" s="17"/>
    </row>
    <row r="30337" spans="22:22" x14ac:dyDescent="0.35">
      <c r="V30337" s="17"/>
    </row>
    <row r="30338" spans="22:22" x14ac:dyDescent="0.35">
      <c r="V30338" s="17"/>
    </row>
    <row r="30339" spans="22:22" x14ac:dyDescent="0.35">
      <c r="V30339" s="17"/>
    </row>
    <row r="30340" spans="22:22" x14ac:dyDescent="0.35">
      <c r="V30340" s="17"/>
    </row>
    <row r="30341" spans="22:22" x14ac:dyDescent="0.35">
      <c r="V30341" s="17"/>
    </row>
    <row r="30342" spans="22:22" x14ac:dyDescent="0.35">
      <c r="V30342" s="17"/>
    </row>
    <row r="30343" spans="22:22" x14ac:dyDescent="0.35">
      <c r="V30343" s="17"/>
    </row>
    <row r="30344" spans="22:22" x14ac:dyDescent="0.35">
      <c r="V30344" s="17"/>
    </row>
    <row r="30345" spans="22:22" x14ac:dyDescent="0.35">
      <c r="V30345" s="17"/>
    </row>
    <row r="30346" spans="22:22" x14ac:dyDescent="0.35">
      <c r="V30346" s="17"/>
    </row>
    <row r="30347" spans="22:22" x14ac:dyDescent="0.35">
      <c r="V30347" s="17"/>
    </row>
    <row r="30348" spans="22:22" x14ac:dyDescent="0.35">
      <c r="V30348" s="17"/>
    </row>
    <row r="30349" spans="22:22" x14ac:dyDescent="0.35">
      <c r="V30349" s="17"/>
    </row>
    <row r="30350" spans="22:22" x14ac:dyDescent="0.35">
      <c r="V30350" s="17"/>
    </row>
    <row r="30351" spans="22:22" x14ac:dyDescent="0.35">
      <c r="V30351" s="17"/>
    </row>
    <row r="30352" spans="22:22" x14ac:dyDescent="0.35">
      <c r="V30352" s="17"/>
    </row>
    <row r="30353" spans="22:22" x14ac:dyDescent="0.35">
      <c r="V30353" s="17"/>
    </row>
    <row r="30354" spans="22:22" x14ac:dyDescent="0.35">
      <c r="V30354" s="17"/>
    </row>
    <row r="30355" spans="22:22" x14ac:dyDescent="0.35">
      <c r="V30355" s="17"/>
    </row>
    <row r="30356" spans="22:22" x14ac:dyDescent="0.35">
      <c r="V30356" s="17"/>
    </row>
    <row r="30357" spans="22:22" x14ac:dyDescent="0.35">
      <c r="V30357" s="17"/>
    </row>
    <row r="30358" spans="22:22" x14ac:dyDescent="0.35">
      <c r="V30358" s="17"/>
    </row>
    <row r="30359" spans="22:22" x14ac:dyDescent="0.35">
      <c r="V30359" s="17"/>
    </row>
    <row r="30360" spans="22:22" x14ac:dyDescent="0.35">
      <c r="V30360" s="17"/>
    </row>
    <row r="30361" spans="22:22" x14ac:dyDescent="0.35">
      <c r="V30361" s="17"/>
    </row>
    <row r="30362" spans="22:22" x14ac:dyDescent="0.35">
      <c r="V30362" s="17"/>
    </row>
    <row r="30363" spans="22:22" x14ac:dyDescent="0.35">
      <c r="V30363" s="17"/>
    </row>
    <row r="30364" spans="22:22" x14ac:dyDescent="0.35">
      <c r="V30364" s="17"/>
    </row>
    <row r="30365" spans="22:22" x14ac:dyDescent="0.35">
      <c r="V30365" s="17"/>
    </row>
    <row r="30366" spans="22:22" x14ac:dyDescent="0.35">
      <c r="V30366" s="17"/>
    </row>
    <row r="30367" spans="22:22" x14ac:dyDescent="0.35">
      <c r="V30367" s="17"/>
    </row>
    <row r="30368" spans="22:22" x14ac:dyDescent="0.35">
      <c r="V30368" s="17"/>
    </row>
    <row r="30369" spans="22:22" x14ac:dyDescent="0.35">
      <c r="V30369" s="17"/>
    </row>
    <row r="30370" spans="22:22" x14ac:dyDescent="0.35">
      <c r="V30370" s="17"/>
    </row>
    <row r="30371" spans="22:22" x14ac:dyDescent="0.35">
      <c r="V30371" s="17"/>
    </row>
    <row r="30372" spans="22:22" x14ac:dyDescent="0.35">
      <c r="V30372" s="17"/>
    </row>
    <row r="30373" spans="22:22" x14ac:dyDescent="0.35">
      <c r="V30373" s="17"/>
    </row>
    <row r="30374" spans="22:22" x14ac:dyDescent="0.35">
      <c r="V30374" s="17"/>
    </row>
    <row r="30375" spans="22:22" x14ac:dyDescent="0.35">
      <c r="V30375" s="17"/>
    </row>
    <row r="30376" spans="22:22" x14ac:dyDescent="0.35">
      <c r="V30376" s="17"/>
    </row>
    <row r="30377" spans="22:22" x14ac:dyDescent="0.35">
      <c r="V30377" s="17"/>
    </row>
    <row r="30378" spans="22:22" x14ac:dyDescent="0.35">
      <c r="V30378" s="17"/>
    </row>
    <row r="30379" spans="22:22" x14ac:dyDescent="0.35">
      <c r="V30379" s="17"/>
    </row>
    <row r="30380" spans="22:22" x14ac:dyDescent="0.35">
      <c r="V30380" s="17"/>
    </row>
    <row r="30381" spans="22:22" x14ac:dyDescent="0.35">
      <c r="V30381" s="17"/>
    </row>
    <row r="30382" spans="22:22" x14ac:dyDescent="0.35">
      <c r="V30382" s="17"/>
    </row>
    <row r="30383" spans="22:22" x14ac:dyDescent="0.35">
      <c r="V30383" s="17"/>
    </row>
    <row r="30384" spans="22:22" x14ac:dyDescent="0.35">
      <c r="V30384" s="17"/>
    </row>
    <row r="30385" spans="22:22" x14ac:dyDescent="0.35">
      <c r="V30385" s="17"/>
    </row>
    <row r="30386" spans="22:22" x14ac:dyDescent="0.35">
      <c r="V30386" s="17"/>
    </row>
    <row r="30387" spans="22:22" x14ac:dyDescent="0.35">
      <c r="V30387" s="17"/>
    </row>
    <row r="30388" spans="22:22" x14ac:dyDescent="0.35">
      <c r="V30388" s="17"/>
    </row>
    <row r="30389" spans="22:22" x14ac:dyDescent="0.35">
      <c r="V30389" s="17"/>
    </row>
    <row r="30390" spans="22:22" x14ac:dyDescent="0.35">
      <c r="V30390" s="17"/>
    </row>
    <row r="30391" spans="22:22" x14ac:dyDescent="0.35">
      <c r="V30391" s="17"/>
    </row>
    <row r="30392" spans="22:22" x14ac:dyDescent="0.35">
      <c r="V30392" s="17"/>
    </row>
    <row r="30393" spans="22:22" x14ac:dyDescent="0.35">
      <c r="V30393" s="17"/>
    </row>
    <row r="30394" spans="22:22" x14ac:dyDescent="0.35">
      <c r="V30394" s="17"/>
    </row>
    <row r="30395" spans="22:22" x14ac:dyDescent="0.35">
      <c r="V30395" s="17"/>
    </row>
    <row r="30396" spans="22:22" x14ac:dyDescent="0.35">
      <c r="V30396" s="17"/>
    </row>
    <row r="30397" spans="22:22" x14ac:dyDescent="0.35">
      <c r="V30397" s="17"/>
    </row>
    <row r="30398" spans="22:22" x14ac:dyDescent="0.35">
      <c r="V30398" s="17"/>
    </row>
    <row r="30399" spans="22:22" x14ac:dyDescent="0.35">
      <c r="V30399" s="17"/>
    </row>
    <row r="30400" spans="22:22" x14ac:dyDescent="0.35">
      <c r="V30400" s="17"/>
    </row>
    <row r="30401" spans="22:22" x14ac:dyDescent="0.35">
      <c r="V30401" s="17"/>
    </row>
    <row r="30402" spans="22:22" x14ac:dyDescent="0.35">
      <c r="V30402" s="17"/>
    </row>
    <row r="30403" spans="22:22" x14ac:dyDescent="0.35">
      <c r="V30403" s="17"/>
    </row>
    <row r="30404" spans="22:22" x14ac:dyDescent="0.35">
      <c r="V30404" s="17"/>
    </row>
    <row r="30405" spans="22:22" x14ac:dyDescent="0.35">
      <c r="V30405" s="17"/>
    </row>
    <row r="30406" spans="22:22" x14ac:dyDescent="0.35">
      <c r="V30406" s="17"/>
    </row>
    <row r="30407" spans="22:22" x14ac:dyDescent="0.35">
      <c r="V30407" s="17"/>
    </row>
    <row r="30408" spans="22:22" x14ac:dyDescent="0.35">
      <c r="V30408" s="17"/>
    </row>
    <row r="30409" spans="22:22" x14ac:dyDescent="0.35">
      <c r="V30409" s="17"/>
    </row>
    <row r="30410" spans="22:22" x14ac:dyDescent="0.35">
      <c r="V30410" s="17"/>
    </row>
    <row r="30411" spans="22:22" x14ac:dyDescent="0.35">
      <c r="V30411" s="17"/>
    </row>
    <row r="30412" spans="22:22" x14ac:dyDescent="0.35">
      <c r="V30412" s="17"/>
    </row>
    <row r="30413" spans="22:22" x14ac:dyDescent="0.35">
      <c r="V30413" s="17"/>
    </row>
    <row r="30414" spans="22:22" x14ac:dyDescent="0.35">
      <c r="V30414" s="17"/>
    </row>
    <row r="30415" spans="22:22" x14ac:dyDescent="0.35">
      <c r="V30415" s="17"/>
    </row>
    <row r="30416" spans="22:22" x14ac:dyDescent="0.35">
      <c r="V30416" s="17"/>
    </row>
    <row r="30417" spans="22:22" x14ac:dyDescent="0.35">
      <c r="V30417" s="17"/>
    </row>
    <row r="30418" spans="22:22" x14ac:dyDescent="0.35">
      <c r="V30418" s="17"/>
    </row>
    <row r="30419" spans="22:22" x14ac:dyDescent="0.35">
      <c r="V30419" s="17"/>
    </row>
    <row r="30420" spans="22:22" x14ac:dyDescent="0.35">
      <c r="V30420" s="17"/>
    </row>
    <row r="30421" spans="22:22" x14ac:dyDescent="0.35">
      <c r="V30421" s="17"/>
    </row>
    <row r="30422" spans="22:22" x14ac:dyDescent="0.35">
      <c r="V30422" s="17"/>
    </row>
    <row r="30423" spans="22:22" x14ac:dyDescent="0.35">
      <c r="V30423" s="17"/>
    </row>
    <row r="30424" spans="22:22" x14ac:dyDescent="0.35">
      <c r="V30424" s="17"/>
    </row>
    <row r="30425" spans="22:22" x14ac:dyDescent="0.35">
      <c r="V30425" s="17"/>
    </row>
    <row r="30426" spans="22:22" x14ac:dyDescent="0.35">
      <c r="V30426" s="17"/>
    </row>
    <row r="30427" spans="22:22" x14ac:dyDescent="0.35">
      <c r="V30427" s="17"/>
    </row>
    <row r="30428" spans="22:22" x14ac:dyDescent="0.35">
      <c r="V30428" s="17"/>
    </row>
    <row r="30429" spans="22:22" x14ac:dyDescent="0.35">
      <c r="V30429" s="17"/>
    </row>
    <row r="30430" spans="22:22" x14ac:dyDescent="0.35">
      <c r="V30430" s="17"/>
    </row>
    <row r="30431" spans="22:22" x14ac:dyDescent="0.35">
      <c r="V30431" s="17"/>
    </row>
    <row r="30432" spans="22:22" x14ac:dyDescent="0.35">
      <c r="V30432" s="17"/>
    </row>
    <row r="30433" spans="22:22" x14ac:dyDescent="0.35">
      <c r="V30433" s="17"/>
    </row>
    <row r="30434" spans="22:22" x14ac:dyDescent="0.35">
      <c r="V30434" s="17"/>
    </row>
    <row r="30435" spans="22:22" x14ac:dyDescent="0.35">
      <c r="V30435" s="17"/>
    </row>
    <row r="30436" spans="22:22" x14ac:dyDescent="0.35">
      <c r="V30436" s="17"/>
    </row>
    <row r="30437" spans="22:22" x14ac:dyDescent="0.35">
      <c r="V30437" s="17"/>
    </row>
    <row r="30438" spans="22:22" x14ac:dyDescent="0.35">
      <c r="V30438" s="17"/>
    </row>
    <row r="30439" spans="22:22" x14ac:dyDescent="0.35">
      <c r="V30439" s="17"/>
    </row>
    <row r="30440" spans="22:22" x14ac:dyDescent="0.35">
      <c r="V30440" s="17"/>
    </row>
    <row r="30441" spans="22:22" x14ac:dyDescent="0.35">
      <c r="V30441" s="17"/>
    </row>
    <row r="30442" spans="22:22" x14ac:dyDescent="0.35">
      <c r="V30442" s="17"/>
    </row>
    <row r="30443" spans="22:22" x14ac:dyDescent="0.35">
      <c r="V30443" s="17"/>
    </row>
    <row r="30444" spans="22:22" x14ac:dyDescent="0.35">
      <c r="V30444" s="17"/>
    </row>
    <row r="30445" spans="22:22" x14ac:dyDescent="0.35">
      <c r="V30445" s="17"/>
    </row>
    <row r="30446" spans="22:22" x14ac:dyDescent="0.35">
      <c r="V30446" s="17"/>
    </row>
    <row r="30447" spans="22:22" x14ac:dyDescent="0.35">
      <c r="V30447" s="17"/>
    </row>
    <row r="30448" spans="22:22" x14ac:dyDescent="0.35">
      <c r="V30448" s="17"/>
    </row>
    <row r="30449" spans="22:22" x14ac:dyDescent="0.35">
      <c r="V30449" s="17"/>
    </row>
    <row r="30450" spans="22:22" x14ac:dyDescent="0.35">
      <c r="V30450" s="17"/>
    </row>
    <row r="30451" spans="22:22" x14ac:dyDescent="0.35">
      <c r="V30451" s="17"/>
    </row>
    <row r="30452" spans="22:22" x14ac:dyDescent="0.35">
      <c r="V30452" s="17"/>
    </row>
    <row r="30453" spans="22:22" x14ac:dyDescent="0.35">
      <c r="V30453" s="17"/>
    </row>
    <row r="30454" spans="22:22" x14ac:dyDescent="0.35">
      <c r="V30454" s="17"/>
    </row>
    <row r="30455" spans="22:22" x14ac:dyDescent="0.35">
      <c r="V30455" s="17"/>
    </row>
    <row r="30456" spans="22:22" x14ac:dyDescent="0.35">
      <c r="V30456" s="17"/>
    </row>
    <row r="30457" spans="22:22" x14ac:dyDescent="0.35">
      <c r="V30457" s="17"/>
    </row>
    <row r="30458" spans="22:22" x14ac:dyDescent="0.35">
      <c r="V30458" s="17"/>
    </row>
    <row r="30459" spans="22:22" x14ac:dyDescent="0.35">
      <c r="V30459" s="17"/>
    </row>
    <row r="30460" spans="22:22" x14ac:dyDescent="0.35">
      <c r="V30460" s="17"/>
    </row>
    <row r="30461" spans="22:22" x14ac:dyDescent="0.35">
      <c r="V30461" s="17"/>
    </row>
    <row r="30462" spans="22:22" x14ac:dyDescent="0.35">
      <c r="V30462" s="17"/>
    </row>
    <row r="30463" spans="22:22" x14ac:dyDescent="0.35">
      <c r="V30463" s="17"/>
    </row>
    <row r="30464" spans="22:22" x14ac:dyDescent="0.35">
      <c r="V30464" s="17"/>
    </row>
    <row r="30465" spans="22:22" x14ac:dyDescent="0.35">
      <c r="V30465" s="17"/>
    </row>
    <row r="30466" spans="22:22" x14ac:dyDescent="0.35">
      <c r="V30466" s="17"/>
    </row>
    <row r="30467" spans="22:22" x14ac:dyDescent="0.35">
      <c r="V30467" s="17"/>
    </row>
    <row r="30468" spans="22:22" x14ac:dyDescent="0.35">
      <c r="V30468" s="17"/>
    </row>
    <row r="30469" spans="22:22" x14ac:dyDescent="0.35">
      <c r="V30469" s="17"/>
    </row>
    <row r="30470" spans="22:22" x14ac:dyDescent="0.35">
      <c r="V30470" s="17"/>
    </row>
    <row r="30471" spans="22:22" x14ac:dyDescent="0.35">
      <c r="V30471" s="17"/>
    </row>
    <row r="30472" spans="22:22" x14ac:dyDescent="0.35">
      <c r="V30472" s="17"/>
    </row>
    <row r="30473" spans="22:22" x14ac:dyDescent="0.35">
      <c r="V30473" s="17"/>
    </row>
    <row r="30474" spans="22:22" x14ac:dyDescent="0.35">
      <c r="V30474" s="17"/>
    </row>
    <row r="30475" spans="22:22" x14ac:dyDescent="0.35">
      <c r="V30475" s="17"/>
    </row>
    <row r="30476" spans="22:22" x14ac:dyDescent="0.35">
      <c r="V30476" s="17"/>
    </row>
    <row r="30477" spans="22:22" x14ac:dyDescent="0.35">
      <c r="V30477" s="17"/>
    </row>
    <row r="30478" spans="22:22" x14ac:dyDescent="0.35">
      <c r="V30478" s="17"/>
    </row>
    <row r="30479" spans="22:22" x14ac:dyDescent="0.35">
      <c r="V30479" s="17"/>
    </row>
    <row r="30480" spans="22:22" x14ac:dyDescent="0.35">
      <c r="V30480" s="17"/>
    </row>
    <row r="30481" spans="22:22" x14ac:dyDescent="0.35">
      <c r="V30481" s="17"/>
    </row>
    <row r="30482" spans="22:22" x14ac:dyDescent="0.35">
      <c r="V30482" s="17"/>
    </row>
    <row r="30483" spans="22:22" x14ac:dyDescent="0.35">
      <c r="V30483" s="17"/>
    </row>
    <row r="30484" spans="22:22" x14ac:dyDescent="0.35">
      <c r="V30484" s="17"/>
    </row>
    <row r="30485" spans="22:22" x14ac:dyDescent="0.35">
      <c r="V30485" s="17"/>
    </row>
    <row r="30486" spans="22:22" x14ac:dyDescent="0.35">
      <c r="V30486" s="17"/>
    </row>
    <row r="30487" spans="22:22" x14ac:dyDescent="0.35">
      <c r="V30487" s="17"/>
    </row>
    <row r="30488" spans="22:22" x14ac:dyDescent="0.35">
      <c r="V30488" s="17"/>
    </row>
    <row r="30489" spans="22:22" x14ac:dyDescent="0.35">
      <c r="V30489" s="17"/>
    </row>
    <row r="30490" spans="22:22" x14ac:dyDescent="0.35">
      <c r="V30490" s="17"/>
    </row>
    <row r="30491" spans="22:22" x14ac:dyDescent="0.35">
      <c r="V30491" s="17"/>
    </row>
    <row r="30492" spans="22:22" x14ac:dyDescent="0.35">
      <c r="V30492" s="17"/>
    </row>
    <row r="30493" spans="22:22" x14ac:dyDescent="0.35">
      <c r="V30493" s="17"/>
    </row>
    <row r="30494" spans="22:22" x14ac:dyDescent="0.35">
      <c r="V30494" s="17"/>
    </row>
    <row r="30495" spans="22:22" x14ac:dyDescent="0.35">
      <c r="V30495" s="17"/>
    </row>
    <row r="30496" spans="22:22" x14ac:dyDescent="0.35">
      <c r="V30496" s="17"/>
    </row>
    <row r="30497" spans="22:22" x14ac:dyDescent="0.35">
      <c r="V30497" s="17"/>
    </row>
    <row r="30498" spans="22:22" x14ac:dyDescent="0.35">
      <c r="V30498" s="17"/>
    </row>
    <row r="30499" spans="22:22" x14ac:dyDescent="0.35">
      <c r="V30499" s="17"/>
    </row>
    <row r="30500" spans="22:22" x14ac:dyDescent="0.35">
      <c r="V30500" s="17"/>
    </row>
    <row r="30501" spans="22:22" x14ac:dyDescent="0.35">
      <c r="V30501" s="17"/>
    </row>
    <row r="30502" spans="22:22" x14ac:dyDescent="0.35">
      <c r="V30502" s="17"/>
    </row>
    <row r="30503" spans="22:22" x14ac:dyDescent="0.35">
      <c r="V30503" s="17"/>
    </row>
    <row r="30504" spans="22:22" x14ac:dyDescent="0.35">
      <c r="V30504" s="17"/>
    </row>
    <row r="30505" spans="22:22" x14ac:dyDescent="0.35">
      <c r="V30505" s="17"/>
    </row>
    <row r="30506" spans="22:22" x14ac:dyDescent="0.35">
      <c r="V30506" s="17"/>
    </row>
    <row r="30507" spans="22:22" x14ac:dyDescent="0.35">
      <c r="V30507" s="17"/>
    </row>
    <row r="30508" spans="22:22" x14ac:dyDescent="0.35">
      <c r="V30508" s="17"/>
    </row>
    <row r="30509" spans="22:22" x14ac:dyDescent="0.35">
      <c r="V30509" s="17"/>
    </row>
    <row r="30510" spans="22:22" x14ac:dyDescent="0.35">
      <c r="V30510" s="17"/>
    </row>
    <row r="30511" spans="22:22" x14ac:dyDescent="0.35">
      <c r="V30511" s="17"/>
    </row>
    <row r="30512" spans="22:22" x14ac:dyDescent="0.35">
      <c r="V30512" s="17"/>
    </row>
    <row r="30513" spans="22:22" x14ac:dyDescent="0.35">
      <c r="V30513" s="17"/>
    </row>
    <row r="30514" spans="22:22" x14ac:dyDescent="0.35">
      <c r="V30514" s="17"/>
    </row>
    <row r="30515" spans="22:22" x14ac:dyDescent="0.35">
      <c r="V30515" s="17"/>
    </row>
    <row r="30516" spans="22:22" x14ac:dyDescent="0.35">
      <c r="V30516" s="17"/>
    </row>
    <row r="30517" spans="22:22" x14ac:dyDescent="0.35">
      <c r="V30517" s="17"/>
    </row>
    <row r="30518" spans="22:22" x14ac:dyDescent="0.35">
      <c r="V30518" s="17"/>
    </row>
    <row r="30519" spans="22:22" x14ac:dyDescent="0.35">
      <c r="V30519" s="17"/>
    </row>
    <row r="30520" spans="22:22" x14ac:dyDescent="0.35">
      <c r="V30520" s="17"/>
    </row>
    <row r="30521" spans="22:22" x14ac:dyDescent="0.35">
      <c r="V30521" s="17"/>
    </row>
    <row r="30522" spans="22:22" x14ac:dyDescent="0.35">
      <c r="V30522" s="17"/>
    </row>
    <row r="30523" spans="22:22" x14ac:dyDescent="0.35">
      <c r="V30523" s="17"/>
    </row>
    <row r="30524" spans="22:22" x14ac:dyDescent="0.35">
      <c r="V30524" s="17"/>
    </row>
    <row r="30525" spans="22:22" x14ac:dyDescent="0.35">
      <c r="V30525" s="17"/>
    </row>
    <row r="30526" spans="22:22" x14ac:dyDescent="0.35">
      <c r="V30526" s="17"/>
    </row>
    <row r="30527" spans="22:22" x14ac:dyDescent="0.35">
      <c r="V30527" s="17"/>
    </row>
    <row r="30528" spans="22:22" x14ac:dyDescent="0.35">
      <c r="V30528" s="17"/>
    </row>
    <row r="30529" spans="22:22" x14ac:dyDescent="0.35">
      <c r="V30529" s="17"/>
    </row>
    <row r="30530" spans="22:22" x14ac:dyDescent="0.35">
      <c r="V30530" s="17"/>
    </row>
    <row r="30531" spans="22:22" x14ac:dyDescent="0.35">
      <c r="V30531" s="17"/>
    </row>
    <row r="30532" spans="22:22" x14ac:dyDescent="0.35">
      <c r="V30532" s="17"/>
    </row>
    <row r="30533" spans="22:22" x14ac:dyDescent="0.35">
      <c r="V30533" s="17"/>
    </row>
    <row r="30534" spans="22:22" x14ac:dyDescent="0.35">
      <c r="V30534" s="17"/>
    </row>
    <row r="30535" spans="22:22" x14ac:dyDescent="0.35">
      <c r="V30535" s="17"/>
    </row>
    <row r="30536" spans="22:22" x14ac:dyDescent="0.35">
      <c r="V30536" s="17"/>
    </row>
    <row r="30537" spans="22:22" x14ac:dyDescent="0.35">
      <c r="V30537" s="17"/>
    </row>
    <row r="30538" spans="22:22" x14ac:dyDescent="0.35">
      <c r="V30538" s="17"/>
    </row>
    <row r="30539" spans="22:22" x14ac:dyDescent="0.35">
      <c r="V30539" s="17"/>
    </row>
    <row r="30540" spans="22:22" x14ac:dyDescent="0.35">
      <c r="V30540" s="17"/>
    </row>
    <row r="30541" spans="22:22" x14ac:dyDescent="0.35">
      <c r="V30541" s="17"/>
    </row>
    <row r="30542" spans="22:22" x14ac:dyDescent="0.35">
      <c r="V30542" s="17"/>
    </row>
    <row r="30543" spans="22:22" x14ac:dyDescent="0.35">
      <c r="V30543" s="17"/>
    </row>
    <row r="30544" spans="22:22" x14ac:dyDescent="0.35">
      <c r="V30544" s="17"/>
    </row>
    <row r="30545" spans="22:22" x14ac:dyDescent="0.35">
      <c r="V30545" s="17"/>
    </row>
    <row r="30546" spans="22:22" x14ac:dyDescent="0.35">
      <c r="V30546" s="17"/>
    </row>
    <row r="30547" spans="22:22" x14ac:dyDescent="0.35">
      <c r="V30547" s="17"/>
    </row>
    <row r="30548" spans="22:22" x14ac:dyDescent="0.35">
      <c r="V30548" s="17"/>
    </row>
    <row r="30549" spans="22:22" x14ac:dyDescent="0.35">
      <c r="V30549" s="17"/>
    </row>
    <row r="30550" spans="22:22" x14ac:dyDescent="0.35">
      <c r="V30550" s="17"/>
    </row>
    <row r="30551" spans="22:22" x14ac:dyDescent="0.35">
      <c r="V30551" s="17"/>
    </row>
    <row r="30552" spans="22:22" x14ac:dyDescent="0.35">
      <c r="V30552" s="17"/>
    </row>
    <row r="30553" spans="22:22" x14ac:dyDescent="0.35">
      <c r="V30553" s="17"/>
    </row>
    <row r="30554" spans="22:22" x14ac:dyDescent="0.35">
      <c r="V30554" s="17"/>
    </row>
    <row r="30555" spans="22:22" x14ac:dyDescent="0.35">
      <c r="V30555" s="17"/>
    </row>
    <row r="30556" spans="22:22" x14ac:dyDescent="0.35">
      <c r="V30556" s="17"/>
    </row>
    <row r="30557" spans="22:22" x14ac:dyDescent="0.35">
      <c r="V30557" s="17"/>
    </row>
    <row r="30558" spans="22:22" x14ac:dyDescent="0.35">
      <c r="V30558" s="17"/>
    </row>
    <row r="30559" spans="22:22" x14ac:dyDescent="0.35">
      <c r="V30559" s="17"/>
    </row>
    <row r="30560" spans="22:22" x14ac:dyDescent="0.35">
      <c r="V30560" s="17"/>
    </row>
    <row r="30561" spans="22:22" x14ac:dyDescent="0.35">
      <c r="V30561" s="17"/>
    </row>
    <row r="30562" spans="22:22" x14ac:dyDescent="0.35">
      <c r="V30562" s="17"/>
    </row>
    <row r="30563" spans="22:22" x14ac:dyDescent="0.35">
      <c r="V30563" s="17"/>
    </row>
    <row r="30564" spans="22:22" x14ac:dyDescent="0.35">
      <c r="V30564" s="17"/>
    </row>
    <row r="30565" spans="22:22" x14ac:dyDescent="0.35">
      <c r="V30565" s="17"/>
    </row>
    <row r="30566" spans="22:22" x14ac:dyDescent="0.35">
      <c r="V30566" s="17"/>
    </row>
    <row r="30567" spans="22:22" x14ac:dyDescent="0.35">
      <c r="V30567" s="17"/>
    </row>
    <row r="30568" spans="22:22" x14ac:dyDescent="0.35">
      <c r="V30568" s="17"/>
    </row>
    <row r="30569" spans="22:22" x14ac:dyDescent="0.35">
      <c r="V30569" s="17"/>
    </row>
    <row r="30570" spans="22:22" x14ac:dyDescent="0.35">
      <c r="V30570" s="17"/>
    </row>
    <row r="30571" spans="22:22" x14ac:dyDescent="0.35">
      <c r="V30571" s="17"/>
    </row>
    <row r="30572" spans="22:22" x14ac:dyDescent="0.35">
      <c r="V30572" s="17"/>
    </row>
    <row r="30573" spans="22:22" x14ac:dyDescent="0.35">
      <c r="V30573" s="17"/>
    </row>
    <row r="30574" spans="22:22" x14ac:dyDescent="0.35">
      <c r="V30574" s="17"/>
    </row>
    <row r="30575" spans="22:22" x14ac:dyDescent="0.35">
      <c r="V30575" s="17"/>
    </row>
    <row r="30576" spans="22:22" x14ac:dyDescent="0.35">
      <c r="V30576" s="17"/>
    </row>
    <row r="30577" spans="22:22" x14ac:dyDescent="0.35">
      <c r="V30577" s="17"/>
    </row>
    <row r="30578" spans="22:22" x14ac:dyDescent="0.35">
      <c r="V30578" s="17"/>
    </row>
    <row r="30579" spans="22:22" x14ac:dyDescent="0.35">
      <c r="V30579" s="17"/>
    </row>
    <row r="30580" spans="22:22" x14ac:dyDescent="0.35">
      <c r="V30580" s="17"/>
    </row>
    <row r="30581" spans="22:22" x14ac:dyDescent="0.35">
      <c r="V30581" s="17"/>
    </row>
    <row r="30582" spans="22:22" x14ac:dyDescent="0.35">
      <c r="V30582" s="17"/>
    </row>
    <row r="30583" spans="22:22" x14ac:dyDescent="0.35">
      <c r="V30583" s="17"/>
    </row>
    <row r="30584" spans="22:22" x14ac:dyDescent="0.35">
      <c r="V30584" s="17"/>
    </row>
    <row r="30585" spans="22:22" x14ac:dyDescent="0.35">
      <c r="V30585" s="17"/>
    </row>
    <row r="30586" spans="22:22" x14ac:dyDescent="0.35">
      <c r="V30586" s="17"/>
    </row>
    <row r="30587" spans="22:22" x14ac:dyDescent="0.35">
      <c r="V30587" s="17"/>
    </row>
    <row r="30588" spans="22:22" x14ac:dyDescent="0.35">
      <c r="V30588" s="17"/>
    </row>
    <row r="30589" spans="22:22" x14ac:dyDescent="0.35">
      <c r="V30589" s="17"/>
    </row>
    <row r="30590" spans="22:22" x14ac:dyDescent="0.35">
      <c r="V30590" s="17"/>
    </row>
    <row r="30591" spans="22:22" x14ac:dyDescent="0.35">
      <c r="V30591" s="17"/>
    </row>
    <row r="30592" spans="22:22" x14ac:dyDescent="0.35">
      <c r="V30592" s="17"/>
    </row>
    <row r="30593" spans="22:22" x14ac:dyDescent="0.35">
      <c r="V30593" s="17"/>
    </row>
    <row r="30594" spans="22:22" x14ac:dyDescent="0.35">
      <c r="V30594" s="17"/>
    </row>
    <row r="30595" spans="22:22" x14ac:dyDescent="0.35">
      <c r="V30595" s="17"/>
    </row>
    <row r="30596" spans="22:22" x14ac:dyDescent="0.35">
      <c r="V30596" s="17"/>
    </row>
    <row r="30597" spans="22:22" x14ac:dyDescent="0.35">
      <c r="V30597" s="17"/>
    </row>
    <row r="30598" spans="22:22" x14ac:dyDescent="0.35">
      <c r="V30598" s="17"/>
    </row>
    <row r="30599" spans="22:22" x14ac:dyDescent="0.35">
      <c r="V30599" s="17"/>
    </row>
    <row r="30600" spans="22:22" x14ac:dyDescent="0.35">
      <c r="V30600" s="17"/>
    </row>
    <row r="30601" spans="22:22" x14ac:dyDescent="0.35">
      <c r="V30601" s="17"/>
    </row>
    <row r="30602" spans="22:22" x14ac:dyDescent="0.35">
      <c r="V30602" s="17"/>
    </row>
    <row r="30603" spans="22:22" x14ac:dyDescent="0.35">
      <c r="V30603" s="17"/>
    </row>
    <row r="30604" spans="22:22" x14ac:dyDescent="0.35">
      <c r="V30604" s="17"/>
    </row>
    <row r="30605" spans="22:22" x14ac:dyDescent="0.35">
      <c r="V30605" s="17"/>
    </row>
    <row r="30606" spans="22:22" x14ac:dyDescent="0.35">
      <c r="V30606" s="17"/>
    </row>
    <row r="30607" spans="22:22" x14ac:dyDescent="0.35">
      <c r="V30607" s="17"/>
    </row>
    <row r="30608" spans="22:22" x14ac:dyDescent="0.35">
      <c r="V30608" s="17"/>
    </row>
    <row r="30609" spans="22:22" x14ac:dyDescent="0.35">
      <c r="V30609" s="17"/>
    </row>
    <row r="30610" spans="22:22" x14ac:dyDescent="0.35">
      <c r="V30610" s="17"/>
    </row>
    <row r="30611" spans="22:22" x14ac:dyDescent="0.35">
      <c r="V30611" s="17"/>
    </row>
    <row r="30612" spans="22:22" x14ac:dyDescent="0.35">
      <c r="V30612" s="17"/>
    </row>
    <row r="30613" spans="22:22" x14ac:dyDescent="0.35">
      <c r="V30613" s="17"/>
    </row>
    <row r="30614" spans="22:22" x14ac:dyDescent="0.35">
      <c r="V30614" s="17"/>
    </row>
    <row r="30615" spans="22:22" x14ac:dyDescent="0.35">
      <c r="V30615" s="17"/>
    </row>
    <row r="30616" spans="22:22" x14ac:dyDescent="0.35">
      <c r="V30616" s="17"/>
    </row>
    <row r="30617" spans="22:22" x14ac:dyDescent="0.35">
      <c r="V30617" s="17"/>
    </row>
    <row r="30618" spans="22:22" x14ac:dyDescent="0.35">
      <c r="V30618" s="17"/>
    </row>
    <row r="30619" spans="22:22" x14ac:dyDescent="0.35">
      <c r="V30619" s="17"/>
    </row>
    <row r="30620" spans="22:22" x14ac:dyDescent="0.35">
      <c r="V30620" s="17"/>
    </row>
    <row r="30621" spans="22:22" x14ac:dyDescent="0.35">
      <c r="V30621" s="17"/>
    </row>
    <row r="30622" spans="22:22" x14ac:dyDescent="0.35">
      <c r="V30622" s="17"/>
    </row>
    <row r="30623" spans="22:22" x14ac:dyDescent="0.35">
      <c r="V30623" s="17"/>
    </row>
    <row r="30624" spans="22:22" x14ac:dyDescent="0.35">
      <c r="V30624" s="17"/>
    </row>
    <row r="30625" spans="22:22" x14ac:dyDescent="0.35">
      <c r="V30625" s="17"/>
    </row>
    <row r="30626" spans="22:22" x14ac:dyDescent="0.35">
      <c r="V30626" s="17"/>
    </row>
    <row r="30627" spans="22:22" x14ac:dyDescent="0.35">
      <c r="V30627" s="17"/>
    </row>
    <row r="30628" spans="22:22" x14ac:dyDescent="0.35">
      <c r="V30628" s="17"/>
    </row>
    <row r="30629" spans="22:22" x14ac:dyDescent="0.35">
      <c r="V30629" s="17"/>
    </row>
    <row r="30630" spans="22:22" x14ac:dyDescent="0.35">
      <c r="V30630" s="17"/>
    </row>
    <row r="30631" spans="22:22" x14ac:dyDescent="0.35">
      <c r="V30631" s="17"/>
    </row>
    <row r="30632" spans="22:22" x14ac:dyDescent="0.35">
      <c r="V30632" s="17"/>
    </row>
    <row r="30633" spans="22:22" x14ac:dyDescent="0.35">
      <c r="V30633" s="17"/>
    </row>
    <row r="30634" spans="22:22" x14ac:dyDescent="0.35">
      <c r="V30634" s="17"/>
    </row>
    <row r="30635" spans="22:22" x14ac:dyDescent="0.35">
      <c r="V30635" s="17"/>
    </row>
    <row r="30636" spans="22:22" x14ac:dyDescent="0.35">
      <c r="V30636" s="17"/>
    </row>
    <row r="30637" spans="22:22" x14ac:dyDescent="0.35">
      <c r="V30637" s="17"/>
    </row>
    <row r="30638" spans="22:22" x14ac:dyDescent="0.35">
      <c r="V30638" s="17"/>
    </row>
    <row r="30639" spans="22:22" x14ac:dyDescent="0.35">
      <c r="V30639" s="17"/>
    </row>
    <row r="30640" spans="22:22" x14ac:dyDescent="0.35">
      <c r="V30640" s="17"/>
    </row>
    <row r="30641" spans="22:22" x14ac:dyDescent="0.35">
      <c r="V30641" s="17"/>
    </row>
    <row r="30642" spans="22:22" x14ac:dyDescent="0.35">
      <c r="V30642" s="17"/>
    </row>
    <row r="30643" spans="22:22" x14ac:dyDescent="0.35">
      <c r="V30643" s="17"/>
    </row>
    <row r="30644" spans="22:22" x14ac:dyDescent="0.35">
      <c r="V30644" s="17"/>
    </row>
    <row r="30645" spans="22:22" x14ac:dyDescent="0.35">
      <c r="V30645" s="17"/>
    </row>
    <row r="30646" spans="22:22" x14ac:dyDescent="0.35">
      <c r="V30646" s="17"/>
    </row>
    <row r="30647" spans="22:22" x14ac:dyDescent="0.35">
      <c r="V30647" s="17"/>
    </row>
    <row r="30648" spans="22:22" x14ac:dyDescent="0.35">
      <c r="V30648" s="17"/>
    </row>
    <row r="30649" spans="22:22" x14ac:dyDescent="0.35">
      <c r="V30649" s="17"/>
    </row>
    <row r="30650" spans="22:22" x14ac:dyDescent="0.35">
      <c r="V30650" s="17"/>
    </row>
    <row r="30651" spans="22:22" x14ac:dyDescent="0.35">
      <c r="V30651" s="17"/>
    </row>
    <row r="30652" spans="22:22" x14ac:dyDescent="0.35">
      <c r="V30652" s="17"/>
    </row>
    <row r="30653" spans="22:22" x14ac:dyDescent="0.35">
      <c r="V30653" s="17"/>
    </row>
    <row r="30654" spans="22:22" x14ac:dyDescent="0.35">
      <c r="V30654" s="17"/>
    </row>
    <row r="30655" spans="22:22" x14ac:dyDescent="0.35">
      <c r="V30655" s="17"/>
    </row>
    <row r="30656" spans="22:22" x14ac:dyDescent="0.35">
      <c r="V30656" s="17"/>
    </row>
    <row r="30657" spans="22:22" x14ac:dyDescent="0.35">
      <c r="V30657" s="17"/>
    </row>
    <row r="30658" spans="22:22" x14ac:dyDescent="0.35">
      <c r="V30658" s="17"/>
    </row>
    <row r="30659" spans="22:22" x14ac:dyDescent="0.35">
      <c r="V30659" s="17"/>
    </row>
    <row r="30660" spans="22:22" x14ac:dyDescent="0.35">
      <c r="V30660" s="17"/>
    </row>
    <row r="30661" spans="22:22" x14ac:dyDescent="0.35">
      <c r="V30661" s="17"/>
    </row>
    <row r="30662" spans="22:22" x14ac:dyDescent="0.35">
      <c r="V30662" s="17"/>
    </row>
    <row r="30663" spans="22:22" x14ac:dyDescent="0.35">
      <c r="V30663" s="17"/>
    </row>
    <row r="30664" spans="22:22" x14ac:dyDescent="0.35">
      <c r="V30664" s="17"/>
    </row>
    <row r="30665" spans="22:22" x14ac:dyDescent="0.35">
      <c r="V30665" s="17"/>
    </row>
    <row r="30666" spans="22:22" x14ac:dyDescent="0.35">
      <c r="V30666" s="17"/>
    </row>
    <row r="30667" spans="22:22" x14ac:dyDescent="0.35">
      <c r="V30667" s="17"/>
    </row>
    <row r="30668" spans="22:22" x14ac:dyDescent="0.35">
      <c r="V30668" s="17"/>
    </row>
    <row r="30669" spans="22:22" x14ac:dyDescent="0.35">
      <c r="V30669" s="17"/>
    </row>
    <row r="30670" spans="22:22" x14ac:dyDescent="0.35">
      <c r="V30670" s="17"/>
    </row>
    <row r="30671" spans="22:22" x14ac:dyDescent="0.35">
      <c r="V30671" s="17"/>
    </row>
    <row r="30672" spans="22:22" x14ac:dyDescent="0.35">
      <c r="V30672" s="17"/>
    </row>
    <row r="30673" spans="22:22" x14ac:dyDescent="0.35">
      <c r="V30673" s="17"/>
    </row>
    <row r="30674" spans="22:22" x14ac:dyDescent="0.35">
      <c r="V30674" s="17"/>
    </row>
    <row r="30675" spans="22:22" x14ac:dyDescent="0.35">
      <c r="V30675" s="17"/>
    </row>
    <row r="30676" spans="22:22" x14ac:dyDescent="0.35">
      <c r="V30676" s="17"/>
    </row>
    <row r="30677" spans="22:22" x14ac:dyDescent="0.35">
      <c r="V30677" s="17"/>
    </row>
    <row r="30678" spans="22:22" x14ac:dyDescent="0.35">
      <c r="V30678" s="17"/>
    </row>
    <row r="30679" spans="22:22" x14ac:dyDescent="0.35">
      <c r="V30679" s="17"/>
    </row>
    <row r="30680" spans="22:22" x14ac:dyDescent="0.35">
      <c r="V30680" s="17"/>
    </row>
    <row r="30681" spans="22:22" x14ac:dyDescent="0.35">
      <c r="V30681" s="17"/>
    </row>
    <row r="30682" spans="22:22" x14ac:dyDescent="0.35">
      <c r="V30682" s="17"/>
    </row>
    <row r="30683" spans="22:22" x14ac:dyDescent="0.35">
      <c r="V30683" s="17"/>
    </row>
    <row r="30684" spans="22:22" x14ac:dyDescent="0.35">
      <c r="V30684" s="17"/>
    </row>
    <row r="30685" spans="22:22" x14ac:dyDescent="0.35">
      <c r="V30685" s="17"/>
    </row>
    <row r="30686" spans="22:22" x14ac:dyDescent="0.35">
      <c r="V30686" s="17"/>
    </row>
    <row r="30687" spans="22:22" x14ac:dyDescent="0.35">
      <c r="V30687" s="17"/>
    </row>
    <row r="30688" spans="22:22" x14ac:dyDescent="0.35">
      <c r="V30688" s="17"/>
    </row>
    <row r="30689" spans="22:22" x14ac:dyDescent="0.35">
      <c r="V30689" s="17"/>
    </row>
    <row r="30690" spans="22:22" x14ac:dyDescent="0.35">
      <c r="V30690" s="17"/>
    </row>
    <row r="30691" spans="22:22" x14ac:dyDescent="0.35">
      <c r="V30691" s="17"/>
    </row>
    <row r="30692" spans="22:22" x14ac:dyDescent="0.35">
      <c r="V30692" s="17"/>
    </row>
    <row r="30693" spans="22:22" x14ac:dyDescent="0.35">
      <c r="V30693" s="17"/>
    </row>
    <row r="30694" spans="22:22" x14ac:dyDescent="0.35">
      <c r="V30694" s="17"/>
    </row>
    <row r="30695" spans="22:22" x14ac:dyDescent="0.35">
      <c r="V30695" s="17"/>
    </row>
    <row r="30696" spans="22:22" x14ac:dyDescent="0.35">
      <c r="V30696" s="17"/>
    </row>
    <row r="30697" spans="22:22" x14ac:dyDescent="0.35">
      <c r="V30697" s="17"/>
    </row>
    <row r="30698" spans="22:22" x14ac:dyDescent="0.35">
      <c r="V30698" s="17"/>
    </row>
    <row r="30699" spans="22:22" x14ac:dyDescent="0.35">
      <c r="V30699" s="17"/>
    </row>
    <row r="30700" spans="22:22" x14ac:dyDescent="0.35">
      <c r="V30700" s="17"/>
    </row>
    <row r="30701" spans="22:22" x14ac:dyDescent="0.35">
      <c r="V30701" s="17"/>
    </row>
    <row r="30702" spans="22:22" x14ac:dyDescent="0.35">
      <c r="V30702" s="17"/>
    </row>
    <row r="30703" spans="22:22" x14ac:dyDescent="0.35">
      <c r="V30703" s="17"/>
    </row>
    <row r="30704" spans="22:22" x14ac:dyDescent="0.35">
      <c r="V30704" s="17"/>
    </row>
    <row r="30705" spans="22:22" x14ac:dyDescent="0.35">
      <c r="V30705" s="17"/>
    </row>
    <row r="30706" spans="22:22" x14ac:dyDescent="0.35">
      <c r="V30706" s="17"/>
    </row>
    <row r="30707" spans="22:22" x14ac:dyDescent="0.35">
      <c r="V30707" s="17"/>
    </row>
    <row r="30708" spans="22:22" x14ac:dyDescent="0.35">
      <c r="V30708" s="17"/>
    </row>
    <row r="30709" spans="22:22" x14ac:dyDescent="0.35">
      <c r="V30709" s="17"/>
    </row>
    <row r="30710" spans="22:22" x14ac:dyDescent="0.35">
      <c r="V30710" s="17"/>
    </row>
    <row r="30711" spans="22:22" x14ac:dyDescent="0.35">
      <c r="V30711" s="17"/>
    </row>
    <row r="30712" spans="22:22" x14ac:dyDescent="0.35">
      <c r="V30712" s="17"/>
    </row>
    <row r="30713" spans="22:22" x14ac:dyDescent="0.35">
      <c r="V30713" s="17"/>
    </row>
    <row r="30714" spans="22:22" x14ac:dyDescent="0.35">
      <c r="V30714" s="17"/>
    </row>
    <row r="30715" spans="22:22" x14ac:dyDescent="0.35">
      <c r="V30715" s="17"/>
    </row>
    <row r="30716" spans="22:22" x14ac:dyDescent="0.35">
      <c r="V30716" s="17"/>
    </row>
    <row r="30717" spans="22:22" x14ac:dyDescent="0.35">
      <c r="V30717" s="17"/>
    </row>
    <row r="30718" spans="22:22" x14ac:dyDescent="0.35">
      <c r="V30718" s="17"/>
    </row>
    <row r="30719" spans="22:22" x14ac:dyDescent="0.35">
      <c r="V30719" s="17"/>
    </row>
    <row r="30720" spans="22:22" x14ac:dyDescent="0.35">
      <c r="V30720" s="17"/>
    </row>
    <row r="30721" spans="22:22" x14ac:dyDescent="0.35">
      <c r="V30721" s="17"/>
    </row>
    <row r="30722" spans="22:22" x14ac:dyDescent="0.35">
      <c r="V30722" s="17"/>
    </row>
    <row r="30723" spans="22:22" x14ac:dyDescent="0.35">
      <c r="V30723" s="17"/>
    </row>
    <row r="30724" spans="22:22" x14ac:dyDescent="0.35">
      <c r="V30724" s="17"/>
    </row>
    <row r="30725" spans="22:22" x14ac:dyDescent="0.35">
      <c r="V30725" s="17"/>
    </row>
    <row r="30726" spans="22:22" x14ac:dyDescent="0.35">
      <c r="V30726" s="17"/>
    </row>
    <row r="30727" spans="22:22" x14ac:dyDescent="0.35">
      <c r="V30727" s="17"/>
    </row>
    <row r="30728" spans="22:22" x14ac:dyDescent="0.35">
      <c r="V30728" s="17"/>
    </row>
    <row r="30729" spans="22:22" x14ac:dyDescent="0.35">
      <c r="V30729" s="17"/>
    </row>
    <row r="30730" spans="22:22" x14ac:dyDescent="0.35">
      <c r="V30730" s="17"/>
    </row>
    <row r="30731" spans="22:22" x14ac:dyDescent="0.35">
      <c r="V30731" s="17"/>
    </row>
    <row r="30732" spans="22:22" x14ac:dyDescent="0.35">
      <c r="V30732" s="17"/>
    </row>
    <row r="30733" spans="22:22" x14ac:dyDescent="0.35">
      <c r="V30733" s="17"/>
    </row>
    <row r="30734" spans="22:22" x14ac:dyDescent="0.35">
      <c r="V30734" s="17"/>
    </row>
    <row r="30735" spans="22:22" x14ac:dyDescent="0.35">
      <c r="V30735" s="17"/>
    </row>
    <row r="30736" spans="22:22" x14ac:dyDescent="0.35">
      <c r="V30736" s="17"/>
    </row>
    <row r="30737" spans="22:22" x14ac:dyDescent="0.35">
      <c r="V30737" s="17"/>
    </row>
    <row r="30738" spans="22:22" x14ac:dyDescent="0.35">
      <c r="V30738" s="17"/>
    </row>
    <row r="30739" spans="22:22" x14ac:dyDescent="0.35">
      <c r="V30739" s="17"/>
    </row>
    <row r="30740" spans="22:22" x14ac:dyDescent="0.35">
      <c r="V30740" s="17"/>
    </row>
    <row r="30741" spans="22:22" x14ac:dyDescent="0.35">
      <c r="V30741" s="17"/>
    </row>
    <row r="30742" spans="22:22" x14ac:dyDescent="0.35">
      <c r="V30742" s="17"/>
    </row>
    <row r="30743" spans="22:22" x14ac:dyDescent="0.35">
      <c r="V30743" s="17"/>
    </row>
    <row r="30744" spans="22:22" x14ac:dyDescent="0.35">
      <c r="V30744" s="17"/>
    </row>
    <row r="30745" spans="22:22" x14ac:dyDescent="0.35">
      <c r="V30745" s="17"/>
    </row>
    <row r="30746" spans="22:22" x14ac:dyDescent="0.35">
      <c r="V30746" s="17"/>
    </row>
    <row r="30747" spans="22:22" x14ac:dyDescent="0.35">
      <c r="V30747" s="17"/>
    </row>
    <row r="30748" spans="22:22" x14ac:dyDescent="0.35">
      <c r="V30748" s="17"/>
    </row>
    <row r="30749" spans="22:22" x14ac:dyDescent="0.35">
      <c r="V30749" s="17"/>
    </row>
    <row r="30750" spans="22:22" x14ac:dyDescent="0.35">
      <c r="V30750" s="17"/>
    </row>
    <row r="30751" spans="22:22" x14ac:dyDescent="0.35">
      <c r="V30751" s="17"/>
    </row>
    <row r="30752" spans="22:22" x14ac:dyDescent="0.35">
      <c r="V30752" s="17"/>
    </row>
    <row r="30753" spans="22:22" x14ac:dyDescent="0.35">
      <c r="V30753" s="17"/>
    </row>
    <row r="30754" spans="22:22" x14ac:dyDescent="0.35">
      <c r="V30754" s="17"/>
    </row>
    <row r="30755" spans="22:22" x14ac:dyDescent="0.35">
      <c r="V30755" s="17"/>
    </row>
    <row r="30756" spans="22:22" x14ac:dyDescent="0.35">
      <c r="V30756" s="17"/>
    </row>
    <row r="30757" spans="22:22" x14ac:dyDescent="0.35">
      <c r="V30757" s="17"/>
    </row>
    <row r="30758" spans="22:22" x14ac:dyDescent="0.35">
      <c r="V30758" s="17"/>
    </row>
    <row r="30759" spans="22:22" x14ac:dyDescent="0.35">
      <c r="V30759" s="17"/>
    </row>
    <row r="30760" spans="22:22" x14ac:dyDescent="0.35">
      <c r="V30760" s="17"/>
    </row>
    <row r="30761" spans="22:22" x14ac:dyDescent="0.35">
      <c r="V30761" s="17"/>
    </row>
    <row r="30762" spans="22:22" x14ac:dyDescent="0.35">
      <c r="V30762" s="17"/>
    </row>
    <row r="30763" spans="22:22" x14ac:dyDescent="0.35">
      <c r="V30763" s="17"/>
    </row>
    <row r="30764" spans="22:22" x14ac:dyDescent="0.35">
      <c r="V30764" s="17"/>
    </row>
    <row r="30765" spans="22:22" x14ac:dyDescent="0.35">
      <c r="V30765" s="17"/>
    </row>
    <row r="30766" spans="22:22" x14ac:dyDescent="0.35">
      <c r="V30766" s="17"/>
    </row>
    <row r="30767" spans="22:22" x14ac:dyDescent="0.35">
      <c r="V30767" s="17"/>
    </row>
    <row r="30768" spans="22:22" x14ac:dyDescent="0.35">
      <c r="V30768" s="17"/>
    </row>
    <row r="30769" spans="22:22" x14ac:dyDescent="0.35">
      <c r="V30769" s="17"/>
    </row>
    <row r="30770" spans="22:22" x14ac:dyDescent="0.35">
      <c r="V30770" s="17"/>
    </row>
    <row r="30771" spans="22:22" x14ac:dyDescent="0.35">
      <c r="V30771" s="17"/>
    </row>
    <row r="30772" spans="22:22" x14ac:dyDescent="0.35">
      <c r="V30772" s="17"/>
    </row>
    <row r="30773" spans="22:22" x14ac:dyDescent="0.35">
      <c r="V30773" s="17"/>
    </row>
    <row r="30774" spans="22:22" x14ac:dyDescent="0.35">
      <c r="V30774" s="17"/>
    </row>
    <row r="30775" spans="22:22" x14ac:dyDescent="0.35">
      <c r="V30775" s="17"/>
    </row>
    <row r="30776" spans="22:22" x14ac:dyDescent="0.35">
      <c r="V30776" s="17"/>
    </row>
    <row r="30777" spans="22:22" x14ac:dyDescent="0.35">
      <c r="V30777" s="17"/>
    </row>
    <row r="30778" spans="22:22" x14ac:dyDescent="0.35">
      <c r="V30778" s="17"/>
    </row>
    <row r="30779" spans="22:22" x14ac:dyDescent="0.35">
      <c r="V30779" s="17"/>
    </row>
    <row r="30780" spans="22:22" x14ac:dyDescent="0.35">
      <c r="V30780" s="17"/>
    </row>
    <row r="30781" spans="22:22" x14ac:dyDescent="0.35">
      <c r="V30781" s="17"/>
    </row>
    <row r="30782" spans="22:22" x14ac:dyDescent="0.35">
      <c r="V30782" s="17"/>
    </row>
    <row r="30783" spans="22:22" x14ac:dyDescent="0.35">
      <c r="V30783" s="17"/>
    </row>
    <row r="30784" spans="22:22" x14ac:dyDescent="0.35">
      <c r="V30784" s="17"/>
    </row>
    <row r="30785" spans="22:22" x14ac:dyDescent="0.35">
      <c r="V30785" s="17"/>
    </row>
    <row r="30786" spans="22:22" x14ac:dyDescent="0.35">
      <c r="V30786" s="17"/>
    </row>
    <row r="30787" spans="22:22" x14ac:dyDescent="0.35">
      <c r="V30787" s="17"/>
    </row>
    <row r="30788" spans="22:22" x14ac:dyDescent="0.35">
      <c r="V30788" s="17"/>
    </row>
    <row r="30789" spans="22:22" x14ac:dyDescent="0.35">
      <c r="V30789" s="17"/>
    </row>
    <row r="30790" spans="22:22" x14ac:dyDescent="0.35">
      <c r="V30790" s="17"/>
    </row>
    <row r="30791" spans="22:22" x14ac:dyDescent="0.35">
      <c r="V30791" s="17"/>
    </row>
    <row r="30792" spans="22:22" x14ac:dyDescent="0.35">
      <c r="V30792" s="17"/>
    </row>
    <row r="30793" spans="22:22" x14ac:dyDescent="0.35">
      <c r="V30793" s="17"/>
    </row>
    <row r="30794" spans="22:22" x14ac:dyDescent="0.35">
      <c r="V30794" s="17"/>
    </row>
    <row r="30795" spans="22:22" x14ac:dyDescent="0.35">
      <c r="V30795" s="17"/>
    </row>
    <row r="30796" spans="22:22" x14ac:dyDescent="0.35">
      <c r="V30796" s="17"/>
    </row>
    <row r="30797" spans="22:22" x14ac:dyDescent="0.35">
      <c r="V30797" s="17"/>
    </row>
    <row r="30798" spans="22:22" x14ac:dyDescent="0.35">
      <c r="V30798" s="17"/>
    </row>
    <row r="30799" spans="22:22" x14ac:dyDescent="0.35">
      <c r="V30799" s="17"/>
    </row>
    <row r="30800" spans="22:22" x14ac:dyDescent="0.35">
      <c r="V30800" s="17"/>
    </row>
    <row r="30801" spans="22:22" x14ac:dyDescent="0.35">
      <c r="V30801" s="17"/>
    </row>
    <row r="30802" spans="22:22" x14ac:dyDescent="0.35">
      <c r="V30802" s="17"/>
    </row>
    <row r="30803" spans="22:22" x14ac:dyDescent="0.35">
      <c r="V30803" s="17"/>
    </row>
    <row r="30804" spans="22:22" x14ac:dyDescent="0.35">
      <c r="V30804" s="17"/>
    </row>
    <row r="30805" spans="22:22" x14ac:dyDescent="0.35">
      <c r="V30805" s="17"/>
    </row>
    <row r="30806" spans="22:22" x14ac:dyDescent="0.35">
      <c r="V30806" s="17"/>
    </row>
    <row r="30807" spans="22:22" x14ac:dyDescent="0.35">
      <c r="V30807" s="17"/>
    </row>
    <row r="30808" spans="22:22" x14ac:dyDescent="0.35">
      <c r="V30808" s="17"/>
    </row>
    <row r="30809" spans="22:22" x14ac:dyDescent="0.35">
      <c r="V30809" s="17"/>
    </row>
    <row r="30810" spans="22:22" x14ac:dyDescent="0.35">
      <c r="V30810" s="17"/>
    </row>
    <row r="30811" spans="22:22" x14ac:dyDescent="0.35">
      <c r="V30811" s="17"/>
    </row>
    <row r="30812" spans="22:22" x14ac:dyDescent="0.35">
      <c r="V30812" s="17"/>
    </row>
    <row r="30813" spans="22:22" x14ac:dyDescent="0.35">
      <c r="V30813" s="17"/>
    </row>
    <row r="30814" spans="22:22" x14ac:dyDescent="0.35">
      <c r="V30814" s="17"/>
    </row>
    <row r="30815" spans="22:22" x14ac:dyDescent="0.35">
      <c r="V30815" s="17"/>
    </row>
    <row r="30816" spans="22:22" x14ac:dyDescent="0.35">
      <c r="V30816" s="17"/>
    </row>
    <row r="30817" spans="22:22" x14ac:dyDescent="0.35">
      <c r="V30817" s="17"/>
    </row>
    <row r="30818" spans="22:22" x14ac:dyDescent="0.35">
      <c r="V30818" s="17"/>
    </row>
    <row r="30819" spans="22:22" x14ac:dyDescent="0.35">
      <c r="V30819" s="17"/>
    </row>
    <row r="30820" spans="22:22" x14ac:dyDescent="0.35">
      <c r="V30820" s="17"/>
    </row>
    <row r="30821" spans="22:22" x14ac:dyDescent="0.35">
      <c r="V30821" s="17"/>
    </row>
    <row r="30822" spans="22:22" x14ac:dyDescent="0.35">
      <c r="V30822" s="17"/>
    </row>
    <row r="30823" spans="22:22" x14ac:dyDescent="0.35">
      <c r="V30823" s="17"/>
    </row>
    <row r="30824" spans="22:22" x14ac:dyDescent="0.35">
      <c r="V30824" s="17"/>
    </row>
    <row r="30825" spans="22:22" x14ac:dyDescent="0.35">
      <c r="V30825" s="17"/>
    </row>
    <row r="30826" spans="22:22" x14ac:dyDescent="0.35">
      <c r="V30826" s="17"/>
    </row>
    <row r="30827" spans="22:22" x14ac:dyDescent="0.35">
      <c r="V30827" s="17"/>
    </row>
    <row r="30828" spans="22:22" x14ac:dyDescent="0.35">
      <c r="V30828" s="17"/>
    </row>
    <row r="30829" spans="22:22" x14ac:dyDescent="0.35">
      <c r="V30829" s="17"/>
    </row>
    <row r="30830" spans="22:22" x14ac:dyDescent="0.35">
      <c r="V30830" s="17"/>
    </row>
    <row r="30831" spans="22:22" x14ac:dyDescent="0.35">
      <c r="V30831" s="17"/>
    </row>
    <row r="30832" spans="22:22" x14ac:dyDescent="0.35">
      <c r="V30832" s="17"/>
    </row>
    <row r="30833" spans="22:22" x14ac:dyDescent="0.35">
      <c r="V30833" s="17"/>
    </row>
    <row r="30834" spans="22:22" x14ac:dyDescent="0.35">
      <c r="V30834" s="17"/>
    </row>
    <row r="30835" spans="22:22" x14ac:dyDescent="0.35">
      <c r="V30835" s="17"/>
    </row>
    <row r="30836" spans="22:22" x14ac:dyDescent="0.35">
      <c r="V30836" s="17"/>
    </row>
    <row r="30837" spans="22:22" x14ac:dyDescent="0.35">
      <c r="V30837" s="17"/>
    </row>
    <row r="30838" spans="22:22" x14ac:dyDescent="0.35">
      <c r="V30838" s="17"/>
    </row>
    <row r="30839" spans="22:22" x14ac:dyDescent="0.35">
      <c r="V30839" s="17"/>
    </row>
    <row r="30840" spans="22:22" x14ac:dyDescent="0.35">
      <c r="V30840" s="17"/>
    </row>
    <row r="30841" spans="22:22" x14ac:dyDescent="0.35">
      <c r="V30841" s="17"/>
    </row>
    <row r="30842" spans="22:22" x14ac:dyDescent="0.35">
      <c r="V30842" s="17"/>
    </row>
    <row r="30843" spans="22:22" x14ac:dyDescent="0.35">
      <c r="V30843" s="17"/>
    </row>
    <row r="30844" spans="22:22" x14ac:dyDescent="0.35">
      <c r="V30844" s="17"/>
    </row>
    <row r="30845" spans="22:22" x14ac:dyDescent="0.35">
      <c r="V30845" s="17"/>
    </row>
    <row r="30846" spans="22:22" x14ac:dyDescent="0.35">
      <c r="V30846" s="17"/>
    </row>
    <row r="30847" spans="22:22" x14ac:dyDescent="0.35">
      <c r="V30847" s="17"/>
    </row>
    <row r="30848" spans="22:22" x14ac:dyDescent="0.35">
      <c r="V30848" s="17"/>
    </row>
    <row r="30849" spans="22:22" x14ac:dyDescent="0.35">
      <c r="V30849" s="17"/>
    </row>
    <row r="30850" spans="22:22" x14ac:dyDescent="0.35">
      <c r="V30850" s="17"/>
    </row>
    <row r="30851" spans="22:22" x14ac:dyDescent="0.35">
      <c r="V30851" s="17"/>
    </row>
    <row r="30852" spans="22:22" x14ac:dyDescent="0.35">
      <c r="V30852" s="17"/>
    </row>
    <row r="30853" spans="22:22" x14ac:dyDescent="0.35">
      <c r="V30853" s="17"/>
    </row>
    <row r="30854" spans="22:22" x14ac:dyDescent="0.35">
      <c r="V30854" s="17"/>
    </row>
    <row r="30855" spans="22:22" x14ac:dyDescent="0.35">
      <c r="V30855" s="17"/>
    </row>
    <row r="30856" spans="22:22" x14ac:dyDescent="0.35">
      <c r="V30856" s="17"/>
    </row>
    <row r="30857" spans="22:22" x14ac:dyDescent="0.35">
      <c r="V30857" s="17"/>
    </row>
    <row r="30858" spans="22:22" x14ac:dyDescent="0.35">
      <c r="V30858" s="17"/>
    </row>
    <row r="30859" spans="22:22" x14ac:dyDescent="0.35">
      <c r="V30859" s="17"/>
    </row>
    <row r="30860" spans="22:22" x14ac:dyDescent="0.35">
      <c r="V30860" s="17"/>
    </row>
    <row r="30861" spans="22:22" x14ac:dyDescent="0.35">
      <c r="V30861" s="17"/>
    </row>
    <row r="30862" spans="22:22" x14ac:dyDescent="0.35">
      <c r="V30862" s="17"/>
    </row>
    <row r="30863" spans="22:22" x14ac:dyDescent="0.35">
      <c r="V30863" s="17"/>
    </row>
    <row r="30864" spans="22:22" x14ac:dyDescent="0.35">
      <c r="V30864" s="17"/>
    </row>
    <row r="30865" spans="22:22" x14ac:dyDescent="0.35">
      <c r="V30865" s="17"/>
    </row>
    <row r="30866" spans="22:22" x14ac:dyDescent="0.35">
      <c r="V30866" s="17"/>
    </row>
    <row r="30867" spans="22:22" x14ac:dyDescent="0.35">
      <c r="V30867" s="17"/>
    </row>
    <row r="30868" spans="22:22" x14ac:dyDescent="0.35">
      <c r="V30868" s="17"/>
    </row>
    <row r="30869" spans="22:22" x14ac:dyDescent="0.35">
      <c r="V30869" s="17"/>
    </row>
    <row r="30870" spans="22:22" x14ac:dyDescent="0.35">
      <c r="V30870" s="17"/>
    </row>
    <row r="30871" spans="22:22" x14ac:dyDescent="0.35">
      <c r="V30871" s="17"/>
    </row>
    <row r="30872" spans="22:22" x14ac:dyDescent="0.35">
      <c r="V30872" s="17"/>
    </row>
    <row r="30873" spans="22:22" x14ac:dyDescent="0.35">
      <c r="V30873" s="17"/>
    </row>
    <row r="30874" spans="22:22" x14ac:dyDescent="0.35">
      <c r="V30874" s="17"/>
    </row>
    <row r="30875" spans="22:22" x14ac:dyDescent="0.35">
      <c r="V30875" s="17"/>
    </row>
    <row r="30876" spans="22:22" x14ac:dyDescent="0.35">
      <c r="V30876" s="17"/>
    </row>
    <row r="30877" spans="22:22" x14ac:dyDescent="0.35">
      <c r="V30877" s="17"/>
    </row>
    <row r="30878" spans="22:22" x14ac:dyDescent="0.35">
      <c r="V30878" s="17"/>
    </row>
    <row r="30879" spans="22:22" x14ac:dyDescent="0.35">
      <c r="V30879" s="17"/>
    </row>
    <row r="30880" spans="22:22" x14ac:dyDescent="0.35">
      <c r="V30880" s="17"/>
    </row>
    <row r="30881" spans="22:22" x14ac:dyDescent="0.35">
      <c r="V30881" s="17"/>
    </row>
    <row r="30882" spans="22:22" x14ac:dyDescent="0.35">
      <c r="V30882" s="17"/>
    </row>
    <row r="30883" spans="22:22" x14ac:dyDescent="0.35">
      <c r="V30883" s="17"/>
    </row>
    <row r="30884" spans="22:22" x14ac:dyDescent="0.35">
      <c r="V30884" s="17"/>
    </row>
    <row r="30885" spans="22:22" x14ac:dyDescent="0.35">
      <c r="V30885" s="17"/>
    </row>
    <row r="30886" spans="22:22" x14ac:dyDescent="0.35">
      <c r="V30886" s="17"/>
    </row>
    <row r="30887" spans="22:22" x14ac:dyDescent="0.35">
      <c r="V30887" s="17"/>
    </row>
    <row r="30888" spans="22:22" x14ac:dyDescent="0.35">
      <c r="V30888" s="17"/>
    </row>
    <row r="30889" spans="22:22" x14ac:dyDescent="0.35">
      <c r="V30889" s="17"/>
    </row>
    <row r="30890" spans="22:22" x14ac:dyDescent="0.35">
      <c r="V30890" s="17"/>
    </row>
    <row r="30891" spans="22:22" x14ac:dyDescent="0.35">
      <c r="V30891" s="17"/>
    </row>
    <row r="30892" spans="22:22" x14ac:dyDescent="0.35">
      <c r="V30892" s="17"/>
    </row>
    <row r="30893" spans="22:22" x14ac:dyDescent="0.35">
      <c r="V30893" s="17"/>
    </row>
    <row r="30894" spans="22:22" x14ac:dyDescent="0.35">
      <c r="V30894" s="17"/>
    </row>
    <row r="30895" spans="22:22" x14ac:dyDescent="0.35">
      <c r="V30895" s="17"/>
    </row>
    <row r="30896" spans="22:22" x14ac:dyDescent="0.35">
      <c r="V30896" s="17"/>
    </row>
    <row r="30897" spans="22:22" x14ac:dyDescent="0.35">
      <c r="V30897" s="17"/>
    </row>
    <row r="30898" spans="22:22" x14ac:dyDescent="0.35">
      <c r="V30898" s="17"/>
    </row>
    <row r="30899" spans="22:22" x14ac:dyDescent="0.35">
      <c r="V30899" s="17"/>
    </row>
    <row r="30900" spans="22:22" x14ac:dyDescent="0.35">
      <c r="V30900" s="17"/>
    </row>
    <row r="30901" spans="22:22" x14ac:dyDescent="0.35">
      <c r="V30901" s="17"/>
    </row>
    <row r="30902" spans="22:22" x14ac:dyDescent="0.35">
      <c r="V30902" s="17"/>
    </row>
    <row r="30903" spans="22:22" x14ac:dyDescent="0.35">
      <c r="V30903" s="17"/>
    </row>
    <row r="30904" spans="22:22" x14ac:dyDescent="0.35">
      <c r="V30904" s="17"/>
    </row>
    <row r="30905" spans="22:22" x14ac:dyDescent="0.35">
      <c r="V30905" s="17"/>
    </row>
    <row r="30906" spans="22:22" x14ac:dyDescent="0.35">
      <c r="V30906" s="17"/>
    </row>
    <row r="30907" spans="22:22" x14ac:dyDescent="0.35">
      <c r="V30907" s="17"/>
    </row>
    <row r="30908" spans="22:22" x14ac:dyDescent="0.35">
      <c r="V30908" s="17"/>
    </row>
    <row r="30909" spans="22:22" x14ac:dyDescent="0.35">
      <c r="V30909" s="17"/>
    </row>
    <row r="30910" spans="22:22" x14ac:dyDescent="0.35">
      <c r="V30910" s="17"/>
    </row>
    <row r="30911" spans="22:22" x14ac:dyDescent="0.35">
      <c r="V30911" s="17"/>
    </row>
    <row r="30912" spans="22:22" x14ac:dyDescent="0.35">
      <c r="V30912" s="17"/>
    </row>
    <row r="30913" spans="22:22" x14ac:dyDescent="0.35">
      <c r="V30913" s="17"/>
    </row>
    <row r="30914" spans="22:22" x14ac:dyDescent="0.35">
      <c r="V30914" s="17"/>
    </row>
    <row r="30915" spans="22:22" x14ac:dyDescent="0.35">
      <c r="V30915" s="17"/>
    </row>
    <row r="30916" spans="22:22" x14ac:dyDescent="0.35">
      <c r="V30916" s="17"/>
    </row>
    <row r="30917" spans="22:22" x14ac:dyDescent="0.35">
      <c r="V30917" s="17"/>
    </row>
    <row r="30918" spans="22:22" x14ac:dyDescent="0.35">
      <c r="V30918" s="17"/>
    </row>
    <row r="30919" spans="22:22" x14ac:dyDescent="0.35">
      <c r="V30919" s="17"/>
    </row>
    <row r="30920" spans="22:22" x14ac:dyDescent="0.35">
      <c r="V30920" s="17"/>
    </row>
    <row r="30921" spans="22:22" x14ac:dyDescent="0.35">
      <c r="V30921" s="17"/>
    </row>
    <row r="30922" spans="22:22" x14ac:dyDescent="0.35">
      <c r="V30922" s="17"/>
    </row>
    <row r="30923" spans="22:22" x14ac:dyDescent="0.35">
      <c r="V30923" s="17"/>
    </row>
    <row r="30924" spans="22:22" x14ac:dyDescent="0.35">
      <c r="V30924" s="17"/>
    </row>
    <row r="30925" spans="22:22" x14ac:dyDescent="0.35">
      <c r="V30925" s="17"/>
    </row>
    <row r="30926" spans="22:22" x14ac:dyDescent="0.35">
      <c r="V30926" s="17"/>
    </row>
    <row r="30927" spans="22:22" x14ac:dyDescent="0.35">
      <c r="V30927" s="17"/>
    </row>
    <row r="30928" spans="22:22" x14ac:dyDescent="0.35">
      <c r="V30928" s="17"/>
    </row>
    <row r="30929" spans="22:22" x14ac:dyDescent="0.35">
      <c r="V30929" s="17"/>
    </row>
    <row r="30930" spans="22:22" x14ac:dyDescent="0.35">
      <c r="V30930" s="17"/>
    </row>
    <row r="30931" spans="22:22" x14ac:dyDescent="0.35">
      <c r="V30931" s="17"/>
    </row>
    <row r="30932" spans="22:22" x14ac:dyDescent="0.35">
      <c r="V30932" s="17"/>
    </row>
    <row r="30933" spans="22:22" x14ac:dyDescent="0.35">
      <c r="V30933" s="17"/>
    </row>
    <row r="30934" spans="22:22" x14ac:dyDescent="0.35">
      <c r="V30934" s="17"/>
    </row>
    <row r="30935" spans="22:22" x14ac:dyDescent="0.35">
      <c r="V30935" s="17"/>
    </row>
    <row r="30936" spans="22:22" x14ac:dyDescent="0.35">
      <c r="V30936" s="17"/>
    </row>
    <row r="30937" spans="22:22" x14ac:dyDescent="0.35">
      <c r="V30937" s="17"/>
    </row>
    <row r="30938" spans="22:22" x14ac:dyDescent="0.35">
      <c r="V30938" s="17"/>
    </row>
    <row r="30939" spans="22:22" x14ac:dyDescent="0.35">
      <c r="V30939" s="17"/>
    </row>
    <row r="30940" spans="22:22" x14ac:dyDescent="0.35">
      <c r="V30940" s="17"/>
    </row>
    <row r="30941" spans="22:22" x14ac:dyDescent="0.35">
      <c r="V30941" s="17"/>
    </row>
    <row r="30942" spans="22:22" x14ac:dyDescent="0.35">
      <c r="V30942" s="17"/>
    </row>
    <row r="30943" spans="22:22" x14ac:dyDescent="0.35">
      <c r="V30943" s="17"/>
    </row>
    <row r="30944" spans="22:22" x14ac:dyDescent="0.35">
      <c r="V30944" s="17"/>
    </row>
    <row r="30945" spans="22:22" x14ac:dyDescent="0.35">
      <c r="V30945" s="17"/>
    </row>
    <row r="30946" spans="22:22" x14ac:dyDescent="0.35">
      <c r="V30946" s="17"/>
    </row>
    <row r="30947" spans="22:22" x14ac:dyDescent="0.35">
      <c r="V30947" s="17"/>
    </row>
    <row r="30948" spans="22:22" x14ac:dyDescent="0.35">
      <c r="V30948" s="17"/>
    </row>
    <row r="30949" spans="22:22" x14ac:dyDescent="0.35">
      <c r="V30949" s="17"/>
    </row>
    <row r="30950" spans="22:22" x14ac:dyDescent="0.35">
      <c r="V30950" s="17"/>
    </row>
    <row r="30951" spans="22:22" x14ac:dyDescent="0.35">
      <c r="V30951" s="17"/>
    </row>
    <row r="30952" spans="22:22" x14ac:dyDescent="0.35">
      <c r="V30952" s="17"/>
    </row>
    <row r="30953" spans="22:22" x14ac:dyDescent="0.35">
      <c r="V30953" s="17"/>
    </row>
    <row r="30954" spans="22:22" x14ac:dyDescent="0.35">
      <c r="V30954" s="17"/>
    </row>
    <row r="30955" spans="22:22" x14ac:dyDescent="0.35">
      <c r="V30955" s="17"/>
    </row>
    <row r="30956" spans="22:22" x14ac:dyDescent="0.35">
      <c r="V30956" s="17"/>
    </row>
    <row r="30957" spans="22:22" x14ac:dyDescent="0.35">
      <c r="V30957" s="17"/>
    </row>
    <row r="30958" spans="22:22" x14ac:dyDescent="0.35">
      <c r="V30958" s="17"/>
    </row>
    <row r="30959" spans="22:22" x14ac:dyDescent="0.35">
      <c r="V30959" s="17"/>
    </row>
    <row r="30960" spans="22:22" x14ac:dyDescent="0.35">
      <c r="V30960" s="17"/>
    </row>
    <row r="30961" spans="22:22" x14ac:dyDescent="0.35">
      <c r="V30961" s="17"/>
    </row>
    <row r="30962" spans="22:22" x14ac:dyDescent="0.35">
      <c r="V30962" s="17"/>
    </row>
    <row r="30963" spans="22:22" x14ac:dyDescent="0.35">
      <c r="V30963" s="17"/>
    </row>
    <row r="30964" spans="22:22" x14ac:dyDescent="0.35">
      <c r="V30964" s="17"/>
    </row>
    <row r="30965" spans="22:22" x14ac:dyDescent="0.35">
      <c r="V30965" s="17"/>
    </row>
    <row r="30966" spans="22:22" x14ac:dyDescent="0.35">
      <c r="V30966" s="17"/>
    </row>
    <row r="30967" spans="22:22" x14ac:dyDescent="0.35">
      <c r="V30967" s="17"/>
    </row>
    <row r="30968" spans="22:22" x14ac:dyDescent="0.35">
      <c r="V30968" s="17"/>
    </row>
    <row r="30969" spans="22:22" x14ac:dyDescent="0.35">
      <c r="V30969" s="17"/>
    </row>
    <row r="30970" spans="22:22" x14ac:dyDescent="0.35">
      <c r="V30970" s="17"/>
    </row>
    <row r="30971" spans="22:22" x14ac:dyDescent="0.35">
      <c r="V30971" s="17"/>
    </row>
    <row r="30972" spans="22:22" x14ac:dyDescent="0.35">
      <c r="V30972" s="17"/>
    </row>
    <row r="30973" spans="22:22" x14ac:dyDescent="0.35">
      <c r="V30973" s="17"/>
    </row>
    <row r="30974" spans="22:22" x14ac:dyDescent="0.35">
      <c r="V30974" s="17"/>
    </row>
    <row r="30975" spans="22:22" x14ac:dyDescent="0.35">
      <c r="V30975" s="17"/>
    </row>
    <row r="30976" spans="22:22" x14ac:dyDescent="0.35">
      <c r="V30976" s="17"/>
    </row>
    <row r="30977" spans="22:22" x14ac:dyDescent="0.35">
      <c r="V30977" s="17"/>
    </row>
    <row r="30978" spans="22:22" x14ac:dyDescent="0.35">
      <c r="V30978" s="17"/>
    </row>
    <row r="30979" spans="22:22" x14ac:dyDescent="0.35">
      <c r="V30979" s="17"/>
    </row>
    <row r="30980" spans="22:22" x14ac:dyDescent="0.35">
      <c r="V30980" s="17"/>
    </row>
    <row r="30981" spans="22:22" x14ac:dyDescent="0.35">
      <c r="V30981" s="17"/>
    </row>
    <row r="30982" spans="22:22" x14ac:dyDescent="0.35">
      <c r="V30982" s="17"/>
    </row>
    <row r="30983" spans="22:22" x14ac:dyDescent="0.35">
      <c r="V30983" s="17"/>
    </row>
    <row r="30984" spans="22:22" x14ac:dyDescent="0.35">
      <c r="V30984" s="17"/>
    </row>
    <row r="30985" spans="22:22" x14ac:dyDescent="0.35">
      <c r="V30985" s="17"/>
    </row>
    <row r="30986" spans="22:22" x14ac:dyDescent="0.35">
      <c r="V30986" s="17"/>
    </row>
    <row r="30987" spans="22:22" x14ac:dyDescent="0.35">
      <c r="V30987" s="17"/>
    </row>
    <row r="30988" spans="22:22" x14ac:dyDescent="0.35">
      <c r="V30988" s="17"/>
    </row>
    <row r="30989" spans="22:22" x14ac:dyDescent="0.35">
      <c r="V30989" s="17"/>
    </row>
    <row r="30990" spans="22:22" x14ac:dyDescent="0.35">
      <c r="V30990" s="17"/>
    </row>
    <row r="30991" spans="22:22" x14ac:dyDescent="0.35">
      <c r="V30991" s="17"/>
    </row>
    <row r="30992" spans="22:22" x14ac:dyDescent="0.35">
      <c r="V30992" s="17"/>
    </row>
    <row r="30993" spans="22:22" x14ac:dyDescent="0.35">
      <c r="V30993" s="17"/>
    </row>
    <row r="30994" spans="22:22" x14ac:dyDescent="0.35">
      <c r="V30994" s="17"/>
    </row>
    <row r="30995" spans="22:22" x14ac:dyDescent="0.35">
      <c r="V30995" s="17"/>
    </row>
    <row r="30996" spans="22:22" x14ac:dyDescent="0.35">
      <c r="V30996" s="17"/>
    </row>
    <row r="30997" spans="22:22" x14ac:dyDescent="0.35">
      <c r="V30997" s="17"/>
    </row>
    <row r="30998" spans="22:22" x14ac:dyDescent="0.35">
      <c r="V30998" s="17"/>
    </row>
    <row r="30999" spans="22:22" x14ac:dyDescent="0.35">
      <c r="V30999" s="17"/>
    </row>
    <row r="31000" spans="22:22" x14ac:dyDescent="0.35">
      <c r="V31000" s="17"/>
    </row>
    <row r="31001" spans="22:22" x14ac:dyDescent="0.35">
      <c r="V31001" s="17"/>
    </row>
    <row r="31002" spans="22:22" x14ac:dyDescent="0.35">
      <c r="V31002" s="17"/>
    </row>
    <row r="31003" spans="22:22" x14ac:dyDescent="0.35">
      <c r="V31003" s="17"/>
    </row>
    <row r="31004" spans="22:22" x14ac:dyDescent="0.35">
      <c r="V31004" s="17"/>
    </row>
    <row r="31005" spans="22:22" x14ac:dyDescent="0.35">
      <c r="V31005" s="17"/>
    </row>
    <row r="31006" spans="22:22" x14ac:dyDescent="0.35">
      <c r="V31006" s="17"/>
    </row>
    <row r="31007" spans="22:22" x14ac:dyDescent="0.35">
      <c r="V31007" s="17"/>
    </row>
    <row r="31008" spans="22:22" x14ac:dyDescent="0.35">
      <c r="V31008" s="17"/>
    </row>
    <row r="31009" spans="22:22" x14ac:dyDescent="0.35">
      <c r="V31009" s="17"/>
    </row>
    <row r="31010" spans="22:22" x14ac:dyDescent="0.35">
      <c r="V31010" s="17"/>
    </row>
    <row r="31011" spans="22:22" x14ac:dyDescent="0.35">
      <c r="V31011" s="17"/>
    </row>
    <row r="31012" spans="22:22" x14ac:dyDescent="0.35">
      <c r="V31012" s="17"/>
    </row>
    <row r="31013" spans="22:22" x14ac:dyDescent="0.35">
      <c r="V31013" s="17"/>
    </row>
    <row r="31014" spans="22:22" x14ac:dyDescent="0.35">
      <c r="V31014" s="17"/>
    </row>
    <row r="31015" spans="22:22" x14ac:dyDescent="0.35">
      <c r="V31015" s="17"/>
    </row>
    <row r="31016" spans="22:22" x14ac:dyDescent="0.35">
      <c r="V31016" s="17"/>
    </row>
    <row r="31017" spans="22:22" x14ac:dyDescent="0.35">
      <c r="V31017" s="17"/>
    </row>
    <row r="31018" spans="22:22" x14ac:dyDescent="0.35">
      <c r="V31018" s="17"/>
    </row>
    <row r="31019" spans="22:22" x14ac:dyDescent="0.35">
      <c r="V31019" s="17"/>
    </row>
    <row r="31020" spans="22:22" x14ac:dyDescent="0.35">
      <c r="V31020" s="17"/>
    </row>
    <row r="31021" spans="22:22" x14ac:dyDescent="0.35">
      <c r="V31021" s="17"/>
    </row>
    <row r="31022" spans="22:22" x14ac:dyDescent="0.35">
      <c r="V31022" s="17"/>
    </row>
    <row r="31023" spans="22:22" x14ac:dyDescent="0.35">
      <c r="V31023" s="17"/>
    </row>
    <row r="31024" spans="22:22" x14ac:dyDescent="0.35">
      <c r="V31024" s="17"/>
    </row>
    <row r="31025" spans="22:22" x14ac:dyDescent="0.35">
      <c r="V31025" s="17"/>
    </row>
    <row r="31026" spans="22:22" x14ac:dyDescent="0.35">
      <c r="V31026" s="17"/>
    </row>
    <row r="31027" spans="22:22" x14ac:dyDescent="0.35">
      <c r="V31027" s="17"/>
    </row>
    <row r="31028" spans="22:22" x14ac:dyDescent="0.35">
      <c r="V31028" s="17"/>
    </row>
    <row r="31029" spans="22:22" x14ac:dyDescent="0.35">
      <c r="V31029" s="17"/>
    </row>
    <row r="31030" spans="22:22" x14ac:dyDescent="0.35">
      <c r="V31030" s="17"/>
    </row>
    <row r="31031" spans="22:22" x14ac:dyDescent="0.35">
      <c r="V31031" s="17"/>
    </row>
    <row r="31032" spans="22:22" x14ac:dyDescent="0.35">
      <c r="V31032" s="17"/>
    </row>
    <row r="31033" spans="22:22" x14ac:dyDescent="0.35">
      <c r="V31033" s="17"/>
    </row>
    <row r="31034" spans="22:22" x14ac:dyDescent="0.35">
      <c r="V31034" s="17"/>
    </row>
    <row r="31035" spans="22:22" x14ac:dyDescent="0.35">
      <c r="V31035" s="17"/>
    </row>
    <row r="31036" spans="22:22" x14ac:dyDescent="0.35">
      <c r="V31036" s="17"/>
    </row>
    <row r="31037" spans="22:22" x14ac:dyDescent="0.35">
      <c r="V31037" s="17"/>
    </row>
    <row r="31038" spans="22:22" x14ac:dyDescent="0.35">
      <c r="V31038" s="17"/>
    </row>
    <row r="31039" spans="22:22" x14ac:dyDescent="0.35">
      <c r="V31039" s="17"/>
    </row>
    <row r="31040" spans="22:22" x14ac:dyDescent="0.35">
      <c r="V31040" s="17"/>
    </row>
    <row r="31041" spans="22:22" x14ac:dyDescent="0.35">
      <c r="V31041" s="17"/>
    </row>
    <row r="31042" spans="22:22" x14ac:dyDescent="0.35">
      <c r="V31042" s="17"/>
    </row>
    <row r="31043" spans="22:22" x14ac:dyDescent="0.35">
      <c r="V31043" s="17"/>
    </row>
    <row r="31044" spans="22:22" x14ac:dyDescent="0.35">
      <c r="V31044" s="17"/>
    </row>
    <row r="31045" spans="22:22" x14ac:dyDescent="0.35">
      <c r="V31045" s="17"/>
    </row>
    <row r="31046" spans="22:22" x14ac:dyDescent="0.35">
      <c r="V31046" s="17"/>
    </row>
    <row r="31047" spans="22:22" x14ac:dyDescent="0.35">
      <c r="V31047" s="17"/>
    </row>
    <row r="31048" spans="22:22" x14ac:dyDescent="0.35">
      <c r="V31048" s="17"/>
    </row>
    <row r="31049" spans="22:22" x14ac:dyDescent="0.35">
      <c r="V31049" s="17"/>
    </row>
    <row r="31050" spans="22:22" x14ac:dyDescent="0.35">
      <c r="V31050" s="17"/>
    </row>
    <row r="31051" spans="22:22" x14ac:dyDescent="0.35">
      <c r="V31051" s="17"/>
    </row>
    <row r="31052" spans="22:22" x14ac:dyDescent="0.35">
      <c r="V31052" s="17"/>
    </row>
    <row r="31053" spans="22:22" x14ac:dyDescent="0.35">
      <c r="V31053" s="17"/>
    </row>
    <row r="31054" spans="22:22" x14ac:dyDescent="0.35">
      <c r="V31054" s="17"/>
    </row>
    <row r="31055" spans="22:22" x14ac:dyDescent="0.35">
      <c r="V31055" s="17"/>
    </row>
    <row r="31056" spans="22:22" x14ac:dyDescent="0.35">
      <c r="V31056" s="17"/>
    </row>
    <row r="31057" spans="22:22" x14ac:dyDescent="0.35">
      <c r="V31057" s="17"/>
    </row>
    <row r="31058" spans="22:22" x14ac:dyDescent="0.35">
      <c r="V31058" s="17"/>
    </row>
    <row r="31059" spans="22:22" x14ac:dyDescent="0.35">
      <c r="V31059" s="17"/>
    </row>
    <row r="31060" spans="22:22" x14ac:dyDescent="0.35">
      <c r="V31060" s="17"/>
    </row>
    <row r="31061" spans="22:22" x14ac:dyDescent="0.35">
      <c r="V31061" s="17"/>
    </row>
    <row r="31062" spans="22:22" x14ac:dyDescent="0.35">
      <c r="V31062" s="17"/>
    </row>
    <row r="31063" spans="22:22" x14ac:dyDescent="0.35">
      <c r="V31063" s="17"/>
    </row>
    <row r="31064" spans="22:22" x14ac:dyDescent="0.35">
      <c r="V31064" s="17"/>
    </row>
    <row r="31065" spans="22:22" x14ac:dyDescent="0.35">
      <c r="V31065" s="17"/>
    </row>
    <row r="31066" spans="22:22" x14ac:dyDescent="0.35">
      <c r="V31066" s="17"/>
    </row>
    <row r="31067" spans="22:22" x14ac:dyDescent="0.35">
      <c r="V31067" s="17"/>
    </row>
    <row r="31068" spans="22:22" x14ac:dyDescent="0.35">
      <c r="V31068" s="17"/>
    </row>
    <row r="31069" spans="22:22" x14ac:dyDescent="0.35">
      <c r="V31069" s="17"/>
    </row>
    <row r="31070" spans="22:22" x14ac:dyDescent="0.35">
      <c r="V31070" s="17"/>
    </row>
    <row r="31071" spans="22:22" x14ac:dyDescent="0.35">
      <c r="V31071" s="17"/>
    </row>
    <row r="31072" spans="22:22" x14ac:dyDescent="0.35">
      <c r="V31072" s="17"/>
    </row>
    <row r="31073" spans="22:22" x14ac:dyDescent="0.35">
      <c r="V31073" s="17"/>
    </row>
    <row r="31074" spans="22:22" x14ac:dyDescent="0.35">
      <c r="V31074" s="17"/>
    </row>
    <row r="31075" spans="22:22" x14ac:dyDescent="0.35">
      <c r="V31075" s="17"/>
    </row>
    <row r="31076" spans="22:22" x14ac:dyDescent="0.35">
      <c r="V31076" s="17"/>
    </row>
    <row r="31077" spans="22:22" x14ac:dyDescent="0.35">
      <c r="V31077" s="17"/>
    </row>
    <row r="31078" spans="22:22" x14ac:dyDescent="0.35">
      <c r="V31078" s="17"/>
    </row>
    <row r="31079" spans="22:22" x14ac:dyDescent="0.35">
      <c r="V31079" s="17"/>
    </row>
    <row r="31080" spans="22:22" x14ac:dyDescent="0.35">
      <c r="V31080" s="17"/>
    </row>
    <row r="31081" spans="22:22" x14ac:dyDescent="0.35">
      <c r="V31081" s="17"/>
    </row>
    <row r="31082" spans="22:22" x14ac:dyDescent="0.35">
      <c r="V31082" s="17"/>
    </row>
    <row r="31083" spans="22:22" x14ac:dyDescent="0.35">
      <c r="V31083" s="17"/>
    </row>
    <row r="31084" spans="22:22" x14ac:dyDescent="0.35">
      <c r="V31084" s="17"/>
    </row>
    <row r="31085" spans="22:22" x14ac:dyDescent="0.35">
      <c r="V31085" s="17"/>
    </row>
    <row r="31086" spans="22:22" x14ac:dyDescent="0.35">
      <c r="V31086" s="17"/>
    </row>
    <row r="31087" spans="22:22" x14ac:dyDescent="0.35">
      <c r="V31087" s="17"/>
    </row>
    <row r="31088" spans="22:22" x14ac:dyDescent="0.35">
      <c r="V31088" s="17"/>
    </row>
    <row r="31089" spans="22:22" x14ac:dyDescent="0.35">
      <c r="V31089" s="17"/>
    </row>
    <row r="31090" spans="22:22" x14ac:dyDescent="0.35">
      <c r="V31090" s="17"/>
    </row>
    <row r="31091" spans="22:22" x14ac:dyDescent="0.35">
      <c r="V31091" s="17"/>
    </row>
    <row r="31092" spans="22:22" x14ac:dyDescent="0.35">
      <c r="V31092" s="17"/>
    </row>
    <row r="31093" spans="22:22" x14ac:dyDescent="0.35">
      <c r="V31093" s="17"/>
    </row>
    <row r="31094" spans="22:22" x14ac:dyDescent="0.35">
      <c r="V31094" s="17"/>
    </row>
    <row r="31095" spans="22:22" x14ac:dyDescent="0.35">
      <c r="V31095" s="17"/>
    </row>
    <row r="31096" spans="22:22" x14ac:dyDescent="0.35">
      <c r="V31096" s="17"/>
    </row>
    <row r="31097" spans="22:22" x14ac:dyDescent="0.35">
      <c r="V31097" s="17"/>
    </row>
    <row r="31098" spans="22:22" x14ac:dyDescent="0.35">
      <c r="V31098" s="17"/>
    </row>
    <row r="31099" spans="22:22" x14ac:dyDescent="0.35">
      <c r="V31099" s="17"/>
    </row>
    <row r="31100" spans="22:22" x14ac:dyDescent="0.35">
      <c r="V31100" s="17"/>
    </row>
    <row r="31101" spans="22:22" x14ac:dyDescent="0.35">
      <c r="V31101" s="17"/>
    </row>
    <row r="31102" spans="22:22" x14ac:dyDescent="0.35">
      <c r="V31102" s="17"/>
    </row>
    <row r="31103" spans="22:22" x14ac:dyDescent="0.35">
      <c r="V31103" s="17"/>
    </row>
    <row r="31104" spans="22:22" x14ac:dyDescent="0.35">
      <c r="V31104" s="17"/>
    </row>
    <row r="31105" spans="22:22" x14ac:dyDescent="0.35">
      <c r="V31105" s="17"/>
    </row>
    <row r="31106" spans="22:22" x14ac:dyDescent="0.35">
      <c r="V31106" s="17"/>
    </row>
    <row r="31107" spans="22:22" x14ac:dyDescent="0.35">
      <c r="V31107" s="17"/>
    </row>
    <row r="31108" spans="22:22" x14ac:dyDescent="0.35">
      <c r="V31108" s="17"/>
    </row>
    <row r="31109" spans="22:22" x14ac:dyDescent="0.35">
      <c r="V31109" s="17"/>
    </row>
    <row r="31110" spans="22:22" x14ac:dyDescent="0.35">
      <c r="V31110" s="17"/>
    </row>
    <row r="31111" spans="22:22" x14ac:dyDescent="0.35">
      <c r="V31111" s="17"/>
    </row>
    <row r="31112" spans="22:22" x14ac:dyDescent="0.35">
      <c r="V31112" s="17"/>
    </row>
    <row r="31113" spans="22:22" x14ac:dyDescent="0.35">
      <c r="V31113" s="17"/>
    </row>
    <row r="31114" spans="22:22" x14ac:dyDescent="0.35">
      <c r="V31114" s="17"/>
    </row>
    <row r="31115" spans="22:22" x14ac:dyDescent="0.35">
      <c r="V31115" s="17"/>
    </row>
    <row r="31116" spans="22:22" x14ac:dyDescent="0.35">
      <c r="V31116" s="17"/>
    </row>
    <row r="31117" spans="22:22" x14ac:dyDescent="0.35">
      <c r="V31117" s="17"/>
    </row>
    <row r="31118" spans="22:22" x14ac:dyDescent="0.35">
      <c r="V31118" s="17"/>
    </row>
    <row r="31119" spans="22:22" x14ac:dyDescent="0.35">
      <c r="V31119" s="17"/>
    </row>
    <row r="31120" spans="22:22" x14ac:dyDescent="0.35">
      <c r="V31120" s="17"/>
    </row>
    <row r="31121" spans="22:22" x14ac:dyDescent="0.35">
      <c r="V31121" s="17"/>
    </row>
    <row r="31122" spans="22:22" x14ac:dyDescent="0.35">
      <c r="V31122" s="17"/>
    </row>
    <row r="31123" spans="22:22" x14ac:dyDescent="0.35">
      <c r="V31123" s="17"/>
    </row>
    <row r="31124" spans="22:22" x14ac:dyDescent="0.35">
      <c r="V31124" s="17"/>
    </row>
    <row r="31125" spans="22:22" x14ac:dyDescent="0.35">
      <c r="V31125" s="17"/>
    </row>
    <row r="31126" spans="22:22" x14ac:dyDescent="0.35">
      <c r="V31126" s="17"/>
    </row>
    <row r="31127" spans="22:22" x14ac:dyDescent="0.35">
      <c r="V31127" s="17"/>
    </row>
    <row r="31128" spans="22:22" x14ac:dyDescent="0.35">
      <c r="V31128" s="17"/>
    </row>
    <row r="31129" spans="22:22" x14ac:dyDescent="0.35">
      <c r="V31129" s="17"/>
    </row>
    <row r="31130" spans="22:22" x14ac:dyDescent="0.35">
      <c r="V31130" s="17"/>
    </row>
    <row r="31131" spans="22:22" x14ac:dyDescent="0.35">
      <c r="V31131" s="17"/>
    </row>
    <row r="31132" spans="22:22" x14ac:dyDescent="0.35">
      <c r="V31132" s="17"/>
    </row>
    <row r="31133" spans="22:22" x14ac:dyDescent="0.35">
      <c r="V31133" s="17"/>
    </row>
    <row r="31134" spans="22:22" x14ac:dyDescent="0.35">
      <c r="V31134" s="17"/>
    </row>
    <row r="31135" spans="22:22" x14ac:dyDescent="0.35">
      <c r="V31135" s="17"/>
    </row>
    <row r="31136" spans="22:22" x14ac:dyDescent="0.35">
      <c r="V31136" s="17"/>
    </row>
    <row r="31137" spans="22:22" x14ac:dyDescent="0.35">
      <c r="V31137" s="17"/>
    </row>
    <row r="31138" spans="22:22" x14ac:dyDescent="0.35">
      <c r="V31138" s="17"/>
    </row>
    <row r="31139" spans="22:22" x14ac:dyDescent="0.35">
      <c r="V31139" s="17"/>
    </row>
    <row r="31140" spans="22:22" x14ac:dyDescent="0.35">
      <c r="V31140" s="17"/>
    </row>
    <row r="31141" spans="22:22" x14ac:dyDescent="0.35">
      <c r="V31141" s="17"/>
    </row>
    <row r="31142" spans="22:22" x14ac:dyDescent="0.35">
      <c r="V31142" s="17"/>
    </row>
    <row r="31143" spans="22:22" x14ac:dyDescent="0.35">
      <c r="V31143" s="17"/>
    </row>
    <row r="31144" spans="22:22" x14ac:dyDescent="0.35">
      <c r="V31144" s="17"/>
    </row>
    <row r="31145" spans="22:22" x14ac:dyDescent="0.35">
      <c r="V31145" s="17"/>
    </row>
    <row r="31146" spans="22:22" x14ac:dyDescent="0.35">
      <c r="V31146" s="17"/>
    </row>
    <row r="31147" spans="22:22" x14ac:dyDescent="0.35">
      <c r="V31147" s="17"/>
    </row>
    <row r="31148" spans="22:22" x14ac:dyDescent="0.35">
      <c r="V31148" s="17"/>
    </row>
    <row r="31149" spans="22:22" x14ac:dyDescent="0.35">
      <c r="V31149" s="17"/>
    </row>
    <row r="31150" spans="22:22" x14ac:dyDescent="0.35">
      <c r="V31150" s="17"/>
    </row>
    <row r="31151" spans="22:22" x14ac:dyDescent="0.35">
      <c r="V31151" s="17"/>
    </row>
    <row r="31152" spans="22:22" x14ac:dyDescent="0.35">
      <c r="V31152" s="17"/>
    </row>
    <row r="31153" spans="22:22" x14ac:dyDescent="0.35">
      <c r="V31153" s="17"/>
    </row>
    <row r="31154" spans="22:22" x14ac:dyDescent="0.35">
      <c r="V31154" s="17"/>
    </row>
    <row r="31155" spans="22:22" x14ac:dyDescent="0.35">
      <c r="V31155" s="17"/>
    </row>
    <row r="31156" spans="22:22" x14ac:dyDescent="0.35">
      <c r="V31156" s="17"/>
    </row>
    <row r="31157" spans="22:22" x14ac:dyDescent="0.35">
      <c r="V31157" s="17"/>
    </row>
    <row r="31158" spans="22:22" x14ac:dyDescent="0.35">
      <c r="V31158" s="17"/>
    </row>
    <row r="31159" spans="22:22" x14ac:dyDescent="0.35">
      <c r="V31159" s="17"/>
    </row>
    <row r="31160" spans="22:22" x14ac:dyDescent="0.35">
      <c r="V31160" s="17"/>
    </row>
    <row r="31161" spans="22:22" x14ac:dyDescent="0.35">
      <c r="V31161" s="17"/>
    </row>
    <row r="31162" spans="22:22" x14ac:dyDescent="0.35">
      <c r="V31162" s="17"/>
    </row>
    <row r="31163" spans="22:22" x14ac:dyDescent="0.35">
      <c r="V31163" s="17"/>
    </row>
    <row r="31164" spans="22:22" x14ac:dyDescent="0.35">
      <c r="V31164" s="17"/>
    </row>
    <row r="31165" spans="22:22" x14ac:dyDescent="0.35">
      <c r="V31165" s="17"/>
    </row>
    <row r="31166" spans="22:22" x14ac:dyDescent="0.35">
      <c r="V31166" s="17"/>
    </row>
    <row r="31167" spans="22:22" x14ac:dyDescent="0.35">
      <c r="V31167" s="17"/>
    </row>
    <row r="31168" spans="22:22" x14ac:dyDescent="0.35">
      <c r="V31168" s="17"/>
    </row>
    <row r="31169" spans="22:22" x14ac:dyDescent="0.35">
      <c r="V31169" s="17"/>
    </row>
    <row r="31170" spans="22:22" x14ac:dyDescent="0.35">
      <c r="V31170" s="17"/>
    </row>
    <row r="31171" spans="22:22" x14ac:dyDescent="0.35">
      <c r="V31171" s="17"/>
    </row>
    <row r="31172" spans="22:22" x14ac:dyDescent="0.35">
      <c r="V31172" s="17"/>
    </row>
    <row r="31173" spans="22:22" x14ac:dyDescent="0.35">
      <c r="V31173" s="17"/>
    </row>
    <row r="31174" spans="22:22" x14ac:dyDescent="0.35">
      <c r="V31174" s="17"/>
    </row>
    <row r="31175" spans="22:22" x14ac:dyDescent="0.35">
      <c r="V31175" s="17"/>
    </row>
    <row r="31176" spans="22:22" x14ac:dyDescent="0.35">
      <c r="V31176" s="17"/>
    </row>
    <row r="31177" spans="22:22" x14ac:dyDescent="0.35">
      <c r="V31177" s="17"/>
    </row>
    <row r="31178" spans="22:22" x14ac:dyDescent="0.35">
      <c r="V31178" s="17"/>
    </row>
    <row r="31179" spans="22:22" x14ac:dyDescent="0.35">
      <c r="V31179" s="17"/>
    </row>
    <row r="31180" spans="22:22" x14ac:dyDescent="0.35">
      <c r="V31180" s="17"/>
    </row>
    <row r="31181" spans="22:22" x14ac:dyDescent="0.35">
      <c r="V31181" s="17"/>
    </row>
    <row r="31182" spans="22:22" x14ac:dyDescent="0.35">
      <c r="V31182" s="17"/>
    </row>
    <row r="31183" spans="22:22" x14ac:dyDescent="0.35">
      <c r="V31183" s="17"/>
    </row>
    <row r="31184" spans="22:22" x14ac:dyDescent="0.35">
      <c r="V31184" s="17"/>
    </row>
    <row r="31185" spans="22:22" x14ac:dyDescent="0.35">
      <c r="V31185" s="17"/>
    </row>
    <row r="31186" spans="22:22" x14ac:dyDescent="0.35">
      <c r="V31186" s="17"/>
    </row>
    <row r="31187" spans="22:22" x14ac:dyDescent="0.35">
      <c r="V31187" s="17"/>
    </row>
    <row r="31188" spans="22:22" x14ac:dyDescent="0.35">
      <c r="V31188" s="17"/>
    </row>
    <row r="31189" spans="22:22" x14ac:dyDescent="0.35">
      <c r="V31189" s="17"/>
    </row>
    <row r="31190" spans="22:22" x14ac:dyDescent="0.35">
      <c r="V31190" s="17"/>
    </row>
    <row r="31191" spans="22:22" x14ac:dyDescent="0.35">
      <c r="V31191" s="17"/>
    </row>
    <row r="31192" spans="22:22" x14ac:dyDescent="0.35">
      <c r="V31192" s="17"/>
    </row>
    <row r="31193" spans="22:22" x14ac:dyDescent="0.35">
      <c r="V31193" s="17"/>
    </row>
    <row r="31194" spans="22:22" x14ac:dyDescent="0.35">
      <c r="V31194" s="17"/>
    </row>
    <row r="31195" spans="22:22" x14ac:dyDescent="0.35">
      <c r="V31195" s="17"/>
    </row>
    <row r="31196" spans="22:22" x14ac:dyDescent="0.35">
      <c r="V31196" s="17"/>
    </row>
    <row r="31197" spans="22:22" x14ac:dyDescent="0.35">
      <c r="V31197" s="17"/>
    </row>
    <row r="31198" spans="22:22" x14ac:dyDescent="0.35">
      <c r="V31198" s="17"/>
    </row>
    <row r="31199" spans="22:22" x14ac:dyDescent="0.35">
      <c r="V31199" s="17"/>
    </row>
    <row r="31200" spans="22:22" x14ac:dyDescent="0.35">
      <c r="V31200" s="17"/>
    </row>
    <row r="31201" spans="22:22" x14ac:dyDescent="0.35">
      <c r="V31201" s="17"/>
    </row>
    <row r="31202" spans="22:22" x14ac:dyDescent="0.35">
      <c r="V31202" s="17"/>
    </row>
    <row r="31203" spans="22:22" x14ac:dyDescent="0.35">
      <c r="V31203" s="17"/>
    </row>
    <row r="31204" spans="22:22" x14ac:dyDescent="0.35">
      <c r="V31204" s="17"/>
    </row>
    <row r="31205" spans="22:22" x14ac:dyDescent="0.35">
      <c r="V31205" s="17"/>
    </row>
    <row r="31206" spans="22:22" x14ac:dyDescent="0.35">
      <c r="V31206" s="17"/>
    </row>
    <row r="31207" spans="22:22" x14ac:dyDescent="0.35">
      <c r="V31207" s="17"/>
    </row>
    <row r="31208" spans="22:22" x14ac:dyDescent="0.35">
      <c r="V31208" s="17"/>
    </row>
    <row r="31209" spans="22:22" x14ac:dyDescent="0.35">
      <c r="V31209" s="17"/>
    </row>
    <row r="31210" spans="22:22" x14ac:dyDescent="0.35">
      <c r="V31210" s="17"/>
    </row>
    <row r="31211" spans="22:22" x14ac:dyDescent="0.35">
      <c r="V31211" s="17"/>
    </row>
    <row r="31212" spans="22:22" x14ac:dyDescent="0.35">
      <c r="V31212" s="17"/>
    </row>
    <row r="31213" spans="22:22" x14ac:dyDescent="0.35">
      <c r="V31213" s="17"/>
    </row>
    <row r="31214" spans="22:22" x14ac:dyDescent="0.35">
      <c r="V31214" s="17"/>
    </row>
    <row r="31215" spans="22:22" x14ac:dyDescent="0.35">
      <c r="V31215" s="17"/>
    </row>
    <row r="31216" spans="22:22" x14ac:dyDescent="0.35">
      <c r="V31216" s="17"/>
    </row>
    <row r="31217" spans="22:22" x14ac:dyDescent="0.35">
      <c r="V31217" s="17"/>
    </row>
    <row r="31218" spans="22:22" x14ac:dyDescent="0.35">
      <c r="V31218" s="17"/>
    </row>
    <row r="31219" spans="22:22" x14ac:dyDescent="0.35">
      <c r="V31219" s="17"/>
    </row>
    <row r="31220" spans="22:22" x14ac:dyDescent="0.35">
      <c r="V31220" s="17"/>
    </row>
    <row r="31221" spans="22:22" x14ac:dyDescent="0.35">
      <c r="V31221" s="17"/>
    </row>
    <row r="31222" spans="22:22" x14ac:dyDescent="0.35">
      <c r="V31222" s="17"/>
    </row>
    <row r="31223" spans="22:22" x14ac:dyDescent="0.35">
      <c r="V31223" s="17"/>
    </row>
    <row r="31224" spans="22:22" x14ac:dyDescent="0.35">
      <c r="V31224" s="17"/>
    </row>
    <row r="31225" spans="22:22" x14ac:dyDescent="0.35">
      <c r="V31225" s="17"/>
    </row>
    <row r="31226" spans="22:22" x14ac:dyDescent="0.35">
      <c r="V31226" s="17"/>
    </row>
    <row r="31227" spans="22:22" x14ac:dyDescent="0.35">
      <c r="V31227" s="17"/>
    </row>
    <row r="31228" spans="22:22" x14ac:dyDescent="0.35">
      <c r="V31228" s="17"/>
    </row>
    <row r="31229" spans="22:22" x14ac:dyDescent="0.35">
      <c r="V31229" s="17"/>
    </row>
    <row r="31230" spans="22:22" x14ac:dyDescent="0.35">
      <c r="V31230" s="17"/>
    </row>
    <row r="31231" spans="22:22" x14ac:dyDescent="0.35">
      <c r="V31231" s="17"/>
    </row>
    <row r="31232" spans="22:22" x14ac:dyDescent="0.35">
      <c r="V31232" s="17"/>
    </row>
    <row r="31233" spans="22:22" x14ac:dyDescent="0.35">
      <c r="V31233" s="17"/>
    </row>
    <row r="31234" spans="22:22" x14ac:dyDescent="0.35">
      <c r="V31234" s="17"/>
    </row>
    <row r="31235" spans="22:22" x14ac:dyDescent="0.35">
      <c r="V31235" s="17"/>
    </row>
    <row r="31236" spans="22:22" x14ac:dyDescent="0.35">
      <c r="V31236" s="17"/>
    </row>
    <row r="31237" spans="22:22" x14ac:dyDescent="0.35">
      <c r="V31237" s="17"/>
    </row>
    <row r="31238" spans="22:22" x14ac:dyDescent="0.35">
      <c r="V31238" s="17"/>
    </row>
    <row r="31239" spans="22:22" x14ac:dyDescent="0.35">
      <c r="V31239" s="17"/>
    </row>
    <row r="31240" spans="22:22" x14ac:dyDescent="0.35">
      <c r="V31240" s="17"/>
    </row>
    <row r="31241" spans="22:22" x14ac:dyDescent="0.35">
      <c r="V31241" s="17"/>
    </row>
    <row r="31242" spans="22:22" x14ac:dyDescent="0.35">
      <c r="V31242" s="17"/>
    </row>
    <row r="31243" spans="22:22" x14ac:dyDescent="0.35">
      <c r="V31243" s="17"/>
    </row>
    <row r="31244" spans="22:22" x14ac:dyDescent="0.35">
      <c r="V31244" s="17"/>
    </row>
    <row r="31245" spans="22:22" x14ac:dyDescent="0.35">
      <c r="V31245" s="17"/>
    </row>
    <row r="31246" spans="22:22" x14ac:dyDescent="0.35">
      <c r="V31246" s="17"/>
    </row>
    <row r="31247" spans="22:22" x14ac:dyDescent="0.35">
      <c r="V31247" s="17"/>
    </row>
    <row r="31248" spans="22:22" x14ac:dyDescent="0.35">
      <c r="V31248" s="17"/>
    </row>
    <row r="31249" spans="22:22" x14ac:dyDescent="0.35">
      <c r="V31249" s="17"/>
    </row>
    <row r="31250" spans="22:22" x14ac:dyDescent="0.35">
      <c r="V31250" s="17"/>
    </row>
    <row r="31251" spans="22:22" x14ac:dyDescent="0.35">
      <c r="V31251" s="17"/>
    </row>
    <row r="31252" spans="22:22" x14ac:dyDescent="0.35">
      <c r="V31252" s="17"/>
    </row>
    <row r="31253" spans="22:22" x14ac:dyDescent="0.35">
      <c r="V31253" s="17"/>
    </row>
    <row r="31254" spans="22:22" x14ac:dyDescent="0.35">
      <c r="V31254" s="17"/>
    </row>
    <row r="31255" spans="22:22" x14ac:dyDescent="0.35">
      <c r="V31255" s="17"/>
    </row>
    <row r="31256" spans="22:22" x14ac:dyDescent="0.35">
      <c r="V31256" s="17"/>
    </row>
    <row r="31257" spans="22:22" x14ac:dyDescent="0.35">
      <c r="V31257" s="17"/>
    </row>
    <row r="31258" spans="22:22" x14ac:dyDescent="0.35">
      <c r="V31258" s="17"/>
    </row>
    <row r="31259" spans="22:22" x14ac:dyDescent="0.35">
      <c r="V31259" s="17"/>
    </row>
    <row r="31260" spans="22:22" x14ac:dyDescent="0.35">
      <c r="V31260" s="17"/>
    </row>
    <row r="31261" spans="22:22" x14ac:dyDescent="0.35">
      <c r="V31261" s="17"/>
    </row>
    <row r="31262" spans="22:22" x14ac:dyDescent="0.35">
      <c r="V31262" s="17"/>
    </row>
    <row r="31263" spans="22:22" x14ac:dyDescent="0.35">
      <c r="V31263" s="17"/>
    </row>
    <row r="31264" spans="22:22" x14ac:dyDescent="0.35">
      <c r="V31264" s="17"/>
    </row>
    <row r="31265" spans="22:22" x14ac:dyDescent="0.35">
      <c r="V31265" s="17"/>
    </row>
    <row r="31266" spans="22:22" x14ac:dyDescent="0.35">
      <c r="V31266" s="17"/>
    </row>
    <row r="31267" spans="22:22" x14ac:dyDescent="0.35">
      <c r="V31267" s="17"/>
    </row>
    <row r="31268" spans="22:22" x14ac:dyDescent="0.35">
      <c r="V31268" s="17"/>
    </row>
    <row r="31269" spans="22:22" x14ac:dyDescent="0.35">
      <c r="V31269" s="17"/>
    </row>
    <row r="31270" spans="22:22" x14ac:dyDescent="0.35">
      <c r="V31270" s="17"/>
    </row>
    <row r="31271" spans="22:22" x14ac:dyDescent="0.35">
      <c r="V31271" s="17"/>
    </row>
    <row r="31272" spans="22:22" x14ac:dyDescent="0.35">
      <c r="V31272" s="17"/>
    </row>
    <row r="31273" spans="22:22" x14ac:dyDescent="0.35">
      <c r="V31273" s="17"/>
    </row>
    <row r="31274" spans="22:22" x14ac:dyDescent="0.35">
      <c r="V31274" s="17"/>
    </row>
    <row r="31275" spans="22:22" x14ac:dyDescent="0.35">
      <c r="V31275" s="17"/>
    </row>
    <row r="31276" spans="22:22" x14ac:dyDescent="0.35">
      <c r="V31276" s="17"/>
    </row>
    <row r="31277" spans="22:22" x14ac:dyDescent="0.35">
      <c r="V31277" s="17"/>
    </row>
    <row r="31278" spans="22:22" x14ac:dyDescent="0.35">
      <c r="V31278" s="17"/>
    </row>
    <row r="31279" spans="22:22" x14ac:dyDescent="0.35">
      <c r="V31279" s="17"/>
    </row>
    <row r="31280" spans="22:22" x14ac:dyDescent="0.35">
      <c r="V31280" s="17"/>
    </row>
    <row r="31281" spans="22:22" x14ac:dyDescent="0.35">
      <c r="V31281" s="17"/>
    </row>
    <row r="31282" spans="22:22" x14ac:dyDescent="0.35">
      <c r="V31282" s="17"/>
    </row>
    <row r="31283" spans="22:22" x14ac:dyDescent="0.35">
      <c r="V31283" s="17"/>
    </row>
    <row r="31284" spans="22:22" x14ac:dyDescent="0.35">
      <c r="V31284" s="17"/>
    </row>
    <row r="31285" spans="22:22" x14ac:dyDescent="0.35">
      <c r="V31285" s="17"/>
    </row>
    <row r="31286" spans="22:22" x14ac:dyDescent="0.35">
      <c r="V31286" s="17"/>
    </row>
    <row r="31287" spans="22:22" x14ac:dyDescent="0.35">
      <c r="V31287" s="17"/>
    </row>
    <row r="31288" spans="22:22" x14ac:dyDescent="0.35">
      <c r="V31288" s="17"/>
    </row>
    <row r="31289" spans="22:22" x14ac:dyDescent="0.35">
      <c r="V31289" s="17"/>
    </row>
    <row r="31290" spans="22:22" x14ac:dyDescent="0.35">
      <c r="V31290" s="17"/>
    </row>
    <row r="31291" spans="22:22" x14ac:dyDescent="0.35">
      <c r="V31291" s="17"/>
    </row>
    <row r="31292" spans="22:22" x14ac:dyDescent="0.35">
      <c r="V31292" s="17"/>
    </row>
    <row r="31293" spans="22:22" x14ac:dyDescent="0.35">
      <c r="V31293" s="17"/>
    </row>
    <row r="31294" spans="22:22" x14ac:dyDescent="0.35">
      <c r="V31294" s="17"/>
    </row>
    <row r="31295" spans="22:22" x14ac:dyDescent="0.35">
      <c r="V31295" s="17"/>
    </row>
    <row r="31296" spans="22:22" x14ac:dyDescent="0.35">
      <c r="V31296" s="17"/>
    </row>
    <row r="31297" spans="22:22" x14ac:dyDescent="0.35">
      <c r="V31297" s="17"/>
    </row>
    <row r="31298" spans="22:22" x14ac:dyDescent="0.35">
      <c r="V31298" s="17"/>
    </row>
    <row r="31299" spans="22:22" x14ac:dyDescent="0.35">
      <c r="V31299" s="17"/>
    </row>
    <row r="31300" spans="22:22" x14ac:dyDescent="0.35">
      <c r="V31300" s="17"/>
    </row>
    <row r="31301" spans="22:22" x14ac:dyDescent="0.35">
      <c r="V31301" s="17"/>
    </row>
    <row r="31302" spans="22:22" x14ac:dyDescent="0.35">
      <c r="V31302" s="17"/>
    </row>
    <row r="31303" spans="22:22" x14ac:dyDescent="0.35">
      <c r="V31303" s="17"/>
    </row>
    <row r="31304" spans="22:22" x14ac:dyDescent="0.35">
      <c r="V31304" s="17"/>
    </row>
    <row r="31305" spans="22:22" x14ac:dyDescent="0.35">
      <c r="V31305" s="17"/>
    </row>
    <row r="31306" spans="22:22" x14ac:dyDescent="0.35">
      <c r="V31306" s="17"/>
    </row>
    <row r="31307" spans="22:22" x14ac:dyDescent="0.35">
      <c r="V31307" s="17"/>
    </row>
    <row r="31308" spans="22:22" x14ac:dyDescent="0.35">
      <c r="V31308" s="17"/>
    </row>
    <row r="31309" spans="22:22" x14ac:dyDescent="0.35">
      <c r="V31309" s="17"/>
    </row>
    <row r="31310" spans="22:22" x14ac:dyDescent="0.35">
      <c r="V31310" s="17"/>
    </row>
    <row r="31311" spans="22:22" x14ac:dyDescent="0.35">
      <c r="V31311" s="17"/>
    </row>
    <row r="31312" spans="22:22" x14ac:dyDescent="0.35">
      <c r="V31312" s="17"/>
    </row>
    <row r="31313" spans="22:22" x14ac:dyDescent="0.35">
      <c r="V31313" s="17"/>
    </row>
    <row r="31314" spans="22:22" x14ac:dyDescent="0.35">
      <c r="V31314" s="17"/>
    </row>
    <row r="31315" spans="22:22" x14ac:dyDescent="0.35">
      <c r="V31315" s="17"/>
    </row>
    <row r="31316" spans="22:22" x14ac:dyDescent="0.35">
      <c r="V31316" s="17"/>
    </row>
    <row r="31317" spans="22:22" x14ac:dyDescent="0.35">
      <c r="V31317" s="17"/>
    </row>
    <row r="31318" spans="22:22" x14ac:dyDescent="0.35">
      <c r="V31318" s="17"/>
    </row>
    <row r="31319" spans="22:22" x14ac:dyDescent="0.35">
      <c r="V31319" s="17"/>
    </row>
    <row r="31320" spans="22:22" x14ac:dyDescent="0.35">
      <c r="V31320" s="17"/>
    </row>
    <row r="31321" spans="22:22" x14ac:dyDescent="0.35">
      <c r="V31321" s="17"/>
    </row>
    <row r="31322" spans="22:22" x14ac:dyDescent="0.35">
      <c r="V31322" s="17"/>
    </row>
    <row r="31323" spans="22:22" x14ac:dyDescent="0.35">
      <c r="V31323" s="17"/>
    </row>
    <row r="31324" spans="22:22" x14ac:dyDescent="0.35">
      <c r="V31324" s="17"/>
    </row>
    <row r="31325" spans="22:22" x14ac:dyDescent="0.35">
      <c r="V31325" s="17"/>
    </row>
    <row r="31326" spans="22:22" x14ac:dyDescent="0.35">
      <c r="V31326" s="17"/>
    </row>
    <row r="31327" spans="22:22" x14ac:dyDescent="0.35">
      <c r="V31327" s="17"/>
    </row>
    <row r="31328" spans="22:22" x14ac:dyDescent="0.35">
      <c r="V31328" s="17"/>
    </row>
    <row r="31329" spans="22:22" x14ac:dyDescent="0.35">
      <c r="V31329" s="17"/>
    </row>
    <row r="31330" spans="22:22" x14ac:dyDescent="0.35">
      <c r="V31330" s="17"/>
    </row>
    <row r="31331" spans="22:22" x14ac:dyDescent="0.35">
      <c r="V31331" s="17"/>
    </row>
    <row r="31332" spans="22:22" x14ac:dyDescent="0.35">
      <c r="V31332" s="17"/>
    </row>
    <row r="31333" spans="22:22" x14ac:dyDescent="0.35">
      <c r="V31333" s="17"/>
    </row>
    <row r="31334" spans="22:22" x14ac:dyDescent="0.35">
      <c r="V31334" s="17"/>
    </row>
    <row r="31335" spans="22:22" x14ac:dyDescent="0.35">
      <c r="V31335" s="17"/>
    </row>
    <row r="31336" spans="22:22" x14ac:dyDescent="0.35">
      <c r="V31336" s="17"/>
    </row>
    <row r="31337" spans="22:22" x14ac:dyDescent="0.35">
      <c r="V31337" s="17"/>
    </row>
    <row r="31338" spans="22:22" x14ac:dyDescent="0.35">
      <c r="V31338" s="17"/>
    </row>
    <row r="31339" spans="22:22" x14ac:dyDescent="0.35">
      <c r="V31339" s="17"/>
    </row>
    <row r="31340" spans="22:22" x14ac:dyDescent="0.35">
      <c r="V31340" s="17"/>
    </row>
    <row r="31341" spans="22:22" x14ac:dyDescent="0.35">
      <c r="V31341" s="17"/>
    </row>
    <row r="31342" spans="22:22" x14ac:dyDescent="0.35">
      <c r="V31342" s="17"/>
    </row>
    <row r="31343" spans="22:22" x14ac:dyDescent="0.35">
      <c r="V31343" s="17"/>
    </row>
    <row r="31344" spans="22:22" x14ac:dyDescent="0.35">
      <c r="V31344" s="17"/>
    </row>
    <row r="31345" spans="22:22" x14ac:dyDescent="0.35">
      <c r="V31345" s="17"/>
    </row>
    <row r="31346" spans="22:22" x14ac:dyDescent="0.35">
      <c r="V31346" s="17"/>
    </row>
    <row r="31347" spans="22:22" x14ac:dyDescent="0.35">
      <c r="V31347" s="17"/>
    </row>
    <row r="31348" spans="22:22" x14ac:dyDescent="0.35">
      <c r="V31348" s="17"/>
    </row>
    <row r="31349" spans="22:22" x14ac:dyDescent="0.35">
      <c r="V31349" s="17"/>
    </row>
    <row r="31350" spans="22:22" x14ac:dyDescent="0.35">
      <c r="V31350" s="17"/>
    </row>
    <row r="31351" spans="22:22" x14ac:dyDescent="0.35">
      <c r="V31351" s="17"/>
    </row>
    <row r="31352" spans="22:22" x14ac:dyDescent="0.35">
      <c r="V31352" s="17"/>
    </row>
    <row r="31353" spans="22:22" x14ac:dyDescent="0.35">
      <c r="V31353" s="17"/>
    </row>
    <row r="31354" spans="22:22" x14ac:dyDescent="0.35">
      <c r="V31354" s="17"/>
    </row>
    <row r="31355" spans="22:22" x14ac:dyDescent="0.35">
      <c r="V31355" s="17"/>
    </row>
    <row r="31356" spans="22:22" x14ac:dyDescent="0.35">
      <c r="V31356" s="17"/>
    </row>
    <row r="31357" spans="22:22" x14ac:dyDescent="0.35">
      <c r="V31357" s="17"/>
    </row>
    <row r="31358" spans="22:22" x14ac:dyDescent="0.35">
      <c r="V31358" s="17"/>
    </row>
    <row r="31359" spans="22:22" x14ac:dyDescent="0.35">
      <c r="V31359" s="17"/>
    </row>
    <row r="31360" spans="22:22" x14ac:dyDescent="0.35">
      <c r="V31360" s="17"/>
    </row>
    <row r="31361" spans="22:22" x14ac:dyDescent="0.35">
      <c r="V31361" s="17"/>
    </row>
    <row r="31362" spans="22:22" x14ac:dyDescent="0.35">
      <c r="V31362" s="17"/>
    </row>
    <row r="31363" spans="22:22" x14ac:dyDescent="0.35">
      <c r="V31363" s="17"/>
    </row>
    <row r="31364" spans="22:22" x14ac:dyDescent="0.35">
      <c r="V31364" s="17"/>
    </row>
    <row r="31365" spans="22:22" x14ac:dyDescent="0.35">
      <c r="V31365" s="17"/>
    </row>
    <row r="31366" spans="22:22" x14ac:dyDescent="0.35">
      <c r="V31366" s="17"/>
    </row>
    <row r="31367" spans="22:22" x14ac:dyDescent="0.35">
      <c r="V31367" s="17"/>
    </row>
    <row r="31368" spans="22:22" x14ac:dyDescent="0.35">
      <c r="V31368" s="17"/>
    </row>
    <row r="31369" spans="22:22" x14ac:dyDescent="0.35">
      <c r="V31369" s="17"/>
    </row>
    <row r="31370" spans="22:22" x14ac:dyDescent="0.35">
      <c r="V31370" s="17"/>
    </row>
    <row r="31371" spans="22:22" x14ac:dyDescent="0.35">
      <c r="V31371" s="17"/>
    </row>
    <row r="31372" spans="22:22" x14ac:dyDescent="0.35">
      <c r="V31372" s="17"/>
    </row>
    <row r="31373" spans="22:22" x14ac:dyDescent="0.35">
      <c r="V31373" s="17"/>
    </row>
    <row r="31374" spans="22:22" x14ac:dyDescent="0.35">
      <c r="V31374" s="17"/>
    </row>
    <row r="31375" spans="22:22" x14ac:dyDescent="0.35">
      <c r="V31375" s="17"/>
    </row>
    <row r="31376" spans="22:22" x14ac:dyDescent="0.35">
      <c r="V31376" s="17"/>
    </row>
    <row r="31377" spans="22:22" x14ac:dyDescent="0.35">
      <c r="V31377" s="17"/>
    </row>
    <row r="31378" spans="22:22" x14ac:dyDescent="0.35">
      <c r="V31378" s="17"/>
    </row>
    <row r="31379" spans="22:22" x14ac:dyDescent="0.35">
      <c r="V31379" s="17"/>
    </row>
    <row r="31380" spans="22:22" x14ac:dyDescent="0.35">
      <c r="V31380" s="17"/>
    </row>
    <row r="31381" spans="22:22" x14ac:dyDescent="0.35">
      <c r="V31381" s="17"/>
    </row>
    <row r="31382" spans="22:22" x14ac:dyDescent="0.35">
      <c r="V31382" s="17"/>
    </row>
    <row r="31383" spans="22:22" x14ac:dyDescent="0.35">
      <c r="V31383" s="17"/>
    </row>
    <row r="31384" spans="22:22" x14ac:dyDescent="0.35">
      <c r="V31384" s="17"/>
    </row>
    <row r="31385" spans="22:22" x14ac:dyDescent="0.35">
      <c r="V31385" s="17"/>
    </row>
    <row r="31386" spans="22:22" x14ac:dyDescent="0.35">
      <c r="V31386" s="17"/>
    </row>
    <row r="31387" spans="22:22" x14ac:dyDescent="0.35">
      <c r="V31387" s="17"/>
    </row>
    <row r="31388" spans="22:22" x14ac:dyDescent="0.35">
      <c r="V31388" s="17"/>
    </row>
    <row r="31389" spans="22:22" x14ac:dyDescent="0.35">
      <c r="V31389" s="17"/>
    </row>
    <row r="31390" spans="22:22" x14ac:dyDescent="0.35">
      <c r="V31390" s="17"/>
    </row>
    <row r="31391" spans="22:22" x14ac:dyDescent="0.35">
      <c r="V31391" s="17"/>
    </row>
    <row r="31392" spans="22:22" x14ac:dyDescent="0.35">
      <c r="V31392" s="17"/>
    </row>
    <row r="31393" spans="22:22" x14ac:dyDescent="0.35">
      <c r="V31393" s="17"/>
    </row>
    <row r="31394" spans="22:22" x14ac:dyDescent="0.35">
      <c r="V31394" s="17"/>
    </row>
    <row r="31395" spans="22:22" x14ac:dyDescent="0.35">
      <c r="V31395" s="17"/>
    </row>
    <row r="31396" spans="22:22" x14ac:dyDescent="0.35">
      <c r="V31396" s="17"/>
    </row>
    <row r="31397" spans="22:22" x14ac:dyDescent="0.35">
      <c r="V31397" s="17"/>
    </row>
    <row r="31398" spans="22:22" x14ac:dyDescent="0.35">
      <c r="V31398" s="17"/>
    </row>
    <row r="31399" spans="22:22" x14ac:dyDescent="0.35">
      <c r="V31399" s="17"/>
    </row>
    <row r="31400" spans="22:22" x14ac:dyDescent="0.35">
      <c r="V31400" s="17"/>
    </row>
    <row r="31401" spans="22:22" x14ac:dyDescent="0.35">
      <c r="V31401" s="17"/>
    </row>
    <row r="31402" spans="22:22" x14ac:dyDescent="0.35">
      <c r="V31402" s="17"/>
    </row>
    <row r="31403" spans="22:22" x14ac:dyDescent="0.35">
      <c r="V31403" s="17"/>
    </row>
    <row r="31404" spans="22:22" x14ac:dyDescent="0.35">
      <c r="V31404" s="17"/>
    </row>
    <row r="31405" spans="22:22" x14ac:dyDescent="0.35">
      <c r="V31405" s="17"/>
    </row>
    <row r="31406" spans="22:22" x14ac:dyDescent="0.35">
      <c r="V31406" s="17"/>
    </row>
    <row r="31407" spans="22:22" x14ac:dyDescent="0.35">
      <c r="V31407" s="17"/>
    </row>
    <row r="31408" spans="22:22" x14ac:dyDescent="0.35">
      <c r="V31408" s="17"/>
    </row>
    <row r="31409" spans="22:22" x14ac:dyDescent="0.35">
      <c r="V31409" s="17"/>
    </row>
    <row r="31410" spans="22:22" x14ac:dyDescent="0.35">
      <c r="V31410" s="17"/>
    </row>
    <row r="31411" spans="22:22" x14ac:dyDescent="0.35">
      <c r="V31411" s="17"/>
    </row>
    <row r="31412" spans="22:22" x14ac:dyDescent="0.35">
      <c r="V31412" s="17"/>
    </row>
    <row r="31413" spans="22:22" x14ac:dyDescent="0.35">
      <c r="V31413" s="17"/>
    </row>
    <row r="31414" spans="22:22" x14ac:dyDescent="0.35">
      <c r="V31414" s="17"/>
    </row>
    <row r="31415" spans="22:22" x14ac:dyDescent="0.35">
      <c r="V31415" s="17"/>
    </row>
    <row r="31416" spans="22:22" x14ac:dyDescent="0.35">
      <c r="V31416" s="17"/>
    </row>
    <row r="31417" spans="22:22" x14ac:dyDescent="0.35">
      <c r="V31417" s="17"/>
    </row>
    <row r="31418" spans="22:22" x14ac:dyDescent="0.35">
      <c r="V31418" s="17"/>
    </row>
    <row r="31419" spans="22:22" x14ac:dyDescent="0.35">
      <c r="V31419" s="17"/>
    </row>
    <row r="31420" spans="22:22" x14ac:dyDescent="0.35">
      <c r="V31420" s="17"/>
    </row>
    <row r="31421" spans="22:22" x14ac:dyDescent="0.35">
      <c r="V31421" s="17"/>
    </row>
    <row r="31422" spans="22:22" x14ac:dyDescent="0.35">
      <c r="V31422" s="17"/>
    </row>
    <row r="31423" spans="22:22" x14ac:dyDescent="0.35">
      <c r="V31423" s="17"/>
    </row>
    <row r="31424" spans="22:22" x14ac:dyDescent="0.35">
      <c r="V31424" s="17"/>
    </row>
    <row r="31425" spans="22:22" x14ac:dyDescent="0.35">
      <c r="V31425" s="17"/>
    </row>
    <row r="31426" spans="22:22" x14ac:dyDescent="0.35">
      <c r="V31426" s="17"/>
    </row>
    <row r="31427" spans="22:22" x14ac:dyDescent="0.35">
      <c r="V31427" s="17"/>
    </row>
    <row r="31428" spans="22:22" x14ac:dyDescent="0.35">
      <c r="V31428" s="17"/>
    </row>
    <row r="31429" spans="22:22" x14ac:dyDescent="0.35">
      <c r="V31429" s="17"/>
    </row>
    <row r="31430" spans="22:22" x14ac:dyDescent="0.35">
      <c r="V31430" s="17"/>
    </row>
    <row r="31431" spans="22:22" x14ac:dyDescent="0.35">
      <c r="V31431" s="17"/>
    </row>
    <row r="31432" spans="22:22" x14ac:dyDescent="0.35">
      <c r="V31432" s="17"/>
    </row>
    <row r="31433" spans="22:22" x14ac:dyDescent="0.35">
      <c r="V31433" s="17"/>
    </row>
    <row r="31434" spans="22:22" x14ac:dyDescent="0.35">
      <c r="V31434" s="17"/>
    </row>
    <row r="31435" spans="22:22" x14ac:dyDescent="0.35">
      <c r="V31435" s="17"/>
    </row>
    <row r="31436" spans="22:22" x14ac:dyDescent="0.35">
      <c r="V31436" s="17"/>
    </row>
    <row r="31437" spans="22:22" x14ac:dyDescent="0.35">
      <c r="V31437" s="17"/>
    </row>
    <row r="31438" spans="22:22" x14ac:dyDescent="0.35">
      <c r="V31438" s="17"/>
    </row>
    <row r="31439" spans="22:22" x14ac:dyDescent="0.35">
      <c r="V31439" s="17"/>
    </row>
    <row r="31440" spans="22:22" x14ac:dyDescent="0.35">
      <c r="V31440" s="17"/>
    </row>
    <row r="31441" spans="22:22" x14ac:dyDescent="0.35">
      <c r="V31441" s="17"/>
    </row>
    <row r="31442" spans="22:22" x14ac:dyDescent="0.35">
      <c r="V31442" s="17"/>
    </row>
    <row r="31443" spans="22:22" x14ac:dyDescent="0.35">
      <c r="V31443" s="17"/>
    </row>
    <row r="31444" spans="22:22" x14ac:dyDescent="0.35">
      <c r="V31444" s="17"/>
    </row>
    <row r="31445" spans="22:22" x14ac:dyDescent="0.35">
      <c r="V31445" s="17"/>
    </row>
    <row r="31446" spans="22:22" x14ac:dyDescent="0.35">
      <c r="V31446" s="17"/>
    </row>
    <row r="31447" spans="22:22" x14ac:dyDescent="0.35">
      <c r="V31447" s="17"/>
    </row>
    <row r="31448" spans="22:22" x14ac:dyDescent="0.35">
      <c r="V31448" s="17"/>
    </row>
    <row r="31449" spans="22:22" x14ac:dyDescent="0.35">
      <c r="V31449" s="17"/>
    </row>
    <row r="31450" spans="22:22" x14ac:dyDescent="0.35">
      <c r="V31450" s="17"/>
    </row>
    <row r="31451" spans="22:22" x14ac:dyDescent="0.35">
      <c r="V31451" s="17"/>
    </row>
    <row r="31452" spans="22:22" x14ac:dyDescent="0.35">
      <c r="V31452" s="17"/>
    </row>
    <row r="31453" spans="22:22" x14ac:dyDescent="0.35">
      <c r="V31453" s="17"/>
    </row>
    <row r="31454" spans="22:22" x14ac:dyDescent="0.35">
      <c r="V31454" s="17"/>
    </row>
    <row r="31455" spans="22:22" x14ac:dyDescent="0.35">
      <c r="V31455" s="17"/>
    </row>
    <row r="31456" spans="22:22" x14ac:dyDescent="0.35">
      <c r="V31456" s="17"/>
    </row>
    <row r="31457" spans="22:22" x14ac:dyDescent="0.35">
      <c r="V31457" s="17"/>
    </row>
    <row r="31458" spans="22:22" x14ac:dyDescent="0.35">
      <c r="V31458" s="17"/>
    </row>
    <row r="31459" spans="22:22" x14ac:dyDescent="0.35">
      <c r="V31459" s="17"/>
    </row>
    <row r="31460" spans="22:22" x14ac:dyDescent="0.35">
      <c r="V31460" s="17"/>
    </row>
    <row r="31461" spans="22:22" x14ac:dyDescent="0.35">
      <c r="V31461" s="17"/>
    </row>
    <row r="31462" spans="22:22" x14ac:dyDescent="0.35">
      <c r="V31462" s="17"/>
    </row>
    <row r="31463" spans="22:22" x14ac:dyDescent="0.35">
      <c r="V31463" s="17"/>
    </row>
    <row r="31464" spans="22:22" x14ac:dyDescent="0.35">
      <c r="V31464" s="17"/>
    </row>
    <row r="31465" spans="22:22" x14ac:dyDescent="0.35">
      <c r="V31465" s="17"/>
    </row>
    <row r="31466" spans="22:22" x14ac:dyDescent="0.35">
      <c r="V31466" s="17"/>
    </row>
    <row r="31467" spans="22:22" x14ac:dyDescent="0.35">
      <c r="V31467" s="17"/>
    </row>
    <row r="31468" spans="22:22" x14ac:dyDescent="0.35">
      <c r="V31468" s="17"/>
    </row>
    <row r="31469" spans="22:22" x14ac:dyDescent="0.35">
      <c r="V31469" s="17"/>
    </row>
    <row r="31470" spans="22:22" x14ac:dyDescent="0.35">
      <c r="V31470" s="17"/>
    </row>
    <row r="31471" spans="22:22" x14ac:dyDescent="0.35">
      <c r="V31471" s="17"/>
    </row>
    <row r="31472" spans="22:22" x14ac:dyDescent="0.35">
      <c r="V31472" s="17"/>
    </row>
    <row r="31473" spans="22:22" x14ac:dyDescent="0.35">
      <c r="V31473" s="17"/>
    </row>
    <row r="31474" spans="22:22" x14ac:dyDescent="0.35">
      <c r="V31474" s="17"/>
    </row>
    <row r="31475" spans="22:22" x14ac:dyDescent="0.35">
      <c r="V31475" s="17"/>
    </row>
    <row r="31476" spans="22:22" x14ac:dyDescent="0.35">
      <c r="V31476" s="17"/>
    </row>
    <row r="31477" spans="22:22" x14ac:dyDescent="0.35">
      <c r="V31477" s="17"/>
    </row>
    <row r="31478" spans="22:22" x14ac:dyDescent="0.35">
      <c r="V31478" s="17"/>
    </row>
    <row r="31479" spans="22:22" x14ac:dyDescent="0.35">
      <c r="V31479" s="17"/>
    </row>
    <row r="31480" spans="22:22" x14ac:dyDescent="0.35">
      <c r="V31480" s="17"/>
    </row>
    <row r="31481" spans="22:22" x14ac:dyDescent="0.35">
      <c r="V31481" s="17"/>
    </row>
    <row r="31482" spans="22:22" x14ac:dyDescent="0.35">
      <c r="V31482" s="17"/>
    </row>
    <row r="31483" spans="22:22" x14ac:dyDescent="0.35">
      <c r="V31483" s="17"/>
    </row>
    <row r="31484" spans="22:22" x14ac:dyDescent="0.35">
      <c r="V31484" s="17"/>
    </row>
    <row r="31485" spans="22:22" x14ac:dyDescent="0.35">
      <c r="V31485" s="17"/>
    </row>
    <row r="31486" spans="22:22" x14ac:dyDescent="0.35">
      <c r="V31486" s="17"/>
    </row>
    <row r="31487" spans="22:22" x14ac:dyDescent="0.35">
      <c r="V31487" s="17"/>
    </row>
    <row r="31488" spans="22:22" x14ac:dyDescent="0.35">
      <c r="V31488" s="17"/>
    </row>
    <row r="31489" spans="22:22" x14ac:dyDescent="0.35">
      <c r="V31489" s="17"/>
    </row>
    <row r="31490" spans="22:22" x14ac:dyDescent="0.35">
      <c r="V31490" s="17"/>
    </row>
    <row r="31491" spans="22:22" x14ac:dyDescent="0.35">
      <c r="V31491" s="17"/>
    </row>
    <row r="31492" spans="22:22" x14ac:dyDescent="0.35">
      <c r="V31492" s="17"/>
    </row>
    <row r="31493" spans="22:22" x14ac:dyDescent="0.35">
      <c r="V31493" s="17"/>
    </row>
    <row r="31494" spans="22:22" x14ac:dyDescent="0.35">
      <c r="V31494" s="17"/>
    </row>
    <row r="31495" spans="22:22" x14ac:dyDescent="0.35">
      <c r="V31495" s="17"/>
    </row>
    <row r="31496" spans="22:22" x14ac:dyDescent="0.35">
      <c r="V31496" s="17"/>
    </row>
    <row r="31497" spans="22:22" x14ac:dyDescent="0.35">
      <c r="V31497" s="17"/>
    </row>
    <row r="31498" spans="22:22" x14ac:dyDescent="0.35">
      <c r="V31498" s="17"/>
    </row>
    <row r="31499" spans="22:22" x14ac:dyDescent="0.35">
      <c r="V31499" s="17"/>
    </row>
    <row r="31500" spans="22:22" x14ac:dyDescent="0.35">
      <c r="V31500" s="17"/>
    </row>
    <row r="31501" spans="22:22" x14ac:dyDescent="0.35">
      <c r="V31501" s="17"/>
    </row>
    <row r="31502" spans="22:22" x14ac:dyDescent="0.35">
      <c r="V31502" s="17"/>
    </row>
    <row r="31503" spans="22:22" x14ac:dyDescent="0.35">
      <c r="V31503" s="17"/>
    </row>
    <row r="31504" spans="22:22" x14ac:dyDescent="0.35">
      <c r="V31504" s="17"/>
    </row>
    <row r="31505" spans="22:22" x14ac:dyDescent="0.35">
      <c r="V31505" s="17"/>
    </row>
    <row r="31506" spans="22:22" x14ac:dyDescent="0.35">
      <c r="V31506" s="17"/>
    </row>
    <row r="31507" spans="22:22" x14ac:dyDescent="0.35">
      <c r="V31507" s="17"/>
    </row>
    <row r="31508" spans="22:22" x14ac:dyDescent="0.35">
      <c r="V31508" s="17"/>
    </row>
    <row r="31509" spans="22:22" x14ac:dyDescent="0.35">
      <c r="V31509" s="17"/>
    </row>
    <row r="31510" spans="22:22" x14ac:dyDescent="0.35">
      <c r="V31510" s="17"/>
    </row>
    <row r="31511" spans="22:22" x14ac:dyDescent="0.35">
      <c r="V31511" s="17"/>
    </row>
    <row r="31512" spans="22:22" x14ac:dyDescent="0.35">
      <c r="V31512" s="17"/>
    </row>
    <row r="31513" spans="22:22" x14ac:dyDescent="0.35">
      <c r="V31513" s="17"/>
    </row>
    <row r="31514" spans="22:22" x14ac:dyDescent="0.35">
      <c r="V31514" s="17"/>
    </row>
    <row r="31515" spans="22:22" x14ac:dyDescent="0.35">
      <c r="V31515" s="17"/>
    </row>
    <row r="31516" spans="22:22" x14ac:dyDescent="0.35">
      <c r="V31516" s="17"/>
    </row>
    <row r="31517" spans="22:22" x14ac:dyDescent="0.35">
      <c r="V31517" s="17"/>
    </row>
    <row r="31518" spans="22:22" x14ac:dyDescent="0.35">
      <c r="V31518" s="17"/>
    </row>
    <row r="31519" spans="22:22" x14ac:dyDescent="0.35">
      <c r="V31519" s="17"/>
    </row>
    <row r="31520" spans="22:22" x14ac:dyDescent="0.35">
      <c r="V31520" s="17"/>
    </row>
    <row r="31521" spans="22:22" x14ac:dyDescent="0.35">
      <c r="V31521" s="17"/>
    </row>
    <row r="31522" spans="22:22" x14ac:dyDescent="0.35">
      <c r="V31522" s="17"/>
    </row>
    <row r="31523" spans="22:22" x14ac:dyDescent="0.35">
      <c r="V31523" s="17"/>
    </row>
    <row r="31524" spans="22:22" x14ac:dyDescent="0.35">
      <c r="V31524" s="17"/>
    </row>
    <row r="31525" spans="22:22" x14ac:dyDescent="0.35">
      <c r="V31525" s="17"/>
    </row>
    <row r="31526" spans="22:22" x14ac:dyDescent="0.35">
      <c r="V31526" s="17"/>
    </row>
    <row r="31527" spans="22:22" x14ac:dyDescent="0.35">
      <c r="V31527" s="17"/>
    </row>
    <row r="31528" spans="22:22" x14ac:dyDescent="0.35">
      <c r="V31528" s="17"/>
    </row>
    <row r="31529" spans="22:22" x14ac:dyDescent="0.35">
      <c r="V31529" s="17"/>
    </row>
    <row r="31530" spans="22:22" x14ac:dyDescent="0.35">
      <c r="V31530" s="17"/>
    </row>
    <row r="31531" spans="22:22" x14ac:dyDescent="0.35">
      <c r="V31531" s="17"/>
    </row>
    <row r="31532" spans="22:22" x14ac:dyDescent="0.35">
      <c r="V31532" s="17"/>
    </row>
    <row r="31533" spans="22:22" x14ac:dyDescent="0.35">
      <c r="V31533" s="17"/>
    </row>
    <row r="31534" spans="22:22" x14ac:dyDescent="0.35">
      <c r="V31534" s="17"/>
    </row>
    <row r="31535" spans="22:22" x14ac:dyDescent="0.35">
      <c r="V31535" s="17"/>
    </row>
    <row r="31536" spans="22:22" x14ac:dyDescent="0.35">
      <c r="V31536" s="17"/>
    </row>
    <row r="31537" spans="22:22" x14ac:dyDescent="0.35">
      <c r="V31537" s="17"/>
    </row>
    <row r="31538" spans="22:22" x14ac:dyDescent="0.35">
      <c r="V31538" s="17"/>
    </row>
    <row r="31539" spans="22:22" x14ac:dyDescent="0.35">
      <c r="V31539" s="17"/>
    </row>
    <row r="31540" spans="22:22" x14ac:dyDescent="0.35">
      <c r="V31540" s="17"/>
    </row>
    <row r="31541" spans="22:22" x14ac:dyDescent="0.35">
      <c r="V31541" s="17"/>
    </row>
    <row r="31542" spans="22:22" x14ac:dyDescent="0.35">
      <c r="V31542" s="17"/>
    </row>
    <row r="31543" spans="22:22" x14ac:dyDescent="0.35">
      <c r="V31543" s="17"/>
    </row>
    <row r="31544" spans="22:22" x14ac:dyDescent="0.35">
      <c r="V31544" s="17"/>
    </row>
    <row r="31545" spans="22:22" x14ac:dyDescent="0.35">
      <c r="V31545" s="17"/>
    </row>
    <row r="31546" spans="22:22" x14ac:dyDescent="0.35">
      <c r="V31546" s="17"/>
    </row>
    <row r="31547" spans="22:22" x14ac:dyDescent="0.35">
      <c r="V31547" s="17"/>
    </row>
    <row r="31548" spans="22:22" x14ac:dyDescent="0.35">
      <c r="V31548" s="17"/>
    </row>
    <row r="31549" spans="22:22" x14ac:dyDescent="0.35">
      <c r="V31549" s="17"/>
    </row>
    <row r="31550" spans="22:22" x14ac:dyDescent="0.35">
      <c r="V31550" s="17"/>
    </row>
    <row r="31551" spans="22:22" x14ac:dyDescent="0.35">
      <c r="V31551" s="17"/>
    </row>
    <row r="31552" spans="22:22" x14ac:dyDescent="0.35">
      <c r="V31552" s="17"/>
    </row>
    <row r="31553" spans="22:22" x14ac:dyDescent="0.35">
      <c r="V31553" s="17"/>
    </row>
    <row r="31554" spans="22:22" x14ac:dyDescent="0.35">
      <c r="V31554" s="17"/>
    </row>
    <row r="31555" spans="22:22" x14ac:dyDescent="0.35">
      <c r="V31555" s="17"/>
    </row>
    <row r="31556" spans="22:22" x14ac:dyDescent="0.35">
      <c r="V31556" s="17"/>
    </row>
    <row r="31557" spans="22:22" x14ac:dyDescent="0.35">
      <c r="V31557" s="17"/>
    </row>
    <row r="31558" spans="22:22" x14ac:dyDescent="0.35">
      <c r="V31558" s="17"/>
    </row>
    <row r="31559" spans="22:22" x14ac:dyDescent="0.35">
      <c r="V31559" s="17"/>
    </row>
    <row r="31560" spans="22:22" x14ac:dyDescent="0.35">
      <c r="V31560" s="17"/>
    </row>
    <row r="31561" spans="22:22" x14ac:dyDescent="0.35">
      <c r="V31561" s="17"/>
    </row>
    <row r="31562" spans="22:22" x14ac:dyDescent="0.35">
      <c r="V31562" s="17"/>
    </row>
    <row r="31563" spans="22:22" x14ac:dyDescent="0.35">
      <c r="V31563" s="17"/>
    </row>
    <row r="31564" spans="22:22" x14ac:dyDescent="0.35">
      <c r="V31564" s="17"/>
    </row>
    <row r="31565" spans="22:22" x14ac:dyDescent="0.35">
      <c r="V31565" s="17"/>
    </row>
    <row r="31566" spans="22:22" x14ac:dyDescent="0.35">
      <c r="V31566" s="17"/>
    </row>
    <row r="31567" spans="22:22" x14ac:dyDescent="0.35">
      <c r="V31567" s="17"/>
    </row>
    <row r="31568" spans="22:22" x14ac:dyDescent="0.35">
      <c r="V31568" s="17"/>
    </row>
    <row r="31569" spans="22:22" x14ac:dyDescent="0.35">
      <c r="V31569" s="17"/>
    </row>
    <row r="31570" spans="22:22" x14ac:dyDescent="0.35">
      <c r="V31570" s="17"/>
    </row>
    <row r="31571" spans="22:22" x14ac:dyDescent="0.35">
      <c r="V31571" s="17"/>
    </row>
    <row r="31572" spans="22:22" x14ac:dyDescent="0.35">
      <c r="V31572" s="17"/>
    </row>
    <row r="31573" spans="22:22" x14ac:dyDescent="0.35">
      <c r="V31573" s="17"/>
    </row>
    <row r="31574" spans="22:22" x14ac:dyDescent="0.35">
      <c r="V31574" s="17"/>
    </row>
    <row r="31575" spans="22:22" x14ac:dyDescent="0.35">
      <c r="V31575" s="17"/>
    </row>
    <row r="31576" spans="22:22" x14ac:dyDescent="0.35">
      <c r="V31576" s="17"/>
    </row>
    <row r="31577" spans="22:22" x14ac:dyDescent="0.35">
      <c r="V31577" s="17"/>
    </row>
    <row r="31578" spans="22:22" x14ac:dyDescent="0.35">
      <c r="V31578" s="17"/>
    </row>
    <row r="31579" spans="22:22" x14ac:dyDescent="0.35">
      <c r="V31579" s="17"/>
    </row>
    <row r="31580" spans="22:22" x14ac:dyDescent="0.35">
      <c r="V31580" s="17"/>
    </row>
    <row r="31581" spans="22:22" x14ac:dyDescent="0.35">
      <c r="V31581" s="17"/>
    </row>
    <row r="31582" spans="22:22" x14ac:dyDescent="0.35">
      <c r="V31582" s="17"/>
    </row>
    <row r="31583" spans="22:22" x14ac:dyDescent="0.35">
      <c r="V31583" s="17"/>
    </row>
    <row r="31584" spans="22:22" x14ac:dyDescent="0.35">
      <c r="V31584" s="17"/>
    </row>
    <row r="31585" spans="22:22" x14ac:dyDescent="0.35">
      <c r="V31585" s="17"/>
    </row>
    <row r="31586" spans="22:22" x14ac:dyDescent="0.35">
      <c r="V31586" s="17"/>
    </row>
    <row r="31587" spans="22:22" x14ac:dyDescent="0.35">
      <c r="V31587" s="17"/>
    </row>
    <row r="31588" spans="22:22" x14ac:dyDescent="0.35">
      <c r="V31588" s="17"/>
    </row>
    <row r="31589" spans="22:22" x14ac:dyDescent="0.35">
      <c r="V31589" s="17"/>
    </row>
    <row r="31590" spans="22:22" x14ac:dyDescent="0.35">
      <c r="V31590" s="17"/>
    </row>
    <row r="31591" spans="22:22" x14ac:dyDescent="0.35">
      <c r="V31591" s="17"/>
    </row>
    <row r="31592" spans="22:22" x14ac:dyDescent="0.35">
      <c r="V31592" s="17"/>
    </row>
    <row r="31593" spans="22:22" x14ac:dyDescent="0.35">
      <c r="V31593" s="17"/>
    </row>
    <row r="31594" spans="22:22" x14ac:dyDescent="0.35">
      <c r="V31594" s="17"/>
    </row>
    <row r="31595" spans="22:22" x14ac:dyDescent="0.35">
      <c r="V31595" s="17"/>
    </row>
    <row r="31596" spans="22:22" x14ac:dyDescent="0.35">
      <c r="V31596" s="17"/>
    </row>
    <row r="31597" spans="22:22" x14ac:dyDescent="0.35">
      <c r="V31597" s="17"/>
    </row>
    <row r="31598" spans="22:22" x14ac:dyDescent="0.35">
      <c r="V31598" s="17"/>
    </row>
    <row r="31599" spans="22:22" x14ac:dyDescent="0.35">
      <c r="V31599" s="17"/>
    </row>
    <row r="31600" spans="22:22" x14ac:dyDescent="0.35">
      <c r="V31600" s="17"/>
    </row>
    <row r="31601" spans="22:22" x14ac:dyDescent="0.35">
      <c r="V31601" s="17"/>
    </row>
    <row r="31602" spans="22:22" x14ac:dyDescent="0.35">
      <c r="V31602" s="17"/>
    </row>
    <row r="31603" spans="22:22" x14ac:dyDescent="0.35">
      <c r="V31603" s="17"/>
    </row>
    <row r="31604" spans="22:22" x14ac:dyDescent="0.35">
      <c r="V31604" s="17"/>
    </row>
    <row r="31605" spans="22:22" x14ac:dyDescent="0.35">
      <c r="V31605" s="17"/>
    </row>
    <row r="31606" spans="22:22" x14ac:dyDescent="0.35">
      <c r="V31606" s="17"/>
    </row>
    <row r="31607" spans="22:22" x14ac:dyDescent="0.35">
      <c r="V31607" s="17"/>
    </row>
    <row r="31608" spans="22:22" x14ac:dyDescent="0.35">
      <c r="V31608" s="17"/>
    </row>
    <row r="31609" spans="22:22" x14ac:dyDescent="0.35">
      <c r="V31609" s="17"/>
    </row>
    <row r="31610" spans="22:22" x14ac:dyDescent="0.35">
      <c r="V31610" s="17"/>
    </row>
    <row r="31611" spans="22:22" x14ac:dyDescent="0.35">
      <c r="V31611" s="17"/>
    </row>
    <row r="31612" spans="22:22" x14ac:dyDescent="0.35">
      <c r="V31612" s="17"/>
    </row>
    <row r="31613" spans="22:22" x14ac:dyDescent="0.35">
      <c r="V31613" s="17"/>
    </row>
    <row r="31614" spans="22:22" x14ac:dyDescent="0.35">
      <c r="V31614" s="17"/>
    </row>
    <row r="31615" spans="22:22" x14ac:dyDescent="0.35">
      <c r="V31615" s="17"/>
    </row>
    <row r="31616" spans="22:22" x14ac:dyDescent="0.35">
      <c r="V31616" s="17"/>
    </row>
    <row r="31617" spans="22:22" x14ac:dyDescent="0.35">
      <c r="V31617" s="17"/>
    </row>
    <row r="31618" spans="22:22" x14ac:dyDescent="0.35">
      <c r="V31618" s="17"/>
    </row>
    <row r="31619" spans="22:22" x14ac:dyDescent="0.35">
      <c r="V31619" s="17"/>
    </row>
    <row r="31620" spans="22:22" x14ac:dyDescent="0.35">
      <c r="V31620" s="17"/>
    </row>
    <row r="31621" spans="22:22" x14ac:dyDescent="0.35">
      <c r="V31621" s="17"/>
    </row>
    <row r="31622" spans="22:22" x14ac:dyDescent="0.35">
      <c r="V31622" s="17"/>
    </row>
    <row r="31623" spans="22:22" x14ac:dyDescent="0.35">
      <c r="V31623" s="17"/>
    </row>
    <row r="31624" spans="22:22" x14ac:dyDescent="0.35">
      <c r="V31624" s="17"/>
    </row>
    <row r="31625" spans="22:22" x14ac:dyDescent="0.35">
      <c r="V31625" s="17"/>
    </row>
    <row r="31626" spans="22:22" x14ac:dyDescent="0.35">
      <c r="V31626" s="17"/>
    </row>
    <row r="31627" spans="22:22" x14ac:dyDescent="0.35">
      <c r="V31627" s="17"/>
    </row>
    <row r="31628" spans="22:22" x14ac:dyDescent="0.35">
      <c r="V31628" s="17"/>
    </row>
    <row r="31629" spans="22:22" x14ac:dyDescent="0.35">
      <c r="V31629" s="17"/>
    </row>
    <row r="31630" spans="22:22" x14ac:dyDescent="0.35">
      <c r="V31630" s="17"/>
    </row>
    <row r="31631" spans="22:22" x14ac:dyDescent="0.35">
      <c r="V31631" s="17"/>
    </row>
    <row r="31632" spans="22:22" x14ac:dyDescent="0.35">
      <c r="V31632" s="17"/>
    </row>
    <row r="31633" spans="22:22" x14ac:dyDescent="0.35">
      <c r="V31633" s="17"/>
    </row>
    <row r="31634" spans="22:22" x14ac:dyDescent="0.35">
      <c r="V31634" s="17"/>
    </row>
    <row r="31635" spans="22:22" x14ac:dyDescent="0.35">
      <c r="V31635" s="17"/>
    </row>
    <row r="31636" spans="22:22" x14ac:dyDescent="0.35">
      <c r="V31636" s="17"/>
    </row>
    <row r="31637" spans="22:22" x14ac:dyDescent="0.35">
      <c r="V31637" s="17"/>
    </row>
    <row r="31638" spans="22:22" x14ac:dyDescent="0.35">
      <c r="V31638" s="17"/>
    </row>
    <row r="31639" spans="22:22" x14ac:dyDescent="0.35">
      <c r="V31639" s="17"/>
    </row>
    <row r="31640" spans="22:22" x14ac:dyDescent="0.35">
      <c r="V31640" s="17"/>
    </row>
    <row r="31641" spans="22:22" x14ac:dyDescent="0.35">
      <c r="V31641" s="17"/>
    </row>
    <row r="31642" spans="22:22" x14ac:dyDescent="0.35">
      <c r="V31642" s="17"/>
    </row>
    <row r="31643" spans="22:22" x14ac:dyDescent="0.35">
      <c r="V31643" s="17"/>
    </row>
    <row r="31644" spans="22:22" x14ac:dyDescent="0.35">
      <c r="V31644" s="17"/>
    </row>
    <row r="31645" spans="22:22" x14ac:dyDescent="0.35">
      <c r="V31645" s="17"/>
    </row>
    <row r="31646" spans="22:22" x14ac:dyDescent="0.35">
      <c r="V31646" s="17"/>
    </row>
    <row r="31647" spans="22:22" x14ac:dyDescent="0.35">
      <c r="V31647" s="17"/>
    </row>
    <row r="31648" spans="22:22" x14ac:dyDescent="0.35">
      <c r="V31648" s="17"/>
    </row>
    <row r="31649" spans="22:22" x14ac:dyDescent="0.35">
      <c r="V31649" s="17"/>
    </row>
    <row r="31650" spans="22:22" x14ac:dyDescent="0.35">
      <c r="V31650" s="17"/>
    </row>
    <row r="31651" spans="22:22" x14ac:dyDescent="0.35">
      <c r="V31651" s="17"/>
    </row>
    <row r="31652" spans="22:22" x14ac:dyDescent="0.35">
      <c r="V31652" s="17"/>
    </row>
    <row r="31653" spans="22:22" x14ac:dyDescent="0.35">
      <c r="V31653" s="17"/>
    </row>
    <row r="31654" spans="22:22" x14ac:dyDescent="0.35">
      <c r="V31654" s="17"/>
    </row>
    <row r="31655" spans="22:22" x14ac:dyDescent="0.35">
      <c r="V31655" s="17"/>
    </row>
    <row r="31656" spans="22:22" x14ac:dyDescent="0.35">
      <c r="V31656" s="17"/>
    </row>
    <row r="31657" spans="22:22" x14ac:dyDescent="0.35">
      <c r="V31657" s="17"/>
    </row>
    <row r="31658" spans="22:22" x14ac:dyDescent="0.35">
      <c r="V31658" s="17"/>
    </row>
    <row r="31659" spans="22:22" x14ac:dyDescent="0.35">
      <c r="V31659" s="17"/>
    </row>
    <row r="31660" spans="22:22" x14ac:dyDescent="0.35">
      <c r="V31660" s="17"/>
    </row>
    <row r="31661" spans="22:22" x14ac:dyDescent="0.35">
      <c r="V31661" s="17"/>
    </row>
    <row r="31662" spans="22:22" x14ac:dyDescent="0.35">
      <c r="V31662" s="17"/>
    </row>
    <row r="31663" spans="22:22" x14ac:dyDescent="0.35">
      <c r="V31663" s="17"/>
    </row>
    <row r="31664" spans="22:22" x14ac:dyDescent="0.35">
      <c r="V31664" s="17"/>
    </row>
    <row r="31665" spans="22:22" x14ac:dyDescent="0.35">
      <c r="V31665" s="17"/>
    </row>
    <row r="31666" spans="22:22" x14ac:dyDescent="0.35">
      <c r="V31666" s="17"/>
    </row>
    <row r="31667" spans="22:22" x14ac:dyDescent="0.35">
      <c r="V31667" s="17"/>
    </row>
    <row r="31668" spans="22:22" x14ac:dyDescent="0.35">
      <c r="V31668" s="17"/>
    </row>
    <row r="31669" spans="22:22" x14ac:dyDescent="0.35">
      <c r="V31669" s="17"/>
    </row>
    <row r="31670" spans="22:22" x14ac:dyDescent="0.35">
      <c r="V31670" s="17"/>
    </row>
    <row r="31671" spans="22:22" x14ac:dyDescent="0.35">
      <c r="V31671" s="17"/>
    </row>
    <row r="31672" spans="22:22" x14ac:dyDescent="0.35">
      <c r="V31672" s="17"/>
    </row>
    <row r="31673" spans="22:22" x14ac:dyDescent="0.35">
      <c r="V31673" s="17"/>
    </row>
    <row r="31674" spans="22:22" x14ac:dyDescent="0.35">
      <c r="V31674" s="17"/>
    </row>
    <row r="31675" spans="22:22" x14ac:dyDescent="0.35">
      <c r="V31675" s="17"/>
    </row>
    <row r="31676" spans="22:22" x14ac:dyDescent="0.35">
      <c r="V31676" s="17"/>
    </row>
    <row r="31677" spans="22:22" x14ac:dyDescent="0.35">
      <c r="V31677" s="17"/>
    </row>
    <row r="31678" spans="22:22" x14ac:dyDescent="0.35">
      <c r="V31678" s="17"/>
    </row>
    <row r="31679" spans="22:22" x14ac:dyDescent="0.35">
      <c r="V31679" s="17"/>
    </row>
    <row r="31680" spans="22:22" x14ac:dyDescent="0.35">
      <c r="V31680" s="17"/>
    </row>
    <row r="31681" spans="22:22" x14ac:dyDescent="0.35">
      <c r="V31681" s="17"/>
    </row>
    <row r="31682" spans="22:22" x14ac:dyDescent="0.35">
      <c r="V31682" s="17"/>
    </row>
    <row r="31683" spans="22:22" x14ac:dyDescent="0.35">
      <c r="V31683" s="17"/>
    </row>
    <row r="31684" spans="22:22" x14ac:dyDescent="0.35">
      <c r="V31684" s="17"/>
    </row>
    <row r="31685" spans="22:22" x14ac:dyDescent="0.35">
      <c r="V31685" s="17"/>
    </row>
    <row r="31686" spans="22:22" x14ac:dyDescent="0.35">
      <c r="V31686" s="17"/>
    </row>
    <row r="31687" spans="22:22" x14ac:dyDescent="0.35">
      <c r="V31687" s="17"/>
    </row>
    <row r="31688" spans="22:22" x14ac:dyDescent="0.35">
      <c r="V31688" s="17"/>
    </row>
    <row r="31689" spans="22:22" x14ac:dyDescent="0.35">
      <c r="V31689" s="17"/>
    </row>
    <row r="31690" spans="22:22" x14ac:dyDescent="0.35">
      <c r="V31690" s="17"/>
    </row>
    <row r="31691" spans="22:22" x14ac:dyDescent="0.35">
      <c r="V31691" s="17"/>
    </row>
    <row r="31692" spans="22:22" x14ac:dyDescent="0.35">
      <c r="V31692" s="17"/>
    </row>
    <row r="31693" spans="22:22" x14ac:dyDescent="0.35">
      <c r="V31693" s="17"/>
    </row>
    <row r="31694" spans="22:22" x14ac:dyDescent="0.35">
      <c r="V31694" s="17"/>
    </row>
    <row r="31695" spans="22:22" x14ac:dyDescent="0.35">
      <c r="V31695" s="17"/>
    </row>
    <row r="31696" spans="22:22" x14ac:dyDescent="0.35">
      <c r="V31696" s="17"/>
    </row>
    <row r="31697" spans="22:22" x14ac:dyDescent="0.35">
      <c r="V31697" s="17"/>
    </row>
    <row r="31698" spans="22:22" x14ac:dyDescent="0.35">
      <c r="V31698" s="17"/>
    </row>
    <row r="31699" spans="22:22" x14ac:dyDescent="0.35">
      <c r="V31699" s="17"/>
    </row>
    <row r="31700" spans="22:22" x14ac:dyDescent="0.35">
      <c r="V31700" s="17"/>
    </row>
    <row r="31701" spans="22:22" x14ac:dyDescent="0.35">
      <c r="V31701" s="17"/>
    </row>
    <row r="31702" spans="22:22" x14ac:dyDescent="0.35">
      <c r="V31702" s="17"/>
    </row>
    <row r="31703" spans="22:22" x14ac:dyDescent="0.35">
      <c r="V31703" s="17"/>
    </row>
    <row r="31704" spans="22:22" x14ac:dyDescent="0.35">
      <c r="V31704" s="17"/>
    </row>
    <row r="31705" spans="22:22" x14ac:dyDescent="0.35">
      <c r="V31705" s="17"/>
    </row>
    <row r="31706" spans="22:22" x14ac:dyDescent="0.35">
      <c r="V31706" s="17"/>
    </row>
    <row r="31707" spans="22:22" x14ac:dyDescent="0.35">
      <c r="V31707" s="17"/>
    </row>
    <row r="31708" spans="22:22" x14ac:dyDescent="0.35">
      <c r="V31708" s="17"/>
    </row>
    <row r="31709" spans="22:22" x14ac:dyDescent="0.35">
      <c r="V31709" s="17"/>
    </row>
    <row r="31710" spans="22:22" x14ac:dyDescent="0.35">
      <c r="V31710" s="17"/>
    </row>
    <row r="31711" spans="22:22" x14ac:dyDescent="0.35">
      <c r="V31711" s="17"/>
    </row>
    <row r="31712" spans="22:22" x14ac:dyDescent="0.35">
      <c r="V31712" s="17"/>
    </row>
    <row r="31713" spans="22:22" x14ac:dyDescent="0.35">
      <c r="V31713" s="17"/>
    </row>
    <row r="31714" spans="22:22" x14ac:dyDescent="0.35">
      <c r="V31714" s="17"/>
    </row>
    <row r="31715" spans="22:22" x14ac:dyDescent="0.35">
      <c r="V31715" s="17"/>
    </row>
    <row r="31716" spans="22:22" x14ac:dyDescent="0.35">
      <c r="V31716" s="17"/>
    </row>
    <row r="31717" spans="22:22" x14ac:dyDescent="0.35">
      <c r="V31717" s="17"/>
    </row>
    <row r="31718" spans="22:22" x14ac:dyDescent="0.35">
      <c r="V31718" s="17"/>
    </row>
    <row r="31719" spans="22:22" x14ac:dyDescent="0.35">
      <c r="V31719" s="17"/>
    </row>
    <row r="31720" spans="22:22" x14ac:dyDescent="0.35">
      <c r="V31720" s="17"/>
    </row>
    <row r="31721" spans="22:22" x14ac:dyDescent="0.35">
      <c r="V31721" s="17"/>
    </row>
    <row r="31722" spans="22:22" x14ac:dyDescent="0.35">
      <c r="V31722" s="17"/>
    </row>
    <row r="31723" spans="22:22" x14ac:dyDescent="0.35">
      <c r="V31723" s="17"/>
    </row>
    <row r="31724" spans="22:22" x14ac:dyDescent="0.35">
      <c r="V31724" s="17"/>
    </row>
    <row r="31725" spans="22:22" x14ac:dyDescent="0.35">
      <c r="V31725" s="17"/>
    </row>
    <row r="31726" spans="22:22" x14ac:dyDescent="0.35">
      <c r="V31726" s="17"/>
    </row>
    <row r="31727" spans="22:22" x14ac:dyDescent="0.35">
      <c r="V31727" s="17"/>
    </row>
    <row r="31728" spans="22:22" x14ac:dyDescent="0.35">
      <c r="V31728" s="17"/>
    </row>
    <row r="31729" spans="22:22" x14ac:dyDescent="0.35">
      <c r="V31729" s="17"/>
    </row>
    <row r="31730" spans="22:22" x14ac:dyDescent="0.35">
      <c r="V31730" s="17"/>
    </row>
    <row r="31731" spans="22:22" x14ac:dyDescent="0.35">
      <c r="V31731" s="17"/>
    </row>
    <row r="31732" spans="22:22" x14ac:dyDescent="0.35">
      <c r="V31732" s="17"/>
    </row>
    <row r="31733" spans="22:22" x14ac:dyDescent="0.35">
      <c r="V31733" s="17"/>
    </row>
    <row r="31734" spans="22:22" x14ac:dyDescent="0.35">
      <c r="V31734" s="17"/>
    </row>
    <row r="31735" spans="22:22" x14ac:dyDescent="0.35">
      <c r="V31735" s="17"/>
    </row>
    <row r="31736" spans="22:22" x14ac:dyDescent="0.35">
      <c r="V31736" s="17"/>
    </row>
    <row r="31737" spans="22:22" x14ac:dyDescent="0.35">
      <c r="V31737" s="17"/>
    </row>
    <row r="31738" spans="22:22" x14ac:dyDescent="0.35">
      <c r="V31738" s="17"/>
    </row>
    <row r="31739" spans="22:22" x14ac:dyDescent="0.35">
      <c r="V31739" s="17"/>
    </row>
    <row r="31740" spans="22:22" x14ac:dyDescent="0.35">
      <c r="V31740" s="17"/>
    </row>
    <row r="31741" spans="22:22" x14ac:dyDescent="0.35">
      <c r="V31741" s="17"/>
    </row>
    <row r="31742" spans="22:22" x14ac:dyDescent="0.35">
      <c r="V31742" s="17"/>
    </row>
    <row r="31743" spans="22:22" x14ac:dyDescent="0.35">
      <c r="V31743" s="17"/>
    </row>
    <row r="31744" spans="22:22" x14ac:dyDescent="0.35">
      <c r="V31744" s="17"/>
    </row>
    <row r="31745" spans="22:22" x14ac:dyDescent="0.35">
      <c r="V31745" s="17"/>
    </row>
    <row r="31746" spans="22:22" x14ac:dyDescent="0.35">
      <c r="V31746" s="17"/>
    </row>
    <row r="31747" spans="22:22" x14ac:dyDescent="0.35">
      <c r="V31747" s="17"/>
    </row>
    <row r="31748" spans="22:22" x14ac:dyDescent="0.35">
      <c r="V31748" s="17"/>
    </row>
    <row r="31749" spans="22:22" x14ac:dyDescent="0.35">
      <c r="V31749" s="17"/>
    </row>
    <row r="31750" spans="22:22" x14ac:dyDescent="0.35">
      <c r="V31750" s="17"/>
    </row>
    <row r="31751" spans="22:22" x14ac:dyDescent="0.35">
      <c r="V31751" s="17"/>
    </row>
    <row r="31752" spans="22:22" x14ac:dyDescent="0.35">
      <c r="V31752" s="17"/>
    </row>
    <row r="31753" spans="22:22" x14ac:dyDescent="0.35">
      <c r="V31753" s="17"/>
    </row>
    <row r="31754" spans="22:22" x14ac:dyDescent="0.35">
      <c r="V31754" s="17"/>
    </row>
    <row r="31755" spans="22:22" x14ac:dyDescent="0.35">
      <c r="V31755" s="17"/>
    </row>
    <row r="31756" spans="22:22" x14ac:dyDescent="0.35">
      <c r="V31756" s="17"/>
    </row>
    <row r="31757" spans="22:22" x14ac:dyDescent="0.35">
      <c r="V31757" s="17"/>
    </row>
    <row r="31758" spans="22:22" x14ac:dyDescent="0.35">
      <c r="V31758" s="17"/>
    </row>
    <row r="31759" spans="22:22" x14ac:dyDescent="0.35">
      <c r="V31759" s="17"/>
    </row>
    <row r="31760" spans="22:22" x14ac:dyDescent="0.35">
      <c r="V31760" s="17"/>
    </row>
    <row r="31761" spans="22:22" x14ac:dyDescent="0.35">
      <c r="V31761" s="17"/>
    </row>
    <row r="31762" spans="22:22" x14ac:dyDescent="0.35">
      <c r="V31762" s="17"/>
    </row>
    <row r="31763" spans="22:22" x14ac:dyDescent="0.35">
      <c r="V31763" s="17"/>
    </row>
    <row r="31764" spans="22:22" x14ac:dyDescent="0.35">
      <c r="V31764" s="17"/>
    </row>
    <row r="31765" spans="22:22" x14ac:dyDescent="0.35">
      <c r="V31765" s="17"/>
    </row>
    <row r="31766" spans="22:22" x14ac:dyDescent="0.35">
      <c r="V31766" s="17"/>
    </row>
    <row r="31767" spans="22:22" x14ac:dyDescent="0.35">
      <c r="V31767" s="17"/>
    </row>
    <row r="31768" spans="22:22" x14ac:dyDescent="0.35">
      <c r="V31768" s="17"/>
    </row>
    <row r="31769" spans="22:22" x14ac:dyDescent="0.35">
      <c r="V31769" s="17"/>
    </row>
    <row r="31770" spans="22:22" x14ac:dyDescent="0.35">
      <c r="V31770" s="17"/>
    </row>
    <row r="31771" spans="22:22" x14ac:dyDescent="0.35">
      <c r="V31771" s="17"/>
    </row>
    <row r="31772" spans="22:22" x14ac:dyDescent="0.35">
      <c r="V31772" s="17"/>
    </row>
    <row r="31773" spans="22:22" x14ac:dyDescent="0.35">
      <c r="V31773" s="17"/>
    </row>
    <row r="31774" spans="22:22" x14ac:dyDescent="0.35">
      <c r="V31774" s="17"/>
    </row>
    <row r="31775" spans="22:22" x14ac:dyDescent="0.35">
      <c r="V31775" s="17"/>
    </row>
    <row r="31776" spans="22:22" x14ac:dyDescent="0.35">
      <c r="V31776" s="17"/>
    </row>
    <row r="31777" spans="22:22" x14ac:dyDescent="0.35">
      <c r="V31777" s="17"/>
    </row>
    <row r="31778" spans="22:22" x14ac:dyDescent="0.35">
      <c r="V31778" s="17"/>
    </row>
    <row r="31779" spans="22:22" x14ac:dyDescent="0.35">
      <c r="V31779" s="17"/>
    </row>
    <row r="31780" spans="22:22" x14ac:dyDescent="0.35">
      <c r="V31780" s="17"/>
    </row>
    <row r="31781" spans="22:22" x14ac:dyDescent="0.35">
      <c r="V31781" s="17"/>
    </row>
    <row r="31782" spans="22:22" x14ac:dyDescent="0.35">
      <c r="V31782" s="17"/>
    </row>
    <row r="31783" spans="22:22" x14ac:dyDescent="0.35">
      <c r="V31783" s="17"/>
    </row>
    <row r="31784" spans="22:22" x14ac:dyDescent="0.35">
      <c r="V31784" s="17"/>
    </row>
    <row r="31785" spans="22:22" x14ac:dyDescent="0.35">
      <c r="V31785" s="17"/>
    </row>
    <row r="31786" spans="22:22" x14ac:dyDescent="0.35">
      <c r="V31786" s="17"/>
    </row>
    <row r="31787" spans="22:22" x14ac:dyDescent="0.35">
      <c r="V31787" s="17"/>
    </row>
    <row r="31788" spans="22:22" x14ac:dyDescent="0.35">
      <c r="V31788" s="17"/>
    </row>
    <row r="31789" spans="22:22" x14ac:dyDescent="0.35">
      <c r="V31789" s="17"/>
    </row>
    <row r="31790" spans="22:22" x14ac:dyDescent="0.35">
      <c r="V31790" s="17"/>
    </row>
    <row r="31791" spans="22:22" x14ac:dyDescent="0.35">
      <c r="V31791" s="17"/>
    </row>
    <row r="31792" spans="22:22" x14ac:dyDescent="0.35">
      <c r="V31792" s="17"/>
    </row>
    <row r="31793" spans="22:22" x14ac:dyDescent="0.35">
      <c r="V31793" s="17"/>
    </row>
    <row r="31794" spans="22:22" x14ac:dyDescent="0.35">
      <c r="V31794" s="17"/>
    </row>
    <row r="31795" spans="22:22" x14ac:dyDescent="0.35">
      <c r="V31795" s="17"/>
    </row>
    <row r="31796" spans="22:22" x14ac:dyDescent="0.35">
      <c r="V31796" s="17"/>
    </row>
    <row r="31797" spans="22:22" x14ac:dyDescent="0.35">
      <c r="V31797" s="17"/>
    </row>
    <row r="31798" spans="22:22" x14ac:dyDescent="0.35">
      <c r="V31798" s="17"/>
    </row>
    <row r="31799" spans="22:22" x14ac:dyDescent="0.35">
      <c r="V31799" s="17"/>
    </row>
    <row r="31800" spans="22:22" x14ac:dyDescent="0.35">
      <c r="V31800" s="17"/>
    </row>
    <row r="31801" spans="22:22" x14ac:dyDescent="0.35">
      <c r="V31801" s="17"/>
    </row>
    <row r="31802" spans="22:22" x14ac:dyDescent="0.35">
      <c r="V31802" s="17"/>
    </row>
    <row r="31803" spans="22:22" x14ac:dyDescent="0.35">
      <c r="V31803" s="17"/>
    </row>
    <row r="31804" spans="22:22" x14ac:dyDescent="0.35">
      <c r="V31804" s="17"/>
    </row>
    <row r="31805" spans="22:22" x14ac:dyDescent="0.35">
      <c r="V31805" s="17"/>
    </row>
    <row r="31806" spans="22:22" x14ac:dyDescent="0.35">
      <c r="V31806" s="17"/>
    </row>
    <row r="31807" spans="22:22" x14ac:dyDescent="0.35">
      <c r="V31807" s="17"/>
    </row>
    <row r="31808" spans="22:22" x14ac:dyDescent="0.35">
      <c r="V31808" s="17"/>
    </row>
    <row r="31809" spans="22:22" x14ac:dyDescent="0.35">
      <c r="V31809" s="17"/>
    </row>
    <row r="31810" spans="22:22" x14ac:dyDescent="0.35">
      <c r="V31810" s="17"/>
    </row>
    <row r="31811" spans="22:22" x14ac:dyDescent="0.35">
      <c r="V31811" s="17"/>
    </row>
    <row r="31812" spans="22:22" x14ac:dyDescent="0.35">
      <c r="V31812" s="17"/>
    </row>
    <row r="31813" spans="22:22" x14ac:dyDescent="0.35">
      <c r="V31813" s="17"/>
    </row>
    <row r="31814" spans="22:22" x14ac:dyDescent="0.35">
      <c r="V31814" s="17"/>
    </row>
    <row r="31815" spans="22:22" x14ac:dyDescent="0.35">
      <c r="V31815" s="17"/>
    </row>
    <row r="31816" spans="22:22" x14ac:dyDescent="0.35">
      <c r="V31816" s="17"/>
    </row>
    <row r="31817" spans="22:22" x14ac:dyDescent="0.35">
      <c r="V31817" s="17"/>
    </row>
    <row r="31818" spans="22:22" x14ac:dyDescent="0.35">
      <c r="V31818" s="17"/>
    </row>
    <row r="31819" spans="22:22" x14ac:dyDescent="0.35">
      <c r="V31819" s="17"/>
    </row>
    <row r="31820" spans="22:22" x14ac:dyDescent="0.35">
      <c r="V31820" s="17"/>
    </row>
    <row r="31821" spans="22:22" x14ac:dyDescent="0.35">
      <c r="V31821" s="17"/>
    </row>
    <row r="31822" spans="22:22" x14ac:dyDescent="0.35">
      <c r="V31822" s="17"/>
    </row>
    <row r="31823" spans="22:22" x14ac:dyDescent="0.35">
      <c r="V31823" s="17"/>
    </row>
    <row r="31824" spans="22:22" x14ac:dyDescent="0.35">
      <c r="V31824" s="17"/>
    </row>
    <row r="31825" spans="22:22" x14ac:dyDescent="0.35">
      <c r="V31825" s="17"/>
    </row>
    <row r="31826" spans="22:22" x14ac:dyDescent="0.35">
      <c r="V31826" s="17"/>
    </row>
    <row r="31827" spans="22:22" x14ac:dyDescent="0.35">
      <c r="V31827" s="17"/>
    </row>
    <row r="31828" spans="22:22" x14ac:dyDescent="0.35">
      <c r="V31828" s="17"/>
    </row>
    <row r="31829" spans="22:22" x14ac:dyDescent="0.35">
      <c r="V31829" s="17"/>
    </row>
    <row r="31830" spans="22:22" x14ac:dyDescent="0.35">
      <c r="V31830" s="17"/>
    </row>
    <row r="31831" spans="22:22" x14ac:dyDescent="0.35">
      <c r="V31831" s="17"/>
    </row>
    <row r="31832" spans="22:22" x14ac:dyDescent="0.35">
      <c r="V31832" s="17"/>
    </row>
    <row r="31833" spans="22:22" x14ac:dyDescent="0.35">
      <c r="V31833" s="17"/>
    </row>
    <row r="31834" spans="22:22" x14ac:dyDescent="0.35">
      <c r="V31834" s="17"/>
    </row>
    <row r="31835" spans="22:22" x14ac:dyDescent="0.35">
      <c r="V31835" s="17"/>
    </row>
    <row r="31836" spans="22:22" x14ac:dyDescent="0.35">
      <c r="V31836" s="17"/>
    </row>
    <row r="31837" spans="22:22" x14ac:dyDescent="0.35">
      <c r="V31837" s="17"/>
    </row>
    <row r="31838" spans="22:22" x14ac:dyDescent="0.35">
      <c r="V31838" s="17"/>
    </row>
    <row r="31839" spans="22:22" x14ac:dyDescent="0.35">
      <c r="V31839" s="17"/>
    </row>
    <row r="31840" spans="22:22" x14ac:dyDescent="0.35">
      <c r="V31840" s="17"/>
    </row>
    <row r="31841" spans="22:22" x14ac:dyDescent="0.35">
      <c r="V31841" s="17"/>
    </row>
    <row r="31842" spans="22:22" x14ac:dyDescent="0.35">
      <c r="V31842" s="17"/>
    </row>
    <row r="31843" spans="22:22" x14ac:dyDescent="0.35">
      <c r="V31843" s="17"/>
    </row>
    <row r="31844" spans="22:22" x14ac:dyDescent="0.35">
      <c r="V31844" s="17"/>
    </row>
    <row r="31845" spans="22:22" x14ac:dyDescent="0.35">
      <c r="V31845" s="17"/>
    </row>
    <row r="31846" spans="22:22" x14ac:dyDescent="0.35">
      <c r="V31846" s="17"/>
    </row>
    <row r="31847" spans="22:22" x14ac:dyDescent="0.35">
      <c r="V31847" s="17"/>
    </row>
    <row r="31848" spans="22:22" x14ac:dyDescent="0.35">
      <c r="V31848" s="17"/>
    </row>
    <row r="31849" spans="22:22" x14ac:dyDescent="0.35">
      <c r="V31849" s="17"/>
    </row>
    <row r="31850" spans="22:22" x14ac:dyDescent="0.35">
      <c r="V31850" s="17"/>
    </row>
    <row r="31851" spans="22:22" x14ac:dyDescent="0.35">
      <c r="V31851" s="17"/>
    </row>
    <row r="31852" spans="22:22" x14ac:dyDescent="0.35">
      <c r="V31852" s="17"/>
    </row>
    <row r="31853" spans="22:22" x14ac:dyDescent="0.35">
      <c r="V31853" s="17"/>
    </row>
    <row r="31854" spans="22:22" x14ac:dyDescent="0.35">
      <c r="V31854" s="17"/>
    </row>
    <row r="31855" spans="22:22" x14ac:dyDescent="0.35">
      <c r="V31855" s="17"/>
    </row>
    <row r="31856" spans="22:22" x14ac:dyDescent="0.35">
      <c r="V31856" s="17"/>
    </row>
    <row r="31857" spans="22:22" x14ac:dyDescent="0.35">
      <c r="V31857" s="17"/>
    </row>
    <row r="31858" spans="22:22" x14ac:dyDescent="0.35">
      <c r="V31858" s="17"/>
    </row>
    <row r="31859" spans="22:22" x14ac:dyDescent="0.35">
      <c r="V31859" s="17"/>
    </row>
    <row r="31860" spans="22:22" x14ac:dyDescent="0.35">
      <c r="V31860" s="17"/>
    </row>
    <row r="31861" spans="22:22" x14ac:dyDescent="0.35">
      <c r="V31861" s="17"/>
    </row>
    <row r="31862" spans="22:22" x14ac:dyDescent="0.35">
      <c r="V31862" s="17"/>
    </row>
    <row r="31863" spans="22:22" x14ac:dyDescent="0.35">
      <c r="V31863" s="17"/>
    </row>
    <row r="31864" spans="22:22" x14ac:dyDescent="0.35">
      <c r="V31864" s="17"/>
    </row>
    <row r="31865" spans="22:22" x14ac:dyDescent="0.35">
      <c r="V31865" s="17"/>
    </row>
    <row r="31866" spans="22:22" x14ac:dyDescent="0.35">
      <c r="V31866" s="17"/>
    </row>
    <row r="31867" spans="22:22" x14ac:dyDescent="0.35">
      <c r="V31867" s="17"/>
    </row>
    <row r="31868" spans="22:22" x14ac:dyDescent="0.35">
      <c r="V31868" s="17"/>
    </row>
    <row r="31869" spans="22:22" x14ac:dyDescent="0.35">
      <c r="V31869" s="17"/>
    </row>
    <row r="31870" spans="22:22" x14ac:dyDescent="0.35">
      <c r="V31870" s="17"/>
    </row>
    <row r="31871" spans="22:22" x14ac:dyDescent="0.35">
      <c r="V31871" s="17"/>
    </row>
    <row r="31872" spans="22:22" x14ac:dyDescent="0.35">
      <c r="V31872" s="17"/>
    </row>
    <row r="31873" spans="22:22" x14ac:dyDescent="0.35">
      <c r="V31873" s="17"/>
    </row>
    <row r="31874" spans="22:22" x14ac:dyDescent="0.35">
      <c r="V31874" s="17"/>
    </row>
    <row r="31875" spans="22:22" x14ac:dyDescent="0.35">
      <c r="V31875" s="17"/>
    </row>
    <row r="31876" spans="22:22" x14ac:dyDescent="0.35">
      <c r="V31876" s="17"/>
    </row>
    <row r="31877" spans="22:22" x14ac:dyDescent="0.35">
      <c r="V31877" s="17"/>
    </row>
    <row r="31878" spans="22:22" x14ac:dyDescent="0.35">
      <c r="V31878" s="17"/>
    </row>
    <row r="31879" spans="22:22" x14ac:dyDescent="0.35">
      <c r="V31879" s="17"/>
    </row>
    <row r="31880" spans="22:22" x14ac:dyDescent="0.35">
      <c r="V31880" s="17"/>
    </row>
    <row r="31881" spans="22:22" x14ac:dyDescent="0.35">
      <c r="V31881" s="17"/>
    </row>
    <row r="31882" spans="22:22" x14ac:dyDescent="0.35">
      <c r="V31882" s="17"/>
    </row>
    <row r="31883" spans="22:22" x14ac:dyDescent="0.35">
      <c r="V31883" s="17"/>
    </row>
    <row r="31884" spans="22:22" x14ac:dyDescent="0.35">
      <c r="V31884" s="17"/>
    </row>
    <row r="31885" spans="22:22" x14ac:dyDescent="0.35">
      <c r="V31885" s="17"/>
    </row>
    <row r="31886" spans="22:22" x14ac:dyDescent="0.35">
      <c r="V31886" s="17"/>
    </row>
    <row r="31887" spans="22:22" x14ac:dyDescent="0.35">
      <c r="V31887" s="17"/>
    </row>
    <row r="31888" spans="22:22" x14ac:dyDescent="0.35">
      <c r="V31888" s="17"/>
    </row>
    <row r="31889" spans="22:22" x14ac:dyDescent="0.35">
      <c r="V31889" s="17"/>
    </row>
    <row r="31890" spans="22:22" x14ac:dyDescent="0.35">
      <c r="V31890" s="17"/>
    </row>
    <row r="31891" spans="22:22" x14ac:dyDescent="0.35">
      <c r="V31891" s="17"/>
    </row>
    <row r="31892" spans="22:22" x14ac:dyDescent="0.35">
      <c r="V31892" s="17"/>
    </row>
    <row r="31893" spans="22:22" x14ac:dyDescent="0.35">
      <c r="V31893" s="17"/>
    </row>
    <row r="31894" spans="22:22" x14ac:dyDescent="0.35">
      <c r="V31894" s="17"/>
    </row>
    <row r="31895" spans="22:22" x14ac:dyDescent="0.35">
      <c r="V31895" s="17"/>
    </row>
    <row r="31896" spans="22:22" x14ac:dyDescent="0.35">
      <c r="V31896" s="17"/>
    </row>
    <row r="31897" spans="22:22" x14ac:dyDescent="0.35">
      <c r="V31897" s="17"/>
    </row>
    <row r="31898" spans="22:22" x14ac:dyDescent="0.35">
      <c r="V31898" s="17"/>
    </row>
    <row r="31899" spans="22:22" x14ac:dyDescent="0.35">
      <c r="V31899" s="17"/>
    </row>
    <row r="31900" spans="22:22" x14ac:dyDescent="0.35">
      <c r="V31900" s="17"/>
    </row>
    <row r="31901" spans="22:22" x14ac:dyDescent="0.35">
      <c r="V31901" s="17"/>
    </row>
    <row r="31902" spans="22:22" x14ac:dyDescent="0.35">
      <c r="V31902" s="17"/>
    </row>
    <row r="31903" spans="22:22" x14ac:dyDescent="0.35">
      <c r="V31903" s="17"/>
    </row>
    <row r="31904" spans="22:22" x14ac:dyDescent="0.35">
      <c r="V31904" s="17"/>
    </row>
    <row r="31905" spans="22:22" x14ac:dyDescent="0.35">
      <c r="V31905" s="17"/>
    </row>
    <row r="31906" spans="22:22" x14ac:dyDescent="0.35">
      <c r="V31906" s="17"/>
    </row>
    <row r="31907" spans="22:22" x14ac:dyDescent="0.35">
      <c r="V31907" s="17"/>
    </row>
    <row r="31908" spans="22:22" x14ac:dyDescent="0.35">
      <c r="V31908" s="17"/>
    </row>
    <row r="31909" spans="22:22" x14ac:dyDescent="0.35">
      <c r="V31909" s="17"/>
    </row>
    <row r="31910" spans="22:22" x14ac:dyDescent="0.35">
      <c r="V31910" s="17"/>
    </row>
    <row r="31911" spans="22:22" x14ac:dyDescent="0.35">
      <c r="V31911" s="17"/>
    </row>
    <row r="31912" spans="22:22" x14ac:dyDescent="0.35">
      <c r="V31912" s="17"/>
    </row>
    <row r="31913" spans="22:22" x14ac:dyDescent="0.35">
      <c r="V31913" s="17"/>
    </row>
    <row r="31914" spans="22:22" x14ac:dyDescent="0.35">
      <c r="V31914" s="17"/>
    </row>
    <row r="31915" spans="22:22" x14ac:dyDescent="0.35">
      <c r="V31915" s="17"/>
    </row>
    <row r="31916" spans="22:22" x14ac:dyDescent="0.35">
      <c r="V31916" s="17"/>
    </row>
    <row r="31917" spans="22:22" x14ac:dyDescent="0.35">
      <c r="V31917" s="17"/>
    </row>
    <row r="31918" spans="22:22" x14ac:dyDescent="0.35">
      <c r="V31918" s="17"/>
    </row>
    <row r="31919" spans="22:22" x14ac:dyDescent="0.35">
      <c r="V31919" s="17"/>
    </row>
    <row r="31920" spans="22:22" x14ac:dyDescent="0.35">
      <c r="V31920" s="17"/>
    </row>
    <row r="31921" spans="22:22" x14ac:dyDescent="0.35">
      <c r="V31921" s="17"/>
    </row>
    <row r="31922" spans="22:22" x14ac:dyDescent="0.35">
      <c r="V31922" s="17"/>
    </row>
    <row r="31923" spans="22:22" x14ac:dyDescent="0.35">
      <c r="V31923" s="17"/>
    </row>
    <row r="31924" spans="22:22" x14ac:dyDescent="0.35">
      <c r="V31924" s="17"/>
    </row>
    <row r="31925" spans="22:22" x14ac:dyDescent="0.35">
      <c r="V31925" s="17"/>
    </row>
    <row r="31926" spans="22:22" x14ac:dyDescent="0.35">
      <c r="V31926" s="17"/>
    </row>
    <row r="31927" spans="22:22" x14ac:dyDescent="0.35">
      <c r="V31927" s="17"/>
    </row>
    <row r="31928" spans="22:22" x14ac:dyDescent="0.35">
      <c r="V31928" s="17"/>
    </row>
    <row r="31929" spans="22:22" x14ac:dyDescent="0.35">
      <c r="V31929" s="17"/>
    </row>
    <row r="31930" spans="22:22" x14ac:dyDescent="0.35">
      <c r="V31930" s="17"/>
    </row>
    <row r="31931" spans="22:22" x14ac:dyDescent="0.35">
      <c r="V31931" s="17"/>
    </row>
    <row r="31932" spans="22:22" x14ac:dyDescent="0.35">
      <c r="V31932" s="17"/>
    </row>
    <row r="31933" spans="22:22" x14ac:dyDescent="0.35">
      <c r="V31933" s="17"/>
    </row>
    <row r="31934" spans="22:22" x14ac:dyDescent="0.35">
      <c r="V31934" s="17"/>
    </row>
    <row r="31935" spans="22:22" x14ac:dyDescent="0.35">
      <c r="V31935" s="17"/>
    </row>
    <row r="31936" spans="22:22" x14ac:dyDescent="0.35">
      <c r="V31936" s="17"/>
    </row>
    <row r="31937" spans="22:22" x14ac:dyDescent="0.35">
      <c r="V31937" s="17"/>
    </row>
    <row r="31938" spans="22:22" x14ac:dyDescent="0.35">
      <c r="V31938" s="17"/>
    </row>
    <row r="31939" spans="22:22" x14ac:dyDescent="0.35">
      <c r="V31939" s="17"/>
    </row>
    <row r="31940" spans="22:22" x14ac:dyDescent="0.35">
      <c r="V31940" s="17"/>
    </row>
    <row r="31941" spans="22:22" x14ac:dyDescent="0.35">
      <c r="V31941" s="17"/>
    </row>
    <row r="31942" spans="22:22" x14ac:dyDescent="0.35">
      <c r="V31942" s="17"/>
    </row>
    <row r="31943" spans="22:22" x14ac:dyDescent="0.35">
      <c r="V31943" s="17"/>
    </row>
    <row r="31944" spans="22:22" x14ac:dyDescent="0.35">
      <c r="V31944" s="17"/>
    </row>
    <row r="31945" spans="22:22" x14ac:dyDescent="0.35">
      <c r="V31945" s="17"/>
    </row>
    <row r="31946" spans="22:22" x14ac:dyDescent="0.35">
      <c r="V31946" s="17"/>
    </row>
    <row r="31947" spans="22:22" x14ac:dyDescent="0.35">
      <c r="V31947" s="17"/>
    </row>
    <row r="31948" spans="22:22" x14ac:dyDescent="0.35">
      <c r="V31948" s="17"/>
    </row>
    <row r="31949" spans="22:22" x14ac:dyDescent="0.35">
      <c r="V31949" s="17"/>
    </row>
    <row r="31950" spans="22:22" x14ac:dyDescent="0.35">
      <c r="V31950" s="17"/>
    </row>
    <row r="31951" spans="22:22" x14ac:dyDescent="0.35">
      <c r="V31951" s="17"/>
    </row>
    <row r="31952" spans="22:22" x14ac:dyDescent="0.35">
      <c r="V31952" s="17"/>
    </row>
    <row r="31953" spans="22:22" x14ac:dyDescent="0.35">
      <c r="V31953" s="17"/>
    </row>
    <row r="31954" spans="22:22" x14ac:dyDescent="0.35">
      <c r="V31954" s="17"/>
    </row>
    <row r="31955" spans="22:22" x14ac:dyDescent="0.35">
      <c r="V31955" s="17"/>
    </row>
    <row r="31956" spans="22:22" x14ac:dyDescent="0.35">
      <c r="V31956" s="17"/>
    </row>
    <row r="31957" spans="22:22" x14ac:dyDescent="0.35">
      <c r="V31957" s="17"/>
    </row>
    <row r="31958" spans="22:22" x14ac:dyDescent="0.35">
      <c r="V31958" s="17"/>
    </row>
    <row r="31959" spans="22:22" x14ac:dyDescent="0.35">
      <c r="V31959" s="17"/>
    </row>
    <row r="31960" spans="22:22" x14ac:dyDescent="0.35">
      <c r="V31960" s="17"/>
    </row>
    <row r="31961" spans="22:22" x14ac:dyDescent="0.35">
      <c r="V31961" s="17"/>
    </row>
    <row r="31962" spans="22:22" x14ac:dyDescent="0.35">
      <c r="V31962" s="17"/>
    </row>
    <row r="31963" spans="22:22" x14ac:dyDescent="0.35">
      <c r="V31963" s="17"/>
    </row>
    <row r="31964" spans="22:22" x14ac:dyDescent="0.35">
      <c r="V31964" s="17"/>
    </row>
    <row r="31965" spans="22:22" x14ac:dyDescent="0.35">
      <c r="V31965" s="17"/>
    </row>
    <row r="31966" spans="22:22" x14ac:dyDescent="0.35">
      <c r="V31966" s="17"/>
    </row>
    <row r="31967" spans="22:22" x14ac:dyDescent="0.35">
      <c r="V31967" s="17"/>
    </row>
    <row r="31968" spans="22:22" x14ac:dyDescent="0.35">
      <c r="V31968" s="17"/>
    </row>
    <row r="31969" spans="22:22" x14ac:dyDescent="0.35">
      <c r="V31969" s="17"/>
    </row>
    <row r="31970" spans="22:22" x14ac:dyDescent="0.35">
      <c r="V31970" s="17"/>
    </row>
    <row r="31971" spans="22:22" x14ac:dyDescent="0.35">
      <c r="V31971" s="17"/>
    </row>
    <row r="31972" spans="22:22" x14ac:dyDescent="0.35">
      <c r="V31972" s="17"/>
    </row>
    <row r="31973" spans="22:22" x14ac:dyDescent="0.35">
      <c r="V31973" s="17"/>
    </row>
    <row r="31974" spans="22:22" x14ac:dyDescent="0.35">
      <c r="V31974" s="17"/>
    </row>
    <row r="31975" spans="22:22" x14ac:dyDescent="0.35">
      <c r="V31975" s="17"/>
    </row>
    <row r="31976" spans="22:22" x14ac:dyDescent="0.35">
      <c r="V31976" s="17"/>
    </row>
    <row r="31977" spans="22:22" x14ac:dyDescent="0.35">
      <c r="V31977" s="17"/>
    </row>
    <row r="31978" spans="22:22" x14ac:dyDescent="0.35">
      <c r="V31978" s="17"/>
    </row>
    <row r="31979" spans="22:22" x14ac:dyDescent="0.35">
      <c r="V31979" s="17"/>
    </row>
    <row r="31980" spans="22:22" x14ac:dyDescent="0.35">
      <c r="V31980" s="17"/>
    </row>
    <row r="31981" spans="22:22" x14ac:dyDescent="0.35">
      <c r="V31981" s="17"/>
    </row>
    <row r="31982" spans="22:22" x14ac:dyDescent="0.35">
      <c r="V31982" s="17"/>
    </row>
    <row r="31983" spans="22:22" x14ac:dyDescent="0.35">
      <c r="V31983" s="17"/>
    </row>
    <row r="31984" spans="22:22" x14ac:dyDescent="0.35">
      <c r="V31984" s="17"/>
    </row>
    <row r="31985" spans="22:22" x14ac:dyDescent="0.35">
      <c r="V31985" s="17"/>
    </row>
    <row r="31986" spans="22:22" x14ac:dyDescent="0.35">
      <c r="V31986" s="17"/>
    </row>
    <row r="31987" spans="22:22" x14ac:dyDescent="0.35">
      <c r="V31987" s="17"/>
    </row>
    <row r="31988" spans="22:22" x14ac:dyDescent="0.35">
      <c r="V31988" s="17"/>
    </row>
    <row r="31989" spans="22:22" x14ac:dyDescent="0.35">
      <c r="V31989" s="17"/>
    </row>
    <row r="31990" spans="22:22" x14ac:dyDescent="0.35">
      <c r="V31990" s="17"/>
    </row>
    <row r="31991" spans="22:22" x14ac:dyDescent="0.35">
      <c r="V31991" s="17"/>
    </row>
    <row r="31992" spans="22:22" x14ac:dyDescent="0.35">
      <c r="V31992" s="17"/>
    </row>
    <row r="31993" spans="22:22" x14ac:dyDescent="0.35">
      <c r="V31993" s="17"/>
    </row>
    <row r="31994" spans="22:22" x14ac:dyDescent="0.35">
      <c r="V31994" s="17"/>
    </row>
    <row r="31995" spans="22:22" x14ac:dyDescent="0.35">
      <c r="V31995" s="17"/>
    </row>
    <row r="31996" spans="22:22" x14ac:dyDescent="0.35">
      <c r="V31996" s="17"/>
    </row>
    <row r="31997" spans="22:22" x14ac:dyDescent="0.35">
      <c r="V31997" s="17"/>
    </row>
    <row r="31998" spans="22:22" x14ac:dyDescent="0.35">
      <c r="V31998" s="17"/>
    </row>
    <row r="31999" spans="22:22" x14ac:dyDescent="0.35">
      <c r="V31999" s="17"/>
    </row>
    <row r="32000" spans="22:22" x14ac:dyDescent="0.35">
      <c r="V32000" s="17"/>
    </row>
    <row r="32001" spans="22:22" x14ac:dyDescent="0.35">
      <c r="V32001" s="17"/>
    </row>
    <row r="32002" spans="22:22" x14ac:dyDescent="0.35">
      <c r="V32002" s="17"/>
    </row>
    <row r="32003" spans="22:22" x14ac:dyDescent="0.35">
      <c r="V32003" s="17"/>
    </row>
    <row r="32004" spans="22:22" x14ac:dyDescent="0.35">
      <c r="V32004" s="17"/>
    </row>
    <row r="32005" spans="22:22" x14ac:dyDescent="0.35">
      <c r="V32005" s="17"/>
    </row>
    <row r="32006" spans="22:22" x14ac:dyDescent="0.35">
      <c r="V32006" s="17"/>
    </row>
    <row r="32007" spans="22:22" x14ac:dyDescent="0.35">
      <c r="V32007" s="17"/>
    </row>
    <row r="32008" spans="22:22" x14ac:dyDescent="0.35">
      <c r="V32008" s="17"/>
    </row>
    <row r="32009" spans="22:22" x14ac:dyDescent="0.35">
      <c r="V32009" s="17"/>
    </row>
    <row r="32010" spans="22:22" x14ac:dyDescent="0.35">
      <c r="V32010" s="17"/>
    </row>
    <row r="32011" spans="22:22" x14ac:dyDescent="0.35">
      <c r="V32011" s="17"/>
    </row>
    <row r="32012" spans="22:22" x14ac:dyDescent="0.35">
      <c r="V32012" s="17"/>
    </row>
    <row r="32013" spans="22:22" x14ac:dyDescent="0.35">
      <c r="V32013" s="17"/>
    </row>
    <row r="32014" spans="22:22" x14ac:dyDescent="0.35">
      <c r="V32014" s="17"/>
    </row>
    <row r="32015" spans="22:22" x14ac:dyDescent="0.35">
      <c r="V32015" s="17"/>
    </row>
    <row r="32016" spans="22:22" x14ac:dyDescent="0.35">
      <c r="V32016" s="17"/>
    </row>
    <row r="32017" spans="22:22" x14ac:dyDescent="0.35">
      <c r="V32017" s="17"/>
    </row>
    <row r="32018" spans="22:22" x14ac:dyDescent="0.35">
      <c r="V32018" s="17"/>
    </row>
    <row r="32019" spans="22:22" x14ac:dyDescent="0.35">
      <c r="V32019" s="17"/>
    </row>
    <row r="32020" spans="22:22" x14ac:dyDescent="0.35">
      <c r="V32020" s="17"/>
    </row>
    <row r="32021" spans="22:22" x14ac:dyDescent="0.35">
      <c r="V32021" s="17"/>
    </row>
    <row r="32022" spans="22:22" x14ac:dyDescent="0.35">
      <c r="V32022" s="17"/>
    </row>
    <row r="32023" spans="22:22" x14ac:dyDescent="0.35">
      <c r="V32023" s="17"/>
    </row>
    <row r="32024" spans="22:22" x14ac:dyDescent="0.35">
      <c r="V32024" s="17"/>
    </row>
    <row r="32025" spans="22:22" x14ac:dyDescent="0.35">
      <c r="V32025" s="17"/>
    </row>
    <row r="32026" spans="22:22" x14ac:dyDescent="0.35">
      <c r="V32026" s="17"/>
    </row>
    <row r="32027" spans="22:22" x14ac:dyDescent="0.35">
      <c r="V32027" s="17"/>
    </row>
    <row r="32028" spans="22:22" x14ac:dyDescent="0.35">
      <c r="V32028" s="17"/>
    </row>
    <row r="32029" spans="22:22" x14ac:dyDescent="0.35">
      <c r="V32029" s="17"/>
    </row>
    <row r="32030" spans="22:22" x14ac:dyDescent="0.35">
      <c r="V32030" s="17"/>
    </row>
    <row r="32031" spans="22:22" x14ac:dyDescent="0.35">
      <c r="V32031" s="17"/>
    </row>
    <row r="32032" spans="22:22" x14ac:dyDescent="0.35">
      <c r="V32032" s="17"/>
    </row>
    <row r="32033" spans="22:22" x14ac:dyDescent="0.35">
      <c r="V32033" s="17"/>
    </row>
    <row r="32034" spans="22:22" x14ac:dyDescent="0.35">
      <c r="V32034" s="17"/>
    </row>
    <row r="32035" spans="22:22" x14ac:dyDescent="0.35">
      <c r="V32035" s="17"/>
    </row>
    <row r="32036" spans="22:22" x14ac:dyDescent="0.35">
      <c r="V32036" s="17"/>
    </row>
    <row r="32037" spans="22:22" x14ac:dyDescent="0.35">
      <c r="V32037" s="17"/>
    </row>
    <row r="32038" spans="22:22" x14ac:dyDescent="0.35">
      <c r="V32038" s="17"/>
    </row>
    <row r="32039" spans="22:22" x14ac:dyDescent="0.35">
      <c r="V32039" s="17"/>
    </row>
    <row r="32040" spans="22:22" x14ac:dyDescent="0.35">
      <c r="V32040" s="17"/>
    </row>
    <row r="32041" spans="22:22" x14ac:dyDescent="0.35">
      <c r="V32041" s="17"/>
    </row>
    <row r="32042" spans="22:22" x14ac:dyDescent="0.35">
      <c r="V32042" s="17"/>
    </row>
    <row r="32043" spans="22:22" x14ac:dyDescent="0.35">
      <c r="V32043" s="17"/>
    </row>
    <row r="32044" spans="22:22" x14ac:dyDescent="0.35">
      <c r="V32044" s="17"/>
    </row>
    <row r="32045" spans="22:22" x14ac:dyDescent="0.35">
      <c r="V32045" s="17"/>
    </row>
    <row r="32046" spans="22:22" x14ac:dyDescent="0.35">
      <c r="V32046" s="17"/>
    </row>
    <row r="32047" spans="22:22" x14ac:dyDescent="0.35">
      <c r="V32047" s="17"/>
    </row>
    <row r="32048" spans="22:22" x14ac:dyDescent="0.35">
      <c r="V32048" s="17"/>
    </row>
    <row r="32049" spans="22:22" x14ac:dyDescent="0.35">
      <c r="V32049" s="17"/>
    </row>
    <row r="32050" spans="22:22" x14ac:dyDescent="0.35">
      <c r="V32050" s="17"/>
    </row>
    <row r="32051" spans="22:22" x14ac:dyDescent="0.35">
      <c r="V32051" s="17"/>
    </row>
    <row r="32052" spans="22:22" x14ac:dyDescent="0.35">
      <c r="V32052" s="17"/>
    </row>
    <row r="32053" spans="22:22" x14ac:dyDescent="0.35">
      <c r="V32053" s="17"/>
    </row>
    <row r="32054" spans="22:22" x14ac:dyDescent="0.35">
      <c r="V32054" s="17"/>
    </row>
    <row r="32055" spans="22:22" x14ac:dyDescent="0.35">
      <c r="V32055" s="17"/>
    </row>
    <row r="32056" spans="22:22" x14ac:dyDescent="0.35">
      <c r="V32056" s="17"/>
    </row>
    <row r="32057" spans="22:22" x14ac:dyDescent="0.35">
      <c r="V32057" s="17"/>
    </row>
    <row r="32058" spans="22:22" x14ac:dyDescent="0.35">
      <c r="V32058" s="17"/>
    </row>
    <row r="32059" spans="22:22" x14ac:dyDescent="0.35">
      <c r="V32059" s="17"/>
    </row>
    <row r="32060" spans="22:22" x14ac:dyDescent="0.35">
      <c r="V32060" s="17"/>
    </row>
    <row r="32061" spans="22:22" x14ac:dyDescent="0.35">
      <c r="V32061" s="17"/>
    </row>
    <row r="32062" spans="22:22" x14ac:dyDescent="0.35">
      <c r="V32062" s="17"/>
    </row>
    <row r="32063" spans="22:22" x14ac:dyDescent="0.35">
      <c r="V32063" s="17"/>
    </row>
    <row r="32064" spans="22:22" x14ac:dyDescent="0.35">
      <c r="V32064" s="17"/>
    </row>
    <row r="32065" spans="22:22" x14ac:dyDescent="0.35">
      <c r="V32065" s="17"/>
    </row>
    <row r="32066" spans="22:22" x14ac:dyDescent="0.35">
      <c r="V32066" s="17"/>
    </row>
    <row r="32067" spans="22:22" x14ac:dyDescent="0.35">
      <c r="V32067" s="17"/>
    </row>
    <row r="32068" spans="22:22" x14ac:dyDescent="0.35">
      <c r="V32068" s="17"/>
    </row>
    <row r="32069" spans="22:22" x14ac:dyDescent="0.35">
      <c r="V32069" s="17"/>
    </row>
    <row r="32070" spans="22:22" x14ac:dyDescent="0.35">
      <c r="V32070" s="17"/>
    </row>
    <row r="32071" spans="22:22" x14ac:dyDescent="0.35">
      <c r="V32071" s="17"/>
    </row>
    <row r="32072" spans="22:22" x14ac:dyDescent="0.35">
      <c r="V32072" s="17"/>
    </row>
    <row r="32073" spans="22:22" x14ac:dyDescent="0.35">
      <c r="V32073" s="17"/>
    </row>
    <row r="32074" spans="22:22" x14ac:dyDescent="0.35">
      <c r="V32074" s="17"/>
    </row>
    <row r="32075" spans="22:22" x14ac:dyDescent="0.35">
      <c r="V32075" s="17"/>
    </row>
    <row r="32076" spans="22:22" x14ac:dyDescent="0.35">
      <c r="V32076" s="17"/>
    </row>
    <row r="32077" spans="22:22" x14ac:dyDescent="0.35">
      <c r="V32077" s="17"/>
    </row>
    <row r="32078" spans="22:22" x14ac:dyDescent="0.35">
      <c r="V32078" s="17"/>
    </row>
    <row r="32079" spans="22:22" x14ac:dyDescent="0.35">
      <c r="V32079" s="17"/>
    </row>
    <row r="32080" spans="22:22" x14ac:dyDescent="0.35">
      <c r="V32080" s="17"/>
    </row>
    <row r="32081" spans="22:22" x14ac:dyDescent="0.35">
      <c r="V32081" s="17"/>
    </row>
    <row r="32082" spans="22:22" x14ac:dyDescent="0.35">
      <c r="V32082" s="17"/>
    </row>
    <row r="32083" spans="22:22" x14ac:dyDescent="0.35">
      <c r="V32083" s="17"/>
    </row>
    <row r="32084" spans="22:22" x14ac:dyDescent="0.35">
      <c r="V32084" s="17"/>
    </row>
    <row r="32085" spans="22:22" x14ac:dyDescent="0.35">
      <c r="V32085" s="17"/>
    </row>
    <row r="32086" spans="22:22" x14ac:dyDescent="0.35">
      <c r="V32086" s="17"/>
    </row>
    <row r="32087" spans="22:22" x14ac:dyDescent="0.35">
      <c r="V32087" s="17"/>
    </row>
    <row r="32088" spans="22:22" x14ac:dyDescent="0.35">
      <c r="V32088" s="17"/>
    </row>
    <row r="32089" spans="22:22" x14ac:dyDescent="0.35">
      <c r="V32089" s="17"/>
    </row>
    <row r="32090" spans="22:22" x14ac:dyDescent="0.35">
      <c r="V32090" s="17"/>
    </row>
    <row r="32091" spans="22:22" x14ac:dyDescent="0.35">
      <c r="V32091" s="17"/>
    </row>
    <row r="32092" spans="22:22" x14ac:dyDescent="0.35">
      <c r="V32092" s="17"/>
    </row>
    <row r="32093" spans="22:22" x14ac:dyDescent="0.35">
      <c r="V32093" s="17"/>
    </row>
    <row r="32094" spans="22:22" x14ac:dyDescent="0.35">
      <c r="V32094" s="17"/>
    </row>
    <row r="32095" spans="22:22" x14ac:dyDescent="0.35">
      <c r="V32095" s="17"/>
    </row>
    <row r="32096" spans="22:22" x14ac:dyDescent="0.35">
      <c r="V32096" s="17"/>
    </row>
    <row r="32097" spans="22:22" x14ac:dyDescent="0.35">
      <c r="V32097" s="17"/>
    </row>
    <row r="32098" spans="22:22" x14ac:dyDescent="0.35">
      <c r="V32098" s="17"/>
    </row>
    <row r="32099" spans="22:22" x14ac:dyDescent="0.35">
      <c r="V32099" s="17"/>
    </row>
    <row r="32100" spans="22:22" x14ac:dyDescent="0.35">
      <c r="V32100" s="17"/>
    </row>
    <row r="32101" spans="22:22" x14ac:dyDescent="0.35">
      <c r="V32101" s="17"/>
    </row>
    <row r="32102" spans="22:22" x14ac:dyDescent="0.35">
      <c r="V32102" s="17"/>
    </row>
    <row r="32103" spans="22:22" x14ac:dyDescent="0.35">
      <c r="V32103" s="17"/>
    </row>
    <row r="32104" spans="22:22" x14ac:dyDescent="0.35">
      <c r="V32104" s="17"/>
    </row>
    <row r="32105" spans="22:22" x14ac:dyDescent="0.35">
      <c r="V32105" s="17"/>
    </row>
    <row r="32106" spans="22:22" x14ac:dyDescent="0.35">
      <c r="V32106" s="17"/>
    </row>
    <row r="32107" spans="22:22" x14ac:dyDescent="0.35">
      <c r="V32107" s="17"/>
    </row>
    <row r="32108" spans="22:22" x14ac:dyDescent="0.35">
      <c r="V32108" s="17"/>
    </row>
    <row r="32109" spans="22:22" x14ac:dyDescent="0.35">
      <c r="V32109" s="17"/>
    </row>
    <row r="32110" spans="22:22" x14ac:dyDescent="0.35">
      <c r="V32110" s="17"/>
    </row>
    <row r="32111" spans="22:22" x14ac:dyDescent="0.35">
      <c r="V32111" s="17"/>
    </row>
    <row r="32112" spans="22:22" x14ac:dyDescent="0.35">
      <c r="V32112" s="17"/>
    </row>
    <row r="32113" spans="22:22" x14ac:dyDescent="0.35">
      <c r="V32113" s="17"/>
    </row>
    <row r="32114" spans="22:22" x14ac:dyDescent="0.35">
      <c r="V32114" s="17"/>
    </row>
    <row r="32115" spans="22:22" x14ac:dyDescent="0.35">
      <c r="V32115" s="17"/>
    </row>
    <row r="32116" spans="22:22" x14ac:dyDescent="0.35">
      <c r="V32116" s="17"/>
    </row>
    <row r="32117" spans="22:22" x14ac:dyDescent="0.35">
      <c r="V32117" s="17"/>
    </row>
    <row r="32118" spans="22:22" x14ac:dyDescent="0.35">
      <c r="V32118" s="17"/>
    </row>
    <row r="32119" spans="22:22" x14ac:dyDescent="0.35">
      <c r="V32119" s="17"/>
    </row>
    <row r="32120" spans="22:22" x14ac:dyDescent="0.35">
      <c r="V32120" s="17"/>
    </row>
    <row r="32121" spans="22:22" x14ac:dyDescent="0.35">
      <c r="V32121" s="17"/>
    </row>
    <row r="32122" spans="22:22" x14ac:dyDescent="0.35">
      <c r="V32122" s="17"/>
    </row>
    <row r="32123" spans="22:22" x14ac:dyDescent="0.35">
      <c r="V32123" s="17"/>
    </row>
    <row r="32124" spans="22:22" x14ac:dyDescent="0.35">
      <c r="V32124" s="17"/>
    </row>
    <row r="32125" spans="22:22" x14ac:dyDescent="0.35">
      <c r="V32125" s="17"/>
    </row>
    <row r="32126" spans="22:22" x14ac:dyDescent="0.35">
      <c r="V32126" s="17"/>
    </row>
    <row r="32127" spans="22:22" x14ac:dyDescent="0.35">
      <c r="V32127" s="17"/>
    </row>
    <row r="32128" spans="22:22" x14ac:dyDescent="0.35">
      <c r="V32128" s="17"/>
    </row>
    <row r="32129" spans="22:22" x14ac:dyDescent="0.35">
      <c r="V32129" s="17"/>
    </row>
    <row r="32130" spans="22:22" x14ac:dyDescent="0.35">
      <c r="V32130" s="17"/>
    </row>
    <row r="32131" spans="22:22" x14ac:dyDescent="0.35">
      <c r="V32131" s="17"/>
    </row>
    <row r="32132" spans="22:22" x14ac:dyDescent="0.35">
      <c r="V32132" s="17"/>
    </row>
    <row r="32133" spans="22:22" x14ac:dyDescent="0.35">
      <c r="V32133" s="17"/>
    </row>
    <row r="32134" spans="22:22" x14ac:dyDescent="0.35">
      <c r="V32134" s="17"/>
    </row>
    <row r="32135" spans="22:22" x14ac:dyDescent="0.35">
      <c r="V32135" s="17"/>
    </row>
    <row r="32136" spans="22:22" x14ac:dyDescent="0.35">
      <c r="V32136" s="17"/>
    </row>
    <row r="32137" spans="22:22" x14ac:dyDescent="0.35">
      <c r="V32137" s="17"/>
    </row>
    <row r="32138" spans="22:22" x14ac:dyDescent="0.35">
      <c r="V32138" s="17"/>
    </row>
    <row r="32139" spans="22:22" x14ac:dyDescent="0.35">
      <c r="V32139" s="17"/>
    </row>
    <row r="32140" spans="22:22" x14ac:dyDescent="0.35">
      <c r="V32140" s="17"/>
    </row>
    <row r="32141" spans="22:22" x14ac:dyDescent="0.35">
      <c r="V32141" s="17"/>
    </row>
    <row r="32142" spans="22:22" x14ac:dyDescent="0.35">
      <c r="V32142" s="17"/>
    </row>
    <row r="32143" spans="22:22" x14ac:dyDescent="0.35">
      <c r="V32143" s="17"/>
    </row>
    <row r="32144" spans="22:22" x14ac:dyDescent="0.35">
      <c r="V32144" s="17"/>
    </row>
    <row r="32145" spans="22:22" x14ac:dyDescent="0.35">
      <c r="V32145" s="17"/>
    </row>
    <row r="32146" spans="22:22" x14ac:dyDescent="0.35">
      <c r="V32146" s="17"/>
    </row>
    <row r="32147" spans="22:22" x14ac:dyDescent="0.35">
      <c r="V32147" s="17"/>
    </row>
    <row r="32148" spans="22:22" x14ac:dyDescent="0.35">
      <c r="V32148" s="17"/>
    </row>
    <row r="32149" spans="22:22" x14ac:dyDescent="0.35">
      <c r="V32149" s="17"/>
    </row>
    <row r="32150" spans="22:22" x14ac:dyDescent="0.35">
      <c r="V32150" s="17"/>
    </row>
    <row r="32151" spans="22:22" x14ac:dyDescent="0.35">
      <c r="V32151" s="17"/>
    </row>
    <row r="32152" spans="22:22" x14ac:dyDescent="0.35">
      <c r="V32152" s="17"/>
    </row>
    <row r="32153" spans="22:22" x14ac:dyDescent="0.35">
      <c r="V32153" s="17"/>
    </row>
    <row r="32154" spans="22:22" x14ac:dyDescent="0.35">
      <c r="V32154" s="17"/>
    </row>
    <row r="32155" spans="22:22" x14ac:dyDescent="0.35">
      <c r="V32155" s="17"/>
    </row>
    <row r="32156" spans="22:22" x14ac:dyDescent="0.35">
      <c r="V32156" s="17"/>
    </row>
    <row r="32157" spans="22:22" x14ac:dyDescent="0.35">
      <c r="V32157" s="17"/>
    </row>
    <row r="32158" spans="22:22" x14ac:dyDescent="0.35">
      <c r="V32158" s="17"/>
    </row>
    <row r="32159" spans="22:22" x14ac:dyDescent="0.35">
      <c r="V32159" s="17"/>
    </row>
    <row r="32160" spans="22:22" x14ac:dyDescent="0.35">
      <c r="V32160" s="17"/>
    </row>
    <row r="32161" spans="22:22" x14ac:dyDescent="0.35">
      <c r="V32161" s="17"/>
    </row>
    <row r="32162" spans="22:22" x14ac:dyDescent="0.35">
      <c r="V32162" s="17"/>
    </row>
    <row r="32163" spans="22:22" x14ac:dyDescent="0.35">
      <c r="V32163" s="17"/>
    </row>
    <row r="32164" spans="22:22" x14ac:dyDescent="0.35">
      <c r="V32164" s="17"/>
    </row>
    <row r="32165" spans="22:22" x14ac:dyDescent="0.35">
      <c r="V32165" s="17"/>
    </row>
    <row r="32166" spans="22:22" x14ac:dyDescent="0.35">
      <c r="V32166" s="17"/>
    </row>
    <row r="32167" spans="22:22" x14ac:dyDescent="0.35">
      <c r="V32167" s="17"/>
    </row>
    <row r="32168" spans="22:22" x14ac:dyDescent="0.35">
      <c r="V32168" s="17"/>
    </row>
    <row r="32169" spans="22:22" x14ac:dyDescent="0.35">
      <c r="V32169" s="17"/>
    </row>
    <row r="32170" spans="22:22" x14ac:dyDescent="0.35">
      <c r="V32170" s="17"/>
    </row>
    <row r="32171" spans="22:22" x14ac:dyDescent="0.35">
      <c r="V32171" s="17"/>
    </row>
    <row r="32172" spans="22:22" x14ac:dyDescent="0.35">
      <c r="V32172" s="17"/>
    </row>
    <row r="32173" spans="22:22" x14ac:dyDescent="0.35">
      <c r="V32173" s="17"/>
    </row>
    <row r="32174" spans="22:22" x14ac:dyDescent="0.35">
      <c r="V32174" s="17"/>
    </row>
    <row r="32175" spans="22:22" x14ac:dyDescent="0.35">
      <c r="V32175" s="17"/>
    </row>
    <row r="32176" spans="22:22" x14ac:dyDescent="0.35">
      <c r="V32176" s="17"/>
    </row>
    <row r="32177" spans="22:22" x14ac:dyDescent="0.35">
      <c r="V32177" s="17"/>
    </row>
    <row r="32178" spans="22:22" x14ac:dyDescent="0.35">
      <c r="V32178" s="17"/>
    </row>
    <row r="32179" spans="22:22" x14ac:dyDescent="0.35">
      <c r="V32179" s="17"/>
    </row>
    <row r="32180" spans="22:22" x14ac:dyDescent="0.35">
      <c r="V32180" s="17"/>
    </row>
    <row r="32181" spans="22:22" x14ac:dyDescent="0.35">
      <c r="V32181" s="17"/>
    </row>
    <row r="32182" spans="22:22" x14ac:dyDescent="0.35">
      <c r="V32182" s="17"/>
    </row>
    <row r="32183" spans="22:22" x14ac:dyDescent="0.35">
      <c r="V32183" s="17"/>
    </row>
    <row r="32184" spans="22:22" x14ac:dyDescent="0.35">
      <c r="V32184" s="17"/>
    </row>
    <row r="32185" spans="22:22" x14ac:dyDescent="0.35">
      <c r="V32185" s="17"/>
    </row>
    <row r="32186" spans="22:22" x14ac:dyDescent="0.35">
      <c r="V32186" s="17"/>
    </row>
    <row r="32187" spans="22:22" x14ac:dyDescent="0.35">
      <c r="V32187" s="17"/>
    </row>
    <row r="32188" spans="22:22" x14ac:dyDescent="0.35">
      <c r="V32188" s="17"/>
    </row>
    <row r="32189" spans="22:22" x14ac:dyDescent="0.35">
      <c r="V32189" s="17"/>
    </row>
    <row r="32190" spans="22:22" x14ac:dyDescent="0.35">
      <c r="V32190" s="17"/>
    </row>
    <row r="32191" spans="22:22" x14ac:dyDescent="0.35">
      <c r="V32191" s="17"/>
    </row>
    <row r="32192" spans="22:22" x14ac:dyDescent="0.35">
      <c r="V32192" s="17"/>
    </row>
    <row r="32193" spans="22:22" x14ac:dyDescent="0.35">
      <c r="V32193" s="17"/>
    </row>
    <row r="32194" spans="22:22" x14ac:dyDescent="0.35">
      <c r="V32194" s="17"/>
    </row>
    <row r="32195" spans="22:22" x14ac:dyDescent="0.35">
      <c r="V32195" s="17"/>
    </row>
    <row r="32196" spans="22:22" x14ac:dyDescent="0.35">
      <c r="V32196" s="17"/>
    </row>
    <row r="32197" spans="22:22" x14ac:dyDescent="0.35">
      <c r="V32197" s="17"/>
    </row>
    <row r="32198" spans="22:22" x14ac:dyDescent="0.35">
      <c r="V32198" s="17"/>
    </row>
    <row r="32199" spans="22:22" x14ac:dyDescent="0.35">
      <c r="V32199" s="17"/>
    </row>
    <row r="32200" spans="22:22" x14ac:dyDescent="0.35">
      <c r="V32200" s="17"/>
    </row>
    <row r="32201" spans="22:22" x14ac:dyDescent="0.35">
      <c r="V32201" s="17"/>
    </row>
    <row r="32202" spans="22:22" x14ac:dyDescent="0.35">
      <c r="V32202" s="17"/>
    </row>
    <row r="32203" spans="22:22" x14ac:dyDescent="0.35">
      <c r="V32203" s="17"/>
    </row>
    <row r="32204" spans="22:22" x14ac:dyDescent="0.35">
      <c r="V32204" s="17"/>
    </row>
    <row r="32205" spans="22:22" x14ac:dyDescent="0.35">
      <c r="V32205" s="17"/>
    </row>
    <row r="32206" spans="22:22" x14ac:dyDescent="0.35">
      <c r="V32206" s="17"/>
    </row>
    <row r="32207" spans="22:22" x14ac:dyDescent="0.35">
      <c r="V32207" s="17"/>
    </row>
    <row r="32208" spans="22:22" x14ac:dyDescent="0.35">
      <c r="V32208" s="17"/>
    </row>
    <row r="32209" spans="22:22" x14ac:dyDescent="0.35">
      <c r="V32209" s="17"/>
    </row>
    <row r="32210" spans="22:22" x14ac:dyDescent="0.35">
      <c r="V32210" s="17"/>
    </row>
    <row r="32211" spans="22:22" x14ac:dyDescent="0.35">
      <c r="V32211" s="17"/>
    </row>
    <row r="32212" spans="22:22" x14ac:dyDescent="0.35">
      <c r="V32212" s="17"/>
    </row>
    <row r="32213" spans="22:22" x14ac:dyDescent="0.35">
      <c r="V32213" s="17"/>
    </row>
    <row r="32214" spans="22:22" x14ac:dyDescent="0.35">
      <c r="V32214" s="17"/>
    </row>
    <row r="32215" spans="22:22" x14ac:dyDescent="0.35">
      <c r="V32215" s="17"/>
    </row>
    <row r="32216" spans="22:22" x14ac:dyDescent="0.35">
      <c r="V32216" s="17"/>
    </row>
    <row r="32217" spans="22:22" x14ac:dyDescent="0.35">
      <c r="V32217" s="17"/>
    </row>
    <row r="32218" spans="22:22" x14ac:dyDescent="0.35">
      <c r="V32218" s="17"/>
    </row>
    <row r="32219" spans="22:22" x14ac:dyDescent="0.35">
      <c r="V32219" s="17"/>
    </row>
    <row r="32220" spans="22:22" x14ac:dyDescent="0.35">
      <c r="V32220" s="17"/>
    </row>
    <row r="32221" spans="22:22" x14ac:dyDescent="0.35">
      <c r="V32221" s="17"/>
    </row>
    <row r="32222" spans="22:22" x14ac:dyDescent="0.35">
      <c r="V32222" s="17"/>
    </row>
    <row r="32223" spans="22:22" x14ac:dyDescent="0.35">
      <c r="V32223" s="17"/>
    </row>
    <row r="32224" spans="22:22" x14ac:dyDescent="0.35">
      <c r="V32224" s="17"/>
    </row>
    <row r="32225" spans="22:22" x14ac:dyDescent="0.35">
      <c r="V32225" s="17"/>
    </row>
    <row r="32226" spans="22:22" x14ac:dyDescent="0.35">
      <c r="V32226" s="17"/>
    </row>
    <row r="32227" spans="22:22" x14ac:dyDescent="0.35">
      <c r="V32227" s="17"/>
    </row>
    <row r="32228" spans="22:22" x14ac:dyDescent="0.35">
      <c r="V32228" s="17"/>
    </row>
    <row r="32229" spans="22:22" x14ac:dyDescent="0.35">
      <c r="V32229" s="17"/>
    </row>
    <row r="32230" spans="22:22" x14ac:dyDescent="0.35">
      <c r="V32230" s="17"/>
    </row>
    <row r="32231" spans="22:22" x14ac:dyDescent="0.35">
      <c r="V32231" s="17"/>
    </row>
    <row r="32232" spans="22:22" x14ac:dyDescent="0.35">
      <c r="V32232" s="17"/>
    </row>
    <row r="32233" spans="22:22" x14ac:dyDescent="0.35">
      <c r="V32233" s="17"/>
    </row>
    <row r="32234" spans="22:22" x14ac:dyDescent="0.35">
      <c r="V32234" s="17"/>
    </row>
    <row r="32235" spans="22:22" x14ac:dyDescent="0.35">
      <c r="V32235" s="17"/>
    </row>
    <row r="32236" spans="22:22" x14ac:dyDescent="0.35">
      <c r="V32236" s="17"/>
    </row>
    <row r="32237" spans="22:22" x14ac:dyDescent="0.35">
      <c r="V32237" s="17"/>
    </row>
    <row r="32238" spans="22:22" x14ac:dyDescent="0.35">
      <c r="V32238" s="17"/>
    </row>
    <row r="32239" spans="22:22" x14ac:dyDescent="0.35">
      <c r="V32239" s="17"/>
    </row>
    <row r="32240" spans="22:22" x14ac:dyDescent="0.35">
      <c r="V32240" s="17"/>
    </row>
    <row r="32241" spans="22:22" x14ac:dyDescent="0.35">
      <c r="V32241" s="17"/>
    </row>
    <row r="32242" spans="22:22" x14ac:dyDescent="0.35">
      <c r="V32242" s="17"/>
    </row>
    <row r="32243" spans="22:22" x14ac:dyDescent="0.35">
      <c r="V32243" s="17"/>
    </row>
    <row r="32244" spans="22:22" x14ac:dyDescent="0.35">
      <c r="V32244" s="17"/>
    </row>
    <row r="32245" spans="22:22" x14ac:dyDescent="0.35">
      <c r="V32245" s="17"/>
    </row>
    <row r="32246" spans="22:22" x14ac:dyDescent="0.35">
      <c r="V32246" s="17"/>
    </row>
    <row r="32247" spans="22:22" x14ac:dyDescent="0.35">
      <c r="V32247" s="17"/>
    </row>
    <row r="32248" spans="22:22" x14ac:dyDescent="0.35">
      <c r="V32248" s="17"/>
    </row>
    <row r="32249" spans="22:22" x14ac:dyDescent="0.35">
      <c r="V32249" s="17"/>
    </row>
    <row r="32250" spans="22:22" x14ac:dyDescent="0.35">
      <c r="V32250" s="17"/>
    </row>
    <row r="32251" spans="22:22" x14ac:dyDescent="0.35">
      <c r="V32251" s="17"/>
    </row>
    <row r="32252" spans="22:22" x14ac:dyDescent="0.35">
      <c r="V32252" s="17"/>
    </row>
    <row r="32253" spans="22:22" x14ac:dyDescent="0.35">
      <c r="V32253" s="17"/>
    </row>
    <row r="32254" spans="22:22" x14ac:dyDescent="0.35">
      <c r="V32254" s="17"/>
    </row>
    <row r="32255" spans="22:22" x14ac:dyDescent="0.35">
      <c r="V32255" s="17"/>
    </row>
    <row r="32256" spans="22:22" x14ac:dyDescent="0.35">
      <c r="V32256" s="17"/>
    </row>
    <row r="32257" spans="22:22" x14ac:dyDescent="0.35">
      <c r="V32257" s="17"/>
    </row>
    <row r="32258" spans="22:22" x14ac:dyDescent="0.35">
      <c r="V32258" s="17"/>
    </row>
    <row r="32259" spans="22:22" x14ac:dyDescent="0.35">
      <c r="V32259" s="17"/>
    </row>
    <row r="32260" spans="22:22" x14ac:dyDescent="0.35">
      <c r="V32260" s="17"/>
    </row>
    <row r="32261" spans="22:22" x14ac:dyDescent="0.35">
      <c r="V32261" s="17"/>
    </row>
    <row r="32262" spans="22:22" x14ac:dyDescent="0.35">
      <c r="V32262" s="17"/>
    </row>
    <row r="32263" spans="22:22" x14ac:dyDescent="0.35">
      <c r="V32263" s="17"/>
    </row>
    <row r="32264" spans="22:22" x14ac:dyDescent="0.35">
      <c r="V32264" s="17"/>
    </row>
    <row r="32265" spans="22:22" x14ac:dyDescent="0.35">
      <c r="V32265" s="17"/>
    </row>
    <row r="32266" spans="22:22" x14ac:dyDescent="0.35">
      <c r="V32266" s="17"/>
    </row>
    <row r="32267" spans="22:22" x14ac:dyDescent="0.35">
      <c r="V32267" s="17"/>
    </row>
    <row r="32268" spans="22:22" x14ac:dyDescent="0.35">
      <c r="V32268" s="17"/>
    </row>
    <row r="32269" spans="22:22" x14ac:dyDescent="0.35">
      <c r="V32269" s="17"/>
    </row>
    <row r="32270" spans="22:22" x14ac:dyDescent="0.35">
      <c r="V32270" s="17"/>
    </row>
    <row r="32271" spans="22:22" x14ac:dyDescent="0.35">
      <c r="V32271" s="17"/>
    </row>
    <row r="32272" spans="22:22" x14ac:dyDescent="0.35">
      <c r="V32272" s="17"/>
    </row>
    <row r="32273" spans="22:22" x14ac:dyDescent="0.35">
      <c r="V32273" s="17"/>
    </row>
    <row r="32274" spans="22:22" x14ac:dyDescent="0.35">
      <c r="V32274" s="17"/>
    </row>
    <row r="32275" spans="22:22" x14ac:dyDescent="0.35">
      <c r="V32275" s="17"/>
    </row>
    <row r="32276" spans="22:22" x14ac:dyDescent="0.35">
      <c r="V32276" s="17"/>
    </row>
    <row r="32277" spans="22:22" x14ac:dyDescent="0.35">
      <c r="V32277" s="17"/>
    </row>
    <row r="32278" spans="22:22" x14ac:dyDescent="0.35">
      <c r="V32278" s="17"/>
    </row>
    <row r="32279" spans="22:22" x14ac:dyDescent="0.35">
      <c r="V32279" s="17"/>
    </row>
    <row r="32280" spans="22:22" x14ac:dyDescent="0.35">
      <c r="V32280" s="17"/>
    </row>
    <row r="32281" spans="22:22" x14ac:dyDescent="0.35">
      <c r="V32281" s="17"/>
    </row>
    <row r="32282" spans="22:22" x14ac:dyDescent="0.35">
      <c r="V32282" s="17"/>
    </row>
    <row r="32283" spans="22:22" x14ac:dyDescent="0.35">
      <c r="V32283" s="17"/>
    </row>
    <row r="32284" spans="22:22" x14ac:dyDescent="0.35">
      <c r="V32284" s="17"/>
    </row>
    <row r="32285" spans="22:22" x14ac:dyDescent="0.35">
      <c r="V32285" s="17"/>
    </row>
    <row r="32286" spans="22:22" x14ac:dyDescent="0.35">
      <c r="V32286" s="17"/>
    </row>
    <row r="32287" spans="22:22" x14ac:dyDescent="0.35">
      <c r="V32287" s="17"/>
    </row>
    <row r="32288" spans="22:22" x14ac:dyDescent="0.35">
      <c r="V32288" s="17"/>
    </row>
    <row r="32289" spans="22:22" x14ac:dyDescent="0.35">
      <c r="V32289" s="17"/>
    </row>
    <row r="32290" spans="22:22" x14ac:dyDescent="0.35">
      <c r="V32290" s="17"/>
    </row>
    <row r="32291" spans="22:22" x14ac:dyDescent="0.35">
      <c r="V32291" s="17"/>
    </row>
    <row r="32292" spans="22:22" x14ac:dyDescent="0.35">
      <c r="V32292" s="17"/>
    </row>
    <row r="32293" spans="22:22" x14ac:dyDescent="0.35">
      <c r="V32293" s="17"/>
    </row>
    <row r="32294" spans="22:22" x14ac:dyDescent="0.35">
      <c r="V32294" s="17"/>
    </row>
    <row r="32295" spans="22:22" x14ac:dyDescent="0.35">
      <c r="V32295" s="17"/>
    </row>
    <row r="32296" spans="22:22" x14ac:dyDescent="0.35">
      <c r="V32296" s="17"/>
    </row>
    <row r="32297" spans="22:22" x14ac:dyDescent="0.35">
      <c r="V32297" s="17"/>
    </row>
    <row r="32298" spans="22:22" x14ac:dyDescent="0.35">
      <c r="V32298" s="17"/>
    </row>
    <row r="32299" spans="22:22" x14ac:dyDescent="0.35">
      <c r="V32299" s="17"/>
    </row>
    <row r="32300" spans="22:22" x14ac:dyDescent="0.35">
      <c r="V32300" s="17"/>
    </row>
    <row r="32301" spans="22:22" x14ac:dyDescent="0.35">
      <c r="V32301" s="17"/>
    </row>
    <row r="32302" spans="22:22" x14ac:dyDescent="0.35">
      <c r="V32302" s="17"/>
    </row>
    <row r="32303" spans="22:22" x14ac:dyDescent="0.35">
      <c r="V32303" s="17"/>
    </row>
    <row r="32304" spans="22:22" x14ac:dyDescent="0.35">
      <c r="V32304" s="17"/>
    </row>
    <row r="32305" spans="22:22" x14ac:dyDescent="0.35">
      <c r="V32305" s="17"/>
    </row>
    <row r="32306" spans="22:22" x14ac:dyDescent="0.35">
      <c r="V32306" s="17"/>
    </row>
    <row r="32307" spans="22:22" x14ac:dyDescent="0.35">
      <c r="V32307" s="17"/>
    </row>
    <row r="32308" spans="22:22" x14ac:dyDescent="0.35">
      <c r="V32308" s="17"/>
    </row>
    <row r="32309" spans="22:22" x14ac:dyDescent="0.35">
      <c r="V32309" s="17"/>
    </row>
    <row r="32310" spans="22:22" x14ac:dyDescent="0.35">
      <c r="V32310" s="17"/>
    </row>
    <row r="32311" spans="22:22" x14ac:dyDescent="0.35">
      <c r="V32311" s="17"/>
    </row>
    <row r="32312" spans="22:22" x14ac:dyDescent="0.35">
      <c r="V32312" s="17"/>
    </row>
    <row r="32313" spans="22:22" x14ac:dyDescent="0.35">
      <c r="V32313" s="17"/>
    </row>
    <row r="32314" spans="22:22" x14ac:dyDescent="0.35">
      <c r="V32314" s="17"/>
    </row>
    <row r="32315" spans="22:22" x14ac:dyDescent="0.35">
      <c r="V32315" s="17"/>
    </row>
    <row r="32316" spans="22:22" x14ac:dyDescent="0.35">
      <c r="V32316" s="17"/>
    </row>
    <row r="32317" spans="22:22" x14ac:dyDescent="0.35">
      <c r="V32317" s="17"/>
    </row>
    <row r="32318" spans="22:22" x14ac:dyDescent="0.35">
      <c r="V32318" s="17"/>
    </row>
    <row r="32319" spans="22:22" x14ac:dyDescent="0.35">
      <c r="V32319" s="17"/>
    </row>
    <row r="32320" spans="22:22" x14ac:dyDescent="0.35">
      <c r="V32320" s="17"/>
    </row>
    <row r="32321" spans="22:22" x14ac:dyDescent="0.35">
      <c r="V32321" s="17"/>
    </row>
    <row r="32322" spans="22:22" x14ac:dyDescent="0.35">
      <c r="V32322" s="17"/>
    </row>
    <row r="32323" spans="22:22" x14ac:dyDescent="0.35">
      <c r="V32323" s="17"/>
    </row>
    <row r="32324" spans="22:22" x14ac:dyDescent="0.35">
      <c r="V32324" s="17"/>
    </row>
    <row r="32325" spans="22:22" x14ac:dyDescent="0.35">
      <c r="V32325" s="17"/>
    </row>
    <row r="32326" spans="22:22" x14ac:dyDescent="0.35">
      <c r="V32326" s="17"/>
    </row>
    <row r="32327" spans="22:22" x14ac:dyDescent="0.35">
      <c r="V32327" s="17"/>
    </row>
    <row r="32328" spans="22:22" x14ac:dyDescent="0.35">
      <c r="V32328" s="17"/>
    </row>
    <row r="32329" spans="22:22" x14ac:dyDescent="0.35">
      <c r="V32329" s="17"/>
    </row>
    <row r="32330" spans="22:22" x14ac:dyDescent="0.35">
      <c r="V32330" s="17"/>
    </row>
    <row r="32331" spans="22:22" x14ac:dyDescent="0.35">
      <c r="V32331" s="17"/>
    </row>
    <row r="32332" spans="22:22" x14ac:dyDescent="0.35">
      <c r="V32332" s="17"/>
    </row>
    <row r="32333" spans="22:22" x14ac:dyDescent="0.35">
      <c r="V32333" s="17"/>
    </row>
    <row r="32334" spans="22:22" x14ac:dyDescent="0.35">
      <c r="V32334" s="17"/>
    </row>
    <row r="32335" spans="22:22" x14ac:dyDescent="0.35">
      <c r="V32335" s="17"/>
    </row>
    <row r="32336" spans="22:22" x14ac:dyDescent="0.35">
      <c r="V32336" s="17"/>
    </row>
    <row r="32337" spans="22:22" x14ac:dyDescent="0.35">
      <c r="V32337" s="17"/>
    </row>
    <row r="32338" spans="22:22" x14ac:dyDescent="0.35">
      <c r="V32338" s="17"/>
    </row>
    <row r="32339" spans="22:22" x14ac:dyDescent="0.35">
      <c r="V32339" s="17"/>
    </row>
    <row r="32340" spans="22:22" x14ac:dyDescent="0.35">
      <c r="V32340" s="17"/>
    </row>
    <row r="32341" spans="22:22" x14ac:dyDescent="0.35">
      <c r="V32341" s="17"/>
    </row>
    <row r="32342" spans="22:22" x14ac:dyDescent="0.35">
      <c r="V32342" s="17"/>
    </row>
    <row r="32343" spans="22:22" x14ac:dyDescent="0.35">
      <c r="V32343" s="17"/>
    </row>
    <row r="32344" spans="22:22" x14ac:dyDescent="0.35">
      <c r="V32344" s="17"/>
    </row>
    <row r="32345" spans="22:22" x14ac:dyDescent="0.35">
      <c r="V32345" s="17"/>
    </row>
    <row r="32346" spans="22:22" x14ac:dyDescent="0.35">
      <c r="V32346" s="17"/>
    </row>
    <row r="32347" spans="22:22" x14ac:dyDescent="0.35">
      <c r="V32347" s="17"/>
    </row>
    <row r="32348" spans="22:22" x14ac:dyDescent="0.35">
      <c r="V32348" s="17"/>
    </row>
    <row r="32349" spans="22:22" x14ac:dyDescent="0.35">
      <c r="V32349" s="17"/>
    </row>
    <row r="32350" spans="22:22" x14ac:dyDescent="0.35">
      <c r="V32350" s="17"/>
    </row>
    <row r="32351" spans="22:22" x14ac:dyDescent="0.35">
      <c r="V32351" s="17"/>
    </row>
    <row r="32352" spans="22:22" x14ac:dyDescent="0.35">
      <c r="V32352" s="17"/>
    </row>
    <row r="32353" spans="22:22" x14ac:dyDescent="0.35">
      <c r="V32353" s="17"/>
    </row>
    <row r="32354" spans="22:22" x14ac:dyDescent="0.35">
      <c r="V32354" s="17"/>
    </row>
    <row r="32355" spans="22:22" x14ac:dyDescent="0.35">
      <c r="V32355" s="17"/>
    </row>
    <row r="32356" spans="22:22" x14ac:dyDescent="0.35">
      <c r="V32356" s="17"/>
    </row>
    <row r="32357" spans="22:22" x14ac:dyDescent="0.35">
      <c r="V32357" s="17"/>
    </row>
    <row r="32358" spans="22:22" x14ac:dyDescent="0.35">
      <c r="V32358" s="17"/>
    </row>
    <row r="32359" spans="22:22" x14ac:dyDescent="0.35">
      <c r="V32359" s="17"/>
    </row>
    <row r="32360" spans="22:22" x14ac:dyDescent="0.35">
      <c r="V32360" s="17"/>
    </row>
    <row r="32361" spans="22:22" x14ac:dyDescent="0.35">
      <c r="V32361" s="17"/>
    </row>
    <row r="32362" spans="22:22" x14ac:dyDescent="0.35">
      <c r="V32362" s="17"/>
    </row>
    <row r="32363" spans="22:22" x14ac:dyDescent="0.35">
      <c r="V32363" s="17"/>
    </row>
    <row r="32364" spans="22:22" x14ac:dyDescent="0.35">
      <c r="V32364" s="17"/>
    </row>
    <row r="32365" spans="22:22" x14ac:dyDescent="0.35">
      <c r="V32365" s="17"/>
    </row>
    <row r="32366" spans="22:22" x14ac:dyDescent="0.35">
      <c r="V32366" s="17"/>
    </row>
    <row r="32367" spans="22:22" x14ac:dyDescent="0.35">
      <c r="V32367" s="17"/>
    </row>
    <row r="32368" spans="22:22" x14ac:dyDescent="0.35">
      <c r="V32368" s="17"/>
    </row>
    <row r="32369" spans="22:22" x14ac:dyDescent="0.35">
      <c r="V32369" s="17"/>
    </row>
    <row r="32370" spans="22:22" x14ac:dyDescent="0.35">
      <c r="V32370" s="17"/>
    </row>
    <row r="32371" spans="22:22" x14ac:dyDescent="0.35">
      <c r="V32371" s="17"/>
    </row>
    <row r="32372" spans="22:22" x14ac:dyDescent="0.35">
      <c r="V32372" s="17"/>
    </row>
    <row r="32373" spans="22:22" x14ac:dyDescent="0.35">
      <c r="V32373" s="17"/>
    </row>
    <row r="32374" spans="22:22" x14ac:dyDescent="0.35">
      <c r="V32374" s="17"/>
    </row>
    <row r="32375" spans="22:22" x14ac:dyDescent="0.35">
      <c r="V32375" s="17"/>
    </row>
    <row r="32376" spans="22:22" x14ac:dyDescent="0.35">
      <c r="V32376" s="17"/>
    </row>
    <row r="32377" spans="22:22" x14ac:dyDescent="0.35">
      <c r="V32377" s="17"/>
    </row>
    <row r="32378" spans="22:22" x14ac:dyDescent="0.35">
      <c r="V32378" s="17"/>
    </row>
    <row r="32379" spans="22:22" x14ac:dyDescent="0.35">
      <c r="V32379" s="17"/>
    </row>
    <row r="32380" spans="22:22" x14ac:dyDescent="0.35">
      <c r="V32380" s="17"/>
    </row>
    <row r="32381" spans="22:22" x14ac:dyDescent="0.35">
      <c r="V32381" s="17"/>
    </row>
    <row r="32382" spans="22:22" x14ac:dyDescent="0.35">
      <c r="V32382" s="17"/>
    </row>
    <row r="32383" spans="22:22" x14ac:dyDescent="0.35">
      <c r="V32383" s="17"/>
    </row>
    <row r="32384" spans="22:22" x14ac:dyDescent="0.35">
      <c r="V32384" s="17"/>
    </row>
    <row r="32385" spans="22:22" x14ac:dyDescent="0.35">
      <c r="V32385" s="17"/>
    </row>
    <row r="32386" spans="22:22" x14ac:dyDescent="0.35">
      <c r="V32386" s="17"/>
    </row>
    <row r="32387" spans="22:22" x14ac:dyDescent="0.35">
      <c r="V32387" s="17"/>
    </row>
    <row r="32388" spans="22:22" x14ac:dyDescent="0.35">
      <c r="V32388" s="17"/>
    </row>
    <row r="32389" spans="22:22" x14ac:dyDescent="0.35">
      <c r="V32389" s="17"/>
    </row>
    <row r="32390" spans="22:22" x14ac:dyDescent="0.35">
      <c r="V32390" s="17"/>
    </row>
    <row r="32391" spans="22:22" x14ac:dyDescent="0.35">
      <c r="V32391" s="17"/>
    </row>
    <row r="32392" spans="22:22" x14ac:dyDescent="0.35">
      <c r="V32392" s="17"/>
    </row>
    <row r="32393" spans="22:22" x14ac:dyDescent="0.35">
      <c r="V32393" s="17"/>
    </row>
    <row r="32394" spans="22:22" x14ac:dyDescent="0.35">
      <c r="V32394" s="17"/>
    </row>
    <row r="32395" spans="22:22" x14ac:dyDescent="0.35">
      <c r="V32395" s="17"/>
    </row>
    <row r="32396" spans="22:22" x14ac:dyDescent="0.35">
      <c r="V32396" s="17"/>
    </row>
    <row r="32397" spans="22:22" x14ac:dyDescent="0.35">
      <c r="V32397" s="17"/>
    </row>
    <row r="32398" spans="22:22" x14ac:dyDescent="0.35">
      <c r="V32398" s="17"/>
    </row>
    <row r="32399" spans="22:22" x14ac:dyDescent="0.35">
      <c r="V32399" s="17"/>
    </row>
    <row r="32400" spans="22:22" x14ac:dyDescent="0.35">
      <c r="V32400" s="17"/>
    </row>
    <row r="32401" spans="22:22" x14ac:dyDescent="0.35">
      <c r="V32401" s="17"/>
    </row>
    <row r="32402" spans="22:22" x14ac:dyDescent="0.35">
      <c r="V32402" s="17"/>
    </row>
    <row r="32403" spans="22:22" x14ac:dyDescent="0.35">
      <c r="V32403" s="17"/>
    </row>
    <row r="32404" spans="22:22" x14ac:dyDescent="0.35">
      <c r="V32404" s="17"/>
    </row>
    <row r="32405" spans="22:22" x14ac:dyDescent="0.35">
      <c r="V32405" s="17"/>
    </row>
    <row r="32406" spans="22:22" x14ac:dyDescent="0.35">
      <c r="V32406" s="17"/>
    </row>
    <row r="32407" spans="22:22" x14ac:dyDescent="0.35">
      <c r="V32407" s="17"/>
    </row>
    <row r="32408" spans="22:22" x14ac:dyDescent="0.35">
      <c r="V32408" s="17"/>
    </row>
    <row r="32409" spans="22:22" x14ac:dyDescent="0.35">
      <c r="V32409" s="17"/>
    </row>
    <row r="32410" spans="22:22" x14ac:dyDescent="0.35">
      <c r="V32410" s="17"/>
    </row>
    <row r="32411" spans="22:22" x14ac:dyDescent="0.35">
      <c r="V32411" s="17"/>
    </row>
    <row r="32412" spans="22:22" x14ac:dyDescent="0.35">
      <c r="V32412" s="17"/>
    </row>
    <row r="32413" spans="22:22" x14ac:dyDescent="0.35">
      <c r="V32413" s="17"/>
    </row>
    <row r="32414" spans="22:22" x14ac:dyDescent="0.35">
      <c r="V32414" s="17"/>
    </row>
    <row r="32415" spans="22:22" x14ac:dyDescent="0.35">
      <c r="V32415" s="17"/>
    </row>
    <row r="32416" spans="22:22" x14ac:dyDescent="0.35">
      <c r="V32416" s="17"/>
    </row>
    <row r="32417" spans="22:22" x14ac:dyDescent="0.35">
      <c r="V32417" s="17"/>
    </row>
    <row r="32418" spans="22:22" x14ac:dyDescent="0.35">
      <c r="V32418" s="17"/>
    </row>
    <row r="32419" spans="22:22" x14ac:dyDescent="0.35">
      <c r="V32419" s="17"/>
    </row>
    <row r="32420" spans="22:22" x14ac:dyDescent="0.35">
      <c r="V32420" s="17"/>
    </row>
    <row r="32421" spans="22:22" x14ac:dyDescent="0.35">
      <c r="V32421" s="17"/>
    </row>
    <row r="32422" spans="22:22" x14ac:dyDescent="0.35">
      <c r="V32422" s="17"/>
    </row>
    <row r="32423" spans="22:22" x14ac:dyDescent="0.35">
      <c r="V32423" s="17"/>
    </row>
    <row r="32424" spans="22:22" x14ac:dyDescent="0.35">
      <c r="V32424" s="17"/>
    </row>
    <row r="32425" spans="22:22" x14ac:dyDescent="0.35">
      <c r="V32425" s="17"/>
    </row>
    <row r="32426" spans="22:22" x14ac:dyDescent="0.35">
      <c r="V32426" s="17"/>
    </row>
    <row r="32427" spans="22:22" x14ac:dyDescent="0.35">
      <c r="V32427" s="17"/>
    </row>
    <row r="32428" spans="22:22" x14ac:dyDescent="0.35">
      <c r="V32428" s="17"/>
    </row>
    <row r="32429" spans="22:22" x14ac:dyDescent="0.35">
      <c r="V32429" s="17"/>
    </row>
    <row r="32430" spans="22:22" x14ac:dyDescent="0.35">
      <c r="V32430" s="17"/>
    </row>
    <row r="32431" spans="22:22" x14ac:dyDescent="0.35">
      <c r="V32431" s="17"/>
    </row>
    <row r="32432" spans="22:22" x14ac:dyDescent="0.35">
      <c r="V32432" s="17"/>
    </row>
    <row r="32433" spans="22:22" x14ac:dyDescent="0.35">
      <c r="V32433" s="17"/>
    </row>
    <row r="32434" spans="22:22" x14ac:dyDescent="0.35">
      <c r="V32434" s="17"/>
    </row>
    <row r="32435" spans="22:22" x14ac:dyDescent="0.35">
      <c r="V32435" s="17"/>
    </row>
    <row r="32436" spans="22:22" x14ac:dyDescent="0.35">
      <c r="V32436" s="17"/>
    </row>
    <row r="32437" spans="22:22" x14ac:dyDescent="0.35">
      <c r="V32437" s="17"/>
    </row>
    <row r="32438" spans="22:22" x14ac:dyDescent="0.35">
      <c r="V32438" s="17"/>
    </row>
    <row r="32439" spans="22:22" x14ac:dyDescent="0.35">
      <c r="V32439" s="17"/>
    </row>
    <row r="32440" spans="22:22" x14ac:dyDescent="0.35">
      <c r="V32440" s="17"/>
    </row>
    <row r="32441" spans="22:22" x14ac:dyDescent="0.35">
      <c r="V32441" s="17"/>
    </row>
    <row r="32442" spans="22:22" x14ac:dyDescent="0.35">
      <c r="V32442" s="17"/>
    </row>
    <row r="32443" spans="22:22" x14ac:dyDescent="0.35">
      <c r="V32443" s="17"/>
    </row>
    <row r="32444" spans="22:22" x14ac:dyDescent="0.35">
      <c r="V32444" s="17"/>
    </row>
    <row r="32445" spans="22:22" x14ac:dyDescent="0.35">
      <c r="V32445" s="17"/>
    </row>
    <row r="32446" spans="22:22" x14ac:dyDescent="0.35">
      <c r="V32446" s="17"/>
    </row>
    <row r="32447" spans="22:22" x14ac:dyDescent="0.35">
      <c r="V32447" s="17"/>
    </row>
    <row r="32448" spans="22:22" x14ac:dyDescent="0.35">
      <c r="V32448" s="17"/>
    </row>
    <row r="32449" spans="22:22" x14ac:dyDescent="0.35">
      <c r="V32449" s="17"/>
    </row>
    <row r="32450" spans="22:22" x14ac:dyDescent="0.35">
      <c r="V32450" s="17"/>
    </row>
    <row r="32451" spans="22:22" x14ac:dyDescent="0.35">
      <c r="V32451" s="17"/>
    </row>
    <row r="32452" spans="22:22" x14ac:dyDescent="0.35">
      <c r="V32452" s="17"/>
    </row>
    <row r="32453" spans="22:22" x14ac:dyDescent="0.35">
      <c r="V32453" s="17"/>
    </row>
    <row r="32454" spans="22:22" x14ac:dyDescent="0.35">
      <c r="V32454" s="17"/>
    </row>
    <row r="32455" spans="22:22" x14ac:dyDescent="0.35">
      <c r="V32455" s="17"/>
    </row>
    <row r="32456" spans="22:22" x14ac:dyDescent="0.35">
      <c r="V32456" s="17"/>
    </row>
    <row r="32457" spans="22:22" x14ac:dyDescent="0.35">
      <c r="V32457" s="17"/>
    </row>
    <row r="32458" spans="22:22" x14ac:dyDescent="0.35">
      <c r="V32458" s="17"/>
    </row>
    <row r="32459" spans="22:22" x14ac:dyDescent="0.35">
      <c r="V32459" s="17"/>
    </row>
    <row r="32460" spans="22:22" x14ac:dyDescent="0.35">
      <c r="V32460" s="17"/>
    </row>
    <row r="32461" spans="22:22" x14ac:dyDescent="0.35">
      <c r="V32461" s="17"/>
    </row>
    <row r="32462" spans="22:22" x14ac:dyDescent="0.35">
      <c r="V32462" s="17"/>
    </row>
    <row r="32463" spans="22:22" x14ac:dyDescent="0.35">
      <c r="V32463" s="17"/>
    </row>
    <row r="32464" spans="22:22" x14ac:dyDescent="0.35">
      <c r="V32464" s="17"/>
    </row>
    <row r="32465" spans="22:22" x14ac:dyDescent="0.35">
      <c r="V32465" s="17"/>
    </row>
    <row r="32466" spans="22:22" x14ac:dyDescent="0.35">
      <c r="V32466" s="17"/>
    </row>
    <row r="32467" spans="22:22" x14ac:dyDescent="0.35">
      <c r="V32467" s="17"/>
    </row>
    <row r="32468" spans="22:22" x14ac:dyDescent="0.35">
      <c r="V32468" s="17"/>
    </row>
    <row r="32469" spans="22:22" x14ac:dyDescent="0.35">
      <c r="V32469" s="17"/>
    </row>
    <row r="32470" spans="22:22" x14ac:dyDescent="0.35">
      <c r="V32470" s="17"/>
    </row>
    <row r="32471" spans="22:22" x14ac:dyDescent="0.35">
      <c r="V32471" s="17"/>
    </row>
    <row r="32472" spans="22:22" x14ac:dyDescent="0.35">
      <c r="V32472" s="17"/>
    </row>
    <row r="32473" spans="22:22" x14ac:dyDescent="0.35">
      <c r="V32473" s="17"/>
    </row>
    <row r="32474" spans="22:22" x14ac:dyDescent="0.35">
      <c r="V32474" s="17"/>
    </row>
    <row r="32475" spans="22:22" x14ac:dyDescent="0.35">
      <c r="V32475" s="17"/>
    </row>
    <row r="32476" spans="22:22" x14ac:dyDescent="0.35">
      <c r="V32476" s="17"/>
    </row>
    <row r="32477" spans="22:22" x14ac:dyDescent="0.35">
      <c r="V32477" s="17"/>
    </row>
    <row r="32478" spans="22:22" x14ac:dyDescent="0.35">
      <c r="V32478" s="17"/>
    </row>
    <row r="32479" spans="22:22" x14ac:dyDescent="0.35">
      <c r="V32479" s="17"/>
    </row>
    <row r="32480" spans="22:22" x14ac:dyDescent="0.35">
      <c r="V32480" s="17"/>
    </row>
    <row r="32481" spans="22:22" x14ac:dyDescent="0.35">
      <c r="V32481" s="17"/>
    </row>
    <row r="32482" spans="22:22" x14ac:dyDescent="0.35">
      <c r="V32482" s="17"/>
    </row>
    <row r="32483" spans="22:22" x14ac:dyDescent="0.35">
      <c r="V32483" s="17"/>
    </row>
    <row r="32484" spans="22:22" x14ac:dyDescent="0.35">
      <c r="V32484" s="17"/>
    </row>
    <row r="32485" spans="22:22" x14ac:dyDescent="0.35">
      <c r="V32485" s="17"/>
    </row>
    <row r="32486" spans="22:22" x14ac:dyDescent="0.35">
      <c r="V32486" s="17"/>
    </row>
    <row r="32487" spans="22:22" x14ac:dyDescent="0.35">
      <c r="V32487" s="17"/>
    </row>
    <row r="32488" spans="22:22" x14ac:dyDescent="0.35">
      <c r="V32488" s="17"/>
    </row>
    <row r="32489" spans="22:22" x14ac:dyDescent="0.35">
      <c r="V32489" s="17"/>
    </row>
    <row r="32490" spans="22:22" x14ac:dyDescent="0.35">
      <c r="V32490" s="17"/>
    </row>
    <row r="32491" spans="22:22" x14ac:dyDescent="0.35">
      <c r="V32491" s="17"/>
    </row>
    <row r="32492" spans="22:22" x14ac:dyDescent="0.35">
      <c r="V32492" s="17"/>
    </row>
    <row r="32493" spans="22:22" x14ac:dyDescent="0.35">
      <c r="V32493" s="17"/>
    </row>
    <row r="32494" spans="22:22" x14ac:dyDescent="0.35">
      <c r="V32494" s="17"/>
    </row>
    <row r="32495" spans="22:22" x14ac:dyDescent="0.35">
      <c r="V32495" s="17"/>
    </row>
    <row r="32496" spans="22:22" x14ac:dyDescent="0.35">
      <c r="V32496" s="17"/>
    </row>
    <row r="32497" spans="22:22" x14ac:dyDescent="0.35">
      <c r="V32497" s="17"/>
    </row>
    <row r="32498" spans="22:22" x14ac:dyDescent="0.35">
      <c r="V32498" s="17"/>
    </row>
    <row r="32499" spans="22:22" x14ac:dyDescent="0.35">
      <c r="V32499" s="17"/>
    </row>
    <row r="32500" spans="22:22" x14ac:dyDescent="0.35">
      <c r="V32500" s="17"/>
    </row>
    <row r="32501" spans="22:22" x14ac:dyDescent="0.35">
      <c r="V32501" s="17"/>
    </row>
    <row r="32502" spans="22:22" x14ac:dyDescent="0.35">
      <c r="V32502" s="17"/>
    </row>
    <row r="32503" spans="22:22" x14ac:dyDescent="0.35">
      <c r="V32503" s="17"/>
    </row>
    <row r="32504" spans="22:22" x14ac:dyDescent="0.35">
      <c r="V32504" s="17"/>
    </row>
    <row r="32505" spans="22:22" x14ac:dyDescent="0.35">
      <c r="V32505" s="17"/>
    </row>
    <row r="32506" spans="22:22" x14ac:dyDescent="0.35">
      <c r="V32506" s="17"/>
    </row>
    <row r="32507" spans="22:22" x14ac:dyDescent="0.35">
      <c r="V32507" s="17"/>
    </row>
    <row r="32508" spans="22:22" x14ac:dyDescent="0.35">
      <c r="V32508" s="17"/>
    </row>
    <row r="32509" spans="22:22" x14ac:dyDescent="0.35">
      <c r="V32509" s="17"/>
    </row>
    <row r="32510" spans="22:22" x14ac:dyDescent="0.35">
      <c r="V32510" s="17"/>
    </row>
    <row r="32511" spans="22:22" x14ac:dyDescent="0.35">
      <c r="V32511" s="17"/>
    </row>
    <row r="32512" spans="22:22" x14ac:dyDescent="0.35">
      <c r="V32512" s="17"/>
    </row>
    <row r="32513" spans="22:22" x14ac:dyDescent="0.35">
      <c r="V32513" s="17"/>
    </row>
    <row r="32514" spans="22:22" x14ac:dyDescent="0.35">
      <c r="V32514" s="17"/>
    </row>
    <row r="32515" spans="22:22" x14ac:dyDescent="0.35">
      <c r="V32515" s="17"/>
    </row>
    <row r="32516" spans="22:22" x14ac:dyDescent="0.35">
      <c r="V32516" s="17"/>
    </row>
    <row r="32517" spans="22:22" x14ac:dyDescent="0.35">
      <c r="V32517" s="17"/>
    </row>
    <row r="32518" spans="22:22" x14ac:dyDescent="0.35">
      <c r="V32518" s="17"/>
    </row>
    <row r="32519" spans="22:22" x14ac:dyDescent="0.35">
      <c r="V32519" s="17"/>
    </row>
    <row r="32520" spans="22:22" x14ac:dyDescent="0.35">
      <c r="V32520" s="17"/>
    </row>
    <row r="32521" spans="22:22" x14ac:dyDescent="0.35">
      <c r="V32521" s="17"/>
    </row>
    <row r="32522" spans="22:22" x14ac:dyDescent="0.35">
      <c r="V32522" s="17"/>
    </row>
    <row r="32523" spans="22:22" x14ac:dyDescent="0.35">
      <c r="V32523" s="17"/>
    </row>
    <row r="32524" spans="22:22" x14ac:dyDescent="0.35">
      <c r="V32524" s="17"/>
    </row>
    <row r="32525" spans="22:22" x14ac:dyDescent="0.35">
      <c r="V32525" s="17"/>
    </row>
    <row r="32526" spans="22:22" x14ac:dyDescent="0.35">
      <c r="V32526" s="17"/>
    </row>
    <row r="32527" spans="22:22" x14ac:dyDescent="0.35">
      <c r="V32527" s="17"/>
    </row>
    <row r="32528" spans="22:22" x14ac:dyDescent="0.35">
      <c r="V32528" s="17"/>
    </row>
    <row r="32529" spans="22:22" x14ac:dyDescent="0.35">
      <c r="V32529" s="17"/>
    </row>
    <row r="32530" spans="22:22" x14ac:dyDescent="0.35">
      <c r="V32530" s="17"/>
    </row>
    <row r="32531" spans="22:22" x14ac:dyDescent="0.35">
      <c r="V32531" s="17"/>
    </row>
    <row r="32532" spans="22:22" x14ac:dyDescent="0.35">
      <c r="V32532" s="17"/>
    </row>
    <row r="32533" spans="22:22" x14ac:dyDescent="0.35">
      <c r="V32533" s="17"/>
    </row>
    <row r="32534" spans="22:22" x14ac:dyDescent="0.35">
      <c r="V32534" s="17"/>
    </row>
    <row r="32535" spans="22:22" x14ac:dyDescent="0.35">
      <c r="V32535" s="17"/>
    </row>
    <row r="32536" spans="22:22" x14ac:dyDescent="0.35">
      <c r="V32536" s="17"/>
    </row>
    <row r="32537" spans="22:22" x14ac:dyDescent="0.35">
      <c r="V32537" s="17"/>
    </row>
    <row r="32538" spans="22:22" x14ac:dyDescent="0.35">
      <c r="V32538" s="17"/>
    </row>
    <row r="32539" spans="22:22" x14ac:dyDescent="0.35">
      <c r="V32539" s="17"/>
    </row>
    <row r="32540" spans="22:22" x14ac:dyDescent="0.35">
      <c r="V32540" s="17"/>
    </row>
    <row r="32541" spans="22:22" x14ac:dyDescent="0.35">
      <c r="V32541" s="17"/>
    </row>
    <row r="32542" spans="22:22" x14ac:dyDescent="0.35">
      <c r="V32542" s="17"/>
    </row>
    <row r="32543" spans="22:22" x14ac:dyDescent="0.35">
      <c r="V32543" s="17"/>
    </row>
    <row r="32544" spans="22:22" x14ac:dyDescent="0.35">
      <c r="V32544" s="17"/>
    </row>
    <row r="32545" spans="22:22" x14ac:dyDescent="0.35">
      <c r="V32545" s="17"/>
    </row>
    <row r="32546" spans="22:22" x14ac:dyDescent="0.35">
      <c r="V32546" s="17"/>
    </row>
    <row r="32547" spans="22:22" x14ac:dyDescent="0.35">
      <c r="V32547" s="17"/>
    </row>
    <row r="32548" spans="22:22" x14ac:dyDescent="0.35">
      <c r="V32548" s="17"/>
    </row>
    <row r="32549" spans="22:22" x14ac:dyDescent="0.35">
      <c r="V32549" s="17"/>
    </row>
    <row r="32550" spans="22:22" x14ac:dyDescent="0.35">
      <c r="V32550" s="17"/>
    </row>
    <row r="32551" spans="22:22" x14ac:dyDescent="0.35">
      <c r="V32551" s="17"/>
    </row>
    <row r="32552" spans="22:22" x14ac:dyDescent="0.35">
      <c r="V32552" s="17"/>
    </row>
    <row r="32553" spans="22:22" x14ac:dyDescent="0.35">
      <c r="V32553" s="17"/>
    </row>
    <row r="32554" spans="22:22" x14ac:dyDescent="0.35">
      <c r="V32554" s="17"/>
    </row>
    <row r="32555" spans="22:22" x14ac:dyDescent="0.35">
      <c r="V32555" s="17"/>
    </row>
    <row r="32556" spans="22:22" x14ac:dyDescent="0.35">
      <c r="V32556" s="17"/>
    </row>
    <row r="32557" spans="22:22" x14ac:dyDescent="0.35">
      <c r="V32557" s="17"/>
    </row>
    <row r="32558" spans="22:22" x14ac:dyDescent="0.35">
      <c r="V32558" s="17"/>
    </row>
    <row r="32559" spans="22:22" x14ac:dyDescent="0.35">
      <c r="V32559" s="17"/>
    </row>
    <row r="32560" spans="22:22" x14ac:dyDescent="0.35">
      <c r="V32560" s="17"/>
    </row>
    <row r="32561" spans="22:22" x14ac:dyDescent="0.35">
      <c r="V32561" s="17"/>
    </row>
    <row r="32562" spans="22:22" x14ac:dyDescent="0.35">
      <c r="V32562" s="17"/>
    </row>
    <row r="32563" spans="22:22" x14ac:dyDescent="0.35">
      <c r="V32563" s="17"/>
    </row>
    <row r="32564" spans="22:22" x14ac:dyDescent="0.35">
      <c r="V32564" s="17"/>
    </row>
    <row r="32565" spans="22:22" x14ac:dyDescent="0.35">
      <c r="V32565" s="17"/>
    </row>
    <row r="32566" spans="22:22" x14ac:dyDescent="0.35">
      <c r="V32566" s="17"/>
    </row>
    <row r="32567" spans="22:22" x14ac:dyDescent="0.35">
      <c r="V32567" s="17"/>
    </row>
    <row r="32568" spans="22:22" x14ac:dyDescent="0.35">
      <c r="V32568" s="17"/>
    </row>
    <row r="32569" spans="22:22" x14ac:dyDescent="0.35">
      <c r="V32569" s="17"/>
    </row>
    <row r="32570" spans="22:22" x14ac:dyDescent="0.35">
      <c r="V32570" s="17"/>
    </row>
    <row r="32571" spans="22:22" x14ac:dyDescent="0.35">
      <c r="V32571" s="17"/>
    </row>
    <row r="32572" spans="22:22" x14ac:dyDescent="0.35">
      <c r="V32572" s="17"/>
    </row>
    <row r="32573" spans="22:22" x14ac:dyDescent="0.35">
      <c r="V32573" s="17"/>
    </row>
    <row r="32574" spans="22:22" x14ac:dyDescent="0.35">
      <c r="V32574" s="17"/>
    </row>
    <row r="32575" spans="22:22" x14ac:dyDescent="0.35">
      <c r="V32575" s="17"/>
    </row>
    <row r="32576" spans="22:22" x14ac:dyDescent="0.35">
      <c r="V32576" s="17"/>
    </row>
    <row r="32577" spans="22:22" x14ac:dyDescent="0.35">
      <c r="V32577" s="17"/>
    </row>
    <row r="32578" spans="22:22" x14ac:dyDescent="0.35">
      <c r="V32578" s="17"/>
    </row>
    <row r="32579" spans="22:22" x14ac:dyDescent="0.35">
      <c r="V32579" s="17"/>
    </row>
    <row r="32580" spans="22:22" x14ac:dyDescent="0.35">
      <c r="V32580" s="17"/>
    </row>
    <row r="32581" spans="22:22" x14ac:dyDescent="0.35">
      <c r="V32581" s="17"/>
    </row>
    <row r="32582" spans="22:22" x14ac:dyDescent="0.35">
      <c r="V32582" s="17"/>
    </row>
    <row r="32583" spans="22:22" x14ac:dyDescent="0.35">
      <c r="V32583" s="17"/>
    </row>
    <row r="32584" spans="22:22" x14ac:dyDescent="0.35">
      <c r="V32584" s="17"/>
    </row>
    <row r="32585" spans="22:22" x14ac:dyDescent="0.35">
      <c r="V32585" s="17"/>
    </row>
    <row r="32586" spans="22:22" x14ac:dyDescent="0.35">
      <c r="V32586" s="17"/>
    </row>
    <row r="32587" spans="22:22" x14ac:dyDescent="0.35">
      <c r="V32587" s="17"/>
    </row>
    <row r="32588" spans="22:22" x14ac:dyDescent="0.35">
      <c r="V32588" s="17"/>
    </row>
    <row r="32589" spans="22:22" x14ac:dyDescent="0.35">
      <c r="V32589" s="17"/>
    </row>
    <row r="32590" spans="22:22" x14ac:dyDescent="0.35">
      <c r="V32590" s="17"/>
    </row>
    <row r="32591" spans="22:22" x14ac:dyDescent="0.35">
      <c r="V32591" s="17"/>
    </row>
    <row r="32592" spans="22:22" x14ac:dyDescent="0.35">
      <c r="V32592" s="17"/>
    </row>
    <row r="32593" spans="22:22" x14ac:dyDescent="0.35">
      <c r="V32593" s="17"/>
    </row>
    <row r="32594" spans="22:22" x14ac:dyDescent="0.35">
      <c r="V32594" s="17"/>
    </row>
    <row r="32595" spans="22:22" x14ac:dyDescent="0.35">
      <c r="V32595" s="17"/>
    </row>
    <row r="32596" spans="22:22" x14ac:dyDescent="0.35">
      <c r="V32596" s="17"/>
    </row>
    <row r="32597" spans="22:22" x14ac:dyDescent="0.35">
      <c r="V32597" s="17"/>
    </row>
    <row r="32598" spans="22:22" x14ac:dyDescent="0.35">
      <c r="V32598" s="17"/>
    </row>
    <row r="32599" spans="22:22" x14ac:dyDescent="0.35">
      <c r="V32599" s="17"/>
    </row>
    <row r="32600" spans="22:22" x14ac:dyDescent="0.35">
      <c r="V32600" s="17"/>
    </row>
    <row r="32601" spans="22:22" x14ac:dyDescent="0.35">
      <c r="V32601" s="17"/>
    </row>
    <row r="32602" spans="22:22" x14ac:dyDescent="0.35">
      <c r="V32602" s="17"/>
    </row>
    <row r="32603" spans="22:22" x14ac:dyDescent="0.35">
      <c r="V32603" s="17"/>
    </row>
    <row r="32604" spans="22:22" x14ac:dyDescent="0.35">
      <c r="V32604" s="17"/>
    </row>
    <row r="32605" spans="22:22" x14ac:dyDescent="0.35">
      <c r="V32605" s="17"/>
    </row>
    <row r="32606" spans="22:22" x14ac:dyDescent="0.35">
      <c r="V32606" s="17"/>
    </row>
    <row r="32607" spans="22:22" x14ac:dyDescent="0.35">
      <c r="V32607" s="17"/>
    </row>
    <row r="32608" spans="22:22" x14ac:dyDescent="0.35">
      <c r="V32608" s="17"/>
    </row>
    <row r="32609" spans="22:22" x14ac:dyDescent="0.35">
      <c r="V32609" s="17"/>
    </row>
    <row r="32610" spans="22:22" x14ac:dyDescent="0.35">
      <c r="V32610" s="17"/>
    </row>
    <row r="32611" spans="22:22" x14ac:dyDescent="0.35">
      <c r="V32611" s="17"/>
    </row>
    <row r="32612" spans="22:22" x14ac:dyDescent="0.35">
      <c r="V32612" s="17"/>
    </row>
    <row r="32613" spans="22:22" x14ac:dyDescent="0.35">
      <c r="V32613" s="17"/>
    </row>
    <row r="32614" spans="22:22" x14ac:dyDescent="0.35">
      <c r="V32614" s="17"/>
    </row>
    <row r="32615" spans="22:22" x14ac:dyDescent="0.35">
      <c r="V32615" s="17"/>
    </row>
    <row r="32616" spans="22:22" x14ac:dyDescent="0.35">
      <c r="V32616" s="17"/>
    </row>
    <row r="32617" spans="22:22" x14ac:dyDescent="0.35">
      <c r="V32617" s="17"/>
    </row>
    <row r="32618" spans="22:22" x14ac:dyDescent="0.35">
      <c r="V32618" s="17"/>
    </row>
    <row r="32619" spans="22:22" x14ac:dyDescent="0.35">
      <c r="V32619" s="17"/>
    </row>
    <row r="32620" spans="22:22" x14ac:dyDescent="0.35">
      <c r="V32620" s="17"/>
    </row>
    <row r="32621" spans="22:22" x14ac:dyDescent="0.35">
      <c r="V32621" s="17"/>
    </row>
    <row r="32622" spans="22:22" x14ac:dyDescent="0.35">
      <c r="V32622" s="17"/>
    </row>
    <row r="32623" spans="22:22" x14ac:dyDescent="0.35">
      <c r="V32623" s="17"/>
    </row>
    <row r="32624" spans="22:22" x14ac:dyDescent="0.35">
      <c r="V32624" s="17"/>
    </row>
    <row r="32625" spans="22:22" x14ac:dyDescent="0.35">
      <c r="V32625" s="17"/>
    </row>
    <row r="32626" spans="22:22" x14ac:dyDescent="0.35">
      <c r="V32626" s="17"/>
    </row>
    <row r="32627" spans="22:22" x14ac:dyDescent="0.35">
      <c r="V32627" s="17"/>
    </row>
    <row r="32628" spans="22:22" x14ac:dyDescent="0.35">
      <c r="V32628" s="17"/>
    </row>
    <row r="32629" spans="22:22" x14ac:dyDescent="0.35">
      <c r="V32629" s="17"/>
    </row>
    <row r="32630" spans="22:22" x14ac:dyDescent="0.35">
      <c r="V32630" s="17"/>
    </row>
    <row r="32631" spans="22:22" x14ac:dyDescent="0.35">
      <c r="V32631" s="17"/>
    </row>
    <row r="32632" spans="22:22" x14ac:dyDescent="0.35">
      <c r="V32632" s="17"/>
    </row>
    <row r="32633" spans="22:22" x14ac:dyDescent="0.35">
      <c r="V32633" s="17"/>
    </row>
    <row r="32634" spans="22:22" x14ac:dyDescent="0.35">
      <c r="V32634" s="17"/>
    </row>
    <row r="32635" spans="22:22" x14ac:dyDescent="0.35">
      <c r="V32635" s="17"/>
    </row>
    <row r="32636" spans="22:22" x14ac:dyDescent="0.35">
      <c r="V32636" s="17"/>
    </row>
    <row r="32637" spans="22:22" x14ac:dyDescent="0.35">
      <c r="V32637" s="17"/>
    </row>
    <row r="32638" spans="22:22" x14ac:dyDescent="0.35">
      <c r="V32638" s="17"/>
    </row>
    <row r="32639" spans="22:22" x14ac:dyDescent="0.35">
      <c r="V32639" s="17"/>
    </row>
    <row r="32640" spans="22:22" x14ac:dyDescent="0.35">
      <c r="V32640" s="17"/>
    </row>
    <row r="32641" spans="22:22" x14ac:dyDescent="0.35">
      <c r="V32641" s="17"/>
    </row>
    <row r="32642" spans="22:22" x14ac:dyDescent="0.35">
      <c r="V32642" s="17"/>
    </row>
    <row r="32643" spans="22:22" x14ac:dyDescent="0.35">
      <c r="V32643" s="17"/>
    </row>
    <row r="32644" spans="22:22" x14ac:dyDescent="0.35">
      <c r="V32644" s="17"/>
    </row>
    <row r="32645" spans="22:22" x14ac:dyDescent="0.35">
      <c r="V32645" s="17"/>
    </row>
    <row r="32646" spans="22:22" x14ac:dyDescent="0.35">
      <c r="V32646" s="17"/>
    </row>
    <row r="32647" spans="22:22" x14ac:dyDescent="0.35">
      <c r="V32647" s="17"/>
    </row>
    <row r="32648" spans="22:22" x14ac:dyDescent="0.35">
      <c r="V32648" s="17"/>
    </row>
    <row r="32649" spans="22:22" x14ac:dyDescent="0.35">
      <c r="V32649" s="17"/>
    </row>
    <row r="32650" spans="22:22" x14ac:dyDescent="0.35">
      <c r="V32650" s="17"/>
    </row>
    <row r="32651" spans="22:22" x14ac:dyDescent="0.35">
      <c r="V32651" s="17"/>
    </row>
    <row r="32652" spans="22:22" x14ac:dyDescent="0.35">
      <c r="V32652" s="17"/>
    </row>
    <row r="32653" spans="22:22" x14ac:dyDescent="0.35">
      <c r="V32653" s="17"/>
    </row>
    <row r="32654" spans="22:22" x14ac:dyDescent="0.35">
      <c r="V32654" s="17"/>
    </row>
    <row r="32655" spans="22:22" x14ac:dyDescent="0.35">
      <c r="V32655" s="17"/>
    </row>
    <row r="32656" spans="22:22" x14ac:dyDescent="0.35">
      <c r="V32656" s="17"/>
    </row>
    <row r="32657" spans="22:22" x14ac:dyDescent="0.35">
      <c r="V32657" s="17"/>
    </row>
    <row r="32658" spans="22:22" x14ac:dyDescent="0.35">
      <c r="V32658" s="17"/>
    </row>
    <row r="32659" spans="22:22" x14ac:dyDescent="0.35">
      <c r="V32659" s="17"/>
    </row>
    <row r="32660" spans="22:22" x14ac:dyDescent="0.35">
      <c r="V32660" s="17"/>
    </row>
    <row r="32661" spans="22:22" x14ac:dyDescent="0.35">
      <c r="V32661" s="17"/>
    </row>
    <row r="32662" spans="22:22" x14ac:dyDescent="0.35">
      <c r="V32662" s="17"/>
    </row>
    <row r="32663" spans="22:22" x14ac:dyDescent="0.35">
      <c r="V32663" s="17"/>
    </row>
    <row r="32664" spans="22:22" x14ac:dyDescent="0.35">
      <c r="V32664" s="17"/>
    </row>
    <row r="32665" spans="22:22" x14ac:dyDescent="0.35">
      <c r="V32665" s="17"/>
    </row>
    <row r="32666" spans="22:22" x14ac:dyDescent="0.35">
      <c r="V32666" s="17"/>
    </row>
    <row r="32667" spans="22:22" x14ac:dyDescent="0.35">
      <c r="V32667" s="17"/>
    </row>
    <row r="32668" spans="22:22" x14ac:dyDescent="0.35">
      <c r="V32668" s="17"/>
    </row>
    <row r="32669" spans="22:22" x14ac:dyDescent="0.35">
      <c r="V32669" s="17"/>
    </row>
    <row r="32670" spans="22:22" x14ac:dyDescent="0.35">
      <c r="V32670" s="17"/>
    </row>
    <row r="32671" spans="22:22" x14ac:dyDescent="0.35">
      <c r="V32671" s="17"/>
    </row>
    <row r="32672" spans="22:22" x14ac:dyDescent="0.35">
      <c r="V32672" s="17"/>
    </row>
    <row r="32673" spans="22:22" x14ac:dyDescent="0.35">
      <c r="V32673" s="17"/>
    </row>
    <row r="32674" spans="22:22" x14ac:dyDescent="0.35">
      <c r="V32674" s="17"/>
    </row>
    <row r="32675" spans="22:22" x14ac:dyDescent="0.35">
      <c r="V32675" s="17"/>
    </row>
    <row r="32676" spans="22:22" x14ac:dyDescent="0.35">
      <c r="V32676" s="17"/>
    </row>
    <row r="32677" spans="22:22" x14ac:dyDescent="0.35">
      <c r="V32677" s="17"/>
    </row>
    <row r="32678" spans="22:22" x14ac:dyDescent="0.35">
      <c r="V32678" s="17"/>
    </row>
    <row r="32679" spans="22:22" x14ac:dyDescent="0.35">
      <c r="V32679" s="17"/>
    </row>
    <row r="32680" spans="22:22" x14ac:dyDescent="0.35">
      <c r="V32680" s="17"/>
    </row>
    <row r="32681" spans="22:22" x14ac:dyDescent="0.35">
      <c r="V32681" s="17"/>
    </row>
    <row r="32682" spans="22:22" x14ac:dyDescent="0.35">
      <c r="V32682" s="17"/>
    </row>
    <row r="32683" spans="22:22" x14ac:dyDescent="0.35">
      <c r="V32683" s="17"/>
    </row>
    <row r="32684" spans="22:22" x14ac:dyDescent="0.35">
      <c r="V32684" s="17"/>
    </row>
    <row r="32685" spans="22:22" x14ac:dyDescent="0.35">
      <c r="V32685" s="17"/>
    </row>
    <row r="32686" spans="22:22" x14ac:dyDescent="0.35">
      <c r="V32686" s="17"/>
    </row>
    <row r="32687" spans="22:22" x14ac:dyDescent="0.35">
      <c r="V32687" s="17"/>
    </row>
    <row r="32688" spans="22:22" x14ac:dyDescent="0.35">
      <c r="V32688" s="17"/>
    </row>
    <row r="32689" spans="22:22" x14ac:dyDescent="0.35">
      <c r="V32689" s="17"/>
    </row>
    <row r="32690" spans="22:22" x14ac:dyDescent="0.35">
      <c r="V32690" s="17"/>
    </row>
    <row r="32691" spans="22:22" x14ac:dyDescent="0.35">
      <c r="V32691" s="17"/>
    </row>
    <row r="32692" spans="22:22" x14ac:dyDescent="0.35">
      <c r="V32692" s="17"/>
    </row>
    <row r="32693" spans="22:22" x14ac:dyDescent="0.35">
      <c r="V32693" s="17"/>
    </row>
    <row r="32694" spans="22:22" x14ac:dyDescent="0.35">
      <c r="V32694" s="17"/>
    </row>
    <row r="32695" spans="22:22" x14ac:dyDescent="0.35">
      <c r="V32695" s="17"/>
    </row>
    <row r="32696" spans="22:22" x14ac:dyDescent="0.35">
      <c r="V32696" s="17"/>
    </row>
    <row r="32697" spans="22:22" x14ac:dyDescent="0.35">
      <c r="V32697" s="17"/>
    </row>
    <row r="32698" spans="22:22" x14ac:dyDescent="0.35">
      <c r="V32698" s="17"/>
    </row>
    <row r="32699" spans="22:22" x14ac:dyDescent="0.35">
      <c r="V32699" s="17"/>
    </row>
    <row r="32700" spans="22:22" x14ac:dyDescent="0.35">
      <c r="V32700" s="17"/>
    </row>
    <row r="32701" spans="22:22" x14ac:dyDescent="0.35">
      <c r="V32701" s="17"/>
    </row>
    <row r="32702" spans="22:22" x14ac:dyDescent="0.35">
      <c r="V32702" s="17"/>
    </row>
    <row r="32703" spans="22:22" x14ac:dyDescent="0.35">
      <c r="V32703" s="17"/>
    </row>
    <row r="32704" spans="22:22" x14ac:dyDescent="0.35">
      <c r="V32704" s="17"/>
    </row>
    <row r="32705" spans="22:22" x14ac:dyDescent="0.35">
      <c r="V32705" s="17"/>
    </row>
    <row r="32706" spans="22:22" x14ac:dyDescent="0.35">
      <c r="V32706" s="17"/>
    </row>
    <row r="32707" spans="22:22" x14ac:dyDescent="0.35">
      <c r="V32707" s="17"/>
    </row>
    <row r="32708" spans="22:22" x14ac:dyDescent="0.35">
      <c r="V32708" s="17"/>
    </row>
    <row r="32709" spans="22:22" x14ac:dyDescent="0.35">
      <c r="V32709" s="17"/>
    </row>
    <row r="32710" spans="22:22" x14ac:dyDescent="0.35">
      <c r="V32710" s="17"/>
    </row>
    <row r="32711" spans="22:22" x14ac:dyDescent="0.35">
      <c r="V32711" s="17"/>
    </row>
    <row r="32712" spans="22:22" x14ac:dyDescent="0.35">
      <c r="V32712" s="17"/>
    </row>
    <row r="32713" spans="22:22" x14ac:dyDescent="0.35">
      <c r="V32713" s="17"/>
    </row>
    <row r="32714" spans="22:22" x14ac:dyDescent="0.35">
      <c r="V32714" s="17"/>
    </row>
    <row r="32715" spans="22:22" x14ac:dyDescent="0.35">
      <c r="V32715" s="17"/>
    </row>
    <row r="32716" spans="22:22" x14ac:dyDescent="0.35">
      <c r="V32716" s="17"/>
    </row>
    <row r="32717" spans="22:22" x14ac:dyDescent="0.35">
      <c r="V32717" s="17"/>
    </row>
    <row r="32718" spans="22:22" x14ac:dyDescent="0.35">
      <c r="V32718" s="17"/>
    </row>
    <row r="32719" spans="22:22" x14ac:dyDescent="0.35">
      <c r="V32719" s="17"/>
    </row>
    <row r="32720" spans="22:22" x14ac:dyDescent="0.35">
      <c r="V32720" s="17"/>
    </row>
    <row r="32721" spans="22:22" x14ac:dyDescent="0.35">
      <c r="V32721" s="17"/>
    </row>
    <row r="32722" spans="22:22" x14ac:dyDescent="0.35">
      <c r="V32722" s="17"/>
    </row>
    <row r="32723" spans="22:22" x14ac:dyDescent="0.35">
      <c r="V32723" s="17"/>
    </row>
    <row r="32724" spans="22:22" x14ac:dyDescent="0.35">
      <c r="V32724" s="17"/>
    </row>
    <row r="32725" spans="22:22" x14ac:dyDescent="0.35">
      <c r="V32725" s="17"/>
    </row>
    <row r="32726" spans="22:22" x14ac:dyDescent="0.35">
      <c r="V32726" s="17"/>
    </row>
    <row r="32727" spans="22:22" x14ac:dyDescent="0.35">
      <c r="V32727" s="17"/>
    </row>
    <row r="32728" spans="22:22" x14ac:dyDescent="0.35">
      <c r="V32728" s="17"/>
    </row>
    <row r="32729" spans="22:22" x14ac:dyDescent="0.35">
      <c r="V32729" s="17"/>
    </row>
    <row r="32730" spans="22:22" x14ac:dyDescent="0.35">
      <c r="V32730" s="17"/>
    </row>
    <row r="32731" spans="22:22" x14ac:dyDescent="0.35">
      <c r="V32731" s="17"/>
    </row>
    <row r="32732" spans="22:22" x14ac:dyDescent="0.35">
      <c r="V32732" s="17"/>
    </row>
    <row r="32733" spans="22:22" x14ac:dyDescent="0.35">
      <c r="V32733" s="17"/>
    </row>
    <row r="32734" spans="22:22" x14ac:dyDescent="0.35">
      <c r="V32734" s="17"/>
    </row>
    <row r="32735" spans="22:22" x14ac:dyDescent="0.35">
      <c r="V32735" s="17"/>
    </row>
    <row r="32736" spans="22:22" x14ac:dyDescent="0.35">
      <c r="V32736" s="17"/>
    </row>
    <row r="32737" spans="22:22" x14ac:dyDescent="0.35">
      <c r="V32737" s="17"/>
    </row>
    <row r="32738" spans="22:22" x14ac:dyDescent="0.35">
      <c r="V32738" s="17"/>
    </row>
    <row r="32739" spans="22:22" x14ac:dyDescent="0.35">
      <c r="V32739" s="17"/>
    </row>
    <row r="32740" spans="22:22" x14ac:dyDescent="0.35">
      <c r="V32740" s="17"/>
    </row>
    <row r="32741" spans="22:22" x14ac:dyDescent="0.35">
      <c r="V32741" s="17"/>
    </row>
    <row r="32742" spans="22:22" x14ac:dyDescent="0.35">
      <c r="V32742" s="17"/>
    </row>
    <row r="32743" spans="22:22" x14ac:dyDescent="0.35">
      <c r="V32743" s="17"/>
    </row>
    <row r="32744" spans="22:22" x14ac:dyDescent="0.35">
      <c r="V32744" s="17"/>
    </row>
    <row r="32745" spans="22:22" x14ac:dyDescent="0.35">
      <c r="V32745" s="17"/>
    </row>
    <row r="32746" spans="22:22" x14ac:dyDescent="0.35">
      <c r="V32746" s="17"/>
    </row>
    <row r="32747" spans="22:22" x14ac:dyDescent="0.35">
      <c r="V32747" s="17"/>
    </row>
    <row r="32748" spans="22:22" x14ac:dyDescent="0.35">
      <c r="V32748" s="17"/>
    </row>
    <row r="32749" spans="22:22" x14ac:dyDescent="0.35">
      <c r="V32749" s="17"/>
    </row>
    <row r="32750" spans="22:22" x14ac:dyDescent="0.35">
      <c r="V32750" s="17"/>
    </row>
    <row r="32751" spans="22:22" x14ac:dyDescent="0.35">
      <c r="V32751" s="17"/>
    </row>
    <row r="32752" spans="22:22" x14ac:dyDescent="0.35">
      <c r="V32752" s="17"/>
    </row>
    <row r="32753" spans="22:22" x14ac:dyDescent="0.35">
      <c r="V32753" s="17"/>
    </row>
    <row r="32754" spans="22:22" x14ac:dyDescent="0.35">
      <c r="V32754" s="17"/>
    </row>
    <row r="32755" spans="22:22" x14ac:dyDescent="0.35">
      <c r="V32755" s="17"/>
    </row>
    <row r="32756" spans="22:22" x14ac:dyDescent="0.35">
      <c r="V32756" s="17"/>
    </row>
    <row r="32757" spans="22:22" x14ac:dyDescent="0.35">
      <c r="V32757" s="17"/>
    </row>
    <row r="32758" spans="22:22" x14ac:dyDescent="0.35">
      <c r="V32758" s="17"/>
    </row>
    <row r="32759" spans="22:22" x14ac:dyDescent="0.35">
      <c r="V32759" s="17"/>
    </row>
    <row r="32760" spans="22:22" x14ac:dyDescent="0.35">
      <c r="V32760" s="17"/>
    </row>
    <row r="32761" spans="22:22" x14ac:dyDescent="0.35">
      <c r="V32761" s="17"/>
    </row>
    <row r="32762" spans="22:22" x14ac:dyDescent="0.35">
      <c r="V32762" s="17"/>
    </row>
    <row r="32763" spans="22:22" x14ac:dyDescent="0.35">
      <c r="V32763" s="17"/>
    </row>
    <row r="32764" spans="22:22" x14ac:dyDescent="0.35">
      <c r="V32764" s="17"/>
    </row>
    <row r="32765" spans="22:22" x14ac:dyDescent="0.35">
      <c r="V32765" s="17"/>
    </row>
    <row r="32766" spans="22:22" x14ac:dyDescent="0.35">
      <c r="V32766" s="17"/>
    </row>
    <row r="32767" spans="22:22" x14ac:dyDescent="0.35">
      <c r="V32767" s="17"/>
    </row>
    <row r="32768" spans="22:22" x14ac:dyDescent="0.35">
      <c r="V32768" s="17"/>
    </row>
    <row r="32769" spans="22:22" x14ac:dyDescent="0.35">
      <c r="V32769" s="17"/>
    </row>
    <row r="32770" spans="22:22" x14ac:dyDescent="0.35">
      <c r="V32770" s="17"/>
    </row>
    <row r="32771" spans="22:22" x14ac:dyDescent="0.35">
      <c r="V32771" s="17"/>
    </row>
    <row r="32772" spans="22:22" x14ac:dyDescent="0.35">
      <c r="V32772" s="17"/>
    </row>
    <row r="32773" spans="22:22" x14ac:dyDescent="0.35">
      <c r="V32773" s="17"/>
    </row>
    <row r="32774" spans="22:22" x14ac:dyDescent="0.35">
      <c r="V32774" s="17"/>
    </row>
    <row r="32775" spans="22:22" x14ac:dyDescent="0.35">
      <c r="V32775" s="17"/>
    </row>
    <row r="32776" spans="22:22" x14ac:dyDescent="0.35">
      <c r="V32776" s="17"/>
    </row>
    <row r="32777" spans="22:22" x14ac:dyDescent="0.35">
      <c r="V32777" s="17"/>
    </row>
    <row r="32778" spans="22:22" x14ac:dyDescent="0.35">
      <c r="V32778" s="17"/>
    </row>
    <row r="32779" spans="22:22" x14ac:dyDescent="0.35">
      <c r="V32779" s="17"/>
    </row>
    <row r="32780" spans="22:22" x14ac:dyDescent="0.35">
      <c r="V32780" s="17"/>
    </row>
    <row r="32781" spans="22:22" x14ac:dyDescent="0.35">
      <c r="V32781" s="17"/>
    </row>
    <row r="32782" spans="22:22" x14ac:dyDescent="0.35">
      <c r="V32782" s="17"/>
    </row>
    <row r="32783" spans="22:22" x14ac:dyDescent="0.35">
      <c r="V32783" s="17"/>
    </row>
    <row r="32784" spans="22:22" x14ac:dyDescent="0.35">
      <c r="V32784" s="17"/>
    </row>
    <row r="32785" spans="22:22" x14ac:dyDescent="0.35">
      <c r="V32785" s="17"/>
    </row>
    <row r="32786" spans="22:22" x14ac:dyDescent="0.35">
      <c r="V32786" s="17"/>
    </row>
    <row r="32787" spans="22:22" x14ac:dyDescent="0.35">
      <c r="V32787" s="17"/>
    </row>
    <row r="32788" spans="22:22" x14ac:dyDescent="0.35">
      <c r="V32788" s="17"/>
    </row>
    <row r="32789" spans="22:22" x14ac:dyDescent="0.35">
      <c r="V32789" s="17"/>
    </row>
    <row r="32790" spans="22:22" x14ac:dyDescent="0.35">
      <c r="V32790" s="17"/>
    </row>
    <row r="32791" spans="22:22" x14ac:dyDescent="0.35">
      <c r="V32791" s="17"/>
    </row>
    <row r="32792" spans="22:22" x14ac:dyDescent="0.35">
      <c r="V32792" s="17"/>
    </row>
    <row r="32793" spans="22:22" x14ac:dyDescent="0.35">
      <c r="V32793" s="17"/>
    </row>
    <row r="32794" spans="22:22" x14ac:dyDescent="0.35">
      <c r="V32794" s="17"/>
    </row>
    <row r="32795" spans="22:22" x14ac:dyDescent="0.35">
      <c r="V32795" s="17"/>
    </row>
    <row r="32796" spans="22:22" x14ac:dyDescent="0.35">
      <c r="V32796" s="17"/>
    </row>
    <row r="32797" spans="22:22" x14ac:dyDescent="0.35">
      <c r="V32797" s="17"/>
    </row>
    <row r="32798" spans="22:22" x14ac:dyDescent="0.35">
      <c r="V32798" s="17"/>
    </row>
    <row r="32799" spans="22:22" x14ac:dyDescent="0.35">
      <c r="V32799" s="17"/>
    </row>
    <row r="32800" spans="22:22" x14ac:dyDescent="0.35">
      <c r="V32800" s="17"/>
    </row>
    <row r="32801" spans="22:22" x14ac:dyDescent="0.35">
      <c r="V32801" s="17"/>
    </row>
    <row r="32802" spans="22:22" x14ac:dyDescent="0.35">
      <c r="V32802" s="17"/>
    </row>
    <row r="32803" spans="22:22" x14ac:dyDescent="0.35">
      <c r="V32803" s="17"/>
    </row>
    <row r="32804" spans="22:22" x14ac:dyDescent="0.35">
      <c r="V32804" s="17"/>
    </row>
    <row r="32805" spans="22:22" x14ac:dyDescent="0.35">
      <c r="V32805" s="17"/>
    </row>
    <row r="32806" spans="22:22" x14ac:dyDescent="0.35">
      <c r="V32806" s="17"/>
    </row>
    <row r="32807" spans="22:22" x14ac:dyDescent="0.35">
      <c r="V32807" s="17"/>
    </row>
    <row r="32808" spans="22:22" x14ac:dyDescent="0.35">
      <c r="V32808" s="17"/>
    </row>
    <row r="32809" spans="22:22" x14ac:dyDescent="0.35">
      <c r="V32809" s="17"/>
    </row>
    <row r="32810" spans="22:22" x14ac:dyDescent="0.35">
      <c r="V32810" s="17"/>
    </row>
    <row r="32811" spans="22:22" x14ac:dyDescent="0.35">
      <c r="V32811" s="17"/>
    </row>
    <row r="32812" spans="22:22" x14ac:dyDescent="0.35">
      <c r="V32812" s="17"/>
    </row>
    <row r="32813" spans="22:22" x14ac:dyDescent="0.35">
      <c r="V32813" s="17"/>
    </row>
    <row r="32814" spans="22:22" x14ac:dyDescent="0.35">
      <c r="V32814" s="17"/>
    </row>
    <row r="32815" spans="22:22" x14ac:dyDescent="0.35">
      <c r="V32815" s="17"/>
    </row>
    <row r="32816" spans="22:22" x14ac:dyDescent="0.35">
      <c r="V32816" s="17"/>
    </row>
    <row r="32817" spans="22:22" x14ac:dyDescent="0.35">
      <c r="V32817" s="17"/>
    </row>
    <row r="32818" spans="22:22" x14ac:dyDescent="0.35">
      <c r="V32818" s="17"/>
    </row>
    <row r="32819" spans="22:22" x14ac:dyDescent="0.35">
      <c r="V32819" s="17"/>
    </row>
    <row r="32820" spans="22:22" x14ac:dyDescent="0.35">
      <c r="V32820" s="17"/>
    </row>
    <row r="32821" spans="22:22" x14ac:dyDescent="0.35">
      <c r="V32821" s="17"/>
    </row>
    <row r="32822" spans="22:22" x14ac:dyDescent="0.35">
      <c r="V32822" s="17"/>
    </row>
    <row r="32823" spans="22:22" x14ac:dyDescent="0.35">
      <c r="V32823" s="17"/>
    </row>
    <row r="32824" spans="22:22" x14ac:dyDescent="0.35">
      <c r="V32824" s="17"/>
    </row>
    <row r="32825" spans="22:22" x14ac:dyDescent="0.35">
      <c r="V32825" s="17"/>
    </row>
    <row r="32826" spans="22:22" x14ac:dyDescent="0.35">
      <c r="V32826" s="17"/>
    </row>
    <row r="32827" spans="22:22" x14ac:dyDescent="0.35">
      <c r="V32827" s="17"/>
    </row>
    <row r="32828" spans="22:22" x14ac:dyDescent="0.35">
      <c r="V32828" s="17"/>
    </row>
    <row r="32829" spans="22:22" x14ac:dyDescent="0.35">
      <c r="V32829" s="17"/>
    </row>
    <row r="32830" spans="22:22" x14ac:dyDescent="0.35">
      <c r="V32830" s="17"/>
    </row>
    <row r="32831" spans="22:22" x14ac:dyDescent="0.35">
      <c r="V32831" s="17"/>
    </row>
    <row r="32832" spans="22:22" x14ac:dyDescent="0.35">
      <c r="V32832" s="17"/>
    </row>
    <row r="32833" spans="22:22" x14ac:dyDescent="0.35">
      <c r="V32833" s="17"/>
    </row>
    <row r="32834" spans="22:22" x14ac:dyDescent="0.35">
      <c r="V32834" s="17"/>
    </row>
    <row r="32835" spans="22:22" x14ac:dyDescent="0.35">
      <c r="V32835" s="17"/>
    </row>
    <row r="32836" spans="22:22" x14ac:dyDescent="0.35">
      <c r="V32836" s="17"/>
    </row>
    <row r="32837" spans="22:22" x14ac:dyDescent="0.35">
      <c r="V32837" s="17"/>
    </row>
    <row r="32838" spans="22:22" x14ac:dyDescent="0.35">
      <c r="V32838" s="17"/>
    </row>
    <row r="32839" spans="22:22" x14ac:dyDescent="0.35">
      <c r="V32839" s="17"/>
    </row>
    <row r="32840" spans="22:22" x14ac:dyDescent="0.35">
      <c r="V32840" s="17"/>
    </row>
    <row r="32841" spans="22:22" x14ac:dyDescent="0.35">
      <c r="V32841" s="17"/>
    </row>
    <row r="32842" spans="22:22" x14ac:dyDescent="0.35">
      <c r="V32842" s="17"/>
    </row>
    <row r="32843" spans="22:22" x14ac:dyDescent="0.35">
      <c r="V32843" s="17"/>
    </row>
    <row r="32844" spans="22:22" x14ac:dyDescent="0.35">
      <c r="V32844" s="17"/>
    </row>
    <row r="32845" spans="22:22" x14ac:dyDescent="0.35">
      <c r="V32845" s="17"/>
    </row>
    <row r="32846" spans="22:22" x14ac:dyDescent="0.35">
      <c r="V32846" s="17"/>
    </row>
    <row r="32847" spans="22:22" x14ac:dyDescent="0.35">
      <c r="V32847" s="17"/>
    </row>
    <row r="32848" spans="22:22" x14ac:dyDescent="0.35">
      <c r="V32848" s="17"/>
    </row>
    <row r="32849" spans="22:22" x14ac:dyDescent="0.35">
      <c r="V32849" s="17"/>
    </row>
    <row r="32850" spans="22:22" x14ac:dyDescent="0.35">
      <c r="V32850" s="17"/>
    </row>
    <row r="32851" spans="22:22" x14ac:dyDescent="0.35">
      <c r="V32851" s="17"/>
    </row>
    <row r="32852" spans="22:22" x14ac:dyDescent="0.35">
      <c r="V32852" s="17"/>
    </row>
    <row r="32853" spans="22:22" x14ac:dyDescent="0.35">
      <c r="V32853" s="17"/>
    </row>
    <row r="32854" spans="22:22" x14ac:dyDescent="0.35">
      <c r="V32854" s="17"/>
    </row>
    <row r="32855" spans="22:22" x14ac:dyDescent="0.35">
      <c r="V32855" s="17"/>
    </row>
    <row r="32856" spans="22:22" x14ac:dyDescent="0.35">
      <c r="V32856" s="17"/>
    </row>
    <row r="32857" spans="22:22" x14ac:dyDescent="0.35">
      <c r="V32857" s="17"/>
    </row>
    <row r="32858" spans="22:22" x14ac:dyDescent="0.35">
      <c r="V32858" s="17"/>
    </row>
    <row r="32859" spans="22:22" x14ac:dyDescent="0.35">
      <c r="V32859" s="17"/>
    </row>
    <row r="32860" spans="22:22" x14ac:dyDescent="0.35">
      <c r="V32860" s="17"/>
    </row>
    <row r="32861" spans="22:22" x14ac:dyDescent="0.35">
      <c r="V32861" s="17"/>
    </row>
    <row r="32862" spans="22:22" x14ac:dyDescent="0.35">
      <c r="V32862" s="17"/>
    </row>
    <row r="32863" spans="22:22" x14ac:dyDescent="0.35">
      <c r="V32863" s="17"/>
    </row>
    <row r="32864" spans="22:22" x14ac:dyDescent="0.35">
      <c r="V32864" s="17"/>
    </row>
    <row r="32865" spans="22:22" x14ac:dyDescent="0.35">
      <c r="V32865" s="17"/>
    </row>
    <row r="32866" spans="22:22" x14ac:dyDescent="0.35">
      <c r="V32866" s="17"/>
    </row>
    <row r="32867" spans="22:22" x14ac:dyDescent="0.35">
      <c r="V32867" s="17"/>
    </row>
    <row r="32868" spans="22:22" x14ac:dyDescent="0.35">
      <c r="V32868" s="17"/>
    </row>
    <row r="32869" spans="22:22" x14ac:dyDescent="0.35">
      <c r="V32869" s="17"/>
    </row>
    <row r="32870" spans="22:22" x14ac:dyDescent="0.35">
      <c r="V32870" s="17"/>
    </row>
    <row r="32871" spans="22:22" x14ac:dyDescent="0.35">
      <c r="V32871" s="17"/>
    </row>
    <row r="32872" spans="22:22" x14ac:dyDescent="0.35">
      <c r="V32872" s="17"/>
    </row>
    <row r="32873" spans="22:22" x14ac:dyDescent="0.35">
      <c r="V32873" s="17"/>
    </row>
    <row r="32874" spans="22:22" x14ac:dyDescent="0.35">
      <c r="V32874" s="17"/>
    </row>
    <row r="32875" spans="22:22" x14ac:dyDescent="0.35">
      <c r="V32875" s="17"/>
    </row>
    <row r="32876" spans="22:22" x14ac:dyDescent="0.35">
      <c r="V32876" s="17"/>
    </row>
    <row r="32877" spans="22:22" x14ac:dyDescent="0.35">
      <c r="V32877" s="17"/>
    </row>
    <row r="32878" spans="22:22" x14ac:dyDescent="0.35">
      <c r="V32878" s="17"/>
    </row>
    <row r="32879" spans="22:22" x14ac:dyDescent="0.35">
      <c r="V32879" s="17"/>
    </row>
    <row r="32880" spans="22:22" x14ac:dyDescent="0.35">
      <c r="V32880" s="17"/>
    </row>
    <row r="32881" spans="22:22" x14ac:dyDescent="0.35">
      <c r="V32881" s="17"/>
    </row>
    <row r="32882" spans="22:22" x14ac:dyDescent="0.35">
      <c r="V32882" s="17"/>
    </row>
    <row r="32883" spans="22:22" x14ac:dyDescent="0.35">
      <c r="V32883" s="17"/>
    </row>
    <row r="32884" spans="22:22" x14ac:dyDescent="0.35">
      <c r="V32884" s="17"/>
    </row>
    <row r="32885" spans="22:22" x14ac:dyDescent="0.35">
      <c r="V32885" s="17"/>
    </row>
    <row r="32886" spans="22:22" x14ac:dyDescent="0.35">
      <c r="V32886" s="17"/>
    </row>
    <row r="32887" spans="22:22" x14ac:dyDescent="0.35">
      <c r="V32887" s="17"/>
    </row>
    <row r="32888" spans="22:22" x14ac:dyDescent="0.35">
      <c r="V32888" s="17"/>
    </row>
    <row r="32889" spans="22:22" x14ac:dyDescent="0.35">
      <c r="V32889" s="17"/>
    </row>
    <row r="32890" spans="22:22" x14ac:dyDescent="0.35">
      <c r="V32890" s="17"/>
    </row>
    <row r="32891" spans="22:22" x14ac:dyDescent="0.35">
      <c r="V32891" s="17"/>
    </row>
    <row r="32892" spans="22:22" x14ac:dyDescent="0.35">
      <c r="V32892" s="17"/>
    </row>
    <row r="32893" spans="22:22" x14ac:dyDescent="0.35">
      <c r="V32893" s="17"/>
    </row>
    <row r="32894" spans="22:22" x14ac:dyDescent="0.35">
      <c r="V32894" s="17"/>
    </row>
    <row r="32895" spans="22:22" x14ac:dyDescent="0.35">
      <c r="V32895" s="17"/>
    </row>
    <row r="32896" spans="22:22" x14ac:dyDescent="0.35">
      <c r="V32896" s="17"/>
    </row>
    <row r="32897" spans="22:22" x14ac:dyDescent="0.35">
      <c r="V32897" s="17"/>
    </row>
    <row r="32898" spans="22:22" x14ac:dyDescent="0.35">
      <c r="V32898" s="17"/>
    </row>
    <row r="32899" spans="22:22" x14ac:dyDescent="0.35">
      <c r="V32899" s="17"/>
    </row>
    <row r="32900" spans="22:22" x14ac:dyDescent="0.35">
      <c r="V32900" s="17"/>
    </row>
    <row r="32901" spans="22:22" x14ac:dyDescent="0.35">
      <c r="V32901" s="17"/>
    </row>
    <row r="32902" spans="22:22" x14ac:dyDescent="0.35">
      <c r="V32902" s="17"/>
    </row>
    <row r="32903" spans="22:22" x14ac:dyDescent="0.35">
      <c r="V32903" s="17"/>
    </row>
    <row r="32904" spans="22:22" x14ac:dyDescent="0.35">
      <c r="V32904" s="17"/>
    </row>
    <row r="32905" spans="22:22" x14ac:dyDescent="0.35">
      <c r="V32905" s="17"/>
    </row>
    <row r="32906" spans="22:22" x14ac:dyDescent="0.35">
      <c r="V32906" s="17"/>
    </row>
    <row r="32907" spans="22:22" x14ac:dyDescent="0.35">
      <c r="V32907" s="17"/>
    </row>
    <row r="32908" spans="22:22" x14ac:dyDescent="0.35">
      <c r="V32908" s="17"/>
    </row>
    <row r="32909" spans="22:22" x14ac:dyDescent="0.35">
      <c r="V32909" s="17"/>
    </row>
    <row r="32910" spans="22:22" x14ac:dyDescent="0.35">
      <c r="V32910" s="17"/>
    </row>
    <row r="32911" spans="22:22" x14ac:dyDescent="0.35">
      <c r="V32911" s="17"/>
    </row>
    <row r="32912" spans="22:22" x14ac:dyDescent="0.35">
      <c r="V32912" s="17"/>
    </row>
    <row r="32913" spans="22:22" x14ac:dyDescent="0.35">
      <c r="V32913" s="17"/>
    </row>
    <row r="32914" spans="22:22" x14ac:dyDescent="0.35">
      <c r="V32914" s="17"/>
    </row>
    <row r="32915" spans="22:22" x14ac:dyDescent="0.35">
      <c r="V32915" s="17"/>
    </row>
    <row r="32916" spans="22:22" x14ac:dyDescent="0.35">
      <c r="V32916" s="17"/>
    </row>
    <row r="32917" spans="22:22" x14ac:dyDescent="0.35">
      <c r="V32917" s="17"/>
    </row>
    <row r="32918" spans="22:22" x14ac:dyDescent="0.35">
      <c r="V32918" s="17"/>
    </row>
    <row r="32919" spans="22:22" x14ac:dyDescent="0.35">
      <c r="V32919" s="17"/>
    </row>
    <row r="32920" spans="22:22" x14ac:dyDescent="0.35">
      <c r="V32920" s="17"/>
    </row>
    <row r="32921" spans="22:22" x14ac:dyDescent="0.35">
      <c r="V32921" s="17"/>
    </row>
    <row r="32922" spans="22:22" x14ac:dyDescent="0.35">
      <c r="V32922" s="17"/>
    </row>
    <row r="32923" spans="22:22" x14ac:dyDescent="0.35">
      <c r="V32923" s="17"/>
    </row>
    <row r="32924" spans="22:22" x14ac:dyDescent="0.35">
      <c r="V32924" s="17"/>
    </row>
    <row r="32925" spans="22:22" x14ac:dyDescent="0.35">
      <c r="V32925" s="17"/>
    </row>
    <row r="32926" spans="22:22" x14ac:dyDescent="0.35">
      <c r="V32926" s="17"/>
    </row>
    <row r="32927" spans="22:22" x14ac:dyDescent="0.35">
      <c r="V32927" s="17"/>
    </row>
    <row r="32928" spans="22:22" x14ac:dyDescent="0.35">
      <c r="V32928" s="17"/>
    </row>
    <row r="32929" spans="22:22" x14ac:dyDescent="0.35">
      <c r="V32929" s="17"/>
    </row>
    <row r="32930" spans="22:22" x14ac:dyDescent="0.35">
      <c r="V32930" s="17"/>
    </row>
    <row r="32931" spans="22:22" x14ac:dyDescent="0.35">
      <c r="V32931" s="17"/>
    </row>
    <row r="32932" spans="22:22" x14ac:dyDescent="0.35">
      <c r="V32932" s="17"/>
    </row>
    <row r="32933" spans="22:22" x14ac:dyDescent="0.35">
      <c r="V32933" s="17"/>
    </row>
    <row r="32934" spans="22:22" x14ac:dyDescent="0.35">
      <c r="V32934" s="17"/>
    </row>
    <row r="32935" spans="22:22" x14ac:dyDescent="0.35">
      <c r="V32935" s="17"/>
    </row>
    <row r="32936" spans="22:22" x14ac:dyDescent="0.35">
      <c r="V32936" s="17"/>
    </row>
    <row r="32937" spans="22:22" x14ac:dyDescent="0.35">
      <c r="V32937" s="17"/>
    </row>
    <row r="32938" spans="22:22" x14ac:dyDescent="0.35">
      <c r="V32938" s="17"/>
    </row>
    <row r="32939" spans="22:22" x14ac:dyDescent="0.35">
      <c r="V32939" s="17"/>
    </row>
    <row r="32940" spans="22:22" x14ac:dyDescent="0.35">
      <c r="V32940" s="17"/>
    </row>
    <row r="32941" spans="22:22" x14ac:dyDescent="0.35">
      <c r="V32941" s="17"/>
    </row>
    <row r="32942" spans="22:22" x14ac:dyDescent="0.35">
      <c r="V32942" s="17"/>
    </row>
    <row r="32943" spans="22:22" x14ac:dyDescent="0.35">
      <c r="V32943" s="17"/>
    </row>
    <row r="32944" spans="22:22" x14ac:dyDescent="0.35">
      <c r="V32944" s="17"/>
    </row>
    <row r="32945" spans="22:22" x14ac:dyDescent="0.35">
      <c r="V32945" s="17"/>
    </row>
    <row r="32946" spans="22:22" x14ac:dyDescent="0.35">
      <c r="V32946" s="17"/>
    </row>
    <row r="32947" spans="22:22" x14ac:dyDescent="0.35">
      <c r="V32947" s="17"/>
    </row>
    <row r="32948" spans="22:22" x14ac:dyDescent="0.35">
      <c r="V32948" s="17"/>
    </row>
    <row r="32949" spans="22:22" x14ac:dyDescent="0.35">
      <c r="V32949" s="17"/>
    </row>
    <row r="32950" spans="22:22" x14ac:dyDescent="0.35">
      <c r="V32950" s="17"/>
    </row>
    <row r="32951" spans="22:22" x14ac:dyDescent="0.35">
      <c r="V32951" s="17"/>
    </row>
    <row r="32952" spans="22:22" x14ac:dyDescent="0.35">
      <c r="V32952" s="17"/>
    </row>
    <row r="32953" spans="22:22" x14ac:dyDescent="0.35">
      <c r="V32953" s="17"/>
    </row>
    <row r="32954" spans="22:22" x14ac:dyDescent="0.35">
      <c r="V32954" s="17"/>
    </row>
    <row r="32955" spans="22:22" x14ac:dyDescent="0.35">
      <c r="V32955" s="17"/>
    </row>
    <row r="32956" spans="22:22" x14ac:dyDescent="0.35">
      <c r="V32956" s="17"/>
    </row>
    <row r="32957" spans="22:22" x14ac:dyDescent="0.35">
      <c r="V32957" s="17"/>
    </row>
    <row r="32958" spans="22:22" x14ac:dyDescent="0.35">
      <c r="V32958" s="17"/>
    </row>
    <row r="32959" spans="22:22" x14ac:dyDescent="0.35">
      <c r="V32959" s="17"/>
    </row>
    <row r="32960" spans="22:22" x14ac:dyDescent="0.35">
      <c r="V32960" s="17"/>
    </row>
    <row r="32961" spans="22:22" x14ac:dyDescent="0.35">
      <c r="V32961" s="17"/>
    </row>
    <row r="32962" spans="22:22" x14ac:dyDescent="0.35">
      <c r="V32962" s="17"/>
    </row>
    <row r="32963" spans="22:22" x14ac:dyDescent="0.35">
      <c r="V32963" s="17"/>
    </row>
    <row r="32964" spans="22:22" x14ac:dyDescent="0.35">
      <c r="V32964" s="17"/>
    </row>
    <row r="32965" spans="22:22" x14ac:dyDescent="0.35">
      <c r="V32965" s="17"/>
    </row>
    <row r="32966" spans="22:22" x14ac:dyDescent="0.35">
      <c r="V32966" s="17"/>
    </row>
    <row r="32967" spans="22:22" x14ac:dyDescent="0.35">
      <c r="V32967" s="17"/>
    </row>
    <row r="32968" spans="22:22" x14ac:dyDescent="0.35">
      <c r="V32968" s="17"/>
    </row>
    <row r="32969" spans="22:22" x14ac:dyDescent="0.35">
      <c r="V32969" s="17"/>
    </row>
    <row r="32970" spans="22:22" x14ac:dyDescent="0.35">
      <c r="V32970" s="17"/>
    </row>
    <row r="32971" spans="22:22" x14ac:dyDescent="0.35">
      <c r="V32971" s="17"/>
    </row>
    <row r="32972" spans="22:22" x14ac:dyDescent="0.35">
      <c r="V32972" s="17"/>
    </row>
    <row r="32973" spans="22:22" x14ac:dyDescent="0.35">
      <c r="V32973" s="17"/>
    </row>
    <row r="32974" spans="22:22" x14ac:dyDescent="0.35">
      <c r="V32974" s="17"/>
    </row>
    <row r="32975" spans="22:22" x14ac:dyDescent="0.35">
      <c r="V32975" s="17"/>
    </row>
    <row r="32976" spans="22:22" x14ac:dyDescent="0.35">
      <c r="V32976" s="17"/>
    </row>
    <row r="32977" spans="22:22" x14ac:dyDescent="0.35">
      <c r="V32977" s="17"/>
    </row>
    <row r="32978" spans="22:22" x14ac:dyDescent="0.35">
      <c r="V32978" s="17"/>
    </row>
    <row r="32979" spans="22:22" x14ac:dyDescent="0.35">
      <c r="V32979" s="17"/>
    </row>
    <row r="32980" spans="22:22" x14ac:dyDescent="0.35">
      <c r="V32980" s="17"/>
    </row>
    <row r="32981" spans="22:22" x14ac:dyDescent="0.35">
      <c r="V32981" s="17"/>
    </row>
    <row r="32982" spans="22:22" x14ac:dyDescent="0.35">
      <c r="V32982" s="17"/>
    </row>
    <row r="32983" spans="22:22" x14ac:dyDescent="0.35">
      <c r="V32983" s="17"/>
    </row>
    <row r="32984" spans="22:22" x14ac:dyDescent="0.35">
      <c r="V32984" s="17"/>
    </row>
    <row r="32985" spans="22:22" x14ac:dyDescent="0.35">
      <c r="V32985" s="17"/>
    </row>
    <row r="32986" spans="22:22" x14ac:dyDescent="0.35">
      <c r="V32986" s="17"/>
    </row>
    <row r="32987" spans="22:22" x14ac:dyDescent="0.35">
      <c r="V32987" s="17"/>
    </row>
    <row r="32988" spans="22:22" x14ac:dyDescent="0.35">
      <c r="V32988" s="17"/>
    </row>
    <row r="32989" spans="22:22" x14ac:dyDescent="0.35">
      <c r="V32989" s="17"/>
    </row>
    <row r="32990" spans="22:22" x14ac:dyDescent="0.35">
      <c r="V32990" s="17"/>
    </row>
    <row r="32991" spans="22:22" x14ac:dyDescent="0.35">
      <c r="V32991" s="17"/>
    </row>
    <row r="32992" spans="22:22" x14ac:dyDescent="0.35">
      <c r="V32992" s="17"/>
    </row>
    <row r="32993" spans="22:22" x14ac:dyDescent="0.35">
      <c r="V32993" s="17"/>
    </row>
    <row r="32994" spans="22:22" x14ac:dyDescent="0.35">
      <c r="V32994" s="17"/>
    </row>
    <row r="32995" spans="22:22" x14ac:dyDescent="0.35">
      <c r="V32995" s="17"/>
    </row>
    <row r="32996" spans="22:22" x14ac:dyDescent="0.35">
      <c r="V32996" s="17"/>
    </row>
    <row r="32997" spans="22:22" x14ac:dyDescent="0.35">
      <c r="V32997" s="17"/>
    </row>
    <row r="32998" spans="22:22" x14ac:dyDescent="0.35">
      <c r="V32998" s="17"/>
    </row>
    <row r="32999" spans="22:22" x14ac:dyDescent="0.35">
      <c r="V32999" s="17"/>
    </row>
    <row r="33000" spans="22:22" x14ac:dyDescent="0.35">
      <c r="V33000" s="17"/>
    </row>
    <row r="33001" spans="22:22" x14ac:dyDescent="0.35">
      <c r="V33001" s="17"/>
    </row>
    <row r="33002" spans="22:22" x14ac:dyDescent="0.35">
      <c r="V33002" s="17"/>
    </row>
    <row r="33003" spans="22:22" x14ac:dyDescent="0.35">
      <c r="V33003" s="17"/>
    </row>
    <row r="33004" spans="22:22" x14ac:dyDescent="0.35">
      <c r="V33004" s="17"/>
    </row>
    <row r="33005" spans="22:22" x14ac:dyDescent="0.35">
      <c r="V33005" s="17"/>
    </row>
    <row r="33006" spans="22:22" x14ac:dyDescent="0.35">
      <c r="V33006" s="17"/>
    </row>
    <row r="33007" spans="22:22" x14ac:dyDescent="0.35">
      <c r="V33007" s="17"/>
    </row>
    <row r="33008" spans="22:22" x14ac:dyDescent="0.35">
      <c r="V33008" s="17"/>
    </row>
    <row r="33009" spans="22:22" x14ac:dyDescent="0.35">
      <c r="V33009" s="17"/>
    </row>
    <row r="33010" spans="22:22" x14ac:dyDescent="0.35">
      <c r="V33010" s="17"/>
    </row>
    <row r="33011" spans="22:22" x14ac:dyDescent="0.35">
      <c r="V33011" s="17"/>
    </row>
    <row r="33012" spans="22:22" x14ac:dyDescent="0.35">
      <c r="V33012" s="17"/>
    </row>
    <row r="33013" spans="22:22" x14ac:dyDescent="0.35">
      <c r="V33013" s="17"/>
    </row>
    <row r="33014" spans="22:22" x14ac:dyDescent="0.35">
      <c r="V33014" s="17"/>
    </row>
    <row r="33015" spans="22:22" x14ac:dyDescent="0.35">
      <c r="V33015" s="17"/>
    </row>
    <row r="33016" spans="22:22" x14ac:dyDescent="0.35">
      <c r="V33016" s="17"/>
    </row>
    <row r="33017" spans="22:22" x14ac:dyDescent="0.35">
      <c r="V33017" s="17"/>
    </row>
    <row r="33018" spans="22:22" x14ac:dyDescent="0.35">
      <c r="V33018" s="17"/>
    </row>
    <row r="33019" spans="22:22" x14ac:dyDescent="0.35">
      <c r="V33019" s="17"/>
    </row>
    <row r="33020" spans="22:22" x14ac:dyDescent="0.35">
      <c r="V33020" s="17"/>
    </row>
    <row r="33021" spans="22:22" x14ac:dyDescent="0.35">
      <c r="V33021" s="17"/>
    </row>
    <row r="33022" spans="22:22" x14ac:dyDescent="0.35">
      <c r="V33022" s="17"/>
    </row>
    <row r="33023" spans="22:22" x14ac:dyDescent="0.35">
      <c r="V33023" s="17"/>
    </row>
    <row r="33024" spans="22:22" x14ac:dyDescent="0.35">
      <c r="V33024" s="17"/>
    </row>
    <row r="33025" spans="22:22" x14ac:dyDescent="0.35">
      <c r="V33025" s="17"/>
    </row>
    <row r="33026" spans="22:22" x14ac:dyDescent="0.35">
      <c r="V33026" s="17"/>
    </row>
    <row r="33027" spans="22:22" x14ac:dyDescent="0.35">
      <c r="V33027" s="17"/>
    </row>
    <row r="33028" spans="22:22" x14ac:dyDescent="0.35">
      <c r="V33028" s="17"/>
    </row>
    <row r="33029" spans="22:22" x14ac:dyDescent="0.35">
      <c r="V33029" s="17"/>
    </row>
    <row r="33030" spans="22:22" x14ac:dyDescent="0.35">
      <c r="V33030" s="17"/>
    </row>
    <row r="33031" spans="22:22" x14ac:dyDescent="0.35">
      <c r="V33031" s="17"/>
    </row>
    <row r="33032" spans="22:22" x14ac:dyDescent="0.35">
      <c r="V33032" s="17"/>
    </row>
    <row r="33033" spans="22:22" x14ac:dyDescent="0.35">
      <c r="V33033" s="17"/>
    </row>
    <row r="33034" spans="22:22" x14ac:dyDescent="0.35">
      <c r="V33034" s="17"/>
    </row>
    <row r="33035" spans="22:22" x14ac:dyDescent="0.35">
      <c r="V33035" s="17"/>
    </row>
    <row r="33036" spans="22:22" x14ac:dyDescent="0.35">
      <c r="V33036" s="17"/>
    </row>
    <row r="33037" spans="22:22" x14ac:dyDescent="0.35">
      <c r="V33037" s="17"/>
    </row>
    <row r="33038" spans="22:22" x14ac:dyDescent="0.35">
      <c r="V33038" s="17"/>
    </row>
    <row r="33039" spans="22:22" x14ac:dyDescent="0.35">
      <c r="V33039" s="17"/>
    </row>
    <row r="33040" spans="22:22" x14ac:dyDescent="0.35">
      <c r="V33040" s="17"/>
    </row>
    <row r="33041" spans="22:22" x14ac:dyDescent="0.35">
      <c r="V33041" s="17"/>
    </row>
    <row r="33042" spans="22:22" x14ac:dyDescent="0.35">
      <c r="V33042" s="17"/>
    </row>
    <row r="33043" spans="22:22" x14ac:dyDescent="0.35">
      <c r="V33043" s="17"/>
    </row>
    <row r="33044" spans="22:22" x14ac:dyDescent="0.35">
      <c r="V33044" s="17"/>
    </row>
    <row r="33045" spans="22:22" x14ac:dyDescent="0.35">
      <c r="V33045" s="17"/>
    </row>
    <row r="33046" spans="22:22" x14ac:dyDescent="0.35">
      <c r="V33046" s="17"/>
    </row>
    <row r="33047" spans="22:22" x14ac:dyDescent="0.35">
      <c r="V33047" s="17"/>
    </row>
    <row r="33048" spans="22:22" x14ac:dyDescent="0.35">
      <c r="V33048" s="17"/>
    </row>
    <row r="33049" spans="22:22" x14ac:dyDescent="0.35">
      <c r="V33049" s="17"/>
    </row>
    <row r="33050" spans="22:22" x14ac:dyDescent="0.35">
      <c r="V33050" s="17"/>
    </row>
    <row r="33051" spans="22:22" x14ac:dyDescent="0.35">
      <c r="V33051" s="17"/>
    </row>
    <row r="33052" spans="22:22" x14ac:dyDescent="0.35">
      <c r="V33052" s="17"/>
    </row>
    <row r="33053" spans="22:22" x14ac:dyDescent="0.35">
      <c r="V33053" s="17"/>
    </row>
    <row r="33054" spans="22:22" x14ac:dyDescent="0.35">
      <c r="V33054" s="17"/>
    </row>
    <row r="33055" spans="22:22" x14ac:dyDescent="0.35">
      <c r="V33055" s="17"/>
    </row>
    <row r="33056" spans="22:22" x14ac:dyDescent="0.35">
      <c r="V33056" s="17"/>
    </row>
    <row r="33057" spans="22:22" x14ac:dyDescent="0.35">
      <c r="V33057" s="17"/>
    </row>
    <row r="33058" spans="22:22" x14ac:dyDescent="0.35">
      <c r="V33058" s="17"/>
    </row>
    <row r="33059" spans="22:22" x14ac:dyDescent="0.35">
      <c r="V33059" s="17"/>
    </row>
    <row r="33060" spans="22:22" x14ac:dyDescent="0.35">
      <c r="V33060" s="17"/>
    </row>
    <row r="33061" spans="22:22" x14ac:dyDescent="0.35">
      <c r="V33061" s="17"/>
    </row>
    <row r="33062" spans="22:22" x14ac:dyDescent="0.35">
      <c r="V33062" s="17"/>
    </row>
    <row r="33063" spans="22:22" x14ac:dyDescent="0.35">
      <c r="V33063" s="17"/>
    </row>
    <row r="33064" spans="22:22" x14ac:dyDescent="0.35">
      <c r="V33064" s="17"/>
    </row>
    <row r="33065" spans="22:22" x14ac:dyDescent="0.35">
      <c r="V33065" s="17"/>
    </row>
    <row r="33066" spans="22:22" x14ac:dyDescent="0.35">
      <c r="V33066" s="17"/>
    </row>
    <row r="33067" spans="22:22" x14ac:dyDescent="0.35">
      <c r="V33067" s="17"/>
    </row>
    <row r="33068" spans="22:22" x14ac:dyDescent="0.35">
      <c r="V33068" s="17"/>
    </row>
    <row r="33069" spans="22:22" x14ac:dyDescent="0.35">
      <c r="V33069" s="17"/>
    </row>
    <row r="33070" spans="22:22" x14ac:dyDescent="0.35">
      <c r="V33070" s="17"/>
    </row>
    <row r="33071" spans="22:22" x14ac:dyDescent="0.35">
      <c r="V33071" s="17"/>
    </row>
    <row r="33072" spans="22:22" x14ac:dyDescent="0.35">
      <c r="V33072" s="17"/>
    </row>
    <row r="33073" spans="22:22" x14ac:dyDescent="0.35">
      <c r="V33073" s="17"/>
    </row>
    <row r="33074" spans="22:22" x14ac:dyDescent="0.35">
      <c r="V33074" s="17"/>
    </row>
    <row r="33075" spans="22:22" x14ac:dyDescent="0.35">
      <c r="V33075" s="17"/>
    </row>
    <row r="33076" spans="22:22" x14ac:dyDescent="0.35">
      <c r="V33076" s="17"/>
    </row>
    <row r="33077" spans="22:22" x14ac:dyDescent="0.35">
      <c r="V33077" s="17"/>
    </row>
    <row r="33078" spans="22:22" x14ac:dyDescent="0.35">
      <c r="V33078" s="17"/>
    </row>
    <row r="33079" spans="22:22" x14ac:dyDescent="0.35">
      <c r="V33079" s="17"/>
    </row>
    <row r="33080" spans="22:22" x14ac:dyDescent="0.35">
      <c r="V33080" s="17"/>
    </row>
    <row r="33081" spans="22:22" x14ac:dyDescent="0.35">
      <c r="V33081" s="17"/>
    </row>
    <row r="33082" spans="22:22" x14ac:dyDescent="0.35">
      <c r="V33082" s="17"/>
    </row>
    <row r="33083" spans="22:22" x14ac:dyDescent="0.35">
      <c r="V33083" s="17"/>
    </row>
    <row r="33084" spans="22:22" x14ac:dyDescent="0.35">
      <c r="V33084" s="17"/>
    </row>
    <row r="33085" spans="22:22" x14ac:dyDescent="0.35">
      <c r="V33085" s="17"/>
    </row>
    <row r="33086" spans="22:22" x14ac:dyDescent="0.35">
      <c r="V33086" s="17"/>
    </row>
    <row r="33087" spans="22:22" x14ac:dyDescent="0.35">
      <c r="V33087" s="17"/>
    </row>
    <row r="33088" spans="22:22" x14ac:dyDescent="0.35">
      <c r="V33088" s="17"/>
    </row>
    <row r="33089" spans="22:22" x14ac:dyDescent="0.35">
      <c r="V33089" s="17"/>
    </row>
    <row r="33090" spans="22:22" x14ac:dyDescent="0.35">
      <c r="V33090" s="17"/>
    </row>
    <row r="33091" spans="22:22" x14ac:dyDescent="0.35">
      <c r="V33091" s="17"/>
    </row>
    <row r="33092" spans="22:22" x14ac:dyDescent="0.35">
      <c r="V33092" s="17"/>
    </row>
    <row r="33093" spans="22:22" x14ac:dyDescent="0.35">
      <c r="V33093" s="17"/>
    </row>
    <row r="33094" spans="22:22" x14ac:dyDescent="0.35">
      <c r="V33094" s="17"/>
    </row>
    <row r="33095" spans="22:22" x14ac:dyDescent="0.35">
      <c r="V33095" s="17"/>
    </row>
    <row r="33096" spans="22:22" x14ac:dyDescent="0.35">
      <c r="V33096" s="17"/>
    </row>
    <row r="33097" spans="22:22" x14ac:dyDescent="0.35">
      <c r="V33097" s="17"/>
    </row>
    <row r="33098" spans="22:22" x14ac:dyDescent="0.35">
      <c r="V33098" s="17"/>
    </row>
    <row r="33099" spans="22:22" x14ac:dyDescent="0.35">
      <c r="V33099" s="17"/>
    </row>
    <row r="33100" spans="22:22" x14ac:dyDescent="0.35">
      <c r="V33100" s="17"/>
    </row>
    <row r="33101" spans="22:22" x14ac:dyDescent="0.35">
      <c r="V33101" s="17"/>
    </row>
    <row r="33102" spans="22:22" x14ac:dyDescent="0.35">
      <c r="V33102" s="17"/>
    </row>
    <row r="33103" spans="22:22" x14ac:dyDescent="0.35">
      <c r="V33103" s="17"/>
    </row>
    <row r="33104" spans="22:22" x14ac:dyDescent="0.35">
      <c r="V33104" s="17"/>
    </row>
    <row r="33105" spans="22:22" x14ac:dyDescent="0.35">
      <c r="V33105" s="17"/>
    </row>
    <row r="33106" spans="22:22" x14ac:dyDescent="0.35">
      <c r="V33106" s="17"/>
    </row>
    <row r="33107" spans="22:22" x14ac:dyDescent="0.35">
      <c r="V33107" s="17"/>
    </row>
    <row r="33108" spans="22:22" x14ac:dyDescent="0.35">
      <c r="V33108" s="17"/>
    </row>
    <row r="33109" spans="22:22" x14ac:dyDescent="0.35">
      <c r="V33109" s="17"/>
    </row>
    <row r="33110" spans="22:22" x14ac:dyDescent="0.35">
      <c r="V33110" s="17"/>
    </row>
    <row r="33111" spans="22:22" x14ac:dyDescent="0.35">
      <c r="V33111" s="17"/>
    </row>
    <row r="33112" spans="22:22" x14ac:dyDescent="0.35">
      <c r="V33112" s="17"/>
    </row>
    <row r="33113" spans="22:22" x14ac:dyDescent="0.35">
      <c r="V33113" s="17"/>
    </row>
    <row r="33114" spans="22:22" x14ac:dyDescent="0.35">
      <c r="V33114" s="17"/>
    </row>
    <row r="33115" spans="22:22" x14ac:dyDescent="0.35">
      <c r="V33115" s="17"/>
    </row>
    <row r="33116" spans="22:22" x14ac:dyDescent="0.35">
      <c r="V33116" s="17"/>
    </row>
    <row r="33117" spans="22:22" x14ac:dyDescent="0.35">
      <c r="V33117" s="17"/>
    </row>
    <row r="33118" spans="22:22" x14ac:dyDescent="0.35">
      <c r="V33118" s="17"/>
    </row>
    <row r="33119" spans="22:22" x14ac:dyDescent="0.35">
      <c r="V33119" s="17"/>
    </row>
    <row r="33120" spans="22:22" x14ac:dyDescent="0.35">
      <c r="V33120" s="17"/>
    </row>
    <row r="33121" spans="22:22" x14ac:dyDescent="0.35">
      <c r="V33121" s="17"/>
    </row>
    <row r="33122" spans="22:22" x14ac:dyDescent="0.35">
      <c r="V33122" s="17"/>
    </row>
    <row r="33123" spans="22:22" x14ac:dyDescent="0.35">
      <c r="V33123" s="17"/>
    </row>
    <row r="33124" spans="22:22" x14ac:dyDescent="0.35">
      <c r="V33124" s="17"/>
    </row>
    <row r="33125" spans="22:22" x14ac:dyDescent="0.35">
      <c r="V33125" s="17"/>
    </row>
    <row r="33126" spans="22:22" x14ac:dyDescent="0.35">
      <c r="V33126" s="17"/>
    </row>
    <row r="33127" spans="22:22" x14ac:dyDescent="0.35">
      <c r="V33127" s="17"/>
    </row>
    <row r="33128" spans="22:22" x14ac:dyDescent="0.35">
      <c r="V33128" s="17"/>
    </row>
    <row r="33129" spans="22:22" x14ac:dyDescent="0.35">
      <c r="V33129" s="17"/>
    </row>
    <row r="33130" spans="22:22" x14ac:dyDescent="0.35">
      <c r="V33130" s="17"/>
    </row>
    <row r="33131" spans="22:22" x14ac:dyDescent="0.35">
      <c r="V33131" s="17"/>
    </row>
    <row r="33132" spans="22:22" x14ac:dyDescent="0.35">
      <c r="V33132" s="17"/>
    </row>
    <row r="33133" spans="22:22" x14ac:dyDescent="0.35">
      <c r="V33133" s="17"/>
    </row>
    <row r="33134" spans="22:22" x14ac:dyDescent="0.35">
      <c r="V33134" s="17"/>
    </row>
    <row r="33135" spans="22:22" x14ac:dyDescent="0.35">
      <c r="V33135" s="17"/>
    </row>
    <row r="33136" spans="22:22" x14ac:dyDescent="0.35">
      <c r="V33136" s="17"/>
    </row>
    <row r="33137" spans="22:22" x14ac:dyDescent="0.35">
      <c r="V33137" s="17"/>
    </row>
    <row r="33138" spans="22:22" x14ac:dyDescent="0.35">
      <c r="V33138" s="17"/>
    </row>
    <row r="33139" spans="22:22" x14ac:dyDescent="0.35">
      <c r="V33139" s="17"/>
    </row>
    <row r="33140" spans="22:22" x14ac:dyDescent="0.35">
      <c r="V33140" s="17"/>
    </row>
    <row r="33141" spans="22:22" x14ac:dyDescent="0.35">
      <c r="V33141" s="17"/>
    </row>
    <row r="33142" spans="22:22" x14ac:dyDescent="0.35">
      <c r="V33142" s="17"/>
    </row>
    <row r="33143" spans="22:22" x14ac:dyDescent="0.35">
      <c r="V33143" s="17"/>
    </row>
    <row r="33144" spans="22:22" x14ac:dyDescent="0.35">
      <c r="V33144" s="17"/>
    </row>
    <row r="33145" spans="22:22" x14ac:dyDescent="0.35">
      <c r="V33145" s="17"/>
    </row>
    <row r="33146" spans="22:22" x14ac:dyDescent="0.35">
      <c r="V33146" s="17"/>
    </row>
    <row r="33147" spans="22:22" x14ac:dyDescent="0.35">
      <c r="V33147" s="17"/>
    </row>
    <row r="33148" spans="22:22" x14ac:dyDescent="0.35">
      <c r="V33148" s="17"/>
    </row>
    <row r="33149" spans="22:22" x14ac:dyDescent="0.35">
      <c r="V33149" s="17"/>
    </row>
    <row r="33150" spans="22:22" x14ac:dyDescent="0.35">
      <c r="V33150" s="17"/>
    </row>
    <row r="33151" spans="22:22" x14ac:dyDescent="0.35">
      <c r="V33151" s="17"/>
    </row>
    <row r="33152" spans="22:22" x14ac:dyDescent="0.35">
      <c r="V33152" s="17"/>
    </row>
    <row r="33153" spans="22:22" x14ac:dyDescent="0.35">
      <c r="V33153" s="17"/>
    </row>
    <row r="33154" spans="22:22" x14ac:dyDescent="0.35">
      <c r="V33154" s="17"/>
    </row>
    <row r="33155" spans="22:22" x14ac:dyDescent="0.35">
      <c r="V33155" s="17"/>
    </row>
    <row r="33156" spans="22:22" x14ac:dyDescent="0.35">
      <c r="V33156" s="17"/>
    </row>
    <row r="33157" spans="22:22" x14ac:dyDescent="0.35">
      <c r="V33157" s="17"/>
    </row>
    <row r="33158" spans="22:22" x14ac:dyDescent="0.35">
      <c r="V33158" s="17"/>
    </row>
    <row r="33159" spans="22:22" x14ac:dyDescent="0.35">
      <c r="V33159" s="17"/>
    </row>
    <row r="33160" spans="22:22" x14ac:dyDescent="0.35">
      <c r="V33160" s="17"/>
    </row>
    <row r="33161" spans="22:22" x14ac:dyDescent="0.35">
      <c r="V33161" s="17"/>
    </row>
    <row r="33162" spans="22:22" x14ac:dyDescent="0.35">
      <c r="V33162" s="17"/>
    </row>
    <row r="33163" spans="22:22" x14ac:dyDescent="0.35">
      <c r="V33163" s="17"/>
    </row>
    <row r="33164" spans="22:22" x14ac:dyDescent="0.35">
      <c r="V33164" s="17"/>
    </row>
    <row r="33165" spans="22:22" x14ac:dyDescent="0.35">
      <c r="V33165" s="17"/>
    </row>
    <row r="33166" spans="22:22" x14ac:dyDescent="0.35">
      <c r="V33166" s="17"/>
    </row>
    <row r="33167" spans="22:22" x14ac:dyDescent="0.35">
      <c r="V33167" s="17"/>
    </row>
    <row r="33168" spans="22:22" x14ac:dyDescent="0.35">
      <c r="V33168" s="17"/>
    </row>
    <row r="33169" spans="22:22" x14ac:dyDescent="0.35">
      <c r="V33169" s="17"/>
    </row>
    <row r="33170" spans="22:22" x14ac:dyDescent="0.35">
      <c r="V33170" s="17"/>
    </row>
    <row r="33171" spans="22:22" x14ac:dyDescent="0.35">
      <c r="V33171" s="17"/>
    </row>
    <row r="33172" spans="22:22" x14ac:dyDescent="0.35">
      <c r="V33172" s="17"/>
    </row>
    <row r="33173" spans="22:22" x14ac:dyDescent="0.35">
      <c r="V33173" s="17"/>
    </row>
    <row r="33174" spans="22:22" x14ac:dyDescent="0.35">
      <c r="V33174" s="17"/>
    </row>
    <row r="33175" spans="22:22" x14ac:dyDescent="0.35">
      <c r="V33175" s="17"/>
    </row>
    <row r="33176" spans="22:22" x14ac:dyDescent="0.35">
      <c r="V33176" s="17"/>
    </row>
    <row r="33177" spans="22:22" x14ac:dyDescent="0.35">
      <c r="V33177" s="17"/>
    </row>
    <row r="33178" spans="22:22" x14ac:dyDescent="0.35">
      <c r="V33178" s="17"/>
    </row>
    <row r="33179" spans="22:22" x14ac:dyDescent="0.35">
      <c r="V33179" s="17"/>
    </row>
    <row r="33180" spans="22:22" x14ac:dyDescent="0.35">
      <c r="V33180" s="17"/>
    </row>
    <row r="33181" spans="22:22" x14ac:dyDescent="0.35">
      <c r="V33181" s="17"/>
    </row>
    <row r="33182" spans="22:22" x14ac:dyDescent="0.35">
      <c r="V33182" s="17"/>
    </row>
    <row r="33183" spans="22:22" x14ac:dyDescent="0.35">
      <c r="V33183" s="17"/>
    </row>
    <row r="33184" spans="22:22" x14ac:dyDescent="0.35">
      <c r="V33184" s="17"/>
    </row>
    <row r="33185" spans="22:22" x14ac:dyDescent="0.35">
      <c r="V33185" s="17"/>
    </row>
    <row r="33186" spans="22:22" x14ac:dyDescent="0.35">
      <c r="V33186" s="17"/>
    </row>
    <row r="33187" spans="22:22" x14ac:dyDescent="0.35">
      <c r="V33187" s="17"/>
    </row>
    <row r="33188" spans="22:22" x14ac:dyDescent="0.35">
      <c r="V33188" s="17"/>
    </row>
    <row r="33189" spans="22:22" x14ac:dyDescent="0.35">
      <c r="V33189" s="17"/>
    </row>
    <row r="33190" spans="22:22" x14ac:dyDescent="0.35">
      <c r="V33190" s="17"/>
    </row>
    <row r="33191" spans="22:22" x14ac:dyDescent="0.35">
      <c r="V33191" s="17"/>
    </row>
    <row r="33192" spans="22:22" x14ac:dyDescent="0.35">
      <c r="V33192" s="17"/>
    </row>
    <row r="33193" spans="22:22" x14ac:dyDescent="0.35">
      <c r="V33193" s="17"/>
    </row>
    <row r="33194" spans="22:22" x14ac:dyDescent="0.35">
      <c r="V33194" s="17"/>
    </row>
    <row r="33195" spans="22:22" x14ac:dyDescent="0.35">
      <c r="V33195" s="17"/>
    </row>
    <row r="33196" spans="22:22" x14ac:dyDescent="0.35">
      <c r="V33196" s="17"/>
    </row>
    <row r="33197" spans="22:22" x14ac:dyDescent="0.35">
      <c r="V33197" s="17"/>
    </row>
    <row r="33198" spans="22:22" x14ac:dyDescent="0.35">
      <c r="V33198" s="17"/>
    </row>
    <row r="33199" spans="22:22" x14ac:dyDescent="0.35">
      <c r="V33199" s="17"/>
    </row>
    <row r="33200" spans="22:22" x14ac:dyDescent="0.35">
      <c r="V33200" s="17"/>
    </row>
    <row r="33201" spans="22:22" x14ac:dyDescent="0.35">
      <c r="V33201" s="17"/>
    </row>
    <row r="33202" spans="22:22" x14ac:dyDescent="0.35">
      <c r="V33202" s="17"/>
    </row>
    <row r="33203" spans="22:22" x14ac:dyDescent="0.35">
      <c r="V33203" s="17"/>
    </row>
    <row r="33204" spans="22:22" x14ac:dyDescent="0.35">
      <c r="V33204" s="17"/>
    </row>
    <row r="33205" spans="22:22" x14ac:dyDescent="0.35">
      <c r="V33205" s="17"/>
    </row>
    <row r="33206" spans="22:22" x14ac:dyDescent="0.35">
      <c r="V33206" s="17"/>
    </row>
    <row r="33207" spans="22:22" x14ac:dyDescent="0.35">
      <c r="V33207" s="17"/>
    </row>
    <row r="33208" spans="22:22" x14ac:dyDescent="0.35">
      <c r="V33208" s="17"/>
    </row>
    <row r="33209" spans="22:22" x14ac:dyDescent="0.35">
      <c r="V33209" s="17"/>
    </row>
    <row r="33210" spans="22:22" x14ac:dyDescent="0.35">
      <c r="V33210" s="17"/>
    </row>
    <row r="33211" spans="22:22" x14ac:dyDescent="0.35">
      <c r="V33211" s="17"/>
    </row>
    <row r="33212" spans="22:22" x14ac:dyDescent="0.35">
      <c r="V33212" s="17"/>
    </row>
    <row r="33213" spans="22:22" x14ac:dyDescent="0.35">
      <c r="V33213" s="17"/>
    </row>
    <row r="33214" spans="22:22" x14ac:dyDescent="0.35">
      <c r="V33214" s="17"/>
    </row>
    <row r="33215" spans="22:22" x14ac:dyDescent="0.35">
      <c r="V33215" s="17"/>
    </row>
    <row r="33216" spans="22:22" x14ac:dyDescent="0.35">
      <c r="V33216" s="17"/>
    </row>
    <row r="33217" spans="22:22" x14ac:dyDescent="0.35">
      <c r="V33217" s="17"/>
    </row>
    <row r="33218" spans="22:22" x14ac:dyDescent="0.35">
      <c r="V33218" s="17"/>
    </row>
    <row r="33219" spans="22:22" x14ac:dyDescent="0.35">
      <c r="V33219" s="17"/>
    </row>
    <row r="33220" spans="22:22" x14ac:dyDescent="0.35">
      <c r="V33220" s="17"/>
    </row>
    <row r="33221" spans="22:22" x14ac:dyDescent="0.35">
      <c r="V33221" s="17"/>
    </row>
    <row r="33222" spans="22:22" x14ac:dyDescent="0.35">
      <c r="V33222" s="17"/>
    </row>
    <row r="33223" spans="22:22" x14ac:dyDescent="0.35">
      <c r="V33223" s="17"/>
    </row>
    <row r="33224" spans="22:22" x14ac:dyDescent="0.35">
      <c r="V33224" s="17"/>
    </row>
    <row r="33225" spans="22:22" x14ac:dyDescent="0.35">
      <c r="V33225" s="17"/>
    </row>
    <row r="33226" spans="22:22" x14ac:dyDescent="0.35">
      <c r="V33226" s="17"/>
    </row>
    <row r="33227" spans="22:22" x14ac:dyDescent="0.35">
      <c r="V33227" s="17"/>
    </row>
    <row r="33228" spans="22:22" x14ac:dyDescent="0.35">
      <c r="V33228" s="17"/>
    </row>
    <row r="33229" spans="22:22" x14ac:dyDescent="0.35">
      <c r="V33229" s="17"/>
    </row>
    <row r="33230" spans="22:22" x14ac:dyDescent="0.35">
      <c r="V33230" s="17"/>
    </row>
    <row r="33231" spans="22:22" x14ac:dyDescent="0.35">
      <c r="V33231" s="17"/>
    </row>
    <row r="33232" spans="22:22" x14ac:dyDescent="0.35">
      <c r="V33232" s="17"/>
    </row>
    <row r="33233" spans="22:22" x14ac:dyDescent="0.35">
      <c r="V33233" s="17"/>
    </row>
    <row r="33234" spans="22:22" x14ac:dyDescent="0.35">
      <c r="V33234" s="17"/>
    </row>
    <row r="33235" spans="22:22" x14ac:dyDescent="0.35">
      <c r="V33235" s="17"/>
    </row>
    <row r="33236" spans="22:22" x14ac:dyDescent="0.35">
      <c r="V33236" s="17"/>
    </row>
    <row r="33237" spans="22:22" x14ac:dyDescent="0.35">
      <c r="V33237" s="17"/>
    </row>
    <row r="33238" spans="22:22" x14ac:dyDescent="0.35">
      <c r="V33238" s="17"/>
    </row>
    <row r="33239" spans="22:22" x14ac:dyDescent="0.35">
      <c r="V33239" s="17"/>
    </row>
    <row r="33240" spans="22:22" x14ac:dyDescent="0.35">
      <c r="V33240" s="17"/>
    </row>
    <row r="33241" spans="22:22" x14ac:dyDescent="0.35">
      <c r="V33241" s="17"/>
    </row>
    <row r="33242" spans="22:22" x14ac:dyDescent="0.35">
      <c r="V33242" s="17"/>
    </row>
    <row r="33243" spans="22:22" x14ac:dyDescent="0.35">
      <c r="V33243" s="17"/>
    </row>
    <row r="33244" spans="22:22" x14ac:dyDescent="0.35">
      <c r="V33244" s="17"/>
    </row>
    <row r="33245" spans="22:22" x14ac:dyDescent="0.35">
      <c r="V33245" s="17"/>
    </row>
    <row r="33246" spans="22:22" x14ac:dyDescent="0.35">
      <c r="V33246" s="17"/>
    </row>
    <row r="33247" spans="22:22" x14ac:dyDescent="0.35">
      <c r="V33247" s="17"/>
    </row>
    <row r="33248" spans="22:22" x14ac:dyDescent="0.35">
      <c r="V33248" s="17"/>
    </row>
    <row r="33249" spans="22:22" x14ac:dyDescent="0.35">
      <c r="V33249" s="17"/>
    </row>
    <row r="33250" spans="22:22" x14ac:dyDescent="0.35">
      <c r="V33250" s="17"/>
    </row>
    <row r="33251" spans="22:22" x14ac:dyDescent="0.35">
      <c r="V33251" s="17"/>
    </row>
    <row r="33252" spans="22:22" x14ac:dyDescent="0.35">
      <c r="V33252" s="17"/>
    </row>
    <row r="33253" spans="22:22" x14ac:dyDescent="0.35">
      <c r="V33253" s="17"/>
    </row>
    <row r="33254" spans="22:22" x14ac:dyDescent="0.35">
      <c r="V33254" s="17"/>
    </row>
    <row r="33255" spans="22:22" x14ac:dyDescent="0.35">
      <c r="V33255" s="17"/>
    </row>
    <row r="33256" spans="22:22" x14ac:dyDescent="0.35">
      <c r="V33256" s="17"/>
    </row>
    <row r="33257" spans="22:22" x14ac:dyDescent="0.35">
      <c r="V33257" s="17"/>
    </row>
    <row r="33258" spans="22:22" x14ac:dyDescent="0.35">
      <c r="V33258" s="17"/>
    </row>
    <row r="33259" spans="22:22" x14ac:dyDescent="0.35">
      <c r="V33259" s="17"/>
    </row>
    <row r="33260" spans="22:22" x14ac:dyDescent="0.35">
      <c r="V33260" s="17"/>
    </row>
    <row r="33261" spans="22:22" x14ac:dyDescent="0.35">
      <c r="V33261" s="17"/>
    </row>
    <row r="33262" spans="22:22" x14ac:dyDescent="0.35">
      <c r="V33262" s="17"/>
    </row>
    <row r="33263" spans="22:22" x14ac:dyDescent="0.35">
      <c r="V33263" s="17"/>
    </row>
    <row r="33264" spans="22:22" x14ac:dyDescent="0.35">
      <c r="V33264" s="17"/>
    </row>
    <row r="33265" spans="22:22" x14ac:dyDescent="0.35">
      <c r="V33265" s="17"/>
    </row>
    <row r="33266" spans="22:22" x14ac:dyDescent="0.35">
      <c r="V33266" s="17"/>
    </row>
    <row r="33267" spans="22:22" x14ac:dyDescent="0.35">
      <c r="V33267" s="17"/>
    </row>
    <row r="33268" spans="22:22" x14ac:dyDescent="0.35">
      <c r="V33268" s="17"/>
    </row>
    <row r="33269" spans="22:22" x14ac:dyDescent="0.35">
      <c r="V33269" s="17"/>
    </row>
    <row r="33270" spans="22:22" x14ac:dyDescent="0.35">
      <c r="V33270" s="17"/>
    </row>
    <row r="33271" spans="22:22" x14ac:dyDescent="0.35">
      <c r="V33271" s="17"/>
    </row>
    <row r="33272" spans="22:22" x14ac:dyDescent="0.35">
      <c r="V33272" s="17"/>
    </row>
    <row r="33273" spans="22:22" x14ac:dyDescent="0.35">
      <c r="V33273" s="17"/>
    </row>
    <row r="33274" spans="22:22" x14ac:dyDescent="0.35">
      <c r="V33274" s="17"/>
    </row>
    <row r="33275" spans="22:22" x14ac:dyDescent="0.35">
      <c r="V33275" s="17"/>
    </row>
    <row r="33276" spans="22:22" x14ac:dyDescent="0.35">
      <c r="V33276" s="17"/>
    </row>
    <row r="33277" spans="22:22" x14ac:dyDescent="0.35">
      <c r="V33277" s="17"/>
    </row>
    <row r="33278" spans="22:22" x14ac:dyDescent="0.35">
      <c r="V33278" s="17"/>
    </row>
    <row r="33279" spans="22:22" x14ac:dyDescent="0.35">
      <c r="V33279" s="17"/>
    </row>
    <row r="33280" spans="22:22" x14ac:dyDescent="0.35">
      <c r="V33280" s="17"/>
    </row>
    <row r="33281" spans="22:22" x14ac:dyDescent="0.35">
      <c r="V33281" s="17"/>
    </row>
    <row r="33282" spans="22:22" x14ac:dyDescent="0.35">
      <c r="V33282" s="17"/>
    </row>
    <row r="33283" spans="22:22" x14ac:dyDescent="0.35">
      <c r="V33283" s="17"/>
    </row>
    <row r="33284" spans="22:22" x14ac:dyDescent="0.35">
      <c r="V33284" s="17"/>
    </row>
    <row r="33285" spans="22:22" x14ac:dyDescent="0.35">
      <c r="V33285" s="17"/>
    </row>
    <row r="33286" spans="22:22" x14ac:dyDescent="0.35">
      <c r="V33286" s="17"/>
    </row>
    <row r="33287" spans="22:22" x14ac:dyDescent="0.35">
      <c r="V33287" s="17"/>
    </row>
    <row r="33288" spans="22:22" x14ac:dyDescent="0.35">
      <c r="V33288" s="17"/>
    </row>
    <row r="33289" spans="22:22" x14ac:dyDescent="0.35">
      <c r="V33289" s="17"/>
    </row>
    <row r="33290" spans="22:22" x14ac:dyDescent="0.35">
      <c r="V33290" s="17"/>
    </row>
    <row r="33291" spans="22:22" x14ac:dyDescent="0.35">
      <c r="V33291" s="17"/>
    </row>
    <row r="33292" spans="22:22" x14ac:dyDescent="0.35">
      <c r="V33292" s="17"/>
    </row>
    <row r="33293" spans="22:22" x14ac:dyDescent="0.35">
      <c r="V33293" s="17"/>
    </row>
    <row r="33294" spans="22:22" x14ac:dyDescent="0.35">
      <c r="V33294" s="17"/>
    </row>
    <row r="33295" spans="22:22" x14ac:dyDescent="0.35">
      <c r="V33295" s="17"/>
    </row>
    <row r="33296" spans="22:22" x14ac:dyDescent="0.35">
      <c r="V33296" s="17"/>
    </row>
    <row r="33297" spans="22:22" x14ac:dyDescent="0.35">
      <c r="V33297" s="17"/>
    </row>
    <row r="33298" spans="22:22" x14ac:dyDescent="0.35">
      <c r="V33298" s="17"/>
    </row>
    <row r="33299" spans="22:22" x14ac:dyDescent="0.35">
      <c r="V33299" s="17"/>
    </row>
    <row r="33300" spans="22:22" x14ac:dyDescent="0.35">
      <c r="V33300" s="17"/>
    </row>
    <row r="33301" spans="22:22" x14ac:dyDescent="0.35">
      <c r="V33301" s="17"/>
    </row>
    <row r="33302" spans="22:22" x14ac:dyDescent="0.35">
      <c r="V33302" s="17"/>
    </row>
    <row r="33303" spans="22:22" x14ac:dyDescent="0.35">
      <c r="V33303" s="17"/>
    </row>
    <row r="33304" spans="22:22" x14ac:dyDescent="0.35">
      <c r="V33304" s="17"/>
    </row>
    <row r="33305" spans="22:22" x14ac:dyDescent="0.35">
      <c r="V33305" s="17"/>
    </row>
    <row r="33306" spans="22:22" x14ac:dyDescent="0.35">
      <c r="V33306" s="17"/>
    </row>
    <row r="33307" spans="22:22" x14ac:dyDescent="0.35">
      <c r="V33307" s="17"/>
    </row>
    <row r="33308" spans="22:22" x14ac:dyDescent="0.35">
      <c r="V33308" s="17"/>
    </row>
    <row r="33309" spans="22:22" x14ac:dyDescent="0.35">
      <c r="V33309" s="17"/>
    </row>
    <row r="33310" spans="22:22" x14ac:dyDescent="0.35">
      <c r="V33310" s="17"/>
    </row>
    <row r="33311" spans="22:22" x14ac:dyDescent="0.35">
      <c r="V33311" s="17"/>
    </row>
    <row r="33312" spans="22:22" x14ac:dyDescent="0.35">
      <c r="V33312" s="17"/>
    </row>
    <row r="33313" spans="22:22" x14ac:dyDescent="0.35">
      <c r="V33313" s="17"/>
    </row>
    <row r="33314" spans="22:22" x14ac:dyDescent="0.35">
      <c r="V33314" s="17"/>
    </row>
    <row r="33315" spans="22:22" x14ac:dyDescent="0.35">
      <c r="V33315" s="17"/>
    </row>
    <row r="33316" spans="22:22" x14ac:dyDescent="0.35">
      <c r="V33316" s="17"/>
    </row>
    <row r="33317" spans="22:22" x14ac:dyDescent="0.35">
      <c r="V33317" s="17"/>
    </row>
    <row r="33318" spans="22:22" x14ac:dyDescent="0.35">
      <c r="V33318" s="17"/>
    </row>
    <row r="33319" spans="22:22" x14ac:dyDescent="0.35">
      <c r="V33319" s="17"/>
    </row>
    <row r="33320" spans="22:22" x14ac:dyDescent="0.35">
      <c r="V33320" s="17"/>
    </row>
    <row r="33321" spans="22:22" x14ac:dyDescent="0.35">
      <c r="V33321" s="17"/>
    </row>
    <row r="33322" spans="22:22" x14ac:dyDescent="0.35">
      <c r="V33322" s="17"/>
    </row>
    <row r="33323" spans="22:22" x14ac:dyDescent="0.35">
      <c r="V33323" s="17"/>
    </row>
    <row r="33324" spans="22:22" x14ac:dyDescent="0.35">
      <c r="V33324" s="17"/>
    </row>
    <row r="33325" spans="22:22" x14ac:dyDescent="0.35">
      <c r="V33325" s="17"/>
    </row>
    <row r="33326" spans="22:22" x14ac:dyDescent="0.35">
      <c r="V33326" s="17"/>
    </row>
    <row r="33327" spans="22:22" x14ac:dyDescent="0.35">
      <c r="V33327" s="17"/>
    </row>
    <row r="33328" spans="22:22" x14ac:dyDescent="0.35">
      <c r="V33328" s="17"/>
    </row>
    <row r="33329" spans="22:22" x14ac:dyDescent="0.35">
      <c r="V33329" s="17"/>
    </row>
    <row r="33330" spans="22:22" x14ac:dyDescent="0.35">
      <c r="V33330" s="17"/>
    </row>
    <row r="33331" spans="22:22" x14ac:dyDescent="0.35">
      <c r="V33331" s="17"/>
    </row>
    <row r="33332" spans="22:22" x14ac:dyDescent="0.35">
      <c r="V33332" s="17"/>
    </row>
    <row r="33333" spans="22:22" x14ac:dyDescent="0.35">
      <c r="V33333" s="17"/>
    </row>
    <row r="33334" spans="22:22" x14ac:dyDescent="0.35">
      <c r="V33334" s="17"/>
    </row>
    <row r="33335" spans="22:22" x14ac:dyDescent="0.35">
      <c r="V33335" s="17"/>
    </row>
    <row r="33336" spans="22:22" x14ac:dyDescent="0.35">
      <c r="V33336" s="17"/>
    </row>
    <row r="33337" spans="22:22" x14ac:dyDescent="0.35">
      <c r="V33337" s="17"/>
    </row>
    <row r="33338" spans="22:22" x14ac:dyDescent="0.35">
      <c r="V33338" s="17"/>
    </row>
    <row r="33339" spans="22:22" x14ac:dyDescent="0.35">
      <c r="V33339" s="17"/>
    </row>
    <row r="33340" spans="22:22" x14ac:dyDescent="0.35">
      <c r="V33340" s="17"/>
    </row>
    <row r="33341" spans="22:22" x14ac:dyDescent="0.35">
      <c r="V33341" s="17"/>
    </row>
    <row r="33342" spans="22:22" x14ac:dyDescent="0.35">
      <c r="V33342" s="17"/>
    </row>
    <row r="33343" spans="22:22" x14ac:dyDescent="0.35">
      <c r="V33343" s="17"/>
    </row>
    <row r="33344" spans="22:22" x14ac:dyDescent="0.35">
      <c r="V33344" s="17"/>
    </row>
    <row r="33345" spans="22:22" x14ac:dyDescent="0.35">
      <c r="V33345" s="17"/>
    </row>
    <row r="33346" spans="22:22" x14ac:dyDescent="0.35">
      <c r="V33346" s="17"/>
    </row>
    <row r="33347" spans="22:22" x14ac:dyDescent="0.35">
      <c r="V33347" s="17"/>
    </row>
    <row r="33348" spans="22:22" x14ac:dyDescent="0.35">
      <c r="V33348" s="17"/>
    </row>
    <row r="33349" spans="22:22" x14ac:dyDescent="0.35">
      <c r="V33349" s="17"/>
    </row>
    <row r="33350" spans="22:22" x14ac:dyDescent="0.35">
      <c r="V33350" s="17"/>
    </row>
    <row r="33351" spans="22:22" x14ac:dyDescent="0.35">
      <c r="V33351" s="17"/>
    </row>
    <row r="33352" spans="22:22" x14ac:dyDescent="0.35">
      <c r="V33352" s="17"/>
    </row>
    <row r="33353" spans="22:22" x14ac:dyDescent="0.35">
      <c r="V33353" s="17"/>
    </row>
    <row r="33354" spans="22:22" x14ac:dyDescent="0.35">
      <c r="V33354" s="17"/>
    </row>
    <row r="33355" spans="22:22" x14ac:dyDescent="0.35">
      <c r="V33355" s="17"/>
    </row>
    <row r="33356" spans="22:22" x14ac:dyDescent="0.35">
      <c r="V33356" s="17"/>
    </row>
    <row r="33357" spans="22:22" x14ac:dyDescent="0.35">
      <c r="V33357" s="17"/>
    </row>
    <row r="33358" spans="22:22" x14ac:dyDescent="0.35">
      <c r="V33358" s="17"/>
    </row>
    <row r="33359" spans="22:22" x14ac:dyDescent="0.35">
      <c r="V33359" s="17"/>
    </row>
    <row r="33360" spans="22:22" x14ac:dyDescent="0.35">
      <c r="V33360" s="17"/>
    </row>
    <row r="33361" spans="22:22" x14ac:dyDescent="0.35">
      <c r="V33361" s="17"/>
    </row>
    <row r="33362" spans="22:22" x14ac:dyDescent="0.35">
      <c r="V33362" s="17"/>
    </row>
    <row r="33363" spans="22:22" x14ac:dyDescent="0.35">
      <c r="V33363" s="17"/>
    </row>
    <row r="33364" spans="22:22" x14ac:dyDescent="0.35">
      <c r="V33364" s="17"/>
    </row>
    <row r="33365" spans="22:22" x14ac:dyDescent="0.35">
      <c r="V33365" s="17"/>
    </row>
    <row r="33366" spans="22:22" x14ac:dyDescent="0.35">
      <c r="V33366" s="17"/>
    </row>
    <row r="33367" spans="22:22" x14ac:dyDescent="0.35">
      <c r="V33367" s="17"/>
    </row>
    <row r="33368" spans="22:22" x14ac:dyDescent="0.35">
      <c r="V33368" s="17"/>
    </row>
    <row r="33369" spans="22:22" x14ac:dyDescent="0.35">
      <c r="V33369" s="17"/>
    </row>
    <row r="33370" spans="22:22" x14ac:dyDescent="0.35">
      <c r="V33370" s="17"/>
    </row>
    <row r="33371" spans="22:22" x14ac:dyDescent="0.35">
      <c r="V33371" s="17"/>
    </row>
    <row r="33372" spans="22:22" x14ac:dyDescent="0.35">
      <c r="V33372" s="17"/>
    </row>
    <row r="33373" spans="22:22" x14ac:dyDescent="0.35">
      <c r="V33373" s="17"/>
    </row>
    <row r="33374" spans="22:22" x14ac:dyDescent="0.35">
      <c r="V33374" s="17"/>
    </row>
    <row r="33375" spans="22:22" x14ac:dyDescent="0.35">
      <c r="V33375" s="17"/>
    </row>
    <row r="33376" spans="22:22" x14ac:dyDescent="0.35">
      <c r="V33376" s="17"/>
    </row>
    <row r="33377" spans="22:22" x14ac:dyDescent="0.35">
      <c r="V33377" s="17"/>
    </row>
    <row r="33378" spans="22:22" x14ac:dyDescent="0.35">
      <c r="V33378" s="17"/>
    </row>
    <row r="33379" spans="22:22" x14ac:dyDescent="0.35">
      <c r="V33379" s="17"/>
    </row>
    <row r="33380" spans="22:22" x14ac:dyDescent="0.35">
      <c r="V33380" s="17"/>
    </row>
    <row r="33381" spans="22:22" x14ac:dyDescent="0.35">
      <c r="V33381" s="17"/>
    </row>
    <row r="33382" spans="22:22" x14ac:dyDescent="0.35">
      <c r="V33382" s="17"/>
    </row>
    <row r="33383" spans="22:22" x14ac:dyDescent="0.35">
      <c r="V33383" s="17"/>
    </row>
    <row r="33384" spans="22:22" x14ac:dyDescent="0.35">
      <c r="V33384" s="17"/>
    </row>
    <row r="33385" spans="22:22" x14ac:dyDescent="0.35">
      <c r="V33385" s="17"/>
    </row>
    <row r="33386" spans="22:22" x14ac:dyDescent="0.35">
      <c r="V33386" s="17"/>
    </row>
    <row r="33387" spans="22:22" x14ac:dyDescent="0.35">
      <c r="V33387" s="17"/>
    </row>
    <row r="33388" spans="22:22" x14ac:dyDescent="0.35">
      <c r="V33388" s="17"/>
    </row>
    <row r="33389" spans="22:22" x14ac:dyDescent="0.35">
      <c r="V33389" s="17"/>
    </row>
    <row r="33390" spans="22:22" x14ac:dyDescent="0.35">
      <c r="V33390" s="17"/>
    </row>
    <row r="33391" spans="22:22" x14ac:dyDescent="0.35">
      <c r="V33391" s="17"/>
    </row>
    <row r="33392" spans="22:22" x14ac:dyDescent="0.35">
      <c r="V33392" s="17"/>
    </row>
    <row r="33393" spans="22:22" x14ac:dyDescent="0.35">
      <c r="V33393" s="17"/>
    </row>
    <row r="33394" spans="22:22" x14ac:dyDescent="0.35">
      <c r="V33394" s="17"/>
    </row>
    <row r="33395" spans="22:22" x14ac:dyDescent="0.35">
      <c r="V33395" s="17"/>
    </row>
    <row r="33396" spans="22:22" x14ac:dyDescent="0.35">
      <c r="V33396" s="17"/>
    </row>
    <row r="33397" spans="22:22" x14ac:dyDescent="0.35">
      <c r="V33397" s="17"/>
    </row>
    <row r="33398" spans="22:22" x14ac:dyDescent="0.35">
      <c r="V33398" s="17"/>
    </row>
    <row r="33399" spans="22:22" x14ac:dyDescent="0.35">
      <c r="V33399" s="17"/>
    </row>
    <row r="33400" spans="22:22" x14ac:dyDescent="0.35">
      <c r="V33400" s="17"/>
    </row>
    <row r="33401" spans="22:22" x14ac:dyDescent="0.35">
      <c r="V33401" s="17"/>
    </row>
    <row r="33402" spans="22:22" x14ac:dyDescent="0.35">
      <c r="V33402" s="17"/>
    </row>
    <row r="33403" spans="22:22" x14ac:dyDescent="0.35">
      <c r="V33403" s="17"/>
    </row>
    <row r="33404" spans="22:22" x14ac:dyDescent="0.35">
      <c r="V33404" s="17"/>
    </row>
    <row r="33405" spans="22:22" x14ac:dyDescent="0.35">
      <c r="V33405" s="17"/>
    </row>
    <row r="33406" spans="22:22" x14ac:dyDescent="0.35">
      <c r="V33406" s="17"/>
    </row>
    <row r="33407" spans="22:22" x14ac:dyDescent="0.35">
      <c r="V33407" s="17"/>
    </row>
    <row r="33408" spans="22:22" x14ac:dyDescent="0.35">
      <c r="V33408" s="17"/>
    </row>
    <row r="33409" spans="22:22" x14ac:dyDescent="0.35">
      <c r="V33409" s="17"/>
    </row>
    <row r="33410" spans="22:22" x14ac:dyDescent="0.35">
      <c r="V33410" s="17"/>
    </row>
    <row r="33411" spans="22:22" x14ac:dyDescent="0.35">
      <c r="V33411" s="17"/>
    </row>
    <row r="33412" spans="22:22" x14ac:dyDescent="0.35">
      <c r="V33412" s="17"/>
    </row>
    <row r="33413" spans="22:22" x14ac:dyDescent="0.35">
      <c r="V33413" s="17"/>
    </row>
    <row r="33414" spans="22:22" x14ac:dyDescent="0.35">
      <c r="V33414" s="17"/>
    </row>
    <row r="33415" spans="22:22" x14ac:dyDescent="0.35">
      <c r="V33415" s="17"/>
    </row>
    <row r="33416" spans="22:22" x14ac:dyDescent="0.35">
      <c r="V33416" s="17"/>
    </row>
    <row r="33417" spans="22:22" x14ac:dyDescent="0.35">
      <c r="V33417" s="17"/>
    </row>
    <row r="33418" spans="22:22" x14ac:dyDescent="0.35">
      <c r="V33418" s="17"/>
    </row>
    <row r="33419" spans="22:22" x14ac:dyDescent="0.35">
      <c r="V33419" s="17"/>
    </row>
    <row r="33420" spans="22:22" x14ac:dyDescent="0.35">
      <c r="V33420" s="17"/>
    </row>
    <row r="33421" spans="22:22" x14ac:dyDescent="0.35">
      <c r="V33421" s="17"/>
    </row>
    <row r="33422" spans="22:22" x14ac:dyDescent="0.35">
      <c r="V33422" s="17"/>
    </row>
    <row r="33423" spans="22:22" x14ac:dyDescent="0.35">
      <c r="V33423" s="17"/>
    </row>
    <row r="33424" spans="22:22" x14ac:dyDescent="0.35">
      <c r="V33424" s="17"/>
    </row>
    <row r="33425" spans="22:22" x14ac:dyDescent="0.35">
      <c r="V33425" s="17"/>
    </row>
    <row r="33426" spans="22:22" x14ac:dyDescent="0.35">
      <c r="V33426" s="17"/>
    </row>
    <row r="33427" spans="22:22" x14ac:dyDescent="0.35">
      <c r="V33427" s="17"/>
    </row>
    <row r="33428" spans="22:22" x14ac:dyDescent="0.35">
      <c r="V33428" s="17"/>
    </row>
    <row r="33429" spans="22:22" x14ac:dyDescent="0.35">
      <c r="V33429" s="17"/>
    </row>
    <row r="33430" spans="22:22" x14ac:dyDescent="0.35">
      <c r="V33430" s="17"/>
    </row>
    <row r="33431" spans="22:22" x14ac:dyDescent="0.35">
      <c r="V33431" s="17"/>
    </row>
    <row r="33432" spans="22:22" x14ac:dyDescent="0.35">
      <c r="V33432" s="17"/>
    </row>
    <row r="33433" spans="22:22" x14ac:dyDescent="0.35">
      <c r="V33433" s="17"/>
    </row>
    <row r="33434" spans="22:22" x14ac:dyDescent="0.35">
      <c r="V33434" s="17"/>
    </row>
    <row r="33435" spans="22:22" x14ac:dyDescent="0.35">
      <c r="V33435" s="17"/>
    </row>
    <row r="33436" spans="22:22" x14ac:dyDescent="0.35">
      <c r="V33436" s="17"/>
    </row>
    <row r="33437" spans="22:22" x14ac:dyDescent="0.35">
      <c r="V33437" s="17"/>
    </row>
    <row r="33438" spans="22:22" x14ac:dyDescent="0.35">
      <c r="V33438" s="17"/>
    </row>
    <row r="33439" spans="22:22" x14ac:dyDescent="0.35">
      <c r="V33439" s="17"/>
    </row>
    <row r="33440" spans="22:22" x14ac:dyDescent="0.35">
      <c r="V33440" s="17"/>
    </row>
    <row r="33441" spans="22:22" x14ac:dyDescent="0.35">
      <c r="V33441" s="17"/>
    </row>
    <row r="33442" spans="22:22" x14ac:dyDescent="0.35">
      <c r="V33442" s="17"/>
    </row>
    <row r="33443" spans="22:22" x14ac:dyDescent="0.35">
      <c r="V33443" s="17"/>
    </row>
    <row r="33444" spans="22:22" x14ac:dyDescent="0.35">
      <c r="V33444" s="17"/>
    </row>
    <row r="33445" spans="22:22" x14ac:dyDescent="0.35">
      <c r="V33445" s="17"/>
    </row>
    <row r="33446" spans="22:22" x14ac:dyDescent="0.35">
      <c r="V33446" s="17"/>
    </row>
    <row r="33447" spans="22:22" x14ac:dyDescent="0.35">
      <c r="V33447" s="17"/>
    </row>
    <row r="33448" spans="22:22" x14ac:dyDescent="0.35">
      <c r="V33448" s="17"/>
    </row>
    <row r="33449" spans="22:22" x14ac:dyDescent="0.35">
      <c r="V33449" s="17"/>
    </row>
    <row r="33450" spans="22:22" x14ac:dyDescent="0.35">
      <c r="V33450" s="17"/>
    </row>
    <row r="33451" spans="22:22" x14ac:dyDescent="0.35">
      <c r="V33451" s="17"/>
    </row>
    <row r="33452" spans="22:22" x14ac:dyDescent="0.35">
      <c r="V33452" s="17"/>
    </row>
    <row r="33453" spans="22:22" x14ac:dyDescent="0.35">
      <c r="V33453" s="17"/>
    </row>
    <row r="33454" spans="22:22" x14ac:dyDescent="0.35">
      <c r="V33454" s="17"/>
    </row>
    <row r="33455" spans="22:22" x14ac:dyDescent="0.35">
      <c r="V33455" s="17"/>
    </row>
    <row r="33456" spans="22:22" x14ac:dyDescent="0.35">
      <c r="V33456" s="17"/>
    </row>
    <row r="33457" spans="22:22" x14ac:dyDescent="0.35">
      <c r="V33457" s="17"/>
    </row>
    <row r="33458" spans="22:22" x14ac:dyDescent="0.35">
      <c r="V33458" s="17"/>
    </row>
    <row r="33459" spans="22:22" x14ac:dyDescent="0.35">
      <c r="V33459" s="17"/>
    </row>
    <row r="33460" spans="22:22" x14ac:dyDescent="0.35">
      <c r="V33460" s="17"/>
    </row>
    <row r="33461" spans="22:22" x14ac:dyDescent="0.35">
      <c r="V33461" s="17"/>
    </row>
    <row r="33462" spans="22:22" x14ac:dyDescent="0.35">
      <c r="V33462" s="17"/>
    </row>
    <row r="33463" spans="22:22" x14ac:dyDescent="0.35">
      <c r="V33463" s="17"/>
    </row>
    <row r="33464" spans="22:22" x14ac:dyDescent="0.35">
      <c r="V33464" s="17"/>
    </row>
    <row r="33465" spans="22:22" x14ac:dyDescent="0.35">
      <c r="V33465" s="17"/>
    </row>
    <row r="33466" spans="22:22" x14ac:dyDescent="0.35">
      <c r="V33466" s="17"/>
    </row>
    <row r="33467" spans="22:22" x14ac:dyDescent="0.35">
      <c r="V33467" s="17"/>
    </row>
    <row r="33468" spans="22:22" x14ac:dyDescent="0.35">
      <c r="V33468" s="17"/>
    </row>
    <row r="33469" spans="22:22" x14ac:dyDescent="0.35">
      <c r="V33469" s="17"/>
    </row>
    <row r="33470" spans="22:22" x14ac:dyDescent="0.35">
      <c r="V33470" s="17"/>
    </row>
    <row r="33471" spans="22:22" x14ac:dyDescent="0.35">
      <c r="V33471" s="17"/>
    </row>
    <row r="33472" spans="22:22" x14ac:dyDescent="0.35">
      <c r="V33472" s="17"/>
    </row>
    <row r="33473" spans="22:22" x14ac:dyDescent="0.35">
      <c r="V33473" s="17"/>
    </row>
    <row r="33474" spans="22:22" x14ac:dyDescent="0.35">
      <c r="V33474" s="17"/>
    </row>
    <row r="33475" spans="22:22" x14ac:dyDescent="0.35">
      <c r="V33475" s="17"/>
    </row>
    <row r="33476" spans="22:22" x14ac:dyDescent="0.35">
      <c r="V33476" s="17"/>
    </row>
    <row r="33477" spans="22:22" x14ac:dyDescent="0.35">
      <c r="V33477" s="17"/>
    </row>
    <row r="33478" spans="22:22" x14ac:dyDescent="0.35">
      <c r="V33478" s="17"/>
    </row>
    <row r="33479" spans="22:22" x14ac:dyDescent="0.35">
      <c r="V33479" s="17"/>
    </row>
    <row r="33480" spans="22:22" x14ac:dyDescent="0.35">
      <c r="V33480" s="17"/>
    </row>
    <row r="33481" spans="22:22" x14ac:dyDescent="0.35">
      <c r="V33481" s="17"/>
    </row>
    <row r="33482" spans="22:22" x14ac:dyDescent="0.35">
      <c r="V33482" s="17"/>
    </row>
    <row r="33483" spans="22:22" x14ac:dyDescent="0.35">
      <c r="V33483" s="17"/>
    </row>
    <row r="33484" spans="22:22" x14ac:dyDescent="0.35">
      <c r="V33484" s="17"/>
    </row>
    <row r="33485" spans="22:22" x14ac:dyDescent="0.35">
      <c r="V33485" s="17"/>
    </row>
    <row r="33486" spans="22:22" x14ac:dyDescent="0.35">
      <c r="V33486" s="17"/>
    </row>
    <row r="33487" spans="22:22" x14ac:dyDescent="0.35">
      <c r="V33487" s="17"/>
    </row>
    <row r="33488" spans="22:22" x14ac:dyDescent="0.35">
      <c r="V33488" s="17"/>
    </row>
    <row r="33489" spans="22:22" x14ac:dyDescent="0.35">
      <c r="V33489" s="17"/>
    </row>
    <row r="33490" spans="22:22" x14ac:dyDescent="0.35">
      <c r="V33490" s="17"/>
    </row>
    <row r="33491" spans="22:22" x14ac:dyDescent="0.35">
      <c r="V33491" s="17"/>
    </row>
    <row r="33492" spans="22:22" x14ac:dyDescent="0.35">
      <c r="V33492" s="17"/>
    </row>
    <row r="33493" spans="22:22" x14ac:dyDescent="0.35">
      <c r="V33493" s="17"/>
    </row>
    <row r="33494" spans="22:22" x14ac:dyDescent="0.35">
      <c r="V33494" s="17"/>
    </row>
    <row r="33495" spans="22:22" x14ac:dyDescent="0.35">
      <c r="V33495" s="17"/>
    </row>
    <row r="33496" spans="22:22" x14ac:dyDescent="0.35">
      <c r="V33496" s="17"/>
    </row>
    <row r="33497" spans="22:22" x14ac:dyDescent="0.35">
      <c r="V33497" s="17"/>
    </row>
    <row r="33498" spans="22:22" x14ac:dyDescent="0.35">
      <c r="V33498" s="17"/>
    </row>
    <row r="33499" spans="22:22" x14ac:dyDescent="0.35">
      <c r="V33499" s="17"/>
    </row>
    <row r="33500" spans="22:22" x14ac:dyDescent="0.35">
      <c r="V33500" s="17"/>
    </row>
    <row r="33501" spans="22:22" x14ac:dyDescent="0.35">
      <c r="V33501" s="17"/>
    </row>
    <row r="33502" spans="22:22" x14ac:dyDescent="0.35">
      <c r="V33502" s="17"/>
    </row>
    <row r="33503" spans="22:22" x14ac:dyDescent="0.35">
      <c r="V33503" s="17"/>
    </row>
    <row r="33504" spans="22:22" x14ac:dyDescent="0.35">
      <c r="V33504" s="17"/>
    </row>
    <row r="33505" spans="22:22" x14ac:dyDescent="0.35">
      <c r="V33505" s="17"/>
    </row>
    <row r="33506" spans="22:22" x14ac:dyDescent="0.35">
      <c r="V33506" s="17"/>
    </row>
    <row r="33507" spans="22:22" x14ac:dyDescent="0.35">
      <c r="V33507" s="17"/>
    </row>
    <row r="33508" spans="22:22" x14ac:dyDescent="0.35">
      <c r="V33508" s="17"/>
    </row>
    <row r="33509" spans="22:22" x14ac:dyDescent="0.35">
      <c r="V33509" s="17"/>
    </row>
    <row r="33510" spans="22:22" x14ac:dyDescent="0.35">
      <c r="V33510" s="17"/>
    </row>
    <row r="33511" spans="22:22" x14ac:dyDescent="0.35">
      <c r="V33511" s="17"/>
    </row>
    <row r="33512" spans="22:22" x14ac:dyDescent="0.35">
      <c r="V33512" s="17"/>
    </row>
    <row r="33513" spans="22:22" x14ac:dyDescent="0.35">
      <c r="V33513" s="17"/>
    </row>
    <row r="33514" spans="22:22" x14ac:dyDescent="0.35">
      <c r="V33514" s="17"/>
    </row>
    <row r="33515" spans="22:22" x14ac:dyDescent="0.35">
      <c r="V33515" s="17"/>
    </row>
    <row r="33516" spans="22:22" x14ac:dyDescent="0.35">
      <c r="V33516" s="17"/>
    </row>
    <row r="33517" spans="22:22" x14ac:dyDescent="0.35">
      <c r="V33517" s="17"/>
    </row>
    <row r="33518" spans="22:22" x14ac:dyDescent="0.35">
      <c r="V33518" s="17"/>
    </row>
    <row r="33519" spans="22:22" x14ac:dyDescent="0.35">
      <c r="V33519" s="17"/>
    </row>
    <row r="33520" spans="22:22" x14ac:dyDescent="0.35">
      <c r="V33520" s="17"/>
    </row>
    <row r="33521" spans="22:22" x14ac:dyDescent="0.35">
      <c r="V33521" s="17"/>
    </row>
    <row r="33522" spans="22:22" x14ac:dyDescent="0.35">
      <c r="V33522" s="17"/>
    </row>
    <row r="33523" spans="22:22" x14ac:dyDescent="0.35">
      <c r="V33523" s="17"/>
    </row>
    <row r="33524" spans="22:22" x14ac:dyDescent="0.35">
      <c r="V33524" s="17"/>
    </row>
    <row r="33525" spans="22:22" x14ac:dyDescent="0.35">
      <c r="V33525" s="17"/>
    </row>
    <row r="33526" spans="22:22" x14ac:dyDescent="0.35">
      <c r="V33526" s="17"/>
    </row>
    <row r="33527" spans="22:22" x14ac:dyDescent="0.35">
      <c r="V33527" s="17"/>
    </row>
    <row r="33528" spans="22:22" x14ac:dyDescent="0.35">
      <c r="V33528" s="17"/>
    </row>
    <row r="33529" spans="22:22" x14ac:dyDescent="0.35">
      <c r="V33529" s="17"/>
    </row>
    <row r="33530" spans="22:22" x14ac:dyDescent="0.35">
      <c r="V33530" s="17"/>
    </row>
    <row r="33531" spans="22:22" x14ac:dyDescent="0.35">
      <c r="V33531" s="17"/>
    </row>
    <row r="33532" spans="22:22" x14ac:dyDescent="0.35">
      <c r="V33532" s="17"/>
    </row>
    <row r="33533" spans="22:22" x14ac:dyDescent="0.35">
      <c r="V33533" s="17"/>
    </row>
    <row r="33534" spans="22:22" x14ac:dyDescent="0.35">
      <c r="V33534" s="17"/>
    </row>
    <row r="33535" spans="22:22" x14ac:dyDescent="0.35">
      <c r="V33535" s="17"/>
    </row>
    <row r="33536" spans="22:22" x14ac:dyDescent="0.35">
      <c r="V33536" s="17"/>
    </row>
    <row r="33537" spans="22:22" x14ac:dyDescent="0.35">
      <c r="V33537" s="17"/>
    </row>
    <row r="33538" spans="22:22" x14ac:dyDescent="0.35">
      <c r="V33538" s="17"/>
    </row>
    <row r="33539" spans="22:22" x14ac:dyDescent="0.35">
      <c r="V33539" s="17"/>
    </row>
    <row r="33540" spans="22:22" x14ac:dyDescent="0.35">
      <c r="V33540" s="17"/>
    </row>
    <row r="33541" spans="22:22" x14ac:dyDescent="0.35">
      <c r="V33541" s="17"/>
    </row>
    <row r="33542" spans="22:22" x14ac:dyDescent="0.35">
      <c r="V33542" s="17"/>
    </row>
    <row r="33543" spans="22:22" x14ac:dyDescent="0.35">
      <c r="V33543" s="17"/>
    </row>
    <row r="33544" spans="22:22" x14ac:dyDescent="0.35">
      <c r="V33544" s="17"/>
    </row>
    <row r="33545" spans="22:22" x14ac:dyDescent="0.35">
      <c r="V33545" s="17"/>
    </row>
    <row r="33546" spans="22:22" x14ac:dyDescent="0.35">
      <c r="V33546" s="17"/>
    </row>
    <row r="33547" spans="22:22" x14ac:dyDescent="0.35">
      <c r="V33547" s="17"/>
    </row>
    <row r="33548" spans="22:22" x14ac:dyDescent="0.35">
      <c r="V33548" s="17"/>
    </row>
    <row r="33549" spans="22:22" x14ac:dyDescent="0.35">
      <c r="V33549" s="17"/>
    </row>
    <row r="33550" spans="22:22" x14ac:dyDescent="0.35">
      <c r="V33550" s="17"/>
    </row>
    <row r="33551" spans="22:22" x14ac:dyDescent="0.35">
      <c r="V33551" s="17"/>
    </row>
    <row r="33552" spans="22:22" x14ac:dyDescent="0.35">
      <c r="V33552" s="17"/>
    </row>
    <row r="33553" spans="22:22" x14ac:dyDescent="0.35">
      <c r="V33553" s="17"/>
    </row>
    <row r="33554" spans="22:22" x14ac:dyDescent="0.35">
      <c r="V33554" s="17"/>
    </row>
    <row r="33555" spans="22:22" x14ac:dyDescent="0.35">
      <c r="V33555" s="17"/>
    </row>
    <row r="33556" spans="22:22" x14ac:dyDescent="0.35">
      <c r="V33556" s="17"/>
    </row>
    <row r="33557" spans="22:22" x14ac:dyDescent="0.35">
      <c r="V33557" s="17"/>
    </row>
    <row r="33558" spans="22:22" x14ac:dyDescent="0.35">
      <c r="V33558" s="17"/>
    </row>
    <row r="33559" spans="22:22" x14ac:dyDescent="0.35">
      <c r="V33559" s="17"/>
    </row>
    <row r="33560" spans="22:22" x14ac:dyDescent="0.35">
      <c r="V33560" s="17"/>
    </row>
    <row r="33561" spans="22:22" x14ac:dyDescent="0.35">
      <c r="V33561" s="17"/>
    </row>
    <row r="33562" spans="22:22" x14ac:dyDescent="0.35">
      <c r="V33562" s="17"/>
    </row>
    <row r="33563" spans="22:22" x14ac:dyDescent="0.35">
      <c r="V33563" s="17"/>
    </row>
    <row r="33564" spans="22:22" x14ac:dyDescent="0.35">
      <c r="V33564" s="17"/>
    </row>
    <row r="33565" spans="22:22" x14ac:dyDescent="0.35">
      <c r="V33565" s="17"/>
    </row>
    <row r="33566" spans="22:22" x14ac:dyDescent="0.35">
      <c r="V33566" s="17"/>
    </row>
    <row r="33567" spans="22:22" x14ac:dyDescent="0.35">
      <c r="V33567" s="17"/>
    </row>
    <row r="33568" spans="22:22" x14ac:dyDescent="0.35">
      <c r="V33568" s="17"/>
    </row>
    <row r="33569" spans="22:22" x14ac:dyDescent="0.35">
      <c r="V33569" s="17"/>
    </row>
    <row r="33570" spans="22:22" x14ac:dyDescent="0.35">
      <c r="V33570" s="17"/>
    </row>
    <row r="33571" spans="22:22" x14ac:dyDescent="0.35">
      <c r="V33571" s="17"/>
    </row>
    <row r="33572" spans="22:22" x14ac:dyDescent="0.35">
      <c r="V33572" s="17"/>
    </row>
    <row r="33573" spans="22:22" x14ac:dyDescent="0.35">
      <c r="V33573" s="17"/>
    </row>
    <row r="33574" spans="22:22" x14ac:dyDescent="0.35">
      <c r="V33574" s="17"/>
    </row>
    <row r="33575" spans="22:22" x14ac:dyDescent="0.35">
      <c r="V33575" s="17"/>
    </row>
    <row r="33576" spans="22:22" x14ac:dyDescent="0.35">
      <c r="V33576" s="17"/>
    </row>
    <row r="33577" spans="22:22" x14ac:dyDescent="0.35">
      <c r="V33577" s="17"/>
    </row>
    <row r="33578" spans="22:22" x14ac:dyDescent="0.35">
      <c r="V33578" s="17"/>
    </row>
    <row r="33579" spans="22:22" x14ac:dyDescent="0.35">
      <c r="V33579" s="17"/>
    </row>
    <row r="33580" spans="22:22" x14ac:dyDescent="0.35">
      <c r="V33580" s="17"/>
    </row>
    <row r="33581" spans="22:22" x14ac:dyDescent="0.35">
      <c r="V33581" s="17"/>
    </row>
    <row r="33582" spans="22:22" x14ac:dyDescent="0.35">
      <c r="V33582" s="17"/>
    </row>
    <row r="33583" spans="22:22" x14ac:dyDescent="0.35">
      <c r="V33583" s="17"/>
    </row>
    <row r="33584" spans="22:22" x14ac:dyDescent="0.35">
      <c r="V33584" s="17"/>
    </row>
    <row r="33585" spans="22:22" x14ac:dyDescent="0.35">
      <c r="V33585" s="17"/>
    </row>
    <row r="33586" spans="22:22" x14ac:dyDescent="0.35">
      <c r="V33586" s="17"/>
    </row>
    <row r="33587" spans="22:22" x14ac:dyDescent="0.35">
      <c r="V33587" s="17"/>
    </row>
    <row r="33588" spans="22:22" x14ac:dyDescent="0.35">
      <c r="V33588" s="17"/>
    </row>
    <row r="33589" spans="22:22" x14ac:dyDescent="0.35">
      <c r="V33589" s="17"/>
    </row>
    <row r="33590" spans="22:22" x14ac:dyDescent="0.35">
      <c r="V33590" s="17"/>
    </row>
    <row r="33591" spans="22:22" x14ac:dyDescent="0.35">
      <c r="V33591" s="17"/>
    </row>
    <row r="33592" spans="22:22" x14ac:dyDescent="0.35">
      <c r="V33592" s="17"/>
    </row>
    <row r="33593" spans="22:22" x14ac:dyDescent="0.35">
      <c r="V33593" s="17"/>
    </row>
    <row r="33594" spans="22:22" x14ac:dyDescent="0.35">
      <c r="V33594" s="17"/>
    </row>
    <row r="33595" spans="22:22" x14ac:dyDescent="0.35">
      <c r="V33595" s="17"/>
    </row>
    <row r="33596" spans="22:22" x14ac:dyDescent="0.35">
      <c r="V33596" s="17"/>
    </row>
    <row r="33597" spans="22:22" x14ac:dyDescent="0.35">
      <c r="V33597" s="17"/>
    </row>
    <row r="33598" spans="22:22" x14ac:dyDescent="0.35">
      <c r="V33598" s="17"/>
    </row>
    <row r="33599" spans="22:22" x14ac:dyDescent="0.35">
      <c r="V33599" s="17"/>
    </row>
    <row r="33600" spans="22:22" x14ac:dyDescent="0.35">
      <c r="V33600" s="17"/>
    </row>
    <row r="33601" spans="22:22" x14ac:dyDescent="0.35">
      <c r="V33601" s="17"/>
    </row>
    <row r="33602" spans="22:22" x14ac:dyDescent="0.35">
      <c r="V33602" s="17"/>
    </row>
    <row r="33603" spans="22:22" x14ac:dyDescent="0.35">
      <c r="V33603" s="17"/>
    </row>
    <row r="33604" spans="22:22" x14ac:dyDescent="0.35">
      <c r="V33604" s="17"/>
    </row>
    <row r="33605" spans="22:22" x14ac:dyDescent="0.35">
      <c r="V33605" s="17"/>
    </row>
    <row r="33606" spans="22:22" x14ac:dyDescent="0.35">
      <c r="V33606" s="17"/>
    </row>
    <row r="33607" spans="22:22" x14ac:dyDescent="0.35">
      <c r="V33607" s="17"/>
    </row>
    <row r="33608" spans="22:22" x14ac:dyDescent="0.35">
      <c r="V33608" s="17"/>
    </row>
    <row r="33609" spans="22:22" x14ac:dyDescent="0.35">
      <c r="V33609" s="17"/>
    </row>
    <row r="33610" spans="22:22" x14ac:dyDescent="0.35">
      <c r="V33610" s="17"/>
    </row>
    <row r="33611" spans="22:22" x14ac:dyDescent="0.35">
      <c r="V33611" s="17"/>
    </row>
    <row r="33612" spans="22:22" x14ac:dyDescent="0.35">
      <c r="V33612" s="17"/>
    </row>
    <row r="33613" spans="22:22" x14ac:dyDescent="0.35">
      <c r="V33613" s="17"/>
    </row>
    <row r="33614" spans="22:22" x14ac:dyDescent="0.35">
      <c r="V33614" s="17"/>
    </row>
    <row r="33615" spans="22:22" x14ac:dyDescent="0.35">
      <c r="V33615" s="17"/>
    </row>
    <row r="33616" spans="22:22" x14ac:dyDescent="0.35">
      <c r="V33616" s="17"/>
    </row>
    <row r="33617" spans="22:22" x14ac:dyDescent="0.35">
      <c r="V33617" s="17"/>
    </row>
    <row r="33618" spans="22:22" x14ac:dyDescent="0.35">
      <c r="V33618" s="17"/>
    </row>
    <row r="33619" spans="22:22" x14ac:dyDescent="0.35">
      <c r="V33619" s="17"/>
    </row>
    <row r="33620" spans="22:22" x14ac:dyDescent="0.35">
      <c r="V33620" s="17"/>
    </row>
    <row r="33621" spans="22:22" x14ac:dyDescent="0.35">
      <c r="V33621" s="17"/>
    </row>
    <row r="33622" spans="22:22" x14ac:dyDescent="0.35">
      <c r="V33622" s="17"/>
    </row>
    <row r="33623" spans="22:22" x14ac:dyDescent="0.35">
      <c r="V33623" s="17"/>
    </row>
    <row r="33624" spans="22:22" x14ac:dyDescent="0.35">
      <c r="V33624" s="17"/>
    </row>
    <row r="33625" spans="22:22" x14ac:dyDescent="0.35">
      <c r="V33625" s="17"/>
    </row>
    <row r="33626" spans="22:22" x14ac:dyDescent="0.35">
      <c r="V33626" s="17"/>
    </row>
    <row r="33627" spans="22:22" x14ac:dyDescent="0.35">
      <c r="V33627" s="17"/>
    </row>
    <row r="33628" spans="22:22" x14ac:dyDescent="0.35">
      <c r="V33628" s="17"/>
    </row>
    <row r="33629" spans="22:22" x14ac:dyDescent="0.35">
      <c r="V33629" s="17"/>
    </row>
    <row r="33630" spans="22:22" x14ac:dyDescent="0.35">
      <c r="V33630" s="17"/>
    </row>
    <row r="33631" spans="22:22" x14ac:dyDescent="0.35">
      <c r="V33631" s="17"/>
    </row>
    <row r="33632" spans="22:22" x14ac:dyDescent="0.35">
      <c r="V33632" s="17"/>
    </row>
    <row r="33633" spans="22:22" x14ac:dyDescent="0.35">
      <c r="V33633" s="17"/>
    </row>
    <row r="33634" spans="22:22" x14ac:dyDescent="0.35">
      <c r="V33634" s="17"/>
    </row>
    <row r="33635" spans="22:22" x14ac:dyDescent="0.35">
      <c r="V33635" s="17"/>
    </row>
    <row r="33636" spans="22:22" x14ac:dyDescent="0.35">
      <c r="V33636" s="17"/>
    </row>
    <row r="33637" spans="22:22" x14ac:dyDescent="0.35">
      <c r="V33637" s="17"/>
    </row>
    <row r="33638" spans="22:22" x14ac:dyDescent="0.35">
      <c r="V33638" s="17"/>
    </row>
    <row r="33639" spans="22:22" x14ac:dyDescent="0.35">
      <c r="V33639" s="17"/>
    </row>
    <row r="33640" spans="22:22" x14ac:dyDescent="0.35">
      <c r="V33640" s="17"/>
    </row>
    <row r="33641" spans="22:22" x14ac:dyDescent="0.35">
      <c r="V33641" s="17"/>
    </row>
    <row r="33642" spans="22:22" x14ac:dyDescent="0.35">
      <c r="V33642" s="17"/>
    </row>
    <row r="33643" spans="22:22" x14ac:dyDescent="0.35">
      <c r="V33643" s="17"/>
    </row>
    <row r="33644" spans="22:22" x14ac:dyDescent="0.35">
      <c r="V33644" s="17"/>
    </row>
    <row r="33645" spans="22:22" x14ac:dyDescent="0.35">
      <c r="V33645" s="17"/>
    </row>
    <row r="33646" spans="22:22" x14ac:dyDescent="0.35">
      <c r="V33646" s="17"/>
    </row>
    <row r="33647" spans="22:22" x14ac:dyDescent="0.35">
      <c r="V33647" s="17"/>
    </row>
    <row r="33648" spans="22:22" x14ac:dyDescent="0.35">
      <c r="V33648" s="17"/>
    </row>
    <row r="33649" spans="22:22" x14ac:dyDescent="0.35">
      <c r="V33649" s="17"/>
    </row>
    <row r="33650" spans="22:22" x14ac:dyDescent="0.35">
      <c r="V33650" s="17"/>
    </row>
    <row r="33651" spans="22:22" x14ac:dyDescent="0.35">
      <c r="V33651" s="17"/>
    </row>
    <row r="33652" spans="22:22" x14ac:dyDescent="0.35">
      <c r="V33652" s="17"/>
    </row>
    <row r="33653" spans="22:22" x14ac:dyDescent="0.35">
      <c r="V33653" s="17"/>
    </row>
    <row r="33654" spans="22:22" x14ac:dyDescent="0.35">
      <c r="V33654" s="17"/>
    </row>
    <row r="33655" spans="22:22" x14ac:dyDescent="0.35">
      <c r="V33655" s="17"/>
    </row>
    <row r="33656" spans="22:22" x14ac:dyDescent="0.35">
      <c r="V33656" s="17"/>
    </row>
    <row r="33657" spans="22:22" x14ac:dyDescent="0.35">
      <c r="V33657" s="17"/>
    </row>
    <row r="33658" spans="22:22" x14ac:dyDescent="0.35">
      <c r="V33658" s="17"/>
    </row>
    <row r="33659" spans="22:22" x14ac:dyDescent="0.35">
      <c r="V33659" s="17"/>
    </row>
    <row r="33660" spans="22:22" x14ac:dyDescent="0.35">
      <c r="V33660" s="17"/>
    </row>
    <row r="33661" spans="22:22" x14ac:dyDescent="0.35">
      <c r="V33661" s="17"/>
    </row>
    <row r="33662" spans="22:22" x14ac:dyDescent="0.35">
      <c r="V33662" s="17"/>
    </row>
    <row r="33663" spans="22:22" x14ac:dyDescent="0.35">
      <c r="V33663" s="17"/>
    </row>
    <row r="33664" spans="22:22" x14ac:dyDescent="0.35">
      <c r="V33664" s="17"/>
    </row>
    <row r="33665" spans="22:22" x14ac:dyDescent="0.35">
      <c r="V33665" s="17"/>
    </row>
    <row r="33666" spans="22:22" x14ac:dyDescent="0.35">
      <c r="V33666" s="17"/>
    </row>
    <row r="33667" spans="22:22" x14ac:dyDescent="0.35">
      <c r="V33667" s="17"/>
    </row>
    <row r="33668" spans="22:22" x14ac:dyDescent="0.35">
      <c r="V33668" s="17"/>
    </row>
    <row r="33669" spans="22:22" x14ac:dyDescent="0.35">
      <c r="V33669" s="17"/>
    </row>
    <row r="33670" spans="22:22" x14ac:dyDescent="0.35">
      <c r="V33670" s="17"/>
    </row>
    <row r="33671" spans="22:22" x14ac:dyDescent="0.35">
      <c r="V33671" s="17"/>
    </row>
    <row r="33672" spans="22:22" x14ac:dyDescent="0.35">
      <c r="V33672" s="17"/>
    </row>
    <row r="33673" spans="22:22" x14ac:dyDescent="0.35">
      <c r="V33673" s="17"/>
    </row>
    <row r="33674" spans="22:22" x14ac:dyDescent="0.35">
      <c r="V33674" s="17"/>
    </row>
    <row r="33675" spans="22:22" x14ac:dyDescent="0.35">
      <c r="V33675" s="17"/>
    </row>
    <row r="33676" spans="22:22" x14ac:dyDescent="0.35">
      <c r="V33676" s="17"/>
    </row>
    <row r="33677" spans="22:22" x14ac:dyDescent="0.35">
      <c r="V33677" s="17"/>
    </row>
    <row r="33678" spans="22:22" x14ac:dyDescent="0.35">
      <c r="V33678" s="17"/>
    </row>
    <row r="33679" spans="22:22" x14ac:dyDescent="0.35">
      <c r="V33679" s="17"/>
    </row>
    <row r="33680" spans="22:22" x14ac:dyDescent="0.35">
      <c r="V33680" s="17"/>
    </row>
    <row r="33681" spans="22:22" x14ac:dyDescent="0.35">
      <c r="V33681" s="17"/>
    </row>
    <row r="33682" spans="22:22" x14ac:dyDescent="0.35">
      <c r="V33682" s="17"/>
    </row>
    <row r="33683" spans="22:22" x14ac:dyDescent="0.35">
      <c r="V33683" s="17"/>
    </row>
    <row r="33684" spans="22:22" x14ac:dyDescent="0.35">
      <c r="V33684" s="17"/>
    </row>
    <row r="33685" spans="22:22" x14ac:dyDescent="0.35">
      <c r="V33685" s="17"/>
    </row>
    <row r="33686" spans="22:22" x14ac:dyDescent="0.35">
      <c r="V33686" s="17"/>
    </row>
    <row r="33687" spans="22:22" x14ac:dyDescent="0.35">
      <c r="V33687" s="17"/>
    </row>
    <row r="33688" spans="22:22" x14ac:dyDescent="0.35">
      <c r="V33688" s="17"/>
    </row>
    <row r="33689" spans="22:22" x14ac:dyDescent="0.35">
      <c r="V33689" s="17"/>
    </row>
    <row r="33690" spans="22:22" x14ac:dyDescent="0.35">
      <c r="V33690" s="17"/>
    </row>
    <row r="33691" spans="22:22" x14ac:dyDescent="0.35">
      <c r="V33691" s="17"/>
    </row>
    <row r="33692" spans="22:22" x14ac:dyDescent="0.35">
      <c r="V33692" s="17"/>
    </row>
    <row r="33693" spans="22:22" x14ac:dyDescent="0.35">
      <c r="V33693" s="17"/>
    </row>
    <row r="33694" spans="22:22" x14ac:dyDescent="0.35">
      <c r="V33694" s="17"/>
    </row>
    <row r="33695" spans="22:22" x14ac:dyDescent="0.35">
      <c r="V33695" s="17"/>
    </row>
    <row r="33696" spans="22:22" x14ac:dyDescent="0.35">
      <c r="V33696" s="17"/>
    </row>
    <row r="33697" spans="22:22" x14ac:dyDescent="0.35">
      <c r="V33697" s="17"/>
    </row>
    <row r="33698" spans="22:22" x14ac:dyDescent="0.35">
      <c r="V33698" s="17"/>
    </row>
    <row r="33699" spans="22:22" x14ac:dyDescent="0.35">
      <c r="V33699" s="17"/>
    </row>
    <row r="33700" spans="22:22" x14ac:dyDescent="0.35">
      <c r="V33700" s="17"/>
    </row>
    <row r="33701" spans="22:22" x14ac:dyDescent="0.35">
      <c r="V33701" s="17"/>
    </row>
    <row r="33702" spans="22:22" x14ac:dyDescent="0.35">
      <c r="V33702" s="17"/>
    </row>
    <row r="33703" spans="22:22" x14ac:dyDescent="0.35">
      <c r="V33703" s="17"/>
    </row>
    <row r="33704" spans="22:22" x14ac:dyDescent="0.35">
      <c r="V33704" s="17"/>
    </row>
    <row r="33705" spans="22:22" x14ac:dyDescent="0.35">
      <c r="V33705" s="17"/>
    </row>
    <row r="33706" spans="22:22" x14ac:dyDescent="0.35">
      <c r="V33706" s="17"/>
    </row>
    <row r="33707" spans="22:22" x14ac:dyDescent="0.35">
      <c r="V33707" s="17"/>
    </row>
    <row r="33708" spans="22:22" x14ac:dyDescent="0.35">
      <c r="V33708" s="17"/>
    </row>
    <row r="33709" spans="22:22" x14ac:dyDescent="0.35">
      <c r="V33709" s="17"/>
    </row>
    <row r="33710" spans="22:22" x14ac:dyDescent="0.35">
      <c r="V33710" s="17"/>
    </row>
    <row r="33711" spans="22:22" x14ac:dyDescent="0.35">
      <c r="V33711" s="17"/>
    </row>
    <row r="33712" spans="22:22" x14ac:dyDescent="0.35">
      <c r="V33712" s="17"/>
    </row>
    <row r="33713" spans="22:22" x14ac:dyDescent="0.35">
      <c r="V33713" s="17"/>
    </row>
    <row r="33714" spans="22:22" x14ac:dyDescent="0.35">
      <c r="V33714" s="17"/>
    </row>
    <row r="33715" spans="22:22" x14ac:dyDescent="0.35">
      <c r="V33715" s="17"/>
    </row>
    <row r="33716" spans="22:22" x14ac:dyDescent="0.35">
      <c r="V33716" s="17"/>
    </row>
    <row r="33717" spans="22:22" x14ac:dyDescent="0.35">
      <c r="V33717" s="17"/>
    </row>
    <row r="33718" spans="22:22" x14ac:dyDescent="0.35">
      <c r="V33718" s="17"/>
    </row>
    <row r="33719" spans="22:22" x14ac:dyDescent="0.35">
      <c r="V33719" s="17"/>
    </row>
    <row r="33720" spans="22:22" x14ac:dyDescent="0.35">
      <c r="V33720" s="17"/>
    </row>
    <row r="33721" spans="22:22" x14ac:dyDescent="0.35">
      <c r="V33721" s="17"/>
    </row>
    <row r="33722" spans="22:22" x14ac:dyDescent="0.35">
      <c r="V33722" s="17"/>
    </row>
    <row r="33723" spans="22:22" x14ac:dyDescent="0.35">
      <c r="V33723" s="17"/>
    </row>
    <row r="33724" spans="22:22" x14ac:dyDescent="0.35">
      <c r="V33724" s="17"/>
    </row>
    <row r="33725" spans="22:22" x14ac:dyDescent="0.35">
      <c r="V33725" s="17"/>
    </row>
    <row r="33726" spans="22:22" x14ac:dyDescent="0.35">
      <c r="V33726" s="17"/>
    </row>
    <row r="33727" spans="22:22" x14ac:dyDescent="0.35">
      <c r="V33727" s="17"/>
    </row>
    <row r="33728" spans="22:22" x14ac:dyDescent="0.35">
      <c r="V33728" s="17"/>
    </row>
    <row r="33729" spans="22:22" x14ac:dyDescent="0.35">
      <c r="V33729" s="17"/>
    </row>
    <row r="33730" spans="22:22" x14ac:dyDescent="0.35">
      <c r="V33730" s="17"/>
    </row>
    <row r="33731" spans="22:22" x14ac:dyDescent="0.35">
      <c r="V33731" s="17"/>
    </row>
    <row r="33732" spans="22:22" x14ac:dyDescent="0.35">
      <c r="V33732" s="17"/>
    </row>
    <row r="33733" spans="22:22" x14ac:dyDescent="0.35">
      <c r="V33733" s="17"/>
    </row>
    <row r="33734" spans="22:22" x14ac:dyDescent="0.35">
      <c r="V33734" s="17"/>
    </row>
    <row r="33735" spans="22:22" x14ac:dyDescent="0.35">
      <c r="V33735" s="17"/>
    </row>
    <row r="33736" spans="22:22" x14ac:dyDescent="0.35">
      <c r="V33736" s="17"/>
    </row>
    <row r="33737" spans="22:22" x14ac:dyDescent="0.35">
      <c r="V33737" s="17"/>
    </row>
    <row r="33738" spans="22:22" x14ac:dyDescent="0.35">
      <c r="V33738" s="17"/>
    </row>
    <row r="33739" spans="22:22" x14ac:dyDescent="0.35">
      <c r="V33739" s="17"/>
    </row>
    <row r="33740" spans="22:22" x14ac:dyDescent="0.35">
      <c r="V33740" s="17"/>
    </row>
    <row r="33741" spans="22:22" x14ac:dyDescent="0.35">
      <c r="V33741" s="17"/>
    </row>
    <row r="33742" spans="22:22" x14ac:dyDescent="0.35">
      <c r="V33742" s="17"/>
    </row>
    <row r="33743" spans="22:22" x14ac:dyDescent="0.35">
      <c r="V33743" s="17"/>
    </row>
    <row r="33744" spans="22:22" x14ac:dyDescent="0.35">
      <c r="V33744" s="17"/>
    </row>
    <row r="33745" spans="22:22" x14ac:dyDescent="0.35">
      <c r="V33745" s="17"/>
    </row>
    <row r="33746" spans="22:22" x14ac:dyDescent="0.35">
      <c r="V33746" s="17"/>
    </row>
    <row r="33747" spans="22:22" x14ac:dyDescent="0.35">
      <c r="V33747" s="17"/>
    </row>
    <row r="33748" spans="22:22" x14ac:dyDescent="0.35">
      <c r="V33748" s="17"/>
    </row>
    <row r="33749" spans="22:22" x14ac:dyDescent="0.35">
      <c r="V33749" s="17"/>
    </row>
    <row r="33750" spans="22:22" x14ac:dyDescent="0.35">
      <c r="V33750" s="17"/>
    </row>
    <row r="33751" spans="22:22" x14ac:dyDescent="0.35">
      <c r="V33751" s="17"/>
    </row>
    <row r="33752" spans="22:22" x14ac:dyDescent="0.35">
      <c r="V33752" s="17"/>
    </row>
    <row r="33753" spans="22:22" x14ac:dyDescent="0.35">
      <c r="V33753" s="17"/>
    </row>
    <row r="33754" spans="22:22" x14ac:dyDescent="0.35">
      <c r="V33754" s="17"/>
    </row>
    <row r="33755" spans="22:22" x14ac:dyDescent="0.35">
      <c r="V33755" s="17"/>
    </row>
    <row r="33756" spans="22:22" x14ac:dyDescent="0.35">
      <c r="V33756" s="17"/>
    </row>
    <row r="33757" spans="22:22" x14ac:dyDescent="0.35">
      <c r="V33757" s="17"/>
    </row>
    <row r="33758" spans="22:22" x14ac:dyDescent="0.35">
      <c r="V33758" s="17"/>
    </row>
    <row r="33759" spans="22:22" x14ac:dyDescent="0.35">
      <c r="V33759" s="17"/>
    </row>
    <row r="33760" spans="22:22" x14ac:dyDescent="0.35">
      <c r="V33760" s="17"/>
    </row>
    <row r="33761" spans="22:22" x14ac:dyDescent="0.35">
      <c r="V33761" s="17"/>
    </row>
    <row r="33762" spans="22:22" x14ac:dyDescent="0.35">
      <c r="V33762" s="17"/>
    </row>
    <row r="33763" spans="22:22" x14ac:dyDescent="0.35">
      <c r="V33763" s="17"/>
    </row>
    <row r="33764" spans="22:22" x14ac:dyDescent="0.35">
      <c r="V33764" s="17"/>
    </row>
    <row r="33765" spans="22:22" x14ac:dyDescent="0.35">
      <c r="V33765" s="17"/>
    </row>
    <row r="33766" spans="22:22" x14ac:dyDescent="0.35">
      <c r="V33766" s="17"/>
    </row>
    <row r="33767" spans="22:22" x14ac:dyDescent="0.35">
      <c r="V33767" s="17"/>
    </row>
    <row r="33768" spans="22:22" x14ac:dyDescent="0.35">
      <c r="V33768" s="17"/>
    </row>
    <row r="33769" spans="22:22" x14ac:dyDescent="0.35">
      <c r="V33769" s="17"/>
    </row>
    <row r="33770" spans="22:22" x14ac:dyDescent="0.35">
      <c r="V33770" s="17"/>
    </row>
    <row r="33771" spans="22:22" x14ac:dyDescent="0.35">
      <c r="V33771" s="17"/>
    </row>
    <row r="33772" spans="22:22" x14ac:dyDescent="0.35">
      <c r="V33772" s="17"/>
    </row>
    <row r="33773" spans="22:22" x14ac:dyDescent="0.35">
      <c r="V33773" s="17"/>
    </row>
    <row r="33774" spans="22:22" x14ac:dyDescent="0.35">
      <c r="V33774" s="17"/>
    </row>
    <row r="33775" spans="22:22" x14ac:dyDescent="0.35">
      <c r="V33775" s="17"/>
    </row>
    <row r="33776" spans="22:22" x14ac:dyDescent="0.35">
      <c r="V33776" s="17"/>
    </row>
    <row r="33777" spans="22:22" x14ac:dyDescent="0.35">
      <c r="V33777" s="17"/>
    </row>
    <row r="33778" spans="22:22" x14ac:dyDescent="0.35">
      <c r="V33778" s="17"/>
    </row>
    <row r="33779" spans="22:22" x14ac:dyDescent="0.35">
      <c r="V33779" s="17"/>
    </row>
    <row r="33780" spans="22:22" x14ac:dyDescent="0.35">
      <c r="V33780" s="17"/>
    </row>
    <row r="33781" spans="22:22" x14ac:dyDescent="0.35">
      <c r="V33781" s="17"/>
    </row>
    <row r="33782" spans="22:22" x14ac:dyDescent="0.35">
      <c r="V33782" s="17"/>
    </row>
    <row r="33783" spans="22:22" x14ac:dyDescent="0.35">
      <c r="V33783" s="17"/>
    </row>
    <row r="33784" spans="22:22" x14ac:dyDescent="0.35">
      <c r="V33784" s="17"/>
    </row>
    <row r="33785" spans="22:22" x14ac:dyDescent="0.35">
      <c r="V33785" s="17"/>
    </row>
    <row r="33786" spans="22:22" x14ac:dyDescent="0.35">
      <c r="V33786" s="17"/>
    </row>
    <row r="33787" spans="22:22" x14ac:dyDescent="0.35">
      <c r="V33787" s="17"/>
    </row>
    <row r="33788" spans="22:22" x14ac:dyDescent="0.35">
      <c r="V33788" s="17"/>
    </row>
    <row r="33789" spans="22:22" x14ac:dyDescent="0.35">
      <c r="V33789" s="17"/>
    </row>
    <row r="33790" spans="22:22" x14ac:dyDescent="0.35">
      <c r="V33790" s="17"/>
    </row>
    <row r="33791" spans="22:22" x14ac:dyDescent="0.35">
      <c r="V33791" s="17"/>
    </row>
    <row r="33792" spans="22:22" x14ac:dyDescent="0.35">
      <c r="V33792" s="17"/>
    </row>
    <row r="33793" spans="22:22" x14ac:dyDescent="0.35">
      <c r="V33793" s="17"/>
    </row>
    <row r="33794" spans="22:22" x14ac:dyDescent="0.35">
      <c r="V33794" s="17"/>
    </row>
    <row r="33795" spans="22:22" x14ac:dyDescent="0.35">
      <c r="V33795" s="17"/>
    </row>
    <row r="33796" spans="22:22" x14ac:dyDescent="0.35">
      <c r="V33796" s="17"/>
    </row>
    <row r="33797" spans="22:22" x14ac:dyDescent="0.35">
      <c r="V33797" s="17"/>
    </row>
    <row r="33798" spans="22:22" x14ac:dyDescent="0.35">
      <c r="V33798" s="17"/>
    </row>
    <row r="33799" spans="22:22" x14ac:dyDescent="0.35">
      <c r="V33799" s="17"/>
    </row>
    <row r="33800" spans="22:22" x14ac:dyDescent="0.35">
      <c r="V33800" s="17"/>
    </row>
    <row r="33801" spans="22:22" x14ac:dyDescent="0.35">
      <c r="V33801" s="17"/>
    </row>
    <row r="33802" spans="22:22" x14ac:dyDescent="0.35">
      <c r="V33802" s="17"/>
    </row>
    <row r="33803" spans="22:22" x14ac:dyDescent="0.35">
      <c r="V33803" s="17"/>
    </row>
    <row r="33804" spans="22:22" x14ac:dyDescent="0.35">
      <c r="V33804" s="17"/>
    </row>
    <row r="33805" spans="22:22" x14ac:dyDescent="0.35">
      <c r="V33805" s="17"/>
    </row>
    <row r="33806" spans="22:22" x14ac:dyDescent="0.35">
      <c r="V33806" s="17"/>
    </row>
    <row r="33807" spans="22:22" x14ac:dyDescent="0.35">
      <c r="V33807" s="17"/>
    </row>
    <row r="33808" spans="22:22" x14ac:dyDescent="0.35">
      <c r="V33808" s="17"/>
    </row>
    <row r="33809" spans="22:22" x14ac:dyDescent="0.35">
      <c r="V33809" s="17"/>
    </row>
    <row r="33810" spans="22:22" x14ac:dyDescent="0.35">
      <c r="V33810" s="17"/>
    </row>
    <row r="33811" spans="22:22" x14ac:dyDescent="0.35">
      <c r="V33811" s="17"/>
    </row>
    <row r="33812" spans="22:22" x14ac:dyDescent="0.35">
      <c r="V33812" s="17"/>
    </row>
    <row r="33813" spans="22:22" x14ac:dyDescent="0.35">
      <c r="V33813" s="17"/>
    </row>
    <row r="33814" spans="22:22" x14ac:dyDescent="0.35">
      <c r="V33814" s="17"/>
    </row>
    <row r="33815" spans="22:22" x14ac:dyDescent="0.35">
      <c r="V33815" s="17"/>
    </row>
    <row r="33816" spans="22:22" x14ac:dyDescent="0.35">
      <c r="V33816" s="17"/>
    </row>
    <row r="33817" spans="22:22" x14ac:dyDescent="0.35">
      <c r="V33817" s="17"/>
    </row>
    <row r="33818" spans="22:22" x14ac:dyDescent="0.35">
      <c r="V33818" s="17"/>
    </row>
    <row r="33819" spans="22:22" x14ac:dyDescent="0.35">
      <c r="V33819" s="17"/>
    </row>
    <row r="33820" spans="22:22" x14ac:dyDescent="0.35">
      <c r="V33820" s="17"/>
    </row>
    <row r="33821" spans="22:22" x14ac:dyDescent="0.35">
      <c r="V33821" s="17"/>
    </row>
    <row r="33822" spans="22:22" x14ac:dyDescent="0.35">
      <c r="V33822" s="17"/>
    </row>
    <row r="33823" spans="22:22" x14ac:dyDescent="0.35">
      <c r="V33823" s="17"/>
    </row>
    <row r="33824" spans="22:22" x14ac:dyDescent="0.35">
      <c r="V33824" s="17"/>
    </row>
    <row r="33825" spans="22:22" x14ac:dyDescent="0.35">
      <c r="V33825" s="17"/>
    </row>
    <row r="33826" spans="22:22" x14ac:dyDescent="0.35">
      <c r="V33826" s="17"/>
    </row>
    <row r="33827" spans="22:22" x14ac:dyDescent="0.35">
      <c r="V33827" s="17"/>
    </row>
    <row r="33828" spans="22:22" x14ac:dyDescent="0.35">
      <c r="V33828" s="17"/>
    </row>
    <row r="33829" spans="22:22" x14ac:dyDescent="0.35">
      <c r="V33829" s="17"/>
    </row>
    <row r="33830" spans="22:22" x14ac:dyDescent="0.35">
      <c r="V33830" s="17"/>
    </row>
    <row r="33831" spans="22:22" x14ac:dyDescent="0.35">
      <c r="V33831" s="17"/>
    </row>
    <row r="33832" spans="22:22" x14ac:dyDescent="0.35">
      <c r="V33832" s="17"/>
    </row>
    <row r="33833" spans="22:22" x14ac:dyDescent="0.35">
      <c r="V33833" s="17"/>
    </row>
    <row r="33834" spans="22:22" x14ac:dyDescent="0.35">
      <c r="V33834" s="17"/>
    </row>
    <row r="33835" spans="22:22" x14ac:dyDescent="0.35">
      <c r="V33835" s="17"/>
    </row>
    <row r="33836" spans="22:22" x14ac:dyDescent="0.35">
      <c r="V33836" s="17"/>
    </row>
    <row r="33837" spans="22:22" x14ac:dyDescent="0.35">
      <c r="V33837" s="17"/>
    </row>
    <row r="33838" spans="22:22" x14ac:dyDescent="0.35">
      <c r="V33838" s="17"/>
    </row>
    <row r="33839" spans="22:22" x14ac:dyDescent="0.35">
      <c r="V33839" s="17"/>
    </row>
    <row r="33840" spans="22:22" x14ac:dyDescent="0.35">
      <c r="V33840" s="17"/>
    </row>
    <row r="33841" spans="22:22" x14ac:dyDescent="0.35">
      <c r="V33841" s="17"/>
    </row>
    <row r="33842" spans="22:22" x14ac:dyDescent="0.35">
      <c r="V33842" s="17"/>
    </row>
    <row r="33843" spans="22:22" x14ac:dyDescent="0.35">
      <c r="V33843" s="17"/>
    </row>
    <row r="33844" spans="22:22" x14ac:dyDescent="0.35">
      <c r="V33844" s="17"/>
    </row>
    <row r="33845" spans="22:22" x14ac:dyDescent="0.35">
      <c r="V33845" s="17"/>
    </row>
    <row r="33846" spans="22:22" x14ac:dyDescent="0.35">
      <c r="V33846" s="17"/>
    </row>
    <row r="33847" spans="22:22" x14ac:dyDescent="0.35">
      <c r="V33847" s="17"/>
    </row>
    <row r="33848" spans="22:22" x14ac:dyDescent="0.35">
      <c r="V33848" s="17"/>
    </row>
    <row r="33849" spans="22:22" x14ac:dyDescent="0.35">
      <c r="V33849" s="17"/>
    </row>
    <row r="33850" spans="22:22" x14ac:dyDescent="0.35">
      <c r="V33850" s="17"/>
    </row>
    <row r="33851" spans="22:22" x14ac:dyDescent="0.35">
      <c r="V33851" s="17"/>
    </row>
    <row r="33852" spans="22:22" x14ac:dyDescent="0.35">
      <c r="V33852" s="17"/>
    </row>
    <row r="33853" spans="22:22" x14ac:dyDescent="0.35">
      <c r="V33853" s="17"/>
    </row>
    <row r="33854" spans="22:22" x14ac:dyDescent="0.35">
      <c r="V33854" s="17"/>
    </row>
    <row r="33855" spans="22:22" x14ac:dyDescent="0.35">
      <c r="V33855" s="17"/>
    </row>
    <row r="33856" spans="22:22" x14ac:dyDescent="0.35">
      <c r="V33856" s="17"/>
    </row>
    <row r="33857" spans="22:22" x14ac:dyDescent="0.35">
      <c r="V33857" s="17"/>
    </row>
    <row r="33858" spans="22:22" x14ac:dyDescent="0.35">
      <c r="V33858" s="17"/>
    </row>
    <row r="33859" spans="22:22" x14ac:dyDescent="0.35">
      <c r="V33859" s="17"/>
    </row>
    <row r="33860" spans="22:22" x14ac:dyDescent="0.35">
      <c r="V33860" s="17"/>
    </row>
    <row r="33861" spans="22:22" x14ac:dyDescent="0.35">
      <c r="V33861" s="17"/>
    </row>
    <row r="33862" spans="22:22" x14ac:dyDescent="0.35">
      <c r="V33862" s="17"/>
    </row>
    <row r="33863" spans="22:22" x14ac:dyDescent="0.35">
      <c r="V33863" s="17"/>
    </row>
    <row r="33864" spans="22:22" x14ac:dyDescent="0.35">
      <c r="V33864" s="17"/>
    </row>
    <row r="33865" spans="22:22" x14ac:dyDescent="0.35">
      <c r="V33865" s="17"/>
    </row>
    <row r="33866" spans="22:22" x14ac:dyDescent="0.35">
      <c r="V33866" s="17"/>
    </row>
    <row r="33867" spans="22:22" x14ac:dyDescent="0.35">
      <c r="V33867" s="17"/>
    </row>
    <row r="33868" spans="22:22" x14ac:dyDescent="0.35">
      <c r="V33868" s="17"/>
    </row>
    <row r="33869" spans="22:22" x14ac:dyDescent="0.35">
      <c r="V33869" s="17"/>
    </row>
    <row r="33870" spans="22:22" x14ac:dyDescent="0.35">
      <c r="V33870" s="17"/>
    </row>
    <row r="33871" spans="22:22" x14ac:dyDescent="0.35">
      <c r="V33871" s="17"/>
    </row>
    <row r="33872" spans="22:22" x14ac:dyDescent="0.35">
      <c r="V33872" s="17"/>
    </row>
    <row r="33873" spans="22:22" x14ac:dyDescent="0.35">
      <c r="V33873" s="17"/>
    </row>
    <row r="33874" spans="22:22" x14ac:dyDescent="0.35">
      <c r="V33874" s="17"/>
    </row>
    <row r="33875" spans="22:22" x14ac:dyDescent="0.35">
      <c r="V33875" s="17"/>
    </row>
    <row r="33876" spans="22:22" x14ac:dyDescent="0.35">
      <c r="V33876" s="17"/>
    </row>
    <row r="33877" spans="22:22" x14ac:dyDescent="0.35">
      <c r="V33877" s="17"/>
    </row>
    <row r="33878" spans="22:22" x14ac:dyDescent="0.35">
      <c r="V33878" s="17"/>
    </row>
    <row r="33879" spans="22:22" x14ac:dyDescent="0.35">
      <c r="V33879" s="17"/>
    </row>
    <row r="33880" spans="22:22" x14ac:dyDescent="0.35">
      <c r="V33880" s="17"/>
    </row>
    <row r="33881" spans="22:22" x14ac:dyDescent="0.35">
      <c r="V33881" s="17"/>
    </row>
    <row r="33882" spans="22:22" x14ac:dyDescent="0.35">
      <c r="V33882" s="17"/>
    </row>
    <row r="33883" spans="22:22" x14ac:dyDescent="0.35">
      <c r="V33883" s="17"/>
    </row>
    <row r="33884" spans="22:22" x14ac:dyDescent="0.35">
      <c r="V33884" s="17"/>
    </row>
    <row r="33885" spans="22:22" x14ac:dyDescent="0.35">
      <c r="V33885" s="17"/>
    </row>
    <row r="33886" spans="22:22" x14ac:dyDescent="0.35">
      <c r="V33886" s="17"/>
    </row>
    <row r="33887" spans="22:22" x14ac:dyDescent="0.35">
      <c r="V33887" s="17"/>
    </row>
    <row r="33888" spans="22:22" x14ac:dyDescent="0.35">
      <c r="V33888" s="17"/>
    </row>
    <row r="33889" spans="22:22" x14ac:dyDescent="0.35">
      <c r="V33889" s="17"/>
    </row>
    <row r="33890" spans="22:22" x14ac:dyDescent="0.35">
      <c r="V33890" s="17"/>
    </row>
    <row r="33891" spans="22:22" x14ac:dyDescent="0.35">
      <c r="V33891" s="17"/>
    </row>
    <row r="33892" spans="22:22" x14ac:dyDescent="0.35">
      <c r="V33892" s="17"/>
    </row>
    <row r="33893" spans="22:22" x14ac:dyDescent="0.35">
      <c r="V33893" s="17"/>
    </row>
    <row r="33894" spans="22:22" x14ac:dyDescent="0.35">
      <c r="V33894" s="17"/>
    </row>
    <row r="33895" spans="22:22" x14ac:dyDescent="0.35">
      <c r="V33895" s="17"/>
    </row>
    <row r="33896" spans="22:22" x14ac:dyDescent="0.35">
      <c r="V33896" s="17"/>
    </row>
    <row r="33897" spans="22:22" x14ac:dyDescent="0.35">
      <c r="V33897" s="17"/>
    </row>
    <row r="33898" spans="22:22" x14ac:dyDescent="0.35">
      <c r="V33898" s="17"/>
    </row>
    <row r="33899" spans="22:22" x14ac:dyDescent="0.35">
      <c r="V33899" s="17"/>
    </row>
    <row r="33900" spans="22:22" x14ac:dyDescent="0.35">
      <c r="V33900" s="17"/>
    </row>
    <row r="33901" spans="22:22" x14ac:dyDescent="0.35">
      <c r="V33901" s="17"/>
    </row>
    <row r="33902" spans="22:22" x14ac:dyDescent="0.35">
      <c r="V33902" s="17"/>
    </row>
    <row r="33903" spans="22:22" x14ac:dyDescent="0.35">
      <c r="V33903" s="17"/>
    </row>
    <row r="33904" spans="22:22" x14ac:dyDescent="0.35">
      <c r="V33904" s="17"/>
    </row>
    <row r="33905" spans="22:22" x14ac:dyDescent="0.35">
      <c r="V33905" s="17"/>
    </row>
    <row r="33906" spans="22:22" x14ac:dyDescent="0.35">
      <c r="V33906" s="17"/>
    </row>
    <row r="33907" spans="22:22" x14ac:dyDescent="0.35">
      <c r="V33907" s="17"/>
    </row>
    <row r="33908" spans="22:22" x14ac:dyDescent="0.35">
      <c r="V33908" s="17"/>
    </row>
    <row r="33909" spans="22:22" x14ac:dyDescent="0.35">
      <c r="V33909" s="17"/>
    </row>
    <row r="33910" spans="22:22" x14ac:dyDescent="0.35">
      <c r="V33910" s="17"/>
    </row>
    <row r="33911" spans="22:22" x14ac:dyDescent="0.35">
      <c r="V33911" s="17"/>
    </row>
    <row r="33912" spans="22:22" x14ac:dyDescent="0.35">
      <c r="V33912" s="17"/>
    </row>
    <row r="33913" spans="22:22" x14ac:dyDescent="0.35">
      <c r="V33913" s="17"/>
    </row>
    <row r="33914" spans="22:22" x14ac:dyDescent="0.35">
      <c r="V33914" s="17"/>
    </row>
    <row r="33915" spans="22:22" x14ac:dyDescent="0.35">
      <c r="V33915" s="17"/>
    </row>
    <row r="33916" spans="22:22" x14ac:dyDescent="0.35">
      <c r="V33916" s="17"/>
    </row>
    <row r="33917" spans="22:22" x14ac:dyDescent="0.35">
      <c r="V33917" s="17"/>
    </row>
    <row r="33918" spans="22:22" x14ac:dyDescent="0.35">
      <c r="V33918" s="17"/>
    </row>
    <row r="33919" spans="22:22" x14ac:dyDescent="0.35">
      <c r="V33919" s="17"/>
    </row>
    <row r="33920" spans="22:22" x14ac:dyDescent="0.35">
      <c r="V33920" s="17"/>
    </row>
    <row r="33921" spans="22:22" x14ac:dyDescent="0.35">
      <c r="V33921" s="17"/>
    </row>
    <row r="33922" spans="22:22" x14ac:dyDescent="0.35">
      <c r="V33922" s="17"/>
    </row>
    <row r="33923" spans="22:22" x14ac:dyDescent="0.35">
      <c r="V33923" s="17"/>
    </row>
    <row r="33924" spans="22:22" x14ac:dyDescent="0.35">
      <c r="V33924" s="17"/>
    </row>
    <row r="33925" spans="22:22" x14ac:dyDescent="0.35">
      <c r="V33925" s="17"/>
    </row>
    <row r="33926" spans="22:22" x14ac:dyDescent="0.35">
      <c r="V33926" s="17"/>
    </row>
    <row r="33927" spans="22:22" x14ac:dyDescent="0.35">
      <c r="V33927" s="17"/>
    </row>
    <row r="33928" spans="22:22" x14ac:dyDescent="0.35">
      <c r="V33928" s="17"/>
    </row>
    <row r="33929" spans="22:22" x14ac:dyDescent="0.35">
      <c r="V33929" s="17"/>
    </row>
    <row r="33930" spans="22:22" x14ac:dyDescent="0.35">
      <c r="V33930" s="17"/>
    </row>
    <row r="33931" spans="22:22" x14ac:dyDescent="0.35">
      <c r="V33931" s="17"/>
    </row>
    <row r="33932" spans="22:22" x14ac:dyDescent="0.35">
      <c r="V33932" s="17"/>
    </row>
    <row r="33933" spans="22:22" x14ac:dyDescent="0.35">
      <c r="V33933" s="17"/>
    </row>
    <row r="33934" spans="22:22" x14ac:dyDescent="0.35">
      <c r="V33934" s="17"/>
    </row>
    <row r="33935" spans="22:22" x14ac:dyDescent="0.35">
      <c r="V33935" s="17"/>
    </row>
    <row r="33936" spans="22:22" x14ac:dyDescent="0.35">
      <c r="V33936" s="17"/>
    </row>
    <row r="33937" spans="22:22" x14ac:dyDescent="0.35">
      <c r="V33937" s="17"/>
    </row>
    <row r="33938" spans="22:22" x14ac:dyDescent="0.35">
      <c r="V33938" s="17"/>
    </row>
    <row r="33939" spans="22:22" x14ac:dyDescent="0.35">
      <c r="V33939" s="17"/>
    </row>
    <row r="33940" spans="22:22" x14ac:dyDescent="0.35">
      <c r="V33940" s="17"/>
    </row>
    <row r="33941" spans="22:22" x14ac:dyDescent="0.35">
      <c r="V33941" s="17"/>
    </row>
    <row r="33942" spans="22:22" x14ac:dyDescent="0.35">
      <c r="V33942" s="17"/>
    </row>
    <row r="33943" spans="22:22" x14ac:dyDescent="0.35">
      <c r="V33943" s="17"/>
    </row>
    <row r="33944" spans="22:22" x14ac:dyDescent="0.35">
      <c r="V33944" s="17"/>
    </row>
    <row r="33945" spans="22:22" x14ac:dyDescent="0.35">
      <c r="V33945" s="17"/>
    </row>
    <row r="33946" spans="22:22" x14ac:dyDescent="0.35">
      <c r="V33946" s="17"/>
    </row>
    <row r="33947" spans="22:22" x14ac:dyDescent="0.35">
      <c r="V33947" s="17"/>
    </row>
    <row r="33948" spans="22:22" x14ac:dyDescent="0.35">
      <c r="V33948" s="17"/>
    </row>
    <row r="33949" spans="22:22" x14ac:dyDescent="0.35">
      <c r="V33949" s="17"/>
    </row>
    <row r="33950" spans="22:22" x14ac:dyDescent="0.35">
      <c r="V33950" s="17"/>
    </row>
    <row r="33951" spans="22:22" x14ac:dyDescent="0.35">
      <c r="V33951" s="17"/>
    </row>
    <row r="33952" spans="22:22" x14ac:dyDescent="0.35">
      <c r="V33952" s="17"/>
    </row>
    <row r="33953" spans="22:22" x14ac:dyDescent="0.35">
      <c r="V33953" s="17"/>
    </row>
    <row r="33954" spans="22:22" x14ac:dyDescent="0.35">
      <c r="V33954" s="17"/>
    </row>
    <row r="33955" spans="22:22" x14ac:dyDescent="0.35">
      <c r="V33955" s="17"/>
    </row>
    <row r="33956" spans="22:22" x14ac:dyDescent="0.35">
      <c r="V33956" s="17"/>
    </row>
    <row r="33957" spans="22:22" x14ac:dyDescent="0.35">
      <c r="V33957" s="17"/>
    </row>
    <row r="33958" spans="22:22" x14ac:dyDescent="0.35">
      <c r="V33958" s="17"/>
    </row>
    <row r="33959" spans="22:22" x14ac:dyDescent="0.35">
      <c r="V33959" s="17"/>
    </row>
    <row r="33960" spans="22:22" x14ac:dyDescent="0.35">
      <c r="V33960" s="17"/>
    </row>
    <row r="33961" spans="22:22" x14ac:dyDescent="0.35">
      <c r="V33961" s="17"/>
    </row>
    <row r="33962" spans="22:22" x14ac:dyDescent="0.35">
      <c r="V33962" s="17"/>
    </row>
    <row r="33963" spans="22:22" x14ac:dyDescent="0.35">
      <c r="V33963" s="17"/>
    </row>
    <row r="33964" spans="22:22" x14ac:dyDescent="0.35">
      <c r="V33964" s="17"/>
    </row>
    <row r="33965" spans="22:22" x14ac:dyDescent="0.35">
      <c r="V33965" s="17"/>
    </row>
    <row r="33966" spans="22:22" x14ac:dyDescent="0.35">
      <c r="V33966" s="17"/>
    </row>
    <row r="33967" spans="22:22" x14ac:dyDescent="0.35">
      <c r="V33967" s="17"/>
    </row>
    <row r="33968" spans="22:22" x14ac:dyDescent="0.35">
      <c r="V33968" s="17"/>
    </row>
    <row r="33969" spans="22:22" x14ac:dyDescent="0.35">
      <c r="V33969" s="17"/>
    </row>
    <row r="33970" spans="22:22" x14ac:dyDescent="0.35">
      <c r="V33970" s="17"/>
    </row>
    <row r="33971" spans="22:22" x14ac:dyDescent="0.35">
      <c r="V33971" s="17"/>
    </row>
    <row r="33972" spans="22:22" x14ac:dyDescent="0.35">
      <c r="V33972" s="17"/>
    </row>
    <row r="33973" spans="22:22" x14ac:dyDescent="0.35">
      <c r="V33973" s="17"/>
    </row>
    <row r="33974" spans="22:22" x14ac:dyDescent="0.35">
      <c r="V33974" s="17"/>
    </row>
    <row r="33975" spans="22:22" x14ac:dyDescent="0.35">
      <c r="V33975" s="17"/>
    </row>
    <row r="33976" spans="22:22" x14ac:dyDescent="0.35">
      <c r="V33976" s="17"/>
    </row>
    <row r="33977" spans="22:22" x14ac:dyDescent="0.35">
      <c r="V33977" s="17"/>
    </row>
    <row r="33978" spans="22:22" x14ac:dyDescent="0.35">
      <c r="V33978" s="17"/>
    </row>
    <row r="33979" spans="22:22" x14ac:dyDescent="0.35">
      <c r="V33979" s="17"/>
    </row>
    <row r="33980" spans="22:22" x14ac:dyDescent="0.35">
      <c r="V33980" s="17"/>
    </row>
    <row r="33981" spans="22:22" x14ac:dyDescent="0.35">
      <c r="V33981" s="17"/>
    </row>
    <row r="33982" spans="22:22" x14ac:dyDescent="0.35">
      <c r="V33982" s="17"/>
    </row>
    <row r="33983" spans="22:22" x14ac:dyDescent="0.35">
      <c r="V33983" s="17"/>
    </row>
    <row r="33984" spans="22:22" x14ac:dyDescent="0.35">
      <c r="V33984" s="17"/>
    </row>
    <row r="33985" spans="22:22" x14ac:dyDescent="0.35">
      <c r="V33985" s="17"/>
    </row>
    <row r="33986" spans="22:22" x14ac:dyDescent="0.35">
      <c r="V33986" s="17"/>
    </row>
    <row r="33987" spans="22:22" x14ac:dyDescent="0.35">
      <c r="V33987" s="17"/>
    </row>
    <row r="33988" spans="22:22" x14ac:dyDescent="0.35">
      <c r="V33988" s="17"/>
    </row>
    <row r="33989" spans="22:22" x14ac:dyDescent="0.35">
      <c r="V33989" s="17"/>
    </row>
    <row r="33990" spans="22:22" x14ac:dyDescent="0.35">
      <c r="V33990" s="17"/>
    </row>
    <row r="33991" spans="22:22" x14ac:dyDescent="0.35">
      <c r="V33991" s="17"/>
    </row>
    <row r="33992" spans="22:22" x14ac:dyDescent="0.35">
      <c r="V33992" s="17"/>
    </row>
    <row r="33993" spans="22:22" x14ac:dyDescent="0.35">
      <c r="V33993" s="17"/>
    </row>
    <row r="33994" spans="22:22" x14ac:dyDescent="0.35">
      <c r="V33994" s="17"/>
    </row>
    <row r="33995" spans="22:22" x14ac:dyDescent="0.35">
      <c r="V33995" s="17"/>
    </row>
    <row r="33996" spans="22:22" x14ac:dyDescent="0.35">
      <c r="V33996" s="17"/>
    </row>
    <row r="33997" spans="22:22" x14ac:dyDescent="0.35">
      <c r="V33997" s="17"/>
    </row>
    <row r="33998" spans="22:22" x14ac:dyDescent="0.35">
      <c r="V33998" s="17"/>
    </row>
    <row r="33999" spans="22:22" x14ac:dyDescent="0.35">
      <c r="V33999" s="17"/>
    </row>
    <row r="34000" spans="22:22" x14ac:dyDescent="0.35">
      <c r="V34000" s="17"/>
    </row>
    <row r="34001" spans="22:22" x14ac:dyDescent="0.35">
      <c r="V34001" s="17"/>
    </row>
    <row r="34002" spans="22:22" x14ac:dyDescent="0.35">
      <c r="V34002" s="17"/>
    </row>
    <row r="34003" spans="22:22" x14ac:dyDescent="0.35">
      <c r="V34003" s="17"/>
    </row>
    <row r="34004" spans="22:22" x14ac:dyDescent="0.35">
      <c r="V34004" s="17"/>
    </row>
    <row r="34005" spans="22:22" x14ac:dyDescent="0.35">
      <c r="V34005" s="17"/>
    </row>
    <row r="34006" spans="22:22" x14ac:dyDescent="0.35">
      <c r="V34006" s="17"/>
    </row>
    <row r="34007" spans="22:22" x14ac:dyDescent="0.35">
      <c r="V34007" s="17"/>
    </row>
    <row r="34008" spans="22:22" x14ac:dyDescent="0.35">
      <c r="V34008" s="17"/>
    </row>
    <row r="34009" spans="22:22" x14ac:dyDescent="0.35">
      <c r="V34009" s="17"/>
    </row>
    <row r="34010" spans="22:22" x14ac:dyDescent="0.35">
      <c r="V34010" s="17"/>
    </row>
    <row r="34011" spans="22:22" x14ac:dyDescent="0.35">
      <c r="V34011" s="17"/>
    </row>
    <row r="34012" spans="22:22" x14ac:dyDescent="0.35">
      <c r="V34012" s="17"/>
    </row>
    <row r="34013" spans="22:22" x14ac:dyDescent="0.35">
      <c r="V34013" s="17"/>
    </row>
    <row r="34014" spans="22:22" x14ac:dyDescent="0.35">
      <c r="V34014" s="17"/>
    </row>
    <row r="34015" spans="22:22" x14ac:dyDescent="0.35">
      <c r="V34015" s="17"/>
    </row>
    <row r="34016" spans="22:22" x14ac:dyDescent="0.35">
      <c r="V34016" s="17"/>
    </row>
    <row r="34017" spans="22:22" x14ac:dyDescent="0.35">
      <c r="V34017" s="17"/>
    </row>
    <row r="34018" spans="22:22" x14ac:dyDescent="0.35">
      <c r="V34018" s="17"/>
    </row>
    <row r="34019" spans="22:22" x14ac:dyDescent="0.35">
      <c r="V34019" s="17"/>
    </row>
    <row r="34020" spans="22:22" x14ac:dyDescent="0.35">
      <c r="V34020" s="17"/>
    </row>
    <row r="34021" spans="22:22" x14ac:dyDescent="0.35">
      <c r="V34021" s="17"/>
    </row>
    <row r="34022" spans="22:22" x14ac:dyDescent="0.35">
      <c r="V34022" s="17"/>
    </row>
    <row r="34023" spans="22:22" x14ac:dyDescent="0.35">
      <c r="V34023" s="17"/>
    </row>
    <row r="34024" spans="22:22" x14ac:dyDescent="0.35">
      <c r="V34024" s="17"/>
    </row>
    <row r="34025" spans="22:22" x14ac:dyDescent="0.35">
      <c r="V34025" s="17"/>
    </row>
    <row r="34026" spans="22:22" x14ac:dyDescent="0.35">
      <c r="V34026" s="17"/>
    </row>
    <row r="34027" spans="22:22" x14ac:dyDescent="0.35">
      <c r="V34027" s="17"/>
    </row>
    <row r="34028" spans="22:22" x14ac:dyDescent="0.35">
      <c r="V34028" s="17"/>
    </row>
    <row r="34029" spans="22:22" x14ac:dyDescent="0.35">
      <c r="V34029" s="17"/>
    </row>
    <row r="34030" spans="22:22" x14ac:dyDescent="0.35">
      <c r="V34030" s="17"/>
    </row>
    <row r="34031" spans="22:22" x14ac:dyDescent="0.35">
      <c r="V34031" s="17"/>
    </row>
    <row r="34032" spans="22:22" x14ac:dyDescent="0.35">
      <c r="V34032" s="17"/>
    </row>
    <row r="34033" spans="22:22" x14ac:dyDescent="0.35">
      <c r="V34033" s="17"/>
    </row>
    <row r="34034" spans="22:22" x14ac:dyDescent="0.35">
      <c r="V34034" s="17"/>
    </row>
    <row r="34035" spans="22:22" x14ac:dyDescent="0.35">
      <c r="V34035" s="17"/>
    </row>
    <row r="34036" spans="22:22" x14ac:dyDescent="0.35">
      <c r="V34036" s="17"/>
    </row>
    <row r="34037" spans="22:22" x14ac:dyDescent="0.35">
      <c r="V34037" s="17"/>
    </row>
    <row r="34038" spans="22:22" x14ac:dyDescent="0.35">
      <c r="V34038" s="17"/>
    </row>
    <row r="34039" spans="22:22" x14ac:dyDescent="0.35">
      <c r="V34039" s="17"/>
    </row>
    <row r="34040" spans="22:22" x14ac:dyDescent="0.35">
      <c r="V34040" s="17"/>
    </row>
    <row r="34041" spans="22:22" x14ac:dyDescent="0.35">
      <c r="V34041" s="17"/>
    </row>
    <row r="34042" spans="22:22" x14ac:dyDescent="0.35">
      <c r="V34042" s="17"/>
    </row>
    <row r="34043" spans="22:22" x14ac:dyDescent="0.35">
      <c r="V34043" s="17"/>
    </row>
    <row r="34044" spans="22:22" x14ac:dyDescent="0.35">
      <c r="V34044" s="17"/>
    </row>
    <row r="34045" spans="22:22" x14ac:dyDescent="0.35">
      <c r="V34045" s="17"/>
    </row>
    <row r="34046" spans="22:22" x14ac:dyDescent="0.35">
      <c r="V34046" s="17"/>
    </row>
    <row r="34047" spans="22:22" x14ac:dyDescent="0.35">
      <c r="V34047" s="17"/>
    </row>
    <row r="34048" spans="22:22" x14ac:dyDescent="0.35">
      <c r="V34048" s="17"/>
    </row>
    <row r="34049" spans="22:22" x14ac:dyDescent="0.35">
      <c r="V34049" s="17"/>
    </row>
    <row r="34050" spans="22:22" x14ac:dyDescent="0.35">
      <c r="V34050" s="17"/>
    </row>
    <row r="34051" spans="22:22" x14ac:dyDescent="0.35">
      <c r="V34051" s="17"/>
    </row>
    <row r="34052" spans="22:22" x14ac:dyDescent="0.35">
      <c r="V34052" s="17"/>
    </row>
    <row r="34053" spans="22:22" x14ac:dyDescent="0.35">
      <c r="V34053" s="17"/>
    </row>
    <row r="34054" spans="22:22" x14ac:dyDescent="0.35">
      <c r="V34054" s="17"/>
    </row>
    <row r="34055" spans="22:22" x14ac:dyDescent="0.35">
      <c r="V34055" s="17"/>
    </row>
    <row r="34056" spans="22:22" x14ac:dyDescent="0.35">
      <c r="V34056" s="17"/>
    </row>
    <row r="34057" spans="22:22" x14ac:dyDescent="0.35">
      <c r="V34057" s="17"/>
    </row>
    <row r="34058" spans="22:22" x14ac:dyDescent="0.35">
      <c r="V34058" s="17"/>
    </row>
    <row r="34059" spans="22:22" x14ac:dyDescent="0.35">
      <c r="V34059" s="17"/>
    </row>
    <row r="34060" spans="22:22" x14ac:dyDescent="0.35">
      <c r="V34060" s="17"/>
    </row>
    <row r="34061" spans="22:22" x14ac:dyDescent="0.35">
      <c r="V34061" s="17"/>
    </row>
    <row r="34062" spans="22:22" x14ac:dyDescent="0.35">
      <c r="V34062" s="17"/>
    </row>
    <row r="34063" spans="22:22" x14ac:dyDescent="0.35">
      <c r="V34063" s="17"/>
    </row>
    <row r="34064" spans="22:22" x14ac:dyDescent="0.35">
      <c r="V34064" s="17"/>
    </row>
    <row r="34065" spans="22:22" x14ac:dyDescent="0.35">
      <c r="V34065" s="17"/>
    </row>
    <row r="34066" spans="22:22" x14ac:dyDescent="0.35">
      <c r="V34066" s="17"/>
    </row>
    <row r="34067" spans="22:22" x14ac:dyDescent="0.35">
      <c r="V34067" s="17"/>
    </row>
    <row r="34068" spans="22:22" x14ac:dyDescent="0.35">
      <c r="V34068" s="17"/>
    </row>
    <row r="34069" spans="22:22" x14ac:dyDescent="0.35">
      <c r="V34069" s="17"/>
    </row>
    <row r="34070" spans="22:22" x14ac:dyDescent="0.35">
      <c r="V34070" s="17"/>
    </row>
    <row r="34071" spans="22:22" x14ac:dyDescent="0.35">
      <c r="V34071" s="17"/>
    </row>
    <row r="34072" spans="22:22" x14ac:dyDescent="0.35">
      <c r="V34072" s="17"/>
    </row>
    <row r="34073" spans="22:22" x14ac:dyDescent="0.35">
      <c r="V34073" s="17"/>
    </row>
    <row r="34074" spans="22:22" x14ac:dyDescent="0.35">
      <c r="V34074" s="17"/>
    </row>
    <row r="34075" spans="22:22" x14ac:dyDescent="0.35">
      <c r="V34075" s="17"/>
    </row>
    <row r="34076" spans="22:22" x14ac:dyDescent="0.35">
      <c r="V34076" s="17"/>
    </row>
    <row r="34077" spans="22:22" x14ac:dyDescent="0.35">
      <c r="V34077" s="17"/>
    </row>
    <row r="34078" spans="22:22" x14ac:dyDescent="0.35">
      <c r="V34078" s="17"/>
    </row>
    <row r="34079" spans="22:22" x14ac:dyDescent="0.35">
      <c r="V34079" s="17"/>
    </row>
    <row r="34080" spans="22:22" x14ac:dyDescent="0.35">
      <c r="V34080" s="17"/>
    </row>
    <row r="34081" spans="22:22" x14ac:dyDescent="0.35">
      <c r="V34081" s="17"/>
    </row>
    <row r="34082" spans="22:22" x14ac:dyDescent="0.35">
      <c r="V34082" s="17"/>
    </row>
    <row r="34083" spans="22:22" x14ac:dyDescent="0.35">
      <c r="V34083" s="17"/>
    </row>
    <row r="34084" spans="22:22" x14ac:dyDescent="0.35">
      <c r="V34084" s="17"/>
    </row>
    <row r="34085" spans="22:22" x14ac:dyDescent="0.35">
      <c r="V34085" s="17"/>
    </row>
    <row r="34086" spans="22:22" x14ac:dyDescent="0.35">
      <c r="V34086" s="17"/>
    </row>
    <row r="34087" spans="22:22" x14ac:dyDescent="0.35">
      <c r="V34087" s="17"/>
    </row>
    <row r="34088" spans="22:22" x14ac:dyDescent="0.35">
      <c r="V34088" s="17"/>
    </row>
    <row r="34089" spans="22:22" x14ac:dyDescent="0.35">
      <c r="V34089" s="17"/>
    </row>
    <row r="34090" spans="22:22" x14ac:dyDescent="0.35">
      <c r="V34090" s="17"/>
    </row>
    <row r="34091" spans="22:22" x14ac:dyDescent="0.35">
      <c r="V34091" s="17"/>
    </row>
    <row r="34092" spans="22:22" x14ac:dyDescent="0.35">
      <c r="V34092" s="17"/>
    </row>
    <row r="34093" spans="22:22" x14ac:dyDescent="0.35">
      <c r="V34093" s="17"/>
    </row>
    <row r="34094" spans="22:22" x14ac:dyDescent="0.35">
      <c r="V34094" s="17"/>
    </row>
    <row r="34095" spans="22:22" x14ac:dyDescent="0.35">
      <c r="V34095" s="17"/>
    </row>
    <row r="34096" spans="22:22" x14ac:dyDescent="0.35">
      <c r="V34096" s="17"/>
    </row>
    <row r="34097" spans="22:22" x14ac:dyDescent="0.35">
      <c r="V34097" s="17"/>
    </row>
    <row r="34098" spans="22:22" x14ac:dyDescent="0.35">
      <c r="V34098" s="17"/>
    </row>
    <row r="34099" spans="22:22" x14ac:dyDescent="0.35">
      <c r="V34099" s="17"/>
    </row>
    <row r="34100" spans="22:22" x14ac:dyDescent="0.35">
      <c r="V34100" s="17"/>
    </row>
    <row r="34101" spans="22:22" x14ac:dyDescent="0.35">
      <c r="V34101" s="17"/>
    </row>
    <row r="34102" spans="22:22" x14ac:dyDescent="0.35">
      <c r="V34102" s="17"/>
    </row>
    <row r="34103" spans="22:22" x14ac:dyDescent="0.35">
      <c r="V34103" s="17"/>
    </row>
    <row r="34104" spans="22:22" x14ac:dyDescent="0.35">
      <c r="V34104" s="17"/>
    </row>
    <row r="34105" spans="22:22" x14ac:dyDescent="0.35">
      <c r="V34105" s="17"/>
    </row>
    <row r="34106" spans="22:22" x14ac:dyDescent="0.35">
      <c r="V34106" s="17"/>
    </row>
    <row r="34107" spans="22:22" x14ac:dyDescent="0.35">
      <c r="V34107" s="17"/>
    </row>
    <row r="34108" spans="22:22" x14ac:dyDescent="0.35">
      <c r="V34108" s="17"/>
    </row>
    <row r="34109" spans="22:22" x14ac:dyDescent="0.35">
      <c r="V34109" s="17"/>
    </row>
    <row r="34110" spans="22:22" x14ac:dyDescent="0.35">
      <c r="V34110" s="17"/>
    </row>
    <row r="34111" spans="22:22" x14ac:dyDescent="0.35">
      <c r="V34111" s="17"/>
    </row>
    <row r="34112" spans="22:22" x14ac:dyDescent="0.35">
      <c r="V34112" s="17"/>
    </row>
    <row r="34113" spans="22:22" x14ac:dyDescent="0.35">
      <c r="V34113" s="17"/>
    </row>
    <row r="34114" spans="22:22" x14ac:dyDescent="0.35">
      <c r="V34114" s="17"/>
    </row>
    <row r="34115" spans="22:22" x14ac:dyDescent="0.35">
      <c r="V34115" s="17"/>
    </row>
    <row r="34116" spans="22:22" x14ac:dyDescent="0.35">
      <c r="V34116" s="17"/>
    </row>
    <row r="34117" spans="22:22" x14ac:dyDescent="0.35">
      <c r="V34117" s="17"/>
    </row>
    <row r="34118" spans="22:22" x14ac:dyDescent="0.35">
      <c r="V34118" s="17"/>
    </row>
    <row r="34119" spans="22:22" x14ac:dyDescent="0.35">
      <c r="V34119" s="17"/>
    </row>
    <row r="34120" spans="22:22" x14ac:dyDescent="0.35">
      <c r="V34120" s="17"/>
    </row>
    <row r="34121" spans="22:22" x14ac:dyDescent="0.35">
      <c r="V34121" s="17"/>
    </row>
    <row r="34122" spans="22:22" x14ac:dyDescent="0.35">
      <c r="V34122" s="17"/>
    </row>
    <row r="34123" spans="22:22" x14ac:dyDescent="0.35">
      <c r="V34123" s="17"/>
    </row>
    <row r="34124" spans="22:22" x14ac:dyDescent="0.35">
      <c r="V34124" s="17"/>
    </row>
    <row r="34125" spans="22:22" x14ac:dyDescent="0.35">
      <c r="V34125" s="17"/>
    </row>
    <row r="34126" spans="22:22" x14ac:dyDescent="0.35">
      <c r="V34126" s="17"/>
    </row>
    <row r="34127" spans="22:22" x14ac:dyDescent="0.35">
      <c r="V34127" s="17"/>
    </row>
    <row r="34128" spans="22:22" x14ac:dyDescent="0.35">
      <c r="V34128" s="17"/>
    </row>
    <row r="34129" spans="22:22" x14ac:dyDescent="0.35">
      <c r="V34129" s="17"/>
    </row>
    <row r="34130" spans="22:22" x14ac:dyDescent="0.35">
      <c r="V34130" s="17"/>
    </row>
    <row r="34131" spans="22:22" x14ac:dyDescent="0.35">
      <c r="V34131" s="17"/>
    </row>
    <row r="34132" spans="22:22" x14ac:dyDescent="0.35">
      <c r="V34132" s="17"/>
    </row>
    <row r="34133" spans="22:22" x14ac:dyDescent="0.35">
      <c r="V34133" s="17"/>
    </row>
    <row r="34134" spans="22:22" x14ac:dyDescent="0.35">
      <c r="V34134" s="17"/>
    </row>
    <row r="34135" spans="22:22" x14ac:dyDescent="0.35">
      <c r="V34135" s="17"/>
    </row>
    <row r="34136" spans="22:22" x14ac:dyDescent="0.35">
      <c r="V34136" s="17"/>
    </row>
    <row r="34137" spans="22:22" x14ac:dyDescent="0.35">
      <c r="V34137" s="17"/>
    </row>
    <row r="34138" spans="22:22" x14ac:dyDescent="0.35">
      <c r="V34138" s="17"/>
    </row>
    <row r="34139" spans="22:22" x14ac:dyDescent="0.35">
      <c r="V34139" s="17"/>
    </row>
    <row r="34140" spans="22:22" x14ac:dyDescent="0.35">
      <c r="V34140" s="17"/>
    </row>
    <row r="34141" spans="22:22" x14ac:dyDescent="0.35">
      <c r="V34141" s="17"/>
    </row>
    <row r="34142" spans="22:22" x14ac:dyDescent="0.35">
      <c r="V34142" s="17"/>
    </row>
    <row r="34143" spans="22:22" x14ac:dyDescent="0.35">
      <c r="V34143" s="17"/>
    </row>
    <row r="34144" spans="22:22" x14ac:dyDescent="0.35">
      <c r="V34144" s="17"/>
    </row>
    <row r="34145" spans="22:22" x14ac:dyDescent="0.35">
      <c r="V34145" s="17"/>
    </row>
    <row r="34146" spans="22:22" x14ac:dyDescent="0.35">
      <c r="V34146" s="17"/>
    </row>
    <row r="34147" spans="22:22" x14ac:dyDescent="0.35">
      <c r="V34147" s="17"/>
    </row>
    <row r="34148" spans="22:22" x14ac:dyDescent="0.35">
      <c r="V34148" s="17"/>
    </row>
    <row r="34149" spans="22:22" x14ac:dyDescent="0.35">
      <c r="V34149" s="17"/>
    </row>
    <row r="34150" spans="22:22" x14ac:dyDescent="0.35">
      <c r="V34150" s="17"/>
    </row>
    <row r="34151" spans="22:22" x14ac:dyDescent="0.35">
      <c r="V34151" s="17"/>
    </row>
    <row r="34152" spans="22:22" x14ac:dyDescent="0.35">
      <c r="V34152" s="17"/>
    </row>
    <row r="34153" spans="22:22" x14ac:dyDescent="0.35">
      <c r="V34153" s="17"/>
    </row>
    <row r="34154" spans="22:22" x14ac:dyDescent="0.35">
      <c r="V34154" s="17"/>
    </row>
    <row r="34155" spans="22:22" x14ac:dyDescent="0.35">
      <c r="V34155" s="17"/>
    </row>
    <row r="34156" spans="22:22" x14ac:dyDescent="0.35">
      <c r="V34156" s="17"/>
    </row>
    <row r="34157" spans="22:22" x14ac:dyDescent="0.35">
      <c r="V34157" s="17"/>
    </row>
    <row r="34158" spans="22:22" x14ac:dyDescent="0.35">
      <c r="V34158" s="17"/>
    </row>
    <row r="34159" spans="22:22" x14ac:dyDescent="0.35">
      <c r="V34159" s="17"/>
    </row>
    <row r="34160" spans="22:22" x14ac:dyDescent="0.35">
      <c r="V34160" s="17"/>
    </row>
    <row r="34161" spans="22:22" x14ac:dyDescent="0.35">
      <c r="V34161" s="17"/>
    </row>
    <row r="34162" spans="22:22" x14ac:dyDescent="0.35">
      <c r="V34162" s="17"/>
    </row>
    <row r="34163" spans="22:22" x14ac:dyDescent="0.35">
      <c r="V34163" s="17"/>
    </row>
    <row r="34164" spans="22:22" x14ac:dyDescent="0.35">
      <c r="V34164" s="17"/>
    </row>
    <row r="34165" spans="22:22" x14ac:dyDescent="0.35">
      <c r="V34165" s="17"/>
    </row>
    <row r="34166" spans="22:22" x14ac:dyDescent="0.35">
      <c r="V34166" s="17"/>
    </row>
    <row r="34167" spans="22:22" x14ac:dyDescent="0.35">
      <c r="V34167" s="17"/>
    </row>
    <row r="34168" spans="22:22" x14ac:dyDescent="0.35">
      <c r="V34168" s="17"/>
    </row>
    <row r="34169" spans="22:22" x14ac:dyDescent="0.35">
      <c r="V34169" s="17"/>
    </row>
    <row r="34170" spans="22:22" x14ac:dyDescent="0.35">
      <c r="V34170" s="17"/>
    </row>
    <row r="34171" spans="22:22" x14ac:dyDescent="0.35">
      <c r="V34171" s="17"/>
    </row>
    <row r="34172" spans="22:22" x14ac:dyDescent="0.35">
      <c r="V34172" s="17"/>
    </row>
    <row r="34173" spans="22:22" x14ac:dyDescent="0.35">
      <c r="V34173" s="17"/>
    </row>
    <row r="34174" spans="22:22" x14ac:dyDescent="0.35">
      <c r="V34174" s="17"/>
    </row>
    <row r="34175" spans="22:22" x14ac:dyDescent="0.35">
      <c r="V34175" s="17"/>
    </row>
    <row r="34176" spans="22:22" x14ac:dyDescent="0.35">
      <c r="V34176" s="17"/>
    </row>
    <row r="34177" spans="22:22" x14ac:dyDescent="0.35">
      <c r="V34177" s="17"/>
    </row>
    <row r="34178" spans="22:22" x14ac:dyDescent="0.35">
      <c r="V34178" s="17"/>
    </row>
    <row r="34179" spans="22:22" x14ac:dyDescent="0.35">
      <c r="V34179" s="17"/>
    </row>
    <row r="34180" spans="22:22" x14ac:dyDescent="0.35">
      <c r="V34180" s="17"/>
    </row>
    <row r="34181" spans="22:22" x14ac:dyDescent="0.35">
      <c r="V34181" s="17"/>
    </row>
    <row r="34182" spans="22:22" x14ac:dyDescent="0.35">
      <c r="V34182" s="17"/>
    </row>
    <row r="34183" spans="22:22" x14ac:dyDescent="0.35">
      <c r="V34183" s="17"/>
    </row>
    <row r="34184" spans="22:22" x14ac:dyDescent="0.35">
      <c r="V34184" s="17"/>
    </row>
    <row r="34185" spans="22:22" x14ac:dyDescent="0.35">
      <c r="V34185" s="17"/>
    </row>
    <row r="34186" spans="22:22" x14ac:dyDescent="0.35">
      <c r="V34186" s="17"/>
    </row>
    <row r="34187" spans="22:22" x14ac:dyDescent="0.35">
      <c r="V34187" s="17"/>
    </row>
    <row r="34188" spans="22:22" x14ac:dyDescent="0.35">
      <c r="V34188" s="17"/>
    </row>
    <row r="34189" spans="22:22" x14ac:dyDescent="0.35">
      <c r="V34189" s="17"/>
    </row>
    <row r="34190" spans="22:22" x14ac:dyDescent="0.35">
      <c r="V34190" s="17"/>
    </row>
    <row r="34191" spans="22:22" x14ac:dyDescent="0.35">
      <c r="V34191" s="17"/>
    </row>
    <row r="34192" spans="22:22" x14ac:dyDescent="0.35">
      <c r="V34192" s="17"/>
    </row>
    <row r="34193" spans="22:22" x14ac:dyDescent="0.35">
      <c r="V34193" s="17"/>
    </row>
    <row r="34194" spans="22:22" x14ac:dyDescent="0.35">
      <c r="V34194" s="17"/>
    </row>
    <row r="34195" spans="22:22" x14ac:dyDescent="0.35">
      <c r="V34195" s="17"/>
    </row>
    <row r="34196" spans="22:22" x14ac:dyDescent="0.35">
      <c r="V34196" s="17"/>
    </row>
    <row r="34197" spans="22:22" x14ac:dyDescent="0.35">
      <c r="V34197" s="17"/>
    </row>
    <row r="34198" spans="22:22" x14ac:dyDescent="0.35">
      <c r="V34198" s="17"/>
    </row>
    <row r="34199" spans="22:22" x14ac:dyDescent="0.35">
      <c r="V34199" s="17"/>
    </row>
    <row r="34200" spans="22:22" x14ac:dyDescent="0.35">
      <c r="V34200" s="17"/>
    </row>
    <row r="34201" spans="22:22" x14ac:dyDescent="0.35">
      <c r="V34201" s="17"/>
    </row>
    <row r="34202" spans="22:22" x14ac:dyDescent="0.35">
      <c r="V34202" s="17"/>
    </row>
    <row r="34203" spans="22:22" x14ac:dyDescent="0.35">
      <c r="V34203" s="17"/>
    </row>
    <row r="34204" spans="22:22" x14ac:dyDescent="0.35">
      <c r="V34204" s="17"/>
    </row>
    <row r="34205" spans="22:22" x14ac:dyDescent="0.35">
      <c r="V34205" s="17"/>
    </row>
    <row r="34206" spans="22:22" x14ac:dyDescent="0.35">
      <c r="V34206" s="17"/>
    </row>
    <row r="34207" spans="22:22" x14ac:dyDescent="0.35">
      <c r="V34207" s="17"/>
    </row>
    <row r="34208" spans="22:22" x14ac:dyDescent="0.35">
      <c r="V34208" s="17"/>
    </row>
    <row r="34209" spans="22:22" x14ac:dyDescent="0.35">
      <c r="V34209" s="17"/>
    </row>
    <row r="34210" spans="22:22" x14ac:dyDescent="0.35">
      <c r="V34210" s="17"/>
    </row>
    <row r="34211" spans="22:22" x14ac:dyDescent="0.35">
      <c r="V34211" s="17"/>
    </row>
    <row r="34212" spans="22:22" x14ac:dyDescent="0.35">
      <c r="V34212" s="17"/>
    </row>
    <row r="34213" spans="22:22" x14ac:dyDescent="0.35">
      <c r="V34213" s="17"/>
    </row>
    <row r="34214" spans="22:22" x14ac:dyDescent="0.35">
      <c r="V34214" s="17"/>
    </row>
    <row r="34215" spans="22:22" x14ac:dyDescent="0.35">
      <c r="V34215" s="17"/>
    </row>
    <row r="34216" spans="22:22" x14ac:dyDescent="0.35">
      <c r="V34216" s="17"/>
    </row>
    <row r="34217" spans="22:22" x14ac:dyDescent="0.35">
      <c r="V34217" s="17"/>
    </row>
    <row r="34218" spans="22:22" x14ac:dyDescent="0.35">
      <c r="V34218" s="17"/>
    </row>
    <row r="34219" spans="22:22" x14ac:dyDescent="0.35">
      <c r="V34219" s="17"/>
    </row>
    <row r="34220" spans="22:22" x14ac:dyDescent="0.35">
      <c r="V34220" s="17"/>
    </row>
    <row r="34221" spans="22:22" x14ac:dyDescent="0.35">
      <c r="V34221" s="17"/>
    </row>
    <row r="34222" spans="22:22" x14ac:dyDescent="0.35">
      <c r="V34222" s="17"/>
    </row>
    <row r="34223" spans="22:22" x14ac:dyDescent="0.35">
      <c r="V34223" s="17"/>
    </row>
    <row r="34224" spans="22:22" x14ac:dyDescent="0.35">
      <c r="V34224" s="17"/>
    </row>
    <row r="34225" spans="22:22" x14ac:dyDescent="0.35">
      <c r="V34225" s="17"/>
    </row>
    <row r="34226" spans="22:22" x14ac:dyDescent="0.35">
      <c r="V34226" s="17"/>
    </row>
    <row r="34227" spans="22:22" x14ac:dyDescent="0.35">
      <c r="V34227" s="17"/>
    </row>
    <row r="34228" spans="22:22" x14ac:dyDescent="0.35">
      <c r="V34228" s="17"/>
    </row>
    <row r="34229" spans="22:22" x14ac:dyDescent="0.35">
      <c r="V34229" s="17"/>
    </row>
    <row r="34230" spans="22:22" x14ac:dyDescent="0.35">
      <c r="V34230" s="17"/>
    </row>
    <row r="34231" spans="22:22" x14ac:dyDescent="0.35">
      <c r="V34231" s="17"/>
    </row>
    <row r="34232" spans="22:22" x14ac:dyDescent="0.35">
      <c r="V34232" s="17"/>
    </row>
    <row r="34233" spans="22:22" x14ac:dyDescent="0.35">
      <c r="V34233" s="17"/>
    </row>
    <row r="34234" spans="22:22" x14ac:dyDescent="0.35">
      <c r="V34234" s="17"/>
    </row>
    <row r="34235" spans="22:22" x14ac:dyDescent="0.35">
      <c r="V34235" s="17"/>
    </row>
    <row r="34236" spans="22:22" x14ac:dyDescent="0.35">
      <c r="V34236" s="17"/>
    </row>
    <row r="34237" spans="22:22" x14ac:dyDescent="0.35">
      <c r="V34237" s="17"/>
    </row>
    <row r="34238" spans="22:22" x14ac:dyDescent="0.35">
      <c r="V34238" s="17"/>
    </row>
    <row r="34239" spans="22:22" x14ac:dyDescent="0.35">
      <c r="V34239" s="17"/>
    </row>
    <row r="34240" spans="22:22" x14ac:dyDescent="0.35">
      <c r="V34240" s="17"/>
    </row>
    <row r="34241" spans="22:22" x14ac:dyDescent="0.35">
      <c r="V34241" s="17"/>
    </row>
    <row r="34242" spans="22:22" x14ac:dyDescent="0.35">
      <c r="V34242" s="17"/>
    </row>
    <row r="34243" spans="22:22" x14ac:dyDescent="0.35">
      <c r="V34243" s="17"/>
    </row>
    <row r="34244" spans="22:22" x14ac:dyDescent="0.35">
      <c r="V34244" s="17"/>
    </row>
    <row r="34245" spans="22:22" x14ac:dyDescent="0.35">
      <c r="V34245" s="17"/>
    </row>
    <row r="34246" spans="22:22" x14ac:dyDescent="0.35">
      <c r="V34246" s="17"/>
    </row>
    <row r="34247" spans="22:22" x14ac:dyDescent="0.35">
      <c r="V34247" s="17"/>
    </row>
    <row r="34248" spans="22:22" x14ac:dyDescent="0.35">
      <c r="V34248" s="17"/>
    </row>
    <row r="34249" spans="22:22" x14ac:dyDescent="0.35">
      <c r="V34249" s="17"/>
    </row>
    <row r="34250" spans="22:22" x14ac:dyDescent="0.35">
      <c r="V34250" s="17"/>
    </row>
    <row r="34251" spans="22:22" x14ac:dyDescent="0.35">
      <c r="V34251" s="17"/>
    </row>
    <row r="34252" spans="22:22" x14ac:dyDescent="0.35">
      <c r="V34252" s="17"/>
    </row>
    <row r="34253" spans="22:22" x14ac:dyDescent="0.35">
      <c r="V34253" s="17"/>
    </row>
    <row r="34254" spans="22:22" x14ac:dyDescent="0.35">
      <c r="V34254" s="17"/>
    </row>
    <row r="34255" spans="22:22" x14ac:dyDescent="0.35">
      <c r="V34255" s="17"/>
    </row>
    <row r="34256" spans="22:22" x14ac:dyDescent="0.35">
      <c r="V34256" s="17"/>
    </row>
    <row r="34257" spans="22:22" x14ac:dyDescent="0.35">
      <c r="V34257" s="17"/>
    </row>
    <row r="34258" spans="22:22" x14ac:dyDescent="0.35">
      <c r="V34258" s="17"/>
    </row>
    <row r="34259" spans="22:22" x14ac:dyDescent="0.35">
      <c r="V34259" s="17"/>
    </row>
    <row r="34260" spans="22:22" x14ac:dyDescent="0.35">
      <c r="V34260" s="17"/>
    </row>
    <row r="34261" spans="22:22" x14ac:dyDescent="0.35">
      <c r="V34261" s="17"/>
    </row>
    <row r="34262" spans="22:22" x14ac:dyDescent="0.35">
      <c r="V34262" s="17"/>
    </row>
    <row r="34263" spans="22:22" x14ac:dyDescent="0.35">
      <c r="V34263" s="17"/>
    </row>
    <row r="34264" spans="22:22" x14ac:dyDescent="0.35">
      <c r="V34264" s="17"/>
    </row>
    <row r="34265" spans="22:22" x14ac:dyDescent="0.35">
      <c r="V34265" s="17"/>
    </row>
    <row r="34266" spans="22:22" x14ac:dyDescent="0.35">
      <c r="V34266" s="17"/>
    </row>
    <row r="34267" spans="22:22" x14ac:dyDescent="0.35">
      <c r="V34267" s="17"/>
    </row>
    <row r="34268" spans="22:22" x14ac:dyDescent="0.35">
      <c r="V34268" s="17"/>
    </row>
    <row r="34269" spans="22:22" x14ac:dyDescent="0.35">
      <c r="V34269" s="17"/>
    </row>
    <row r="34270" spans="22:22" x14ac:dyDescent="0.35">
      <c r="V34270" s="17"/>
    </row>
    <row r="34271" spans="22:22" x14ac:dyDescent="0.35">
      <c r="V34271" s="17"/>
    </row>
    <row r="34272" spans="22:22" x14ac:dyDescent="0.35">
      <c r="V34272" s="17"/>
    </row>
    <row r="34273" spans="22:22" x14ac:dyDescent="0.35">
      <c r="V34273" s="17"/>
    </row>
    <row r="34274" spans="22:22" x14ac:dyDescent="0.35">
      <c r="V34274" s="17"/>
    </row>
    <row r="34275" spans="22:22" x14ac:dyDescent="0.35">
      <c r="V34275" s="17"/>
    </row>
    <row r="34276" spans="22:22" x14ac:dyDescent="0.35">
      <c r="V34276" s="17"/>
    </row>
    <row r="34277" spans="22:22" x14ac:dyDescent="0.35">
      <c r="V34277" s="17"/>
    </row>
    <row r="34278" spans="22:22" x14ac:dyDescent="0.35">
      <c r="V34278" s="17"/>
    </row>
    <row r="34279" spans="22:22" x14ac:dyDescent="0.35">
      <c r="V34279" s="17"/>
    </row>
    <row r="34280" spans="22:22" x14ac:dyDescent="0.35">
      <c r="V34280" s="17"/>
    </row>
    <row r="34281" spans="22:22" x14ac:dyDescent="0.35">
      <c r="V34281" s="17"/>
    </row>
    <row r="34282" spans="22:22" x14ac:dyDescent="0.35">
      <c r="V34282" s="17"/>
    </row>
    <row r="34283" spans="22:22" x14ac:dyDescent="0.35">
      <c r="V34283" s="17"/>
    </row>
    <row r="34284" spans="22:22" x14ac:dyDescent="0.35">
      <c r="V34284" s="17"/>
    </row>
    <row r="34285" spans="22:22" x14ac:dyDescent="0.35">
      <c r="V34285" s="17"/>
    </row>
    <row r="34286" spans="22:22" x14ac:dyDescent="0.35">
      <c r="V34286" s="17"/>
    </row>
    <row r="34287" spans="22:22" x14ac:dyDescent="0.35">
      <c r="V34287" s="17"/>
    </row>
    <row r="34288" spans="22:22" x14ac:dyDescent="0.35">
      <c r="V34288" s="17"/>
    </row>
    <row r="34289" spans="22:22" x14ac:dyDescent="0.35">
      <c r="V34289" s="17"/>
    </row>
    <row r="34290" spans="22:22" x14ac:dyDescent="0.35">
      <c r="V34290" s="17"/>
    </row>
    <row r="34291" spans="22:22" x14ac:dyDescent="0.35">
      <c r="V34291" s="17"/>
    </row>
    <row r="34292" spans="22:22" x14ac:dyDescent="0.35">
      <c r="V34292" s="17"/>
    </row>
    <row r="34293" spans="22:22" x14ac:dyDescent="0.35">
      <c r="V34293" s="17"/>
    </row>
    <row r="34294" spans="22:22" x14ac:dyDescent="0.35">
      <c r="V34294" s="17"/>
    </row>
    <row r="34295" spans="22:22" x14ac:dyDescent="0.35">
      <c r="V34295" s="17"/>
    </row>
    <row r="34296" spans="22:22" x14ac:dyDescent="0.35">
      <c r="V34296" s="17"/>
    </row>
    <row r="34297" spans="22:22" x14ac:dyDescent="0.35">
      <c r="V34297" s="17"/>
    </row>
    <row r="34298" spans="22:22" x14ac:dyDescent="0.35">
      <c r="V34298" s="17"/>
    </row>
    <row r="34299" spans="22:22" x14ac:dyDescent="0.35">
      <c r="V34299" s="17"/>
    </row>
    <row r="34300" spans="22:22" x14ac:dyDescent="0.35">
      <c r="V34300" s="17"/>
    </row>
    <row r="34301" spans="22:22" x14ac:dyDescent="0.35">
      <c r="V34301" s="17"/>
    </row>
    <row r="34302" spans="22:22" x14ac:dyDescent="0.35">
      <c r="V34302" s="17"/>
    </row>
    <row r="34303" spans="22:22" x14ac:dyDescent="0.35">
      <c r="V34303" s="17"/>
    </row>
    <row r="34304" spans="22:22" x14ac:dyDescent="0.35">
      <c r="V34304" s="17"/>
    </row>
    <row r="34305" spans="22:22" x14ac:dyDescent="0.35">
      <c r="V34305" s="17"/>
    </row>
    <row r="34306" spans="22:22" x14ac:dyDescent="0.35">
      <c r="V34306" s="17"/>
    </row>
    <row r="34307" spans="22:22" x14ac:dyDescent="0.35">
      <c r="V34307" s="17"/>
    </row>
    <row r="34308" spans="22:22" x14ac:dyDescent="0.35">
      <c r="V34308" s="17"/>
    </row>
    <row r="34309" spans="22:22" x14ac:dyDescent="0.35">
      <c r="V34309" s="17"/>
    </row>
    <row r="34310" spans="22:22" x14ac:dyDescent="0.35">
      <c r="V34310" s="17"/>
    </row>
    <row r="34311" spans="22:22" x14ac:dyDescent="0.35">
      <c r="V34311" s="17"/>
    </row>
    <row r="34312" spans="22:22" x14ac:dyDescent="0.35">
      <c r="V34312" s="17"/>
    </row>
    <row r="34313" spans="22:22" x14ac:dyDescent="0.35">
      <c r="V34313" s="17"/>
    </row>
    <row r="34314" spans="22:22" x14ac:dyDescent="0.35">
      <c r="V34314" s="17"/>
    </row>
    <row r="34315" spans="22:22" x14ac:dyDescent="0.35">
      <c r="V34315" s="17"/>
    </row>
    <row r="34316" spans="22:22" x14ac:dyDescent="0.35">
      <c r="V34316" s="17"/>
    </row>
    <row r="34317" spans="22:22" x14ac:dyDescent="0.35">
      <c r="V34317" s="17"/>
    </row>
    <row r="34318" spans="22:22" x14ac:dyDescent="0.35">
      <c r="V34318" s="17"/>
    </row>
    <row r="34319" spans="22:22" x14ac:dyDescent="0.35">
      <c r="V34319" s="17"/>
    </row>
    <row r="34320" spans="22:22" x14ac:dyDescent="0.35">
      <c r="V34320" s="17"/>
    </row>
    <row r="34321" spans="22:22" x14ac:dyDescent="0.35">
      <c r="V34321" s="17"/>
    </row>
    <row r="34322" spans="22:22" x14ac:dyDescent="0.35">
      <c r="V34322" s="17"/>
    </row>
    <row r="34323" spans="22:22" x14ac:dyDescent="0.35">
      <c r="V34323" s="17"/>
    </row>
    <row r="34324" spans="22:22" x14ac:dyDescent="0.35">
      <c r="V34324" s="17"/>
    </row>
    <row r="34325" spans="22:22" x14ac:dyDescent="0.35">
      <c r="V34325" s="17"/>
    </row>
    <row r="34326" spans="22:22" x14ac:dyDescent="0.35">
      <c r="V34326" s="17"/>
    </row>
    <row r="34327" spans="22:22" x14ac:dyDescent="0.35">
      <c r="V34327" s="17"/>
    </row>
    <row r="34328" spans="22:22" x14ac:dyDescent="0.35">
      <c r="V34328" s="17"/>
    </row>
    <row r="34329" spans="22:22" x14ac:dyDescent="0.35">
      <c r="V34329" s="17"/>
    </row>
    <row r="34330" spans="22:22" x14ac:dyDescent="0.35">
      <c r="V34330" s="17"/>
    </row>
    <row r="34331" spans="22:22" x14ac:dyDescent="0.35">
      <c r="V34331" s="17"/>
    </row>
    <row r="34332" spans="22:22" x14ac:dyDescent="0.35">
      <c r="V34332" s="17"/>
    </row>
    <row r="34333" spans="22:22" x14ac:dyDescent="0.35">
      <c r="V34333" s="17"/>
    </row>
    <row r="34334" spans="22:22" x14ac:dyDescent="0.35">
      <c r="V34334" s="17"/>
    </row>
    <row r="34335" spans="22:22" x14ac:dyDescent="0.35">
      <c r="V34335" s="17"/>
    </row>
    <row r="34336" spans="22:22" x14ac:dyDescent="0.35">
      <c r="V34336" s="17"/>
    </row>
    <row r="34337" spans="22:22" x14ac:dyDescent="0.35">
      <c r="V34337" s="17"/>
    </row>
    <row r="34338" spans="22:22" x14ac:dyDescent="0.35">
      <c r="V34338" s="17"/>
    </row>
    <row r="34339" spans="22:22" x14ac:dyDescent="0.35">
      <c r="V34339" s="17"/>
    </row>
    <row r="34340" spans="22:22" x14ac:dyDescent="0.35">
      <c r="V34340" s="17"/>
    </row>
    <row r="34341" spans="22:22" x14ac:dyDescent="0.35">
      <c r="V34341" s="17"/>
    </row>
    <row r="34342" spans="22:22" x14ac:dyDescent="0.35">
      <c r="V34342" s="17"/>
    </row>
    <row r="34343" spans="22:22" x14ac:dyDescent="0.35">
      <c r="V34343" s="17"/>
    </row>
    <row r="34344" spans="22:22" x14ac:dyDescent="0.35">
      <c r="V34344" s="17"/>
    </row>
    <row r="34345" spans="22:22" x14ac:dyDescent="0.35">
      <c r="V34345" s="17"/>
    </row>
    <row r="34346" spans="22:22" x14ac:dyDescent="0.35">
      <c r="V34346" s="17"/>
    </row>
    <row r="34347" spans="22:22" x14ac:dyDescent="0.35">
      <c r="V34347" s="17"/>
    </row>
    <row r="34348" spans="22:22" x14ac:dyDescent="0.35">
      <c r="V34348" s="17"/>
    </row>
    <row r="34349" spans="22:22" x14ac:dyDescent="0.35">
      <c r="V34349" s="17"/>
    </row>
    <row r="34350" spans="22:22" x14ac:dyDescent="0.35">
      <c r="V34350" s="17"/>
    </row>
    <row r="34351" spans="22:22" x14ac:dyDescent="0.35">
      <c r="V34351" s="17"/>
    </row>
    <row r="34352" spans="22:22" x14ac:dyDescent="0.35">
      <c r="V34352" s="17"/>
    </row>
    <row r="34353" spans="22:22" x14ac:dyDescent="0.35">
      <c r="V34353" s="17"/>
    </row>
    <row r="34354" spans="22:22" x14ac:dyDescent="0.35">
      <c r="V34354" s="17"/>
    </row>
    <row r="34355" spans="22:22" x14ac:dyDescent="0.35">
      <c r="V34355" s="17"/>
    </row>
    <row r="34356" spans="22:22" x14ac:dyDescent="0.35">
      <c r="V34356" s="17"/>
    </row>
    <row r="34357" spans="22:22" x14ac:dyDescent="0.35">
      <c r="V34357" s="17"/>
    </row>
    <row r="34358" spans="22:22" x14ac:dyDescent="0.35">
      <c r="V34358" s="17"/>
    </row>
    <row r="34359" spans="22:22" x14ac:dyDescent="0.35">
      <c r="V34359" s="17"/>
    </row>
    <row r="34360" spans="22:22" x14ac:dyDescent="0.35">
      <c r="V34360" s="17"/>
    </row>
    <row r="34361" spans="22:22" x14ac:dyDescent="0.35">
      <c r="V34361" s="17"/>
    </row>
    <row r="34362" spans="22:22" x14ac:dyDescent="0.35">
      <c r="V34362" s="17"/>
    </row>
    <row r="34363" spans="22:22" x14ac:dyDescent="0.35">
      <c r="V34363" s="17"/>
    </row>
    <row r="34364" spans="22:22" x14ac:dyDescent="0.35">
      <c r="V34364" s="17"/>
    </row>
    <row r="34365" spans="22:22" x14ac:dyDescent="0.35">
      <c r="V34365" s="17"/>
    </row>
    <row r="34366" spans="22:22" x14ac:dyDescent="0.35">
      <c r="V34366" s="17"/>
    </row>
    <row r="34367" spans="22:22" x14ac:dyDescent="0.35">
      <c r="V34367" s="17"/>
    </row>
    <row r="34368" spans="22:22" x14ac:dyDescent="0.35">
      <c r="V34368" s="17"/>
    </row>
    <row r="34369" spans="22:22" x14ac:dyDescent="0.35">
      <c r="V34369" s="17"/>
    </row>
    <row r="34370" spans="22:22" x14ac:dyDescent="0.35">
      <c r="V34370" s="17"/>
    </row>
    <row r="34371" spans="22:22" x14ac:dyDescent="0.35">
      <c r="V34371" s="17"/>
    </row>
    <row r="34372" spans="22:22" x14ac:dyDescent="0.35">
      <c r="V34372" s="17"/>
    </row>
    <row r="34373" spans="22:22" x14ac:dyDescent="0.35">
      <c r="V34373" s="17"/>
    </row>
    <row r="34374" spans="22:22" x14ac:dyDescent="0.35">
      <c r="V34374" s="17"/>
    </row>
    <row r="34375" spans="22:22" x14ac:dyDescent="0.35">
      <c r="V34375" s="17"/>
    </row>
    <row r="34376" spans="22:22" x14ac:dyDescent="0.35">
      <c r="V34376" s="17"/>
    </row>
    <row r="34377" spans="22:22" x14ac:dyDescent="0.35">
      <c r="V34377" s="17"/>
    </row>
    <row r="34378" spans="22:22" x14ac:dyDescent="0.35">
      <c r="V34378" s="17"/>
    </row>
    <row r="34379" spans="22:22" x14ac:dyDescent="0.35">
      <c r="V34379" s="17"/>
    </row>
    <row r="34380" spans="22:22" x14ac:dyDescent="0.35">
      <c r="V34380" s="17"/>
    </row>
    <row r="34381" spans="22:22" x14ac:dyDescent="0.35">
      <c r="V34381" s="17"/>
    </row>
    <row r="34382" spans="22:22" x14ac:dyDescent="0.35">
      <c r="V34382" s="17"/>
    </row>
    <row r="34383" spans="22:22" x14ac:dyDescent="0.35">
      <c r="V34383" s="17"/>
    </row>
    <row r="34384" spans="22:22" x14ac:dyDescent="0.35">
      <c r="V34384" s="17"/>
    </row>
    <row r="34385" spans="22:22" x14ac:dyDescent="0.35">
      <c r="V34385" s="17"/>
    </row>
    <row r="34386" spans="22:22" x14ac:dyDescent="0.35">
      <c r="V34386" s="17"/>
    </row>
    <row r="34387" spans="22:22" x14ac:dyDescent="0.35">
      <c r="V34387" s="17"/>
    </row>
    <row r="34388" spans="22:22" x14ac:dyDescent="0.35">
      <c r="V34388" s="17"/>
    </row>
    <row r="34389" spans="22:22" x14ac:dyDescent="0.35">
      <c r="V34389" s="17"/>
    </row>
    <row r="34390" spans="22:22" x14ac:dyDescent="0.35">
      <c r="V34390" s="17"/>
    </row>
    <row r="34391" spans="22:22" x14ac:dyDescent="0.35">
      <c r="V34391" s="17"/>
    </row>
    <row r="34392" spans="22:22" x14ac:dyDescent="0.35">
      <c r="V34392" s="17"/>
    </row>
    <row r="34393" spans="22:22" x14ac:dyDescent="0.35">
      <c r="V34393" s="17"/>
    </row>
    <row r="34394" spans="22:22" x14ac:dyDescent="0.35">
      <c r="V34394" s="17"/>
    </row>
    <row r="34395" spans="22:22" x14ac:dyDescent="0.35">
      <c r="V34395" s="17"/>
    </row>
    <row r="34396" spans="22:22" x14ac:dyDescent="0.35">
      <c r="V34396" s="17"/>
    </row>
    <row r="34397" spans="22:22" x14ac:dyDescent="0.35">
      <c r="V34397" s="17"/>
    </row>
    <row r="34398" spans="22:22" x14ac:dyDescent="0.35">
      <c r="V34398" s="17"/>
    </row>
    <row r="34399" spans="22:22" x14ac:dyDescent="0.35">
      <c r="V34399" s="17"/>
    </row>
    <row r="34400" spans="22:22" x14ac:dyDescent="0.35">
      <c r="V34400" s="17"/>
    </row>
    <row r="34401" spans="22:22" x14ac:dyDescent="0.35">
      <c r="V34401" s="17"/>
    </row>
    <row r="34402" spans="22:22" x14ac:dyDescent="0.35">
      <c r="V34402" s="17"/>
    </row>
    <row r="34403" spans="22:22" x14ac:dyDescent="0.35">
      <c r="V34403" s="17"/>
    </row>
    <row r="34404" spans="22:22" x14ac:dyDescent="0.35">
      <c r="V34404" s="17"/>
    </row>
    <row r="34405" spans="22:22" x14ac:dyDescent="0.35">
      <c r="V34405" s="17"/>
    </row>
    <row r="34406" spans="22:22" x14ac:dyDescent="0.35">
      <c r="V34406" s="17"/>
    </row>
    <row r="34407" spans="22:22" x14ac:dyDescent="0.35">
      <c r="V34407" s="17"/>
    </row>
    <row r="34408" spans="22:22" x14ac:dyDescent="0.35">
      <c r="V34408" s="17"/>
    </row>
    <row r="34409" spans="22:22" x14ac:dyDescent="0.35">
      <c r="V34409" s="17"/>
    </row>
    <row r="34410" spans="22:22" x14ac:dyDescent="0.35">
      <c r="V34410" s="17"/>
    </row>
    <row r="34411" spans="22:22" x14ac:dyDescent="0.35">
      <c r="V34411" s="17"/>
    </row>
    <row r="34412" spans="22:22" x14ac:dyDescent="0.35">
      <c r="V34412" s="17"/>
    </row>
    <row r="34413" spans="22:22" x14ac:dyDescent="0.35">
      <c r="V34413" s="17"/>
    </row>
    <row r="34414" spans="22:22" x14ac:dyDescent="0.35">
      <c r="V34414" s="17"/>
    </row>
    <row r="34415" spans="22:22" x14ac:dyDescent="0.35">
      <c r="V34415" s="17"/>
    </row>
    <row r="34416" spans="22:22" x14ac:dyDescent="0.35">
      <c r="V34416" s="17"/>
    </row>
    <row r="34417" spans="22:22" x14ac:dyDescent="0.35">
      <c r="V34417" s="17"/>
    </row>
    <row r="34418" spans="22:22" x14ac:dyDescent="0.35">
      <c r="V34418" s="17"/>
    </row>
    <row r="34419" spans="22:22" x14ac:dyDescent="0.35">
      <c r="V34419" s="17"/>
    </row>
    <row r="34420" spans="22:22" x14ac:dyDescent="0.35">
      <c r="V34420" s="17"/>
    </row>
    <row r="34421" spans="22:22" x14ac:dyDescent="0.35">
      <c r="V34421" s="17"/>
    </row>
    <row r="34422" spans="22:22" x14ac:dyDescent="0.35">
      <c r="V34422" s="17"/>
    </row>
    <row r="34423" spans="22:22" x14ac:dyDescent="0.35">
      <c r="V34423" s="17"/>
    </row>
    <row r="34424" spans="22:22" x14ac:dyDescent="0.35">
      <c r="V34424" s="17"/>
    </row>
    <row r="34425" spans="22:22" x14ac:dyDescent="0.35">
      <c r="V34425" s="17"/>
    </row>
    <row r="34426" spans="22:22" x14ac:dyDescent="0.35">
      <c r="V34426" s="17"/>
    </row>
    <row r="34427" spans="22:22" x14ac:dyDescent="0.35">
      <c r="V34427" s="17"/>
    </row>
    <row r="34428" spans="22:22" x14ac:dyDescent="0.35">
      <c r="V34428" s="17"/>
    </row>
    <row r="34429" spans="22:22" x14ac:dyDescent="0.35">
      <c r="V34429" s="17"/>
    </row>
    <row r="34430" spans="22:22" x14ac:dyDescent="0.35">
      <c r="V34430" s="17"/>
    </row>
    <row r="34431" spans="22:22" x14ac:dyDescent="0.35">
      <c r="V34431" s="17"/>
    </row>
    <row r="34432" spans="22:22" x14ac:dyDescent="0.35">
      <c r="V34432" s="17"/>
    </row>
    <row r="34433" spans="22:22" x14ac:dyDescent="0.35">
      <c r="V34433" s="17"/>
    </row>
    <row r="34434" spans="22:22" x14ac:dyDescent="0.35">
      <c r="V34434" s="17"/>
    </row>
    <row r="34435" spans="22:22" x14ac:dyDescent="0.35">
      <c r="V34435" s="17"/>
    </row>
    <row r="34436" spans="22:22" x14ac:dyDescent="0.35">
      <c r="V34436" s="17"/>
    </row>
    <row r="34437" spans="22:22" x14ac:dyDescent="0.35">
      <c r="V34437" s="17"/>
    </row>
    <row r="34438" spans="22:22" x14ac:dyDescent="0.35">
      <c r="V34438" s="17"/>
    </row>
    <row r="34439" spans="22:22" x14ac:dyDescent="0.35">
      <c r="V34439" s="17"/>
    </row>
    <row r="34440" spans="22:22" x14ac:dyDescent="0.35">
      <c r="V34440" s="17"/>
    </row>
    <row r="34441" spans="22:22" x14ac:dyDescent="0.35">
      <c r="V34441" s="17"/>
    </row>
    <row r="34442" spans="22:22" x14ac:dyDescent="0.35">
      <c r="V34442" s="17"/>
    </row>
    <row r="34443" spans="22:22" x14ac:dyDescent="0.35">
      <c r="V34443" s="17"/>
    </row>
    <row r="34444" spans="22:22" x14ac:dyDescent="0.35">
      <c r="V34444" s="17"/>
    </row>
    <row r="34445" spans="22:22" x14ac:dyDescent="0.35">
      <c r="V34445" s="17"/>
    </row>
    <row r="34446" spans="22:22" x14ac:dyDescent="0.35">
      <c r="V34446" s="17"/>
    </row>
    <row r="34447" spans="22:22" x14ac:dyDescent="0.35">
      <c r="V34447" s="17"/>
    </row>
    <row r="34448" spans="22:22" x14ac:dyDescent="0.35">
      <c r="V34448" s="17"/>
    </row>
    <row r="34449" spans="22:22" x14ac:dyDescent="0.35">
      <c r="V34449" s="17"/>
    </row>
    <row r="34450" spans="22:22" x14ac:dyDescent="0.35">
      <c r="V34450" s="17"/>
    </row>
    <row r="34451" spans="22:22" x14ac:dyDescent="0.35">
      <c r="V34451" s="17"/>
    </row>
    <row r="34452" spans="22:22" x14ac:dyDescent="0.35">
      <c r="V34452" s="17"/>
    </row>
    <row r="34453" spans="22:22" x14ac:dyDescent="0.35">
      <c r="V34453" s="17"/>
    </row>
    <row r="34454" spans="22:22" x14ac:dyDescent="0.35">
      <c r="V34454" s="17"/>
    </row>
    <row r="34455" spans="22:22" x14ac:dyDescent="0.35">
      <c r="V34455" s="17"/>
    </row>
    <row r="34456" spans="22:22" x14ac:dyDescent="0.35">
      <c r="V34456" s="17"/>
    </row>
    <row r="34457" spans="22:22" x14ac:dyDescent="0.35">
      <c r="V34457" s="17"/>
    </row>
    <row r="34458" spans="22:22" x14ac:dyDescent="0.35">
      <c r="V34458" s="17"/>
    </row>
    <row r="34459" spans="22:22" x14ac:dyDescent="0.35">
      <c r="V34459" s="17"/>
    </row>
    <row r="34460" spans="22:22" x14ac:dyDescent="0.35">
      <c r="V34460" s="17"/>
    </row>
    <row r="34461" spans="22:22" x14ac:dyDescent="0.35">
      <c r="V34461" s="17"/>
    </row>
    <row r="34462" spans="22:22" x14ac:dyDescent="0.35">
      <c r="V34462" s="17"/>
    </row>
    <row r="34463" spans="22:22" x14ac:dyDescent="0.35">
      <c r="V34463" s="17"/>
    </row>
    <row r="34464" spans="22:22" x14ac:dyDescent="0.35">
      <c r="V34464" s="17"/>
    </row>
    <row r="34465" spans="22:22" x14ac:dyDescent="0.35">
      <c r="V34465" s="17"/>
    </row>
    <row r="34466" spans="22:22" x14ac:dyDescent="0.35">
      <c r="V34466" s="17"/>
    </row>
    <row r="34467" spans="22:22" x14ac:dyDescent="0.35">
      <c r="V34467" s="17"/>
    </row>
    <row r="34468" spans="22:22" x14ac:dyDescent="0.35">
      <c r="V34468" s="17"/>
    </row>
    <row r="34469" spans="22:22" x14ac:dyDescent="0.35">
      <c r="V34469" s="17"/>
    </row>
    <row r="34470" spans="22:22" x14ac:dyDescent="0.35">
      <c r="V34470" s="17"/>
    </row>
    <row r="34471" spans="22:22" x14ac:dyDescent="0.35">
      <c r="V34471" s="17"/>
    </row>
    <row r="34472" spans="22:22" x14ac:dyDescent="0.35">
      <c r="V34472" s="17"/>
    </row>
    <row r="34473" spans="22:22" x14ac:dyDescent="0.35">
      <c r="V34473" s="17"/>
    </row>
    <row r="34474" spans="22:22" x14ac:dyDescent="0.35">
      <c r="V34474" s="17"/>
    </row>
    <row r="34475" spans="22:22" x14ac:dyDescent="0.35">
      <c r="V34475" s="17"/>
    </row>
    <row r="34476" spans="22:22" x14ac:dyDescent="0.35">
      <c r="V34476" s="17"/>
    </row>
    <row r="34477" spans="22:22" x14ac:dyDescent="0.35">
      <c r="V34477" s="17"/>
    </row>
    <row r="34478" spans="22:22" x14ac:dyDescent="0.35">
      <c r="V34478" s="17"/>
    </row>
    <row r="34479" spans="22:22" x14ac:dyDescent="0.35">
      <c r="V34479" s="17"/>
    </row>
    <row r="34480" spans="22:22" x14ac:dyDescent="0.35">
      <c r="V34480" s="17"/>
    </row>
    <row r="34481" spans="22:22" x14ac:dyDescent="0.35">
      <c r="V34481" s="17"/>
    </row>
    <row r="34482" spans="22:22" x14ac:dyDescent="0.35">
      <c r="V34482" s="17"/>
    </row>
    <row r="34483" spans="22:22" x14ac:dyDescent="0.35">
      <c r="V34483" s="17"/>
    </row>
    <row r="34484" spans="22:22" x14ac:dyDescent="0.35">
      <c r="V34484" s="17"/>
    </row>
    <row r="34485" spans="22:22" x14ac:dyDescent="0.35">
      <c r="V34485" s="17"/>
    </row>
    <row r="34486" spans="22:22" x14ac:dyDescent="0.35">
      <c r="V34486" s="17"/>
    </row>
    <row r="34487" spans="22:22" x14ac:dyDescent="0.35">
      <c r="V34487" s="17"/>
    </row>
    <row r="34488" spans="22:22" x14ac:dyDescent="0.35">
      <c r="V34488" s="17"/>
    </row>
    <row r="34489" spans="22:22" x14ac:dyDescent="0.35">
      <c r="V34489" s="17"/>
    </row>
    <row r="34490" spans="22:22" x14ac:dyDescent="0.35">
      <c r="V34490" s="17"/>
    </row>
    <row r="34491" spans="22:22" x14ac:dyDescent="0.35">
      <c r="V34491" s="17"/>
    </row>
    <row r="34492" spans="22:22" x14ac:dyDescent="0.35">
      <c r="V34492" s="17"/>
    </row>
    <row r="34493" spans="22:22" x14ac:dyDescent="0.35">
      <c r="V34493" s="17"/>
    </row>
    <row r="34494" spans="22:22" x14ac:dyDescent="0.35">
      <c r="V34494" s="17"/>
    </row>
    <row r="34495" spans="22:22" x14ac:dyDescent="0.35">
      <c r="V34495" s="17"/>
    </row>
    <row r="34496" spans="22:22" x14ac:dyDescent="0.35">
      <c r="V34496" s="17"/>
    </row>
    <row r="34497" spans="22:22" x14ac:dyDescent="0.35">
      <c r="V34497" s="17"/>
    </row>
    <row r="34498" spans="22:22" x14ac:dyDescent="0.35">
      <c r="V34498" s="17"/>
    </row>
    <row r="34499" spans="22:22" x14ac:dyDescent="0.35">
      <c r="V34499" s="17"/>
    </row>
    <row r="34500" spans="22:22" x14ac:dyDescent="0.35">
      <c r="V34500" s="17"/>
    </row>
    <row r="34501" spans="22:22" x14ac:dyDescent="0.35">
      <c r="V34501" s="17"/>
    </row>
    <row r="34502" spans="22:22" x14ac:dyDescent="0.35">
      <c r="V34502" s="17"/>
    </row>
    <row r="34503" spans="22:22" x14ac:dyDescent="0.35">
      <c r="V34503" s="17"/>
    </row>
    <row r="34504" spans="22:22" x14ac:dyDescent="0.35">
      <c r="V34504" s="17"/>
    </row>
    <row r="34505" spans="22:22" x14ac:dyDescent="0.35">
      <c r="V34505" s="17"/>
    </row>
    <row r="34506" spans="22:22" x14ac:dyDescent="0.35">
      <c r="V34506" s="17"/>
    </row>
    <row r="34507" spans="22:22" x14ac:dyDescent="0.35">
      <c r="V34507" s="17"/>
    </row>
    <row r="34508" spans="22:22" x14ac:dyDescent="0.35">
      <c r="V34508" s="17"/>
    </row>
    <row r="34509" spans="22:22" x14ac:dyDescent="0.35">
      <c r="V34509" s="17"/>
    </row>
    <row r="34510" spans="22:22" x14ac:dyDescent="0.35">
      <c r="V34510" s="17"/>
    </row>
    <row r="34511" spans="22:22" x14ac:dyDescent="0.35">
      <c r="V34511" s="17"/>
    </row>
    <row r="34512" spans="22:22" x14ac:dyDescent="0.35">
      <c r="V34512" s="17"/>
    </row>
    <row r="34513" spans="22:22" x14ac:dyDescent="0.35">
      <c r="V34513" s="17"/>
    </row>
    <row r="34514" spans="22:22" x14ac:dyDescent="0.35">
      <c r="V34514" s="17"/>
    </row>
    <row r="34515" spans="22:22" x14ac:dyDescent="0.35">
      <c r="V34515" s="17"/>
    </row>
    <row r="34516" spans="22:22" x14ac:dyDescent="0.35">
      <c r="V34516" s="17"/>
    </row>
    <row r="34517" spans="22:22" x14ac:dyDescent="0.35">
      <c r="V34517" s="17"/>
    </row>
    <row r="34518" spans="22:22" x14ac:dyDescent="0.35">
      <c r="V34518" s="17"/>
    </row>
    <row r="34519" spans="22:22" x14ac:dyDescent="0.35">
      <c r="V34519" s="17"/>
    </row>
    <row r="34520" spans="22:22" x14ac:dyDescent="0.35">
      <c r="V34520" s="17"/>
    </row>
    <row r="34521" spans="22:22" x14ac:dyDescent="0.35">
      <c r="V34521" s="17"/>
    </row>
    <row r="34522" spans="22:22" x14ac:dyDescent="0.35">
      <c r="V34522" s="17"/>
    </row>
    <row r="34523" spans="22:22" x14ac:dyDescent="0.35">
      <c r="V34523" s="17"/>
    </row>
    <row r="34524" spans="22:22" x14ac:dyDescent="0.35">
      <c r="V34524" s="17"/>
    </row>
    <row r="34525" spans="22:22" x14ac:dyDescent="0.35">
      <c r="V34525" s="17"/>
    </row>
    <row r="34526" spans="22:22" x14ac:dyDescent="0.35">
      <c r="V34526" s="17"/>
    </row>
    <row r="34527" spans="22:22" x14ac:dyDescent="0.35">
      <c r="V34527" s="17"/>
    </row>
    <row r="34528" spans="22:22" x14ac:dyDescent="0.35">
      <c r="V34528" s="17"/>
    </row>
    <row r="34529" spans="22:22" x14ac:dyDescent="0.35">
      <c r="V34529" s="17"/>
    </row>
    <row r="34530" spans="22:22" x14ac:dyDescent="0.35">
      <c r="V34530" s="17"/>
    </row>
    <row r="34531" spans="22:22" x14ac:dyDescent="0.35">
      <c r="V34531" s="17"/>
    </row>
    <row r="34532" spans="22:22" x14ac:dyDescent="0.35">
      <c r="V34532" s="17"/>
    </row>
    <row r="34533" spans="22:22" x14ac:dyDescent="0.35">
      <c r="V34533" s="17"/>
    </row>
    <row r="34534" spans="22:22" x14ac:dyDescent="0.35">
      <c r="V34534" s="17"/>
    </row>
    <row r="34535" spans="22:22" x14ac:dyDescent="0.35">
      <c r="V34535" s="17"/>
    </row>
    <row r="34536" spans="22:22" x14ac:dyDescent="0.35">
      <c r="V34536" s="17"/>
    </row>
    <row r="34537" spans="22:22" x14ac:dyDescent="0.35">
      <c r="V34537" s="17"/>
    </row>
    <row r="34538" spans="22:22" x14ac:dyDescent="0.35">
      <c r="V34538" s="17"/>
    </row>
    <row r="34539" spans="22:22" x14ac:dyDescent="0.35">
      <c r="V34539" s="17"/>
    </row>
    <row r="34540" spans="22:22" x14ac:dyDescent="0.35">
      <c r="V34540" s="17"/>
    </row>
    <row r="34541" spans="22:22" x14ac:dyDescent="0.35">
      <c r="V34541" s="17"/>
    </row>
    <row r="34542" spans="22:22" x14ac:dyDescent="0.35">
      <c r="V34542" s="17"/>
    </row>
    <row r="34543" spans="22:22" x14ac:dyDescent="0.35">
      <c r="V34543" s="17"/>
    </row>
    <row r="34544" spans="22:22" x14ac:dyDescent="0.35">
      <c r="V34544" s="17"/>
    </row>
    <row r="34545" spans="22:22" x14ac:dyDescent="0.35">
      <c r="V34545" s="17"/>
    </row>
    <row r="34546" spans="22:22" x14ac:dyDescent="0.35">
      <c r="V34546" s="17"/>
    </row>
    <row r="34547" spans="22:22" x14ac:dyDescent="0.35">
      <c r="V34547" s="17"/>
    </row>
    <row r="34548" spans="22:22" x14ac:dyDescent="0.35">
      <c r="V34548" s="17"/>
    </row>
    <row r="34549" spans="22:22" x14ac:dyDescent="0.35">
      <c r="V34549" s="17"/>
    </row>
    <row r="34550" spans="22:22" x14ac:dyDescent="0.35">
      <c r="V34550" s="17"/>
    </row>
    <row r="34551" spans="22:22" x14ac:dyDescent="0.35">
      <c r="V34551" s="17"/>
    </row>
    <row r="34552" spans="22:22" x14ac:dyDescent="0.35">
      <c r="V34552" s="17"/>
    </row>
    <row r="34553" spans="22:22" x14ac:dyDescent="0.35">
      <c r="V34553" s="17"/>
    </row>
    <row r="34554" spans="22:22" x14ac:dyDescent="0.35">
      <c r="V34554" s="17"/>
    </row>
    <row r="34555" spans="22:22" x14ac:dyDescent="0.35">
      <c r="V34555" s="17"/>
    </row>
    <row r="34556" spans="22:22" x14ac:dyDescent="0.35">
      <c r="V34556" s="17"/>
    </row>
    <row r="34557" spans="22:22" x14ac:dyDescent="0.35">
      <c r="V34557" s="17"/>
    </row>
    <row r="34558" spans="22:22" x14ac:dyDescent="0.35">
      <c r="V34558" s="17"/>
    </row>
    <row r="34559" spans="22:22" x14ac:dyDescent="0.35">
      <c r="V34559" s="17"/>
    </row>
    <row r="34560" spans="22:22" x14ac:dyDescent="0.35">
      <c r="V34560" s="17"/>
    </row>
    <row r="34561" spans="22:22" x14ac:dyDescent="0.35">
      <c r="V34561" s="17"/>
    </row>
    <row r="34562" spans="22:22" x14ac:dyDescent="0.35">
      <c r="V34562" s="17"/>
    </row>
    <row r="34563" spans="22:22" x14ac:dyDescent="0.35">
      <c r="V34563" s="17"/>
    </row>
    <row r="34564" spans="22:22" x14ac:dyDescent="0.35">
      <c r="V34564" s="17"/>
    </row>
    <row r="34565" spans="22:22" x14ac:dyDescent="0.35">
      <c r="V34565" s="17"/>
    </row>
    <row r="34566" spans="22:22" x14ac:dyDescent="0.35">
      <c r="V34566" s="17"/>
    </row>
    <row r="34567" spans="22:22" x14ac:dyDescent="0.35">
      <c r="V34567" s="17"/>
    </row>
    <row r="34568" spans="22:22" x14ac:dyDescent="0.35">
      <c r="V34568" s="17"/>
    </row>
    <row r="34569" spans="22:22" x14ac:dyDescent="0.35">
      <c r="V34569" s="17"/>
    </row>
    <row r="34570" spans="22:22" x14ac:dyDescent="0.35">
      <c r="V34570" s="17"/>
    </row>
    <row r="34571" spans="22:22" x14ac:dyDescent="0.35">
      <c r="V34571" s="17"/>
    </row>
    <row r="34572" spans="22:22" x14ac:dyDescent="0.35">
      <c r="V34572" s="17"/>
    </row>
    <row r="34573" spans="22:22" x14ac:dyDescent="0.35">
      <c r="V34573" s="17"/>
    </row>
    <row r="34574" spans="22:22" x14ac:dyDescent="0.35">
      <c r="V34574" s="17"/>
    </row>
    <row r="34575" spans="22:22" x14ac:dyDescent="0.35">
      <c r="V34575" s="17"/>
    </row>
    <row r="34576" spans="22:22" x14ac:dyDescent="0.35">
      <c r="V34576" s="17"/>
    </row>
    <row r="34577" spans="22:22" x14ac:dyDescent="0.35">
      <c r="V34577" s="17"/>
    </row>
    <row r="34578" spans="22:22" x14ac:dyDescent="0.35">
      <c r="V34578" s="17"/>
    </row>
    <row r="34579" spans="22:22" x14ac:dyDescent="0.35">
      <c r="V34579" s="17"/>
    </row>
    <row r="34580" spans="22:22" x14ac:dyDescent="0.35">
      <c r="V34580" s="17"/>
    </row>
    <row r="34581" spans="22:22" x14ac:dyDescent="0.35">
      <c r="V34581" s="17"/>
    </row>
    <row r="34582" spans="22:22" x14ac:dyDescent="0.35">
      <c r="V34582" s="17"/>
    </row>
    <row r="34583" spans="22:22" x14ac:dyDescent="0.35">
      <c r="V34583" s="17"/>
    </row>
    <row r="34584" spans="22:22" x14ac:dyDescent="0.35">
      <c r="V34584" s="17"/>
    </row>
    <row r="34585" spans="22:22" x14ac:dyDescent="0.35">
      <c r="V34585" s="17"/>
    </row>
    <row r="34586" spans="22:22" x14ac:dyDescent="0.35">
      <c r="V34586" s="17"/>
    </row>
    <row r="34587" spans="22:22" x14ac:dyDescent="0.35">
      <c r="V34587" s="17"/>
    </row>
    <row r="34588" spans="22:22" x14ac:dyDescent="0.35">
      <c r="V34588" s="17"/>
    </row>
    <row r="34589" spans="22:22" x14ac:dyDescent="0.35">
      <c r="V34589" s="17"/>
    </row>
    <row r="34590" spans="22:22" x14ac:dyDescent="0.35">
      <c r="V34590" s="17"/>
    </row>
    <row r="34591" spans="22:22" x14ac:dyDescent="0.35">
      <c r="V34591" s="17"/>
    </row>
    <row r="34592" spans="22:22" x14ac:dyDescent="0.35">
      <c r="V34592" s="17"/>
    </row>
    <row r="34593" spans="22:22" x14ac:dyDescent="0.35">
      <c r="V34593" s="17"/>
    </row>
    <row r="34594" spans="22:22" x14ac:dyDescent="0.35">
      <c r="V34594" s="17"/>
    </row>
    <row r="34595" spans="22:22" x14ac:dyDescent="0.35">
      <c r="V34595" s="17"/>
    </row>
    <row r="34596" spans="22:22" x14ac:dyDescent="0.35">
      <c r="V34596" s="17"/>
    </row>
    <row r="34597" spans="22:22" x14ac:dyDescent="0.35">
      <c r="V34597" s="17"/>
    </row>
    <row r="34598" spans="22:22" x14ac:dyDescent="0.35">
      <c r="V34598" s="17"/>
    </row>
    <row r="34599" spans="22:22" x14ac:dyDescent="0.35">
      <c r="V34599" s="17"/>
    </row>
    <row r="34600" spans="22:22" x14ac:dyDescent="0.35">
      <c r="V34600" s="17"/>
    </row>
    <row r="34601" spans="22:22" x14ac:dyDescent="0.35">
      <c r="V34601" s="17"/>
    </row>
    <row r="34602" spans="22:22" x14ac:dyDescent="0.35">
      <c r="V34602" s="17"/>
    </row>
    <row r="34603" spans="22:22" x14ac:dyDescent="0.35">
      <c r="V34603" s="17"/>
    </row>
    <row r="34604" spans="22:22" x14ac:dyDescent="0.35">
      <c r="V34604" s="17"/>
    </row>
    <row r="34605" spans="22:22" x14ac:dyDescent="0.35">
      <c r="V34605" s="17"/>
    </row>
    <row r="34606" spans="22:22" x14ac:dyDescent="0.35">
      <c r="V34606" s="17"/>
    </row>
    <row r="34607" spans="22:22" x14ac:dyDescent="0.35">
      <c r="V34607" s="17"/>
    </row>
    <row r="34608" spans="22:22" x14ac:dyDescent="0.35">
      <c r="V34608" s="17"/>
    </row>
    <row r="34609" spans="22:22" x14ac:dyDescent="0.35">
      <c r="V34609" s="17"/>
    </row>
    <row r="34610" spans="22:22" x14ac:dyDescent="0.35">
      <c r="V34610" s="17"/>
    </row>
    <row r="34611" spans="22:22" x14ac:dyDescent="0.35">
      <c r="V34611" s="17"/>
    </row>
    <row r="34612" spans="22:22" x14ac:dyDescent="0.35">
      <c r="V34612" s="17"/>
    </row>
    <row r="34613" spans="22:22" x14ac:dyDescent="0.35">
      <c r="V34613" s="17"/>
    </row>
    <row r="34614" spans="22:22" x14ac:dyDescent="0.35">
      <c r="V34614" s="17"/>
    </row>
    <row r="34615" spans="22:22" x14ac:dyDescent="0.35">
      <c r="V34615" s="17"/>
    </row>
    <row r="34616" spans="22:22" x14ac:dyDescent="0.35">
      <c r="V34616" s="17"/>
    </row>
    <row r="34617" spans="22:22" x14ac:dyDescent="0.35">
      <c r="V34617" s="17"/>
    </row>
    <row r="34618" spans="22:22" x14ac:dyDescent="0.35">
      <c r="V34618" s="17"/>
    </row>
    <row r="34619" spans="22:22" x14ac:dyDescent="0.35">
      <c r="V34619" s="17"/>
    </row>
    <row r="34620" spans="22:22" x14ac:dyDescent="0.35">
      <c r="V34620" s="17"/>
    </row>
    <row r="34621" spans="22:22" x14ac:dyDescent="0.35">
      <c r="V34621" s="17"/>
    </row>
    <row r="34622" spans="22:22" x14ac:dyDescent="0.35">
      <c r="V34622" s="17"/>
    </row>
    <row r="34623" spans="22:22" x14ac:dyDescent="0.35">
      <c r="V34623" s="17"/>
    </row>
    <row r="34624" spans="22:22" x14ac:dyDescent="0.35">
      <c r="V34624" s="17"/>
    </row>
    <row r="34625" spans="22:22" x14ac:dyDescent="0.35">
      <c r="V34625" s="17"/>
    </row>
    <row r="34626" spans="22:22" x14ac:dyDescent="0.35">
      <c r="V34626" s="17"/>
    </row>
    <row r="34627" spans="22:22" x14ac:dyDescent="0.35">
      <c r="V34627" s="17"/>
    </row>
    <row r="34628" spans="22:22" x14ac:dyDescent="0.35">
      <c r="V34628" s="17"/>
    </row>
    <row r="34629" spans="22:22" x14ac:dyDescent="0.35">
      <c r="V34629" s="17"/>
    </row>
    <row r="34630" spans="22:22" x14ac:dyDescent="0.35">
      <c r="V34630" s="17"/>
    </row>
    <row r="34631" spans="22:22" x14ac:dyDescent="0.35">
      <c r="V34631" s="17"/>
    </row>
    <row r="34632" spans="22:22" x14ac:dyDescent="0.35">
      <c r="V34632" s="17"/>
    </row>
    <row r="34633" spans="22:22" x14ac:dyDescent="0.35">
      <c r="V34633" s="17"/>
    </row>
    <row r="34634" spans="22:22" x14ac:dyDescent="0.35">
      <c r="V34634" s="17"/>
    </row>
    <row r="34635" spans="22:22" x14ac:dyDescent="0.35">
      <c r="V34635" s="17"/>
    </row>
    <row r="34636" spans="22:22" x14ac:dyDescent="0.35">
      <c r="V34636" s="17"/>
    </row>
    <row r="34637" spans="22:22" x14ac:dyDescent="0.35">
      <c r="V34637" s="17"/>
    </row>
    <row r="34638" spans="22:22" x14ac:dyDescent="0.35">
      <c r="V34638" s="17"/>
    </row>
    <row r="34639" spans="22:22" x14ac:dyDescent="0.35">
      <c r="V34639" s="17"/>
    </row>
    <row r="34640" spans="22:22" x14ac:dyDescent="0.35">
      <c r="V34640" s="17"/>
    </row>
    <row r="34641" spans="22:22" x14ac:dyDescent="0.35">
      <c r="V34641" s="17"/>
    </row>
    <row r="34642" spans="22:22" x14ac:dyDescent="0.35">
      <c r="V34642" s="17"/>
    </row>
    <row r="34643" spans="22:22" x14ac:dyDescent="0.35">
      <c r="V34643" s="17"/>
    </row>
    <row r="34644" spans="22:22" x14ac:dyDescent="0.35">
      <c r="V34644" s="17"/>
    </row>
    <row r="34645" spans="22:22" x14ac:dyDescent="0.35">
      <c r="V34645" s="17"/>
    </row>
    <row r="34646" spans="22:22" x14ac:dyDescent="0.35">
      <c r="V34646" s="17"/>
    </row>
    <row r="34647" spans="22:22" x14ac:dyDescent="0.35">
      <c r="V34647" s="17"/>
    </row>
    <row r="34648" spans="22:22" x14ac:dyDescent="0.35">
      <c r="V34648" s="17"/>
    </row>
    <row r="34649" spans="22:22" x14ac:dyDescent="0.35">
      <c r="V34649" s="17"/>
    </row>
    <row r="34650" spans="22:22" x14ac:dyDescent="0.35">
      <c r="V34650" s="17"/>
    </row>
    <row r="34651" spans="22:22" x14ac:dyDescent="0.35">
      <c r="V34651" s="17"/>
    </row>
    <row r="34652" spans="22:22" x14ac:dyDescent="0.35">
      <c r="V34652" s="17"/>
    </row>
    <row r="34653" spans="22:22" x14ac:dyDescent="0.35">
      <c r="V34653" s="17"/>
    </row>
    <row r="34654" spans="22:22" x14ac:dyDescent="0.35">
      <c r="V34654" s="17"/>
    </row>
    <row r="34655" spans="22:22" x14ac:dyDescent="0.35">
      <c r="V34655" s="17"/>
    </row>
    <row r="34656" spans="22:22" x14ac:dyDescent="0.35">
      <c r="V34656" s="17"/>
    </row>
    <row r="34657" spans="22:22" x14ac:dyDescent="0.35">
      <c r="V34657" s="17"/>
    </row>
    <row r="34658" spans="22:22" x14ac:dyDescent="0.35">
      <c r="V34658" s="17"/>
    </row>
    <row r="34659" spans="22:22" x14ac:dyDescent="0.35">
      <c r="V34659" s="17"/>
    </row>
    <row r="34660" spans="22:22" x14ac:dyDescent="0.35">
      <c r="V34660" s="17"/>
    </row>
    <row r="34661" spans="22:22" x14ac:dyDescent="0.35">
      <c r="V34661" s="17"/>
    </row>
    <row r="34662" spans="22:22" x14ac:dyDescent="0.35">
      <c r="V34662" s="17"/>
    </row>
    <row r="34663" spans="22:22" x14ac:dyDescent="0.35">
      <c r="V34663" s="17"/>
    </row>
    <row r="34664" spans="22:22" x14ac:dyDescent="0.35">
      <c r="V34664" s="17"/>
    </row>
    <row r="34665" spans="22:22" x14ac:dyDescent="0.35">
      <c r="V34665" s="17"/>
    </row>
    <row r="34666" spans="22:22" x14ac:dyDescent="0.35">
      <c r="V34666" s="17"/>
    </row>
    <row r="34667" spans="22:22" x14ac:dyDescent="0.35">
      <c r="V34667" s="17"/>
    </row>
    <row r="34668" spans="22:22" x14ac:dyDescent="0.35">
      <c r="V34668" s="17"/>
    </row>
    <row r="34669" spans="22:22" x14ac:dyDescent="0.35">
      <c r="V34669" s="17"/>
    </row>
    <row r="34670" spans="22:22" x14ac:dyDescent="0.35">
      <c r="V34670" s="17"/>
    </row>
    <row r="34671" spans="22:22" x14ac:dyDescent="0.35">
      <c r="V34671" s="17"/>
    </row>
    <row r="34672" spans="22:22" x14ac:dyDescent="0.35">
      <c r="V34672" s="17"/>
    </row>
    <row r="34673" spans="22:22" x14ac:dyDescent="0.35">
      <c r="V34673" s="17"/>
    </row>
    <row r="34674" spans="22:22" x14ac:dyDescent="0.35">
      <c r="V34674" s="17"/>
    </row>
    <row r="34675" spans="22:22" x14ac:dyDescent="0.35">
      <c r="V34675" s="17"/>
    </row>
    <row r="34676" spans="22:22" x14ac:dyDescent="0.35">
      <c r="V34676" s="17"/>
    </row>
    <row r="34677" spans="22:22" x14ac:dyDescent="0.35">
      <c r="V34677" s="17"/>
    </row>
    <row r="34678" spans="22:22" x14ac:dyDescent="0.35">
      <c r="V34678" s="17"/>
    </row>
    <row r="34679" spans="22:22" x14ac:dyDescent="0.35">
      <c r="V34679" s="17"/>
    </row>
    <row r="34680" spans="22:22" x14ac:dyDescent="0.35">
      <c r="V34680" s="17"/>
    </row>
    <row r="34681" spans="22:22" x14ac:dyDescent="0.35">
      <c r="V34681" s="17"/>
    </row>
    <row r="34682" spans="22:22" x14ac:dyDescent="0.35">
      <c r="V34682" s="17"/>
    </row>
    <row r="34683" spans="22:22" x14ac:dyDescent="0.35">
      <c r="V34683" s="17"/>
    </row>
    <row r="34684" spans="22:22" x14ac:dyDescent="0.35">
      <c r="V34684" s="17"/>
    </row>
    <row r="34685" spans="22:22" x14ac:dyDescent="0.35">
      <c r="V34685" s="17"/>
    </row>
    <row r="34686" spans="22:22" x14ac:dyDescent="0.35">
      <c r="V34686" s="17"/>
    </row>
    <row r="34687" spans="22:22" x14ac:dyDescent="0.35">
      <c r="V34687" s="17"/>
    </row>
    <row r="34688" spans="22:22" x14ac:dyDescent="0.35">
      <c r="V34688" s="17"/>
    </row>
    <row r="34689" spans="22:22" x14ac:dyDescent="0.35">
      <c r="V34689" s="17"/>
    </row>
    <row r="34690" spans="22:22" x14ac:dyDescent="0.35">
      <c r="V34690" s="17"/>
    </row>
    <row r="34691" spans="22:22" x14ac:dyDescent="0.35">
      <c r="V34691" s="17"/>
    </row>
    <row r="34692" spans="22:22" x14ac:dyDescent="0.35">
      <c r="V34692" s="17"/>
    </row>
    <row r="34693" spans="22:22" x14ac:dyDescent="0.35">
      <c r="V34693" s="17"/>
    </row>
    <row r="34694" spans="22:22" x14ac:dyDescent="0.35">
      <c r="V34694" s="17"/>
    </row>
    <row r="34695" spans="22:22" x14ac:dyDescent="0.35">
      <c r="V34695" s="17"/>
    </row>
    <row r="34696" spans="22:22" x14ac:dyDescent="0.35">
      <c r="V34696" s="17"/>
    </row>
    <row r="34697" spans="22:22" x14ac:dyDescent="0.35">
      <c r="V34697" s="17"/>
    </row>
    <row r="34698" spans="22:22" x14ac:dyDescent="0.35">
      <c r="V34698" s="17"/>
    </row>
    <row r="34699" spans="22:22" x14ac:dyDescent="0.35">
      <c r="V34699" s="17"/>
    </row>
    <row r="34700" spans="22:22" x14ac:dyDescent="0.35">
      <c r="V34700" s="17"/>
    </row>
    <row r="34701" spans="22:22" x14ac:dyDescent="0.35">
      <c r="V34701" s="17"/>
    </row>
    <row r="34702" spans="22:22" x14ac:dyDescent="0.35">
      <c r="V34702" s="17"/>
    </row>
    <row r="34703" spans="22:22" x14ac:dyDescent="0.35">
      <c r="V34703" s="17"/>
    </row>
    <row r="34704" spans="22:22" x14ac:dyDescent="0.35">
      <c r="V34704" s="17"/>
    </row>
    <row r="34705" spans="22:22" x14ac:dyDescent="0.35">
      <c r="V34705" s="17"/>
    </row>
    <row r="34706" spans="22:22" x14ac:dyDescent="0.35">
      <c r="V34706" s="17"/>
    </row>
    <row r="34707" spans="22:22" x14ac:dyDescent="0.35">
      <c r="V34707" s="17"/>
    </row>
    <row r="34708" spans="22:22" x14ac:dyDescent="0.35">
      <c r="V34708" s="17"/>
    </row>
    <row r="34709" spans="22:22" x14ac:dyDescent="0.35">
      <c r="V34709" s="17"/>
    </row>
    <row r="34710" spans="22:22" x14ac:dyDescent="0.35">
      <c r="V34710" s="17"/>
    </row>
    <row r="34711" spans="22:22" x14ac:dyDescent="0.35">
      <c r="V34711" s="17"/>
    </row>
    <row r="34712" spans="22:22" x14ac:dyDescent="0.35">
      <c r="V34712" s="17"/>
    </row>
    <row r="34713" spans="22:22" x14ac:dyDescent="0.35">
      <c r="V34713" s="17"/>
    </row>
    <row r="34714" spans="22:22" x14ac:dyDescent="0.35">
      <c r="V34714" s="17"/>
    </row>
    <row r="34715" spans="22:22" x14ac:dyDescent="0.35">
      <c r="V34715" s="17"/>
    </row>
    <row r="34716" spans="22:22" x14ac:dyDescent="0.35">
      <c r="V34716" s="17"/>
    </row>
    <row r="34717" spans="22:22" x14ac:dyDescent="0.35">
      <c r="V34717" s="17"/>
    </row>
    <row r="34718" spans="22:22" x14ac:dyDescent="0.35">
      <c r="V34718" s="17"/>
    </row>
    <row r="34719" spans="22:22" x14ac:dyDescent="0.35">
      <c r="V34719" s="17"/>
    </row>
    <row r="34720" spans="22:22" x14ac:dyDescent="0.35">
      <c r="V34720" s="17"/>
    </row>
    <row r="34721" spans="22:22" x14ac:dyDescent="0.35">
      <c r="V34721" s="17"/>
    </row>
    <row r="34722" spans="22:22" x14ac:dyDescent="0.35">
      <c r="V34722" s="17"/>
    </row>
    <row r="34723" spans="22:22" x14ac:dyDescent="0.35">
      <c r="V34723" s="17"/>
    </row>
    <row r="34724" spans="22:22" x14ac:dyDescent="0.35">
      <c r="V34724" s="17"/>
    </row>
    <row r="34725" spans="22:22" x14ac:dyDescent="0.35">
      <c r="V34725" s="17"/>
    </row>
    <row r="34726" spans="22:22" x14ac:dyDescent="0.35">
      <c r="V34726" s="17"/>
    </row>
    <row r="34727" spans="22:22" x14ac:dyDescent="0.35">
      <c r="V34727" s="17"/>
    </row>
    <row r="34728" spans="22:22" x14ac:dyDescent="0.35">
      <c r="V34728" s="17"/>
    </row>
    <row r="34729" spans="22:22" x14ac:dyDescent="0.35">
      <c r="V34729" s="17"/>
    </row>
    <row r="34730" spans="22:22" x14ac:dyDescent="0.35">
      <c r="V34730" s="17"/>
    </row>
    <row r="34731" spans="22:22" x14ac:dyDescent="0.35">
      <c r="V34731" s="17"/>
    </row>
    <row r="34732" spans="22:22" x14ac:dyDescent="0.35">
      <c r="V34732" s="17"/>
    </row>
    <row r="34733" spans="22:22" x14ac:dyDescent="0.35">
      <c r="V34733" s="17"/>
    </row>
    <row r="34734" spans="22:22" x14ac:dyDescent="0.35">
      <c r="V34734" s="17"/>
    </row>
    <row r="34735" spans="22:22" x14ac:dyDescent="0.35">
      <c r="V34735" s="17"/>
    </row>
    <row r="34736" spans="22:22" x14ac:dyDescent="0.35">
      <c r="V34736" s="17"/>
    </row>
    <row r="34737" spans="22:22" x14ac:dyDescent="0.35">
      <c r="V34737" s="17"/>
    </row>
    <row r="34738" spans="22:22" x14ac:dyDescent="0.35">
      <c r="V34738" s="17"/>
    </row>
    <row r="34739" spans="22:22" x14ac:dyDescent="0.35">
      <c r="V34739" s="17"/>
    </row>
    <row r="34740" spans="22:22" x14ac:dyDescent="0.35">
      <c r="V34740" s="17"/>
    </row>
    <row r="34741" spans="22:22" x14ac:dyDescent="0.35">
      <c r="V34741" s="17"/>
    </row>
    <row r="34742" spans="22:22" x14ac:dyDescent="0.35">
      <c r="V34742" s="17"/>
    </row>
    <row r="34743" spans="22:22" x14ac:dyDescent="0.35">
      <c r="V34743" s="17"/>
    </row>
    <row r="34744" spans="22:22" x14ac:dyDescent="0.35">
      <c r="V34744" s="17"/>
    </row>
    <row r="34745" spans="22:22" x14ac:dyDescent="0.35">
      <c r="V34745" s="17"/>
    </row>
    <row r="34746" spans="22:22" x14ac:dyDescent="0.35">
      <c r="V34746" s="17"/>
    </row>
    <row r="34747" spans="22:22" x14ac:dyDescent="0.35">
      <c r="V34747" s="17"/>
    </row>
    <row r="34748" spans="22:22" x14ac:dyDescent="0.35">
      <c r="V34748" s="17"/>
    </row>
    <row r="34749" spans="22:22" x14ac:dyDescent="0.35">
      <c r="V34749" s="17"/>
    </row>
    <row r="34750" spans="22:22" x14ac:dyDescent="0.35">
      <c r="V34750" s="17"/>
    </row>
    <row r="34751" spans="22:22" x14ac:dyDescent="0.35">
      <c r="V34751" s="17"/>
    </row>
    <row r="34752" spans="22:22" x14ac:dyDescent="0.35">
      <c r="V34752" s="17"/>
    </row>
    <row r="34753" spans="22:22" x14ac:dyDescent="0.35">
      <c r="V34753" s="17"/>
    </row>
    <row r="34754" spans="22:22" x14ac:dyDescent="0.35">
      <c r="V34754" s="17"/>
    </row>
    <row r="34755" spans="22:22" x14ac:dyDescent="0.35">
      <c r="V34755" s="17"/>
    </row>
    <row r="34756" spans="22:22" x14ac:dyDescent="0.35">
      <c r="V34756" s="17"/>
    </row>
    <row r="34757" spans="22:22" x14ac:dyDescent="0.35">
      <c r="V34757" s="17"/>
    </row>
    <row r="34758" spans="22:22" x14ac:dyDescent="0.35">
      <c r="V34758" s="17"/>
    </row>
    <row r="34759" spans="22:22" x14ac:dyDescent="0.35">
      <c r="V34759" s="17"/>
    </row>
    <row r="34760" spans="22:22" x14ac:dyDescent="0.35">
      <c r="V34760" s="17"/>
    </row>
    <row r="34761" spans="22:22" x14ac:dyDescent="0.35">
      <c r="V34761" s="17"/>
    </row>
    <row r="34762" spans="22:22" x14ac:dyDescent="0.35">
      <c r="V34762" s="17"/>
    </row>
    <row r="34763" spans="22:22" x14ac:dyDescent="0.35">
      <c r="V34763" s="17"/>
    </row>
    <row r="34764" spans="22:22" x14ac:dyDescent="0.35">
      <c r="V34764" s="17"/>
    </row>
    <row r="34765" spans="22:22" x14ac:dyDescent="0.35">
      <c r="V34765" s="17"/>
    </row>
    <row r="34766" spans="22:22" x14ac:dyDescent="0.35">
      <c r="V34766" s="17"/>
    </row>
    <row r="34767" spans="22:22" x14ac:dyDescent="0.35">
      <c r="V34767" s="17"/>
    </row>
    <row r="34768" spans="22:22" x14ac:dyDescent="0.35">
      <c r="V34768" s="17"/>
    </row>
    <row r="34769" spans="22:22" x14ac:dyDescent="0.35">
      <c r="V34769" s="17"/>
    </row>
    <row r="34770" spans="22:22" x14ac:dyDescent="0.35">
      <c r="V34770" s="17"/>
    </row>
    <row r="34771" spans="22:22" x14ac:dyDescent="0.35">
      <c r="V34771" s="17"/>
    </row>
    <row r="34772" spans="22:22" x14ac:dyDescent="0.35">
      <c r="V34772" s="17"/>
    </row>
    <row r="34773" spans="22:22" x14ac:dyDescent="0.35">
      <c r="V34773" s="17"/>
    </row>
    <row r="34774" spans="22:22" x14ac:dyDescent="0.35">
      <c r="V34774" s="17"/>
    </row>
    <row r="34775" spans="22:22" x14ac:dyDescent="0.35">
      <c r="V34775" s="17"/>
    </row>
    <row r="34776" spans="22:22" x14ac:dyDescent="0.35">
      <c r="V34776" s="17"/>
    </row>
    <row r="34777" spans="22:22" x14ac:dyDescent="0.35">
      <c r="V34777" s="17"/>
    </row>
    <row r="34778" spans="22:22" x14ac:dyDescent="0.35">
      <c r="V34778" s="17"/>
    </row>
    <row r="34779" spans="22:22" x14ac:dyDescent="0.35">
      <c r="V34779" s="17"/>
    </row>
    <row r="34780" spans="22:22" x14ac:dyDescent="0.35">
      <c r="V34780" s="17"/>
    </row>
    <row r="34781" spans="22:22" x14ac:dyDescent="0.35">
      <c r="V34781" s="17"/>
    </row>
    <row r="34782" spans="22:22" x14ac:dyDescent="0.35">
      <c r="V34782" s="17"/>
    </row>
    <row r="34783" spans="22:22" x14ac:dyDescent="0.35">
      <c r="V34783" s="17"/>
    </row>
    <row r="34784" spans="22:22" x14ac:dyDescent="0.35">
      <c r="V34784" s="17"/>
    </row>
    <row r="34785" spans="22:22" x14ac:dyDescent="0.35">
      <c r="V34785" s="17"/>
    </row>
    <row r="34786" spans="22:22" x14ac:dyDescent="0.35">
      <c r="V34786" s="17"/>
    </row>
    <row r="34787" spans="22:22" x14ac:dyDescent="0.35">
      <c r="V34787" s="17"/>
    </row>
    <row r="34788" spans="22:22" x14ac:dyDescent="0.35">
      <c r="V34788" s="17"/>
    </row>
    <row r="34789" spans="22:22" x14ac:dyDescent="0.35">
      <c r="V34789" s="17"/>
    </row>
    <row r="34790" spans="22:22" x14ac:dyDescent="0.35">
      <c r="V34790" s="17"/>
    </row>
    <row r="34791" spans="22:22" x14ac:dyDescent="0.35">
      <c r="V34791" s="17"/>
    </row>
    <row r="34792" spans="22:22" x14ac:dyDescent="0.35">
      <c r="V34792" s="17"/>
    </row>
    <row r="34793" spans="22:22" x14ac:dyDescent="0.35">
      <c r="V34793" s="17"/>
    </row>
    <row r="34794" spans="22:22" x14ac:dyDescent="0.35">
      <c r="V34794" s="17"/>
    </row>
    <row r="34795" spans="22:22" x14ac:dyDescent="0.35">
      <c r="V34795" s="17"/>
    </row>
    <row r="34796" spans="22:22" x14ac:dyDescent="0.35">
      <c r="V34796" s="17"/>
    </row>
    <row r="34797" spans="22:22" x14ac:dyDescent="0.35">
      <c r="V34797" s="17"/>
    </row>
    <row r="34798" spans="22:22" x14ac:dyDescent="0.35">
      <c r="V34798" s="17"/>
    </row>
    <row r="34799" spans="22:22" x14ac:dyDescent="0.35">
      <c r="V34799" s="17"/>
    </row>
    <row r="34800" spans="22:22" x14ac:dyDescent="0.35">
      <c r="V34800" s="17"/>
    </row>
    <row r="34801" spans="22:22" x14ac:dyDescent="0.35">
      <c r="V34801" s="17"/>
    </row>
    <row r="34802" spans="22:22" x14ac:dyDescent="0.35">
      <c r="V34802" s="17"/>
    </row>
    <row r="34803" spans="22:22" x14ac:dyDescent="0.35">
      <c r="V34803" s="17"/>
    </row>
    <row r="34804" spans="22:22" x14ac:dyDescent="0.35">
      <c r="V34804" s="17"/>
    </row>
    <row r="34805" spans="22:22" x14ac:dyDescent="0.35">
      <c r="V34805" s="17"/>
    </row>
    <row r="34806" spans="22:22" x14ac:dyDescent="0.35">
      <c r="V34806" s="17"/>
    </row>
    <row r="34807" spans="22:22" x14ac:dyDescent="0.35">
      <c r="V34807" s="17"/>
    </row>
    <row r="34808" spans="22:22" x14ac:dyDescent="0.35">
      <c r="V34808" s="17"/>
    </row>
    <row r="34809" spans="22:22" x14ac:dyDescent="0.35">
      <c r="V34809" s="17"/>
    </row>
    <row r="34810" spans="22:22" x14ac:dyDescent="0.35">
      <c r="V34810" s="17"/>
    </row>
    <row r="34811" spans="22:22" x14ac:dyDescent="0.35">
      <c r="V34811" s="17"/>
    </row>
    <row r="34812" spans="22:22" x14ac:dyDescent="0.35">
      <c r="V34812" s="17"/>
    </row>
    <row r="34813" spans="22:22" x14ac:dyDescent="0.35">
      <c r="V34813" s="17"/>
    </row>
    <row r="34814" spans="22:22" x14ac:dyDescent="0.35">
      <c r="V34814" s="17"/>
    </row>
    <row r="34815" spans="22:22" x14ac:dyDescent="0.35">
      <c r="V34815" s="17"/>
    </row>
    <row r="34816" spans="22:22" x14ac:dyDescent="0.35">
      <c r="V34816" s="17"/>
    </row>
    <row r="34817" spans="22:22" x14ac:dyDescent="0.35">
      <c r="V34817" s="17"/>
    </row>
    <row r="34818" spans="22:22" x14ac:dyDescent="0.35">
      <c r="V34818" s="17"/>
    </row>
    <row r="34819" spans="22:22" x14ac:dyDescent="0.35">
      <c r="V34819" s="17"/>
    </row>
    <row r="34820" spans="22:22" x14ac:dyDescent="0.35">
      <c r="V34820" s="17"/>
    </row>
    <row r="34821" spans="22:22" x14ac:dyDescent="0.35">
      <c r="V34821" s="17"/>
    </row>
    <row r="34822" spans="22:22" x14ac:dyDescent="0.35">
      <c r="V34822" s="17"/>
    </row>
    <row r="34823" spans="22:22" x14ac:dyDescent="0.35">
      <c r="V34823" s="17"/>
    </row>
    <row r="34824" spans="22:22" x14ac:dyDescent="0.35">
      <c r="V34824" s="17"/>
    </row>
    <row r="34825" spans="22:22" x14ac:dyDescent="0.35">
      <c r="V34825" s="17"/>
    </row>
    <row r="34826" spans="22:22" x14ac:dyDescent="0.35">
      <c r="V34826" s="17"/>
    </row>
    <row r="34827" spans="22:22" x14ac:dyDescent="0.35">
      <c r="V34827" s="17"/>
    </row>
    <row r="34828" spans="22:22" x14ac:dyDescent="0.35">
      <c r="V34828" s="17"/>
    </row>
    <row r="34829" spans="22:22" x14ac:dyDescent="0.35">
      <c r="V34829" s="17"/>
    </row>
    <row r="34830" spans="22:22" x14ac:dyDescent="0.35">
      <c r="V34830" s="17"/>
    </row>
    <row r="34831" spans="22:22" x14ac:dyDescent="0.35">
      <c r="V34831" s="17"/>
    </row>
    <row r="34832" spans="22:22" x14ac:dyDescent="0.35">
      <c r="V34832" s="17"/>
    </row>
    <row r="34833" spans="22:22" x14ac:dyDescent="0.35">
      <c r="V34833" s="17"/>
    </row>
    <row r="34834" spans="22:22" x14ac:dyDescent="0.35">
      <c r="V34834" s="17"/>
    </row>
    <row r="34835" spans="22:22" x14ac:dyDescent="0.35">
      <c r="V34835" s="17"/>
    </row>
    <row r="34836" spans="22:22" x14ac:dyDescent="0.35">
      <c r="V34836" s="17"/>
    </row>
    <row r="34837" spans="22:22" x14ac:dyDescent="0.35">
      <c r="V34837" s="17"/>
    </row>
    <row r="34838" spans="22:22" x14ac:dyDescent="0.35">
      <c r="V34838" s="17"/>
    </row>
    <row r="34839" spans="22:22" x14ac:dyDescent="0.35">
      <c r="V34839" s="17"/>
    </row>
    <row r="34840" spans="22:22" x14ac:dyDescent="0.35">
      <c r="V34840" s="17"/>
    </row>
    <row r="34841" spans="22:22" x14ac:dyDescent="0.35">
      <c r="V34841" s="17"/>
    </row>
    <row r="34842" spans="22:22" x14ac:dyDescent="0.35">
      <c r="V34842" s="17"/>
    </row>
    <row r="34843" spans="22:22" x14ac:dyDescent="0.35">
      <c r="V34843" s="17"/>
    </row>
    <row r="34844" spans="22:22" x14ac:dyDescent="0.35">
      <c r="V34844" s="17"/>
    </row>
    <row r="34845" spans="22:22" x14ac:dyDescent="0.35">
      <c r="V34845" s="17"/>
    </row>
    <row r="34846" spans="22:22" x14ac:dyDescent="0.35">
      <c r="V34846" s="17"/>
    </row>
    <row r="34847" spans="22:22" x14ac:dyDescent="0.35">
      <c r="V34847" s="17"/>
    </row>
    <row r="34848" spans="22:22" x14ac:dyDescent="0.35">
      <c r="V34848" s="17"/>
    </row>
    <row r="34849" spans="22:22" x14ac:dyDescent="0.35">
      <c r="V34849" s="17"/>
    </row>
    <row r="34850" spans="22:22" x14ac:dyDescent="0.35">
      <c r="V34850" s="17"/>
    </row>
    <row r="34851" spans="22:22" x14ac:dyDescent="0.35">
      <c r="V34851" s="17"/>
    </row>
    <row r="34852" spans="22:22" x14ac:dyDescent="0.35">
      <c r="V34852" s="17"/>
    </row>
    <row r="34853" spans="22:22" x14ac:dyDescent="0.35">
      <c r="V34853" s="17"/>
    </row>
    <row r="34854" spans="22:22" x14ac:dyDescent="0.35">
      <c r="V34854" s="17"/>
    </row>
    <row r="34855" spans="22:22" x14ac:dyDescent="0.35">
      <c r="V34855" s="17"/>
    </row>
    <row r="34856" spans="22:22" x14ac:dyDescent="0.35">
      <c r="V34856" s="17"/>
    </row>
    <row r="34857" spans="22:22" x14ac:dyDescent="0.35">
      <c r="V34857" s="17"/>
    </row>
    <row r="34858" spans="22:22" x14ac:dyDescent="0.35">
      <c r="V34858" s="17"/>
    </row>
    <row r="34859" spans="22:22" x14ac:dyDescent="0.35">
      <c r="V34859" s="17"/>
    </row>
    <row r="34860" spans="22:22" x14ac:dyDescent="0.35">
      <c r="V34860" s="17"/>
    </row>
    <row r="34861" spans="22:22" x14ac:dyDescent="0.35">
      <c r="V34861" s="17"/>
    </row>
    <row r="34862" spans="22:22" x14ac:dyDescent="0.35">
      <c r="V34862" s="17"/>
    </row>
    <row r="34863" spans="22:22" x14ac:dyDescent="0.35">
      <c r="V34863" s="17"/>
    </row>
    <row r="34864" spans="22:22" x14ac:dyDescent="0.35">
      <c r="V34864" s="17"/>
    </row>
    <row r="34865" spans="22:22" x14ac:dyDescent="0.35">
      <c r="V34865" s="17"/>
    </row>
    <row r="34866" spans="22:22" x14ac:dyDescent="0.35">
      <c r="V34866" s="17"/>
    </row>
    <row r="34867" spans="22:22" x14ac:dyDescent="0.35">
      <c r="V34867" s="17"/>
    </row>
    <row r="34868" spans="22:22" x14ac:dyDescent="0.35">
      <c r="V34868" s="17"/>
    </row>
    <row r="34869" spans="22:22" x14ac:dyDescent="0.35">
      <c r="V34869" s="17"/>
    </row>
    <row r="34870" spans="22:22" x14ac:dyDescent="0.35">
      <c r="V34870" s="17"/>
    </row>
    <row r="34871" spans="22:22" x14ac:dyDescent="0.35">
      <c r="V34871" s="17"/>
    </row>
    <row r="34872" spans="22:22" x14ac:dyDescent="0.35">
      <c r="V34872" s="17"/>
    </row>
    <row r="34873" spans="22:22" x14ac:dyDescent="0.35">
      <c r="V34873" s="17"/>
    </row>
    <row r="34874" spans="22:22" x14ac:dyDescent="0.35">
      <c r="V34874" s="17"/>
    </row>
    <row r="34875" spans="22:22" x14ac:dyDescent="0.35">
      <c r="V34875" s="17"/>
    </row>
    <row r="34876" spans="22:22" x14ac:dyDescent="0.35">
      <c r="V34876" s="17"/>
    </row>
    <row r="34877" spans="22:22" x14ac:dyDescent="0.35">
      <c r="V34877" s="17"/>
    </row>
    <row r="34878" spans="22:22" x14ac:dyDescent="0.35">
      <c r="V34878" s="17"/>
    </row>
    <row r="34879" spans="22:22" x14ac:dyDescent="0.35">
      <c r="V34879" s="17"/>
    </row>
    <row r="34880" spans="22:22" x14ac:dyDescent="0.35">
      <c r="V34880" s="17"/>
    </row>
    <row r="34881" spans="22:22" x14ac:dyDescent="0.35">
      <c r="V34881" s="17"/>
    </row>
    <row r="34882" spans="22:22" x14ac:dyDescent="0.35">
      <c r="V34882" s="17"/>
    </row>
    <row r="34883" spans="22:22" x14ac:dyDescent="0.35">
      <c r="V34883" s="17"/>
    </row>
    <row r="34884" spans="22:22" x14ac:dyDescent="0.35">
      <c r="V34884" s="17"/>
    </row>
    <row r="34885" spans="22:22" x14ac:dyDescent="0.35">
      <c r="V34885" s="17"/>
    </row>
    <row r="34886" spans="22:22" x14ac:dyDescent="0.35">
      <c r="V34886" s="17"/>
    </row>
    <row r="34887" spans="22:22" x14ac:dyDescent="0.35">
      <c r="V34887" s="17"/>
    </row>
    <row r="34888" spans="22:22" x14ac:dyDescent="0.35">
      <c r="V34888" s="17"/>
    </row>
    <row r="34889" spans="22:22" x14ac:dyDescent="0.35">
      <c r="V34889" s="17"/>
    </row>
    <row r="34890" spans="22:22" x14ac:dyDescent="0.35">
      <c r="V34890" s="17"/>
    </row>
    <row r="34891" spans="22:22" x14ac:dyDescent="0.35">
      <c r="V34891" s="17"/>
    </row>
    <row r="34892" spans="22:22" x14ac:dyDescent="0.35">
      <c r="V34892" s="17"/>
    </row>
    <row r="34893" spans="22:22" x14ac:dyDescent="0.35">
      <c r="V34893" s="17"/>
    </row>
    <row r="34894" spans="22:22" x14ac:dyDescent="0.35">
      <c r="V34894" s="17"/>
    </row>
    <row r="34895" spans="22:22" x14ac:dyDescent="0.35">
      <c r="V34895" s="17"/>
    </row>
    <row r="34896" spans="22:22" x14ac:dyDescent="0.35">
      <c r="V34896" s="17"/>
    </row>
    <row r="34897" spans="22:22" x14ac:dyDescent="0.35">
      <c r="V34897" s="17"/>
    </row>
    <row r="34898" spans="22:22" x14ac:dyDescent="0.35">
      <c r="V34898" s="17"/>
    </row>
    <row r="34899" spans="22:22" x14ac:dyDescent="0.35">
      <c r="V34899" s="17"/>
    </row>
    <row r="34900" spans="22:22" x14ac:dyDescent="0.35">
      <c r="V34900" s="17"/>
    </row>
    <row r="34901" spans="22:22" x14ac:dyDescent="0.35">
      <c r="V34901" s="17"/>
    </row>
    <row r="34902" spans="22:22" x14ac:dyDescent="0.35">
      <c r="V34902" s="17"/>
    </row>
    <row r="34903" spans="22:22" x14ac:dyDescent="0.35">
      <c r="V34903" s="17"/>
    </row>
    <row r="34904" spans="22:22" x14ac:dyDescent="0.35">
      <c r="V34904" s="17"/>
    </row>
    <row r="34905" spans="22:22" x14ac:dyDescent="0.35">
      <c r="V34905" s="17"/>
    </row>
    <row r="34906" spans="22:22" x14ac:dyDescent="0.35">
      <c r="V34906" s="17"/>
    </row>
    <row r="34907" spans="22:22" x14ac:dyDescent="0.35">
      <c r="V34907" s="17"/>
    </row>
    <row r="34908" spans="22:22" x14ac:dyDescent="0.35">
      <c r="V34908" s="17"/>
    </row>
    <row r="34909" spans="22:22" x14ac:dyDescent="0.35">
      <c r="V34909" s="17"/>
    </row>
    <row r="34910" spans="22:22" x14ac:dyDescent="0.35">
      <c r="V34910" s="17"/>
    </row>
    <row r="34911" spans="22:22" x14ac:dyDescent="0.35">
      <c r="V34911" s="17"/>
    </row>
    <row r="34912" spans="22:22" x14ac:dyDescent="0.35">
      <c r="V34912" s="17"/>
    </row>
    <row r="34913" spans="22:22" x14ac:dyDescent="0.35">
      <c r="V34913" s="17"/>
    </row>
    <row r="34914" spans="22:22" x14ac:dyDescent="0.35">
      <c r="V34914" s="17"/>
    </row>
    <row r="34915" spans="22:22" x14ac:dyDescent="0.35">
      <c r="V34915" s="17"/>
    </row>
    <row r="34916" spans="22:22" x14ac:dyDescent="0.35">
      <c r="V34916" s="17"/>
    </row>
    <row r="34917" spans="22:22" x14ac:dyDescent="0.35">
      <c r="V34917" s="17"/>
    </row>
    <row r="34918" spans="22:22" x14ac:dyDescent="0.35">
      <c r="V34918" s="17"/>
    </row>
    <row r="34919" spans="22:22" x14ac:dyDescent="0.35">
      <c r="V34919" s="17"/>
    </row>
    <row r="34920" spans="22:22" x14ac:dyDescent="0.35">
      <c r="V34920" s="17"/>
    </row>
    <row r="34921" spans="22:22" x14ac:dyDescent="0.35">
      <c r="V34921" s="17"/>
    </row>
    <row r="34922" spans="22:22" x14ac:dyDescent="0.35">
      <c r="V34922" s="17"/>
    </row>
    <row r="34923" spans="22:22" x14ac:dyDescent="0.35">
      <c r="V34923" s="17"/>
    </row>
    <row r="34924" spans="22:22" x14ac:dyDescent="0.35">
      <c r="V34924" s="17"/>
    </row>
    <row r="34925" spans="22:22" x14ac:dyDescent="0.35">
      <c r="V34925" s="17"/>
    </row>
    <row r="34926" spans="22:22" x14ac:dyDescent="0.35">
      <c r="V34926" s="17"/>
    </row>
    <row r="34927" spans="22:22" x14ac:dyDescent="0.35">
      <c r="V34927" s="17"/>
    </row>
    <row r="34928" spans="22:22" x14ac:dyDescent="0.35">
      <c r="V34928" s="17"/>
    </row>
    <row r="34929" spans="22:22" x14ac:dyDescent="0.35">
      <c r="V34929" s="17"/>
    </row>
    <row r="34930" spans="22:22" x14ac:dyDescent="0.35">
      <c r="V34930" s="17"/>
    </row>
    <row r="34931" spans="22:22" x14ac:dyDescent="0.35">
      <c r="V34931" s="17"/>
    </row>
    <row r="34932" spans="22:22" x14ac:dyDescent="0.35">
      <c r="V34932" s="17"/>
    </row>
    <row r="34933" spans="22:22" x14ac:dyDescent="0.35">
      <c r="V34933" s="17"/>
    </row>
    <row r="34934" spans="22:22" x14ac:dyDescent="0.35">
      <c r="V34934" s="17"/>
    </row>
    <row r="34935" spans="22:22" x14ac:dyDescent="0.35">
      <c r="V34935" s="17"/>
    </row>
    <row r="34936" spans="22:22" x14ac:dyDescent="0.35">
      <c r="V34936" s="17"/>
    </row>
    <row r="34937" spans="22:22" x14ac:dyDescent="0.35">
      <c r="V34937" s="17"/>
    </row>
    <row r="34938" spans="22:22" x14ac:dyDescent="0.35">
      <c r="V34938" s="17"/>
    </row>
    <row r="34939" spans="22:22" x14ac:dyDescent="0.35">
      <c r="V34939" s="17"/>
    </row>
    <row r="34940" spans="22:22" x14ac:dyDescent="0.35">
      <c r="V34940" s="17"/>
    </row>
    <row r="34941" spans="22:22" x14ac:dyDescent="0.35">
      <c r="V34941" s="17"/>
    </row>
    <row r="34942" spans="22:22" x14ac:dyDescent="0.35">
      <c r="V34942" s="17"/>
    </row>
    <row r="34943" spans="22:22" x14ac:dyDescent="0.35">
      <c r="V34943" s="17"/>
    </row>
    <row r="34944" spans="22:22" x14ac:dyDescent="0.35">
      <c r="V34944" s="17"/>
    </row>
    <row r="34945" spans="22:22" x14ac:dyDescent="0.35">
      <c r="V34945" s="17"/>
    </row>
    <row r="34946" spans="22:22" x14ac:dyDescent="0.35">
      <c r="V34946" s="17"/>
    </row>
    <row r="34947" spans="22:22" x14ac:dyDescent="0.35">
      <c r="V34947" s="17"/>
    </row>
    <row r="34948" spans="22:22" x14ac:dyDescent="0.35">
      <c r="V34948" s="17"/>
    </row>
    <row r="34949" spans="22:22" x14ac:dyDescent="0.35">
      <c r="V34949" s="17"/>
    </row>
    <row r="34950" spans="22:22" x14ac:dyDescent="0.35">
      <c r="V34950" s="17"/>
    </row>
    <row r="34951" spans="22:22" x14ac:dyDescent="0.35">
      <c r="V34951" s="17"/>
    </row>
    <row r="34952" spans="22:22" x14ac:dyDescent="0.35">
      <c r="V34952" s="17"/>
    </row>
    <row r="34953" spans="22:22" x14ac:dyDescent="0.35">
      <c r="V34953" s="17"/>
    </row>
    <row r="34954" spans="22:22" x14ac:dyDescent="0.35">
      <c r="V34954" s="17"/>
    </row>
    <row r="34955" spans="22:22" x14ac:dyDescent="0.35">
      <c r="V34955" s="17"/>
    </row>
    <row r="34956" spans="22:22" x14ac:dyDescent="0.35">
      <c r="V34956" s="17"/>
    </row>
    <row r="34957" spans="22:22" x14ac:dyDescent="0.35">
      <c r="V34957" s="17"/>
    </row>
    <row r="34958" spans="22:22" x14ac:dyDescent="0.35">
      <c r="V34958" s="17"/>
    </row>
    <row r="34959" spans="22:22" x14ac:dyDescent="0.35">
      <c r="V34959" s="17"/>
    </row>
    <row r="34960" spans="22:22" x14ac:dyDescent="0.35">
      <c r="V34960" s="17"/>
    </row>
    <row r="34961" spans="22:22" x14ac:dyDescent="0.35">
      <c r="V34961" s="17"/>
    </row>
    <row r="34962" spans="22:22" x14ac:dyDescent="0.35">
      <c r="V34962" s="17"/>
    </row>
    <row r="34963" spans="22:22" x14ac:dyDescent="0.35">
      <c r="V34963" s="17"/>
    </row>
    <row r="34964" spans="22:22" x14ac:dyDescent="0.35">
      <c r="V34964" s="17"/>
    </row>
    <row r="34965" spans="22:22" x14ac:dyDescent="0.35">
      <c r="V34965" s="17"/>
    </row>
    <row r="34966" spans="22:22" x14ac:dyDescent="0.35">
      <c r="V34966" s="17"/>
    </row>
    <row r="34967" spans="22:22" x14ac:dyDescent="0.35">
      <c r="V34967" s="17"/>
    </row>
    <row r="34968" spans="22:22" x14ac:dyDescent="0.35">
      <c r="V34968" s="17"/>
    </row>
    <row r="34969" spans="22:22" x14ac:dyDescent="0.35">
      <c r="V34969" s="17"/>
    </row>
    <row r="34970" spans="22:22" x14ac:dyDescent="0.35">
      <c r="V34970" s="17"/>
    </row>
    <row r="34971" spans="22:22" x14ac:dyDescent="0.35">
      <c r="V34971" s="17"/>
    </row>
    <row r="34972" spans="22:22" x14ac:dyDescent="0.35">
      <c r="V34972" s="17"/>
    </row>
    <row r="34973" spans="22:22" x14ac:dyDescent="0.35">
      <c r="V34973" s="17"/>
    </row>
    <row r="34974" spans="22:22" x14ac:dyDescent="0.35">
      <c r="V34974" s="17"/>
    </row>
    <row r="34975" spans="22:22" x14ac:dyDescent="0.35">
      <c r="V34975" s="17"/>
    </row>
    <row r="34976" spans="22:22" x14ac:dyDescent="0.35">
      <c r="V34976" s="17"/>
    </row>
    <row r="34977" spans="22:22" x14ac:dyDescent="0.35">
      <c r="V34977" s="17"/>
    </row>
    <row r="34978" spans="22:22" x14ac:dyDescent="0.35">
      <c r="V34978" s="17"/>
    </row>
    <row r="34979" spans="22:22" x14ac:dyDescent="0.35">
      <c r="V34979" s="17"/>
    </row>
    <row r="34980" spans="22:22" x14ac:dyDescent="0.35">
      <c r="V34980" s="17"/>
    </row>
    <row r="34981" spans="22:22" x14ac:dyDescent="0.35">
      <c r="V34981" s="17"/>
    </row>
    <row r="34982" spans="22:22" x14ac:dyDescent="0.35">
      <c r="V34982" s="17"/>
    </row>
    <row r="34983" spans="22:22" x14ac:dyDescent="0.35">
      <c r="V34983" s="17"/>
    </row>
    <row r="34984" spans="22:22" x14ac:dyDescent="0.35">
      <c r="V34984" s="17"/>
    </row>
    <row r="34985" spans="22:22" x14ac:dyDescent="0.35">
      <c r="V34985" s="17"/>
    </row>
    <row r="34986" spans="22:22" x14ac:dyDescent="0.35">
      <c r="V34986" s="17"/>
    </row>
    <row r="34987" spans="22:22" x14ac:dyDescent="0.35">
      <c r="V34987" s="17"/>
    </row>
    <row r="34988" spans="22:22" x14ac:dyDescent="0.35">
      <c r="V34988" s="17"/>
    </row>
    <row r="34989" spans="22:22" x14ac:dyDescent="0.35">
      <c r="V34989" s="17"/>
    </row>
    <row r="34990" spans="22:22" x14ac:dyDescent="0.35">
      <c r="V34990" s="17"/>
    </row>
    <row r="34991" spans="22:22" x14ac:dyDescent="0.35">
      <c r="V34991" s="17"/>
    </row>
    <row r="34992" spans="22:22" x14ac:dyDescent="0.35">
      <c r="V34992" s="17"/>
    </row>
    <row r="34993" spans="22:22" x14ac:dyDescent="0.35">
      <c r="V34993" s="17"/>
    </row>
    <row r="34994" spans="22:22" x14ac:dyDescent="0.35">
      <c r="V34994" s="17"/>
    </row>
    <row r="34995" spans="22:22" x14ac:dyDescent="0.35">
      <c r="V34995" s="17"/>
    </row>
    <row r="34996" spans="22:22" x14ac:dyDescent="0.35">
      <c r="V34996" s="17"/>
    </row>
    <row r="34997" spans="22:22" x14ac:dyDescent="0.35">
      <c r="V34997" s="17"/>
    </row>
    <row r="34998" spans="22:22" x14ac:dyDescent="0.35">
      <c r="V34998" s="17"/>
    </row>
    <row r="34999" spans="22:22" x14ac:dyDescent="0.35">
      <c r="V34999" s="17"/>
    </row>
    <row r="35000" spans="22:22" x14ac:dyDescent="0.35">
      <c r="V35000" s="17"/>
    </row>
    <row r="35001" spans="22:22" x14ac:dyDescent="0.35">
      <c r="V35001" s="17"/>
    </row>
    <row r="35002" spans="22:22" x14ac:dyDescent="0.35">
      <c r="V35002" s="17"/>
    </row>
    <row r="35003" spans="22:22" x14ac:dyDescent="0.35">
      <c r="V35003" s="17"/>
    </row>
    <row r="35004" spans="22:22" x14ac:dyDescent="0.35">
      <c r="V35004" s="17"/>
    </row>
    <row r="35005" spans="22:22" x14ac:dyDescent="0.35">
      <c r="V35005" s="17"/>
    </row>
    <row r="35006" spans="22:22" x14ac:dyDescent="0.35">
      <c r="V35006" s="17"/>
    </row>
    <row r="35007" spans="22:22" x14ac:dyDescent="0.35">
      <c r="V35007" s="17"/>
    </row>
    <row r="35008" spans="22:22" x14ac:dyDescent="0.35">
      <c r="V35008" s="17"/>
    </row>
    <row r="35009" spans="22:22" x14ac:dyDescent="0.35">
      <c r="V35009" s="17"/>
    </row>
    <row r="35010" spans="22:22" x14ac:dyDescent="0.35">
      <c r="V35010" s="17"/>
    </row>
    <row r="35011" spans="22:22" x14ac:dyDescent="0.35">
      <c r="V35011" s="17"/>
    </row>
    <row r="35012" spans="22:22" x14ac:dyDescent="0.35">
      <c r="V35012" s="17"/>
    </row>
    <row r="35013" spans="22:22" x14ac:dyDescent="0.35">
      <c r="V35013" s="17"/>
    </row>
    <row r="35014" spans="22:22" x14ac:dyDescent="0.35">
      <c r="V35014" s="17"/>
    </row>
    <row r="35015" spans="22:22" x14ac:dyDescent="0.35">
      <c r="V35015" s="17"/>
    </row>
    <row r="35016" spans="22:22" x14ac:dyDescent="0.35">
      <c r="V35016" s="17"/>
    </row>
    <row r="35017" spans="22:22" x14ac:dyDescent="0.35">
      <c r="V35017" s="17"/>
    </row>
    <row r="35018" spans="22:22" x14ac:dyDescent="0.35">
      <c r="V35018" s="17"/>
    </row>
    <row r="35019" spans="22:22" x14ac:dyDescent="0.35">
      <c r="V35019" s="17"/>
    </row>
    <row r="35020" spans="22:22" x14ac:dyDescent="0.35">
      <c r="V35020" s="17"/>
    </row>
    <row r="35021" spans="22:22" x14ac:dyDescent="0.35">
      <c r="V35021" s="17"/>
    </row>
    <row r="35022" spans="22:22" x14ac:dyDescent="0.35">
      <c r="V35022" s="17"/>
    </row>
    <row r="35023" spans="22:22" x14ac:dyDescent="0.35">
      <c r="V35023" s="17"/>
    </row>
    <row r="35024" spans="22:22" x14ac:dyDescent="0.35">
      <c r="V35024" s="17"/>
    </row>
    <row r="35025" spans="22:22" x14ac:dyDescent="0.35">
      <c r="V35025" s="17"/>
    </row>
    <row r="35026" spans="22:22" x14ac:dyDescent="0.35">
      <c r="V35026" s="17"/>
    </row>
    <row r="35027" spans="22:22" x14ac:dyDescent="0.35">
      <c r="V35027" s="17"/>
    </row>
    <row r="35028" spans="22:22" x14ac:dyDescent="0.35">
      <c r="V35028" s="17"/>
    </row>
    <row r="35029" spans="22:22" x14ac:dyDescent="0.35">
      <c r="V35029" s="17"/>
    </row>
    <row r="35030" spans="22:22" x14ac:dyDescent="0.35">
      <c r="V35030" s="17"/>
    </row>
    <row r="35031" spans="22:22" x14ac:dyDescent="0.35">
      <c r="V35031" s="17"/>
    </row>
    <row r="35032" spans="22:22" x14ac:dyDescent="0.35">
      <c r="V35032" s="17"/>
    </row>
    <row r="35033" spans="22:22" x14ac:dyDescent="0.35">
      <c r="V35033" s="17"/>
    </row>
    <row r="35034" spans="22:22" x14ac:dyDescent="0.35">
      <c r="V35034" s="17"/>
    </row>
    <row r="35035" spans="22:22" x14ac:dyDescent="0.35">
      <c r="V35035" s="17"/>
    </row>
    <row r="35036" spans="22:22" x14ac:dyDescent="0.35">
      <c r="V35036" s="17"/>
    </row>
    <row r="35037" spans="22:22" x14ac:dyDescent="0.35">
      <c r="V35037" s="17"/>
    </row>
    <row r="35038" spans="22:22" x14ac:dyDescent="0.35">
      <c r="V35038" s="17"/>
    </row>
    <row r="35039" spans="22:22" x14ac:dyDescent="0.35">
      <c r="V35039" s="17"/>
    </row>
    <row r="35040" spans="22:22" x14ac:dyDescent="0.35">
      <c r="V35040" s="17"/>
    </row>
    <row r="35041" spans="22:22" x14ac:dyDescent="0.35">
      <c r="V35041" s="17"/>
    </row>
    <row r="35042" spans="22:22" x14ac:dyDescent="0.35">
      <c r="V35042" s="17"/>
    </row>
    <row r="35043" spans="22:22" x14ac:dyDescent="0.35">
      <c r="V35043" s="17"/>
    </row>
    <row r="35044" spans="22:22" x14ac:dyDescent="0.35">
      <c r="V35044" s="17"/>
    </row>
    <row r="35045" spans="22:22" x14ac:dyDescent="0.35">
      <c r="V35045" s="17"/>
    </row>
    <row r="35046" spans="22:22" x14ac:dyDescent="0.35">
      <c r="V35046" s="17"/>
    </row>
    <row r="35047" spans="22:22" x14ac:dyDescent="0.35">
      <c r="V35047" s="17"/>
    </row>
    <row r="35048" spans="22:22" x14ac:dyDescent="0.35">
      <c r="V35048" s="17"/>
    </row>
    <row r="35049" spans="22:22" x14ac:dyDescent="0.35">
      <c r="V35049" s="17"/>
    </row>
    <row r="35050" spans="22:22" x14ac:dyDescent="0.35">
      <c r="V35050" s="17"/>
    </row>
    <row r="35051" spans="22:22" x14ac:dyDescent="0.35">
      <c r="V35051" s="17"/>
    </row>
    <row r="35052" spans="22:22" x14ac:dyDescent="0.35">
      <c r="V35052" s="17"/>
    </row>
    <row r="35053" spans="22:22" x14ac:dyDescent="0.35">
      <c r="V35053" s="17"/>
    </row>
    <row r="35054" spans="22:22" x14ac:dyDescent="0.35">
      <c r="V35054" s="17"/>
    </row>
    <row r="35055" spans="22:22" x14ac:dyDescent="0.35">
      <c r="V35055" s="17"/>
    </row>
    <row r="35056" spans="22:22" x14ac:dyDescent="0.35">
      <c r="V35056" s="17"/>
    </row>
    <row r="35057" spans="22:22" x14ac:dyDescent="0.35">
      <c r="V35057" s="17"/>
    </row>
    <row r="35058" spans="22:22" x14ac:dyDescent="0.35">
      <c r="V35058" s="17"/>
    </row>
    <row r="35059" spans="22:22" x14ac:dyDescent="0.35">
      <c r="V35059" s="17"/>
    </row>
    <row r="35060" spans="22:22" x14ac:dyDescent="0.35">
      <c r="V35060" s="17"/>
    </row>
    <row r="35061" spans="22:22" x14ac:dyDescent="0.35">
      <c r="V35061" s="17"/>
    </row>
    <row r="35062" spans="22:22" x14ac:dyDescent="0.35">
      <c r="V35062" s="17"/>
    </row>
    <row r="35063" spans="22:22" x14ac:dyDescent="0.35">
      <c r="V35063" s="17"/>
    </row>
    <row r="35064" spans="22:22" x14ac:dyDescent="0.35">
      <c r="V35064" s="17"/>
    </row>
    <row r="35065" spans="22:22" x14ac:dyDescent="0.35">
      <c r="V35065" s="17"/>
    </row>
    <row r="35066" spans="22:22" x14ac:dyDescent="0.35">
      <c r="V35066" s="17"/>
    </row>
    <row r="35067" spans="22:22" x14ac:dyDescent="0.35">
      <c r="V35067" s="17"/>
    </row>
    <row r="35068" spans="22:22" x14ac:dyDescent="0.35">
      <c r="V35068" s="17"/>
    </row>
    <row r="35069" spans="22:22" x14ac:dyDescent="0.35">
      <c r="V35069" s="17"/>
    </row>
    <row r="35070" spans="22:22" x14ac:dyDescent="0.35">
      <c r="V35070" s="17"/>
    </row>
    <row r="35071" spans="22:22" x14ac:dyDescent="0.35">
      <c r="V35071" s="17"/>
    </row>
    <row r="35072" spans="22:22" x14ac:dyDescent="0.35">
      <c r="V35072" s="17"/>
    </row>
    <row r="35073" spans="22:22" x14ac:dyDescent="0.35">
      <c r="V35073" s="17"/>
    </row>
    <row r="35074" spans="22:22" x14ac:dyDescent="0.35">
      <c r="V35074" s="17"/>
    </row>
    <row r="35075" spans="22:22" x14ac:dyDescent="0.35">
      <c r="V35075" s="17"/>
    </row>
    <row r="35076" spans="22:22" x14ac:dyDescent="0.35">
      <c r="V35076" s="17"/>
    </row>
    <row r="35077" spans="22:22" x14ac:dyDescent="0.35">
      <c r="V35077" s="17"/>
    </row>
    <row r="35078" spans="22:22" x14ac:dyDescent="0.35">
      <c r="V35078" s="17"/>
    </row>
    <row r="35079" spans="22:22" x14ac:dyDescent="0.35">
      <c r="V35079" s="17"/>
    </row>
    <row r="35080" spans="22:22" x14ac:dyDescent="0.35">
      <c r="V35080" s="17"/>
    </row>
    <row r="35081" spans="22:22" x14ac:dyDescent="0.35">
      <c r="V35081" s="17"/>
    </row>
    <row r="35082" spans="22:22" x14ac:dyDescent="0.35">
      <c r="V35082" s="17"/>
    </row>
    <row r="35083" spans="22:22" x14ac:dyDescent="0.35">
      <c r="V35083" s="17"/>
    </row>
    <row r="35084" spans="22:22" x14ac:dyDescent="0.35">
      <c r="V35084" s="17"/>
    </row>
    <row r="35085" spans="22:22" x14ac:dyDescent="0.35">
      <c r="V35085" s="17"/>
    </row>
    <row r="35086" spans="22:22" x14ac:dyDescent="0.35">
      <c r="V35086" s="17"/>
    </row>
    <row r="35087" spans="22:22" x14ac:dyDescent="0.35">
      <c r="V35087" s="17"/>
    </row>
    <row r="35088" spans="22:22" x14ac:dyDescent="0.35">
      <c r="V35088" s="17"/>
    </row>
    <row r="35089" spans="22:22" x14ac:dyDescent="0.35">
      <c r="V35089" s="17"/>
    </row>
    <row r="35090" spans="22:22" x14ac:dyDescent="0.35">
      <c r="V35090" s="17"/>
    </row>
    <row r="35091" spans="22:22" x14ac:dyDescent="0.35">
      <c r="V35091" s="17"/>
    </row>
    <row r="35092" spans="22:22" x14ac:dyDescent="0.35">
      <c r="V35092" s="17"/>
    </row>
    <row r="35093" spans="22:22" x14ac:dyDescent="0.35">
      <c r="V35093" s="17"/>
    </row>
    <row r="35094" spans="22:22" x14ac:dyDescent="0.35">
      <c r="V35094" s="17"/>
    </row>
    <row r="35095" spans="22:22" x14ac:dyDescent="0.35">
      <c r="V35095" s="17"/>
    </row>
    <row r="35096" spans="22:22" x14ac:dyDescent="0.35">
      <c r="V35096" s="17"/>
    </row>
    <row r="35097" spans="22:22" x14ac:dyDescent="0.35">
      <c r="V35097" s="17"/>
    </row>
    <row r="35098" spans="22:22" x14ac:dyDescent="0.35">
      <c r="V35098" s="17"/>
    </row>
    <row r="35099" spans="22:22" x14ac:dyDescent="0.35">
      <c r="V35099" s="17"/>
    </row>
    <row r="35100" spans="22:22" x14ac:dyDescent="0.35">
      <c r="V35100" s="17"/>
    </row>
    <row r="35101" spans="22:22" x14ac:dyDescent="0.35">
      <c r="V35101" s="17"/>
    </row>
    <row r="35102" spans="22:22" x14ac:dyDescent="0.35">
      <c r="V35102" s="17"/>
    </row>
    <row r="35103" spans="22:22" x14ac:dyDescent="0.35">
      <c r="V35103" s="17"/>
    </row>
    <row r="35104" spans="22:22" x14ac:dyDescent="0.35">
      <c r="V35104" s="17"/>
    </row>
    <row r="35105" spans="22:22" x14ac:dyDescent="0.35">
      <c r="V35105" s="17"/>
    </row>
    <row r="35106" spans="22:22" x14ac:dyDescent="0.35">
      <c r="V35106" s="17"/>
    </row>
    <row r="35107" spans="22:22" x14ac:dyDescent="0.35">
      <c r="V35107" s="17"/>
    </row>
    <row r="35108" spans="22:22" x14ac:dyDescent="0.35">
      <c r="V35108" s="17"/>
    </row>
    <row r="35109" spans="22:22" x14ac:dyDescent="0.35">
      <c r="V35109" s="17"/>
    </row>
    <row r="35110" spans="22:22" x14ac:dyDescent="0.35">
      <c r="V35110" s="17"/>
    </row>
    <row r="35111" spans="22:22" x14ac:dyDescent="0.35">
      <c r="V35111" s="17"/>
    </row>
    <row r="35112" spans="22:22" x14ac:dyDescent="0.35">
      <c r="V35112" s="17"/>
    </row>
    <row r="35113" spans="22:22" x14ac:dyDescent="0.35">
      <c r="V35113" s="17"/>
    </row>
    <row r="35114" spans="22:22" x14ac:dyDescent="0.35">
      <c r="V35114" s="17"/>
    </row>
    <row r="35115" spans="22:22" x14ac:dyDescent="0.35">
      <c r="V35115" s="17"/>
    </row>
    <row r="35116" spans="22:22" x14ac:dyDescent="0.35">
      <c r="V35116" s="17"/>
    </row>
    <row r="35117" spans="22:22" x14ac:dyDescent="0.35">
      <c r="V35117" s="17"/>
    </row>
    <row r="35118" spans="22:22" x14ac:dyDescent="0.35">
      <c r="V35118" s="17"/>
    </row>
    <row r="35119" spans="22:22" x14ac:dyDescent="0.35">
      <c r="V35119" s="17"/>
    </row>
    <row r="35120" spans="22:22" x14ac:dyDescent="0.35">
      <c r="V35120" s="17"/>
    </row>
    <row r="35121" spans="22:22" x14ac:dyDescent="0.35">
      <c r="V35121" s="17"/>
    </row>
    <row r="35122" spans="22:22" x14ac:dyDescent="0.35">
      <c r="V35122" s="17"/>
    </row>
    <row r="35123" spans="22:22" x14ac:dyDescent="0.35">
      <c r="V35123" s="17"/>
    </row>
    <row r="35124" spans="22:22" x14ac:dyDescent="0.35">
      <c r="V35124" s="17"/>
    </row>
    <row r="35125" spans="22:22" x14ac:dyDescent="0.35">
      <c r="V35125" s="17"/>
    </row>
    <row r="35126" spans="22:22" x14ac:dyDescent="0.35">
      <c r="V35126" s="17"/>
    </row>
    <row r="35127" spans="22:22" x14ac:dyDescent="0.35">
      <c r="V35127" s="17"/>
    </row>
    <row r="35128" spans="22:22" x14ac:dyDescent="0.35">
      <c r="V35128" s="17"/>
    </row>
    <row r="35129" spans="22:22" x14ac:dyDescent="0.35">
      <c r="V35129" s="17"/>
    </row>
    <row r="35130" spans="22:22" x14ac:dyDescent="0.35">
      <c r="V35130" s="17"/>
    </row>
    <row r="35131" spans="22:22" x14ac:dyDescent="0.35">
      <c r="V35131" s="17"/>
    </row>
    <row r="35132" spans="22:22" x14ac:dyDescent="0.35">
      <c r="V35132" s="17"/>
    </row>
    <row r="35133" spans="22:22" x14ac:dyDescent="0.35">
      <c r="V35133" s="17"/>
    </row>
    <row r="35134" spans="22:22" x14ac:dyDescent="0.35">
      <c r="V35134" s="17"/>
    </row>
    <row r="35135" spans="22:22" x14ac:dyDescent="0.35">
      <c r="V35135" s="17"/>
    </row>
    <row r="35136" spans="22:22" x14ac:dyDescent="0.35">
      <c r="V35136" s="17"/>
    </row>
    <row r="35137" spans="22:22" x14ac:dyDescent="0.35">
      <c r="V35137" s="17"/>
    </row>
    <row r="35138" spans="22:22" x14ac:dyDescent="0.35">
      <c r="V35138" s="17"/>
    </row>
    <row r="35139" spans="22:22" x14ac:dyDescent="0.35">
      <c r="V35139" s="17"/>
    </row>
    <row r="35140" spans="22:22" x14ac:dyDescent="0.35">
      <c r="V35140" s="17"/>
    </row>
    <row r="35141" spans="22:22" x14ac:dyDescent="0.35">
      <c r="V35141" s="17"/>
    </row>
    <row r="35142" spans="22:22" x14ac:dyDescent="0.35">
      <c r="V35142" s="17"/>
    </row>
    <row r="35143" spans="22:22" x14ac:dyDescent="0.35">
      <c r="V35143" s="17"/>
    </row>
    <row r="35144" spans="22:22" x14ac:dyDescent="0.35">
      <c r="V35144" s="17"/>
    </row>
    <row r="35145" spans="22:22" x14ac:dyDescent="0.35">
      <c r="V35145" s="17"/>
    </row>
    <row r="35146" spans="22:22" x14ac:dyDescent="0.35">
      <c r="V35146" s="17"/>
    </row>
    <row r="35147" spans="22:22" x14ac:dyDescent="0.35">
      <c r="V35147" s="17"/>
    </row>
    <row r="35148" spans="22:22" x14ac:dyDescent="0.35">
      <c r="V35148" s="17"/>
    </row>
    <row r="35149" spans="22:22" x14ac:dyDescent="0.35">
      <c r="V35149" s="17"/>
    </row>
    <row r="35150" spans="22:22" x14ac:dyDescent="0.35">
      <c r="V35150" s="17"/>
    </row>
    <row r="35151" spans="22:22" x14ac:dyDescent="0.35">
      <c r="V35151" s="17"/>
    </row>
    <row r="35152" spans="22:22" x14ac:dyDescent="0.35">
      <c r="V35152" s="17"/>
    </row>
    <row r="35153" spans="22:22" x14ac:dyDescent="0.35">
      <c r="V35153" s="17"/>
    </row>
    <row r="35154" spans="22:22" x14ac:dyDescent="0.35">
      <c r="V35154" s="17"/>
    </row>
    <row r="35155" spans="22:22" x14ac:dyDescent="0.35">
      <c r="V35155" s="17"/>
    </row>
    <row r="35156" spans="22:22" x14ac:dyDescent="0.35">
      <c r="V35156" s="17"/>
    </row>
    <row r="35157" spans="22:22" x14ac:dyDescent="0.35">
      <c r="V35157" s="17"/>
    </row>
    <row r="35158" spans="22:22" x14ac:dyDescent="0.35">
      <c r="V35158" s="17"/>
    </row>
    <row r="35159" spans="22:22" x14ac:dyDescent="0.35">
      <c r="V35159" s="17"/>
    </row>
    <row r="35160" spans="22:22" x14ac:dyDescent="0.35">
      <c r="V35160" s="17"/>
    </row>
    <row r="35161" spans="22:22" x14ac:dyDescent="0.35">
      <c r="V35161" s="17"/>
    </row>
    <row r="35162" spans="22:22" x14ac:dyDescent="0.35">
      <c r="V35162" s="17"/>
    </row>
    <row r="35163" spans="22:22" x14ac:dyDescent="0.35">
      <c r="V35163" s="17"/>
    </row>
    <row r="35164" spans="22:22" x14ac:dyDescent="0.35">
      <c r="V35164" s="17"/>
    </row>
    <row r="35165" spans="22:22" x14ac:dyDescent="0.35">
      <c r="V35165" s="17"/>
    </row>
    <row r="35166" spans="22:22" x14ac:dyDescent="0.35">
      <c r="V35166" s="17"/>
    </row>
    <row r="35167" spans="22:22" x14ac:dyDescent="0.35">
      <c r="V35167" s="17"/>
    </row>
    <row r="35168" spans="22:22" x14ac:dyDescent="0.35">
      <c r="V35168" s="17"/>
    </row>
    <row r="35169" spans="22:22" x14ac:dyDescent="0.35">
      <c r="V35169" s="17"/>
    </row>
    <row r="35170" spans="22:22" x14ac:dyDescent="0.35">
      <c r="V35170" s="17"/>
    </row>
    <row r="35171" spans="22:22" x14ac:dyDescent="0.35">
      <c r="V35171" s="17"/>
    </row>
    <row r="35172" spans="22:22" x14ac:dyDescent="0.35">
      <c r="V35172" s="17"/>
    </row>
    <row r="35173" spans="22:22" x14ac:dyDescent="0.35">
      <c r="V35173" s="17"/>
    </row>
    <row r="35174" spans="22:22" x14ac:dyDescent="0.35">
      <c r="V35174" s="17"/>
    </row>
    <row r="35175" spans="22:22" x14ac:dyDescent="0.35">
      <c r="V35175" s="17"/>
    </row>
    <row r="35176" spans="22:22" x14ac:dyDescent="0.35">
      <c r="V35176" s="17"/>
    </row>
    <row r="35177" spans="22:22" x14ac:dyDescent="0.35">
      <c r="V35177" s="17"/>
    </row>
    <row r="35178" spans="22:22" x14ac:dyDescent="0.35">
      <c r="V35178" s="17"/>
    </row>
    <row r="35179" spans="22:22" x14ac:dyDescent="0.35">
      <c r="V35179" s="17"/>
    </row>
    <row r="35180" spans="22:22" x14ac:dyDescent="0.35">
      <c r="V35180" s="17"/>
    </row>
    <row r="35181" spans="22:22" x14ac:dyDescent="0.35">
      <c r="V35181" s="17"/>
    </row>
    <row r="35182" spans="22:22" x14ac:dyDescent="0.35">
      <c r="V35182" s="17"/>
    </row>
    <row r="35183" spans="22:22" x14ac:dyDescent="0.35">
      <c r="V35183" s="17"/>
    </row>
    <row r="35184" spans="22:22" x14ac:dyDescent="0.35">
      <c r="V35184" s="17"/>
    </row>
    <row r="35185" spans="22:22" x14ac:dyDescent="0.35">
      <c r="V35185" s="17"/>
    </row>
    <row r="35186" spans="22:22" x14ac:dyDescent="0.35">
      <c r="V35186" s="17"/>
    </row>
    <row r="35187" spans="22:22" x14ac:dyDescent="0.35">
      <c r="V35187" s="17"/>
    </row>
    <row r="35188" spans="22:22" x14ac:dyDescent="0.35">
      <c r="V35188" s="17"/>
    </row>
    <row r="35189" spans="22:22" x14ac:dyDescent="0.35">
      <c r="V35189" s="17"/>
    </row>
    <row r="35190" spans="22:22" x14ac:dyDescent="0.35">
      <c r="V35190" s="17"/>
    </row>
    <row r="35191" spans="22:22" x14ac:dyDescent="0.35">
      <c r="V35191" s="17"/>
    </row>
    <row r="35192" spans="22:22" x14ac:dyDescent="0.35">
      <c r="V35192" s="17"/>
    </row>
    <row r="35193" spans="22:22" x14ac:dyDescent="0.35">
      <c r="V35193" s="17"/>
    </row>
    <row r="35194" spans="22:22" x14ac:dyDescent="0.35">
      <c r="V35194" s="17"/>
    </row>
    <row r="35195" spans="22:22" x14ac:dyDescent="0.35">
      <c r="V35195" s="17"/>
    </row>
    <row r="35196" spans="22:22" x14ac:dyDescent="0.35">
      <c r="V35196" s="17"/>
    </row>
    <row r="35197" spans="22:22" x14ac:dyDescent="0.35">
      <c r="V35197" s="17"/>
    </row>
    <row r="35198" spans="22:22" x14ac:dyDescent="0.35">
      <c r="V35198" s="17"/>
    </row>
    <row r="35199" spans="22:22" x14ac:dyDescent="0.35">
      <c r="V35199" s="17"/>
    </row>
    <row r="35200" spans="22:22" x14ac:dyDescent="0.35">
      <c r="V35200" s="17"/>
    </row>
    <row r="35201" spans="22:22" x14ac:dyDescent="0.35">
      <c r="V35201" s="17"/>
    </row>
    <row r="35202" spans="22:22" x14ac:dyDescent="0.35">
      <c r="V35202" s="17"/>
    </row>
    <row r="35203" spans="22:22" x14ac:dyDescent="0.35">
      <c r="V35203" s="17"/>
    </row>
    <row r="35204" spans="22:22" x14ac:dyDescent="0.35">
      <c r="V35204" s="17"/>
    </row>
    <row r="35205" spans="22:22" x14ac:dyDescent="0.35">
      <c r="V35205" s="17"/>
    </row>
    <row r="35206" spans="22:22" x14ac:dyDescent="0.35">
      <c r="V35206" s="17"/>
    </row>
    <row r="35207" spans="22:22" x14ac:dyDescent="0.35">
      <c r="V35207" s="17"/>
    </row>
    <row r="35208" spans="22:22" x14ac:dyDescent="0.35">
      <c r="V35208" s="17"/>
    </row>
    <row r="35209" spans="22:22" x14ac:dyDescent="0.35">
      <c r="V35209" s="17"/>
    </row>
    <row r="35210" spans="22:22" x14ac:dyDescent="0.35">
      <c r="V35210" s="17"/>
    </row>
    <row r="35211" spans="22:22" x14ac:dyDescent="0.35">
      <c r="V35211" s="17"/>
    </row>
    <row r="35212" spans="22:22" x14ac:dyDescent="0.35">
      <c r="V35212" s="17"/>
    </row>
    <row r="35213" spans="22:22" x14ac:dyDescent="0.35">
      <c r="V35213" s="17"/>
    </row>
    <row r="35214" spans="22:22" x14ac:dyDescent="0.35">
      <c r="V35214" s="17"/>
    </row>
    <row r="35215" spans="22:22" x14ac:dyDescent="0.35">
      <c r="V35215" s="17"/>
    </row>
    <row r="35216" spans="22:22" x14ac:dyDescent="0.35">
      <c r="V35216" s="17"/>
    </row>
    <row r="35217" spans="22:22" x14ac:dyDescent="0.35">
      <c r="V35217" s="17"/>
    </row>
    <row r="35218" spans="22:22" x14ac:dyDescent="0.35">
      <c r="V35218" s="17"/>
    </row>
    <row r="35219" spans="22:22" x14ac:dyDescent="0.35">
      <c r="V35219" s="17"/>
    </row>
    <row r="35220" spans="22:22" x14ac:dyDescent="0.35">
      <c r="V35220" s="17"/>
    </row>
    <row r="35221" spans="22:22" x14ac:dyDescent="0.35">
      <c r="V35221" s="17"/>
    </row>
    <row r="35222" spans="22:22" x14ac:dyDescent="0.35">
      <c r="V35222" s="17"/>
    </row>
    <row r="35223" spans="22:22" x14ac:dyDescent="0.35">
      <c r="V35223" s="17"/>
    </row>
    <row r="35224" spans="22:22" x14ac:dyDescent="0.35">
      <c r="V35224" s="17"/>
    </row>
    <row r="35225" spans="22:22" x14ac:dyDescent="0.35">
      <c r="V35225" s="17"/>
    </row>
    <row r="35226" spans="22:22" x14ac:dyDescent="0.35">
      <c r="V35226" s="17"/>
    </row>
    <row r="35227" spans="22:22" x14ac:dyDescent="0.35">
      <c r="V35227" s="17"/>
    </row>
    <row r="35228" spans="22:22" x14ac:dyDescent="0.35">
      <c r="V35228" s="17"/>
    </row>
    <row r="35229" spans="22:22" x14ac:dyDescent="0.35">
      <c r="V35229" s="17"/>
    </row>
    <row r="35230" spans="22:22" x14ac:dyDescent="0.35">
      <c r="V35230" s="17"/>
    </row>
    <row r="35231" spans="22:22" x14ac:dyDescent="0.35">
      <c r="V35231" s="17"/>
    </row>
    <row r="35232" spans="22:22" x14ac:dyDescent="0.35">
      <c r="V35232" s="17"/>
    </row>
    <row r="35233" spans="22:22" x14ac:dyDescent="0.35">
      <c r="V35233" s="17"/>
    </row>
    <row r="35234" spans="22:22" x14ac:dyDescent="0.35">
      <c r="V35234" s="17"/>
    </row>
    <row r="35235" spans="22:22" x14ac:dyDescent="0.35">
      <c r="V35235" s="17"/>
    </row>
    <row r="35236" spans="22:22" x14ac:dyDescent="0.35">
      <c r="V35236" s="17"/>
    </row>
    <row r="35237" spans="22:22" x14ac:dyDescent="0.35">
      <c r="V35237" s="17"/>
    </row>
    <row r="35238" spans="22:22" x14ac:dyDescent="0.35">
      <c r="V35238" s="17"/>
    </row>
    <row r="35239" spans="22:22" x14ac:dyDescent="0.35">
      <c r="V35239" s="17"/>
    </row>
    <row r="35240" spans="22:22" x14ac:dyDescent="0.35">
      <c r="V35240" s="17"/>
    </row>
    <row r="35241" spans="22:22" x14ac:dyDescent="0.35">
      <c r="V35241" s="17"/>
    </row>
    <row r="35242" spans="22:22" x14ac:dyDescent="0.35">
      <c r="V35242" s="17"/>
    </row>
    <row r="35243" spans="22:22" x14ac:dyDescent="0.35">
      <c r="V35243" s="17"/>
    </row>
    <row r="35244" spans="22:22" x14ac:dyDescent="0.35">
      <c r="V35244" s="17"/>
    </row>
    <row r="35245" spans="22:22" x14ac:dyDescent="0.35">
      <c r="V35245" s="17"/>
    </row>
    <row r="35246" spans="22:22" x14ac:dyDescent="0.35">
      <c r="V35246" s="17"/>
    </row>
    <row r="35247" spans="22:22" x14ac:dyDescent="0.35">
      <c r="V35247" s="17"/>
    </row>
    <row r="35248" spans="22:22" x14ac:dyDescent="0.35">
      <c r="V35248" s="17"/>
    </row>
    <row r="35249" spans="22:22" x14ac:dyDescent="0.35">
      <c r="V35249" s="17"/>
    </row>
    <row r="35250" spans="22:22" x14ac:dyDescent="0.35">
      <c r="V35250" s="17"/>
    </row>
    <row r="35251" spans="22:22" x14ac:dyDescent="0.35">
      <c r="V35251" s="17"/>
    </row>
    <row r="35252" spans="22:22" x14ac:dyDescent="0.35">
      <c r="V35252" s="17"/>
    </row>
    <row r="35253" spans="22:22" x14ac:dyDescent="0.35">
      <c r="V35253" s="17"/>
    </row>
    <row r="35254" spans="22:22" x14ac:dyDescent="0.35">
      <c r="V35254" s="17"/>
    </row>
    <row r="35255" spans="22:22" x14ac:dyDescent="0.35">
      <c r="V35255" s="17"/>
    </row>
    <row r="35256" spans="22:22" x14ac:dyDescent="0.35">
      <c r="V35256" s="17"/>
    </row>
    <row r="35257" spans="22:22" x14ac:dyDescent="0.35">
      <c r="V35257" s="17"/>
    </row>
    <row r="35258" spans="22:22" x14ac:dyDescent="0.35">
      <c r="V35258" s="17"/>
    </row>
    <row r="35259" spans="22:22" x14ac:dyDescent="0.35">
      <c r="V35259" s="17"/>
    </row>
    <row r="35260" spans="22:22" x14ac:dyDescent="0.35">
      <c r="V35260" s="17"/>
    </row>
    <row r="35261" spans="22:22" x14ac:dyDescent="0.35">
      <c r="V35261" s="17"/>
    </row>
    <row r="35262" spans="22:22" x14ac:dyDescent="0.35">
      <c r="V35262" s="17"/>
    </row>
    <row r="35263" spans="22:22" x14ac:dyDescent="0.35">
      <c r="V35263" s="17"/>
    </row>
    <row r="35264" spans="22:22" x14ac:dyDescent="0.35">
      <c r="V35264" s="17"/>
    </row>
    <row r="35265" spans="22:22" x14ac:dyDescent="0.35">
      <c r="V35265" s="17"/>
    </row>
    <row r="35266" spans="22:22" x14ac:dyDescent="0.35">
      <c r="V35266" s="17"/>
    </row>
    <row r="35267" spans="22:22" x14ac:dyDescent="0.35">
      <c r="V35267" s="17"/>
    </row>
    <row r="35268" spans="22:22" x14ac:dyDescent="0.35">
      <c r="V35268" s="17"/>
    </row>
    <row r="35269" spans="22:22" x14ac:dyDescent="0.35">
      <c r="V35269" s="17"/>
    </row>
    <row r="35270" spans="22:22" x14ac:dyDescent="0.35">
      <c r="V35270" s="17"/>
    </row>
    <row r="35271" spans="22:22" x14ac:dyDescent="0.35">
      <c r="V35271" s="17"/>
    </row>
    <row r="35272" spans="22:22" x14ac:dyDescent="0.35">
      <c r="V35272" s="17"/>
    </row>
    <row r="35273" spans="22:22" x14ac:dyDescent="0.35">
      <c r="V35273" s="17"/>
    </row>
    <row r="35274" spans="22:22" x14ac:dyDescent="0.35">
      <c r="V35274" s="17"/>
    </row>
    <row r="35275" spans="22:22" x14ac:dyDescent="0.35">
      <c r="V35275" s="17"/>
    </row>
    <row r="35276" spans="22:22" x14ac:dyDescent="0.35">
      <c r="V35276" s="17"/>
    </row>
    <row r="35277" spans="22:22" x14ac:dyDescent="0.35">
      <c r="V35277" s="17"/>
    </row>
    <row r="35278" spans="22:22" x14ac:dyDescent="0.35">
      <c r="V35278" s="17"/>
    </row>
    <row r="35279" spans="22:22" x14ac:dyDescent="0.35">
      <c r="V35279" s="17"/>
    </row>
    <row r="35280" spans="22:22" x14ac:dyDescent="0.35">
      <c r="V35280" s="17"/>
    </row>
    <row r="35281" spans="22:22" x14ac:dyDescent="0.35">
      <c r="V35281" s="17"/>
    </row>
    <row r="35282" spans="22:22" x14ac:dyDescent="0.35">
      <c r="V35282" s="17"/>
    </row>
    <row r="35283" spans="22:22" x14ac:dyDescent="0.35">
      <c r="V35283" s="17"/>
    </row>
    <row r="35284" spans="22:22" x14ac:dyDescent="0.35">
      <c r="V35284" s="17"/>
    </row>
    <row r="35285" spans="22:22" x14ac:dyDescent="0.35">
      <c r="V35285" s="17"/>
    </row>
    <row r="35286" spans="22:22" x14ac:dyDescent="0.35">
      <c r="V35286" s="17"/>
    </row>
    <row r="35287" spans="22:22" x14ac:dyDescent="0.35">
      <c r="V35287" s="17"/>
    </row>
    <row r="35288" spans="22:22" x14ac:dyDescent="0.35">
      <c r="V35288" s="17"/>
    </row>
    <row r="35289" spans="22:22" x14ac:dyDescent="0.35">
      <c r="V35289" s="17"/>
    </row>
    <row r="35290" spans="22:22" x14ac:dyDescent="0.35">
      <c r="V35290" s="17"/>
    </row>
    <row r="35291" spans="22:22" x14ac:dyDescent="0.35">
      <c r="V35291" s="17"/>
    </row>
    <row r="35292" spans="22:22" x14ac:dyDescent="0.35">
      <c r="V35292" s="17"/>
    </row>
    <row r="35293" spans="22:22" x14ac:dyDescent="0.35">
      <c r="V35293" s="17"/>
    </row>
    <row r="35294" spans="22:22" x14ac:dyDescent="0.35">
      <c r="V35294" s="17"/>
    </row>
    <row r="35295" spans="22:22" x14ac:dyDescent="0.35">
      <c r="V35295" s="17"/>
    </row>
    <row r="35296" spans="22:22" x14ac:dyDescent="0.35">
      <c r="V35296" s="17"/>
    </row>
    <row r="35297" spans="22:22" x14ac:dyDescent="0.35">
      <c r="V35297" s="17"/>
    </row>
    <row r="35298" spans="22:22" x14ac:dyDescent="0.35">
      <c r="V35298" s="17"/>
    </row>
    <row r="35299" spans="22:22" x14ac:dyDescent="0.35">
      <c r="V35299" s="17"/>
    </row>
    <row r="35300" spans="22:22" x14ac:dyDescent="0.35">
      <c r="V35300" s="17"/>
    </row>
    <row r="35301" spans="22:22" x14ac:dyDescent="0.35">
      <c r="V35301" s="17"/>
    </row>
    <row r="35302" spans="22:22" x14ac:dyDescent="0.35">
      <c r="V35302" s="17"/>
    </row>
    <row r="35303" spans="22:22" x14ac:dyDescent="0.35">
      <c r="V35303" s="17"/>
    </row>
    <row r="35304" spans="22:22" x14ac:dyDescent="0.35">
      <c r="V35304" s="17"/>
    </row>
    <row r="35305" spans="22:22" x14ac:dyDescent="0.35">
      <c r="V35305" s="17"/>
    </row>
    <row r="35306" spans="22:22" x14ac:dyDescent="0.35">
      <c r="V35306" s="17"/>
    </row>
    <row r="35307" spans="22:22" x14ac:dyDescent="0.35">
      <c r="V35307" s="17"/>
    </row>
    <row r="35308" spans="22:22" x14ac:dyDescent="0.35">
      <c r="V35308" s="17"/>
    </row>
    <row r="35309" spans="22:22" x14ac:dyDescent="0.35">
      <c r="V35309" s="17"/>
    </row>
    <row r="35310" spans="22:22" x14ac:dyDescent="0.35">
      <c r="V35310" s="17"/>
    </row>
    <row r="35311" spans="22:22" x14ac:dyDescent="0.35">
      <c r="V35311" s="17"/>
    </row>
    <row r="35312" spans="22:22" x14ac:dyDescent="0.35">
      <c r="V35312" s="17"/>
    </row>
    <row r="35313" spans="22:22" x14ac:dyDescent="0.35">
      <c r="V35313" s="17"/>
    </row>
    <row r="35314" spans="22:22" x14ac:dyDescent="0.35">
      <c r="V35314" s="17"/>
    </row>
    <row r="35315" spans="22:22" x14ac:dyDescent="0.35">
      <c r="V35315" s="17"/>
    </row>
    <row r="35316" spans="22:22" x14ac:dyDescent="0.35">
      <c r="V35316" s="17"/>
    </row>
    <row r="35317" spans="22:22" x14ac:dyDescent="0.35">
      <c r="V35317" s="17"/>
    </row>
    <row r="35318" spans="22:22" x14ac:dyDescent="0.35">
      <c r="V35318" s="17"/>
    </row>
    <row r="35319" spans="22:22" x14ac:dyDescent="0.35">
      <c r="V35319" s="17"/>
    </row>
    <row r="35320" spans="22:22" x14ac:dyDescent="0.35">
      <c r="V35320" s="17"/>
    </row>
    <row r="35321" spans="22:22" x14ac:dyDescent="0.35">
      <c r="V35321" s="17"/>
    </row>
    <row r="35322" spans="22:22" x14ac:dyDescent="0.35">
      <c r="V35322" s="17"/>
    </row>
    <row r="35323" spans="22:22" x14ac:dyDescent="0.35">
      <c r="V35323" s="17"/>
    </row>
    <row r="35324" spans="22:22" x14ac:dyDescent="0.35">
      <c r="V35324" s="17"/>
    </row>
    <row r="35325" spans="22:22" x14ac:dyDescent="0.35">
      <c r="V35325" s="17"/>
    </row>
    <row r="35326" spans="22:22" x14ac:dyDescent="0.35">
      <c r="V35326" s="17"/>
    </row>
    <row r="35327" spans="22:22" x14ac:dyDescent="0.35">
      <c r="V35327" s="17"/>
    </row>
    <row r="35328" spans="22:22" x14ac:dyDescent="0.35">
      <c r="V35328" s="17"/>
    </row>
    <row r="35329" spans="22:22" x14ac:dyDescent="0.35">
      <c r="V35329" s="17"/>
    </row>
    <row r="35330" spans="22:22" x14ac:dyDescent="0.35">
      <c r="V35330" s="17"/>
    </row>
    <row r="35331" spans="22:22" x14ac:dyDescent="0.35">
      <c r="V35331" s="17"/>
    </row>
    <row r="35332" spans="22:22" x14ac:dyDescent="0.35">
      <c r="V35332" s="17"/>
    </row>
    <row r="35333" spans="22:22" x14ac:dyDescent="0.35">
      <c r="V35333" s="17"/>
    </row>
    <row r="35334" spans="22:22" x14ac:dyDescent="0.35">
      <c r="V35334" s="17"/>
    </row>
    <row r="35335" spans="22:22" x14ac:dyDescent="0.35">
      <c r="V35335" s="17"/>
    </row>
    <row r="35336" spans="22:22" x14ac:dyDescent="0.35">
      <c r="V35336" s="17"/>
    </row>
    <row r="35337" spans="22:22" x14ac:dyDescent="0.35">
      <c r="V35337" s="17"/>
    </row>
    <row r="35338" spans="22:22" x14ac:dyDescent="0.35">
      <c r="V35338" s="17"/>
    </row>
    <row r="35339" spans="22:22" x14ac:dyDescent="0.35">
      <c r="V35339" s="17"/>
    </row>
    <row r="35340" spans="22:22" x14ac:dyDescent="0.35">
      <c r="V35340" s="17"/>
    </row>
    <row r="35341" spans="22:22" x14ac:dyDescent="0.35">
      <c r="V35341" s="17"/>
    </row>
    <row r="35342" spans="22:22" x14ac:dyDescent="0.35">
      <c r="V35342" s="17"/>
    </row>
    <row r="35343" spans="22:22" x14ac:dyDescent="0.35">
      <c r="V35343" s="17"/>
    </row>
    <row r="35344" spans="22:22" x14ac:dyDescent="0.35">
      <c r="V35344" s="17"/>
    </row>
    <row r="35345" spans="22:22" x14ac:dyDescent="0.35">
      <c r="V35345" s="17"/>
    </row>
    <row r="35346" spans="22:22" x14ac:dyDescent="0.35">
      <c r="V35346" s="17"/>
    </row>
    <row r="35347" spans="22:22" x14ac:dyDescent="0.35">
      <c r="V35347" s="17"/>
    </row>
    <row r="35348" spans="22:22" x14ac:dyDescent="0.35">
      <c r="V35348" s="17"/>
    </row>
    <row r="35349" spans="22:22" x14ac:dyDescent="0.35">
      <c r="V35349" s="17"/>
    </row>
    <row r="35350" spans="22:22" x14ac:dyDescent="0.35">
      <c r="V35350" s="17"/>
    </row>
    <row r="35351" spans="22:22" x14ac:dyDescent="0.35">
      <c r="V35351" s="17"/>
    </row>
    <row r="35352" spans="22:22" x14ac:dyDescent="0.35">
      <c r="V35352" s="17"/>
    </row>
    <row r="35353" spans="22:22" x14ac:dyDescent="0.35">
      <c r="V35353" s="17"/>
    </row>
    <row r="35354" spans="22:22" x14ac:dyDescent="0.35">
      <c r="V35354" s="17"/>
    </row>
    <row r="35355" spans="22:22" x14ac:dyDescent="0.35">
      <c r="V35355" s="17"/>
    </row>
    <row r="35356" spans="22:22" x14ac:dyDescent="0.35">
      <c r="V35356" s="17"/>
    </row>
    <row r="35357" spans="22:22" x14ac:dyDescent="0.35">
      <c r="V35357" s="17"/>
    </row>
    <row r="35358" spans="22:22" x14ac:dyDescent="0.35">
      <c r="V35358" s="17"/>
    </row>
    <row r="35359" spans="22:22" x14ac:dyDescent="0.35">
      <c r="V35359" s="17"/>
    </row>
    <row r="35360" spans="22:22" x14ac:dyDescent="0.35">
      <c r="V35360" s="17"/>
    </row>
    <row r="35361" spans="22:22" x14ac:dyDescent="0.35">
      <c r="V35361" s="17"/>
    </row>
    <row r="35362" spans="22:22" x14ac:dyDescent="0.35">
      <c r="V35362" s="17"/>
    </row>
    <row r="35363" spans="22:22" x14ac:dyDescent="0.35">
      <c r="V35363" s="17"/>
    </row>
    <row r="35364" spans="22:22" x14ac:dyDescent="0.35">
      <c r="V35364" s="17"/>
    </row>
    <row r="35365" spans="22:22" x14ac:dyDescent="0.35">
      <c r="V35365" s="17"/>
    </row>
    <row r="35366" spans="22:22" x14ac:dyDescent="0.35">
      <c r="V35366" s="17"/>
    </row>
    <row r="35367" spans="22:22" x14ac:dyDescent="0.35">
      <c r="V35367" s="17"/>
    </row>
    <row r="35368" spans="22:22" x14ac:dyDescent="0.35">
      <c r="V35368" s="17"/>
    </row>
    <row r="35369" spans="22:22" x14ac:dyDescent="0.35">
      <c r="V35369" s="17"/>
    </row>
    <row r="35370" spans="22:22" x14ac:dyDescent="0.35">
      <c r="V35370" s="17"/>
    </row>
    <row r="35371" spans="22:22" x14ac:dyDescent="0.35">
      <c r="V35371" s="17"/>
    </row>
    <row r="35372" spans="22:22" x14ac:dyDescent="0.35">
      <c r="V35372" s="17"/>
    </row>
    <row r="35373" spans="22:22" x14ac:dyDescent="0.35">
      <c r="V35373" s="17"/>
    </row>
    <row r="35374" spans="22:22" x14ac:dyDescent="0.35">
      <c r="V35374" s="17"/>
    </row>
    <row r="35375" spans="22:22" x14ac:dyDescent="0.35">
      <c r="V35375" s="17"/>
    </row>
    <row r="35376" spans="22:22" x14ac:dyDescent="0.35">
      <c r="V35376" s="17"/>
    </row>
    <row r="35377" spans="22:22" x14ac:dyDescent="0.35">
      <c r="V35377" s="17"/>
    </row>
    <row r="35378" spans="22:22" x14ac:dyDescent="0.35">
      <c r="V35378" s="17"/>
    </row>
    <row r="35379" spans="22:22" x14ac:dyDescent="0.35">
      <c r="V35379" s="17"/>
    </row>
    <row r="35380" spans="22:22" x14ac:dyDescent="0.35">
      <c r="V35380" s="17"/>
    </row>
    <row r="35381" spans="22:22" x14ac:dyDescent="0.35">
      <c r="V35381" s="17"/>
    </row>
    <row r="35382" spans="22:22" x14ac:dyDescent="0.35">
      <c r="V35382" s="17"/>
    </row>
    <row r="35383" spans="22:22" x14ac:dyDescent="0.35">
      <c r="V35383" s="17"/>
    </row>
    <row r="35384" spans="22:22" x14ac:dyDescent="0.35">
      <c r="V35384" s="17"/>
    </row>
    <row r="35385" spans="22:22" x14ac:dyDescent="0.35">
      <c r="V35385" s="17"/>
    </row>
    <row r="35386" spans="22:22" x14ac:dyDescent="0.35">
      <c r="V35386" s="17"/>
    </row>
    <row r="35387" spans="22:22" x14ac:dyDescent="0.35">
      <c r="V35387" s="17"/>
    </row>
    <row r="35388" spans="22:22" x14ac:dyDescent="0.35">
      <c r="V35388" s="17"/>
    </row>
    <row r="35389" spans="22:22" x14ac:dyDescent="0.35">
      <c r="V35389" s="17"/>
    </row>
    <row r="35390" spans="22:22" x14ac:dyDescent="0.35">
      <c r="V35390" s="17"/>
    </row>
    <row r="35391" spans="22:22" x14ac:dyDescent="0.35">
      <c r="V35391" s="17"/>
    </row>
    <row r="35392" spans="22:22" x14ac:dyDescent="0.35">
      <c r="V35392" s="17"/>
    </row>
    <row r="35393" spans="22:22" x14ac:dyDescent="0.35">
      <c r="V35393" s="17"/>
    </row>
    <row r="35394" spans="22:22" x14ac:dyDescent="0.35">
      <c r="V35394" s="17"/>
    </row>
    <row r="35395" spans="22:22" x14ac:dyDescent="0.35">
      <c r="V35395" s="17"/>
    </row>
    <row r="35396" spans="22:22" x14ac:dyDescent="0.35">
      <c r="V35396" s="17"/>
    </row>
    <row r="35397" spans="22:22" x14ac:dyDescent="0.35">
      <c r="V35397" s="17"/>
    </row>
    <row r="35398" spans="22:22" x14ac:dyDescent="0.35">
      <c r="V35398" s="17"/>
    </row>
    <row r="35399" spans="22:22" x14ac:dyDescent="0.35">
      <c r="V35399" s="17"/>
    </row>
    <row r="35400" spans="22:22" x14ac:dyDescent="0.35">
      <c r="V35400" s="17"/>
    </row>
    <row r="35401" spans="22:22" x14ac:dyDescent="0.35">
      <c r="V35401" s="17"/>
    </row>
    <row r="35402" spans="22:22" x14ac:dyDescent="0.35">
      <c r="V35402" s="17"/>
    </row>
    <row r="35403" spans="22:22" x14ac:dyDescent="0.35">
      <c r="V35403" s="17"/>
    </row>
    <row r="35404" spans="22:22" x14ac:dyDescent="0.35">
      <c r="V35404" s="17"/>
    </row>
    <row r="35405" spans="22:22" x14ac:dyDescent="0.35">
      <c r="V35405" s="17"/>
    </row>
    <row r="35406" spans="22:22" x14ac:dyDescent="0.35">
      <c r="V35406" s="17"/>
    </row>
    <row r="35407" spans="22:22" x14ac:dyDescent="0.35">
      <c r="V35407" s="17"/>
    </row>
    <row r="35408" spans="22:22" x14ac:dyDescent="0.35">
      <c r="V35408" s="17"/>
    </row>
    <row r="35409" spans="22:22" x14ac:dyDescent="0.35">
      <c r="V35409" s="17"/>
    </row>
    <row r="35410" spans="22:22" x14ac:dyDescent="0.35">
      <c r="V35410" s="17"/>
    </row>
    <row r="35411" spans="22:22" x14ac:dyDescent="0.35">
      <c r="V35411" s="17"/>
    </row>
    <row r="35412" spans="22:22" x14ac:dyDescent="0.35">
      <c r="V35412" s="17"/>
    </row>
    <row r="35413" spans="22:22" x14ac:dyDescent="0.35">
      <c r="V35413" s="17"/>
    </row>
    <row r="35414" spans="22:22" x14ac:dyDescent="0.35">
      <c r="V35414" s="17"/>
    </row>
    <row r="35415" spans="22:22" x14ac:dyDescent="0.35">
      <c r="V35415" s="17"/>
    </row>
    <row r="35416" spans="22:22" x14ac:dyDescent="0.35">
      <c r="V35416" s="17"/>
    </row>
    <row r="35417" spans="22:22" x14ac:dyDescent="0.35">
      <c r="V35417" s="17"/>
    </row>
    <row r="35418" spans="22:22" x14ac:dyDescent="0.35">
      <c r="V35418" s="17"/>
    </row>
    <row r="35419" spans="22:22" x14ac:dyDescent="0.35">
      <c r="V35419" s="17"/>
    </row>
    <row r="35420" spans="22:22" x14ac:dyDescent="0.35">
      <c r="V35420" s="17"/>
    </row>
    <row r="35421" spans="22:22" x14ac:dyDescent="0.35">
      <c r="V35421" s="17"/>
    </row>
    <row r="35422" spans="22:22" x14ac:dyDescent="0.35">
      <c r="V35422" s="17"/>
    </row>
    <row r="35423" spans="22:22" x14ac:dyDescent="0.35">
      <c r="V35423" s="17"/>
    </row>
    <row r="35424" spans="22:22" x14ac:dyDescent="0.35">
      <c r="V35424" s="17"/>
    </row>
    <row r="35425" spans="22:22" x14ac:dyDescent="0.35">
      <c r="V35425" s="17"/>
    </row>
    <row r="35426" spans="22:22" x14ac:dyDescent="0.35">
      <c r="V35426" s="17"/>
    </row>
    <row r="35427" spans="22:22" x14ac:dyDescent="0.35">
      <c r="V35427" s="17"/>
    </row>
    <row r="35428" spans="22:22" x14ac:dyDescent="0.35">
      <c r="V35428" s="17"/>
    </row>
    <row r="35429" spans="22:22" x14ac:dyDescent="0.35">
      <c r="V35429" s="17"/>
    </row>
    <row r="35430" spans="22:22" x14ac:dyDescent="0.35">
      <c r="V35430" s="17"/>
    </row>
    <row r="35431" spans="22:22" x14ac:dyDescent="0.35">
      <c r="V35431" s="17"/>
    </row>
    <row r="35432" spans="22:22" x14ac:dyDescent="0.35">
      <c r="V35432" s="17"/>
    </row>
    <row r="35433" spans="22:22" x14ac:dyDescent="0.35">
      <c r="V35433" s="17"/>
    </row>
    <row r="35434" spans="22:22" x14ac:dyDescent="0.35">
      <c r="V35434" s="17"/>
    </row>
    <row r="35435" spans="22:22" x14ac:dyDescent="0.35">
      <c r="V35435" s="17"/>
    </row>
    <row r="35436" spans="22:22" x14ac:dyDescent="0.35">
      <c r="V35436" s="17"/>
    </row>
    <row r="35437" spans="22:22" x14ac:dyDescent="0.35">
      <c r="V35437" s="17"/>
    </row>
    <row r="35438" spans="22:22" x14ac:dyDescent="0.35">
      <c r="V35438" s="17"/>
    </row>
    <row r="35439" spans="22:22" x14ac:dyDescent="0.35">
      <c r="V35439" s="17"/>
    </row>
    <row r="35440" spans="22:22" x14ac:dyDescent="0.35">
      <c r="V35440" s="17"/>
    </row>
    <row r="35441" spans="22:22" x14ac:dyDescent="0.35">
      <c r="V35441" s="17"/>
    </row>
    <row r="35442" spans="22:22" x14ac:dyDescent="0.35">
      <c r="V35442" s="17"/>
    </row>
    <row r="35443" spans="22:22" x14ac:dyDescent="0.35">
      <c r="V35443" s="17"/>
    </row>
    <row r="35444" spans="22:22" x14ac:dyDescent="0.35">
      <c r="V35444" s="17"/>
    </row>
    <row r="35445" spans="22:22" x14ac:dyDescent="0.35">
      <c r="V35445" s="17"/>
    </row>
    <row r="35446" spans="22:22" x14ac:dyDescent="0.35">
      <c r="V35446" s="17"/>
    </row>
    <row r="35447" spans="22:22" x14ac:dyDescent="0.35">
      <c r="V35447" s="17"/>
    </row>
    <row r="35448" spans="22:22" x14ac:dyDescent="0.35">
      <c r="V35448" s="17"/>
    </row>
    <row r="35449" spans="22:22" x14ac:dyDescent="0.35">
      <c r="V35449" s="17"/>
    </row>
    <row r="35450" spans="22:22" x14ac:dyDescent="0.35">
      <c r="V35450" s="17"/>
    </row>
    <row r="35451" spans="22:22" x14ac:dyDescent="0.35">
      <c r="V35451" s="17"/>
    </row>
    <row r="35452" spans="22:22" x14ac:dyDescent="0.35">
      <c r="V35452" s="17"/>
    </row>
    <row r="35453" spans="22:22" x14ac:dyDescent="0.35">
      <c r="V35453" s="17"/>
    </row>
    <row r="35454" spans="22:22" x14ac:dyDescent="0.35">
      <c r="V35454" s="17"/>
    </row>
    <row r="35455" spans="22:22" x14ac:dyDescent="0.35">
      <c r="V35455" s="17"/>
    </row>
    <row r="35456" spans="22:22" x14ac:dyDescent="0.35">
      <c r="V35456" s="17"/>
    </row>
    <row r="35457" spans="22:22" x14ac:dyDescent="0.35">
      <c r="V35457" s="17"/>
    </row>
    <row r="35458" spans="22:22" x14ac:dyDescent="0.35">
      <c r="V35458" s="17"/>
    </row>
    <row r="35459" spans="22:22" x14ac:dyDescent="0.35">
      <c r="V35459" s="17"/>
    </row>
    <row r="35460" spans="22:22" x14ac:dyDescent="0.35">
      <c r="V35460" s="17"/>
    </row>
    <row r="35461" spans="22:22" x14ac:dyDescent="0.35">
      <c r="V35461" s="17"/>
    </row>
    <row r="35462" spans="22:22" x14ac:dyDescent="0.35">
      <c r="V35462" s="17"/>
    </row>
    <row r="35463" spans="22:22" x14ac:dyDescent="0.35">
      <c r="V35463" s="17"/>
    </row>
    <row r="35464" spans="22:22" x14ac:dyDescent="0.35">
      <c r="V35464" s="17"/>
    </row>
    <row r="35465" spans="22:22" x14ac:dyDescent="0.35">
      <c r="V35465" s="17"/>
    </row>
    <row r="35466" spans="22:22" x14ac:dyDescent="0.35">
      <c r="V35466" s="17"/>
    </row>
    <row r="35467" spans="22:22" x14ac:dyDescent="0.35">
      <c r="V35467" s="17"/>
    </row>
    <row r="35468" spans="22:22" x14ac:dyDescent="0.35">
      <c r="V35468" s="17"/>
    </row>
    <row r="35469" spans="22:22" x14ac:dyDescent="0.35">
      <c r="V35469" s="17"/>
    </row>
    <row r="35470" spans="22:22" x14ac:dyDescent="0.35">
      <c r="V35470" s="17"/>
    </row>
    <row r="35471" spans="22:22" x14ac:dyDescent="0.35">
      <c r="V35471" s="17"/>
    </row>
    <row r="35472" spans="22:22" x14ac:dyDescent="0.35">
      <c r="V35472" s="17"/>
    </row>
    <row r="35473" spans="22:22" x14ac:dyDescent="0.35">
      <c r="V35473" s="17"/>
    </row>
    <row r="35474" spans="22:22" x14ac:dyDescent="0.35">
      <c r="V35474" s="17"/>
    </row>
    <row r="35475" spans="22:22" x14ac:dyDescent="0.35">
      <c r="V35475" s="17"/>
    </row>
    <row r="35476" spans="22:22" x14ac:dyDescent="0.35">
      <c r="V35476" s="17"/>
    </row>
    <row r="35477" spans="22:22" x14ac:dyDescent="0.35">
      <c r="V35477" s="17"/>
    </row>
    <row r="35478" spans="22:22" x14ac:dyDescent="0.35">
      <c r="V35478" s="17"/>
    </row>
    <row r="35479" spans="22:22" x14ac:dyDescent="0.35">
      <c r="V35479" s="17"/>
    </row>
    <row r="35480" spans="22:22" x14ac:dyDescent="0.35">
      <c r="V35480" s="17"/>
    </row>
    <row r="35481" spans="22:22" x14ac:dyDescent="0.35">
      <c r="V35481" s="17"/>
    </row>
    <row r="35482" spans="22:22" x14ac:dyDescent="0.35">
      <c r="V35482" s="17"/>
    </row>
    <row r="35483" spans="22:22" x14ac:dyDescent="0.35">
      <c r="V35483" s="17"/>
    </row>
    <row r="35484" spans="22:22" x14ac:dyDescent="0.35">
      <c r="V35484" s="17"/>
    </row>
    <row r="35485" spans="22:22" x14ac:dyDescent="0.35">
      <c r="V35485" s="17"/>
    </row>
    <row r="35486" spans="22:22" x14ac:dyDescent="0.35">
      <c r="V35486" s="17"/>
    </row>
    <row r="35487" spans="22:22" x14ac:dyDescent="0.35">
      <c r="V35487" s="17"/>
    </row>
    <row r="35488" spans="22:22" x14ac:dyDescent="0.35">
      <c r="V35488" s="17"/>
    </row>
    <row r="35489" spans="22:22" x14ac:dyDescent="0.35">
      <c r="V35489" s="17"/>
    </row>
    <row r="35490" spans="22:22" x14ac:dyDescent="0.35">
      <c r="V35490" s="17"/>
    </row>
    <row r="35491" spans="22:22" x14ac:dyDescent="0.35">
      <c r="V35491" s="17"/>
    </row>
    <row r="35492" spans="22:22" x14ac:dyDescent="0.35">
      <c r="V35492" s="17"/>
    </row>
    <row r="35493" spans="22:22" x14ac:dyDescent="0.35">
      <c r="V35493" s="17"/>
    </row>
    <row r="35494" spans="22:22" x14ac:dyDescent="0.35">
      <c r="V35494" s="17"/>
    </row>
    <row r="35495" spans="22:22" x14ac:dyDescent="0.35">
      <c r="V35495" s="17"/>
    </row>
    <row r="35496" spans="22:22" x14ac:dyDescent="0.35">
      <c r="V35496" s="17"/>
    </row>
    <row r="35497" spans="22:22" x14ac:dyDescent="0.35">
      <c r="V35497" s="17"/>
    </row>
    <row r="35498" spans="22:22" x14ac:dyDescent="0.35">
      <c r="V35498" s="17"/>
    </row>
    <row r="35499" spans="22:22" x14ac:dyDescent="0.35">
      <c r="V35499" s="17"/>
    </row>
    <row r="35500" spans="22:22" x14ac:dyDescent="0.35">
      <c r="V35500" s="17"/>
    </row>
    <row r="35501" spans="22:22" x14ac:dyDescent="0.35">
      <c r="V35501" s="17"/>
    </row>
    <row r="35502" spans="22:22" x14ac:dyDescent="0.35">
      <c r="V35502" s="17"/>
    </row>
    <row r="35503" spans="22:22" x14ac:dyDescent="0.35">
      <c r="V35503" s="17"/>
    </row>
    <row r="35504" spans="22:22" x14ac:dyDescent="0.35">
      <c r="V35504" s="17"/>
    </row>
    <row r="35505" spans="22:22" x14ac:dyDescent="0.35">
      <c r="V35505" s="17"/>
    </row>
    <row r="35506" spans="22:22" x14ac:dyDescent="0.35">
      <c r="V35506" s="17"/>
    </row>
    <row r="35507" spans="22:22" x14ac:dyDescent="0.35">
      <c r="V35507" s="17"/>
    </row>
    <row r="35508" spans="22:22" x14ac:dyDescent="0.35">
      <c r="V35508" s="17"/>
    </row>
    <row r="35509" spans="22:22" x14ac:dyDescent="0.35">
      <c r="V35509" s="17"/>
    </row>
    <row r="35510" spans="22:22" x14ac:dyDescent="0.35">
      <c r="V35510" s="17"/>
    </row>
    <row r="35511" spans="22:22" x14ac:dyDescent="0.35">
      <c r="V35511" s="17"/>
    </row>
    <row r="35512" spans="22:22" x14ac:dyDescent="0.35">
      <c r="V35512" s="17"/>
    </row>
    <row r="35513" spans="22:22" x14ac:dyDescent="0.35">
      <c r="V35513" s="17"/>
    </row>
    <row r="35514" spans="22:22" x14ac:dyDescent="0.35">
      <c r="V35514" s="17"/>
    </row>
    <row r="35515" spans="22:22" x14ac:dyDescent="0.35">
      <c r="V35515" s="17"/>
    </row>
    <row r="35516" spans="22:22" x14ac:dyDescent="0.35">
      <c r="V35516" s="17"/>
    </row>
    <row r="35517" spans="22:22" x14ac:dyDescent="0.35">
      <c r="V35517" s="17"/>
    </row>
    <row r="35518" spans="22:22" x14ac:dyDescent="0.35">
      <c r="V35518" s="17"/>
    </row>
    <row r="35519" spans="22:22" x14ac:dyDescent="0.35">
      <c r="V35519" s="17"/>
    </row>
    <row r="35520" spans="22:22" x14ac:dyDescent="0.35">
      <c r="V35520" s="17"/>
    </row>
    <row r="35521" spans="22:22" x14ac:dyDescent="0.35">
      <c r="V35521" s="17"/>
    </row>
    <row r="35522" spans="22:22" x14ac:dyDescent="0.35">
      <c r="V35522" s="17"/>
    </row>
    <row r="35523" spans="22:22" x14ac:dyDescent="0.35">
      <c r="V35523" s="17"/>
    </row>
    <row r="35524" spans="22:22" x14ac:dyDescent="0.35">
      <c r="V35524" s="17"/>
    </row>
    <row r="35525" spans="22:22" x14ac:dyDescent="0.35">
      <c r="V35525" s="17"/>
    </row>
    <row r="35526" spans="22:22" x14ac:dyDescent="0.35">
      <c r="V35526" s="17"/>
    </row>
    <row r="35527" spans="22:22" x14ac:dyDescent="0.35">
      <c r="V35527" s="17"/>
    </row>
    <row r="35528" spans="22:22" x14ac:dyDescent="0.35">
      <c r="V35528" s="17"/>
    </row>
    <row r="35529" spans="22:22" x14ac:dyDescent="0.35">
      <c r="V35529" s="17"/>
    </row>
    <row r="35530" spans="22:22" x14ac:dyDescent="0.35">
      <c r="V35530" s="17"/>
    </row>
    <row r="35531" spans="22:22" x14ac:dyDescent="0.35">
      <c r="V35531" s="17"/>
    </row>
    <row r="35532" spans="22:22" x14ac:dyDescent="0.35">
      <c r="V35532" s="17"/>
    </row>
    <row r="35533" spans="22:22" x14ac:dyDescent="0.35">
      <c r="V35533" s="17"/>
    </row>
    <row r="35534" spans="22:22" x14ac:dyDescent="0.35">
      <c r="V35534" s="17"/>
    </row>
    <row r="35535" spans="22:22" x14ac:dyDescent="0.35">
      <c r="V35535" s="17"/>
    </row>
    <row r="35536" spans="22:22" x14ac:dyDescent="0.35">
      <c r="V35536" s="17"/>
    </row>
    <row r="35537" spans="22:22" x14ac:dyDescent="0.35">
      <c r="V35537" s="17"/>
    </row>
    <row r="35538" spans="22:22" x14ac:dyDescent="0.35">
      <c r="V35538" s="17"/>
    </row>
    <row r="35539" spans="22:22" x14ac:dyDescent="0.35">
      <c r="V35539" s="17"/>
    </row>
    <row r="35540" spans="22:22" x14ac:dyDescent="0.35">
      <c r="V35540" s="17"/>
    </row>
    <row r="35541" spans="22:22" x14ac:dyDescent="0.35">
      <c r="V35541" s="17"/>
    </row>
    <row r="35542" spans="22:22" x14ac:dyDescent="0.35">
      <c r="V35542" s="17"/>
    </row>
    <row r="35543" spans="22:22" x14ac:dyDescent="0.35">
      <c r="V35543" s="17"/>
    </row>
    <row r="35544" spans="22:22" x14ac:dyDescent="0.35">
      <c r="V35544" s="17"/>
    </row>
    <row r="35545" spans="22:22" x14ac:dyDescent="0.35">
      <c r="V35545" s="17"/>
    </row>
    <row r="35546" spans="22:22" x14ac:dyDescent="0.35">
      <c r="V35546" s="17"/>
    </row>
    <row r="35547" spans="22:22" x14ac:dyDescent="0.35">
      <c r="V35547" s="17"/>
    </row>
    <row r="35548" spans="22:22" x14ac:dyDescent="0.35">
      <c r="V35548" s="17"/>
    </row>
    <row r="35549" spans="22:22" x14ac:dyDescent="0.35">
      <c r="V35549" s="17"/>
    </row>
    <row r="35550" spans="22:22" x14ac:dyDescent="0.35">
      <c r="V35550" s="17"/>
    </row>
    <row r="35551" spans="22:22" x14ac:dyDescent="0.35">
      <c r="V35551" s="17"/>
    </row>
    <row r="35552" spans="22:22" x14ac:dyDescent="0.35">
      <c r="V35552" s="17"/>
    </row>
    <row r="35553" spans="22:22" x14ac:dyDescent="0.35">
      <c r="V35553" s="17"/>
    </row>
    <row r="35554" spans="22:22" x14ac:dyDescent="0.35">
      <c r="V35554" s="17"/>
    </row>
    <row r="35555" spans="22:22" x14ac:dyDescent="0.35">
      <c r="V35555" s="17"/>
    </row>
    <row r="35556" spans="22:22" x14ac:dyDescent="0.35">
      <c r="V35556" s="17"/>
    </row>
    <row r="35557" spans="22:22" x14ac:dyDescent="0.35">
      <c r="V35557" s="17"/>
    </row>
    <row r="35558" spans="22:22" x14ac:dyDescent="0.35">
      <c r="V35558" s="17"/>
    </row>
    <row r="35559" spans="22:22" x14ac:dyDescent="0.35">
      <c r="V35559" s="17"/>
    </row>
    <row r="35560" spans="22:22" x14ac:dyDescent="0.35">
      <c r="V35560" s="17"/>
    </row>
    <row r="35561" spans="22:22" x14ac:dyDescent="0.35">
      <c r="V35561" s="17"/>
    </row>
    <row r="35562" spans="22:22" x14ac:dyDescent="0.35">
      <c r="V35562" s="17"/>
    </row>
    <row r="35563" spans="22:22" x14ac:dyDescent="0.35">
      <c r="V35563" s="17"/>
    </row>
    <row r="35564" spans="22:22" x14ac:dyDescent="0.35">
      <c r="V35564" s="17"/>
    </row>
    <row r="35565" spans="22:22" x14ac:dyDescent="0.35">
      <c r="V35565" s="17"/>
    </row>
    <row r="35566" spans="22:22" x14ac:dyDescent="0.35">
      <c r="V35566" s="17"/>
    </row>
    <row r="35567" spans="22:22" x14ac:dyDescent="0.35">
      <c r="V35567" s="17"/>
    </row>
    <row r="35568" spans="22:22" x14ac:dyDescent="0.35">
      <c r="V35568" s="17"/>
    </row>
    <row r="35569" spans="22:22" x14ac:dyDescent="0.35">
      <c r="V35569" s="17"/>
    </row>
    <row r="35570" spans="22:22" x14ac:dyDescent="0.35">
      <c r="V35570" s="17"/>
    </row>
    <row r="35571" spans="22:22" x14ac:dyDescent="0.35">
      <c r="V35571" s="17"/>
    </row>
    <row r="35572" spans="22:22" x14ac:dyDescent="0.35">
      <c r="V35572" s="17"/>
    </row>
    <row r="35573" spans="22:22" x14ac:dyDescent="0.35">
      <c r="V35573" s="17"/>
    </row>
    <row r="35574" spans="22:22" x14ac:dyDescent="0.35">
      <c r="V35574" s="17"/>
    </row>
    <row r="35575" spans="22:22" x14ac:dyDescent="0.35">
      <c r="V35575" s="17"/>
    </row>
    <row r="35576" spans="22:22" x14ac:dyDescent="0.35">
      <c r="V35576" s="17"/>
    </row>
    <row r="35577" spans="22:22" x14ac:dyDescent="0.35">
      <c r="V35577" s="17"/>
    </row>
    <row r="35578" spans="22:22" x14ac:dyDescent="0.35">
      <c r="V35578" s="17"/>
    </row>
    <row r="35579" spans="22:22" x14ac:dyDescent="0.35">
      <c r="V35579" s="17"/>
    </row>
    <row r="35580" spans="22:22" x14ac:dyDescent="0.35">
      <c r="V35580" s="17"/>
    </row>
    <row r="35581" spans="22:22" x14ac:dyDescent="0.35">
      <c r="V35581" s="17"/>
    </row>
    <row r="35582" spans="22:22" x14ac:dyDescent="0.35">
      <c r="V35582" s="17"/>
    </row>
    <row r="35583" spans="22:22" x14ac:dyDescent="0.35">
      <c r="V35583" s="17"/>
    </row>
    <row r="35584" spans="22:22" x14ac:dyDescent="0.35">
      <c r="V35584" s="17"/>
    </row>
    <row r="35585" spans="22:22" x14ac:dyDescent="0.35">
      <c r="V35585" s="17"/>
    </row>
    <row r="35586" spans="22:22" x14ac:dyDescent="0.35">
      <c r="V35586" s="17"/>
    </row>
    <row r="35587" spans="22:22" x14ac:dyDescent="0.35">
      <c r="V35587" s="17"/>
    </row>
    <row r="35588" spans="22:22" x14ac:dyDescent="0.35">
      <c r="V35588" s="17"/>
    </row>
    <row r="35589" spans="22:22" x14ac:dyDescent="0.35">
      <c r="V35589" s="17"/>
    </row>
    <row r="35590" spans="22:22" x14ac:dyDescent="0.35">
      <c r="V35590" s="17"/>
    </row>
    <row r="35591" spans="22:22" x14ac:dyDescent="0.35">
      <c r="V35591" s="17"/>
    </row>
    <row r="35592" spans="22:22" x14ac:dyDescent="0.35">
      <c r="V35592" s="17"/>
    </row>
    <row r="35593" spans="22:22" x14ac:dyDescent="0.35">
      <c r="V35593" s="17"/>
    </row>
    <row r="35594" spans="22:22" x14ac:dyDescent="0.35">
      <c r="V35594" s="17"/>
    </row>
    <row r="35595" spans="22:22" x14ac:dyDescent="0.35">
      <c r="V35595" s="17"/>
    </row>
    <row r="35596" spans="22:22" x14ac:dyDescent="0.35">
      <c r="V35596" s="17"/>
    </row>
    <row r="35597" spans="22:22" x14ac:dyDescent="0.35">
      <c r="V35597" s="17"/>
    </row>
    <row r="35598" spans="22:22" x14ac:dyDescent="0.35">
      <c r="V35598" s="17"/>
    </row>
    <row r="35599" spans="22:22" x14ac:dyDescent="0.35">
      <c r="V35599" s="17"/>
    </row>
    <row r="35600" spans="22:22" x14ac:dyDescent="0.35">
      <c r="V35600" s="17"/>
    </row>
    <row r="35601" spans="22:22" x14ac:dyDescent="0.35">
      <c r="V35601" s="17"/>
    </row>
    <row r="35602" spans="22:22" x14ac:dyDescent="0.35">
      <c r="V35602" s="17"/>
    </row>
    <row r="35603" spans="22:22" x14ac:dyDescent="0.35">
      <c r="V35603" s="17"/>
    </row>
    <row r="35604" spans="22:22" x14ac:dyDescent="0.35">
      <c r="V35604" s="17"/>
    </row>
    <row r="35605" spans="22:22" x14ac:dyDescent="0.35">
      <c r="V35605" s="17"/>
    </row>
    <row r="35606" spans="22:22" x14ac:dyDescent="0.35">
      <c r="V35606" s="17"/>
    </row>
    <row r="35607" spans="22:22" x14ac:dyDescent="0.35">
      <c r="V35607" s="17"/>
    </row>
    <row r="35608" spans="22:22" x14ac:dyDescent="0.35">
      <c r="V35608" s="17"/>
    </row>
    <row r="35609" spans="22:22" x14ac:dyDescent="0.35">
      <c r="V35609" s="17"/>
    </row>
    <row r="35610" spans="22:22" x14ac:dyDescent="0.35">
      <c r="V35610" s="17"/>
    </row>
    <row r="35611" spans="22:22" x14ac:dyDescent="0.35">
      <c r="V35611" s="17"/>
    </row>
    <row r="35612" spans="22:22" x14ac:dyDescent="0.35">
      <c r="V35612" s="17"/>
    </row>
    <row r="35613" spans="22:22" x14ac:dyDescent="0.35">
      <c r="V35613" s="17"/>
    </row>
    <row r="35614" spans="22:22" x14ac:dyDescent="0.35">
      <c r="V35614" s="17"/>
    </row>
    <row r="35615" spans="22:22" x14ac:dyDescent="0.35">
      <c r="V35615" s="17"/>
    </row>
    <row r="35616" spans="22:22" x14ac:dyDescent="0.35">
      <c r="V35616" s="17"/>
    </row>
    <row r="35617" spans="22:22" x14ac:dyDescent="0.35">
      <c r="V35617" s="17"/>
    </row>
    <row r="35618" spans="22:22" x14ac:dyDescent="0.35">
      <c r="V35618" s="17"/>
    </row>
    <row r="35619" spans="22:22" x14ac:dyDescent="0.35">
      <c r="V35619" s="17"/>
    </row>
    <row r="35620" spans="22:22" x14ac:dyDescent="0.35">
      <c r="V35620" s="17"/>
    </row>
    <row r="35621" spans="22:22" x14ac:dyDescent="0.35">
      <c r="V35621" s="17"/>
    </row>
    <row r="35622" spans="22:22" x14ac:dyDescent="0.35">
      <c r="V35622" s="17"/>
    </row>
    <row r="35623" spans="22:22" x14ac:dyDescent="0.35">
      <c r="V35623" s="17"/>
    </row>
    <row r="35624" spans="22:22" x14ac:dyDescent="0.35">
      <c r="V35624" s="17"/>
    </row>
    <row r="35625" spans="22:22" x14ac:dyDescent="0.35">
      <c r="V35625" s="17"/>
    </row>
    <row r="35626" spans="22:22" x14ac:dyDescent="0.35">
      <c r="V35626" s="17"/>
    </row>
    <row r="35627" spans="22:22" x14ac:dyDescent="0.35">
      <c r="V35627" s="17"/>
    </row>
    <row r="35628" spans="22:22" x14ac:dyDescent="0.35">
      <c r="V35628" s="17"/>
    </row>
    <row r="35629" spans="22:22" x14ac:dyDescent="0.35">
      <c r="V35629" s="17"/>
    </row>
    <row r="35630" spans="22:22" x14ac:dyDescent="0.35">
      <c r="V35630" s="17"/>
    </row>
    <row r="35631" spans="22:22" x14ac:dyDescent="0.35">
      <c r="V35631" s="17"/>
    </row>
    <row r="35632" spans="22:22" x14ac:dyDescent="0.35">
      <c r="V35632" s="17"/>
    </row>
    <row r="35633" spans="22:22" x14ac:dyDescent="0.35">
      <c r="V35633" s="17"/>
    </row>
    <row r="35634" spans="22:22" x14ac:dyDescent="0.35">
      <c r="V35634" s="17"/>
    </row>
    <row r="35635" spans="22:22" x14ac:dyDescent="0.35">
      <c r="V35635" s="17"/>
    </row>
    <row r="35636" spans="22:22" x14ac:dyDescent="0.35">
      <c r="V35636" s="17"/>
    </row>
    <row r="35637" spans="22:22" x14ac:dyDescent="0.35">
      <c r="V35637" s="17"/>
    </row>
    <row r="35638" spans="22:22" x14ac:dyDescent="0.35">
      <c r="V35638" s="17"/>
    </row>
    <row r="35639" spans="22:22" x14ac:dyDescent="0.35">
      <c r="V35639" s="17"/>
    </row>
    <row r="35640" spans="22:22" x14ac:dyDescent="0.35">
      <c r="V35640" s="17"/>
    </row>
    <row r="35641" spans="22:22" x14ac:dyDescent="0.35">
      <c r="V35641" s="17"/>
    </row>
    <row r="35642" spans="22:22" x14ac:dyDescent="0.35">
      <c r="V35642" s="17"/>
    </row>
    <row r="35643" spans="22:22" x14ac:dyDescent="0.35">
      <c r="V35643" s="17"/>
    </row>
    <row r="35644" spans="22:22" x14ac:dyDescent="0.35">
      <c r="V35644" s="17"/>
    </row>
    <row r="35645" spans="22:22" x14ac:dyDescent="0.35">
      <c r="V35645" s="17"/>
    </row>
    <row r="35646" spans="22:22" x14ac:dyDescent="0.35">
      <c r="V35646" s="17"/>
    </row>
    <row r="35647" spans="22:22" x14ac:dyDescent="0.35">
      <c r="V35647" s="17"/>
    </row>
    <row r="35648" spans="22:22" x14ac:dyDescent="0.35">
      <c r="V35648" s="17"/>
    </row>
    <row r="35649" spans="22:22" x14ac:dyDescent="0.35">
      <c r="V35649" s="17"/>
    </row>
    <row r="35650" spans="22:22" x14ac:dyDescent="0.35">
      <c r="V35650" s="17"/>
    </row>
    <row r="35651" spans="22:22" x14ac:dyDescent="0.35">
      <c r="V35651" s="17"/>
    </row>
    <row r="35652" spans="22:22" x14ac:dyDescent="0.35">
      <c r="V35652" s="17"/>
    </row>
    <row r="35653" spans="22:22" x14ac:dyDescent="0.35">
      <c r="V35653" s="17"/>
    </row>
    <row r="35654" spans="22:22" x14ac:dyDescent="0.35">
      <c r="V35654" s="17"/>
    </row>
    <row r="35655" spans="22:22" x14ac:dyDescent="0.35">
      <c r="V35655" s="17"/>
    </row>
    <row r="35656" spans="22:22" x14ac:dyDescent="0.35">
      <c r="V35656" s="17"/>
    </row>
    <row r="35657" spans="22:22" x14ac:dyDescent="0.35">
      <c r="V35657" s="17"/>
    </row>
    <row r="35658" spans="22:22" x14ac:dyDescent="0.35">
      <c r="V35658" s="17"/>
    </row>
    <row r="35659" spans="22:22" x14ac:dyDescent="0.35">
      <c r="V35659" s="17"/>
    </row>
    <row r="35660" spans="22:22" x14ac:dyDescent="0.35">
      <c r="V35660" s="17"/>
    </row>
    <row r="35661" spans="22:22" x14ac:dyDescent="0.35">
      <c r="V35661" s="17"/>
    </row>
    <row r="35662" spans="22:22" x14ac:dyDescent="0.35">
      <c r="V35662" s="17"/>
    </row>
    <row r="35663" spans="22:22" x14ac:dyDescent="0.35">
      <c r="V35663" s="17"/>
    </row>
    <row r="35664" spans="22:22" x14ac:dyDescent="0.35">
      <c r="V35664" s="17"/>
    </row>
    <row r="35665" spans="22:22" x14ac:dyDescent="0.35">
      <c r="V35665" s="17"/>
    </row>
    <row r="35666" spans="22:22" x14ac:dyDescent="0.35">
      <c r="V35666" s="17"/>
    </row>
    <row r="35667" spans="22:22" x14ac:dyDescent="0.35">
      <c r="V35667" s="17"/>
    </row>
    <row r="35668" spans="22:22" x14ac:dyDescent="0.35">
      <c r="V35668" s="17"/>
    </row>
    <row r="35669" spans="22:22" x14ac:dyDescent="0.35">
      <c r="V35669" s="17"/>
    </row>
    <row r="35670" spans="22:22" x14ac:dyDescent="0.35">
      <c r="V35670" s="17"/>
    </row>
    <row r="35671" spans="22:22" x14ac:dyDescent="0.35">
      <c r="V35671" s="17"/>
    </row>
    <row r="35672" spans="22:22" x14ac:dyDescent="0.35">
      <c r="V35672" s="17"/>
    </row>
    <row r="35673" spans="22:22" x14ac:dyDescent="0.35">
      <c r="V35673" s="17"/>
    </row>
    <row r="35674" spans="22:22" x14ac:dyDescent="0.35">
      <c r="V35674" s="17"/>
    </row>
    <row r="35675" spans="22:22" x14ac:dyDescent="0.35">
      <c r="V35675" s="17"/>
    </row>
    <row r="35676" spans="22:22" x14ac:dyDescent="0.35">
      <c r="V35676" s="17"/>
    </row>
    <row r="35677" spans="22:22" x14ac:dyDescent="0.35">
      <c r="V35677" s="17"/>
    </row>
    <row r="35678" spans="22:22" x14ac:dyDescent="0.35">
      <c r="V35678" s="17"/>
    </row>
    <row r="35679" spans="22:22" x14ac:dyDescent="0.35">
      <c r="V35679" s="17"/>
    </row>
    <row r="35680" spans="22:22" x14ac:dyDescent="0.35">
      <c r="V35680" s="17"/>
    </row>
    <row r="35681" spans="22:22" x14ac:dyDescent="0.35">
      <c r="V35681" s="17"/>
    </row>
    <row r="35682" spans="22:22" x14ac:dyDescent="0.35">
      <c r="V35682" s="17"/>
    </row>
    <row r="35683" spans="22:22" x14ac:dyDescent="0.35">
      <c r="V35683" s="17"/>
    </row>
    <row r="35684" spans="22:22" x14ac:dyDescent="0.35">
      <c r="V35684" s="17"/>
    </row>
    <row r="35685" spans="22:22" x14ac:dyDescent="0.35">
      <c r="V35685" s="17"/>
    </row>
    <row r="35686" spans="22:22" x14ac:dyDescent="0.35">
      <c r="V35686" s="17"/>
    </row>
    <row r="35687" spans="22:22" x14ac:dyDescent="0.35">
      <c r="V35687" s="17"/>
    </row>
    <row r="35688" spans="22:22" x14ac:dyDescent="0.35">
      <c r="V35688" s="17"/>
    </row>
    <row r="35689" spans="22:22" x14ac:dyDescent="0.35">
      <c r="V35689" s="17"/>
    </row>
    <row r="35690" spans="22:22" x14ac:dyDescent="0.35">
      <c r="V35690" s="17"/>
    </row>
    <row r="35691" spans="22:22" x14ac:dyDescent="0.35">
      <c r="V35691" s="17"/>
    </row>
    <row r="35692" spans="22:22" x14ac:dyDescent="0.35">
      <c r="V35692" s="17"/>
    </row>
    <row r="35693" spans="22:22" x14ac:dyDescent="0.35">
      <c r="V35693" s="17"/>
    </row>
    <row r="35694" spans="22:22" x14ac:dyDescent="0.35">
      <c r="V35694" s="17"/>
    </row>
    <row r="35695" spans="22:22" x14ac:dyDescent="0.35">
      <c r="V35695" s="17"/>
    </row>
    <row r="35696" spans="22:22" x14ac:dyDescent="0.35">
      <c r="V35696" s="17"/>
    </row>
    <row r="35697" spans="22:22" x14ac:dyDescent="0.35">
      <c r="V35697" s="17"/>
    </row>
    <row r="35698" spans="22:22" x14ac:dyDescent="0.35">
      <c r="V35698" s="17"/>
    </row>
    <row r="35699" spans="22:22" x14ac:dyDescent="0.35">
      <c r="V35699" s="17"/>
    </row>
    <row r="35700" spans="22:22" x14ac:dyDescent="0.35">
      <c r="V35700" s="17"/>
    </row>
    <row r="35701" spans="22:22" x14ac:dyDescent="0.35">
      <c r="V35701" s="17"/>
    </row>
    <row r="35702" spans="22:22" x14ac:dyDescent="0.35">
      <c r="V35702" s="17"/>
    </row>
    <row r="35703" spans="22:22" x14ac:dyDescent="0.35">
      <c r="V35703" s="17"/>
    </row>
    <row r="35704" spans="22:22" x14ac:dyDescent="0.35">
      <c r="V35704" s="17"/>
    </row>
    <row r="35705" spans="22:22" x14ac:dyDescent="0.35">
      <c r="V35705" s="17"/>
    </row>
    <row r="35706" spans="22:22" x14ac:dyDescent="0.35">
      <c r="V35706" s="17"/>
    </row>
    <row r="35707" spans="22:22" x14ac:dyDescent="0.35">
      <c r="V35707" s="17"/>
    </row>
    <row r="35708" spans="22:22" x14ac:dyDescent="0.35">
      <c r="V35708" s="17"/>
    </row>
    <row r="35709" spans="22:22" x14ac:dyDescent="0.35">
      <c r="V35709" s="17"/>
    </row>
    <row r="35710" spans="22:22" x14ac:dyDescent="0.35">
      <c r="V35710" s="17"/>
    </row>
    <row r="35711" spans="22:22" x14ac:dyDescent="0.35">
      <c r="V35711" s="17"/>
    </row>
    <row r="35712" spans="22:22" x14ac:dyDescent="0.35">
      <c r="V35712" s="17"/>
    </row>
    <row r="35713" spans="22:22" x14ac:dyDescent="0.35">
      <c r="V35713" s="17"/>
    </row>
    <row r="35714" spans="22:22" x14ac:dyDescent="0.35">
      <c r="V35714" s="17"/>
    </row>
    <row r="35715" spans="22:22" x14ac:dyDescent="0.35">
      <c r="V35715" s="17"/>
    </row>
    <row r="35716" spans="22:22" x14ac:dyDescent="0.35">
      <c r="V35716" s="17"/>
    </row>
    <row r="35717" spans="22:22" x14ac:dyDescent="0.35">
      <c r="V35717" s="17"/>
    </row>
    <row r="35718" spans="22:22" x14ac:dyDescent="0.35">
      <c r="V35718" s="17"/>
    </row>
    <row r="35719" spans="22:22" x14ac:dyDescent="0.35">
      <c r="V35719" s="17"/>
    </row>
    <row r="35720" spans="22:22" x14ac:dyDescent="0.35">
      <c r="V35720" s="17"/>
    </row>
    <row r="35721" spans="22:22" x14ac:dyDescent="0.35">
      <c r="V35721" s="17"/>
    </row>
    <row r="35722" spans="22:22" x14ac:dyDescent="0.35">
      <c r="V35722" s="17"/>
    </row>
    <row r="35723" spans="22:22" x14ac:dyDescent="0.35">
      <c r="V35723" s="17"/>
    </row>
    <row r="35724" spans="22:22" x14ac:dyDescent="0.35">
      <c r="V35724" s="17"/>
    </row>
    <row r="35725" spans="22:22" x14ac:dyDescent="0.35">
      <c r="V35725" s="17"/>
    </row>
    <row r="35726" spans="22:22" x14ac:dyDescent="0.35">
      <c r="V35726" s="17"/>
    </row>
    <row r="35727" spans="22:22" x14ac:dyDescent="0.35">
      <c r="V35727" s="17"/>
    </row>
    <row r="35728" spans="22:22" x14ac:dyDescent="0.35">
      <c r="V35728" s="17"/>
    </row>
    <row r="35729" spans="22:22" x14ac:dyDescent="0.35">
      <c r="V35729" s="17"/>
    </row>
    <row r="35730" spans="22:22" x14ac:dyDescent="0.35">
      <c r="V35730" s="17"/>
    </row>
    <row r="35731" spans="22:22" x14ac:dyDescent="0.35">
      <c r="V35731" s="17"/>
    </row>
    <row r="35732" spans="22:22" x14ac:dyDescent="0.35">
      <c r="V35732" s="17"/>
    </row>
    <row r="35733" spans="22:22" x14ac:dyDescent="0.35">
      <c r="V35733" s="17"/>
    </row>
    <row r="35734" spans="22:22" x14ac:dyDescent="0.35">
      <c r="V35734" s="17"/>
    </row>
    <row r="35735" spans="22:22" x14ac:dyDescent="0.35">
      <c r="V35735" s="17"/>
    </row>
    <row r="35736" spans="22:22" x14ac:dyDescent="0.35">
      <c r="V35736" s="17"/>
    </row>
    <row r="35737" spans="22:22" x14ac:dyDescent="0.35">
      <c r="V35737" s="17"/>
    </row>
    <row r="35738" spans="22:22" x14ac:dyDescent="0.35">
      <c r="V35738" s="17"/>
    </row>
    <row r="35739" spans="22:22" x14ac:dyDescent="0.35">
      <c r="V35739" s="17"/>
    </row>
    <row r="35740" spans="22:22" x14ac:dyDescent="0.35">
      <c r="V35740" s="17"/>
    </row>
    <row r="35741" spans="22:22" x14ac:dyDescent="0.35">
      <c r="V35741" s="17"/>
    </row>
    <row r="35742" spans="22:22" x14ac:dyDescent="0.35">
      <c r="V35742" s="17"/>
    </row>
    <row r="35743" spans="22:22" x14ac:dyDescent="0.35">
      <c r="V35743" s="17"/>
    </row>
    <row r="35744" spans="22:22" x14ac:dyDescent="0.35">
      <c r="V35744" s="17"/>
    </row>
    <row r="35745" spans="22:22" x14ac:dyDescent="0.35">
      <c r="V35745" s="17"/>
    </row>
    <row r="35746" spans="22:22" x14ac:dyDescent="0.35">
      <c r="V35746" s="17"/>
    </row>
    <row r="35747" spans="22:22" x14ac:dyDescent="0.35">
      <c r="V35747" s="17"/>
    </row>
    <row r="35748" spans="22:22" x14ac:dyDescent="0.35">
      <c r="V35748" s="17"/>
    </row>
    <row r="35749" spans="22:22" x14ac:dyDescent="0.35">
      <c r="V35749" s="17"/>
    </row>
    <row r="35750" spans="22:22" x14ac:dyDescent="0.35">
      <c r="V35750" s="17"/>
    </row>
    <row r="35751" spans="22:22" x14ac:dyDescent="0.35">
      <c r="V35751" s="17"/>
    </row>
    <row r="35752" spans="22:22" x14ac:dyDescent="0.35">
      <c r="V35752" s="17"/>
    </row>
    <row r="35753" spans="22:22" x14ac:dyDescent="0.35">
      <c r="V35753" s="17"/>
    </row>
    <row r="35754" spans="22:22" x14ac:dyDescent="0.35">
      <c r="V35754" s="17"/>
    </row>
    <row r="35755" spans="22:22" x14ac:dyDescent="0.35">
      <c r="V35755" s="17"/>
    </row>
    <row r="35756" spans="22:22" x14ac:dyDescent="0.35">
      <c r="V35756" s="17"/>
    </row>
    <row r="35757" spans="22:22" x14ac:dyDescent="0.35">
      <c r="V35757" s="17"/>
    </row>
    <row r="35758" spans="22:22" x14ac:dyDescent="0.35">
      <c r="V35758" s="17"/>
    </row>
    <row r="35759" spans="22:22" x14ac:dyDescent="0.35">
      <c r="V35759" s="17"/>
    </row>
    <row r="35760" spans="22:22" x14ac:dyDescent="0.35">
      <c r="V35760" s="17"/>
    </row>
    <row r="35761" spans="22:22" x14ac:dyDescent="0.35">
      <c r="V35761" s="17"/>
    </row>
    <row r="35762" spans="22:22" x14ac:dyDescent="0.35">
      <c r="V35762" s="17"/>
    </row>
    <row r="35763" spans="22:22" x14ac:dyDescent="0.35">
      <c r="V35763" s="17"/>
    </row>
    <row r="35764" spans="22:22" x14ac:dyDescent="0.35">
      <c r="V35764" s="17"/>
    </row>
    <row r="35765" spans="22:22" x14ac:dyDescent="0.35">
      <c r="V35765" s="17"/>
    </row>
    <row r="35766" spans="22:22" x14ac:dyDescent="0.35">
      <c r="V35766" s="17"/>
    </row>
    <row r="35767" spans="22:22" x14ac:dyDescent="0.35">
      <c r="V35767" s="17"/>
    </row>
    <row r="35768" spans="22:22" x14ac:dyDescent="0.35">
      <c r="V35768" s="17"/>
    </row>
    <row r="35769" spans="22:22" x14ac:dyDescent="0.35">
      <c r="V35769" s="17"/>
    </row>
    <row r="35770" spans="22:22" x14ac:dyDescent="0.35">
      <c r="V35770" s="17"/>
    </row>
    <row r="35771" spans="22:22" x14ac:dyDescent="0.35">
      <c r="V35771" s="17"/>
    </row>
    <row r="35772" spans="22:22" x14ac:dyDescent="0.35">
      <c r="V35772" s="17"/>
    </row>
    <row r="35773" spans="22:22" x14ac:dyDescent="0.35">
      <c r="V35773" s="17"/>
    </row>
    <row r="35774" spans="22:22" x14ac:dyDescent="0.35">
      <c r="V35774" s="17"/>
    </row>
    <row r="35775" spans="22:22" x14ac:dyDescent="0.35">
      <c r="V35775" s="17"/>
    </row>
    <row r="35776" spans="22:22" x14ac:dyDescent="0.35">
      <c r="V35776" s="17"/>
    </row>
    <row r="35777" spans="22:22" x14ac:dyDescent="0.35">
      <c r="V35777" s="17"/>
    </row>
    <row r="35778" spans="22:22" x14ac:dyDescent="0.35">
      <c r="V35778" s="17"/>
    </row>
    <row r="35779" spans="22:22" x14ac:dyDescent="0.35">
      <c r="V35779" s="17"/>
    </row>
    <row r="35780" spans="22:22" x14ac:dyDescent="0.35">
      <c r="V35780" s="17"/>
    </row>
    <row r="35781" spans="22:22" x14ac:dyDescent="0.35">
      <c r="V35781" s="17"/>
    </row>
    <row r="35782" spans="22:22" x14ac:dyDescent="0.35">
      <c r="V35782" s="17"/>
    </row>
    <row r="35783" spans="22:22" x14ac:dyDescent="0.35">
      <c r="V35783" s="17"/>
    </row>
    <row r="35784" spans="22:22" x14ac:dyDescent="0.35">
      <c r="V35784" s="17"/>
    </row>
    <row r="35785" spans="22:22" x14ac:dyDescent="0.35">
      <c r="V35785" s="17"/>
    </row>
    <row r="35786" spans="22:22" x14ac:dyDescent="0.35">
      <c r="V35786" s="17"/>
    </row>
    <row r="35787" spans="22:22" x14ac:dyDescent="0.35">
      <c r="V35787" s="17"/>
    </row>
    <row r="35788" spans="22:22" x14ac:dyDescent="0.35">
      <c r="V35788" s="17"/>
    </row>
    <row r="35789" spans="22:22" x14ac:dyDescent="0.35">
      <c r="V35789" s="17"/>
    </row>
    <row r="35790" spans="22:22" x14ac:dyDescent="0.35">
      <c r="V35790" s="17"/>
    </row>
    <row r="35791" spans="22:22" x14ac:dyDescent="0.35">
      <c r="V35791" s="17"/>
    </row>
    <row r="35792" spans="22:22" x14ac:dyDescent="0.35">
      <c r="V35792" s="17"/>
    </row>
    <row r="35793" spans="22:22" x14ac:dyDescent="0.35">
      <c r="V35793" s="17"/>
    </row>
    <row r="35794" spans="22:22" x14ac:dyDescent="0.35">
      <c r="V35794" s="17"/>
    </row>
    <row r="35795" spans="22:22" x14ac:dyDescent="0.35">
      <c r="V35795" s="17"/>
    </row>
    <row r="35796" spans="22:22" x14ac:dyDescent="0.35">
      <c r="V35796" s="17"/>
    </row>
    <row r="35797" spans="22:22" x14ac:dyDescent="0.35">
      <c r="V35797" s="17"/>
    </row>
    <row r="35798" spans="22:22" x14ac:dyDescent="0.35">
      <c r="V35798" s="17"/>
    </row>
    <row r="35799" spans="22:22" x14ac:dyDescent="0.35">
      <c r="V35799" s="17"/>
    </row>
    <row r="35800" spans="22:22" x14ac:dyDescent="0.35">
      <c r="V35800" s="17"/>
    </row>
    <row r="35801" spans="22:22" x14ac:dyDescent="0.35">
      <c r="V35801" s="17"/>
    </row>
    <row r="35802" spans="22:22" x14ac:dyDescent="0.35">
      <c r="V35802" s="17"/>
    </row>
    <row r="35803" spans="22:22" x14ac:dyDescent="0.35">
      <c r="V35803" s="17"/>
    </row>
    <row r="35804" spans="22:22" x14ac:dyDescent="0.35">
      <c r="V35804" s="17"/>
    </row>
    <row r="35805" spans="22:22" x14ac:dyDescent="0.35">
      <c r="V35805" s="17"/>
    </row>
    <row r="35806" spans="22:22" x14ac:dyDescent="0.35">
      <c r="V35806" s="17"/>
    </row>
    <row r="35807" spans="22:22" x14ac:dyDescent="0.35">
      <c r="V35807" s="17"/>
    </row>
    <row r="35808" spans="22:22" x14ac:dyDescent="0.35">
      <c r="V35808" s="17"/>
    </row>
    <row r="35809" spans="22:22" x14ac:dyDescent="0.35">
      <c r="V35809" s="17"/>
    </row>
    <row r="35810" spans="22:22" x14ac:dyDescent="0.35">
      <c r="V35810" s="17"/>
    </row>
    <row r="35811" spans="22:22" x14ac:dyDescent="0.35">
      <c r="V35811" s="17"/>
    </row>
    <row r="35812" spans="22:22" x14ac:dyDescent="0.35">
      <c r="V35812" s="17"/>
    </row>
    <row r="35813" spans="22:22" x14ac:dyDescent="0.35">
      <c r="V35813" s="17"/>
    </row>
    <row r="35814" spans="22:22" x14ac:dyDescent="0.35">
      <c r="V35814" s="17"/>
    </row>
    <row r="35815" spans="22:22" x14ac:dyDescent="0.35">
      <c r="V35815" s="17"/>
    </row>
    <row r="35816" spans="22:22" x14ac:dyDescent="0.35">
      <c r="V35816" s="17"/>
    </row>
    <row r="35817" spans="22:22" x14ac:dyDescent="0.35">
      <c r="V35817" s="17"/>
    </row>
    <row r="35818" spans="22:22" x14ac:dyDescent="0.35">
      <c r="V35818" s="17"/>
    </row>
    <row r="35819" spans="22:22" x14ac:dyDescent="0.35">
      <c r="V35819" s="17"/>
    </row>
    <row r="35820" spans="22:22" x14ac:dyDescent="0.35">
      <c r="V35820" s="17"/>
    </row>
    <row r="35821" spans="22:22" x14ac:dyDescent="0.35">
      <c r="V35821" s="17"/>
    </row>
    <row r="35822" spans="22:22" x14ac:dyDescent="0.35">
      <c r="V35822" s="17"/>
    </row>
    <row r="35823" spans="22:22" x14ac:dyDescent="0.35">
      <c r="V35823" s="17"/>
    </row>
    <row r="35824" spans="22:22" x14ac:dyDescent="0.35">
      <c r="V35824" s="17"/>
    </row>
    <row r="35825" spans="22:22" x14ac:dyDescent="0.35">
      <c r="V35825" s="17"/>
    </row>
    <row r="35826" spans="22:22" x14ac:dyDescent="0.35">
      <c r="V35826" s="17"/>
    </row>
    <row r="35827" spans="22:22" x14ac:dyDescent="0.35">
      <c r="V35827" s="17"/>
    </row>
    <row r="35828" spans="22:22" x14ac:dyDescent="0.35">
      <c r="V35828" s="17"/>
    </row>
    <row r="35829" spans="22:22" x14ac:dyDescent="0.35">
      <c r="V35829" s="17"/>
    </row>
    <row r="35830" spans="22:22" x14ac:dyDescent="0.35">
      <c r="V35830" s="17"/>
    </row>
    <row r="35831" spans="22:22" x14ac:dyDescent="0.35">
      <c r="V35831" s="17"/>
    </row>
    <row r="35832" spans="22:22" x14ac:dyDescent="0.35">
      <c r="V35832" s="17"/>
    </row>
    <row r="35833" spans="22:22" x14ac:dyDescent="0.35">
      <c r="V35833" s="17"/>
    </row>
    <row r="35834" spans="22:22" x14ac:dyDescent="0.35">
      <c r="V35834" s="17"/>
    </row>
    <row r="35835" spans="22:22" x14ac:dyDescent="0.35">
      <c r="V35835" s="17"/>
    </row>
    <row r="35836" spans="22:22" x14ac:dyDescent="0.35">
      <c r="V35836" s="17"/>
    </row>
    <row r="35837" spans="22:22" x14ac:dyDescent="0.35">
      <c r="V35837" s="17"/>
    </row>
    <row r="35838" spans="22:22" x14ac:dyDescent="0.35">
      <c r="V35838" s="17"/>
    </row>
    <row r="35839" spans="22:22" x14ac:dyDescent="0.35">
      <c r="V35839" s="17"/>
    </row>
    <row r="35840" spans="22:22" x14ac:dyDescent="0.35">
      <c r="V35840" s="17"/>
    </row>
    <row r="35841" spans="22:22" x14ac:dyDescent="0.35">
      <c r="V35841" s="17"/>
    </row>
    <row r="35842" spans="22:22" x14ac:dyDescent="0.35">
      <c r="V35842" s="17"/>
    </row>
    <row r="35843" spans="22:22" x14ac:dyDescent="0.35">
      <c r="V35843" s="17"/>
    </row>
    <row r="35844" spans="22:22" x14ac:dyDescent="0.35">
      <c r="V35844" s="17"/>
    </row>
    <row r="35845" spans="22:22" x14ac:dyDescent="0.35">
      <c r="V35845" s="17"/>
    </row>
    <row r="35846" spans="22:22" x14ac:dyDescent="0.35">
      <c r="V35846" s="17"/>
    </row>
    <row r="35847" spans="22:22" x14ac:dyDescent="0.35">
      <c r="V35847" s="17"/>
    </row>
    <row r="35848" spans="22:22" x14ac:dyDescent="0.35">
      <c r="V35848" s="17"/>
    </row>
    <row r="35849" spans="22:22" x14ac:dyDescent="0.35">
      <c r="V35849" s="17"/>
    </row>
    <row r="35850" spans="22:22" x14ac:dyDescent="0.35">
      <c r="V35850" s="17"/>
    </row>
    <row r="35851" spans="22:22" x14ac:dyDescent="0.35">
      <c r="V35851" s="17"/>
    </row>
    <row r="35852" spans="22:22" x14ac:dyDescent="0.35">
      <c r="V35852" s="17"/>
    </row>
    <row r="35853" spans="22:22" x14ac:dyDescent="0.35">
      <c r="V35853" s="17"/>
    </row>
    <row r="35854" spans="22:22" x14ac:dyDescent="0.35">
      <c r="V35854" s="17"/>
    </row>
    <row r="35855" spans="22:22" x14ac:dyDescent="0.35">
      <c r="V35855" s="17"/>
    </row>
    <row r="35856" spans="22:22" x14ac:dyDescent="0.35">
      <c r="V35856" s="17"/>
    </row>
    <row r="35857" spans="22:22" x14ac:dyDescent="0.35">
      <c r="V35857" s="17"/>
    </row>
    <row r="35858" spans="22:22" x14ac:dyDescent="0.35">
      <c r="V35858" s="17"/>
    </row>
    <row r="35859" spans="22:22" x14ac:dyDescent="0.35">
      <c r="V35859" s="17"/>
    </row>
    <row r="35860" spans="22:22" x14ac:dyDescent="0.35">
      <c r="V35860" s="17"/>
    </row>
    <row r="35861" spans="22:22" x14ac:dyDescent="0.35">
      <c r="V35861" s="17"/>
    </row>
    <row r="35862" spans="22:22" x14ac:dyDescent="0.35">
      <c r="V35862" s="17"/>
    </row>
    <row r="35863" spans="22:22" x14ac:dyDescent="0.35">
      <c r="V35863" s="17"/>
    </row>
    <row r="35864" spans="22:22" x14ac:dyDescent="0.35">
      <c r="V35864" s="17"/>
    </row>
    <row r="35865" spans="22:22" x14ac:dyDescent="0.35">
      <c r="V35865" s="17"/>
    </row>
    <row r="35866" spans="22:22" x14ac:dyDescent="0.35">
      <c r="V35866" s="17"/>
    </row>
    <row r="35867" spans="22:22" x14ac:dyDescent="0.35">
      <c r="V35867" s="17"/>
    </row>
    <row r="35868" spans="22:22" x14ac:dyDescent="0.35">
      <c r="V35868" s="17"/>
    </row>
    <row r="35869" spans="22:22" x14ac:dyDescent="0.35">
      <c r="V35869" s="17"/>
    </row>
    <row r="35870" spans="22:22" x14ac:dyDescent="0.35">
      <c r="V35870" s="17"/>
    </row>
    <row r="35871" spans="22:22" x14ac:dyDescent="0.35">
      <c r="V35871" s="17"/>
    </row>
    <row r="35872" spans="22:22" x14ac:dyDescent="0.35">
      <c r="V35872" s="17"/>
    </row>
    <row r="35873" spans="22:22" x14ac:dyDescent="0.35">
      <c r="V35873" s="17"/>
    </row>
    <row r="35874" spans="22:22" x14ac:dyDescent="0.35">
      <c r="V35874" s="17"/>
    </row>
    <row r="35875" spans="22:22" x14ac:dyDescent="0.35">
      <c r="V35875" s="17"/>
    </row>
    <row r="35876" spans="22:22" x14ac:dyDescent="0.35">
      <c r="V35876" s="17"/>
    </row>
    <row r="35877" spans="22:22" x14ac:dyDescent="0.35">
      <c r="V35877" s="17"/>
    </row>
    <row r="35878" spans="22:22" x14ac:dyDescent="0.35">
      <c r="V35878" s="17"/>
    </row>
    <row r="35879" spans="22:22" x14ac:dyDescent="0.35">
      <c r="V35879" s="17"/>
    </row>
    <row r="35880" spans="22:22" x14ac:dyDescent="0.35">
      <c r="V35880" s="17"/>
    </row>
    <row r="35881" spans="22:22" x14ac:dyDescent="0.35">
      <c r="V35881" s="17"/>
    </row>
    <row r="35882" spans="22:22" x14ac:dyDescent="0.35">
      <c r="V35882" s="17"/>
    </row>
    <row r="35883" spans="22:22" x14ac:dyDescent="0.35">
      <c r="V35883" s="17"/>
    </row>
    <row r="35884" spans="22:22" x14ac:dyDescent="0.35">
      <c r="V35884" s="17"/>
    </row>
    <row r="35885" spans="22:22" x14ac:dyDescent="0.35">
      <c r="V35885" s="17"/>
    </row>
    <row r="35886" spans="22:22" x14ac:dyDescent="0.35">
      <c r="V35886" s="17"/>
    </row>
    <row r="35887" spans="22:22" x14ac:dyDescent="0.35">
      <c r="V35887" s="17"/>
    </row>
    <row r="35888" spans="22:22" x14ac:dyDescent="0.35">
      <c r="V35888" s="17"/>
    </row>
    <row r="35889" spans="22:22" x14ac:dyDescent="0.35">
      <c r="V35889" s="17"/>
    </row>
    <row r="35890" spans="22:22" x14ac:dyDescent="0.35">
      <c r="V35890" s="17"/>
    </row>
    <row r="35891" spans="22:22" x14ac:dyDescent="0.35">
      <c r="V35891" s="17"/>
    </row>
    <row r="35892" spans="22:22" x14ac:dyDescent="0.35">
      <c r="V35892" s="17"/>
    </row>
    <row r="35893" spans="22:22" x14ac:dyDescent="0.35">
      <c r="V35893" s="17"/>
    </row>
    <row r="35894" spans="22:22" x14ac:dyDescent="0.35">
      <c r="V35894" s="17"/>
    </row>
    <row r="35895" spans="22:22" x14ac:dyDescent="0.35">
      <c r="V35895" s="17"/>
    </row>
    <row r="35896" spans="22:22" x14ac:dyDescent="0.35">
      <c r="V35896" s="17"/>
    </row>
    <row r="35897" spans="22:22" x14ac:dyDescent="0.35">
      <c r="V35897" s="17"/>
    </row>
    <row r="35898" spans="22:22" x14ac:dyDescent="0.35">
      <c r="V35898" s="17"/>
    </row>
    <row r="35899" spans="22:22" x14ac:dyDescent="0.35">
      <c r="V35899" s="17"/>
    </row>
    <row r="35900" spans="22:22" x14ac:dyDescent="0.35">
      <c r="V35900" s="17"/>
    </row>
    <row r="35901" spans="22:22" x14ac:dyDescent="0.35">
      <c r="V35901" s="17"/>
    </row>
    <row r="35902" spans="22:22" x14ac:dyDescent="0.35">
      <c r="V35902" s="17"/>
    </row>
    <row r="35903" spans="22:22" x14ac:dyDescent="0.35">
      <c r="V35903" s="17"/>
    </row>
    <row r="35904" spans="22:22" x14ac:dyDescent="0.35">
      <c r="V35904" s="17"/>
    </row>
    <row r="35905" spans="22:22" x14ac:dyDescent="0.35">
      <c r="V35905" s="17"/>
    </row>
    <row r="35906" spans="22:22" x14ac:dyDescent="0.35">
      <c r="V35906" s="17"/>
    </row>
    <row r="35907" spans="22:22" x14ac:dyDescent="0.35">
      <c r="V35907" s="17"/>
    </row>
    <row r="35908" spans="22:22" x14ac:dyDescent="0.35">
      <c r="V35908" s="17"/>
    </row>
    <row r="35909" spans="22:22" x14ac:dyDescent="0.35">
      <c r="V35909" s="17"/>
    </row>
    <row r="35910" spans="22:22" x14ac:dyDescent="0.35">
      <c r="V35910" s="17"/>
    </row>
    <row r="35911" spans="22:22" x14ac:dyDescent="0.35">
      <c r="V35911" s="17"/>
    </row>
    <row r="35912" spans="22:22" x14ac:dyDescent="0.35">
      <c r="V35912" s="17"/>
    </row>
    <row r="35913" spans="22:22" x14ac:dyDescent="0.35">
      <c r="V35913" s="17"/>
    </row>
    <row r="35914" spans="22:22" x14ac:dyDescent="0.35">
      <c r="V35914" s="17"/>
    </row>
    <row r="35915" spans="22:22" x14ac:dyDescent="0.35">
      <c r="V35915" s="17"/>
    </row>
    <row r="35916" spans="22:22" x14ac:dyDescent="0.35">
      <c r="V35916" s="17"/>
    </row>
    <row r="35917" spans="22:22" x14ac:dyDescent="0.35">
      <c r="V35917" s="17"/>
    </row>
    <row r="35918" spans="22:22" x14ac:dyDescent="0.35">
      <c r="V35918" s="17"/>
    </row>
    <row r="35919" spans="22:22" x14ac:dyDescent="0.35">
      <c r="V35919" s="17"/>
    </row>
    <row r="35920" spans="22:22" x14ac:dyDescent="0.35">
      <c r="V35920" s="17"/>
    </row>
    <row r="35921" spans="22:22" x14ac:dyDescent="0.35">
      <c r="V35921" s="17"/>
    </row>
    <row r="35922" spans="22:22" x14ac:dyDescent="0.35">
      <c r="V35922" s="17"/>
    </row>
    <row r="35923" spans="22:22" x14ac:dyDescent="0.35">
      <c r="V35923" s="17"/>
    </row>
    <row r="35924" spans="22:22" x14ac:dyDescent="0.35">
      <c r="V35924" s="17"/>
    </row>
    <row r="35925" spans="22:22" x14ac:dyDescent="0.35">
      <c r="V35925" s="17"/>
    </row>
    <row r="35926" spans="22:22" x14ac:dyDescent="0.35">
      <c r="V35926" s="17"/>
    </row>
    <row r="35927" spans="22:22" x14ac:dyDescent="0.35">
      <c r="V35927" s="17"/>
    </row>
    <row r="35928" spans="22:22" x14ac:dyDescent="0.35">
      <c r="V35928" s="17"/>
    </row>
    <row r="35929" spans="22:22" x14ac:dyDescent="0.35">
      <c r="V35929" s="17"/>
    </row>
    <row r="35930" spans="22:22" x14ac:dyDescent="0.35">
      <c r="V35930" s="17"/>
    </row>
    <row r="35931" spans="22:22" x14ac:dyDescent="0.35">
      <c r="V35931" s="17"/>
    </row>
    <row r="35932" spans="22:22" x14ac:dyDescent="0.35">
      <c r="V35932" s="17"/>
    </row>
    <row r="35933" spans="22:22" x14ac:dyDescent="0.35">
      <c r="V35933" s="17"/>
    </row>
    <row r="35934" spans="22:22" x14ac:dyDescent="0.35">
      <c r="V35934" s="17"/>
    </row>
    <row r="35935" spans="22:22" x14ac:dyDescent="0.35">
      <c r="V35935" s="17"/>
    </row>
    <row r="35936" spans="22:22" x14ac:dyDescent="0.35">
      <c r="V35936" s="17"/>
    </row>
    <row r="35937" spans="22:22" x14ac:dyDescent="0.35">
      <c r="V35937" s="17"/>
    </row>
    <row r="35938" spans="22:22" x14ac:dyDescent="0.35">
      <c r="V35938" s="17"/>
    </row>
    <row r="35939" spans="22:22" x14ac:dyDescent="0.35">
      <c r="V35939" s="17"/>
    </row>
    <row r="35940" spans="22:22" x14ac:dyDescent="0.35">
      <c r="V35940" s="17"/>
    </row>
    <row r="35941" spans="22:22" x14ac:dyDescent="0.35">
      <c r="V35941" s="17"/>
    </row>
    <row r="35942" spans="22:22" x14ac:dyDescent="0.35">
      <c r="V35942" s="17"/>
    </row>
    <row r="35943" spans="22:22" x14ac:dyDescent="0.35">
      <c r="V35943" s="17"/>
    </row>
    <row r="35944" spans="22:22" x14ac:dyDescent="0.35">
      <c r="V35944" s="17"/>
    </row>
    <row r="35945" spans="22:22" x14ac:dyDescent="0.35">
      <c r="V35945" s="17"/>
    </row>
    <row r="35946" spans="22:22" x14ac:dyDescent="0.35">
      <c r="V35946" s="17"/>
    </row>
    <row r="35947" spans="22:22" x14ac:dyDescent="0.35">
      <c r="V35947" s="17"/>
    </row>
    <row r="35948" spans="22:22" x14ac:dyDescent="0.35">
      <c r="V35948" s="17"/>
    </row>
    <row r="35949" spans="22:22" x14ac:dyDescent="0.35">
      <c r="V35949" s="17"/>
    </row>
    <row r="35950" spans="22:22" x14ac:dyDescent="0.35">
      <c r="V35950" s="17"/>
    </row>
    <row r="35951" spans="22:22" x14ac:dyDescent="0.35">
      <c r="V35951" s="17"/>
    </row>
    <row r="35952" spans="22:22" x14ac:dyDescent="0.35">
      <c r="V35952" s="17"/>
    </row>
    <row r="35953" spans="22:22" x14ac:dyDescent="0.35">
      <c r="V35953" s="17"/>
    </row>
    <row r="35954" spans="22:22" x14ac:dyDescent="0.35">
      <c r="V35954" s="17"/>
    </row>
    <row r="35955" spans="22:22" x14ac:dyDescent="0.35">
      <c r="V35955" s="17"/>
    </row>
    <row r="35956" spans="22:22" x14ac:dyDescent="0.35">
      <c r="V35956" s="17"/>
    </row>
    <row r="35957" spans="22:22" x14ac:dyDescent="0.35">
      <c r="V35957" s="17"/>
    </row>
    <row r="35958" spans="22:22" x14ac:dyDescent="0.35">
      <c r="V35958" s="17"/>
    </row>
    <row r="35959" spans="22:22" x14ac:dyDescent="0.35">
      <c r="V35959" s="17"/>
    </row>
    <row r="35960" spans="22:22" x14ac:dyDescent="0.35">
      <c r="V35960" s="17"/>
    </row>
    <row r="35961" spans="22:22" x14ac:dyDescent="0.35">
      <c r="V35961" s="17"/>
    </row>
    <row r="35962" spans="22:22" x14ac:dyDescent="0.35">
      <c r="V35962" s="17"/>
    </row>
    <row r="35963" spans="22:22" x14ac:dyDescent="0.35">
      <c r="V35963" s="17"/>
    </row>
    <row r="35964" spans="22:22" x14ac:dyDescent="0.35">
      <c r="V35964" s="17"/>
    </row>
    <row r="35965" spans="22:22" x14ac:dyDescent="0.35">
      <c r="V35965" s="17"/>
    </row>
    <row r="35966" spans="22:22" x14ac:dyDescent="0.35">
      <c r="V35966" s="17"/>
    </row>
    <row r="35967" spans="22:22" x14ac:dyDescent="0.35">
      <c r="V35967" s="17"/>
    </row>
    <row r="35968" spans="22:22" x14ac:dyDescent="0.35">
      <c r="V35968" s="17"/>
    </row>
    <row r="35969" spans="22:22" x14ac:dyDescent="0.35">
      <c r="V35969" s="17"/>
    </row>
    <row r="35970" spans="22:22" x14ac:dyDescent="0.35">
      <c r="V35970" s="17"/>
    </row>
    <row r="35971" spans="22:22" x14ac:dyDescent="0.35">
      <c r="V35971" s="17"/>
    </row>
    <row r="35972" spans="22:22" x14ac:dyDescent="0.35">
      <c r="V35972" s="17"/>
    </row>
    <row r="35973" spans="22:22" x14ac:dyDescent="0.35">
      <c r="V35973" s="17"/>
    </row>
    <row r="35974" spans="22:22" x14ac:dyDescent="0.35">
      <c r="V35974" s="17"/>
    </row>
    <row r="35975" spans="22:22" x14ac:dyDescent="0.35">
      <c r="V35975" s="17"/>
    </row>
    <row r="35976" spans="22:22" x14ac:dyDescent="0.35">
      <c r="V35976" s="17"/>
    </row>
    <row r="35977" spans="22:22" x14ac:dyDescent="0.35">
      <c r="V35977" s="17"/>
    </row>
    <row r="35978" spans="22:22" x14ac:dyDescent="0.35">
      <c r="V35978" s="17"/>
    </row>
    <row r="35979" spans="22:22" x14ac:dyDescent="0.35">
      <c r="V35979" s="17"/>
    </row>
    <row r="35980" spans="22:22" x14ac:dyDescent="0.35">
      <c r="V35980" s="17"/>
    </row>
    <row r="35981" spans="22:22" x14ac:dyDescent="0.35">
      <c r="V35981" s="17"/>
    </row>
    <row r="35982" spans="22:22" x14ac:dyDescent="0.35">
      <c r="V35982" s="17"/>
    </row>
    <row r="35983" spans="22:22" x14ac:dyDescent="0.35">
      <c r="V35983" s="17"/>
    </row>
    <row r="35984" spans="22:22" x14ac:dyDescent="0.35">
      <c r="V35984" s="17"/>
    </row>
    <row r="35985" spans="22:22" x14ac:dyDescent="0.35">
      <c r="V35985" s="17"/>
    </row>
    <row r="35986" spans="22:22" x14ac:dyDescent="0.35">
      <c r="V35986" s="17"/>
    </row>
    <row r="35987" spans="22:22" x14ac:dyDescent="0.35">
      <c r="V35987" s="17"/>
    </row>
    <row r="35988" spans="22:22" x14ac:dyDescent="0.35">
      <c r="V35988" s="17"/>
    </row>
    <row r="35989" spans="22:22" x14ac:dyDescent="0.35">
      <c r="V35989" s="17"/>
    </row>
    <row r="35990" spans="22:22" x14ac:dyDescent="0.35">
      <c r="V35990" s="17"/>
    </row>
    <row r="35991" spans="22:22" x14ac:dyDescent="0.35">
      <c r="V35991" s="17"/>
    </row>
    <row r="35992" spans="22:22" x14ac:dyDescent="0.35">
      <c r="V35992" s="17"/>
    </row>
    <row r="35993" spans="22:22" x14ac:dyDescent="0.35">
      <c r="V35993" s="17"/>
    </row>
    <row r="35994" spans="22:22" x14ac:dyDescent="0.35">
      <c r="V35994" s="17"/>
    </row>
    <row r="35995" spans="22:22" x14ac:dyDescent="0.35">
      <c r="V35995" s="17"/>
    </row>
    <row r="35996" spans="22:22" x14ac:dyDescent="0.35">
      <c r="V35996" s="17"/>
    </row>
    <row r="35997" spans="22:22" x14ac:dyDescent="0.35">
      <c r="V35997" s="17"/>
    </row>
    <row r="35998" spans="22:22" x14ac:dyDescent="0.35">
      <c r="V35998" s="17"/>
    </row>
    <row r="35999" spans="22:22" x14ac:dyDescent="0.35">
      <c r="V35999" s="17"/>
    </row>
    <row r="36000" spans="22:22" x14ac:dyDescent="0.35">
      <c r="V36000" s="17"/>
    </row>
    <row r="36001" spans="22:22" x14ac:dyDescent="0.35">
      <c r="V36001" s="17"/>
    </row>
    <row r="36002" spans="22:22" x14ac:dyDescent="0.35">
      <c r="V36002" s="17"/>
    </row>
    <row r="36003" spans="22:22" x14ac:dyDescent="0.35">
      <c r="V36003" s="17"/>
    </row>
    <row r="36004" spans="22:22" x14ac:dyDescent="0.35">
      <c r="V36004" s="17"/>
    </row>
    <row r="36005" spans="22:22" x14ac:dyDescent="0.35">
      <c r="V36005" s="17"/>
    </row>
    <row r="36006" spans="22:22" x14ac:dyDescent="0.35">
      <c r="V36006" s="17"/>
    </row>
    <row r="36007" spans="22:22" x14ac:dyDescent="0.35">
      <c r="V36007" s="17"/>
    </row>
    <row r="36008" spans="22:22" x14ac:dyDescent="0.35">
      <c r="V36008" s="17"/>
    </row>
    <row r="36009" spans="22:22" x14ac:dyDescent="0.35">
      <c r="V36009" s="17"/>
    </row>
    <row r="36010" spans="22:22" x14ac:dyDescent="0.35">
      <c r="V36010" s="17"/>
    </row>
    <row r="36011" spans="22:22" x14ac:dyDescent="0.35">
      <c r="V36011" s="17"/>
    </row>
    <row r="36012" spans="22:22" x14ac:dyDescent="0.35">
      <c r="V36012" s="17"/>
    </row>
    <row r="36013" spans="22:22" x14ac:dyDescent="0.35">
      <c r="V36013" s="17"/>
    </row>
    <row r="36014" spans="22:22" x14ac:dyDescent="0.35">
      <c r="V36014" s="17"/>
    </row>
    <row r="36015" spans="22:22" x14ac:dyDescent="0.35">
      <c r="V36015" s="17"/>
    </row>
    <row r="36016" spans="22:22" x14ac:dyDescent="0.35">
      <c r="V36016" s="17"/>
    </row>
    <row r="36017" spans="22:22" x14ac:dyDescent="0.35">
      <c r="V36017" s="17"/>
    </row>
    <row r="36018" spans="22:22" x14ac:dyDescent="0.35">
      <c r="V36018" s="17"/>
    </row>
    <row r="36019" spans="22:22" x14ac:dyDescent="0.35">
      <c r="V36019" s="17"/>
    </row>
    <row r="36020" spans="22:22" x14ac:dyDescent="0.35">
      <c r="V36020" s="17"/>
    </row>
    <row r="36021" spans="22:22" x14ac:dyDescent="0.35">
      <c r="V36021" s="17"/>
    </row>
    <row r="36022" spans="22:22" x14ac:dyDescent="0.35">
      <c r="V36022" s="17"/>
    </row>
    <row r="36023" spans="22:22" x14ac:dyDescent="0.35">
      <c r="V36023" s="17"/>
    </row>
    <row r="36024" spans="22:22" x14ac:dyDescent="0.35">
      <c r="V36024" s="17"/>
    </row>
    <row r="36025" spans="22:22" x14ac:dyDescent="0.35">
      <c r="V36025" s="17"/>
    </row>
    <row r="36026" spans="22:22" x14ac:dyDescent="0.35">
      <c r="V36026" s="17"/>
    </row>
    <row r="36027" spans="22:22" x14ac:dyDescent="0.35">
      <c r="V36027" s="17"/>
    </row>
    <row r="36028" spans="22:22" x14ac:dyDescent="0.35">
      <c r="V36028" s="17"/>
    </row>
    <row r="36029" spans="22:22" x14ac:dyDescent="0.35">
      <c r="V36029" s="17"/>
    </row>
    <row r="36030" spans="22:22" x14ac:dyDescent="0.35">
      <c r="V36030" s="17"/>
    </row>
    <row r="36031" spans="22:22" x14ac:dyDescent="0.35">
      <c r="V36031" s="17"/>
    </row>
    <row r="36032" spans="22:22" x14ac:dyDescent="0.35">
      <c r="V36032" s="17"/>
    </row>
    <row r="36033" spans="22:22" x14ac:dyDescent="0.35">
      <c r="V36033" s="17"/>
    </row>
    <row r="36034" spans="22:22" x14ac:dyDescent="0.35">
      <c r="V36034" s="17"/>
    </row>
    <row r="36035" spans="22:22" x14ac:dyDescent="0.35">
      <c r="V36035" s="17"/>
    </row>
    <row r="36036" spans="22:22" x14ac:dyDescent="0.35">
      <c r="V36036" s="17"/>
    </row>
    <row r="36037" spans="22:22" x14ac:dyDescent="0.35">
      <c r="V36037" s="17"/>
    </row>
    <row r="36038" spans="22:22" x14ac:dyDescent="0.35">
      <c r="V36038" s="17"/>
    </row>
    <row r="36039" spans="22:22" x14ac:dyDescent="0.35">
      <c r="V36039" s="17"/>
    </row>
    <row r="36040" spans="22:22" x14ac:dyDescent="0.35">
      <c r="V36040" s="17"/>
    </row>
    <row r="36041" spans="22:22" x14ac:dyDescent="0.35">
      <c r="V36041" s="17"/>
    </row>
    <row r="36042" spans="22:22" x14ac:dyDescent="0.35">
      <c r="V36042" s="17"/>
    </row>
    <row r="36043" spans="22:22" x14ac:dyDescent="0.35">
      <c r="V36043" s="17"/>
    </row>
    <row r="36044" spans="22:22" x14ac:dyDescent="0.35">
      <c r="V36044" s="17"/>
    </row>
    <row r="36045" spans="22:22" x14ac:dyDescent="0.35">
      <c r="V36045" s="17"/>
    </row>
    <row r="36046" spans="22:22" x14ac:dyDescent="0.35">
      <c r="V36046" s="17"/>
    </row>
    <row r="36047" spans="22:22" x14ac:dyDescent="0.35">
      <c r="V36047" s="17"/>
    </row>
    <row r="36048" spans="22:22" x14ac:dyDescent="0.35">
      <c r="V36048" s="17"/>
    </row>
    <row r="36049" spans="22:22" x14ac:dyDescent="0.35">
      <c r="V36049" s="17"/>
    </row>
    <row r="36050" spans="22:22" x14ac:dyDescent="0.35">
      <c r="V36050" s="17"/>
    </row>
    <row r="36051" spans="22:22" x14ac:dyDescent="0.35">
      <c r="V36051" s="17"/>
    </row>
    <row r="36052" spans="22:22" x14ac:dyDescent="0.35">
      <c r="V36052" s="17"/>
    </row>
    <row r="36053" spans="22:22" x14ac:dyDescent="0.35">
      <c r="V36053" s="17"/>
    </row>
    <row r="36054" spans="22:22" x14ac:dyDescent="0.35">
      <c r="V36054" s="17"/>
    </row>
    <row r="36055" spans="22:22" x14ac:dyDescent="0.35">
      <c r="V36055" s="17"/>
    </row>
    <row r="36056" spans="22:22" x14ac:dyDescent="0.35">
      <c r="V36056" s="17"/>
    </row>
    <row r="36057" spans="22:22" x14ac:dyDescent="0.35">
      <c r="V36057" s="17"/>
    </row>
    <row r="36058" spans="22:22" x14ac:dyDescent="0.35">
      <c r="V36058" s="17"/>
    </row>
    <row r="36059" spans="22:22" x14ac:dyDescent="0.35">
      <c r="V36059" s="17"/>
    </row>
    <row r="36060" spans="22:22" x14ac:dyDescent="0.35">
      <c r="V36060" s="17"/>
    </row>
    <row r="36061" spans="22:22" x14ac:dyDescent="0.35">
      <c r="V36061" s="17"/>
    </row>
    <row r="36062" spans="22:22" x14ac:dyDescent="0.35">
      <c r="V36062" s="17"/>
    </row>
    <row r="36063" spans="22:22" x14ac:dyDescent="0.35">
      <c r="V36063" s="17"/>
    </row>
    <row r="36064" spans="22:22" x14ac:dyDescent="0.35">
      <c r="V36064" s="17"/>
    </row>
    <row r="36065" spans="22:22" x14ac:dyDescent="0.35">
      <c r="V36065" s="17"/>
    </row>
    <row r="36066" spans="22:22" x14ac:dyDescent="0.35">
      <c r="V36066" s="17"/>
    </row>
    <row r="36067" spans="22:22" x14ac:dyDescent="0.35">
      <c r="V36067" s="17"/>
    </row>
    <row r="36068" spans="22:22" x14ac:dyDescent="0.35">
      <c r="V36068" s="17"/>
    </row>
    <row r="36069" spans="22:22" x14ac:dyDescent="0.35">
      <c r="V36069" s="17"/>
    </row>
    <row r="36070" spans="22:22" x14ac:dyDescent="0.35">
      <c r="V36070" s="17"/>
    </row>
    <row r="36071" spans="22:22" x14ac:dyDescent="0.35">
      <c r="V36071" s="17"/>
    </row>
    <row r="36072" spans="22:22" x14ac:dyDescent="0.35">
      <c r="V36072" s="17"/>
    </row>
    <row r="36073" spans="22:22" x14ac:dyDescent="0.35">
      <c r="V36073" s="17"/>
    </row>
    <row r="36074" spans="22:22" x14ac:dyDescent="0.35">
      <c r="V36074" s="17"/>
    </row>
    <row r="36075" spans="22:22" x14ac:dyDescent="0.35">
      <c r="V36075" s="17"/>
    </row>
    <row r="36076" spans="22:22" x14ac:dyDescent="0.35">
      <c r="V36076" s="17"/>
    </row>
    <row r="36077" spans="22:22" x14ac:dyDescent="0.35">
      <c r="V36077" s="17"/>
    </row>
    <row r="36078" spans="22:22" x14ac:dyDescent="0.35">
      <c r="V36078" s="17"/>
    </row>
    <row r="36079" spans="22:22" x14ac:dyDescent="0.35">
      <c r="V36079" s="17"/>
    </row>
    <row r="36080" spans="22:22" x14ac:dyDescent="0.35">
      <c r="V36080" s="17"/>
    </row>
    <row r="36081" spans="22:22" x14ac:dyDescent="0.35">
      <c r="V36081" s="17"/>
    </row>
    <row r="36082" spans="22:22" x14ac:dyDescent="0.35">
      <c r="V36082" s="17"/>
    </row>
    <row r="36083" spans="22:22" x14ac:dyDescent="0.35">
      <c r="V36083" s="17"/>
    </row>
    <row r="36084" spans="22:22" x14ac:dyDescent="0.35">
      <c r="V36084" s="17"/>
    </row>
    <row r="36085" spans="22:22" x14ac:dyDescent="0.35">
      <c r="V36085" s="17"/>
    </row>
    <row r="36086" spans="22:22" x14ac:dyDescent="0.35">
      <c r="V36086" s="17"/>
    </row>
    <row r="36087" spans="22:22" x14ac:dyDescent="0.35">
      <c r="V36087" s="17"/>
    </row>
    <row r="36088" spans="22:22" x14ac:dyDescent="0.35">
      <c r="V36088" s="17"/>
    </row>
    <row r="36089" spans="22:22" x14ac:dyDescent="0.35">
      <c r="V36089" s="17"/>
    </row>
    <row r="36090" spans="22:22" x14ac:dyDescent="0.35">
      <c r="V36090" s="17"/>
    </row>
    <row r="36091" spans="22:22" x14ac:dyDescent="0.35">
      <c r="V36091" s="17"/>
    </row>
    <row r="36092" spans="22:22" x14ac:dyDescent="0.35">
      <c r="V36092" s="17"/>
    </row>
    <row r="36093" spans="22:22" x14ac:dyDescent="0.35">
      <c r="V36093" s="17"/>
    </row>
    <row r="36094" spans="22:22" x14ac:dyDescent="0.35">
      <c r="V36094" s="17"/>
    </row>
    <row r="36095" spans="22:22" x14ac:dyDescent="0.35">
      <c r="V36095" s="17"/>
    </row>
    <row r="36096" spans="22:22" x14ac:dyDescent="0.35">
      <c r="V36096" s="17"/>
    </row>
    <row r="36097" spans="22:22" x14ac:dyDescent="0.35">
      <c r="V36097" s="17"/>
    </row>
    <row r="36098" spans="22:22" x14ac:dyDescent="0.35">
      <c r="V36098" s="17"/>
    </row>
    <row r="36099" spans="22:22" x14ac:dyDescent="0.35">
      <c r="V36099" s="17"/>
    </row>
    <row r="36100" spans="22:22" x14ac:dyDescent="0.35">
      <c r="V36100" s="17"/>
    </row>
    <row r="36101" spans="22:22" x14ac:dyDescent="0.35">
      <c r="V36101" s="17"/>
    </row>
    <row r="36102" spans="22:22" x14ac:dyDescent="0.35">
      <c r="V36102" s="17"/>
    </row>
    <row r="36103" spans="22:22" x14ac:dyDescent="0.35">
      <c r="V36103" s="17"/>
    </row>
    <row r="36104" spans="22:22" x14ac:dyDescent="0.35">
      <c r="V36104" s="17"/>
    </row>
    <row r="36105" spans="22:22" x14ac:dyDescent="0.35">
      <c r="V36105" s="17"/>
    </row>
    <row r="36106" spans="22:22" x14ac:dyDescent="0.35">
      <c r="V36106" s="17"/>
    </row>
    <row r="36107" spans="22:22" x14ac:dyDescent="0.35">
      <c r="V36107" s="17"/>
    </row>
    <row r="36108" spans="22:22" x14ac:dyDescent="0.35">
      <c r="V36108" s="17"/>
    </row>
    <row r="36109" spans="22:22" x14ac:dyDescent="0.35">
      <c r="V36109" s="17"/>
    </row>
    <row r="36110" spans="22:22" x14ac:dyDescent="0.35">
      <c r="V36110" s="17"/>
    </row>
    <row r="36111" spans="22:22" x14ac:dyDescent="0.35">
      <c r="V36111" s="17"/>
    </row>
    <row r="36112" spans="22:22" x14ac:dyDescent="0.35">
      <c r="V36112" s="17"/>
    </row>
    <row r="36113" spans="22:22" x14ac:dyDescent="0.35">
      <c r="V36113" s="17"/>
    </row>
    <row r="36114" spans="22:22" x14ac:dyDescent="0.35">
      <c r="V36114" s="17"/>
    </row>
    <row r="36115" spans="22:22" x14ac:dyDescent="0.35">
      <c r="V36115" s="17"/>
    </row>
    <row r="36116" spans="22:22" x14ac:dyDescent="0.35">
      <c r="V36116" s="17"/>
    </row>
    <row r="36117" spans="22:22" x14ac:dyDescent="0.35">
      <c r="V36117" s="17"/>
    </row>
    <row r="36118" spans="22:22" x14ac:dyDescent="0.35">
      <c r="V36118" s="17"/>
    </row>
    <row r="36119" spans="22:22" x14ac:dyDescent="0.35">
      <c r="V36119" s="17"/>
    </row>
    <row r="36120" spans="22:22" x14ac:dyDescent="0.35">
      <c r="V36120" s="17"/>
    </row>
    <row r="36121" spans="22:22" x14ac:dyDescent="0.35">
      <c r="V36121" s="17"/>
    </row>
    <row r="36122" spans="22:22" x14ac:dyDescent="0.35">
      <c r="V36122" s="17"/>
    </row>
    <row r="36123" spans="22:22" x14ac:dyDescent="0.35">
      <c r="V36123" s="17"/>
    </row>
    <row r="36124" spans="22:22" x14ac:dyDescent="0.35">
      <c r="V36124" s="17"/>
    </row>
    <row r="36125" spans="22:22" x14ac:dyDescent="0.35">
      <c r="V36125" s="17"/>
    </row>
    <row r="36126" spans="22:22" x14ac:dyDescent="0.35">
      <c r="V36126" s="17"/>
    </row>
    <row r="36127" spans="22:22" x14ac:dyDescent="0.35">
      <c r="V36127" s="17"/>
    </row>
    <row r="36128" spans="22:22" x14ac:dyDescent="0.35">
      <c r="V36128" s="17"/>
    </row>
    <row r="36129" spans="22:22" x14ac:dyDescent="0.35">
      <c r="V36129" s="17"/>
    </row>
    <row r="36130" spans="22:22" x14ac:dyDescent="0.35">
      <c r="V36130" s="17"/>
    </row>
    <row r="36131" spans="22:22" x14ac:dyDescent="0.35">
      <c r="V36131" s="17"/>
    </row>
    <row r="36132" spans="22:22" x14ac:dyDescent="0.35">
      <c r="V36132" s="17"/>
    </row>
    <row r="36133" spans="22:22" x14ac:dyDescent="0.35">
      <c r="V36133" s="17"/>
    </row>
    <row r="36134" spans="22:22" x14ac:dyDescent="0.35">
      <c r="V36134" s="17"/>
    </row>
    <row r="36135" spans="22:22" x14ac:dyDescent="0.35">
      <c r="V36135" s="17"/>
    </row>
    <row r="36136" spans="22:22" x14ac:dyDescent="0.35">
      <c r="V36136" s="17"/>
    </row>
    <row r="36137" spans="22:22" x14ac:dyDescent="0.35">
      <c r="V36137" s="17"/>
    </row>
    <row r="36138" spans="22:22" x14ac:dyDescent="0.35">
      <c r="V36138" s="17"/>
    </row>
    <row r="36139" spans="22:22" x14ac:dyDescent="0.35">
      <c r="V36139" s="17"/>
    </row>
    <row r="36140" spans="22:22" x14ac:dyDescent="0.35">
      <c r="V36140" s="17"/>
    </row>
    <row r="36141" spans="22:22" x14ac:dyDescent="0.35">
      <c r="V36141" s="17"/>
    </row>
    <row r="36142" spans="22:22" x14ac:dyDescent="0.35">
      <c r="V36142" s="17"/>
    </row>
    <row r="36143" spans="22:22" x14ac:dyDescent="0.35">
      <c r="V36143" s="17"/>
    </row>
    <row r="36144" spans="22:22" x14ac:dyDescent="0.35">
      <c r="V36144" s="17"/>
    </row>
    <row r="36145" spans="22:22" x14ac:dyDescent="0.35">
      <c r="V36145" s="17"/>
    </row>
    <row r="36146" spans="22:22" x14ac:dyDescent="0.35">
      <c r="V36146" s="17"/>
    </row>
    <row r="36147" spans="22:22" x14ac:dyDescent="0.35">
      <c r="V36147" s="17"/>
    </row>
    <row r="36148" spans="22:22" x14ac:dyDescent="0.35">
      <c r="V36148" s="17"/>
    </row>
    <row r="36149" spans="22:22" x14ac:dyDescent="0.35">
      <c r="V36149" s="17"/>
    </row>
    <row r="36150" spans="22:22" x14ac:dyDescent="0.35">
      <c r="V36150" s="17"/>
    </row>
    <row r="36151" spans="22:22" x14ac:dyDescent="0.35">
      <c r="V36151" s="17"/>
    </row>
    <row r="36152" spans="22:22" x14ac:dyDescent="0.35">
      <c r="V36152" s="17"/>
    </row>
    <row r="36153" spans="22:22" x14ac:dyDescent="0.35">
      <c r="V36153" s="17"/>
    </row>
    <row r="36154" spans="22:22" x14ac:dyDescent="0.35">
      <c r="V36154" s="17"/>
    </row>
    <row r="36155" spans="22:22" x14ac:dyDescent="0.35">
      <c r="V36155" s="17"/>
    </row>
    <row r="36156" spans="22:22" x14ac:dyDescent="0.35">
      <c r="V36156" s="17"/>
    </row>
    <row r="36157" spans="22:22" x14ac:dyDescent="0.35">
      <c r="V36157" s="17"/>
    </row>
    <row r="36158" spans="22:22" x14ac:dyDescent="0.35">
      <c r="V36158" s="17"/>
    </row>
    <row r="36159" spans="22:22" x14ac:dyDescent="0.35">
      <c r="V36159" s="17"/>
    </row>
    <row r="36160" spans="22:22" x14ac:dyDescent="0.35">
      <c r="V36160" s="17"/>
    </row>
    <row r="36161" spans="22:22" x14ac:dyDescent="0.35">
      <c r="V36161" s="17"/>
    </row>
    <row r="36162" spans="22:22" x14ac:dyDescent="0.35">
      <c r="V36162" s="17"/>
    </row>
    <row r="36163" spans="22:22" x14ac:dyDescent="0.35">
      <c r="V36163" s="17"/>
    </row>
    <row r="36164" spans="22:22" x14ac:dyDescent="0.35">
      <c r="V36164" s="17"/>
    </row>
    <row r="36165" spans="22:22" x14ac:dyDescent="0.35">
      <c r="V36165" s="17"/>
    </row>
    <row r="36166" spans="22:22" x14ac:dyDescent="0.35">
      <c r="V36166" s="17"/>
    </row>
    <row r="36167" spans="22:22" x14ac:dyDescent="0.35">
      <c r="V36167" s="17"/>
    </row>
    <row r="36168" spans="22:22" x14ac:dyDescent="0.35">
      <c r="V36168" s="17"/>
    </row>
    <row r="36169" spans="22:22" x14ac:dyDescent="0.35">
      <c r="V36169" s="17"/>
    </row>
    <row r="36170" spans="22:22" x14ac:dyDescent="0.35">
      <c r="V36170" s="17"/>
    </row>
    <row r="36171" spans="22:22" x14ac:dyDescent="0.35">
      <c r="V36171" s="17"/>
    </row>
    <row r="36172" spans="22:22" x14ac:dyDescent="0.35">
      <c r="V36172" s="17"/>
    </row>
    <row r="36173" spans="22:22" x14ac:dyDescent="0.35">
      <c r="V36173" s="17"/>
    </row>
    <row r="36174" spans="22:22" x14ac:dyDescent="0.35">
      <c r="V36174" s="17"/>
    </row>
    <row r="36175" spans="22:22" x14ac:dyDescent="0.35">
      <c r="V36175" s="17"/>
    </row>
    <row r="36176" spans="22:22" x14ac:dyDescent="0.35">
      <c r="V36176" s="17"/>
    </row>
    <row r="36177" spans="22:22" x14ac:dyDescent="0.35">
      <c r="V36177" s="17"/>
    </row>
    <row r="36178" spans="22:22" x14ac:dyDescent="0.35">
      <c r="V36178" s="17"/>
    </row>
    <row r="36179" spans="22:22" x14ac:dyDescent="0.35">
      <c r="V36179" s="17"/>
    </row>
    <row r="36180" spans="22:22" x14ac:dyDescent="0.35">
      <c r="V36180" s="17"/>
    </row>
    <row r="36181" spans="22:22" x14ac:dyDescent="0.35">
      <c r="V36181" s="17"/>
    </row>
    <row r="36182" spans="22:22" x14ac:dyDescent="0.35">
      <c r="V36182" s="17"/>
    </row>
    <row r="36183" spans="22:22" x14ac:dyDescent="0.35">
      <c r="V36183" s="17"/>
    </row>
    <row r="36184" spans="22:22" x14ac:dyDescent="0.35">
      <c r="V36184" s="17"/>
    </row>
    <row r="36185" spans="22:22" x14ac:dyDescent="0.35">
      <c r="V36185" s="17"/>
    </row>
    <row r="36186" spans="22:22" x14ac:dyDescent="0.35">
      <c r="V36186" s="17"/>
    </row>
    <row r="36187" spans="22:22" x14ac:dyDescent="0.35">
      <c r="V36187" s="17"/>
    </row>
    <row r="36188" spans="22:22" x14ac:dyDescent="0.35">
      <c r="V36188" s="17"/>
    </row>
    <row r="36189" spans="22:22" x14ac:dyDescent="0.35">
      <c r="V36189" s="17"/>
    </row>
    <row r="36190" spans="22:22" x14ac:dyDescent="0.35">
      <c r="V36190" s="17"/>
    </row>
    <row r="36191" spans="22:22" x14ac:dyDescent="0.35">
      <c r="V36191" s="17"/>
    </row>
    <row r="36192" spans="22:22" x14ac:dyDescent="0.35">
      <c r="V36192" s="17"/>
    </row>
    <row r="36193" spans="22:22" x14ac:dyDescent="0.35">
      <c r="V36193" s="17"/>
    </row>
    <row r="36194" spans="22:22" x14ac:dyDescent="0.35">
      <c r="V36194" s="17"/>
    </row>
    <row r="36195" spans="22:22" x14ac:dyDescent="0.35">
      <c r="V36195" s="17"/>
    </row>
    <row r="36196" spans="22:22" x14ac:dyDescent="0.35">
      <c r="V36196" s="17"/>
    </row>
    <row r="36197" spans="22:22" x14ac:dyDescent="0.35">
      <c r="V36197" s="17"/>
    </row>
    <row r="36198" spans="22:22" x14ac:dyDescent="0.35">
      <c r="V36198" s="17"/>
    </row>
    <row r="36199" spans="22:22" x14ac:dyDescent="0.35">
      <c r="V36199" s="17"/>
    </row>
    <row r="36200" spans="22:22" x14ac:dyDescent="0.35">
      <c r="V36200" s="17"/>
    </row>
    <row r="36201" spans="22:22" x14ac:dyDescent="0.35">
      <c r="V36201" s="17"/>
    </row>
    <row r="36202" spans="22:22" x14ac:dyDescent="0.35">
      <c r="V36202" s="17"/>
    </row>
    <row r="36203" spans="22:22" x14ac:dyDescent="0.35">
      <c r="V36203" s="17"/>
    </row>
    <row r="36204" spans="22:22" x14ac:dyDescent="0.35">
      <c r="V36204" s="17"/>
    </row>
    <row r="36205" spans="22:22" x14ac:dyDescent="0.35">
      <c r="V36205" s="17"/>
    </row>
    <row r="36206" spans="22:22" x14ac:dyDescent="0.35">
      <c r="V36206" s="17"/>
    </row>
    <row r="36207" spans="22:22" x14ac:dyDescent="0.35">
      <c r="V36207" s="17"/>
    </row>
    <row r="36208" spans="22:22" x14ac:dyDescent="0.35">
      <c r="V36208" s="17"/>
    </row>
    <row r="36209" spans="22:22" x14ac:dyDescent="0.35">
      <c r="V36209" s="17"/>
    </row>
    <row r="36210" spans="22:22" x14ac:dyDescent="0.35">
      <c r="V36210" s="17"/>
    </row>
    <row r="36211" spans="22:22" x14ac:dyDescent="0.35">
      <c r="V36211" s="17"/>
    </row>
    <row r="36212" spans="22:22" x14ac:dyDescent="0.35">
      <c r="V36212" s="17"/>
    </row>
    <row r="36213" spans="22:22" x14ac:dyDescent="0.35">
      <c r="V36213" s="17"/>
    </row>
    <row r="36214" spans="22:22" x14ac:dyDescent="0.35">
      <c r="V36214" s="17"/>
    </row>
    <row r="36215" spans="22:22" x14ac:dyDescent="0.35">
      <c r="V36215" s="17"/>
    </row>
    <row r="36216" spans="22:22" x14ac:dyDescent="0.35">
      <c r="V36216" s="17"/>
    </row>
    <row r="36217" spans="22:22" x14ac:dyDescent="0.35">
      <c r="V36217" s="17"/>
    </row>
    <row r="36218" spans="22:22" x14ac:dyDescent="0.35">
      <c r="V36218" s="17"/>
    </row>
    <row r="36219" spans="22:22" x14ac:dyDescent="0.35">
      <c r="V36219" s="17"/>
    </row>
    <row r="36220" spans="22:22" x14ac:dyDescent="0.35">
      <c r="V36220" s="17"/>
    </row>
    <row r="36221" spans="22:22" x14ac:dyDescent="0.35">
      <c r="V36221" s="17"/>
    </row>
    <row r="36222" spans="22:22" x14ac:dyDescent="0.35">
      <c r="V36222" s="17"/>
    </row>
    <row r="36223" spans="22:22" x14ac:dyDescent="0.35">
      <c r="V36223" s="17"/>
    </row>
    <row r="36224" spans="22:22" x14ac:dyDescent="0.35">
      <c r="V36224" s="17"/>
    </row>
    <row r="36225" spans="22:22" x14ac:dyDescent="0.35">
      <c r="V36225" s="17"/>
    </row>
    <row r="36226" spans="22:22" x14ac:dyDescent="0.35">
      <c r="V36226" s="17"/>
    </row>
    <row r="36227" spans="22:22" x14ac:dyDescent="0.35">
      <c r="V36227" s="17"/>
    </row>
    <row r="36228" spans="22:22" x14ac:dyDescent="0.35">
      <c r="V36228" s="17"/>
    </row>
    <row r="36229" spans="22:22" x14ac:dyDescent="0.35">
      <c r="V36229" s="17"/>
    </row>
    <row r="36230" spans="22:22" x14ac:dyDescent="0.35">
      <c r="V36230" s="17"/>
    </row>
    <row r="36231" spans="22:22" x14ac:dyDescent="0.35">
      <c r="V36231" s="17"/>
    </row>
    <row r="36232" spans="22:22" x14ac:dyDescent="0.35">
      <c r="V36232" s="17"/>
    </row>
    <row r="36233" spans="22:22" x14ac:dyDescent="0.35">
      <c r="V36233" s="17"/>
    </row>
    <row r="36234" spans="22:22" x14ac:dyDescent="0.35">
      <c r="V36234" s="17"/>
    </row>
    <row r="36235" spans="22:22" x14ac:dyDescent="0.35">
      <c r="V36235" s="17"/>
    </row>
    <row r="36236" spans="22:22" x14ac:dyDescent="0.35">
      <c r="V36236" s="17"/>
    </row>
    <row r="36237" spans="22:22" x14ac:dyDescent="0.35">
      <c r="V36237" s="17"/>
    </row>
    <row r="36238" spans="22:22" x14ac:dyDescent="0.35">
      <c r="V36238" s="17"/>
    </row>
    <row r="36239" spans="22:22" x14ac:dyDescent="0.35">
      <c r="V36239" s="17"/>
    </row>
    <row r="36240" spans="22:22" x14ac:dyDescent="0.35">
      <c r="V36240" s="17"/>
    </row>
    <row r="36241" spans="22:22" x14ac:dyDescent="0.35">
      <c r="V36241" s="17"/>
    </row>
    <row r="36242" spans="22:22" x14ac:dyDescent="0.35">
      <c r="V36242" s="17"/>
    </row>
    <row r="36243" spans="22:22" x14ac:dyDescent="0.35">
      <c r="V36243" s="17"/>
    </row>
    <row r="36244" spans="22:22" x14ac:dyDescent="0.35">
      <c r="V36244" s="17"/>
    </row>
    <row r="36245" spans="22:22" x14ac:dyDescent="0.35">
      <c r="V36245" s="17"/>
    </row>
    <row r="36246" spans="22:22" x14ac:dyDescent="0.35">
      <c r="V36246" s="17"/>
    </row>
    <row r="36247" spans="22:22" x14ac:dyDescent="0.35">
      <c r="V36247" s="17"/>
    </row>
    <row r="36248" spans="22:22" x14ac:dyDescent="0.35">
      <c r="V36248" s="17"/>
    </row>
    <row r="36249" spans="22:22" x14ac:dyDescent="0.35">
      <c r="V36249" s="17"/>
    </row>
    <row r="36250" spans="22:22" x14ac:dyDescent="0.35">
      <c r="V36250" s="17"/>
    </row>
    <row r="36251" spans="22:22" x14ac:dyDescent="0.35">
      <c r="V36251" s="17"/>
    </row>
    <row r="36252" spans="22:22" x14ac:dyDescent="0.35">
      <c r="V36252" s="17"/>
    </row>
    <row r="36253" spans="22:22" x14ac:dyDescent="0.35">
      <c r="V36253" s="17"/>
    </row>
    <row r="36254" spans="22:22" x14ac:dyDescent="0.35">
      <c r="V36254" s="17"/>
    </row>
    <row r="36255" spans="22:22" x14ac:dyDescent="0.35">
      <c r="V36255" s="17"/>
    </row>
    <row r="36256" spans="22:22" x14ac:dyDescent="0.35">
      <c r="V36256" s="17"/>
    </row>
    <row r="36257" spans="22:22" x14ac:dyDescent="0.35">
      <c r="V36257" s="17"/>
    </row>
    <row r="36258" spans="22:22" x14ac:dyDescent="0.35">
      <c r="V36258" s="17"/>
    </row>
    <row r="36259" spans="22:22" x14ac:dyDescent="0.35">
      <c r="V36259" s="17"/>
    </row>
    <row r="36260" spans="22:22" x14ac:dyDescent="0.35">
      <c r="V36260" s="17"/>
    </row>
    <row r="36261" spans="22:22" x14ac:dyDescent="0.35">
      <c r="V36261" s="17"/>
    </row>
    <row r="36262" spans="22:22" x14ac:dyDescent="0.35">
      <c r="V36262" s="17"/>
    </row>
    <row r="36263" spans="22:22" x14ac:dyDescent="0.35">
      <c r="V36263" s="17"/>
    </row>
    <row r="36264" spans="22:22" x14ac:dyDescent="0.35">
      <c r="V36264" s="17"/>
    </row>
    <row r="36265" spans="22:22" x14ac:dyDescent="0.35">
      <c r="V36265" s="17"/>
    </row>
    <row r="36266" spans="22:22" x14ac:dyDescent="0.35">
      <c r="V36266" s="17"/>
    </row>
    <row r="36267" spans="22:22" x14ac:dyDescent="0.35">
      <c r="V36267" s="17"/>
    </row>
    <row r="36268" spans="22:22" x14ac:dyDescent="0.35">
      <c r="V36268" s="17"/>
    </row>
    <row r="36269" spans="22:22" x14ac:dyDescent="0.35">
      <c r="V36269" s="17"/>
    </row>
    <row r="36270" spans="22:22" x14ac:dyDescent="0.35">
      <c r="V36270" s="17"/>
    </row>
    <row r="36271" spans="22:22" x14ac:dyDescent="0.35">
      <c r="V36271" s="17"/>
    </row>
    <row r="36272" spans="22:22" x14ac:dyDescent="0.35">
      <c r="V36272" s="17"/>
    </row>
    <row r="36273" spans="22:22" x14ac:dyDescent="0.35">
      <c r="V36273" s="17"/>
    </row>
    <row r="36274" spans="22:22" x14ac:dyDescent="0.35">
      <c r="V36274" s="17"/>
    </row>
    <row r="36275" spans="22:22" x14ac:dyDescent="0.35">
      <c r="V36275" s="17"/>
    </row>
    <row r="36276" spans="22:22" x14ac:dyDescent="0.35">
      <c r="V36276" s="17"/>
    </row>
    <row r="36277" spans="22:22" x14ac:dyDescent="0.35">
      <c r="V36277" s="17"/>
    </row>
    <row r="36278" spans="22:22" x14ac:dyDescent="0.35">
      <c r="V36278" s="17"/>
    </row>
    <row r="36279" spans="22:22" x14ac:dyDescent="0.35">
      <c r="V36279" s="17"/>
    </row>
    <row r="36280" spans="22:22" x14ac:dyDescent="0.35">
      <c r="V36280" s="17"/>
    </row>
    <row r="36281" spans="22:22" x14ac:dyDescent="0.35">
      <c r="V36281" s="17"/>
    </row>
    <row r="36282" spans="22:22" x14ac:dyDescent="0.35">
      <c r="V36282" s="17"/>
    </row>
    <row r="36283" spans="22:22" x14ac:dyDescent="0.35">
      <c r="V36283" s="17"/>
    </row>
    <row r="36284" spans="22:22" x14ac:dyDescent="0.35">
      <c r="V36284" s="17"/>
    </row>
    <row r="36285" spans="22:22" x14ac:dyDescent="0.35">
      <c r="V36285" s="17"/>
    </row>
    <row r="36286" spans="22:22" x14ac:dyDescent="0.35">
      <c r="V36286" s="17"/>
    </row>
    <row r="36287" spans="22:22" x14ac:dyDescent="0.35">
      <c r="V36287" s="17"/>
    </row>
    <row r="36288" spans="22:22" x14ac:dyDescent="0.35">
      <c r="V36288" s="17"/>
    </row>
    <row r="36289" spans="22:22" x14ac:dyDescent="0.35">
      <c r="V36289" s="17"/>
    </row>
    <row r="36290" spans="22:22" x14ac:dyDescent="0.35">
      <c r="V36290" s="17"/>
    </row>
    <row r="36291" spans="22:22" x14ac:dyDescent="0.35">
      <c r="V36291" s="17"/>
    </row>
    <row r="36292" spans="22:22" x14ac:dyDescent="0.35">
      <c r="V36292" s="17"/>
    </row>
    <row r="36293" spans="22:22" x14ac:dyDescent="0.35">
      <c r="V36293" s="17"/>
    </row>
    <row r="36294" spans="22:22" x14ac:dyDescent="0.35">
      <c r="V36294" s="17"/>
    </row>
    <row r="36295" spans="22:22" x14ac:dyDescent="0.35">
      <c r="V36295" s="17"/>
    </row>
    <row r="36296" spans="22:22" x14ac:dyDescent="0.35">
      <c r="V36296" s="17"/>
    </row>
    <row r="36297" spans="22:22" x14ac:dyDescent="0.35">
      <c r="V36297" s="17"/>
    </row>
    <row r="36298" spans="22:22" x14ac:dyDescent="0.35">
      <c r="V36298" s="17"/>
    </row>
    <row r="36299" spans="22:22" x14ac:dyDescent="0.35">
      <c r="V36299" s="17"/>
    </row>
    <row r="36300" spans="22:22" x14ac:dyDescent="0.35">
      <c r="V36300" s="17"/>
    </row>
    <row r="36301" spans="22:22" x14ac:dyDescent="0.35">
      <c r="V36301" s="17"/>
    </row>
    <row r="36302" spans="22:22" x14ac:dyDescent="0.35">
      <c r="V36302" s="17"/>
    </row>
    <row r="36303" spans="22:22" x14ac:dyDescent="0.35">
      <c r="V36303" s="17"/>
    </row>
    <row r="36304" spans="22:22" x14ac:dyDescent="0.35">
      <c r="V36304" s="17"/>
    </row>
    <row r="36305" spans="22:22" x14ac:dyDescent="0.35">
      <c r="V36305" s="17"/>
    </row>
    <row r="36306" spans="22:22" x14ac:dyDescent="0.35">
      <c r="V36306" s="17"/>
    </row>
    <row r="36307" spans="22:22" x14ac:dyDescent="0.35">
      <c r="V36307" s="17"/>
    </row>
    <row r="36308" spans="22:22" x14ac:dyDescent="0.35">
      <c r="V36308" s="17"/>
    </row>
    <row r="36309" spans="22:22" x14ac:dyDescent="0.35">
      <c r="V36309" s="17"/>
    </row>
    <row r="36310" spans="22:22" x14ac:dyDescent="0.35">
      <c r="V36310" s="17"/>
    </row>
    <row r="36311" spans="22:22" x14ac:dyDescent="0.35">
      <c r="V36311" s="17"/>
    </row>
    <row r="36312" spans="22:22" x14ac:dyDescent="0.35">
      <c r="V36312" s="17"/>
    </row>
    <row r="36313" spans="22:22" x14ac:dyDescent="0.35">
      <c r="V36313" s="17"/>
    </row>
    <row r="36314" spans="22:22" x14ac:dyDescent="0.35">
      <c r="V36314" s="17"/>
    </row>
    <row r="36315" spans="22:22" x14ac:dyDescent="0.35">
      <c r="V36315" s="17"/>
    </row>
    <row r="36316" spans="22:22" x14ac:dyDescent="0.35">
      <c r="V36316" s="17"/>
    </row>
    <row r="36317" spans="22:22" x14ac:dyDescent="0.35">
      <c r="V36317" s="17"/>
    </row>
    <row r="36318" spans="22:22" x14ac:dyDescent="0.35">
      <c r="V36318" s="17"/>
    </row>
    <row r="36319" spans="22:22" x14ac:dyDescent="0.35">
      <c r="V36319" s="17"/>
    </row>
    <row r="36320" spans="22:22" x14ac:dyDescent="0.35">
      <c r="V36320" s="17"/>
    </row>
    <row r="36321" spans="22:22" x14ac:dyDescent="0.35">
      <c r="V36321" s="17"/>
    </row>
    <row r="36322" spans="22:22" x14ac:dyDescent="0.35">
      <c r="V36322" s="17"/>
    </row>
    <row r="36323" spans="22:22" x14ac:dyDescent="0.35">
      <c r="V36323" s="17"/>
    </row>
    <row r="36324" spans="22:22" x14ac:dyDescent="0.35">
      <c r="V36324" s="17"/>
    </row>
    <row r="36325" spans="22:22" x14ac:dyDescent="0.35">
      <c r="V36325" s="17"/>
    </row>
    <row r="36326" spans="22:22" x14ac:dyDescent="0.35">
      <c r="V36326" s="17"/>
    </row>
    <row r="36327" spans="22:22" x14ac:dyDescent="0.35">
      <c r="V36327" s="17"/>
    </row>
    <row r="36328" spans="22:22" x14ac:dyDescent="0.35">
      <c r="V36328" s="17"/>
    </row>
    <row r="36329" spans="22:22" x14ac:dyDescent="0.35">
      <c r="V36329" s="17"/>
    </row>
    <row r="36330" spans="22:22" x14ac:dyDescent="0.35">
      <c r="V36330" s="17"/>
    </row>
    <row r="36331" spans="22:22" x14ac:dyDescent="0.35">
      <c r="V36331" s="17"/>
    </row>
    <row r="36332" spans="22:22" x14ac:dyDescent="0.35">
      <c r="V36332" s="17"/>
    </row>
    <row r="36333" spans="22:22" x14ac:dyDescent="0.35">
      <c r="V36333" s="17"/>
    </row>
    <row r="36334" spans="22:22" x14ac:dyDescent="0.35">
      <c r="V36334" s="17"/>
    </row>
    <row r="36335" spans="22:22" x14ac:dyDescent="0.35">
      <c r="V36335" s="17"/>
    </row>
    <row r="36336" spans="22:22" x14ac:dyDescent="0.35">
      <c r="V36336" s="17"/>
    </row>
    <row r="36337" spans="22:22" x14ac:dyDescent="0.35">
      <c r="V36337" s="17"/>
    </row>
    <row r="36338" spans="22:22" x14ac:dyDescent="0.35">
      <c r="V36338" s="17"/>
    </row>
    <row r="36339" spans="22:22" x14ac:dyDescent="0.35">
      <c r="V36339" s="17"/>
    </row>
    <row r="36340" spans="22:22" x14ac:dyDescent="0.35">
      <c r="V36340" s="17"/>
    </row>
    <row r="36341" spans="22:22" x14ac:dyDescent="0.35">
      <c r="V36341" s="17"/>
    </row>
    <row r="36342" spans="22:22" x14ac:dyDescent="0.35">
      <c r="V36342" s="17"/>
    </row>
    <row r="36343" spans="22:22" x14ac:dyDescent="0.35">
      <c r="V36343" s="17"/>
    </row>
    <row r="36344" spans="22:22" x14ac:dyDescent="0.35">
      <c r="V36344" s="17"/>
    </row>
    <row r="36345" spans="22:22" x14ac:dyDescent="0.35">
      <c r="V36345" s="17"/>
    </row>
    <row r="36346" spans="22:22" x14ac:dyDescent="0.35">
      <c r="V36346" s="17"/>
    </row>
    <row r="36347" spans="22:22" x14ac:dyDescent="0.35">
      <c r="V36347" s="17"/>
    </row>
    <row r="36348" spans="22:22" x14ac:dyDescent="0.35">
      <c r="V36348" s="17"/>
    </row>
    <row r="36349" spans="22:22" x14ac:dyDescent="0.35">
      <c r="V36349" s="17"/>
    </row>
    <row r="36350" spans="22:22" x14ac:dyDescent="0.35">
      <c r="V36350" s="17"/>
    </row>
    <row r="36351" spans="22:22" x14ac:dyDescent="0.35">
      <c r="V36351" s="17"/>
    </row>
    <row r="36352" spans="22:22" x14ac:dyDescent="0.35">
      <c r="V36352" s="17"/>
    </row>
    <row r="36353" spans="22:22" x14ac:dyDescent="0.35">
      <c r="V36353" s="17"/>
    </row>
    <row r="36354" spans="22:22" x14ac:dyDescent="0.35">
      <c r="V36354" s="17"/>
    </row>
    <row r="36355" spans="22:22" x14ac:dyDescent="0.35">
      <c r="V36355" s="17"/>
    </row>
    <row r="36356" spans="22:22" x14ac:dyDescent="0.35">
      <c r="V36356" s="17"/>
    </row>
    <row r="36357" spans="22:22" x14ac:dyDescent="0.35">
      <c r="V36357" s="17"/>
    </row>
    <row r="36358" spans="22:22" x14ac:dyDescent="0.35">
      <c r="V36358" s="17"/>
    </row>
    <row r="36359" spans="22:22" x14ac:dyDescent="0.35">
      <c r="V36359" s="17"/>
    </row>
    <row r="36360" spans="22:22" x14ac:dyDescent="0.35">
      <c r="V36360" s="17"/>
    </row>
    <row r="36361" spans="22:22" x14ac:dyDescent="0.35">
      <c r="V36361" s="17"/>
    </row>
    <row r="36362" spans="22:22" x14ac:dyDescent="0.35">
      <c r="V36362" s="17"/>
    </row>
    <row r="36363" spans="22:22" x14ac:dyDescent="0.35">
      <c r="V36363" s="17"/>
    </row>
    <row r="36364" spans="22:22" x14ac:dyDescent="0.35">
      <c r="V36364" s="17"/>
    </row>
    <row r="36365" spans="22:22" x14ac:dyDescent="0.35">
      <c r="V36365" s="17"/>
    </row>
    <row r="36366" spans="22:22" x14ac:dyDescent="0.35">
      <c r="V36366" s="17"/>
    </row>
    <row r="36367" spans="22:22" x14ac:dyDescent="0.35">
      <c r="V36367" s="17"/>
    </row>
    <row r="36368" spans="22:22" x14ac:dyDescent="0.35">
      <c r="V36368" s="17"/>
    </row>
    <row r="36369" spans="22:22" x14ac:dyDescent="0.35">
      <c r="V36369" s="17"/>
    </row>
    <row r="36370" spans="22:22" x14ac:dyDescent="0.35">
      <c r="V36370" s="17"/>
    </row>
    <row r="36371" spans="22:22" x14ac:dyDescent="0.35">
      <c r="V36371" s="17"/>
    </row>
    <row r="36372" spans="22:22" x14ac:dyDescent="0.35">
      <c r="V36372" s="17"/>
    </row>
    <row r="36373" spans="22:22" x14ac:dyDescent="0.35">
      <c r="V36373" s="17"/>
    </row>
    <row r="36374" spans="22:22" x14ac:dyDescent="0.35">
      <c r="V36374" s="17"/>
    </row>
    <row r="36375" spans="22:22" x14ac:dyDescent="0.35">
      <c r="V36375" s="17"/>
    </row>
    <row r="36376" spans="22:22" x14ac:dyDescent="0.35">
      <c r="V36376" s="17"/>
    </row>
    <row r="36377" spans="22:22" x14ac:dyDescent="0.35">
      <c r="V36377" s="17"/>
    </row>
    <row r="36378" spans="22:22" x14ac:dyDescent="0.35">
      <c r="V36378" s="17"/>
    </row>
    <row r="36379" spans="22:22" x14ac:dyDescent="0.35">
      <c r="V36379" s="17"/>
    </row>
    <row r="36380" spans="22:22" x14ac:dyDescent="0.35">
      <c r="V36380" s="17"/>
    </row>
    <row r="36381" spans="22:22" x14ac:dyDescent="0.35">
      <c r="V36381" s="17"/>
    </row>
    <row r="36382" spans="22:22" x14ac:dyDescent="0.35">
      <c r="V36382" s="17"/>
    </row>
    <row r="36383" spans="22:22" x14ac:dyDescent="0.35">
      <c r="V36383" s="17"/>
    </row>
    <row r="36384" spans="22:22" x14ac:dyDescent="0.35">
      <c r="V36384" s="17"/>
    </row>
    <row r="36385" spans="22:22" x14ac:dyDescent="0.35">
      <c r="V36385" s="17"/>
    </row>
    <row r="36386" spans="22:22" x14ac:dyDescent="0.35">
      <c r="V36386" s="17"/>
    </row>
    <row r="36387" spans="22:22" x14ac:dyDescent="0.35">
      <c r="V36387" s="17"/>
    </row>
    <row r="36388" spans="22:22" x14ac:dyDescent="0.35">
      <c r="V36388" s="17"/>
    </row>
    <row r="36389" spans="22:22" x14ac:dyDescent="0.35">
      <c r="V36389" s="17"/>
    </row>
    <row r="36390" spans="22:22" x14ac:dyDescent="0.35">
      <c r="V36390" s="17"/>
    </row>
    <row r="36391" spans="22:22" x14ac:dyDescent="0.35">
      <c r="V36391" s="17"/>
    </row>
    <row r="36392" spans="22:22" x14ac:dyDescent="0.35">
      <c r="V36392" s="17"/>
    </row>
    <row r="36393" spans="22:22" x14ac:dyDescent="0.35">
      <c r="V36393" s="17"/>
    </row>
    <row r="36394" spans="22:22" x14ac:dyDescent="0.35">
      <c r="V36394" s="17"/>
    </row>
    <row r="36395" spans="22:22" x14ac:dyDescent="0.35">
      <c r="V36395" s="17"/>
    </row>
    <row r="36396" spans="22:22" x14ac:dyDescent="0.35">
      <c r="V36396" s="17"/>
    </row>
    <row r="36397" spans="22:22" x14ac:dyDescent="0.35">
      <c r="V36397" s="17"/>
    </row>
    <row r="36398" spans="22:22" x14ac:dyDescent="0.35">
      <c r="V36398" s="17"/>
    </row>
    <row r="36399" spans="22:22" x14ac:dyDescent="0.35">
      <c r="V36399" s="17"/>
    </row>
    <row r="36400" spans="22:22" x14ac:dyDescent="0.35">
      <c r="V36400" s="17"/>
    </row>
    <row r="36401" spans="22:22" x14ac:dyDescent="0.35">
      <c r="V36401" s="17"/>
    </row>
    <row r="36402" spans="22:22" x14ac:dyDescent="0.35">
      <c r="V36402" s="17"/>
    </row>
    <row r="36403" spans="22:22" x14ac:dyDescent="0.35">
      <c r="V36403" s="17"/>
    </row>
    <row r="36404" spans="22:22" x14ac:dyDescent="0.35">
      <c r="V36404" s="17"/>
    </row>
    <row r="36405" spans="22:22" x14ac:dyDescent="0.35">
      <c r="V36405" s="17"/>
    </row>
    <row r="36406" spans="22:22" x14ac:dyDescent="0.35">
      <c r="V36406" s="17"/>
    </row>
    <row r="36407" spans="22:22" x14ac:dyDescent="0.35">
      <c r="V36407" s="17"/>
    </row>
    <row r="36408" spans="22:22" x14ac:dyDescent="0.35">
      <c r="V36408" s="17"/>
    </row>
    <row r="36409" spans="22:22" x14ac:dyDescent="0.35">
      <c r="V36409" s="17"/>
    </row>
    <row r="36410" spans="22:22" x14ac:dyDescent="0.35">
      <c r="V36410" s="17"/>
    </row>
    <row r="36411" spans="22:22" x14ac:dyDescent="0.35">
      <c r="V36411" s="17"/>
    </row>
    <row r="36412" spans="22:22" x14ac:dyDescent="0.35">
      <c r="V36412" s="17"/>
    </row>
    <row r="36413" spans="22:22" x14ac:dyDescent="0.35">
      <c r="V36413" s="17"/>
    </row>
    <row r="36414" spans="22:22" x14ac:dyDescent="0.35">
      <c r="V36414" s="17"/>
    </row>
    <row r="36415" spans="22:22" x14ac:dyDescent="0.35">
      <c r="V36415" s="17"/>
    </row>
    <row r="36416" spans="22:22" x14ac:dyDescent="0.35">
      <c r="V36416" s="17"/>
    </row>
    <row r="36417" spans="22:22" x14ac:dyDescent="0.35">
      <c r="V36417" s="17"/>
    </row>
    <row r="36418" spans="22:22" x14ac:dyDescent="0.35">
      <c r="V36418" s="17"/>
    </row>
    <row r="36419" spans="22:22" x14ac:dyDescent="0.35">
      <c r="V36419" s="17"/>
    </row>
    <row r="36420" spans="22:22" x14ac:dyDescent="0.35">
      <c r="V36420" s="17"/>
    </row>
    <row r="36421" spans="22:22" x14ac:dyDescent="0.35">
      <c r="V36421" s="17"/>
    </row>
    <row r="36422" spans="22:22" x14ac:dyDescent="0.35">
      <c r="V36422" s="17"/>
    </row>
    <row r="36423" spans="22:22" x14ac:dyDescent="0.35">
      <c r="V36423" s="17"/>
    </row>
    <row r="36424" spans="22:22" x14ac:dyDescent="0.35">
      <c r="V36424" s="17"/>
    </row>
    <row r="36425" spans="22:22" x14ac:dyDescent="0.35">
      <c r="V36425" s="17"/>
    </row>
    <row r="36426" spans="22:22" x14ac:dyDescent="0.35">
      <c r="V36426" s="17"/>
    </row>
    <row r="36427" spans="22:22" x14ac:dyDescent="0.35">
      <c r="V36427" s="17"/>
    </row>
    <row r="36428" spans="22:22" x14ac:dyDescent="0.35">
      <c r="V36428" s="17"/>
    </row>
    <row r="36429" spans="22:22" x14ac:dyDescent="0.35">
      <c r="V36429" s="17"/>
    </row>
    <row r="36430" spans="22:22" x14ac:dyDescent="0.35">
      <c r="V36430" s="17"/>
    </row>
    <row r="36431" spans="22:22" x14ac:dyDescent="0.35">
      <c r="V36431" s="17"/>
    </row>
    <row r="36432" spans="22:22" x14ac:dyDescent="0.35">
      <c r="V36432" s="17"/>
    </row>
    <row r="36433" spans="22:22" x14ac:dyDescent="0.35">
      <c r="V36433" s="17"/>
    </row>
    <row r="36434" spans="22:22" x14ac:dyDescent="0.35">
      <c r="V36434" s="17"/>
    </row>
    <row r="36435" spans="22:22" x14ac:dyDescent="0.35">
      <c r="V36435" s="17"/>
    </row>
    <row r="36436" spans="22:22" x14ac:dyDescent="0.35">
      <c r="V36436" s="17"/>
    </row>
    <row r="36437" spans="22:22" x14ac:dyDescent="0.35">
      <c r="V36437" s="17"/>
    </row>
    <row r="36438" spans="22:22" x14ac:dyDescent="0.35">
      <c r="V36438" s="17"/>
    </row>
    <row r="36439" spans="22:22" x14ac:dyDescent="0.35">
      <c r="V36439" s="17"/>
    </row>
    <row r="36440" spans="22:22" x14ac:dyDescent="0.35">
      <c r="V36440" s="17"/>
    </row>
    <row r="36441" spans="22:22" x14ac:dyDescent="0.35">
      <c r="V36441" s="17"/>
    </row>
    <row r="36442" spans="22:22" x14ac:dyDescent="0.35">
      <c r="V36442" s="17"/>
    </row>
    <row r="36443" spans="22:22" x14ac:dyDescent="0.35">
      <c r="V36443" s="17"/>
    </row>
    <row r="36444" spans="22:22" x14ac:dyDescent="0.35">
      <c r="V36444" s="17"/>
    </row>
    <row r="36445" spans="22:22" x14ac:dyDescent="0.35">
      <c r="V36445" s="17"/>
    </row>
    <row r="36446" spans="22:22" x14ac:dyDescent="0.35">
      <c r="V36446" s="17"/>
    </row>
    <row r="36447" spans="22:22" x14ac:dyDescent="0.35">
      <c r="V36447" s="17"/>
    </row>
    <row r="36448" spans="22:22" x14ac:dyDescent="0.35">
      <c r="V36448" s="17"/>
    </row>
    <row r="36449" spans="22:22" x14ac:dyDescent="0.35">
      <c r="V36449" s="17"/>
    </row>
    <row r="36450" spans="22:22" x14ac:dyDescent="0.35">
      <c r="V36450" s="17"/>
    </row>
    <row r="36451" spans="22:22" x14ac:dyDescent="0.35">
      <c r="V36451" s="17"/>
    </row>
    <row r="36452" spans="22:22" x14ac:dyDescent="0.35">
      <c r="V36452" s="17"/>
    </row>
    <row r="36453" spans="22:22" x14ac:dyDescent="0.35">
      <c r="V36453" s="17"/>
    </row>
    <row r="36454" spans="22:22" x14ac:dyDescent="0.35">
      <c r="V36454" s="17"/>
    </row>
    <row r="36455" spans="22:22" x14ac:dyDescent="0.35">
      <c r="V36455" s="17"/>
    </row>
    <row r="36456" spans="22:22" x14ac:dyDescent="0.35">
      <c r="V36456" s="17"/>
    </row>
    <row r="36457" spans="22:22" x14ac:dyDescent="0.35">
      <c r="V36457" s="17"/>
    </row>
    <row r="36458" spans="22:22" x14ac:dyDescent="0.35">
      <c r="V36458" s="17"/>
    </row>
    <row r="36459" spans="22:22" x14ac:dyDescent="0.35">
      <c r="V36459" s="17"/>
    </row>
    <row r="36460" spans="22:22" x14ac:dyDescent="0.35">
      <c r="V36460" s="17"/>
    </row>
    <row r="36461" spans="22:22" x14ac:dyDescent="0.35">
      <c r="V36461" s="17"/>
    </row>
    <row r="36462" spans="22:22" x14ac:dyDescent="0.35">
      <c r="V36462" s="17"/>
    </row>
    <row r="36463" spans="22:22" x14ac:dyDescent="0.35">
      <c r="V36463" s="17"/>
    </row>
    <row r="36464" spans="22:22" x14ac:dyDescent="0.35">
      <c r="V36464" s="17"/>
    </row>
    <row r="36465" spans="22:22" x14ac:dyDescent="0.35">
      <c r="V36465" s="17"/>
    </row>
    <row r="36466" spans="22:22" x14ac:dyDescent="0.35">
      <c r="V36466" s="17"/>
    </row>
    <row r="36467" spans="22:22" x14ac:dyDescent="0.35">
      <c r="V36467" s="17"/>
    </row>
    <row r="36468" spans="22:22" x14ac:dyDescent="0.35">
      <c r="V36468" s="17"/>
    </row>
    <row r="36469" spans="22:22" x14ac:dyDescent="0.35">
      <c r="V36469" s="17"/>
    </row>
    <row r="36470" spans="22:22" x14ac:dyDescent="0.35">
      <c r="V36470" s="17"/>
    </row>
    <row r="36471" spans="22:22" x14ac:dyDescent="0.35">
      <c r="V36471" s="17"/>
    </row>
    <row r="36472" spans="22:22" x14ac:dyDescent="0.35">
      <c r="V36472" s="17"/>
    </row>
    <row r="36473" spans="22:22" x14ac:dyDescent="0.35">
      <c r="V36473" s="17"/>
    </row>
    <row r="36474" spans="22:22" x14ac:dyDescent="0.35">
      <c r="V36474" s="17"/>
    </row>
    <row r="36475" spans="22:22" x14ac:dyDescent="0.35">
      <c r="V36475" s="17"/>
    </row>
    <row r="36476" spans="22:22" x14ac:dyDescent="0.35">
      <c r="V36476" s="17"/>
    </row>
    <row r="36477" spans="22:22" x14ac:dyDescent="0.35">
      <c r="V36477" s="17"/>
    </row>
    <row r="36478" spans="22:22" x14ac:dyDescent="0.35">
      <c r="V36478" s="17"/>
    </row>
    <row r="36479" spans="22:22" x14ac:dyDescent="0.35">
      <c r="V36479" s="17"/>
    </row>
    <row r="36480" spans="22:22" x14ac:dyDescent="0.35">
      <c r="V36480" s="17"/>
    </row>
    <row r="36481" spans="22:22" x14ac:dyDescent="0.35">
      <c r="V36481" s="17"/>
    </row>
    <row r="36482" spans="22:22" x14ac:dyDescent="0.35">
      <c r="V36482" s="17"/>
    </row>
    <row r="36483" spans="22:22" x14ac:dyDescent="0.35">
      <c r="V36483" s="17"/>
    </row>
    <row r="36484" spans="22:22" x14ac:dyDescent="0.35">
      <c r="V36484" s="17"/>
    </row>
    <row r="36485" spans="22:22" x14ac:dyDescent="0.35">
      <c r="V36485" s="17"/>
    </row>
    <row r="36486" spans="22:22" x14ac:dyDescent="0.35">
      <c r="V36486" s="17"/>
    </row>
    <row r="36487" spans="22:22" x14ac:dyDescent="0.35">
      <c r="V36487" s="17"/>
    </row>
    <row r="36488" spans="22:22" x14ac:dyDescent="0.35">
      <c r="V36488" s="17"/>
    </row>
    <row r="36489" spans="22:22" x14ac:dyDescent="0.35">
      <c r="V36489" s="17"/>
    </row>
    <row r="36490" spans="22:22" x14ac:dyDescent="0.35">
      <c r="V36490" s="17"/>
    </row>
    <row r="36491" spans="22:22" x14ac:dyDescent="0.35">
      <c r="V36491" s="17"/>
    </row>
    <row r="36492" spans="22:22" x14ac:dyDescent="0.35">
      <c r="V36492" s="17"/>
    </row>
    <row r="36493" spans="22:22" x14ac:dyDescent="0.35">
      <c r="V36493" s="17"/>
    </row>
    <row r="36494" spans="22:22" x14ac:dyDescent="0.35">
      <c r="V36494" s="17"/>
    </row>
    <row r="36495" spans="22:22" x14ac:dyDescent="0.35">
      <c r="V36495" s="17"/>
    </row>
    <row r="36496" spans="22:22" x14ac:dyDescent="0.35">
      <c r="V36496" s="17"/>
    </row>
    <row r="36497" spans="22:22" x14ac:dyDescent="0.35">
      <c r="V36497" s="17"/>
    </row>
    <row r="36498" spans="22:22" x14ac:dyDescent="0.35">
      <c r="V36498" s="17"/>
    </row>
    <row r="36499" spans="22:22" x14ac:dyDescent="0.35">
      <c r="V36499" s="17"/>
    </row>
    <row r="36500" spans="22:22" x14ac:dyDescent="0.35">
      <c r="V36500" s="17"/>
    </row>
    <row r="36501" spans="22:22" x14ac:dyDescent="0.35">
      <c r="V36501" s="17"/>
    </row>
    <row r="36502" spans="22:22" x14ac:dyDescent="0.35">
      <c r="V36502" s="17"/>
    </row>
    <row r="36503" spans="22:22" x14ac:dyDescent="0.35">
      <c r="V36503" s="17"/>
    </row>
    <row r="36504" spans="22:22" x14ac:dyDescent="0.35">
      <c r="V36504" s="17"/>
    </row>
    <row r="36505" spans="22:22" x14ac:dyDescent="0.35">
      <c r="V36505" s="17"/>
    </row>
    <row r="36506" spans="22:22" x14ac:dyDescent="0.35">
      <c r="V36506" s="17"/>
    </row>
    <row r="36507" spans="22:22" x14ac:dyDescent="0.35">
      <c r="V36507" s="17"/>
    </row>
    <row r="36508" spans="22:22" x14ac:dyDescent="0.35">
      <c r="V36508" s="17"/>
    </row>
    <row r="36509" spans="22:22" x14ac:dyDescent="0.35">
      <c r="V36509" s="17"/>
    </row>
    <row r="36510" spans="22:22" x14ac:dyDescent="0.35">
      <c r="V36510" s="17"/>
    </row>
    <row r="36511" spans="22:22" x14ac:dyDescent="0.35">
      <c r="V36511" s="17"/>
    </row>
    <row r="36512" spans="22:22" x14ac:dyDescent="0.35">
      <c r="V36512" s="17"/>
    </row>
    <row r="36513" spans="22:22" x14ac:dyDescent="0.35">
      <c r="V36513" s="17"/>
    </row>
    <row r="36514" spans="22:22" x14ac:dyDescent="0.35">
      <c r="V36514" s="17"/>
    </row>
    <row r="36515" spans="22:22" x14ac:dyDescent="0.35">
      <c r="V36515" s="17"/>
    </row>
    <row r="36516" spans="22:22" x14ac:dyDescent="0.35">
      <c r="V36516" s="17"/>
    </row>
    <row r="36517" spans="22:22" x14ac:dyDescent="0.35">
      <c r="V36517" s="17"/>
    </row>
    <row r="36518" spans="22:22" x14ac:dyDescent="0.35">
      <c r="V36518" s="17"/>
    </row>
    <row r="36519" spans="22:22" x14ac:dyDescent="0.35">
      <c r="V36519" s="17"/>
    </row>
    <row r="36520" spans="22:22" x14ac:dyDescent="0.35">
      <c r="V36520" s="17"/>
    </row>
    <row r="36521" spans="22:22" x14ac:dyDescent="0.35">
      <c r="V36521" s="17"/>
    </row>
    <row r="36522" spans="22:22" x14ac:dyDescent="0.35">
      <c r="V36522" s="17"/>
    </row>
    <row r="36523" spans="22:22" x14ac:dyDescent="0.35">
      <c r="V36523" s="17"/>
    </row>
    <row r="36524" spans="22:22" x14ac:dyDescent="0.35">
      <c r="V36524" s="17"/>
    </row>
    <row r="36525" spans="22:22" x14ac:dyDescent="0.35">
      <c r="V36525" s="17"/>
    </row>
    <row r="36526" spans="22:22" x14ac:dyDescent="0.35">
      <c r="V36526" s="17"/>
    </row>
    <row r="36527" spans="22:22" x14ac:dyDescent="0.35">
      <c r="V36527" s="17"/>
    </row>
    <row r="36528" spans="22:22" x14ac:dyDescent="0.35">
      <c r="V36528" s="17"/>
    </row>
    <row r="36529" spans="22:22" x14ac:dyDescent="0.35">
      <c r="V36529" s="17"/>
    </row>
    <row r="36530" spans="22:22" x14ac:dyDescent="0.35">
      <c r="V36530" s="17"/>
    </row>
    <row r="36531" spans="22:22" x14ac:dyDescent="0.35">
      <c r="V36531" s="17"/>
    </row>
    <row r="36532" spans="22:22" x14ac:dyDescent="0.35">
      <c r="V36532" s="17"/>
    </row>
    <row r="36533" spans="22:22" x14ac:dyDescent="0.35">
      <c r="V36533" s="17"/>
    </row>
    <row r="36534" spans="22:22" x14ac:dyDescent="0.35">
      <c r="V36534" s="17"/>
    </row>
    <row r="36535" spans="22:22" x14ac:dyDescent="0.35">
      <c r="V36535" s="17"/>
    </row>
    <row r="36536" spans="22:22" x14ac:dyDescent="0.35">
      <c r="V36536" s="17"/>
    </row>
    <row r="36537" spans="22:22" x14ac:dyDescent="0.35">
      <c r="V36537" s="17"/>
    </row>
    <row r="36538" spans="22:22" x14ac:dyDescent="0.35">
      <c r="V36538" s="17"/>
    </row>
    <row r="36539" spans="22:22" x14ac:dyDescent="0.35">
      <c r="V36539" s="17"/>
    </row>
    <row r="36540" spans="22:22" x14ac:dyDescent="0.35">
      <c r="V36540" s="17"/>
    </row>
    <row r="36541" spans="22:22" x14ac:dyDescent="0.35">
      <c r="V36541" s="17"/>
    </row>
    <row r="36542" spans="22:22" x14ac:dyDescent="0.35">
      <c r="V36542" s="17"/>
    </row>
    <row r="36543" spans="22:22" x14ac:dyDescent="0.35">
      <c r="V36543" s="17"/>
    </row>
    <row r="36544" spans="22:22" x14ac:dyDescent="0.35">
      <c r="V36544" s="17"/>
    </row>
    <row r="36545" spans="22:22" x14ac:dyDescent="0.35">
      <c r="V36545" s="17"/>
    </row>
    <row r="36546" spans="22:22" x14ac:dyDescent="0.35">
      <c r="V36546" s="17"/>
    </row>
    <row r="36547" spans="22:22" x14ac:dyDescent="0.35">
      <c r="V36547" s="17"/>
    </row>
    <row r="36548" spans="22:22" x14ac:dyDescent="0.35">
      <c r="V36548" s="17"/>
    </row>
    <row r="36549" spans="22:22" x14ac:dyDescent="0.35">
      <c r="V36549" s="17"/>
    </row>
    <row r="36550" spans="22:22" x14ac:dyDescent="0.35">
      <c r="V36550" s="17"/>
    </row>
    <row r="36551" spans="22:22" x14ac:dyDescent="0.35">
      <c r="V36551" s="17"/>
    </row>
    <row r="36552" spans="22:22" x14ac:dyDescent="0.35">
      <c r="V36552" s="17"/>
    </row>
    <row r="36553" spans="22:22" x14ac:dyDescent="0.35">
      <c r="V36553" s="17"/>
    </row>
    <row r="36554" spans="22:22" x14ac:dyDescent="0.35">
      <c r="V36554" s="17"/>
    </row>
    <row r="36555" spans="22:22" x14ac:dyDescent="0.35">
      <c r="V36555" s="17"/>
    </row>
    <row r="36556" spans="22:22" x14ac:dyDescent="0.35">
      <c r="V36556" s="17"/>
    </row>
    <row r="36557" spans="22:22" x14ac:dyDescent="0.35">
      <c r="V36557" s="17"/>
    </row>
    <row r="36558" spans="22:22" x14ac:dyDescent="0.35">
      <c r="V36558" s="17"/>
    </row>
    <row r="36559" spans="22:22" x14ac:dyDescent="0.35">
      <c r="V36559" s="17"/>
    </row>
    <row r="36560" spans="22:22" x14ac:dyDescent="0.35">
      <c r="V36560" s="17"/>
    </row>
    <row r="36561" spans="22:22" x14ac:dyDescent="0.35">
      <c r="V36561" s="17"/>
    </row>
    <row r="36562" spans="22:22" x14ac:dyDescent="0.35">
      <c r="V36562" s="17"/>
    </row>
    <row r="36563" spans="22:22" x14ac:dyDescent="0.35">
      <c r="V36563" s="17"/>
    </row>
    <row r="36564" spans="22:22" x14ac:dyDescent="0.35">
      <c r="V36564" s="17"/>
    </row>
    <row r="36565" spans="22:22" x14ac:dyDescent="0.35">
      <c r="V36565" s="17"/>
    </row>
    <row r="36566" spans="22:22" x14ac:dyDescent="0.35">
      <c r="V36566" s="17"/>
    </row>
    <row r="36567" spans="22:22" x14ac:dyDescent="0.35">
      <c r="V36567" s="17"/>
    </row>
    <row r="36568" spans="22:22" x14ac:dyDescent="0.35">
      <c r="V36568" s="17"/>
    </row>
    <row r="36569" spans="22:22" x14ac:dyDescent="0.35">
      <c r="V36569" s="17"/>
    </row>
    <row r="36570" spans="22:22" x14ac:dyDescent="0.35">
      <c r="V36570" s="17"/>
    </row>
    <row r="36571" spans="22:22" x14ac:dyDescent="0.35">
      <c r="V36571" s="17"/>
    </row>
    <row r="36572" spans="22:22" x14ac:dyDescent="0.35">
      <c r="V36572" s="17"/>
    </row>
    <row r="36573" spans="22:22" x14ac:dyDescent="0.35">
      <c r="V36573" s="17"/>
    </row>
    <row r="36574" spans="22:22" x14ac:dyDescent="0.35">
      <c r="V36574" s="17"/>
    </row>
    <row r="36575" spans="22:22" x14ac:dyDescent="0.35">
      <c r="V36575" s="17"/>
    </row>
    <row r="36576" spans="22:22" x14ac:dyDescent="0.35">
      <c r="V36576" s="17"/>
    </row>
    <row r="36577" spans="22:22" x14ac:dyDescent="0.35">
      <c r="V36577" s="17"/>
    </row>
    <row r="36578" spans="22:22" x14ac:dyDescent="0.35">
      <c r="V36578" s="17"/>
    </row>
    <row r="36579" spans="22:22" x14ac:dyDescent="0.35">
      <c r="V36579" s="17"/>
    </row>
    <row r="36580" spans="22:22" x14ac:dyDescent="0.35">
      <c r="V36580" s="17"/>
    </row>
    <row r="36581" spans="22:22" x14ac:dyDescent="0.35">
      <c r="V36581" s="17"/>
    </row>
    <row r="36582" spans="22:22" x14ac:dyDescent="0.35">
      <c r="V36582" s="17"/>
    </row>
    <row r="36583" spans="22:22" x14ac:dyDescent="0.35">
      <c r="V36583" s="17"/>
    </row>
    <row r="36584" spans="22:22" x14ac:dyDescent="0.35">
      <c r="V36584" s="17"/>
    </row>
    <row r="36585" spans="22:22" x14ac:dyDescent="0.35">
      <c r="V36585" s="17"/>
    </row>
    <row r="36586" spans="22:22" x14ac:dyDescent="0.35">
      <c r="V36586" s="17"/>
    </row>
    <row r="36587" spans="22:22" x14ac:dyDescent="0.35">
      <c r="V36587" s="17"/>
    </row>
    <row r="36588" spans="22:22" x14ac:dyDescent="0.35">
      <c r="V36588" s="17"/>
    </row>
    <row r="36589" spans="22:22" x14ac:dyDescent="0.35">
      <c r="V36589" s="17"/>
    </row>
    <row r="36590" spans="22:22" x14ac:dyDescent="0.35">
      <c r="V36590" s="17"/>
    </row>
    <row r="36591" spans="22:22" x14ac:dyDescent="0.35">
      <c r="V36591" s="17"/>
    </row>
    <row r="36592" spans="22:22" x14ac:dyDescent="0.35">
      <c r="V36592" s="17"/>
    </row>
    <row r="36593" spans="22:22" x14ac:dyDescent="0.35">
      <c r="V36593" s="17"/>
    </row>
    <row r="36594" spans="22:22" x14ac:dyDescent="0.35">
      <c r="V36594" s="17"/>
    </row>
    <row r="36595" spans="22:22" x14ac:dyDescent="0.35">
      <c r="V36595" s="17"/>
    </row>
    <row r="36596" spans="22:22" x14ac:dyDescent="0.35">
      <c r="V36596" s="17"/>
    </row>
    <row r="36597" spans="22:22" x14ac:dyDescent="0.35">
      <c r="V36597" s="17"/>
    </row>
    <row r="36598" spans="22:22" x14ac:dyDescent="0.35">
      <c r="V36598" s="17"/>
    </row>
    <row r="36599" spans="22:22" x14ac:dyDescent="0.35">
      <c r="V36599" s="17"/>
    </row>
    <row r="36600" spans="22:22" x14ac:dyDescent="0.35">
      <c r="V36600" s="17"/>
    </row>
    <row r="36601" spans="22:22" x14ac:dyDescent="0.35">
      <c r="V36601" s="17"/>
    </row>
    <row r="36602" spans="22:22" x14ac:dyDescent="0.35">
      <c r="V36602" s="17"/>
    </row>
    <row r="36603" spans="22:22" x14ac:dyDescent="0.35">
      <c r="V36603" s="17"/>
    </row>
    <row r="36604" spans="22:22" x14ac:dyDescent="0.35">
      <c r="V36604" s="17"/>
    </row>
    <row r="36605" spans="22:22" x14ac:dyDescent="0.35">
      <c r="V36605" s="17"/>
    </row>
    <row r="36606" spans="22:22" x14ac:dyDescent="0.35">
      <c r="V36606" s="17"/>
    </row>
    <row r="36607" spans="22:22" x14ac:dyDescent="0.35">
      <c r="V36607" s="17"/>
    </row>
    <row r="36608" spans="22:22" x14ac:dyDescent="0.35">
      <c r="V36608" s="17"/>
    </row>
    <row r="36609" spans="22:22" x14ac:dyDescent="0.35">
      <c r="V36609" s="17"/>
    </row>
    <row r="36610" spans="22:22" x14ac:dyDescent="0.35">
      <c r="V36610" s="17"/>
    </row>
    <row r="36611" spans="22:22" x14ac:dyDescent="0.35">
      <c r="V36611" s="17"/>
    </row>
    <row r="36612" spans="22:22" x14ac:dyDescent="0.35">
      <c r="V36612" s="17"/>
    </row>
    <row r="36613" spans="22:22" x14ac:dyDescent="0.35">
      <c r="V36613" s="17"/>
    </row>
    <row r="36614" spans="22:22" x14ac:dyDescent="0.35">
      <c r="V36614" s="17"/>
    </row>
    <row r="36615" spans="22:22" x14ac:dyDescent="0.35">
      <c r="V36615" s="17"/>
    </row>
    <row r="36616" spans="22:22" x14ac:dyDescent="0.35">
      <c r="V36616" s="17"/>
    </row>
    <row r="36617" spans="22:22" x14ac:dyDescent="0.35">
      <c r="V36617" s="17"/>
    </row>
    <row r="36618" spans="22:22" x14ac:dyDescent="0.35">
      <c r="V36618" s="17"/>
    </row>
    <row r="36619" spans="22:22" x14ac:dyDescent="0.35">
      <c r="V36619" s="17"/>
    </row>
    <row r="36620" spans="22:22" x14ac:dyDescent="0.35">
      <c r="V36620" s="17"/>
    </row>
    <row r="36621" spans="22:22" x14ac:dyDescent="0.35">
      <c r="V36621" s="17"/>
    </row>
    <row r="36622" spans="22:22" x14ac:dyDescent="0.35">
      <c r="V36622" s="17"/>
    </row>
    <row r="36623" spans="22:22" x14ac:dyDescent="0.35">
      <c r="V36623" s="17"/>
    </row>
    <row r="36624" spans="22:22" x14ac:dyDescent="0.35">
      <c r="V36624" s="17"/>
    </row>
    <row r="36625" spans="22:22" x14ac:dyDescent="0.35">
      <c r="V36625" s="17"/>
    </row>
    <row r="36626" spans="22:22" x14ac:dyDescent="0.35">
      <c r="V36626" s="17"/>
    </row>
    <row r="36627" spans="22:22" x14ac:dyDescent="0.35">
      <c r="V36627" s="17"/>
    </row>
    <row r="36628" spans="22:22" x14ac:dyDescent="0.35">
      <c r="V36628" s="17"/>
    </row>
    <row r="36629" spans="22:22" x14ac:dyDescent="0.35">
      <c r="V36629" s="17"/>
    </row>
    <row r="36630" spans="22:22" x14ac:dyDescent="0.35">
      <c r="V36630" s="17"/>
    </row>
    <row r="36631" spans="22:22" x14ac:dyDescent="0.35">
      <c r="V36631" s="17"/>
    </row>
    <row r="36632" spans="22:22" x14ac:dyDescent="0.35">
      <c r="V36632" s="17"/>
    </row>
    <row r="36633" spans="22:22" x14ac:dyDescent="0.35">
      <c r="V36633" s="17"/>
    </row>
    <row r="36634" spans="22:22" x14ac:dyDescent="0.35">
      <c r="V36634" s="17"/>
    </row>
    <row r="36635" spans="22:22" x14ac:dyDescent="0.35">
      <c r="V36635" s="17"/>
    </row>
    <row r="36636" spans="22:22" x14ac:dyDescent="0.35">
      <c r="V36636" s="17"/>
    </row>
    <row r="36637" spans="22:22" x14ac:dyDescent="0.35">
      <c r="V36637" s="17"/>
    </row>
    <row r="36638" spans="22:22" x14ac:dyDescent="0.35">
      <c r="V36638" s="17"/>
    </row>
    <row r="36639" spans="22:22" x14ac:dyDescent="0.35">
      <c r="V36639" s="17"/>
    </row>
    <row r="36640" spans="22:22" x14ac:dyDescent="0.35">
      <c r="V36640" s="17"/>
    </row>
    <row r="36641" spans="22:22" x14ac:dyDescent="0.35">
      <c r="V36641" s="17"/>
    </row>
    <row r="36642" spans="22:22" x14ac:dyDescent="0.35">
      <c r="V36642" s="17"/>
    </row>
    <row r="36643" spans="22:22" x14ac:dyDescent="0.35">
      <c r="V36643" s="17"/>
    </row>
    <row r="36644" spans="22:22" x14ac:dyDescent="0.35">
      <c r="V36644" s="17"/>
    </row>
    <row r="36645" spans="22:22" x14ac:dyDescent="0.35">
      <c r="V36645" s="17"/>
    </row>
    <row r="36646" spans="22:22" x14ac:dyDescent="0.35">
      <c r="V36646" s="17"/>
    </row>
    <row r="36647" spans="22:22" x14ac:dyDescent="0.35">
      <c r="V36647" s="17"/>
    </row>
    <row r="36648" spans="22:22" x14ac:dyDescent="0.35">
      <c r="V36648" s="17"/>
    </row>
    <row r="36649" spans="22:22" x14ac:dyDescent="0.35">
      <c r="V36649" s="17"/>
    </row>
    <row r="36650" spans="22:22" x14ac:dyDescent="0.35">
      <c r="V36650" s="17"/>
    </row>
    <row r="36651" spans="22:22" x14ac:dyDescent="0.35">
      <c r="V36651" s="17"/>
    </row>
    <row r="36652" spans="22:22" x14ac:dyDescent="0.35">
      <c r="V36652" s="17"/>
    </row>
    <row r="36653" spans="22:22" x14ac:dyDescent="0.35">
      <c r="V36653" s="17"/>
    </row>
    <row r="36654" spans="22:22" x14ac:dyDescent="0.35">
      <c r="V36654" s="17"/>
    </row>
    <row r="36655" spans="22:22" x14ac:dyDescent="0.35">
      <c r="V36655" s="17"/>
    </row>
    <row r="36656" spans="22:22" x14ac:dyDescent="0.35">
      <c r="V36656" s="17"/>
    </row>
    <row r="36657" spans="22:22" x14ac:dyDescent="0.35">
      <c r="V36657" s="17"/>
    </row>
    <row r="36658" spans="22:22" x14ac:dyDescent="0.35">
      <c r="V36658" s="17"/>
    </row>
    <row r="36659" spans="22:22" x14ac:dyDescent="0.35">
      <c r="V36659" s="17"/>
    </row>
    <row r="36660" spans="22:22" x14ac:dyDescent="0.35">
      <c r="V36660" s="17"/>
    </row>
    <row r="36661" spans="22:22" x14ac:dyDescent="0.35">
      <c r="V36661" s="17"/>
    </row>
    <row r="36662" spans="22:22" x14ac:dyDescent="0.35">
      <c r="V36662" s="17"/>
    </row>
    <row r="36663" spans="22:22" x14ac:dyDescent="0.35">
      <c r="V36663" s="17"/>
    </row>
    <row r="36664" spans="22:22" x14ac:dyDescent="0.35">
      <c r="V36664" s="17"/>
    </row>
    <row r="36665" spans="22:22" x14ac:dyDescent="0.35">
      <c r="V36665" s="17"/>
    </row>
    <row r="36666" spans="22:22" x14ac:dyDescent="0.35">
      <c r="V36666" s="17"/>
    </row>
    <row r="36667" spans="22:22" x14ac:dyDescent="0.35">
      <c r="V36667" s="17"/>
    </row>
    <row r="36668" spans="22:22" x14ac:dyDescent="0.35">
      <c r="V36668" s="17"/>
    </row>
    <row r="36669" spans="22:22" x14ac:dyDescent="0.35">
      <c r="V36669" s="17"/>
    </row>
    <row r="36670" spans="22:22" x14ac:dyDescent="0.35">
      <c r="V36670" s="17"/>
    </row>
    <row r="36671" spans="22:22" x14ac:dyDescent="0.35">
      <c r="V36671" s="17"/>
    </row>
    <row r="36672" spans="22:22" x14ac:dyDescent="0.35">
      <c r="V36672" s="17"/>
    </row>
    <row r="36673" spans="22:22" x14ac:dyDescent="0.35">
      <c r="V36673" s="17"/>
    </row>
    <row r="36674" spans="22:22" x14ac:dyDescent="0.35">
      <c r="V36674" s="17"/>
    </row>
    <row r="36675" spans="22:22" x14ac:dyDescent="0.35">
      <c r="V36675" s="17"/>
    </row>
    <row r="36676" spans="22:22" x14ac:dyDescent="0.35">
      <c r="V36676" s="17"/>
    </row>
    <row r="36677" spans="22:22" x14ac:dyDescent="0.35">
      <c r="V36677" s="17"/>
    </row>
    <row r="36678" spans="22:22" x14ac:dyDescent="0.35">
      <c r="V36678" s="17"/>
    </row>
    <row r="36679" spans="22:22" x14ac:dyDescent="0.35">
      <c r="V36679" s="17"/>
    </row>
    <row r="36680" spans="22:22" x14ac:dyDescent="0.35">
      <c r="V36680" s="17"/>
    </row>
    <row r="36681" spans="22:22" x14ac:dyDescent="0.35">
      <c r="V36681" s="17"/>
    </row>
    <row r="36682" spans="22:22" x14ac:dyDescent="0.35">
      <c r="V36682" s="17"/>
    </row>
    <row r="36683" spans="22:22" x14ac:dyDescent="0.35">
      <c r="V36683" s="17"/>
    </row>
    <row r="36684" spans="22:22" x14ac:dyDescent="0.35">
      <c r="V36684" s="17"/>
    </row>
    <row r="36685" spans="22:22" x14ac:dyDescent="0.35">
      <c r="V36685" s="17"/>
    </row>
    <row r="36686" spans="22:22" x14ac:dyDescent="0.35">
      <c r="V36686" s="17"/>
    </row>
    <row r="36687" spans="22:22" x14ac:dyDescent="0.35">
      <c r="V36687" s="17"/>
    </row>
    <row r="36688" spans="22:22" x14ac:dyDescent="0.35">
      <c r="V36688" s="17"/>
    </row>
    <row r="36689" spans="22:22" x14ac:dyDescent="0.35">
      <c r="V36689" s="17"/>
    </row>
    <row r="36690" spans="22:22" x14ac:dyDescent="0.35">
      <c r="V36690" s="17"/>
    </row>
    <row r="36691" spans="22:22" x14ac:dyDescent="0.35">
      <c r="V36691" s="17"/>
    </row>
    <row r="36692" spans="22:22" x14ac:dyDescent="0.35">
      <c r="V36692" s="17"/>
    </row>
    <row r="36693" spans="22:22" x14ac:dyDescent="0.35">
      <c r="V36693" s="17"/>
    </row>
    <row r="36694" spans="22:22" x14ac:dyDescent="0.35">
      <c r="V36694" s="17"/>
    </row>
    <row r="36695" spans="22:22" x14ac:dyDescent="0.35">
      <c r="V36695" s="17"/>
    </row>
    <row r="36696" spans="22:22" x14ac:dyDescent="0.35">
      <c r="V36696" s="17"/>
    </row>
    <row r="36697" spans="22:22" x14ac:dyDescent="0.35">
      <c r="V36697" s="17"/>
    </row>
    <row r="36698" spans="22:22" x14ac:dyDescent="0.35">
      <c r="V36698" s="17"/>
    </row>
    <row r="36699" spans="22:22" x14ac:dyDescent="0.35">
      <c r="V36699" s="17"/>
    </row>
    <row r="36700" spans="22:22" x14ac:dyDescent="0.35">
      <c r="V36700" s="17"/>
    </row>
    <row r="36701" spans="22:22" x14ac:dyDescent="0.35">
      <c r="V36701" s="17"/>
    </row>
    <row r="36702" spans="22:22" x14ac:dyDescent="0.35">
      <c r="V36702" s="17"/>
    </row>
    <row r="36703" spans="22:22" x14ac:dyDescent="0.35">
      <c r="V36703" s="17"/>
    </row>
    <row r="36704" spans="22:22" x14ac:dyDescent="0.35">
      <c r="V36704" s="17"/>
    </row>
    <row r="36705" spans="22:22" x14ac:dyDescent="0.35">
      <c r="V36705" s="17"/>
    </row>
    <row r="36706" spans="22:22" x14ac:dyDescent="0.35">
      <c r="V36706" s="17"/>
    </row>
    <row r="36707" spans="22:22" x14ac:dyDescent="0.35">
      <c r="V36707" s="17"/>
    </row>
    <row r="36708" spans="22:22" x14ac:dyDescent="0.35">
      <c r="V36708" s="17"/>
    </row>
    <row r="36709" spans="22:22" x14ac:dyDescent="0.35">
      <c r="V36709" s="17"/>
    </row>
    <row r="36710" spans="22:22" x14ac:dyDescent="0.35">
      <c r="V36710" s="17"/>
    </row>
    <row r="36711" spans="22:22" x14ac:dyDescent="0.35">
      <c r="V36711" s="17"/>
    </row>
    <row r="36712" spans="22:22" x14ac:dyDescent="0.35">
      <c r="V36712" s="17"/>
    </row>
    <row r="36713" spans="22:22" x14ac:dyDescent="0.35">
      <c r="V36713" s="17"/>
    </row>
    <row r="36714" spans="22:22" x14ac:dyDescent="0.35">
      <c r="V36714" s="17"/>
    </row>
    <row r="36715" spans="22:22" x14ac:dyDescent="0.35">
      <c r="V36715" s="17"/>
    </row>
    <row r="36716" spans="22:22" x14ac:dyDescent="0.35">
      <c r="V36716" s="17"/>
    </row>
    <row r="36717" spans="22:22" x14ac:dyDescent="0.35">
      <c r="V36717" s="17"/>
    </row>
    <row r="36718" spans="22:22" x14ac:dyDescent="0.35">
      <c r="V36718" s="17"/>
    </row>
    <row r="36719" spans="22:22" x14ac:dyDescent="0.35">
      <c r="V36719" s="17"/>
    </row>
    <row r="36720" spans="22:22" x14ac:dyDescent="0.35">
      <c r="V36720" s="17"/>
    </row>
    <row r="36721" spans="22:22" x14ac:dyDescent="0.35">
      <c r="V36721" s="17"/>
    </row>
    <row r="36722" spans="22:22" x14ac:dyDescent="0.35">
      <c r="V36722" s="17"/>
    </row>
    <row r="36723" spans="22:22" x14ac:dyDescent="0.35">
      <c r="V36723" s="17"/>
    </row>
    <row r="36724" spans="22:22" x14ac:dyDescent="0.35">
      <c r="V36724" s="17"/>
    </row>
    <row r="36725" spans="22:22" x14ac:dyDescent="0.35">
      <c r="V36725" s="17"/>
    </row>
    <row r="36726" spans="22:22" x14ac:dyDescent="0.35">
      <c r="V36726" s="17"/>
    </row>
    <row r="36727" spans="22:22" x14ac:dyDescent="0.35">
      <c r="V36727" s="17"/>
    </row>
    <row r="36728" spans="22:22" x14ac:dyDescent="0.35">
      <c r="V36728" s="17"/>
    </row>
    <row r="36729" spans="22:22" x14ac:dyDescent="0.35">
      <c r="V36729" s="17"/>
    </row>
    <row r="36730" spans="22:22" x14ac:dyDescent="0.35">
      <c r="V36730" s="17"/>
    </row>
    <row r="36731" spans="22:22" x14ac:dyDescent="0.35">
      <c r="V36731" s="17"/>
    </row>
    <row r="36732" spans="22:22" x14ac:dyDescent="0.35">
      <c r="V36732" s="17"/>
    </row>
    <row r="36733" spans="22:22" x14ac:dyDescent="0.35">
      <c r="V36733" s="17"/>
    </row>
    <row r="36734" spans="22:22" x14ac:dyDescent="0.35">
      <c r="V36734" s="17"/>
    </row>
    <row r="36735" spans="22:22" x14ac:dyDescent="0.35">
      <c r="V36735" s="17"/>
    </row>
    <row r="36736" spans="22:22" x14ac:dyDescent="0.35">
      <c r="V36736" s="17"/>
    </row>
    <row r="36737" spans="22:22" x14ac:dyDescent="0.35">
      <c r="V36737" s="17"/>
    </row>
    <row r="36738" spans="22:22" x14ac:dyDescent="0.35">
      <c r="V36738" s="17"/>
    </row>
    <row r="36739" spans="22:22" x14ac:dyDescent="0.35">
      <c r="V36739" s="17"/>
    </row>
    <row r="36740" spans="22:22" x14ac:dyDescent="0.35">
      <c r="V36740" s="17"/>
    </row>
    <row r="36741" spans="22:22" x14ac:dyDescent="0.35">
      <c r="V36741" s="17"/>
    </row>
    <row r="36742" spans="22:22" x14ac:dyDescent="0.35">
      <c r="V36742" s="17"/>
    </row>
    <row r="36743" spans="22:22" x14ac:dyDescent="0.35">
      <c r="V36743" s="17"/>
    </row>
    <row r="36744" spans="22:22" x14ac:dyDescent="0.35">
      <c r="V36744" s="17"/>
    </row>
    <row r="36745" spans="22:22" x14ac:dyDescent="0.35">
      <c r="V36745" s="17"/>
    </row>
    <row r="36746" spans="22:22" x14ac:dyDescent="0.35">
      <c r="V36746" s="17"/>
    </row>
    <row r="36747" spans="22:22" x14ac:dyDescent="0.35">
      <c r="V36747" s="17"/>
    </row>
    <row r="36748" spans="22:22" x14ac:dyDescent="0.35">
      <c r="V36748" s="17"/>
    </row>
    <row r="36749" spans="22:22" x14ac:dyDescent="0.35">
      <c r="V36749" s="17"/>
    </row>
    <row r="36750" spans="22:22" x14ac:dyDescent="0.35">
      <c r="V36750" s="17"/>
    </row>
    <row r="36751" spans="22:22" x14ac:dyDescent="0.35">
      <c r="V36751" s="17"/>
    </row>
    <row r="36752" spans="22:22" x14ac:dyDescent="0.35">
      <c r="V36752" s="17"/>
    </row>
    <row r="36753" spans="22:22" x14ac:dyDescent="0.35">
      <c r="V36753" s="17"/>
    </row>
    <row r="36754" spans="22:22" x14ac:dyDescent="0.35">
      <c r="V36754" s="17"/>
    </row>
    <row r="36755" spans="22:22" x14ac:dyDescent="0.35">
      <c r="V36755" s="17"/>
    </row>
    <row r="36756" spans="22:22" x14ac:dyDescent="0.35">
      <c r="V36756" s="17"/>
    </row>
    <row r="36757" spans="22:22" x14ac:dyDescent="0.35">
      <c r="V36757" s="17"/>
    </row>
    <row r="36758" spans="22:22" x14ac:dyDescent="0.35">
      <c r="V36758" s="17"/>
    </row>
    <row r="36759" spans="22:22" x14ac:dyDescent="0.35">
      <c r="V36759" s="17"/>
    </row>
    <row r="36760" spans="22:22" x14ac:dyDescent="0.35">
      <c r="V36760" s="17"/>
    </row>
    <row r="36761" spans="22:22" x14ac:dyDescent="0.35">
      <c r="V36761" s="17"/>
    </row>
    <row r="36762" spans="22:22" x14ac:dyDescent="0.35">
      <c r="V36762" s="17"/>
    </row>
    <row r="36763" spans="22:22" x14ac:dyDescent="0.35">
      <c r="V36763" s="17"/>
    </row>
    <row r="36764" spans="22:22" x14ac:dyDescent="0.35">
      <c r="V36764" s="17"/>
    </row>
    <row r="36765" spans="22:22" x14ac:dyDescent="0.35">
      <c r="V36765" s="17"/>
    </row>
    <row r="36766" spans="22:22" x14ac:dyDescent="0.35">
      <c r="V36766" s="17"/>
    </row>
    <row r="36767" spans="22:22" x14ac:dyDescent="0.35">
      <c r="V36767" s="17"/>
    </row>
    <row r="36768" spans="22:22" x14ac:dyDescent="0.35">
      <c r="V36768" s="17"/>
    </row>
    <row r="36769" spans="22:22" x14ac:dyDescent="0.35">
      <c r="V36769" s="17"/>
    </row>
    <row r="36770" spans="22:22" x14ac:dyDescent="0.35">
      <c r="V36770" s="17"/>
    </row>
    <row r="36771" spans="22:22" x14ac:dyDescent="0.35">
      <c r="V36771" s="17"/>
    </row>
    <row r="36772" spans="22:22" x14ac:dyDescent="0.35">
      <c r="V36772" s="17"/>
    </row>
    <row r="36773" spans="22:22" x14ac:dyDescent="0.35">
      <c r="V36773" s="17"/>
    </row>
    <row r="36774" spans="22:22" x14ac:dyDescent="0.35">
      <c r="V36774" s="17"/>
    </row>
    <row r="36775" spans="22:22" x14ac:dyDescent="0.35">
      <c r="V36775" s="17"/>
    </row>
    <row r="36776" spans="22:22" x14ac:dyDescent="0.35">
      <c r="V36776" s="17"/>
    </row>
    <row r="36777" spans="22:22" x14ac:dyDescent="0.35">
      <c r="V36777" s="17"/>
    </row>
    <row r="36778" spans="22:22" x14ac:dyDescent="0.35">
      <c r="V36778" s="17"/>
    </row>
    <row r="36779" spans="22:22" x14ac:dyDescent="0.35">
      <c r="V36779" s="17"/>
    </row>
    <row r="36780" spans="22:22" x14ac:dyDescent="0.35">
      <c r="V36780" s="17"/>
    </row>
    <row r="36781" spans="22:22" x14ac:dyDescent="0.35">
      <c r="V36781" s="17"/>
    </row>
    <row r="36782" spans="22:22" x14ac:dyDescent="0.35">
      <c r="V36782" s="17"/>
    </row>
    <row r="36783" spans="22:22" x14ac:dyDescent="0.35">
      <c r="V36783" s="17"/>
    </row>
    <row r="36784" spans="22:22" x14ac:dyDescent="0.35">
      <c r="V36784" s="17"/>
    </row>
    <row r="36785" spans="22:22" x14ac:dyDescent="0.35">
      <c r="V36785" s="17"/>
    </row>
    <row r="36786" spans="22:22" x14ac:dyDescent="0.35">
      <c r="V36786" s="17"/>
    </row>
    <row r="36787" spans="22:22" x14ac:dyDescent="0.35">
      <c r="V36787" s="17"/>
    </row>
    <row r="36788" spans="22:22" x14ac:dyDescent="0.35">
      <c r="V36788" s="17"/>
    </row>
    <row r="36789" spans="22:22" x14ac:dyDescent="0.35">
      <c r="V36789" s="17"/>
    </row>
    <row r="36790" spans="22:22" x14ac:dyDescent="0.35">
      <c r="V36790" s="17"/>
    </row>
    <row r="36791" spans="22:22" x14ac:dyDescent="0.35">
      <c r="V36791" s="17"/>
    </row>
    <row r="36792" spans="22:22" x14ac:dyDescent="0.35">
      <c r="V36792" s="17"/>
    </row>
    <row r="36793" spans="22:22" x14ac:dyDescent="0.35">
      <c r="V36793" s="17"/>
    </row>
    <row r="36794" spans="22:22" x14ac:dyDescent="0.35">
      <c r="V36794" s="17"/>
    </row>
    <row r="36795" spans="22:22" x14ac:dyDescent="0.35">
      <c r="V36795" s="17"/>
    </row>
    <row r="36796" spans="22:22" x14ac:dyDescent="0.35">
      <c r="V36796" s="17"/>
    </row>
    <row r="36797" spans="22:22" x14ac:dyDescent="0.35">
      <c r="V36797" s="17"/>
    </row>
    <row r="36798" spans="22:22" x14ac:dyDescent="0.35">
      <c r="V36798" s="17"/>
    </row>
    <row r="36799" spans="22:22" x14ac:dyDescent="0.35">
      <c r="V36799" s="17"/>
    </row>
    <row r="36800" spans="22:22" x14ac:dyDescent="0.35">
      <c r="V36800" s="17"/>
    </row>
    <row r="36801" spans="22:22" x14ac:dyDescent="0.35">
      <c r="V36801" s="17"/>
    </row>
    <row r="36802" spans="22:22" x14ac:dyDescent="0.35">
      <c r="V36802" s="17"/>
    </row>
    <row r="36803" spans="22:22" x14ac:dyDescent="0.35">
      <c r="V36803" s="17"/>
    </row>
    <row r="36804" spans="22:22" x14ac:dyDescent="0.35">
      <c r="V36804" s="17"/>
    </row>
    <row r="36805" spans="22:22" x14ac:dyDescent="0.35">
      <c r="V36805" s="17"/>
    </row>
    <row r="36806" spans="22:22" x14ac:dyDescent="0.35">
      <c r="V36806" s="17"/>
    </row>
    <row r="36807" spans="22:22" x14ac:dyDescent="0.35">
      <c r="V36807" s="17"/>
    </row>
    <row r="36808" spans="22:22" x14ac:dyDescent="0.35">
      <c r="V36808" s="17"/>
    </row>
    <row r="36809" spans="22:22" x14ac:dyDescent="0.35">
      <c r="V36809" s="17"/>
    </row>
    <row r="36810" spans="22:22" x14ac:dyDescent="0.35">
      <c r="V36810" s="17"/>
    </row>
    <row r="36811" spans="22:22" x14ac:dyDescent="0.35">
      <c r="V36811" s="17"/>
    </row>
    <row r="36812" spans="22:22" x14ac:dyDescent="0.35">
      <c r="V36812" s="17"/>
    </row>
    <row r="36813" spans="22:22" x14ac:dyDescent="0.35">
      <c r="V36813" s="17"/>
    </row>
    <row r="36814" spans="22:22" x14ac:dyDescent="0.35">
      <c r="V36814" s="17"/>
    </row>
    <row r="36815" spans="22:22" x14ac:dyDescent="0.35">
      <c r="V36815" s="17"/>
    </row>
    <row r="36816" spans="22:22" x14ac:dyDescent="0.35">
      <c r="V36816" s="17"/>
    </row>
    <row r="36817" spans="22:22" x14ac:dyDescent="0.35">
      <c r="V36817" s="17"/>
    </row>
    <row r="36818" spans="22:22" x14ac:dyDescent="0.35">
      <c r="V36818" s="17"/>
    </row>
    <row r="36819" spans="22:22" x14ac:dyDescent="0.35">
      <c r="V36819" s="17"/>
    </row>
    <row r="36820" spans="22:22" x14ac:dyDescent="0.35">
      <c r="V36820" s="17"/>
    </row>
    <row r="36821" spans="22:22" x14ac:dyDescent="0.35">
      <c r="V36821" s="17"/>
    </row>
    <row r="36822" spans="22:22" x14ac:dyDescent="0.35">
      <c r="V36822" s="17"/>
    </row>
    <row r="36823" spans="22:22" x14ac:dyDescent="0.35">
      <c r="V36823" s="17"/>
    </row>
    <row r="36824" spans="22:22" x14ac:dyDescent="0.35">
      <c r="V36824" s="17"/>
    </row>
    <row r="36825" spans="22:22" x14ac:dyDescent="0.35">
      <c r="V36825" s="17"/>
    </row>
    <row r="36826" spans="22:22" x14ac:dyDescent="0.35">
      <c r="V36826" s="17"/>
    </row>
    <row r="36827" spans="22:22" x14ac:dyDescent="0.35">
      <c r="V36827" s="17"/>
    </row>
    <row r="36828" spans="22:22" x14ac:dyDescent="0.35">
      <c r="V36828" s="17"/>
    </row>
    <row r="36829" spans="22:22" x14ac:dyDescent="0.35">
      <c r="V36829" s="17"/>
    </row>
    <row r="36830" spans="22:22" x14ac:dyDescent="0.35">
      <c r="V36830" s="17"/>
    </row>
    <row r="36831" spans="22:22" x14ac:dyDescent="0.35">
      <c r="V36831" s="17"/>
    </row>
    <row r="36832" spans="22:22" x14ac:dyDescent="0.35">
      <c r="V36832" s="17"/>
    </row>
    <row r="36833" spans="22:22" x14ac:dyDescent="0.35">
      <c r="V36833" s="17"/>
    </row>
    <row r="36834" spans="22:22" x14ac:dyDescent="0.35">
      <c r="V36834" s="17"/>
    </row>
    <row r="36835" spans="22:22" x14ac:dyDescent="0.35">
      <c r="V36835" s="17"/>
    </row>
    <row r="36836" spans="22:22" x14ac:dyDescent="0.35">
      <c r="V36836" s="17"/>
    </row>
    <row r="36837" spans="22:22" x14ac:dyDescent="0.35">
      <c r="V36837" s="17"/>
    </row>
    <row r="36838" spans="22:22" x14ac:dyDescent="0.35">
      <c r="V36838" s="17"/>
    </row>
    <row r="36839" spans="22:22" x14ac:dyDescent="0.35">
      <c r="V36839" s="17"/>
    </row>
    <row r="36840" spans="22:22" x14ac:dyDescent="0.35">
      <c r="V36840" s="17"/>
    </row>
    <row r="36841" spans="22:22" x14ac:dyDescent="0.35">
      <c r="V36841" s="17"/>
    </row>
    <row r="36842" spans="22:22" x14ac:dyDescent="0.35">
      <c r="V36842" s="17"/>
    </row>
    <row r="36843" spans="22:22" x14ac:dyDescent="0.35">
      <c r="V36843" s="17"/>
    </row>
    <row r="36844" spans="22:22" x14ac:dyDescent="0.35">
      <c r="V36844" s="17"/>
    </row>
    <row r="36845" spans="22:22" x14ac:dyDescent="0.35">
      <c r="V36845" s="17"/>
    </row>
    <row r="36846" spans="22:22" x14ac:dyDescent="0.35">
      <c r="V36846" s="17"/>
    </row>
    <row r="36847" spans="22:22" x14ac:dyDescent="0.35">
      <c r="V36847" s="17"/>
    </row>
    <row r="36848" spans="22:22" x14ac:dyDescent="0.35">
      <c r="V36848" s="17"/>
    </row>
    <row r="36849" spans="22:22" x14ac:dyDescent="0.35">
      <c r="V36849" s="17"/>
    </row>
    <row r="36850" spans="22:22" x14ac:dyDescent="0.35">
      <c r="V36850" s="17"/>
    </row>
    <row r="36851" spans="22:22" x14ac:dyDescent="0.35">
      <c r="V36851" s="17"/>
    </row>
    <row r="36852" spans="22:22" x14ac:dyDescent="0.35">
      <c r="V36852" s="17"/>
    </row>
    <row r="36853" spans="22:22" x14ac:dyDescent="0.35">
      <c r="V36853" s="17"/>
    </row>
    <row r="36854" spans="22:22" x14ac:dyDescent="0.35">
      <c r="V36854" s="17"/>
    </row>
    <row r="36855" spans="22:22" x14ac:dyDescent="0.35">
      <c r="V36855" s="17"/>
    </row>
    <row r="36856" spans="22:22" x14ac:dyDescent="0.35">
      <c r="V36856" s="17"/>
    </row>
    <row r="36857" spans="22:22" x14ac:dyDescent="0.35">
      <c r="V36857" s="17"/>
    </row>
    <row r="36858" spans="22:22" x14ac:dyDescent="0.35">
      <c r="V36858" s="17"/>
    </row>
    <row r="36859" spans="22:22" x14ac:dyDescent="0.35">
      <c r="V36859" s="17"/>
    </row>
    <row r="36860" spans="22:22" x14ac:dyDescent="0.35">
      <c r="V36860" s="17"/>
    </row>
    <row r="36861" spans="22:22" x14ac:dyDescent="0.35">
      <c r="V36861" s="17"/>
    </row>
    <row r="36862" spans="22:22" x14ac:dyDescent="0.35">
      <c r="V36862" s="17"/>
    </row>
    <row r="36863" spans="22:22" x14ac:dyDescent="0.35">
      <c r="V36863" s="17"/>
    </row>
    <row r="36864" spans="22:22" x14ac:dyDescent="0.35">
      <c r="V36864" s="17"/>
    </row>
    <row r="36865" spans="22:22" x14ac:dyDescent="0.35">
      <c r="V36865" s="17"/>
    </row>
    <row r="36866" spans="22:22" x14ac:dyDescent="0.35">
      <c r="V36866" s="17"/>
    </row>
    <row r="36867" spans="22:22" x14ac:dyDescent="0.35">
      <c r="V36867" s="17"/>
    </row>
    <row r="36868" spans="22:22" x14ac:dyDescent="0.35">
      <c r="V36868" s="17"/>
    </row>
    <row r="36869" spans="22:22" x14ac:dyDescent="0.35">
      <c r="V36869" s="17"/>
    </row>
    <row r="36870" spans="22:22" x14ac:dyDescent="0.35">
      <c r="V36870" s="17"/>
    </row>
    <row r="36871" spans="22:22" x14ac:dyDescent="0.35">
      <c r="V36871" s="17"/>
    </row>
    <row r="36872" spans="22:22" x14ac:dyDescent="0.35">
      <c r="V36872" s="17"/>
    </row>
    <row r="36873" spans="22:22" x14ac:dyDescent="0.35">
      <c r="V36873" s="17"/>
    </row>
    <row r="36874" spans="22:22" x14ac:dyDescent="0.35">
      <c r="V36874" s="17"/>
    </row>
    <row r="36875" spans="22:22" x14ac:dyDescent="0.35">
      <c r="V36875" s="17"/>
    </row>
    <row r="36876" spans="22:22" x14ac:dyDescent="0.35">
      <c r="V36876" s="17"/>
    </row>
    <row r="36877" spans="22:22" x14ac:dyDescent="0.35">
      <c r="V36877" s="17"/>
    </row>
    <row r="36878" spans="22:22" x14ac:dyDescent="0.35">
      <c r="V36878" s="17"/>
    </row>
    <row r="36879" spans="22:22" x14ac:dyDescent="0.35">
      <c r="V36879" s="17"/>
    </row>
    <row r="36880" spans="22:22" x14ac:dyDescent="0.35">
      <c r="V36880" s="17"/>
    </row>
    <row r="36881" spans="22:22" x14ac:dyDescent="0.35">
      <c r="V36881" s="17"/>
    </row>
    <row r="36882" spans="22:22" x14ac:dyDescent="0.35">
      <c r="V36882" s="17"/>
    </row>
    <row r="36883" spans="22:22" x14ac:dyDescent="0.35">
      <c r="V36883" s="17"/>
    </row>
    <row r="36884" spans="22:22" x14ac:dyDescent="0.35">
      <c r="V36884" s="17"/>
    </row>
    <row r="36885" spans="22:22" x14ac:dyDescent="0.35">
      <c r="V36885" s="17"/>
    </row>
    <row r="36886" spans="22:22" x14ac:dyDescent="0.35">
      <c r="V36886" s="17"/>
    </row>
    <row r="36887" spans="22:22" x14ac:dyDescent="0.35">
      <c r="V36887" s="17"/>
    </row>
    <row r="36888" spans="22:22" x14ac:dyDescent="0.35">
      <c r="V36888" s="17"/>
    </row>
    <row r="36889" spans="22:22" x14ac:dyDescent="0.35">
      <c r="V36889" s="17"/>
    </row>
    <row r="36890" spans="22:22" x14ac:dyDescent="0.35">
      <c r="V36890" s="17"/>
    </row>
    <row r="36891" spans="22:22" x14ac:dyDescent="0.35">
      <c r="V36891" s="17"/>
    </row>
    <row r="36892" spans="22:22" x14ac:dyDescent="0.35">
      <c r="V36892" s="17"/>
    </row>
    <row r="36893" spans="22:22" x14ac:dyDescent="0.35">
      <c r="V36893" s="17"/>
    </row>
    <row r="36894" spans="22:22" x14ac:dyDescent="0.35">
      <c r="V36894" s="17"/>
    </row>
    <row r="36895" spans="22:22" x14ac:dyDescent="0.35">
      <c r="V36895" s="17"/>
    </row>
    <row r="36896" spans="22:22" x14ac:dyDescent="0.35">
      <c r="V36896" s="17"/>
    </row>
    <row r="36897" spans="22:22" x14ac:dyDescent="0.35">
      <c r="V36897" s="17"/>
    </row>
    <row r="36898" spans="22:22" x14ac:dyDescent="0.35">
      <c r="V36898" s="17"/>
    </row>
    <row r="36899" spans="22:22" x14ac:dyDescent="0.35">
      <c r="V36899" s="17"/>
    </row>
    <row r="36900" spans="22:22" x14ac:dyDescent="0.35">
      <c r="V36900" s="17"/>
    </row>
    <row r="36901" spans="22:22" x14ac:dyDescent="0.35">
      <c r="V36901" s="17"/>
    </row>
    <row r="36902" spans="22:22" x14ac:dyDescent="0.35">
      <c r="V36902" s="17"/>
    </row>
    <row r="36903" spans="22:22" x14ac:dyDescent="0.35">
      <c r="V36903" s="17"/>
    </row>
    <row r="36904" spans="22:22" x14ac:dyDescent="0.35">
      <c r="V36904" s="17"/>
    </row>
    <row r="36905" spans="22:22" x14ac:dyDescent="0.35">
      <c r="V36905" s="17"/>
    </row>
    <row r="36906" spans="22:22" x14ac:dyDescent="0.35">
      <c r="V36906" s="17"/>
    </row>
    <row r="36907" spans="22:22" x14ac:dyDescent="0.35">
      <c r="V36907" s="17"/>
    </row>
    <row r="36908" spans="22:22" x14ac:dyDescent="0.35">
      <c r="V36908" s="17"/>
    </row>
    <row r="36909" spans="22:22" x14ac:dyDescent="0.35">
      <c r="V36909" s="17"/>
    </row>
    <row r="36910" spans="22:22" x14ac:dyDescent="0.35">
      <c r="V36910" s="17"/>
    </row>
    <row r="36911" spans="22:22" x14ac:dyDescent="0.35">
      <c r="V36911" s="17"/>
    </row>
    <row r="36912" spans="22:22" x14ac:dyDescent="0.35">
      <c r="V36912" s="17"/>
    </row>
    <row r="36913" spans="22:22" x14ac:dyDescent="0.35">
      <c r="V36913" s="17"/>
    </row>
    <row r="36914" spans="22:22" x14ac:dyDescent="0.35">
      <c r="V36914" s="17"/>
    </row>
    <row r="36915" spans="22:22" x14ac:dyDescent="0.35">
      <c r="V36915" s="17"/>
    </row>
    <row r="36916" spans="22:22" x14ac:dyDescent="0.35">
      <c r="V36916" s="17"/>
    </row>
    <row r="36917" spans="22:22" x14ac:dyDescent="0.35">
      <c r="V36917" s="17"/>
    </row>
    <row r="36918" spans="22:22" x14ac:dyDescent="0.35">
      <c r="V36918" s="17"/>
    </row>
    <row r="36919" spans="22:22" x14ac:dyDescent="0.35">
      <c r="V36919" s="17"/>
    </row>
    <row r="36920" spans="22:22" x14ac:dyDescent="0.35">
      <c r="V36920" s="17"/>
    </row>
    <row r="36921" spans="22:22" x14ac:dyDescent="0.35">
      <c r="V36921" s="17"/>
    </row>
    <row r="36922" spans="22:22" x14ac:dyDescent="0.35">
      <c r="V36922" s="17"/>
    </row>
    <row r="36923" spans="22:22" x14ac:dyDescent="0.35">
      <c r="V36923" s="17"/>
    </row>
    <row r="36924" spans="22:22" x14ac:dyDescent="0.35">
      <c r="V36924" s="17"/>
    </row>
    <row r="36925" spans="22:22" x14ac:dyDescent="0.35">
      <c r="V36925" s="17"/>
    </row>
    <row r="36926" spans="22:22" x14ac:dyDescent="0.35">
      <c r="V36926" s="17"/>
    </row>
    <row r="36927" spans="22:22" x14ac:dyDescent="0.35">
      <c r="V36927" s="17"/>
    </row>
    <row r="36928" spans="22:22" x14ac:dyDescent="0.35">
      <c r="V36928" s="17"/>
    </row>
    <row r="36929" spans="22:22" x14ac:dyDescent="0.35">
      <c r="V36929" s="17"/>
    </row>
    <row r="36930" spans="22:22" x14ac:dyDescent="0.35">
      <c r="V36930" s="17"/>
    </row>
    <row r="36931" spans="22:22" x14ac:dyDescent="0.35">
      <c r="V36931" s="17"/>
    </row>
    <row r="36932" spans="22:22" x14ac:dyDescent="0.35">
      <c r="V36932" s="17"/>
    </row>
    <row r="36933" spans="22:22" x14ac:dyDescent="0.35">
      <c r="V36933" s="17"/>
    </row>
    <row r="36934" spans="22:22" x14ac:dyDescent="0.35">
      <c r="V36934" s="17"/>
    </row>
    <row r="36935" spans="22:22" x14ac:dyDescent="0.35">
      <c r="V36935" s="17"/>
    </row>
    <row r="36936" spans="22:22" x14ac:dyDescent="0.35">
      <c r="V36936" s="17"/>
    </row>
    <row r="36937" spans="22:22" x14ac:dyDescent="0.35">
      <c r="V36937" s="17"/>
    </row>
    <row r="36938" spans="22:22" x14ac:dyDescent="0.35">
      <c r="V36938" s="17"/>
    </row>
    <row r="36939" spans="22:22" x14ac:dyDescent="0.35">
      <c r="V36939" s="17"/>
    </row>
    <row r="36940" spans="22:22" x14ac:dyDescent="0.35">
      <c r="V36940" s="17"/>
    </row>
    <row r="36941" spans="22:22" x14ac:dyDescent="0.35">
      <c r="V36941" s="17"/>
    </row>
    <row r="36942" spans="22:22" x14ac:dyDescent="0.35">
      <c r="V36942" s="17"/>
    </row>
    <row r="36943" spans="22:22" x14ac:dyDescent="0.35">
      <c r="V36943" s="17"/>
    </row>
    <row r="36944" spans="22:22" x14ac:dyDescent="0.35">
      <c r="V36944" s="17"/>
    </row>
    <row r="36945" spans="22:22" x14ac:dyDescent="0.35">
      <c r="V36945" s="17"/>
    </row>
    <row r="36946" spans="22:22" x14ac:dyDescent="0.35">
      <c r="V36946" s="17"/>
    </row>
    <row r="36947" spans="22:22" x14ac:dyDescent="0.35">
      <c r="V36947" s="17"/>
    </row>
    <row r="36948" spans="22:22" x14ac:dyDescent="0.35">
      <c r="V36948" s="17"/>
    </row>
    <row r="36949" spans="22:22" x14ac:dyDescent="0.35">
      <c r="V36949" s="17"/>
    </row>
    <row r="36950" spans="22:22" x14ac:dyDescent="0.35">
      <c r="V36950" s="17"/>
    </row>
    <row r="36951" spans="22:22" x14ac:dyDescent="0.35">
      <c r="V36951" s="17"/>
    </row>
    <row r="36952" spans="22:22" x14ac:dyDescent="0.35">
      <c r="V36952" s="17"/>
    </row>
    <row r="36953" spans="22:22" x14ac:dyDescent="0.35">
      <c r="V36953" s="17"/>
    </row>
    <row r="36954" spans="22:22" x14ac:dyDescent="0.35">
      <c r="V36954" s="17"/>
    </row>
    <row r="36955" spans="22:22" x14ac:dyDescent="0.35">
      <c r="V36955" s="17"/>
    </row>
    <row r="36956" spans="22:22" x14ac:dyDescent="0.35">
      <c r="V36956" s="17"/>
    </row>
    <row r="36957" spans="22:22" x14ac:dyDescent="0.35">
      <c r="V36957" s="17"/>
    </row>
    <row r="36958" spans="22:22" x14ac:dyDescent="0.35">
      <c r="V36958" s="17"/>
    </row>
    <row r="36959" spans="22:22" x14ac:dyDescent="0.35">
      <c r="V36959" s="17"/>
    </row>
    <row r="36960" spans="22:22" x14ac:dyDescent="0.35">
      <c r="V36960" s="17"/>
    </row>
    <row r="36961" spans="22:22" x14ac:dyDescent="0.35">
      <c r="V36961" s="17"/>
    </row>
    <row r="36962" spans="22:22" x14ac:dyDescent="0.35">
      <c r="V36962" s="17"/>
    </row>
    <row r="36963" spans="22:22" x14ac:dyDescent="0.35">
      <c r="V36963" s="17"/>
    </row>
    <row r="36964" spans="22:22" x14ac:dyDescent="0.35">
      <c r="V36964" s="17"/>
    </row>
    <row r="36965" spans="22:22" x14ac:dyDescent="0.35">
      <c r="V36965" s="17"/>
    </row>
    <row r="36966" spans="22:22" x14ac:dyDescent="0.35">
      <c r="V36966" s="17"/>
    </row>
    <row r="36967" spans="22:22" x14ac:dyDescent="0.35">
      <c r="V36967" s="17"/>
    </row>
    <row r="36968" spans="22:22" x14ac:dyDescent="0.35">
      <c r="V36968" s="17"/>
    </row>
    <row r="36969" spans="22:22" x14ac:dyDescent="0.35">
      <c r="V36969" s="17"/>
    </row>
    <row r="36970" spans="22:22" x14ac:dyDescent="0.35">
      <c r="V36970" s="17"/>
    </row>
    <row r="36971" spans="22:22" x14ac:dyDescent="0.35">
      <c r="V36971" s="17"/>
    </row>
    <row r="36972" spans="22:22" x14ac:dyDescent="0.35">
      <c r="V36972" s="17"/>
    </row>
    <row r="36973" spans="22:22" x14ac:dyDescent="0.35">
      <c r="V36973" s="17"/>
    </row>
    <row r="36974" spans="22:22" x14ac:dyDescent="0.35">
      <c r="V36974" s="17"/>
    </row>
    <row r="36975" spans="22:22" x14ac:dyDescent="0.35">
      <c r="V36975" s="17"/>
    </row>
    <row r="36976" spans="22:22" x14ac:dyDescent="0.35">
      <c r="V36976" s="17"/>
    </row>
    <row r="36977" spans="22:22" x14ac:dyDescent="0.35">
      <c r="V36977" s="17"/>
    </row>
    <row r="36978" spans="22:22" x14ac:dyDescent="0.35">
      <c r="V36978" s="17"/>
    </row>
    <row r="36979" spans="22:22" x14ac:dyDescent="0.35">
      <c r="V36979" s="17"/>
    </row>
    <row r="36980" spans="22:22" x14ac:dyDescent="0.35">
      <c r="V36980" s="17"/>
    </row>
    <row r="36981" spans="22:22" x14ac:dyDescent="0.35">
      <c r="V36981" s="17"/>
    </row>
    <row r="36982" spans="22:22" x14ac:dyDescent="0.35">
      <c r="V36982" s="17"/>
    </row>
    <row r="36983" spans="22:22" x14ac:dyDescent="0.35">
      <c r="V36983" s="17"/>
    </row>
    <row r="36984" spans="22:22" x14ac:dyDescent="0.35">
      <c r="V36984" s="17"/>
    </row>
    <row r="36985" spans="22:22" x14ac:dyDescent="0.35">
      <c r="V36985" s="17"/>
    </row>
    <row r="36986" spans="22:22" x14ac:dyDescent="0.35">
      <c r="V36986" s="17"/>
    </row>
    <row r="36987" spans="22:22" x14ac:dyDescent="0.35">
      <c r="V36987" s="17"/>
    </row>
    <row r="36988" spans="22:22" x14ac:dyDescent="0.35">
      <c r="V36988" s="17"/>
    </row>
    <row r="36989" spans="22:22" x14ac:dyDescent="0.35">
      <c r="V36989" s="17"/>
    </row>
    <row r="36990" spans="22:22" x14ac:dyDescent="0.35">
      <c r="V36990" s="17"/>
    </row>
    <row r="36991" spans="22:22" x14ac:dyDescent="0.35">
      <c r="V36991" s="17"/>
    </row>
    <row r="36992" spans="22:22" x14ac:dyDescent="0.35">
      <c r="V36992" s="17"/>
    </row>
    <row r="36993" spans="22:22" x14ac:dyDescent="0.35">
      <c r="V36993" s="17"/>
    </row>
    <row r="36994" spans="22:22" x14ac:dyDescent="0.35">
      <c r="V36994" s="17"/>
    </row>
    <row r="36995" spans="22:22" x14ac:dyDescent="0.35">
      <c r="V36995" s="17"/>
    </row>
    <row r="36996" spans="22:22" x14ac:dyDescent="0.35">
      <c r="V36996" s="17"/>
    </row>
    <row r="36997" spans="22:22" x14ac:dyDescent="0.35">
      <c r="V36997" s="17"/>
    </row>
    <row r="36998" spans="22:22" x14ac:dyDescent="0.35">
      <c r="V36998" s="17"/>
    </row>
    <row r="36999" spans="22:22" x14ac:dyDescent="0.35">
      <c r="V36999" s="17"/>
    </row>
    <row r="37000" spans="22:22" x14ac:dyDescent="0.35">
      <c r="V37000" s="17"/>
    </row>
    <row r="37001" spans="22:22" x14ac:dyDescent="0.35">
      <c r="V37001" s="17"/>
    </row>
    <row r="37002" spans="22:22" x14ac:dyDescent="0.35">
      <c r="V37002" s="17"/>
    </row>
    <row r="37003" spans="22:22" x14ac:dyDescent="0.35">
      <c r="V37003" s="17"/>
    </row>
    <row r="37004" spans="22:22" x14ac:dyDescent="0.35">
      <c r="V37004" s="17"/>
    </row>
    <row r="37005" spans="22:22" x14ac:dyDescent="0.35">
      <c r="V37005" s="17"/>
    </row>
    <row r="37006" spans="22:22" x14ac:dyDescent="0.35">
      <c r="V37006" s="17"/>
    </row>
    <row r="37007" spans="22:22" x14ac:dyDescent="0.35">
      <c r="V37007" s="17"/>
    </row>
    <row r="37008" spans="22:22" x14ac:dyDescent="0.35">
      <c r="V37008" s="17"/>
    </row>
    <row r="37009" spans="22:22" x14ac:dyDescent="0.35">
      <c r="V37009" s="17"/>
    </row>
    <row r="37010" spans="22:22" x14ac:dyDescent="0.35">
      <c r="V37010" s="17"/>
    </row>
    <row r="37011" spans="22:22" x14ac:dyDescent="0.35">
      <c r="V37011" s="17"/>
    </row>
    <row r="37012" spans="22:22" x14ac:dyDescent="0.35">
      <c r="V37012" s="17"/>
    </row>
    <row r="37013" spans="22:22" x14ac:dyDescent="0.35">
      <c r="V37013" s="17"/>
    </row>
    <row r="37014" spans="22:22" x14ac:dyDescent="0.35">
      <c r="V37014" s="17"/>
    </row>
    <row r="37015" spans="22:22" x14ac:dyDescent="0.35">
      <c r="V37015" s="17"/>
    </row>
    <row r="37016" spans="22:22" x14ac:dyDescent="0.35">
      <c r="V37016" s="17"/>
    </row>
    <row r="37017" spans="22:22" x14ac:dyDescent="0.35">
      <c r="V37017" s="17"/>
    </row>
    <row r="37018" spans="22:22" x14ac:dyDescent="0.35">
      <c r="V37018" s="17"/>
    </row>
    <row r="37019" spans="22:22" x14ac:dyDescent="0.35">
      <c r="V37019" s="17"/>
    </row>
    <row r="37020" spans="22:22" x14ac:dyDescent="0.35">
      <c r="V37020" s="17"/>
    </row>
    <row r="37021" spans="22:22" x14ac:dyDescent="0.35">
      <c r="V37021" s="17"/>
    </row>
    <row r="37022" spans="22:22" x14ac:dyDescent="0.35">
      <c r="V37022" s="17"/>
    </row>
    <row r="37023" spans="22:22" x14ac:dyDescent="0.35">
      <c r="V37023" s="17"/>
    </row>
    <row r="37024" spans="22:22" x14ac:dyDescent="0.35">
      <c r="V37024" s="17"/>
    </row>
    <row r="37025" spans="22:22" x14ac:dyDescent="0.35">
      <c r="V37025" s="17"/>
    </row>
    <row r="37026" spans="22:22" x14ac:dyDescent="0.35">
      <c r="V37026" s="17"/>
    </row>
    <row r="37027" spans="22:22" x14ac:dyDescent="0.35">
      <c r="V37027" s="17"/>
    </row>
    <row r="37028" spans="22:22" x14ac:dyDescent="0.35">
      <c r="V37028" s="17"/>
    </row>
    <row r="37029" spans="22:22" x14ac:dyDescent="0.35">
      <c r="V37029" s="17"/>
    </row>
    <row r="37030" spans="22:22" x14ac:dyDescent="0.35">
      <c r="V37030" s="17"/>
    </row>
    <row r="37031" spans="22:22" x14ac:dyDescent="0.35">
      <c r="V37031" s="17"/>
    </row>
    <row r="37032" spans="22:22" x14ac:dyDescent="0.35">
      <c r="V37032" s="17"/>
    </row>
    <row r="37033" spans="22:22" x14ac:dyDescent="0.35">
      <c r="V37033" s="17"/>
    </row>
    <row r="37034" spans="22:22" x14ac:dyDescent="0.35">
      <c r="V37034" s="17"/>
    </row>
    <row r="37035" spans="22:22" x14ac:dyDescent="0.35">
      <c r="V37035" s="17"/>
    </row>
    <row r="37036" spans="22:22" x14ac:dyDescent="0.35">
      <c r="V37036" s="17"/>
    </row>
    <row r="37037" spans="22:22" x14ac:dyDescent="0.35">
      <c r="V37037" s="17"/>
    </row>
    <row r="37038" spans="22:22" x14ac:dyDescent="0.35">
      <c r="V37038" s="17"/>
    </row>
    <row r="37039" spans="22:22" x14ac:dyDescent="0.35">
      <c r="V37039" s="17"/>
    </row>
    <row r="37040" spans="22:22" x14ac:dyDescent="0.35">
      <c r="V37040" s="17"/>
    </row>
    <row r="37041" spans="22:22" x14ac:dyDescent="0.35">
      <c r="V37041" s="17"/>
    </row>
    <row r="37042" spans="22:22" x14ac:dyDescent="0.35">
      <c r="V37042" s="17"/>
    </row>
    <row r="37043" spans="22:22" x14ac:dyDescent="0.35">
      <c r="V37043" s="17"/>
    </row>
    <row r="37044" spans="22:22" x14ac:dyDescent="0.35">
      <c r="V37044" s="17"/>
    </row>
    <row r="37045" spans="22:22" x14ac:dyDescent="0.35">
      <c r="V37045" s="17"/>
    </row>
    <row r="37046" spans="22:22" x14ac:dyDescent="0.35">
      <c r="V37046" s="17"/>
    </row>
    <row r="37047" spans="22:22" x14ac:dyDescent="0.35">
      <c r="V37047" s="17"/>
    </row>
    <row r="37048" spans="22:22" x14ac:dyDescent="0.35">
      <c r="V37048" s="17"/>
    </row>
    <row r="37049" spans="22:22" x14ac:dyDescent="0.35">
      <c r="V37049" s="17"/>
    </row>
    <row r="37050" spans="22:22" x14ac:dyDescent="0.35">
      <c r="V37050" s="17"/>
    </row>
    <row r="37051" spans="22:22" x14ac:dyDescent="0.35">
      <c r="V37051" s="17"/>
    </row>
    <row r="37052" spans="22:22" x14ac:dyDescent="0.35">
      <c r="V37052" s="17"/>
    </row>
    <row r="37053" spans="22:22" x14ac:dyDescent="0.35">
      <c r="V37053" s="17"/>
    </row>
    <row r="37054" spans="22:22" x14ac:dyDescent="0.35">
      <c r="V37054" s="17"/>
    </row>
    <row r="37055" spans="22:22" x14ac:dyDescent="0.35">
      <c r="V37055" s="17"/>
    </row>
    <row r="37056" spans="22:22" x14ac:dyDescent="0.35">
      <c r="V37056" s="17"/>
    </row>
    <row r="37057" spans="22:22" x14ac:dyDescent="0.35">
      <c r="V37057" s="17"/>
    </row>
    <row r="37058" spans="22:22" x14ac:dyDescent="0.35">
      <c r="V37058" s="17"/>
    </row>
    <row r="37059" spans="22:22" x14ac:dyDescent="0.35">
      <c r="V37059" s="17"/>
    </row>
    <row r="37060" spans="22:22" x14ac:dyDescent="0.35">
      <c r="V37060" s="17"/>
    </row>
    <row r="37061" spans="22:22" x14ac:dyDescent="0.35">
      <c r="V37061" s="17"/>
    </row>
    <row r="37062" spans="22:22" x14ac:dyDescent="0.35">
      <c r="V37062" s="17"/>
    </row>
    <row r="37063" spans="22:22" x14ac:dyDescent="0.35">
      <c r="V37063" s="17"/>
    </row>
    <row r="37064" spans="22:22" x14ac:dyDescent="0.35">
      <c r="V37064" s="17"/>
    </row>
    <row r="37065" spans="22:22" x14ac:dyDescent="0.35">
      <c r="V37065" s="17"/>
    </row>
    <row r="37066" spans="22:22" x14ac:dyDescent="0.35">
      <c r="V37066" s="17"/>
    </row>
    <row r="37067" spans="22:22" x14ac:dyDescent="0.35">
      <c r="V37067" s="17"/>
    </row>
    <row r="37068" spans="22:22" x14ac:dyDescent="0.35">
      <c r="V37068" s="17"/>
    </row>
    <row r="37069" spans="22:22" x14ac:dyDescent="0.35">
      <c r="V37069" s="17"/>
    </row>
    <row r="37070" spans="22:22" x14ac:dyDescent="0.35">
      <c r="V37070" s="17"/>
    </row>
    <row r="37071" spans="22:22" x14ac:dyDescent="0.35">
      <c r="V37071" s="17"/>
    </row>
    <row r="37072" spans="22:22" x14ac:dyDescent="0.35">
      <c r="V37072" s="17"/>
    </row>
    <row r="37073" spans="22:22" x14ac:dyDescent="0.35">
      <c r="V37073" s="17"/>
    </row>
    <row r="37074" spans="22:22" x14ac:dyDescent="0.35">
      <c r="V37074" s="17"/>
    </row>
    <row r="37075" spans="22:22" x14ac:dyDescent="0.35">
      <c r="V37075" s="17"/>
    </row>
    <row r="37076" spans="22:22" x14ac:dyDescent="0.35">
      <c r="V37076" s="17"/>
    </row>
    <row r="37077" spans="22:22" x14ac:dyDescent="0.35">
      <c r="V37077" s="17"/>
    </row>
    <row r="37078" spans="22:22" x14ac:dyDescent="0.35">
      <c r="V37078" s="17"/>
    </row>
    <row r="37079" spans="22:22" x14ac:dyDescent="0.35">
      <c r="V37079" s="17"/>
    </row>
    <row r="37080" spans="22:22" x14ac:dyDescent="0.35">
      <c r="V37080" s="17"/>
    </row>
    <row r="37081" spans="22:22" x14ac:dyDescent="0.35">
      <c r="V37081" s="17"/>
    </row>
    <row r="37082" spans="22:22" x14ac:dyDescent="0.35">
      <c r="V37082" s="17"/>
    </row>
    <row r="37083" spans="22:22" x14ac:dyDescent="0.35">
      <c r="V37083" s="17"/>
    </row>
    <row r="37084" spans="22:22" x14ac:dyDescent="0.35">
      <c r="V37084" s="17"/>
    </row>
    <row r="37085" spans="22:22" x14ac:dyDescent="0.35">
      <c r="V37085" s="17"/>
    </row>
    <row r="37086" spans="22:22" x14ac:dyDescent="0.35">
      <c r="V37086" s="17"/>
    </row>
    <row r="37087" spans="22:22" x14ac:dyDescent="0.35">
      <c r="V37087" s="17"/>
    </row>
    <row r="37088" spans="22:22" x14ac:dyDescent="0.35">
      <c r="V37088" s="17"/>
    </row>
    <row r="37089" spans="22:22" x14ac:dyDescent="0.35">
      <c r="V37089" s="17"/>
    </row>
    <row r="37090" spans="22:22" x14ac:dyDescent="0.35">
      <c r="V37090" s="17"/>
    </row>
    <row r="37091" spans="22:22" x14ac:dyDescent="0.35">
      <c r="V37091" s="17"/>
    </row>
    <row r="37092" spans="22:22" x14ac:dyDescent="0.35">
      <c r="V37092" s="17"/>
    </row>
    <row r="37093" spans="22:22" x14ac:dyDescent="0.35">
      <c r="V37093" s="17"/>
    </row>
    <row r="37094" spans="22:22" x14ac:dyDescent="0.35">
      <c r="V37094" s="17"/>
    </row>
    <row r="37095" spans="22:22" x14ac:dyDescent="0.35">
      <c r="V37095" s="17"/>
    </row>
    <row r="37096" spans="22:22" x14ac:dyDescent="0.35">
      <c r="V37096" s="17"/>
    </row>
    <row r="37097" spans="22:22" x14ac:dyDescent="0.35">
      <c r="V37097" s="17"/>
    </row>
    <row r="37098" spans="22:22" x14ac:dyDescent="0.35">
      <c r="V37098" s="17"/>
    </row>
    <row r="37099" spans="22:22" x14ac:dyDescent="0.35">
      <c r="V37099" s="17"/>
    </row>
    <row r="37100" spans="22:22" x14ac:dyDescent="0.35">
      <c r="V37100" s="17"/>
    </row>
    <row r="37101" spans="22:22" x14ac:dyDescent="0.35">
      <c r="V37101" s="17"/>
    </row>
    <row r="37102" spans="22:22" x14ac:dyDescent="0.35">
      <c r="V37102" s="17"/>
    </row>
    <row r="37103" spans="22:22" x14ac:dyDescent="0.35">
      <c r="V37103" s="17"/>
    </row>
    <row r="37104" spans="22:22" x14ac:dyDescent="0.35">
      <c r="V37104" s="17"/>
    </row>
    <row r="37105" spans="22:22" x14ac:dyDescent="0.35">
      <c r="V37105" s="17"/>
    </row>
    <row r="37106" spans="22:22" x14ac:dyDescent="0.35">
      <c r="V37106" s="17"/>
    </row>
    <row r="37107" spans="22:22" x14ac:dyDescent="0.35">
      <c r="V37107" s="17"/>
    </row>
    <row r="37108" spans="22:22" x14ac:dyDescent="0.35">
      <c r="V37108" s="17"/>
    </row>
    <row r="37109" spans="22:22" x14ac:dyDescent="0.35">
      <c r="V37109" s="17"/>
    </row>
    <row r="37110" spans="22:22" x14ac:dyDescent="0.35">
      <c r="V37110" s="17"/>
    </row>
    <row r="37111" spans="22:22" x14ac:dyDescent="0.35">
      <c r="V37111" s="17"/>
    </row>
    <row r="37112" spans="22:22" x14ac:dyDescent="0.35">
      <c r="V37112" s="17"/>
    </row>
    <row r="37113" spans="22:22" x14ac:dyDescent="0.35">
      <c r="V37113" s="17"/>
    </row>
    <row r="37114" spans="22:22" x14ac:dyDescent="0.35">
      <c r="V37114" s="17"/>
    </row>
    <row r="37115" spans="22:22" x14ac:dyDescent="0.35">
      <c r="V37115" s="17"/>
    </row>
    <row r="37116" spans="22:22" x14ac:dyDescent="0.35">
      <c r="V37116" s="17"/>
    </row>
    <row r="37117" spans="22:22" x14ac:dyDescent="0.35">
      <c r="V37117" s="17"/>
    </row>
    <row r="37118" spans="22:22" x14ac:dyDescent="0.35">
      <c r="V37118" s="17"/>
    </row>
    <row r="37119" spans="22:22" x14ac:dyDescent="0.35">
      <c r="V37119" s="17"/>
    </row>
    <row r="37120" spans="22:22" x14ac:dyDescent="0.35">
      <c r="V37120" s="17"/>
    </row>
    <row r="37121" spans="22:22" x14ac:dyDescent="0.35">
      <c r="V37121" s="17"/>
    </row>
    <row r="37122" spans="22:22" x14ac:dyDescent="0.35">
      <c r="V37122" s="17"/>
    </row>
    <row r="37123" spans="22:22" x14ac:dyDescent="0.35">
      <c r="V37123" s="17"/>
    </row>
    <row r="37124" spans="22:22" x14ac:dyDescent="0.35">
      <c r="V37124" s="17"/>
    </row>
    <row r="37125" spans="22:22" x14ac:dyDescent="0.35">
      <c r="V37125" s="17"/>
    </row>
    <row r="37126" spans="22:22" x14ac:dyDescent="0.35">
      <c r="V37126" s="17"/>
    </row>
    <row r="37127" spans="22:22" x14ac:dyDescent="0.35">
      <c r="V37127" s="17"/>
    </row>
    <row r="37128" spans="22:22" x14ac:dyDescent="0.35">
      <c r="V37128" s="17"/>
    </row>
    <row r="37129" spans="22:22" x14ac:dyDescent="0.35">
      <c r="V37129" s="17"/>
    </row>
    <row r="37130" spans="22:22" x14ac:dyDescent="0.35">
      <c r="V37130" s="17"/>
    </row>
    <row r="37131" spans="22:22" x14ac:dyDescent="0.35">
      <c r="V37131" s="17"/>
    </row>
    <row r="37132" spans="22:22" x14ac:dyDescent="0.35">
      <c r="V37132" s="17"/>
    </row>
    <row r="37133" spans="22:22" x14ac:dyDescent="0.35">
      <c r="V37133" s="17"/>
    </row>
    <row r="37134" spans="22:22" x14ac:dyDescent="0.35">
      <c r="V37134" s="17"/>
    </row>
    <row r="37135" spans="22:22" x14ac:dyDescent="0.35">
      <c r="V37135" s="17"/>
    </row>
    <row r="37136" spans="22:22" x14ac:dyDescent="0.35">
      <c r="V37136" s="17"/>
    </row>
    <row r="37137" spans="22:22" x14ac:dyDescent="0.35">
      <c r="V37137" s="17"/>
    </row>
    <row r="37138" spans="22:22" x14ac:dyDescent="0.35">
      <c r="V37138" s="17"/>
    </row>
    <row r="37139" spans="22:22" x14ac:dyDescent="0.35">
      <c r="V37139" s="17"/>
    </row>
    <row r="37140" spans="22:22" x14ac:dyDescent="0.35">
      <c r="V37140" s="17"/>
    </row>
    <row r="37141" spans="22:22" x14ac:dyDescent="0.35">
      <c r="V37141" s="17"/>
    </row>
    <row r="37142" spans="22:22" x14ac:dyDescent="0.35">
      <c r="V37142" s="17"/>
    </row>
    <row r="37143" spans="22:22" x14ac:dyDescent="0.35">
      <c r="V37143" s="17"/>
    </row>
    <row r="37144" spans="22:22" x14ac:dyDescent="0.35">
      <c r="V37144" s="17"/>
    </row>
    <row r="37145" spans="22:22" x14ac:dyDescent="0.35">
      <c r="V37145" s="17"/>
    </row>
    <row r="37146" spans="22:22" x14ac:dyDescent="0.35">
      <c r="V37146" s="17"/>
    </row>
    <row r="37147" spans="22:22" x14ac:dyDescent="0.35">
      <c r="V37147" s="17"/>
    </row>
    <row r="37148" spans="22:22" x14ac:dyDescent="0.35">
      <c r="V37148" s="17"/>
    </row>
    <row r="37149" spans="22:22" x14ac:dyDescent="0.35">
      <c r="V37149" s="17"/>
    </row>
    <row r="37150" spans="22:22" x14ac:dyDescent="0.35">
      <c r="V37150" s="17"/>
    </row>
    <row r="37151" spans="22:22" x14ac:dyDescent="0.35">
      <c r="V37151" s="17"/>
    </row>
    <row r="37152" spans="22:22" x14ac:dyDescent="0.35">
      <c r="V37152" s="17"/>
    </row>
    <row r="37153" spans="22:22" x14ac:dyDescent="0.35">
      <c r="V37153" s="17"/>
    </row>
    <row r="37154" spans="22:22" x14ac:dyDescent="0.35">
      <c r="V37154" s="17"/>
    </row>
    <row r="37155" spans="22:22" x14ac:dyDescent="0.35">
      <c r="V37155" s="17"/>
    </row>
    <row r="37156" spans="22:22" x14ac:dyDescent="0.35">
      <c r="V37156" s="17"/>
    </row>
    <row r="37157" spans="22:22" x14ac:dyDescent="0.35">
      <c r="V37157" s="17"/>
    </row>
    <row r="37158" spans="22:22" x14ac:dyDescent="0.35">
      <c r="V37158" s="17"/>
    </row>
    <row r="37159" spans="22:22" x14ac:dyDescent="0.35">
      <c r="V37159" s="17"/>
    </row>
    <row r="37160" spans="22:22" x14ac:dyDescent="0.35">
      <c r="V37160" s="17"/>
    </row>
    <row r="37161" spans="22:22" x14ac:dyDescent="0.35">
      <c r="V37161" s="17"/>
    </row>
    <row r="37162" spans="22:22" x14ac:dyDescent="0.35">
      <c r="V37162" s="17"/>
    </row>
    <row r="37163" spans="22:22" x14ac:dyDescent="0.35">
      <c r="V37163" s="17"/>
    </row>
    <row r="37164" spans="22:22" x14ac:dyDescent="0.35">
      <c r="V37164" s="17"/>
    </row>
    <row r="37165" spans="22:22" x14ac:dyDescent="0.35">
      <c r="V37165" s="17"/>
    </row>
    <row r="37166" spans="22:22" x14ac:dyDescent="0.35">
      <c r="V37166" s="17"/>
    </row>
    <row r="37167" spans="22:22" x14ac:dyDescent="0.35">
      <c r="V37167" s="17"/>
    </row>
    <row r="37168" spans="22:22" x14ac:dyDescent="0.35">
      <c r="V37168" s="17"/>
    </row>
    <row r="37169" spans="22:22" x14ac:dyDescent="0.35">
      <c r="V37169" s="17"/>
    </row>
    <row r="37170" spans="22:22" x14ac:dyDescent="0.35">
      <c r="V37170" s="17"/>
    </row>
    <row r="37171" spans="22:22" x14ac:dyDescent="0.35">
      <c r="V37171" s="17"/>
    </row>
    <row r="37172" spans="22:22" x14ac:dyDescent="0.35">
      <c r="V37172" s="17"/>
    </row>
    <row r="37173" spans="22:22" x14ac:dyDescent="0.35">
      <c r="V37173" s="17"/>
    </row>
    <row r="37174" spans="22:22" x14ac:dyDescent="0.35">
      <c r="V37174" s="17"/>
    </row>
    <row r="37175" spans="22:22" x14ac:dyDescent="0.35">
      <c r="V37175" s="17"/>
    </row>
    <row r="37176" spans="22:22" x14ac:dyDescent="0.35">
      <c r="V37176" s="17"/>
    </row>
    <row r="37177" spans="22:22" x14ac:dyDescent="0.35">
      <c r="V37177" s="17"/>
    </row>
    <row r="37178" spans="22:22" x14ac:dyDescent="0.35">
      <c r="V37178" s="17"/>
    </row>
    <row r="37179" spans="22:22" x14ac:dyDescent="0.35">
      <c r="V37179" s="17"/>
    </row>
    <row r="37180" spans="22:22" x14ac:dyDescent="0.35">
      <c r="V37180" s="17"/>
    </row>
    <row r="37181" spans="22:22" x14ac:dyDescent="0.35">
      <c r="V37181" s="17"/>
    </row>
    <row r="37182" spans="22:22" x14ac:dyDescent="0.35">
      <c r="V37182" s="17"/>
    </row>
    <row r="37183" spans="22:22" x14ac:dyDescent="0.35">
      <c r="V37183" s="17"/>
    </row>
    <row r="37184" spans="22:22" x14ac:dyDescent="0.35">
      <c r="V37184" s="17"/>
    </row>
    <row r="37185" spans="22:22" x14ac:dyDescent="0.35">
      <c r="V37185" s="17"/>
    </row>
    <row r="37186" spans="22:22" x14ac:dyDescent="0.35">
      <c r="V37186" s="17"/>
    </row>
    <row r="37187" spans="22:22" x14ac:dyDescent="0.35">
      <c r="V37187" s="17"/>
    </row>
    <row r="37188" spans="22:22" x14ac:dyDescent="0.35">
      <c r="V37188" s="17"/>
    </row>
    <row r="37189" spans="22:22" x14ac:dyDescent="0.35">
      <c r="V37189" s="17"/>
    </row>
    <row r="37190" spans="22:22" x14ac:dyDescent="0.35">
      <c r="V37190" s="17"/>
    </row>
    <row r="37191" spans="22:22" x14ac:dyDescent="0.35">
      <c r="V37191" s="17"/>
    </row>
    <row r="37192" spans="22:22" x14ac:dyDescent="0.35">
      <c r="V37192" s="17"/>
    </row>
    <row r="37193" spans="22:22" x14ac:dyDescent="0.35">
      <c r="V37193" s="17"/>
    </row>
    <row r="37194" spans="22:22" x14ac:dyDescent="0.35">
      <c r="V37194" s="17"/>
    </row>
    <row r="37195" spans="22:22" x14ac:dyDescent="0.35">
      <c r="V37195" s="17"/>
    </row>
    <row r="37196" spans="22:22" x14ac:dyDescent="0.35">
      <c r="V37196" s="17"/>
    </row>
    <row r="37197" spans="22:22" x14ac:dyDescent="0.35">
      <c r="V37197" s="17"/>
    </row>
    <row r="37198" spans="22:22" x14ac:dyDescent="0.35">
      <c r="V37198" s="17"/>
    </row>
    <row r="37199" spans="22:22" x14ac:dyDescent="0.35">
      <c r="V37199" s="17"/>
    </row>
    <row r="37200" spans="22:22" x14ac:dyDescent="0.35">
      <c r="V37200" s="17"/>
    </row>
    <row r="37201" spans="22:22" x14ac:dyDescent="0.35">
      <c r="V37201" s="17"/>
    </row>
    <row r="37202" spans="22:22" x14ac:dyDescent="0.35">
      <c r="V37202" s="17"/>
    </row>
    <row r="37203" spans="22:22" x14ac:dyDescent="0.35">
      <c r="V37203" s="17"/>
    </row>
    <row r="37204" spans="22:22" x14ac:dyDescent="0.35">
      <c r="V37204" s="17"/>
    </row>
    <row r="37205" spans="22:22" x14ac:dyDescent="0.35">
      <c r="V37205" s="17"/>
    </row>
    <row r="37206" spans="22:22" x14ac:dyDescent="0.35">
      <c r="V37206" s="17"/>
    </row>
    <row r="37207" spans="22:22" x14ac:dyDescent="0.35">
      <c r="V37207" s="17"/>
    </row>
    <row r="37208" spans="22:22" x14ac:dyDescent="0.35">
      <c r="V37208" s="17"/>
    </row>
    <row r="37209" spans="22:22" x14ac:dyDescent="0.35">
      <c r="V37209" s="17"/>
    </row>
    <row r="37210" spans="22:22" x14ac:dyDescent="0.35">
      <c r="V37210" s="17"/>
    </row>
    <row r="37211" spans="22:22" x14ac:dyDescent="0.35">
      <c r="V37211" s="17"/>
    </row>
    <row r="37212" spans="22:22" x14ac:dyDescent="0.35">
      <c r="V37212" s="17"/>
    </row>
    <row r="37213" spans="22:22" x14ac:dyDescent="0.35">
      <c r="V37213" s="17"/>
    </row>
    <row r="37214" spans="22:22" x14ac:dyDescent="0.35">
      <c r="V37214" s="17"/>
    </row>
    <row r="37215" spans="22:22" x14ac:dyDescent="0.35">
      <c r="V37215" s="17"/>
    </row>
    <row r="37216" spans="22:22" x14ac:dyDescent="0.35">
      <c r="V37216" s="17"/>
    </row>
    <row r="37217" spans="22:22" x14ac:dyDescent="0.35">
      <c r="V37217" s="17"/>
    </row>
    <row r="37218" spans="22:22" x14ac:dyDescent="0.35">
      <c r="V37218" s="17"/>
    </row>
    <row r="37219" spans="22:22" x14ac:dyDescent="0.35">
      <c r="V37219" s="17"/>
    </row>
    <row r="37220" spans="22:22" x14ac:dyDescent="0.35">
      <c r="V37220" s="17"/>
    </row>
    <row r="37221" spans="22:22" x14ac:dyDescent="0.35">
      <c r="V37221" s="17"/>
    </row>
    <row r="37222" spans="22:22" x14ac:dyDescent="0.35">
      <c r="V37222" s="17"/>
    </row>
    <row r="37223" spans="22:22" x14ac:dyDescent="0.35">
      <c r="V37223" s="17"/>
    </row>
    <row r="37224" spans="22:22" x14ac:dyDescent="0.35">
      <c r="V37224" s="17"/>
    </row>
    <row r="37225" spans="22:22" x14ac:dyDescent="0.35">
      <c r="V37225" s="17"/>
    </row>
    <row r="37226" spans="22:22" x14ac:dyDescent="0.35">
      <c r="V37226" s="17"/>
    </row>
    <row r="37227" spans="22:22" x14ac:dyDescent="0.35">
      <c r="V37227" s="17"/>
    </row>
    <row r="37228" spans="22:22" x14ac:dyDescent="0.35">
      <c r="V37228" s="17"/>
    </row>
    <row r="37229" spans="22:22" x14ac:dyDescent="0.35">
      <c r="V37229" s="17"/>
    </row>
    <row r="37230" spans="22:22" x14ac:dyDescent="0.35">
      <c r="V37230" s="17"/>
    </row>
    <row r="37231" spans="22:22" x14ac:dyDescent="0.35">
      <c r="V37231" s="17"/>
    </row>
    <row r="37232" spans="22:22" x14ac:dyDescent="0.35">
      <c r="V37232" s="17"/>
    </row>
    <row r="37233" spans="22:22" x14ac:dyDescent="0.35">
      <c r="V37233" s="17"/>
    </row>
    <row r="37234" spans="22:22" x14ac:dyDescent="0.35">
      <c r="V37234" s="17"/>
    </row>
    <row r="37235" spans="22:22" x14ac:dyDescent="0.35">
      <c r="V37235" s="17"/>
    </row>
    <row r="37236" spans="22:22" x14ac:dyDescent="0.35">
      <c r="V37236" s="17"/>
    </row>
    <row r="37237" spans="22:22" x14ac:dyDescent="0.35">
      <c r="V37237" s="17"/>
    </row>
    <row r="37238" spans="22:22" x14ac:dyDescent="0.35">
      <c r="V37238" s="17"/>
    </row>
    <row r="37239" spans="22:22" x14ac:dyDescent="0.35">
      <c r="V37239" s="17"/>
    </row>
    <row r="37240" spans="22:22" x14ac:dyDescent="0.35">
      <c r="V37240" s="17"/>
    </row>
    <row r="37241" spans="22:22" x14ac:dyDescent="0.35">
      <c r="V37241" s="17"/>
    </row>
    <row r="37242" spans="22:22" x14ac:dyDescent="0.35">
      <c r="V37242" s="17"/>
    </row>
    <row r="37243" spans="22:22" x14ac:dyDescent="0.35">
      <c r="V37243" s="17"/>
    </row>
    <row r="37244" spans="22:22" x14ac:dyDescent="0.35">
      <c r="V37244" s="17"/>
    </row>
    <row r="37245" spans="22:22" x14ac:dyDescent="0.35">
      <c r="V37245" s="17"/>
    </row>
    <row r="37246" spans="22:22" x14ac:dyDescent="0.35">
      <c r="V37246" s="17"/>
    </row>
    <row r="37247" spans="22:22" x14ac:dyDescent="0.35">
      <c r="V37247" s="17"/>
    </row>
    <row r="37248" spans="22:22" x14ac:dyDescent="0.35">
      <c r="V37248" s="17"/>
    </row>
    <row r="37249" spans="22:22" x14ac:dyDescent="0.35">
      <c r="V37249" s="17"/>
    </row>
    <row r="37250" spans="22:22" x14ac:dyDescent="0.35">
      <c r="V37250" s="17"/>
    </row>
    <row r="37251" spans="22:22" x14ac:dyDescent="0.35">
      <c r="V37251" s="17"/>
    </row>
    <row r="37252" spans="22:22" x14ac:dyDescent="0.35">
      <c r="V37252" s="17"/>
    </row>
    <row r="37253" spans="22:22" x14ac:dyDescent="0.35">
      <c r="V37253" s="17"/>
    </row>
    <row r="37254" spans="22:22" x14ac:dyDescent="0.35">
      <c r="V37254" s="17"/>
    </row>
    <row r="37255" spans="22:22" x14ac:dyDescent="0.35">
      <c r="V37255" s="17"/>
    </row>
    <row r="37256" spans="22:22" x14ac:dyDescent="0.35">
      <c r="V37256" s="17"/>
    </row>
    <row r="37257" spans="22:22" x14ac:dyDescent="0.35">
      <c r="V37257" s="17"/>
    </row>
    <row r="37258" spans="22:22" x14ac:dyDescent="0.35">
      <c r="V37258" s="17"/>
    </row>
    <row r="37259" spans="22:22" x14ac:dyDescent="0.35">
      <c r="V37259" s="17"/>
    </row>
    <row r="37260" spans="22:22" x14ac:dyDescent="0.35">
      <c r="V37260" s="17"/>
    </row>
    <row r="37261" spans="22:22" x14ac:dyDescent="0.35">
      <c r="V37261" s="17"/>
    </row>
    <row r="37262" spans="22:22" x14ac:dyDescent="0.35">
      <c r="V37262" s="17"/>
    </row>
    <row r="37263" spans="22:22" x14ac:dyDescent="0.35">
      <c r="V37263" s="17"/>
    </row>
    <row r="37264" spans="22:22" x14ac:dyDescent="0.35">
      <c r="V37264" s="17"/>
    </row>
    <row r="37265" spans="22:22" x14ac:dyDescent="0.35">
      <c r="V37265" s="17"/>
    </row>
    <row r="37266" spans="22:22" x14ac:dyDescent="0.35">
      <c r="V37266" s="17"/>
    </row>
    <row r="37267" spans="22:22" x14ac:dyDescent="0.35">
      <c r="V37267" s="17"/>
    </row>
    <row r="37268" spans="22:22" x14ac:dyDescent="0.35">
      <c r="V37268" s="17"/>
    </row>
    <row r="37269" spans="22:22" x14ac:dyDescent="0.35">
      <c r="V37269" s="17"/>
    </row>
    <row r="37270" spans="22:22" x14ac:dyDescent="0.35">
      <c r="V37270" s="17"/>
    </row>
    <row r="37271" spans="22:22" x14ac:dyDescent="0.35">
      <c r="V37271" s="17"/>
    </row>
    <row r="37272" spans="22:22" x14ac:dyDescent="0.35">
      <c r="V37272" s="17"/>
    </row>
    <row r="37273" spans="22:22" x14ac:dyDescent="0.35">
      <c r="V37273" s="17"/>
    </row>
    <row r="37274" spans="22:22" x14ac:dyDescent="0.35">
      <c r="V37274" s="17"/>
    </row>
    <row r="37275" spans="22:22" x14ac:dyDescent="0.35">
      <c r="V37275" s="17"/>
    </row>
    <row r="37276" spans="22:22" x14ac:dyDescent="0.35">
      <c r="V37276" s="17"/>
    </row>
    <row r="37277" spans="22:22" x14ac:dyDescent="0.35">
      <c r="V37277" s="17"/>
    </row>
    <row r="37278" spans="22:22" x14ac:dyDescent="0.35">
      <c r="V37278" s="17"/>
    </row>
    <row r="37279" spans="22:22" x14ac:dyDescent="0.35">
      <c r="V37279" s="17"/>
    </row>
    <row r="37280" spans="22:22" x14ac:dyDescent="0.35">
      <c r="V37280" s="17"/>
    </row>
    <row r="37281" spans="22:22" x14ac:dyDescent="0.35">
      <c r="V37281" s="17"/>
    </row>
    <row r="37282" spans="22:22" x14ac:dyDescent="0.35">
      <c r="V37282" s="17"/>
    </row>
    <row r="37283" spans="22:22" x14ac:dyDescent="0.35">
      <c r="V37283" s="17"/>
    </row>
    <row r="37284" spans="22:22" x14ac:dyDescent="0.35">
      <c r="V37284" s="17"/>
    </row>
    <row r="37285" spans="22:22" x14ac:dyDescent="0.35">
      <c r="V37285" s="17"/>
    </row>
    <row r="37286" spans="22:22" x14ac:dyDescent="0.35">
      <c r="V37286" s="17"/>
    </row>
    <row r="37287" spans="22:22" x14ac:dyDescent="0.35">
      <c r="V37287" s="17"/>
    </row>
    <row r="37288" spans="22:22" x14ac:dyDescent="0.35">
      <c r="V37288" s="17"/>
    </row>
    <row r="37289" spans="22:22" x14ac:dyDescent="0.35">
      <c r="V37289" s="17"/>
    </row>
    <row r="37290" spans="22:22" x14ac:dyDescent="0.35">
      <c r="V37290" s="17"/>
    </row>
    <row r="37291" spans="22:22" x14ac:dyDescent="0.35">
      <c r="V37291" s="17"/>
    </row>
    <row r="37292" spans="22:22" x14ac:dyDescent="0.35">
      <c r="V37292" s="17"/>
    </row>
    <row r="37293" spans="22:22" x14ac:dyDescent="0.35">
      <c r="V37293" s="17"/>
    </row>
    <row r="37294" spans="22:22" x14ac:dyDescent="0.35">
      <c r="V37294" s="17"/>
    </row>
    <row r="37295" spans="22:22" x14ac:dyDescent="0.35">
      <c r="V37295" s="17"/>
    </row>
    <row r="37296" spans="22:22" x14ac:dyDescent="0.35">
      <c r="V37296" s="17"/>
    </row>
    <row r="37297" spans="22:22" x14ac:dyDescent="0.35">
      <c r="V37297" s="17"/>
    </row>
    <row r="37298" spans="22:22" x14ac:dyDescent="0.35">
      <c r="V37298" s="17"/>
    </row>
    <row r="37299" spans="22:22" x14ac:dyDescent="0.35">
      <c r="V37299" s="17"/>
    </row>
    <row r="37300" spans="22:22" x14ac:dyDescent="0.35">
      <c r="V37300" s="17"/>
    </row>
    <row r="37301" spans="22:22" x14ac:dyDescent="0.35">
      <c r="V37301" s="17"/>
    </row>
    <row r="37302" spans="22:22" x14ac:dyDescent="0.35">
      <c r="V37302" s="17"/>
    </row>
    <row r="37303" spans="22:22" x14ac:dyDescent="0.35">
      <c r="V37303" s="17"/>
    </row>
    <row r="37304" spans="22:22" x14ac:dyDescent="0.35">
      <c r="V37304" s="17"/>
    </row>
    <row r="37305" spans="22:22" x14ac:dyDescent="0.35">
      <c r="V37305" s="17"/>
    </row>
    <row r="37306" spans="22:22" x14ac:dyDescent="0.35">
      <c r="V37306" s="17"/>
    </row>
    <row r="37307" spans="22:22" x14ac:dyDescent="0.35">
      <c r="V37307" s="17"/>
    </row>
    <row r="37308" spans="22:22" x14ac:dyDescent="0.35">
      <c r="V37308" s="17"/>
    </row>
    <row r="37309" spans="22:22" x14ac:dyDescent="0.35">
      <c r="V37309" s="17"/>
    </row>
    <row r="37310" spans="22:22" x14ac:dyDescent="0.35">
      <c r="V37310" s="17"/>
    </row>
    <row r="37311" spans="22:22" x14ac:dyDescent="0.35">
      <c r="V37311" s="17"/>
    </row>
    <row r="37312" spans="22:22" x14ac:dyDescent="0.35">
      <c r="V37312" s="17"/>
    </row>
    <row r="37313" spans="22:22" x14ac:dyDescent="0.35">
      <c r="V37313" s="17"/>
    </row>
    <row r="37314" spans="22:22" x14ac:dyDescent="0.35">
      <c r="V37314" s="17"/>
    </row>
    <row r="37315" spans="22:22" x14ac:dyDescent="0.35">
      <c r="V37315" s="17"/>
    </row>
    <row r="37316" spans="22:22" x14ac:dyDescent="0.35">
      <c r="V37316" s="17"/>
    </row>
    <row r="37317" spans="22:22" x14ac:dyDescent="0.35">
      <c r="V37317" s="17"/>
    </row>
    <row r="37318" spans="22:22" x14ac:dyDescent="0.35">
      <c r="V37318" s="17"/>
    </row>
    <row r="37319" spans="22:22" x14ac:dyDescent="0.35">
      <c r="V37319" s="17"/>
    </row>
    <row r="37320" spans="22:22" x14ac:dyDescent="0.35">
      <c r="V37320" s="17"/>
    </row>
    <row r="37321" spans="22:22" x14ac:dyDescent="0.35">
      <c r="V37321" s="17"/>
    </row>
    <row r="37322" spans="22:22" x14ac:dyDescent="0.35">
      <c r="V37322" s="17"/>
    </row>
    <row r="37323" spans="22:22" x14ac:dyDescent="0.35">
      <c r="V37323" s="17"/>
    </row>
    <row r="37324" spans="22:22" x14ac:dyDescent="0.35">
      <c r="V37324" s="17"/>
    </row>
    <row r="37325" spans="22:22" x14ac:dyDescent="0.35">
      <c r="V37325" s="17"/>
    </row>
    <row r="37326" spans="22:22" x14ac:dyDescent="0.35">
      <c r="V37326" s="17"/>
    </row>
    <row r="37327" spans="22:22" x14ac:dyDescent="0.35">
      <c r="V37327" s="17"/>
    </row>
    <row r="37328" spans="22:22" x14ac:dyDescent="0.35">
      <c r="V37328" s="17"/>
    </row>
    <row r="37329" spans="22:22" x14ac:dyDescent="0.35">
      <c r="V37329" s="17"/>
    </row>
    <row r="37330" spans="22:22" x14ac:dyDescent="0.35">
      <c r="V37330" s="17"/>
    </row>
    <row r="37331" spans="22:22" x14ac:dyDescent="0.35">
      <c r="V37331" s="17"/>
    </row>
    <row r="37332" spans="22:22" x14ac:dyDescent="0.35">
      <c r="V37332" s="17"/>
    </row>
    <row r="37333" spans="22:22" x14ac:dyDescent="0.35">
      <c r="V37333" s="17"/>
    </row>
    <row r="37334" spans="22:22" x14ac:dyDescent="0.35">
      <c r="V37334" s="17"/>
    </row>
    <row r="37335" spans="22:22" x14ac:dyDescent="0.35">
      <c r="V37335" s="17"/>
    </row>
    <row r="37336" spans="22:22" x14ac:dyDescent="0.35">
      <c r="V37336" s="17"/>
    </row>
    <row r="37337" spans="22:22" x14ac:dyDescent="0.35">
      <c r="V37337" s="17"/>
    </row>
    <row r="37338" spans="22:22" x14ac:dyDescent="0.35">
      <c r="V37338" s="17"/>
    </row>
    <row r="37339" spans="22:22" x14ac:dyDescent="0.35">
      <c r="V37339" s="17"/>
    </row>
    <row r="37340" spans="22:22" x14ac:dyDescent="0.35">
      <c r="V37340" s="17"/>
    </row>
    <row r="37341" spans="22:22" x14ac:dyDescent="0.35">
      <c r="V37341" s="17"/>
    </row>
    <row r="37342" spans="22:22" x14ac:dyDescent="0.35">
      <c r="V37342" s="17"/>
    </row>
    <row r="37343" spans="22:22" x14ac:dyDescent="0.35">
      <c r="V37343" s="17"/>
    </row>
    <row r="37344" spans="22:22" x14ac:dyDescent="0.35">
      <c r="V37344" s="17"/>
    </row>
    <row r="37345" spans="22:22" x14ac:dyDescent="0.35">
      <c r="V37345" s="17"/>
    </row>
    <row r="37346" spans="22:22" x14ac:dyDescent="0.35">
      <c r="V37346" s="17"/>
    </row>
    <row r="37347" spans="22:22" x14ac:dyDescent="0.35">
      <c r="V37347" s="17"/>
    </row>
    <row r="37348" spans="22:22" x14ac:dyDescent="0.35">
      <c r="V37348" s="17"/>
    </row>
    <row r="37349" spans="22:22" x14ac:dyDescent="0.35">
      <c r="V37349" s="17"/>
    </row>
    <row r="37350" spans="22:22" x14ac:dyDescent="0.35">
      <c r="V37350" s="17"/>
    </row>
    <row r="37351" spans="22:22" x14ac:dyDescent="0.35">
      <c r="V37351" s="17"/>
    </row>
    <row r="37352" spans="22:22" x14ac:dyDescent="0.35">
      <c r="V37352" s="17"/>
    </row>
    <row r="37353" spans="22:22" x14ac:dyDescent="0.35">
      <c r="V37353" s="17"/>
    </row>
    <row r="37354" spans="22:22" x14ac:dyDescent="0.35">
      <c r="V37354" s="17"/>
    </row>
    <row r="37355" spans="22:22" x14ac:dyDescent="0.35">
      <c r="V37355" s="17"/>
    </row>
    <row r="37356" spans="22:22" x14ac:dyDescent="0.35">
      <c r="V37356" s="17"/>
    </row>
    <row r="37357" spans="22:22" x14ac:dyDescent="0.35">
      <c r="V37357" s="17"/>
    </row>
    <row r="37358" spans="22:22" x14ac:dyDescent="0.35">
      <c r="V37358" s="17"/>
    </row>
    <row r="37359" spans="22:22" x14ac:dyDescent="0.35">
      <c r="V37359" s="17"/>
    </row>
    <row r="37360" spans="22:22" x14ac:dyDescent="0.35">
      <c r="V37360" s="17"/>
    </row>
    <row r="37361" spans="22:22" x14ac:dyDescent="0.35">
      <c r="V37361" s="17"/>
    </row>
    <row r="37362" spans="22:22" x14ac:dyDescent="0.35">
      <c r="V37362" s="17"/>
    </row>
    <row r="37363" spans="22:22" x14ac:dyDescent="0.35">
      <c r="V37363" s="17"/>
    </row>
    <row r="37364" spans="22:22" x14ac:dyDescent="0.35">
      <c r="V37364" s="17"/>
    </row>
    <row r="37365" spans="22:22" x14ac:dyDescent="0.35">
      <c r="V37365" s="17"/>
    </row>
    <row r="37366" spans="22:22" x14ac:dyDescent="0.35">
      <c r="V37366" s="17"/>
    </row>
    <row r="37367" spans="22:22" x14ac:dyDescent="0.35">
      <c r="V37367" s="17"/>
    </row>
    <row r="37368" spans="22:22" x14ac:dyDescent="0.35">
      <c r="V37368" s="17"/>
    </row>
    <row r="37369" spans="22:22" x14ac:dyDescent="0.35">
      <c r="V37369" s="17"/>
    </row>
    <row r="37370" spans="22:22" x14ac:dyDescent="0.35">
      <c r="V37370" s="17"/>
    </row>
    <row r="37371" spans="22:22" x14ac:dyDescent="0.35">
      <c r="V37371" s="17"/>
    </row>
    <row r="37372" spans="22:22" x14ac:dyDescent="0.35">
      <c r="V37372" s="17"/>
    </row>
    <row r="37373" spans="22:22" x14ac:dyDescent="0.35">
      <c r="V37373" s="17"/>
    </row>
    <row r="37374" spans="22:22" x14ac:dyDescent="0.35">
      <c r="V37374" s="17"/>
    </row>
    <row r="37375" spans="22:22" x14ac:dyDescent="0.35">
      <c r="V37375" s="17"/>
    </row>
    <row r="37376" spans="22:22" x14ac:dyDescent="0.35">
      <c r="V37376" s="17"/>
    </row>
    <row r="37377" spans="22:22" x14ac:dyDescent="0.35">
      <c r="V37377" s="17"/>
    </row>
    <row r="37378" spans="22:22" x14ac:dyDescent="0.35">
      <c r="V37378" s="17"/>
    </row>
    <row r="37379" spans="22:22" x14ac:dyDescent="0.35">
      <c r="V37379" s="17"/>
    </row>
    <row r="37380" spans="22:22" x14ac:dyDescent="0.35">
      <c r="V37380" s="17"/>
    </row>
    <row r="37381" spans="22:22" x14ac:dyDescent="0.35">
      <c r="V37381" s="17"/>
    </row>
    <row r="37382" spans="22:22" x14ac:dyDescent="0.35">
      <c r="V37382" s="17"/>
    </row>
    <row r="37383" spans="22:22" x14ac:dyDescent="0.35">
      <c r="V37383" s="17"/>
    </row>
    <row r="37384" spans="22:22" x14ac:dyDescent="0.35">
      <c r="V37384" s="17"/>
    </row>
    <row r="37385" spans="22:22" x14ac:dyDescent="0.35">
      <c r="V37385" s="17"/>
    </row>
    <row r="37386" spans="22:22" x14ac:dyDescent="0.35">
      <c r="V37386" s="17"/>
    </row>
    <row r="37387" spans="22:22" x14ac:dyDescent="0.35">
      <c r="V37387" s="17"/>
    </row>
    <row r="37388" spans="22:22" x14ac:dyDescent="0.35">
      <c r="V37388" s="17"/>
    </row>
    <row r="37389" spans="22:22" x14ac:dyDescent="0.35">
      <c r="V37389" s="17"/>
    </row>
    <row r="37390" spans="22:22" x14ac:dyDescent="0.35">
      <c r="V37390" s="17"/>
    </row>
    <row r="37391" spans="22:22" x14ac:dyDescent="0.35">
      <c r="V37391" s="17"/>
    </row>
    <row r="37392" spans="22:22" x14ac:dyDescent="0.35">
      <c r="V37392" s="17"/>
    </row>
    <row r="37393" spans="22:22" x14ac:dyDescent="0.35">
      <c r="V37393" s="17"/>
    </row>
    <row r="37394" spans="22:22" x14ac:dyDescent="0.35">
      <c r="V37394" s="17"/>
    </row>
    <row r="37395" spans="22:22" x14ac:dyDescent="0.35">
      <c r="V37395" s="17"/>
    </row>
    <row r="37396" spans="22:22" x14ac:dyDescent="0.35">
      <c r="V37396" s="17"/>
    </row>
    <row r="37397" spans="22:22" x14ac:dyDescent="0.35">
      <c r="V37397" s="17"/>
    </row>
    <row r="37398" spans="22:22" x14ac:dyDescent="0.35">
      <c r="V37398" s="17"/>
    </row>
    <row r="37399" spans="22:22" x14ac:dyDescent="0.35">
      <c r="V37399" s="17"/>
    </row>
    <row r="37400" spans="22:22" x14ac:dyDescent="0.35">
      <c r="V37400" s="17"/>
    </row>
    <row r="37401" spans="22:22" x14ac:dyDescent="0.35">
      <c r="V37401" s="17"/>
    </row>
    <row r="37402" spans="22:22" x14ac:dyDescent="0.35">
      <c r="V37402" s="17"/>
    </row>
    <row r="37403" spans="22:22" x14ac:dyDescent="0.35">
      <c r="V37403" s="17"/>
    </row>
    <row r="37404" spans="22:22" x14ac:dyDescent="0.35">
      <c r="V37404" s="17"/>
    </row>
    <row r="37405" spans="22:22" x14ac:dyDescent="0.35">
      <c r="V37405" s="17"/>
    </row>
    <row r="37406" spans="22:22" x14ac:dyDescent="0.35">
      <c r="V37406" s="17"/>
    </row>
    <row r="37407" spans="22:22" x14ac:dyDescent="0.35">
      <c r="V37407" s="17"/>
    </row>
    <row r="37408" spans="22:22" x14ac:dyDescent="0.35">
      <c r="V37408" s="17"/>
    </row>
    <row r="37409" spans="22:22" x14ac:dyDescent="0.35">
      <c r="V37409" s="17"/>
    </row>
    <row r="37410" spans="22:22" x14ac:dyDescent="0.35">
      <c r="V37410" s="17"/>
    </row>
    <row r="37411" spans="22:22" x14ac:dyDescent="0.35">
      <c r="V37411" s="17"/>
    </row>
    <row r="37412" spans="22:22" x14ac:dyDescent="0.35">
      <c r="V37412" s="17"/>
    </row>
    <row r="37413" spans="22:22" x14ac:dyDescent="0.35">
      <c r="V37413" s="17"/>
    </row>
    <row r="37414" spans="22:22" x14ac:dyDescent="0.35">
      <c r="V37414" s="17"/>
    </row>
    <row r="37415" spans="22:22" x14ac:dyDescent="0.35">
      <c r="V37415" s="17"/>
    </row>
    <row r="37416" spans="22:22" x14ac:dyDescent="0.35">
      <c r="V37416" s="17"/>
    </row>
    <row r="37417" spans="22:22" x14ac:dyDescent="0.35">
      <c r="V37417" s="17"/>
    </row>
    <row r="37418" spans="22:22" x14ac:dyDescent="0.35">
      <c r="V37418" s="17"/>
    </row>
    <row r="37419" spans="22:22" x14ac:dyDescent="0.35">
      <c r="V37419" s="17"/>
    </row>
    <row r="37420" spans="22:22" x14ac:dyDescent="0.35">
      <c r="V37420" s="17"/>
    </row>
    <row r="37421" spans="22:22" x14ac:dyDescent="0.35">
      <c r="V37421" s="17"/>
    </row>
    <row r="37422" spans="22:22" x14ac:dyDescent="0.35">
      <c r="V37422" s="17"/>
    </row>
    <row r="37423" spans="22:22" x14ac:dyDescent="0.35">
      <c r="V37423" s="17"/>
    </row>
    <row r="37424" spans="22:22" x14ac:dyDescent="0.35">
      <c r="V37424" s="17"/>
    </row>
    <row r="37425" spans="22:22" x14ac:dyDescent="0.35">
      <c r="V37425" s="17"/>
    </row>
    <row r="37426" spans="22:22" x14ac:dyDescent="0.35">
      <c r="V37426" s="17"/>
    </row>
    <row r="37427" spans="22:22" x14ac:dyDescent="0.35">
      <c r="V37427" s="17"/>
    </row>
    <row r="37428" spans="22:22" x14ac:dyDescent="0.35">
      <c r="V37428" s="17"/>
    </row>
    <row r="37429" spans="22:22" x14ac:dyDescent="0.35">
      <c r="V37429" s="17"/>
    </row>
    <row r="37430" spans="22:22" x14ac:dyDescent="0.35">
      <c r="V37430" s="17"/>
    </row>
    <row r="37431" spans="22:22" x14ac:dyDescent="0.35">
      <c r="V37431" s="17"/>
    </row>
    <row r="37432" spans="22:22" x14ac:dyDescent="0.35">
      <c r="V37432" s="17"/>
    </row>
    <row r="37433" spans="22:22" x14ac:dyDescent="0.35">
      <c r="V37433" s="17"/>
    </row>
    <row r="37434" spans="22:22" x14ac:dyDescent="0.35">
      <c r="V37434" s="17"/>
    </row>
    <row r="37435" spans="22:22" x14ac:dyDescent="0.35">
      <c r="V37435" s="17"/>
    </row>
    <row r="37436" spans="22:22" x14ac:dyDescent="0.35">
      <c r="V37436" s="17"/>
    </row>
    <row r="37437" spans="22:22" x14ac:dyDescent="0.35">
      <c r="V37437" s="17"/>
    </row>
    <row r="37438" spans="22:22" x14ac:dyDescent="0.35">
      <c r="V37438" s="17"/>
    </row>
    <row r="37439" spans="22:22" x14ac:dyDescent="0.35">
      <c r="V37439" s="17"/>
    </row>
    <row r="37440" spans="22:22" x14ac:dyDescent="0.35">
      <c r="V37440" s="17"/>
    </row>
    <row r="37441" spans="22:22" x14ac:dyDescent="0.35">
      <c r="V37441" s="17"/>
    </row>
    <row r="37442" spans="22:22" x14ac:dyDescent="0.35">
      <c r="V37442" s="17"/>
    </row>
    <row r="37443" spans="22:22" x14ac:dyDescent="0.35">
      <c r="V37443" s="17"/>
    </row>
    <row r="37444" spans="22:22" x14ac:dyDescent="0.35">
      <c r="V37444" s="17"/>
    </row>
    <row r="37445" spans="22:22" x14ac:dyDescent="0.35">
      <c r="V37445" s="17"/>
    </row>
    <row r="37446" spans="22:22" x14ac:dyDescent="0.35">
      <c r="V37446" s="17"/>
    </row>
    <row r="37447" spans="22:22" x14ac:dyDescent="0.35">
      <c r="V37447" s="17"/>
    </row>
    <row r="37448" spans="22:22" x14ac:dyDescent="0.35">
      <c r="V37448" s="17"/>
    </row>
    <row r="37449" spans="22:22" x14ac:dyDescent="0.35">
      <c r="V37449" s="17"/>
    </row>
    <row r="37450" spans="22:22" x14ac:dyDescent="0.35">
      <c r="V37450" s="17"/>
    </row>
    <row r="37451" spans="22:22" x14ac:dyDescent="0.35">
      <c r="V37451" s="17"/>
    </row>
    <row r="37452" spans="22:22" x14ac:dyDescent="0.35">
      <c r="V37452" s="17"/>
    </row>
    <row r="37453" spans="22:22" x14ac:dyDescent="0.35">
      <c r="V37453" s="17"/>
    </row>
    <row r="37454" spans="22:22" x14ac:dyDescent="0.35">
      <c r="V37454" s="17"/>
    </row>
    <row r="37455" spans="22:22" x14ac:dyDescent="0.35">
      <c r="V37455" s="17"/>
    </row>
    <row r="37456" spans="22:22" x14ac:dyDescent="0.35">
      <c r="V37456" s="17"/>
    </row>
    <row r="37457" spans="22:22" x14ac:dyDescent="0.35">
      <c r="V37457" s="17"/>
    </row>
    <row r="37458" spans="22:22" x14ac:dyDescent="0.35">
      <c r="V37458" s="17"/>
    </row>
    <row r="37459" spans="22:22" x14ac:dyDescent="0.35">
      <c r="V37459" s="17"/>
    </row>
    <row r="37460" spans="22:22" x14ac:dyDescent="0.35">
      <c r="V37460" s="17"/>
    </row>
    <row r="37461" spans="22:22" x14ac:dyDescent="0.35">
      <c r="V37461" s="17"/>
    </row>
    <row r="37462" spans="22:22" x14ac:dyDescent="0.35">
      <c r="V37462" s="17"/>
    </row>
    <row r="37463" spans="22:22" x14ac:dyDescent="0.35">
      <c r="V37463" s="17"/>
    </row>
    <row r="37464" spans="22:22" x14ac:dyDescent="0.35">
      <c r="V37464" s="17"/>
    </row>
    <row r="37465" spans="22:22" x14ac:dyDescent="0.35">
      <c r="V37465" s="17"/>
    </row>
    <row r="37466" spans="22:22" x14ac:dyDescent="0.35">
      <c r="V37466" s="17"/>
    </row>
    <row r="37467" spans="22:22" x14ac:dyDescent="0.35">
      <c r="V37467" s="17"/>
    </row>
    <row r="37468" spans="22:22" x14ac:dyDescent="0.35">
      <c r="V37468" s="17"/>
    </row>
    <row r="37469" spans="22:22" x14ac:dyDescent="0.35">
      <c r="V37469" s="17"/>
    </row>
    <row r="37470" spans="22:22" x14ac:dyDescent="0.35">
      <c r="V37470" s="17"/>
    </row>
    <row r="37471" spans="22:22" x14ac:dyDescent="0.35">
      <c r="V37471" s="17"/>
    </row>
    <row r="37472" spans="22:22" x14ac:dyDescent="0.35">
      <c r="V37472" s="17"/>
    </row>
    <row r="37473" spans="22:22" x14ac:dyDescent="0.35">
      <c r="V37473" s="17"/>
    </row>
    <row r="37474" spans="22:22" x14ac:dyDescent="0.35">
      <c r="V37474" s="17"/>
    </row>
    <row r="37475" spans="22:22" x14ac:dyDescent="0.35">
      <c r="V37475" s="17"/>
    </row>
    <row r="37476" spans="22:22" x14ac:dyDescent="0.35">
      <c r="V37476" s="17"/>
    </row>
    <row r="37477" spans="22:22" x14ac:dyDescent="0.35">
      <c r="V37477" s="17"/>
    </row>
    <row r="37478" spans="22:22" x14ac:dyDescent="0.35">
      <c r="V37478" s="17"/>
    </row>
    <row r="37479" spans="22:22" x14ac:dyDescent="0.35">
      <c r="V37479" s="17"/>
    </row>
    <row r="37480" spans="22:22" x14ac:dyDescent="0.35">
      <c r="V37480" s="17"/>
    </row>
    <row r="37481" spans="22:22" x14ac:dyDescent="0.35">
      <c r="V37481" s="17"/>
    </row>
    <row r="37482" spans="22:22" x14ac:dyDescent="0.35">
      <c r="V37482" s="17"/>
    </row>
    <row r="37483" spans="22:22" x14ac:dyDescent="0.35">
      <c r="V37483" s="17"/>
    </row>
    <row r="37484" spans="22:22" x14ac:dyDescent="0.35">
      <c r="V37484" s="17"/>
    </row>
    <row r="37485" spans="22:22" x14ac:dyDescent="0.35">
      <c r="V37485" s="17"/>
    </row>
    <row r="37486" spans="22:22" x14ac:dyDescent="0.35">
      <c r="V37486" s="17"/>
    </row>
    <row r="37487" spans="22:22" x14ac:dyDescent="0.35">
      <c r="V37487" s="17"/>
    </row>
    <row r="37488" spans="22:22" x14ac:dyDescent="0.35">
      <c r="V37488" s="17"/>
    </row>
    <row r="37489" spans="22:22" x14ac:dyDescent="0.35">
      <c r="V37489" s="17"/>
    </row>
    <row r="37490" spans="22:22" x14ac:dyDescent="0.35">
      <c r="V37490" s="17"/>
    </row>
    <row r="37491" spans="22:22" x14ac:dyDescent="0.35">
      <c r="V37491" s="17"/>
    </row>
    <row r="37492" spans="22:22" x14ac:dyDescent="0.35">
      <c r="V37492" s="17"/>
    </row>
    <row r="37493" spans="22:22" x14ac:dyDescent="0.35">
      <c r="V37493" s="17"/>
    </row>
    <row r="37494" spans="22:22" x14ac:dyDescent="0.35">
      <c r="V37494" s="17"/>
    </row>
    <row r="37495" spans="22:22" x14ac:dyDescent="0.35">
      <c r="V37495" s="17"/>
    </row>
    <row r="37496" spans="22:22" x14ac:dyDescent="0.35">
      <c r="V37496" s="17"/>
    </row>
    <row r="37497" spans="22:22" x14ac:dyDescent="0.35">
      <c r="V37497" s="17"/>
    </row>
    <row r="37498" spans="22:22" x14ac:dyDescent="0.35">
      <c r="V37498" s="17"/>
    </row>
    <row r="37499" spans="22:22" x14ac:dyDescent="0.35">
      <c r="V37499" s="17"/>
    </row>
    <row r="37500" spans="22:22" x14ac:dyDescent="0.35">
      <c r="V37500" s="17"/>
    </row>
    <row r="37501" spans="22:22" x14ac:dyDescent="0.35">
      <c r="V37501" s="17"/>
    </row>
    <row r="37502" spans="22:22" x14ac:dyDescent="0.35">
      <c r="V37502" s="17"/>
    </row>
    <row r="37503" spans="22:22" x14ac:dyDescent="0.35">
      <c r="V37503" s="17"/>
    </row>
    <row r="37504" spans="22:22" x14ac:dyDescent="0.35">
      <c r="V37504" s="17"/>
    </row>
    <row r="37505" spans="22:22" x14ac:dyDescent="0.35">
      <c r="V37505" s="17"/>
    </row>
    <row r="37506" spans="22:22" x14ac:dyDescent="0.35">
      <c r="V37506" s="17"/>
    </row>
    <row r="37507" spans="22:22" x14ac:dyDescent="0.35">
      <c r="V37507" s="17"/>
    </row>
    <row r="37508" spans="22:22" x14ac:dyDescent="0.35">
      <c r="V37508" s="17"/>
    </row>
    <row r="37509" spans="22:22" x14ac:dyDescent="0.35">
      <c r="V37509" s="17"/>
    </row>
    <row r="37510" spans="22:22" x14ac:dyDescent="0.35">
      <c r="V37510" s="17"/>
    </row>
    <row r="37511" spans="22:22" x14ac:dyDescent="0.35">
      <c r="V37511" s="17"/>
    </row>
    <row r="37512" spans="22:22" x14ac:dyDescent="0.35">
      <c r="V37512" s="17"/>
    </row>
    <row r="37513" spans="22:22" x14ac:dyDescent="0.35">
      <c r="V37513" s="17"/>
    </row>
    <row r="37514" spans="22:22" x14ac:dyDescent="0.35">
      <c r="V37514" s="17"/>
    </row>
    <row r="37515" spans="22:22" x14ac:dyDescent="0.35">
      <c r="V37515" s="17"/>
    </row>
    <row r="37516" spans="22:22" x14ac:dyDescent="0.35">
      <c r="V37516" s="17"/>
    </row>
    <row r="37517" spans="22:22" x14ac:dyDescent="0.35">
      <c r="V37517" s="17"/>
    </row>
    <row r="37518" spans="22:22" x14ac:dyDescent="0.35">
      <c r="V37518" s="17"/>
    </row>
    <row r="37519" spans="22:22" x14ac:dyDescent="0.35">
      <c r="V37519" s="17"/>
    </row>
    <row r="37520" spans="22:22" x14ac:dyDescent="0.35">
      <c r="V37520" s="17"/>
    </row>
    <row r="37521" spans="22:22" x14ac:dyDescent="0.35">
      <c r="V37521" s="17"/>
    </row>
    <row r="37522" spans="22:22" x14ac:dyDescent="0.35">
      <c r="V37522" s="17"/>
    </row>
    <row r="37523" spans="22:22" x14ac:dyDescent="0.35">
      <c r="V37523" s="17"/>
    </row>
    <row r="37524" spans="22:22" x14ac:dyDescent="0.35">
      <c r="V37524" s="17"/>
    </row>
    <row r="37525" spans="22:22" x14ac:dyDescent="0.35">
      <c r="V37525" s="17"/>
    </row>
    <row r="37526" spans="22:22" x14ac:dyDescent="0.35">
      <c r="V37526" s="17"/>
    </row>
    <row r="37527" spans="22:22" x14ac:dyDescent="0.35">
      <c r="V37527" s="17"/>
    </row>
    <row r="37528" spans="22:22" x14ac:dyDescent="0.35">
      <c r="V37528" s="17"/>
    </row>
    <row r="37529" spans="22:22" x14ac:dyDescent="0.35">
      <c r="V37529" s="17"/>
    </row>
    <row r="37530" spans="22:22" x14ac:dyDescent="0.35">
      <c r="V37530" s="17"/>
    </row>
    <row r="37531" spans="22:22" x14ac:dyDescent="0.35">
      <c r="V37531" s="17"/>
    </row>
    <row r="37532" spans="22:22" x14ac:dyDescent="0.35">
      <c r="V37532" s="17"/>
    </row>
    <row r="37533" spans="22:22" x14ac:dyDescent="0.35">
      <c r="V37533" s="17"/>
    </row>
    <row r="37534" spans="22:22" x14ac:dyDescent="0.35">
      <c r="V37534" s="17"/>
    </row>
    <row r="37535" spans="22:22" x14ac:dyDescent="0.35">
      <c r="V37535" s="17"/>
    </row>
    <row r="37536" spans="22:22" x14ac:dyDescent="0.35">
      <c r="V37536" s="17"/>
    </row>
    <row r="37537" spans="22:22" x14ac:dyDescent="0.35">
      <c r="V37537" s="17"/>
    </row>
    <row r="37538" spans="22:22" x14ac:dyDescent="0.35">
      <c r="V37538" s="17"/>
    </row>
    <row r="37539" spans="22:22" x14ac:dyDescent="0.35">
      <c r="V37539" s="17"/>
    </row>
    <row r="37540" spans="22:22" x14ac:dyDescent="0.35">
      <c r="V37540" s="17"/>
    </row>
    <row r="37541" spans="22:22" x14ac:dyDescent="0.35">
      <c r="V37541" s="17"/>
    </row>
    <row r="37542" spans="22:22" x14ac:dyDescent="0.35">
      <c r="V37542" s="17"/>
    </row>
    <row r="37543" spans="22:22" x14ac:dyDescent="0.35">
      <c r="V37543" s="17"/>
    </row>
    <row r="37544" spans="22:22" x14ac:dyDescent="0.35">
      <c r="V37544" s="17"/>
    </row>
    <row r="37545" spans="22:22" x14ac:dyDescent="0.35">
      <c r="V37545" s="17"/>
    </row>
    <row r="37546" spans="22:22" x14ac:dyDescent="0.35">
      <c r="V37546" s="17"/>
    </row>
    <row r="37547" spans="22:22" x14ac:dyDescent="0.35">
      <c r="V37547" s="17"/>
    </row>
    <row r="37548" spans="22:22" x14ac:dyDescent="0.35">
      <c r="V37548" s="17"/>
    </row>
    <row r="37549" spans="22:22" x14ac:dyDescent="0.35">
      <c r="V37549" s="17"/>
    </row>
    <row r="37550" spans="22:22" x14ac:dyDescent="0.35">
      <c r="V37550" s="17"/>
    </row>
    <row r="37551" spans="22:22" x14ac:dyDescent="0.35">
      <c r="V37551" s="17"/>
    </row>
    <row r="37552" spans="22:22" x14ac:dyDescent="0.35">
      <c r="V37552" s="17"/>
    </row>
    <row r="37553" spans="22:22" x14ac:dyDescent="0.35">
      <c r="V37553" s="17"/>
    </row>
    <row r="37554" spans="22:22" x14ac:dyDescent="0.35">
      <c r="V37554" s="17"/>
    </row>
    <row r="37555" spans="22:22" x14ac:dyDescent="0.35">
      <c r="V37555" s="17"/>
    </row>
    <row r="37556" spans="22:22" x14ac:dyDescent="0.35">
      <c r="V37556" s="17"/>
    </row>
    <row r="37557" spans="22:22" x14ac:dyDescent="0.35">
      <c r="V37557" s="17"/>
    </row>
    <row r="37558" spans="22:22" x14ac:dyDescent="0.35">
      <c r="V37558" s="17"/>
    </row>
    <row r="37559" spans="22:22" x14ac:dyDescent="0.35">
      <c r="V37559" s="17"/>
    </row>
    <row r="37560" spans="22:22" x14ac:dyDescent="0.35">
      <c r="V37560" s="17"/>
    </row>
    <row r="37561" spans="22:22" x14ac:dyDescent="0.35">
      <c r="V37561" s="17"/>
    </row>
    <row r="37562" spans="22:22" x14ac:dyDescent="0.35">
      <c r="V37562" s="17"/>
    </row>
    <row r="37563" spans="22:22" x14ac:dyDescent="0.35">
      <c r="V37563" s="17"/>
    </row>
    <row r="37564" spans="22:22" x14ac:dyDescent="0.35">
      <c r="V37564" s="17"/>
    </row>
    <row r="37565" spans="22:22" x14ac:dyDescent="0.35">
      <c r="V37565" s="17"/>
    </row>
    <row r="37566" spans="22:22" x14ac:dyDescent="0.35">
      <c r="V37566" s="17"/>
    </row>
    <row r="37567" spans="22:22" x14ac:dyDescent="0.35">
      <c r="V37567" s="17"/>
    </row>
    <row r="37568" spans="22:22" x14ac:dyDescent="0.35">
      <c r="V37568" s="17"/>
    </row>
    <row r="37569" spans="22:22" x14ac:dyDescent="0.35">
      <c r="V37569" s="17"/>
    </row>
    <row r="37570" spans="22:22" x14ac:dyDescent="0.35">
      <c r="V37570" s="17"/>
    </row>
    <row r="37571" spans="22:22" x14ac:dyDescent="0.35">
      <c r="V37571" s="17"/>
    </row>
    <row r="37572" spans="22:22" x14ac:dyDescent="0.35">
      <c r="V37572" s="17"/>
    </row>
    <row r="37573" spans="22:22" x14ac:dyDescent="0.35">
      <c r="V37573" s="17"/>
    </row>
    <row r="37574" spans="22:22" x14ac:dyDescent="0.35">
      <c r="V37574" s="17"/>
    </row>
    <row r="37575" spans="22:22" x14ac:dyDescent="0.35">
      <c r="V37575" s="17"/>
    </row>
    <row r="37576" spans="22:22" x14ac:dyDescent="0.35">
      <c r="V37576" s="17"/>
    </row>
    <row r="37577" spans="22:22" x14ac:dyDescent="0.35">
      <c r="V37577" s="17"/>
    </row>
    <row r="37578" spans="22:22" x14ac:dyDescent="0.35">
      <c r="V37578" s="17"/>
    </row>
    <row r="37579" spans="22:22" x14ac:dyDescent="0.35">
      <c r="V37579" s="17"/>
    </row>
    <row r="37580" spans="22:22" x14ac:dyDescent="0.35">
      <c r="V37580" s="17"/>
    </row>
    <row r="37581" spans="22:22" x14ac:dyDescent="0.35">
      <c r="V37581" s="17"/>
    </row>
    <row r="37582" spans="22:22" x14ac:dyDescent="0.35">
      <c r="V37582" s="17"/>
    </row>
    <row r="37583" spans="22:22" x14ac:dyDescent="0.35">
      <c r="V37583" s="17"/>
    </row>
    <row r="37584" spans="22:22" x14ac:dyDescent="0.35">
      <c r="V37584" s="17"/>
    </row>
    <row r="37585" spans="22:22" x14ac:dyDescent="0.35">
      <c r="V37585" s="17"/>
    </row>
    <row r="37586" spans="22:22" x14ac:dyDescent="0.35">
      <c r="V37586" s="17"/>
    </row>
    <row r="37587" spans="22:22" x14ac:dyDescent="0.35">
      <c r="V37587" s="17"/>
    </row>
    <row r="37588" spans="22:22" x14ac:dyDescent="0.35">
      <c r="V37588" s="17"/>
    </row>
    <row r="37589" spans="22:22" x14ac:dyDescent="0.35">
      <c r="V37589" s="17"/>
    </row>
    <row r="37590" spans="22:22" x14ac:dyDescent="0.35">
      <c r="V37590" s="17"/>
    </row>
    <row r="37591" spans="22:22" x14ac:dyDescent="0.35">
      <c r="V37591" s="17"/>
    </row>
    <row r="37592" spans="22:22" x14ac:dyDescent="0.35">
      <c r="V37592" s="17"/>
    </row>
    <row r="37593" spans="22:22" x14ac:dyDescent="0.35">
      <c r="V37593" s="17"/>
    </row>
    <row r="37594" spans="22:22" x14ac:dyDescent="0.35">
      <c r="V37594" s="17"/>
    </row>
    <row r="37595" spans="22:22" x14ac:dyDescent="0.35">
      <c r="V37595" s="17"/>
    </row>
    <row r="37596" spans="22:22" x14ac:dyDescent="0.35">
      <c r="V37596" s="17"/>
    </row>
    <row r="37597" spans="22:22" x14ac:dyDescent="0.35">
      <c r="V37597" s="17"/>
    </row>
    <row r="37598" spans="22:22" x14ac:dyDescent="0.35">
      <c r="V37598" s="17"/>
    </row>
    <row r="37599" spans="22:22" x14ac:dyDescent="0.35">
      <c r="V37599" s="17"/>
    </row>
    <row r="37600" spans="22:22" x14ac:dyDescent="0.35">
      <c r="V37600" s="17"/>
    </row>
    <row r="37601" spans="22:22" x14ac:dyDescent="0.35">
      <c r="V37601" s="17"/>
    </row>
    <row r="37602" spans="22:22" x14ac:dyDescent="0.35">
      <c r="V37602" s="17"/>
    </row>
    <row r="37603" spans="22:22" x14ac:dyDescent="0.35">
      <c r="V37603" s="17"/>
    </row>
    <row r="37604" spans="22:22" x14ac:dyDescent="0.35">
      <c r="V37604" s="17"/>
    </row>
    <row r="37605" spans="22:22" x14ac:dyDescent="0.35">
      <c r="V37605" s="17"/>
    </row>
    <row r="37606" spans="22:22" x14ac:dyDescent="0.35">
      <c r="V37606" s="17"/>
    </row>
    <row r="37607" spans="22:22" x14ac:dyDescent="0.35">
      <c r="V37607" s="17"/>
    </row>
    <row r="37608" spans="22:22" x14ac:dyDescent="0.35">
      <c r="V37608" s="17"/>
    </row>
    <row r="37609" spans="22:22" x14ac:dyDescent="0.35">
      <c r="V37609" s="17"/>
    </row>
    <row r="37610" spans="22:22" x14ac:dyDescent="0.35">
      <c r="V37610" s="17"/>
    </row>
    <row r="37611" spans="22:22" x14ac:dyDescent="0.35">
      <c r="V37611" s="17"/>
    </row>
    <row r="37612" spans="22:22" x14ac:dyDescent="0.35">
      <c r="V37612" s="17"/>
    </row>
    <row r="37613" spans="22:22" x14ac:dyDescent="0.35">
      <c r="V37613" s="17"/>
    </row>
    <row r="37614" spans="22:22" x14ac:dyDescent="0.35">
      <c r="V37614" s="17"/>
    </row>
    <row r="37615" spans="22:22" x14ac:dyDescent="0.35">
      <c r="V37615" s="17"/>
    </row>
    <row r="37616" spans="22:22" x14ac:dyDescent="0.35">
      <c r="V37616" s="17"/>
    </row>
    <row r="37617" spans="22:22" x14ac:dyDescent="0.35">
      <c r="V37617" s="17"/>
    </row>
    <row r="37618" spans="22:22" x14ac:dyDescent="0.35">
      <c r="V37618" s="17"/>
    </row>
    <row r="37619" spans="22:22" x14ac:dyDescent="0.35">
      <c r="V37619" s="17"/>
    </row>
    <row r="37620" spans="22:22" x14ac:dyDescent="0.35">
      <c r="V37620" s="17"/>
    </row>
    <row r="37621" spans="22:22" x14ac:dyDescent="0.35">
      <c r="V37621" s="17"/>
    </row>
    <row r="37622" spans="22:22" x14ac:dyDescent="0.35">
      <c r="V37622" s="17"/>
    </row>
    <row r="37623" spans="22:22" x14ac:dyDescent="0.35">
      <c r="V37623" s="17"/>
    </row>
    <row r="37624" spans="22:22" x14ac:dyDescent="0.35">
      <c r="V37624" s="17"/>
    </row>
    <row r="37625" spans="22:22" x14ac:dyDescent="0.35">
      <c r="V37625" s="17"/>
    </row>
    <row r="37626" spans="22:22" x14ac:dyDescent="0.35">
      <c r="V37626" s="17"/>
    </row>
    <row r="37627" spans="22:22" x14ac:dyDescent="0.35">
      <c r="V37627" s="17"/>
    </row>
    <row r="37628" spans="22:22" x14ac:dyDescent="0.35">
      <c r="V37628" s="17"/>
    </row>
    <row r="37629" spans="22:22" x14ac:dyDescent="0.35">
      <c r="V37629" s="17"/>
    </row>
    <row r="37630" spans="22:22" x14ac:dyDescent="0.35">
      <c r="V37630" s="17"/>
    </row>
    <row r="37631" spans="22:22" x14ac:dyDescent="0.35">
      <c r="V37631" s="17"/>
    </row>
    <row r="37632" spans="22:22" x14ac:dyDescent="0.35">
      <c r="V37632" s="17"/>
    </row>
    <row r="37633" spans="22:22" x14ac:dyDescent="0.35">
      <c r="V37633" s="17"/>
    </row>
    <row r="37634" spans="22:22" x14ac:dyDescent="0.35">
      <c r="V37634" s="17"/>
    </row>
    <row r="37635" spans="22:22" x14ac:dyDescent="0.35">
      <c r="V37635" s="17"/>
    </row>
    <row r="37636" spans="22:22" x14ac:dyDescent="0.35">
      <c r="V37636" s="17"/>
    </row>
    <row r="37637" spans="22:22" x14ac:dyDescent="0.35">
      <c r="V37637" s="17"/>
    </row>
    <row r="37638" spans="22:22" x14ac:dyDescent="0.35">
      <c r="V37638" s="17"/>
    </row>
    <row r="37639" spans="22:22" x14ac:dyDescent="0.35">
      <c r="V37639" s="17"/>
    </row>
    <row r="37640" spans="22:22" x14ac:dyDescent="0.35">
      <c r="V37640" s="17"/>
    </row>
    <row r="37641" spans="22:22" x14ac:dyDescent="0.35">
      <c r="V37641" s="17"/>
    </row>
    <row r="37642" spans="22:22" x14ac:dyDescent="0.35">
      <c r="V37642" s="17"/>
    </row>
    <row r="37643" spans="22:22" x14ac:dyDescent="0.35">
      <c r="V37643" s="17"/>
    </row>
    <row r="37644" spans="22:22" x14ac:dyDescent="0.35">
      <c r="V37644" s="17"/>
    </row>
    <row r="37645" spans="22:22" x14ac:dyDescent="0.35">
      <c r="V37645" s="17"/>
    </row>
    <row r="37646" spans="22:22" x14ac:dyDescent="0.35">
      <c r="V37646" s="17"/>
    </row>
    <row r="37647" spans="22:22" x14ac:dyDescent="0.35">
      <c r="V37647" s="17"/>
    </row>
    <row r="37648" spans="22:22" x14ac:dyDescent="0.35">
      <c r="V37648" s="17"/>
    </row>
    <row r="37649" spans="22:22" x14ac:dyDescent="0.35">
      <c r="V37649" s="17"/>
    </row>
    <row r="37650" spans="22:22" x14ac:dyDescent="0.35">
      <c r="V37650" s="17"/>
    </row>
    <row r="37651" spans="22:22" x14ac:dyDescent="0.35">
      <c r="V37651" s="17"/>
    </row>
    <row r="37652" spans="22:22" x14ac:dyDescent="0.35">
      <c r="V37652" s="17"/>
    </row>
    <row r="37653" spans="22:22" x14ac:dyDescent="0.35">
      <c r="V37653" s="17"/>
    </row>
    <row r="37654" spans="22:22" x14ac:dyDescent="0.35">
      <c r="V37654" s="17"/>
    </row>
    <row r="37655" spans="22:22" x14ac:dyDescent="0.35">
      <c r="V37655" s="17"/>
    </row>
    <row r="37656" spans="22:22" x14ac:dyDescent="0.35">
      <c r="V37656" s="17"/>
    </row>
    <row r="37657" spans="22:22" x14ac:dyDescent="0.35">
      <c r="V37657" s="17"/>
    </row>
    <row r="37658" spans="22:22" x14ac:dyDescent="0.35">
      <c r="V37658" s="17"/>
    </row>
    <row r="37659" spans="22:22" x14ac:dyDescent="0.35">
      <c r="V37659" s="17"/>
    </row>
    <row r="37660" spans="22:22" x14ac:dyDescent="0.35">
      <c r="V37660" s="17"/>
    </row>
    <row r="37661" spans="22:22" x14ac:dyDescent="0.35">
      <c r="V37661" s="17"/>
    </row>
    <row r="37662" spans="22:22" x14ac:dyDescent="0.35">
      <c r="V37662" s="17"/>
    </row>
    <row r="37663" spans="22:22" x14ac:dyDescent="0.35">
      <c r="V37663" s="17"/>
    </row>
    <row r="37664" spans="22:22" x14ac:dyDescent="0.35">
      <c r="V37664" s="17"/>
    </row>
    <row r="37665" spans="22:22" x14ac:dyDescent="0.35">
      <c r="V37665" s="17"/>
    </row>
    <row r="37666" spans="22:22" x14ac:dyDescent="0.35">
      <c r="V37666" s="17"/>
    </row>
    <row r="37667" spans="22:22" x14ac:dyDescent="0.35">
      <c r="V37667" s="17"/>
    </row>
    <row r="37668" spans="22:22" x14ac:dyDescent="0.35">
      <c r="V37668" s="17"/>
    </row>
    <row r="37669" spans="22:22" x14ac:dyDescent="0.35">
      <c r="V37669" s="17"/>
    </row>
    <row r="37670" spans="22:22" x14ac:dyDescent="0.35">
      <c r="V37670" s="17"/>
    </row>
    <row r="37671" spans="22:22" x14ac:dyDescent="0.35">
      <c r="V37671" s="17"/>
    </row>
    <row r="37672" spans="22:22" x14ac:dyDescent="0.35">
      <c r="V37672" s="17"/>
    </row>
    <row r="37673" spans="22:22" x14ac:dyDescent="0.35">
      <c r="V37673" s="17"/>
    </row>
    <row r="37674" spans="22:22" x14ac:dyDescent="0.35">
      <c r="V37674" s="17"/>
    </row>
    <row r="37675" spans="22:22" x14ac:dyDescent="0.35">
      <c r="V37675" s="17"/>
    </row>
    <row r="37676" spans="22:22" x14ac:dyDescent="0.35">
      <c r="V37676" s="17"/>
    </row>
    <row r="37677" spans="22:22" x14ac:dyDescent="0.35">
      <c r="V37677" s="17"/>
    </row>
    <row r="37678" spans="22:22" x14ac:dyDescent="0.35">
      <c r="V37678" s="17"/>
    </row>
    <row r="37679" spans="22:22" x14ac:dyDescent="0.35">
      <c r="V37679" s="17"/>
    </row>
    <row r="37680" spans="22:22" x14ac:dyDescent="0.35">
      <c r="V37680" s="17"/>
    </row>
    <row r="37681" spans="22:22" x14ac:dyDescent="0.35">
      <c r="V37681" s="17"/>
    </row>
    <row r="37682" spans="22:22" x14ac:dyDescent="0.35">
      <c r="V37682" s="17"/>
    </row>
    <row r="37683" spans="22:22" x14ac:dyDescent="0.35">
      <c r="V37683" s="17"/>
    </row>
    <row r="37684" spans="22:22" x14ac:dyDescent="0.35">
      <c r="V37684" s="17"/>
    </row>
    <row r="37685" spans="22:22" x14ac:dyDescent="0.35">
      <c r="V37685" s="17"/>
    </row>
    <row r="37686" spans="22:22" x14ac:dyDescent="0.35">
      <c r="V37686" s="17"/>
    </row>
    <row r="37687" spans="22:22" x14ac:dyDescent="0.35">
      <c r="V37687" s="17"/>
    </row>
    <row r="37688" spans="22:22" x14ac:dyDescent="0.35">
      <c r="V37688" s="17"/>
    </row>
    <row r="37689" spans="22:22" x14ac:dyDescent="0.35">
      <c r="V37689" s="17"/>
    </row>
    <row r="37690" spans="22:22" x14ac:dyDescent="0.35">
      <c r="V37690" s="17"/>
    </row>
    <row r="37691" spans="22:22" x14ac:dyDescent="0.35">
      <c r="V37691" s="17"/>
    </row>
    <row r="37692" spans="22:22" x14ac:dyDescent="0.35">
      <c r="V37692" s="17"/>
    </row>
    <row r="37693" spans="22:22" x14ac:dyDescent="0.35">
      <c r="V37693" s="17"/>
    </row>
    <row r="37694" spans="22:22" x14ac:dyDescent="0.35">
      <c r="V37694" s="17"/>
    </row>
    <row r="37695" spans="22:22" x14ac:dyDescent="0.35">
      <c r="V37695" s="17"/>
    </row>
    <row r="37696" spans="22:22" x14ac:dyDescent="0.35">
      <c r="V37696" s="17"/>
    </row>
    <row r="37697" spans="22:22" x14ac:dyDescent="0.35">
      <c r="V37697" s="17"/>
    </row>
    <row r="37698" spans="22:22" x14ac:dyDescent="0.35">
      <c r="V37698" s="17"/>
    </row>
    <row r="37699" spans="22:22" x14ac:dyDescent="0.35">
      <c r="V37699" s="17"/>
    </row>
    <row r="37700" spans="22:22" x14ac:dyDescent="0.35">
      <c r="V37700" s="17"/>
    </row>
    <row r="37701" spans="22:22" x14ac:dyDescent="0.35">
      <c r="V37701" s="17"/>
    </row>
    <row r="37702" spans="22:22" x14ac:dyDescent="0.35">
      <c r="V37702" s="17"/>
    </row>
    <row r="37703" spans="22:22" x14ac:dyDescent="0.35">
      <c r="V37703" s="17"/>
    </row>
    <row r="37704" spans="22:22" x14ac:dyDescent="0.35">
      <c r="V37704" s="17"/>
    </row>
    <row r="37705" spans="22:22" x14ac:dyDescent="0.35">
      <c r="V37705" s="17"/>
    </row>
    <row r="37706" spans="22:22" x14ac:dyDescent="0.35">
      <c r="V37706" s="17"/>
    </row>
    <row r="37707" spans="22:22" x14ac:dyDescent="0.35">
      <c r="V37707" s="17"/>
    </row>
    <row r="37708" spans="22:22" x14ac:dyDescent="0.35">
      <c r="V37708" s="17"/>
    </row>
    <row r="37709" spans="22:22" x14ac:dyDescent="0.35">
      <c r="V37709" s="17"/>
    </row>
    <row r="37710" spans="22:22" x14ac:dyDescent="0.35">
      <c r="V37710" s="17"/>
    </row>
    <row r="37711" spans="22:22" x14ac:dyDescent="0.35">
      <c r="V37711" s="17"/>
    </row>
    <row r="37712" spans="22:22" x14ac:dyDescent="0.35">
      <c r="V37712" s="17"/>
    </row>
    <row r="37713" spans="22:22" x14ac:dyDescent="0.35">
      <c r="V37713" s="17"/>
    </row>
    <row r="37714" spans="22:22" x14ac:dyDescent="0.35">
      <c r="V37714" s="17"/>
    </row>
    <row r="37715" spans="22:22" x14ac:dyDescent="0.35">
      <c r="V37715" s="17"/>
    </row>
    <row r="37716" spans="22:22" x14ac:dyDescent="0.35">
      <c r="V37716" s="17"/>
    </row>
    <row r="37717" spans="22:22" x14ac:dyDescent="0.35">
      <c r="V37717" s="17"/>
    </row>
    <row r="37718" spans="22:22" x14ac:dyDescent="0.35">
      <c r="V37718" s="17"/>
    </row>
    <row r="37719" spans="22:22" x14ac:dyDescent="0.35">
      <c r="V37719" s="17"/>
    </row>
    <row r="37720" spans="22:22" x14ac:dyDescent="0.35">
      <c r="V37720" s="17"/>
    </row>
    <row r="37721" spans="22:22" x14ac:dyDescent="0.35">
      <c r="V37721" s="17"/>
    </row>
    <row r="37722" spans="22:22" x14ac:dyDescent="0.35">
      <c r="V37722" s="17"/>
    </row>
    <row r="37723" spans="22:22" x14ac:dyDescent="0.35">
      <c r="V37723" s="17"/>
    </row>
    <row r="37724" spans="22:22" x14ac:dyDescent="0.35">
      <c r="V37724" s="17"/>
    </row>
    <row r="37725" spans="22:22" x14ac:dyDescent="0.35">
      <c r="V37725" s="17"/>
    </row>
    <row r="37726" spans="22:22" x14ac:dyDescent="0.35">
      <c r="V37726" s="17"/>
    </row>
    <row r="37727" spans="22:22" x14ac:dyDescent="0.35">
      <c r="V37727" s="17"/>
    </row>
    <row r="37728" spans="22:22" x14ac:dyDescent="0.35">
      <c r="V37728" s="17"/>
    </row>
    <row r="37729" spans="22:22" x14ac:dyDescent="0.35">
      <c r="V37729" s="17"/>
    </row>
    <row r="37730" spans="22:22" x14ac:dyDescent="0.35">
      <c r="V37730" s="17"/>
    </row>
    <row r="37731" spans="22:22" x14ac:dyDescent="0.35">
      <c r="V37731" s="17"/>
    </row>
    <row r="37732" spans="22:22" x14ac:dyDescent="0.35">
      <c r="V37732" s="17"/>
    </row>
    <row r="37733" spans="22:22" x14ac:dyDescent="0.35">
      <c r="V37733" s="17"/>
    </row>
    <row r="37734" spans="22:22" x14ac:dyDescent="0.35">
      <c r="V37734" s="17"/>
    </row>
    <row r="37735" spans="22:22" x14ac:dyDescent="0.35">
      <c r="V37735" s="17"/>
    </row>
    <row r="37736" spans="22:22" x14ac:dyDescent="0.35">
      <c r="V37736" s="17"/>
    </row>
    <row r="37737" spans="22:22" x14ac:dyDescent="0.35">
      <c r="V37737" s="17"/>
    </row>
    <row r="37738" spans="22:22" x14ac:dyDescent="0.35">
      <c r="V37738" s="17"/>
    </row>
    <row r="37739" spans="22:22" x14ac:dyDescent="0.35">
      <c r="V37739" s="17"/>
    </row>
    <row r="37740" spans="22:22" x14ac:dyDescent="0.35">
      <c r="V37740" s="17"/>
    </row>
    <row r="37741" spans="22:22" x14ac:dyDescent="0.35">
      <c r="V37741" s="17"/>
    </row>
    <row r="37742" spans="22:22" x14ac:dyDescent="0.35">
      <c r="V37742" s="17"/>
    </row>
    <row r="37743" spans="22:22" x14ac:dyDescent="0.35">
      <c r="V37743" s="17"/>
    </row>
    <row r="37744" spans="22:22" x14ac:dyDescent="0.35">
      <c r="V37744" s="17"/>
    </row>
    <row r="37745" spans="22:22" x14ac:dyDescent="0.35">
      <c r="V37745" s="17"/>
    </row>
    <row r="37746" spans="22:22" x14ac:dyDescent="0.35">
      <c r="V37746" s="17"/>
    </row>
    <row r="37747" spans="22:22" x14ac:dyDescent="0.35">
      <c r="V37747" s="17"/>
    </row>
    <row r="37748" spans="22:22" x14ac:dyDescent="0.35">
      <c r="V37748" s="17"/>
    </row>
    <row r="37749" spans="22:22" x14ac:dyDescent="0.35">
      <c r="V37749" s="17"/>
    </row>
    <row r="37750" spans="22:22" x14ac:dyDescent="0.35">
      <c r="V37750" s="17"/>
    </row>
    <row r="37751" spans="22:22" x14ac:dyDescent="0.35">
      <c r="V37751" s="17"/>
    </row>
    <row r="37752" spans="22:22" x14ac:dyDescent="0.35">
      <c r="V37752" s="17"/>
    </row>
    <row r="37753" spans="22:22" x14ac:dyDescent="0.35">
      <c r="V37753" s="17"/>
    </row>
    <row r="37754" spans="22:22" x14ac:dyDescent="0.35">
      <c r="V37754" s="17"/>
    </row>
    <row r="37755" spans="22:22" x14ac:dyDescent="0.35">
      <c r="V37755" s="17"/>
    </row>
    <row r="37756" spans="22:22" x14ac:dyDescent="0.35">
      <c r="V37756" s="17"/>
    </row>
    <row r="37757" spans="22:22" x14ac:dyDescent="0.35">
      <c r="V37757" s="17"/>
    </row>
    <row r="37758" spans="22:22" x14ac:dyDescent="0.35">
      <c r="V37758" s="17"/>
    </row>
    <row r="37759" spans="22:22" x14ac:dyDescent="0.35">
      <c r="V37759" s="17"/>
    </row>
    <row r="37760" spans="22:22" x14ac:dyDescent="0.35">
      <c r="V37760" s="17"/>
    </row>
    <row r="37761" spans="22:22" x14ac:dyDescent="0.35">
      <c r="V37761" s="17"/>
    </row>
    <row r="37762" spans="22:22" x14ac:dyDescent="0.35">
      <c r="V37762" s="17"/>
    </row>
    <row r="37763" spans="22:22" x14ac:dyDescent="0.35">
      <c r="V37763" s="17"/>
    </row>
    <row r="37764" spans="22:22" x14ac:dyDescent="0.35">
      <c r="V37764" s="17"/>
    </row>
    <row r="37765" spans="22:22" x14ac:dyDescent="0.35">
      <c r="V37765" s="17"/>
    </row>
    <row r="37766" spans="22:22" x14ac:dyDescent="0.35">
      <c r="V37766" s="17"/>
    </row>
    <row r="37767" spans="22:22" x14ac:dyDescent="0.35">
      <c r="V37767" s="17"/>
    </row>
    <row r="37768" spans="22:22" x14ac:dyDescent="0.35">
      <c r="V37768" s="17"/>
    </row>
    <row r="37769" spans="22:22" x14ac:dyDescent="0.35">
      <c r="V37769" s="17"/>
    </row>
    <row r="37770" spans="22:22" x14ac:dyDescent="0.35">
      <c r="V37770" s="17"/>
    </row>
    <row r="37771" spans="22:22" x14ac:dyDescent="0.35">
      <c r="V37771" s="17"/>
    </row>
    <row r="37772" spans="22:22" x14ac:dyDescent="0.35">
      <c r="V37772" s="17"/>
    </row>
    <row r="37773" spans="22:22" x14ac:dyDescent="0.35">
      <c r="V37773" s="17"/>
    </row>
    <row r="37774" spans="22:22" x14ac:dyDescent="0.35">
      <c r="V37774" s="17"/>
    </row>
    <row r="37775" spans="22:22" x14ac:dyDescent="0.35">
      <c r="V37775" s="17"/>
    </row>
    <row r="37776" spans="22:22" x14ac:dyDescent="0.35">
      <c r="V37776" s="17"/>
    </row>
    <row r="37777" spans="22:22" x14ac:dyDescent="0.35">
      <c r="V37777" s="17"/>
    </row>
    <row r="37778" spans="22:22" x14ac:dyDescent="0.35">
      <c r="V37778" s="17"/>
    </row>
    <row r="37779" spans="22:22" x14ac:dyDescent="0.35">
      <c r="V37779" s="17"/>
    </row>
    <row r="37780" spans="22:22" x14ac:dyDescent="0.35">
      <c r="V37780" s="17"/>
    </row>
    <row r="37781" spans="22:22" x14ac:dyDescent="0.35">
      <c r="V37781" s="17"/>
    </row>
    <row r="37782" spans="22:22" x14ac:dyDescent="0.35">
      <c r="V37782" s="17"/>
    </row>
    <row r="37783" spans="22:22" x14ac:dyDescent="0.35">
      <c r="V37783" s="17"/>
    </row>
    <row r="37784" spans="22:22" x14ac:dyDescent="0.35">
      <c r="V37784" s="17"/>
    </row>
    <row r="37785" spans="22:22" x14ac:dyDescent="0.35">
      <c r="V37785" s="17"/>
    </row>
    <row r="37786" spans="22:22" x14ac:dyDescent="0.35">
      <c r="V37786" s="17"/>
    </row>
    <row r="37787" spans="22:22" x14ac:dyDescent="0.35">
      <c r="V37787" s="17"/>
    </row>
    <row r="37788" spans="22:22" x14ac:dyDescent="0.35">
      <c r="V37788" s="17"/>
    </row>
    <row r="37789" spans="22:22" x14ac:dyDescent="0.35">
      <c r="V37789" s="17"/>
    </row>
    <row r="37790" spans="22:22" x14ac:dyDescent="0.35">
      <c r="V37790" s="17"/>
    </row>
    <row r="37791" spans="22:22" x14ac:dyDescent="0.35">
      <c r="V37791" s="17"/>
    </row>
    <row r="37792" spans="22:22" x14ac:dyDescent="0.35">
      <c r="V37792" s="17"/>
    </row>
    <row r="37793" spans="22:22" x14ac:dyDescent="0.35">
      <c r="V37793" s="17"/>
    </row>
    <row r="37794" spans="22:22" x14ac:dyDescent="0.35">
      <c r="V37794" s="17"/>
    </row>
    <row r="37795" spans="22:22" x14ac:dyDescent="0.35">
      <c r="V37795" s="17"/>
    </row>
    <row r="37796" spans="22:22" x14ac:dyDescent="0.35">
      <c r="V37796" s="17"/>
    </row>
    <row r="37797" spans="22:22" x14ac:dyDescent="0.35">
      <c r="V37797" s="17"/>
    </row>
    <row r="37798" spans="22:22" x14ac:dyDescent="0.35">
      <c r="V37798" s="17"/>
    </row>
    <row r="37799" spans="22:22" x14ac:dyDescent="0.35">
      <c r="V37799" s="17"/>
    </row>
    <row r="37800" spans="22:22" x14ac:dyDescent="0.35">
      <c r="V37800" s="17"/>
    </row>
    <row r="37801" spans="22:22" x14ac:dyDescent="0.35">
      <c r="V37801" s="17"/>
    </row>
    <row r="37802" spans="22:22" x14ac:dyDescent="0.35">
      <c r="V37802" s="17"/>
    </row>
    <row r="37803" spans="22:22" x14ac:dyDescent="0.35">
      <c r="V37803" s="17"/>
    </row>
    <row r="37804" spans="22:22" x14ac:dyDescent="0.35">
      <c r="V37804" s="17"/>
    </row>
    <row r="37805" spans="22:22" x14ac:dyDescent="0.35">
      <c r="V37805" s="17"/>
    </row>
    <row r="37806" spans="22:22" x14ac:dyDescent="0.35">
      <c r="V37806" s="17"/>
    </row>
    <row r="37807" spans="22:22" x14ac:dyDescent="0.35">
      <c r="V37807" s="17"/>
    </row>
    <row r="37808" spans="22:22" x14ac:dyDescent="0.35">
      <c r="V37808" s="17"/>
    </row>
    <row r="37809" spans="22:22" x14ac:dyDescent="0.35">
      <c r="V37809" s="17"/>
    </row>
    <row r="37810" spans="22:22" x14ac:dyDescent="0.35">
      <c r="V37810" s="17"/>
    </row>
    <row r="37811" spans="22:22" x14ac:dyDescent="0.35">
      <c r="V37811" s="17"/>
    </row>
    <row r="37812" spans="22:22" x14ac:dyDescent="0.35">
      <c r="V37812" s="17"/>
    </row>
    <row r="37813" spans="22:22" x14ac:dyDescent="0.35">
      <c r="V37813" s="17"/>
    </row>
    <row r="37814" spans="22:22" x14ac:dyDescent="0.35">
      <c r="V37814" s="17"/>
    </row>
    <row r="37815" spans="22:22" x14ac:dyDescent="0.35">
      <c r="V37815" s="17"/>
    </row>
    <row r="37816" spans="22:22" x14ac:dyDescent="0.35">
      <c r="V37816" s="17"/>
    </row>
    <row r="37817" spans="22:22" x14ac:dyDescent="0.35">
      <c r="V37817" s="17"/>
    </row>
    <row r="37818" spans="22:22" x14ac:dyDescent="0.35">
      <c r="V37818" s="17"/>
    </row>
    <row r="37819" spans="22:22" x14ac:dyDescent="0.35">
      <c r="V37819" s="17"/>
    </row>
    <row r="37820" spans="22:22" x14ac:dyDescent="0.35">
      <c r="V37820" s="17"/>
    </row>
    <row r="37821" spans="22:22" x14ac:dyDescent="0.35">
      <c r="V37821" s="17"/>
    </row>
    <row r="37822" spans="22:22" x14ac:dyDescent="0.35">
      <c r="V37822" s="17"/>
    </row>
    <row r="37823" spans="22:22" x14ac:dyDescent="0.35">
      <c r="V37823" s="17"/>
    </row>
    <row r="37824" spans="22:22" x14ac:dyDescent="0.35">
      <c r="V37824" s="17"/>
    </row>
    <row r="37825" spans="22:22" x14ac:dyDescent="0.35">
      <c r="V37825" s="17"/>
    </row>
    <row r="37826" spans="22:22" x14ac:dyDescent="0.35">
      <c r="V37826" s="17"/>
    </row>
    <row r="37827" spans="22:22" x14ac:dyDescent="0.35">
      <c r="V37827" s="17"/>
    </row>
    <row r="37828" spans="22:22" x14ac:dyDescent="0.35">
      <c r="V37828" s="17"/>
    </row>
    <row r="37829" spans="22:22" x14ac:dyDescent="0.35">
      <c r="V37829" s="17"/>
    </row>
    <row r="37830" spans="22:22" x14ac:dyDescent="0.35">
      <c r="V37830" s="17"/>
    </row>
    <row r="37831" spans="22:22" x14ac:dyDescent="0.35">
      <c r="V37831" s="17"/>
    </row>
    <row r="37832" spans="22:22" x14ac:dyDescent="0.35">
      <c r="V37832" s="17"/>
    </row>
    <row r="37833" spans="22:22" x14ac:dyDescent="0.35">
      <c r="V37833" s="17"/>
    </row>
    <row r="37834" spans="22:22" x14ac:dyDescent="0.35">
      <c r="V37834" s="17"/>
    </row>
    <row r="37835" spans="22:22" x14ac:dyDescent="0.35">
      <c r="V37835" s="17"/>
    </row>
    <row r="37836" spans="22:22" x14ac:dyDescent="0.35">
      <c r="V37836" s="17"/>
    </row>
    <row r="37837" spans="22:22" x14ac:dyDescent="0.35">
      <c r="V37837" s="17"/>
    </row>
    <row r="37838" spans="22:22" x14ac:dyDescent="0.35">
      <c r="V37838" s="17"/>
    </row>
    <row r="37839" spans="22:22" x14ac:dyDescent="0.35">
      <c r="V37839" s="17"/>
    </row>
    <row r="37840" spans="22:22" x14ac:dyDescent="0.35">
      <c r="V37840" s="17"/>
    </row>
    <row r="37841" spans="22:22" x14ac:dyDescent="0.35">
      <c r="V37841" s="17"/>
    </row>
    <row r="37842" spans="22:22" x14ac:dyDescent="0.35">
      <c r="V37842" s="17"/>
    </row>
    <row r="37843" spans="22:22" x14ac:dyDescent="0.35">
      <c r="V37843" s="17"/>
    </row>
    <row r="37844" spans="22:22" x14ac:dyDescent="0.35">
      <c r="V37844" s="17"/>
    </row>
    <row r="37845" spans="22:22" x14ac:dyDescent="0.35">
      <c r="V37845" s="17"/>
    </row>
    <row r="37846" spans="22:22" x14ac:dyDescent="0.35">
      <c r="V37846" s="17"/>
    </row>
    <row r="37847" spans="22:22" x14ac:dyDescent="0.35">
      <c r="V37847" s="17"/>
    </row>
    <row r="37848" spans="22:22" x14ac:dyDescent="0.35">
      <c r="V37848" s="17"/>
    </row>
    <row r="37849" spans="22:22" x14ac:dyDescent="0.35">
      <c r="V37849" s="17"/>
    </row>
    <row r="37850" spans="22:22" x14ac:dyDescent="0.35">
      <c r="V37850" s="17"/>
    </row>
    <row r="37851" spans="22:22" x14ac:dyDescent="0.35">
      <c r="V37851" s="17"/>
    </row>
    <row r="37852" spans="22:22" x14ac:dyDescent="0.35">
      <c r="V37852" s="17"/>
    </row>
    <row r="37853" spans="22:22" x14ac:dyDescent="0.35">
      <c r="V37853" s="17"/>
    </row>
    <row r="37854" spans="22:22" x14ac:dyDescent="0.35">
      <c r="V37854" s="17"/>
    </row>
    <row r="37855" spans="22:22" x14ac:dyDescent="0.35">
      <c r="V37855" s="17"/>
    </row>
    <row r="37856" spans="22:22" x14ac:dyDescent="0.35">
      <c r="V37856" s="17"/>
    </row>
    <row r="37857" spans="22:22" x14ac:dyDescent="0.35">
      <c r="V37857" s="17"/>
    </row>
    <row r="37858" spans="22:22" x14ac:dyDescent="0.35">
      <c r="V37858" s="17"/>
    </row>
    <row r="37859" spans="22:22" x14ac:dyDescent="0.35">
      <c r="V37859" s="17"/>
    </row>
    <row r="37860" spans="22:22" x14ac:dyDescent="0.35">
      <c r="V37860" s="17"/>
    </row>
    <row r="37861" spans="22:22" x14ac:dyDescent="0.35">
      <c r="V37861" s="17"/>
    </row>
    <row r="37862" spans="22:22" x14ac:dyDescent="0.35">
      <c r="V37862" s="17"/>
    </row>
    <row r="37863" spans="22:22" x14ac:dyDescent="0.35">
      <c r="V37863" s="17"/>
    </row>
    <row r="37864" spans="22:22" x14ac:dyDescent="0.35">
      <c r="V37864" s="17"/>
    </row>
    <row r="37865" spans="22:22" x14ac:dyDescent="0.35">
      <c r="V37865" s="17"/>
    </row>
    <row r="37866" spans="22:22" x14ac:dyDescent="0.35">
      <c r="V37866" s="17"/>
    </row>
    <row r="37867" spans="22:22" x14ac:dyDescent="0.35">
      <c r="V37867" s="17"/>
    </row>
    <row r="37868" spans="22:22" x14ac:dyDescent="0.35">
      <c r="V37868" s="17"/>
    </row>
    <row r="37869" spans="22:22" x14ac:dyDescent="0.35">
      <c r="V37869" s="17"/>
    </row>
    <row r="37870" spans="22:22" x14ac:dyDescent="0.35">
      <c r="V37870" s="17"/>
    </row>
    <row r="37871" spans="22:22" x14ac:dyDescent="0.35">
      <c r="V37871" s="17"/>
    </row>
    <row r="37872" spans="22:22" x14ac:dyDescent="0.35">
      <c r="V37872" s="17"/>
    </row>
    <row r="37873" spans="22:22" x14ac:dyDescent="0.35">
      <c r="V37873" s="17"/>
    </row>
    <row r="37874" spans="22:22" x14ac:dyDescent="0.35">
      <c r="V37874" s="17"/>
    </row>
    <row r="37875" spans="22:22" x14ac:dyDescent="0.35">
      <c r="V37875" s="17"/>
    </row>
    <row r="37876" spans="22:22" x14ac:dyDescent="0.35">
      <c r="V37876" s="17"/>
    </row>
    <row r="37877" spans="22:22" x14ac:dyDescent="0.35">
      <c r="V37877" s="17"/>
    </row>
    <row r="37878" spans="22:22" x14ac:dyDescent="0.35">
      <c r="V37878" s="17"/>
    </row>
    <row r="37879" spans="22:22" x14ac:dyDescent="0.35">
      <c r="V37879" s="17"/>
    </row>
    <row r="37880" spans="22:22" x14ac:dyDescent="0.35">
      <c r="V37880" s="17"/>
    </row>
    <row r="37881" spans="22:22" x14ac:dyDescent="0.35">
      <c r="V37881" s="17"/>
    </row>
    <row r="37882" spans="22:22" x14ac:dyDescent="0.35">
      <c r="V37882" s="17"/>
    </row>
    <row r="37883" spans="22:22" x14ac:dyDescent="0.35">
      <c r="V37883" s="17"/>
    </row>
    <row r="37884" spans="22:22" x14ac:dyDescent="0.35">
      <c r="V37884" s="17"/>
    </row>
    <row r="37885" spans="22:22" x14ac:dyDescent="0.35">
      <c r="V37885" s="17"/>
    </row>
    <row r="37886" spans="22:22" x14ac:dyDescent="0.35">
      <c r="V37886" s="17"/>
    </row>
    <row r="37887" spans="22:22" x14ac:dyDescent="0.35">
      <c r="V37887" s="17"/>
    </row>
    <row r="37888" spans="22:22" x14ac:dyDescent="0.35">
      <c r="V37888" s="17"/>
    </row>
    <row r="37889" spans="22:22" x14ac:dyDescent="0.35">
      <c r="V37889" s="17"/>
    </row>
    <row r="37890" spans="22:22" x14ac:dyDescent="0.35">
      <c r="V37890" s="17"/>
    </row>
    <row r="37891" spans="22:22" x14ac:dyDescent="0.35">
      <c r="V37891" s="17"/>
    </row>
    <row r="37892" spans="22:22" x14ac:dyDescent="0.35">
      <c r="V37892" s="17"/>
    </row>
    <row r="37893" spans="22:22" x14ac:dyDescent="0.35">
      <c r="V37893" s="17"/>
    </row>
    <row r="37894" spans="22:22" x14ac:dyDescent="0.35">
      <c r="V37894" s="17"/>
    </row>
    <row r="37895" spans="22:22" x14ac:dyDescent="0.35">
      <c r="V37895" s="17"/>
    </row>
    <row r="37896" spans="22:22" x14ac:dyDescent="0.35">
      <c r="V37896" s="17"/>
    </row>
    <row r="37897" spans="22:22" x14ac:dyDescent="0.35">
      <c r="V37897" s="17"/>
    </row>
    <row r="37898" spans="22:22" x14ac:dyDescent="0.35">
      <c r="V37898" s="17"/>
    </row>
    <row r="37899" spans="22:22" x14ac:dyDescent="0.35">
      <c r="V37899" s="17"/>
    </row>
    <row r="37900" spans="22:22" x14ac:dyDescent="0.35">
      <c r="V37900" s="17"/>
    </row>
    <row r="37901" spans="22:22" x14ac:dyDescent="0.35">
      <c r="V37901" s="17"/>
    </row>
    <row r="37902" spans="22:22" x14ac:dyDescent="0.35">
      <c r="V37902" s="17"/>
    </row>
    <row r="37903" spans="22:22" x14ac:dyDescent="0.35">
      <c r="V37903" s="17"/>
    </row>
    <row r="37904" spans="22:22" x14ac:dyDescent="0.35">
      <c r="V37904" s="17"/>
    </row>
    <row r="37905" spans="22:22" x14ac:dyDescent="0.35">
      <c r="V37905" s="17"/>
    </row>
    <row r="37906" spans="22:22" x14ac:dyDescent="0.35">
      <c r="V37906" s="17"/>
    </row>
    <row r="37907" spans="22:22" x14ac:dyDescent="0.35">
      <c r="V37907" s="17"/>
    </row>
    <row r="37908" spans="22:22" x14ac:dyDescent="0.35">
      <c r="V37908" s="17"/>
    </row>
    <row r="37909" spans="22:22" x14ac:dyDescent="0.35">
      <c r="V37909" s="17"/>
    </row>
    <row r="37910" spans="22:22" x14ac:dyDescent="0.35">
      <c r="V37910" s="17"/>
    </row>
    <row r="37911" spans="22:22" x14ac:dyDescent="0.35">
      <c r="V37911" s="17"/>
    </row>
    <row r="37912" spans="22:22" x14ac:dyDescent="0.35">
      <c r="V37912" s="17"/>
    </row>
    <row r="37913" spans="22:22" x14ac:dyDescent="0.35">
      <c r="V37913" s="17"/>
    </row>
    <row r="37914" spans="22:22" x14ac:dyDescent="0.35">
      <c r="V37914" s="17"/>
    </row>
    <row r="37915" spans="22:22" x14ac:dyDescent="0.35">
      <c r="V37915" s="17"/>
    </row>
    <row r="37916" spans="22:22" x14ac:dyDescent="0.35">
      <c r="V37916" s="17"/>
    </row>
    <row r="37917" spans="22:22" x14ac:dyDescent="0.35">
      <c r="V37917" s="17"/>
    </row>
    <row r="37918" spans="22:22" x14ac:dyDescent="0.35">
      <c r="V37918" s="17"/>
    </row>
    <row r="37919" spans="22:22" x14ac:dyDescent="0.35">
      <c r="V37919" s="17"/>
    </row>
    <row r="37920" spans="22:22" x14ac:dyDescent="0.35">
      <c r="V37920" s="17"/>
    </row>
    <row r="37921" spans="22:22" x14ac:dyDescent="0.35">
      <c r="V37921" s="17"/>
    </row>
    <row r="37922" spans="22:22" x14ac:dyDescent="0.35">
      <c r="V37922" s="17"/>
    </row>
    <row r="37923" spans="22:22" x14ac:dyDescent="0.35">
      <c r="V37923" s="17"/>
    </row>
    <row r="37924" spans="22:22" x14ac:dyDescent="0.35">
      <c r="V37924" s="17"/>
    </row>
    <row r="37925" spans="22:22" x14ac:dyDescent="0.35">
      <c r="V37925" s="17"/>
    </row>
    <row r="37926" spans="22:22" x14ac:dyDescent="0.35">
      <c r="V37926" s="17"/>
    </row>
    <row r="37927" spans="22:22" x14ac:dyDescent="0.35">
      <c r="V37927" s="17"/>
    </row>
    <row r="37928" spans="22:22" x14ac:dyDescent="0.35">
      <c r="V37928" s="17"/>
    </row>
    <row r="37929" spans="22:22" x14ac:dyDescent="0.35">
      <c r="V37929" s="17"/>
    </row>
    <row r="37930" spans="22:22" x14ac:dyDescent="0.35">
      <c r="V37930" s="17"/>
    </row>
    <row r="37931" spans="22:22" x14ac:dyDescent="0.35">
      <c r="V37931" s="17"/>
    </row>
    <row r="37932" spans="22:22" x14ac:dyDescent="0.35">
      <c r="V37932" s="17"/>
    </row>
    <row r="37933" spans="22:22" x14ac:dyDescent="0.35">
      <c r="V37933" s="17"/>
    </row>
    <row r="37934" spans="22:22" x14ac:dyDescent="0.35">
      <c r="V37934" s="17"/>
    </row>
    <row r="37935" spans="22:22" x14ac:dyDescent="0.35">
      <c r="V37935" s="17"/>
    </row>
    <row r="37936" spans="22:22" x14ac:dyDescent="0.35">
      <c r="V37936" s="17"/>
    </row>
    <row r="37937" spans="22:22" x14ac:dyDescent="0.35">
      <c r="V37937" s="17"/>
    </row>
    <row r="37938" spans="22:22" x14ac:dyDescent="0.35">
      <c r="V37938" s="17"/>
    </row>
    <row r="37939" spans="22:22" x14ac:dyDescent="0.35">
      <c r="V37939" s="17"/>
    </row>
    <row r="37940" spans="22:22" x14ac:dyDescent="0.35">
      <c r="V37940" s="17"/>
    </row>
    <row r="37941" spans="22:22" x14ac:dyDescent="0.35">
      <c r="V37941" s="17"/>
    </row>
    <row r="37942" spans="22:22" x14ac:dyDescent="0.35">
      <c r="V37942" s="17"/>
    </row>
    <row r="37943" spans="22:22" x14ac:dyDescent="0.35">
      <c r="V37943" s="17"/>
    </row>
    <row r="37944" spans="22:22" x14ac:dyDescent="0.35">
      <c r="V37944" s="17"/>
    </row>
    <row r="37945" spans="22:22" x14ac:dyDescent="0.35">
      <c r="V37945" s="17"/>
    </row>
    <row r="37946" spans="22:22" x14ac:dyDescent="0.35">
      <c r="V37946" s="17"/>
    </row>
    <row r="37947" spans="22:22" x14ac:dyDescent="0.35">
      <c r="V37947" s="17"/>
    </row>
    <row r="37948" spans="22:22" x14ac:dyDescent="0.35">
      <c r="V37948" s="17"/>
    </row>
    <row r="37949" spans="22:22" x14ac:dyDescent="0.35">
      <c r="V37949" s="17"/>
    </row>
    <row r="37950" spans="22:22" x14ac:dyDescent="0.35">
      <c r="V37950" s="17"/>
    </row>
    <row r="37951" spans="22:22" x14ac:dyDescent="0.35">
      <c r="V37951" s="17"/>
    </row>
    <row r="37952" spans="22:22" x14ac:dyDescent="0.35">
      <c r="V37952" s="17"/>
    </row>
    <row r="37953" spans="22:22" x14ac:dyDescent="0.35">
      <c r="V37953" s="17"/>
    </row>
    <row r="37954" spans="22:22" x14ac:dyDescent="0.35">
      <c r="V37954" s="17"/>
    </row>
    <row r="37955" spans="22:22" x14ac:dyDescent="0.35">
      <c r="V37955" s="17"/>
    </row>
    <row r="37956" spans="22:22" x14ac:dyDescent="0.35">
      <c r="V37956" s="17"/>
    </row>
    <row r="37957" spans="22:22" x14ac:dyDescent="0.35">
      <c r="V37957" s="17"/>
    </row>
    <row r="37958" spans="22:22" x14ac:dyDescent="0.35">
      <c r="V37958" s="17"/>
    </row>
    <row r="37959" spans="22:22" x14ac:dyDescent="0.35">
      <c r="V37959" s="17"/>
    </row>
    <row r="37960" spans="22:22" x14ac:dyDescent="0.35">
      <c r="V37960" s="17"/>
    </row>
    <row r="37961" spans="22:22" x14ac:dyDescent="0.35">
      <c r="V37961" s="17"/>
    </row>
    <row r="37962" spans="22:22" x14ac:dyDescent="0.35">
      <c r="V37962" s="17"/>
    </row>
    <row r="37963" spans="22:22" x14ac:dyDescent="0.35">
      <c r="V37963" s="17"/>
    </row>
    <row r="37964" spans="22:22" x14ac:dyDescent="0.35">
      <c r="V37964" s="17"/>
    </row>
    <row r="37965" spans="22:22" x14ac:dyDescent="0.35">
      <c r="V37965" s="17"/>
    </row>
    <row r="37966" spans="22:22" x14ac:dyDescent="0.35">
      <c r="V37966" s="17"/>
    </row>
    <row r="37967" spans="22:22" x14ac:dyDescent="0.35">
      <c r="V37967" s="17"/>
    </row>
    <row r="37968" spans="22:22" x14ac:dyDescent="0.35">
      <c r="V37968" s="17"/>
    </row>
    <row r="37969" spans="22:22" x14ac:dyDescent="0.35">
      <c r="V37969" s="17"/>
    </row>
    <row r="37970" spans="22:22" x14ac:dyDescent="0.35">
      <c r="V37970" s="17"/>
    </row>
    <row r="37971" spans="22:22" x14ac:dyDescent="0.35">
      <c r="V37971" s="17"/>
    </row>
    <row r="37972" spans="22:22" x14ac:dyDescent="0.35">
      <c r="V37972" s="17"/>
    </row>
    <row r="37973" spans="22:22" x14ac:dyDescent="0.35">
      <c r="V37973" s="17"/>
    </row>
    <row r="37974" spans="22:22" x14ac:dyDescent="0.35">
      <c r="V37974" s="17"/>
    </row>
    <row r="37975" spans="22:22" x14ac:dyDescent="0.35">
      <c r="V37975" s="17"/>
    </row>
    <row r="37976" spans="22:22" x14ac:dyDescent="0.35">
      <c r="V37976" s="17"/>
    </row>
    <row r="37977" spans="22:22" x14ac:dyDescent="0.35">
      <c r="V37977" s="17"/>
    </row>
    <row r="37978" spans="22:22" x14ac:dyDescent="0.35">
      <c r="V37978" s="17"/>
    </row>
    <row r="37979" spans="22:22" x14ac:dyDescent="0.35">
      <c r="V37979" s="17"/>
    </row>
    <row r="37980" spans="22:22" x14ac:dyDescent="0.35">
      <c r="V37980" s="17"/>
    </row>
    <row r="37981" spans="22:22" x14ac:dyDescent="0.35">
      <c r="V37981" s="17"/>
    </row>
    <row r="37982" spans="22:22" x14ac:dyDescent="0.35">
      <c r="V37982" s="17"/>
    </row>
    <row r="37983" spans="22:22" x14ac:dyDescent="0.35">
      <c r="V37983" s="17"/>
    </row>
    <row r="37984" spans="22:22" x14ac:dyDescent="0.35">
      <c r="V37984" s="17"/>
    </row>
    <row r="37985" spans="22:22" x14ac:dyDescent="0.35">
      <c r="V37985" s="17"/>
    </row>
    <row r="37986" spans="22:22" x14ac:dyDescent="0.35">
      <c r="V37986" s="17"/>
    </row>
    <row r="37987" spans="22:22" x14ac:dyDescent="0.35">
      <c r="V37987" s="17"/>
    </row>
    <row r="37988" spans="22:22" x14ac:dyDescent="0.35">
      <c r="V37988" s="17"/>
    </row>
    <row r="37989" spans="22:22" x14ac:dyDescent="0.35">
      <c r="V37989" s="17"/>
    </row>
    <row r="37990" spans="22:22" x14ac:dyDescent="0.35">
      <c r="V37990" s="17"/>
    </row>
    <row r="37991" spans="22:22" x14ac:dyDescent="0.35">
      <c r="V37991" s="17"/>
    </row>
    <row r="37992" spans="22:22" x14ac:dyDescent="0.35">
      <c r="V37992" s="17"/>
    </row>
    <row r="37993" spans="22:22" x14ac:dyDescent="0.35">
      <c r="V37993" s="17"/>
    </row>
    <row r="37994" spans="22:22" x14ac:dyDescent="0.35">
      <c r="V37994" s="17"/>
    </row>
    <row r="37995" spans="22:22" x14ac:dyDescent="0.35">
      <c r="V37995" s="17"/>
    </row>
    <row r="37996" spans="22:22" x14ac:dyDescent="0.35">
      <c r="V37996" s="17"/>
    </row>
    <row r="37997" spans="22:22" x14ac:dyDescent="0.35">
      <c r="V37997" s="17"/>
    </row>
    <row r="37998" spans="22:22" x14ac:dyDescent="0.35">
      <c r="V37998" s="17"/>
    </row>
    <row r="37999" spans="22:22" x14ac:dyDescent="0.35">
      <c r="V37999" s="17"/>
    </row>
    <row r="38000" spans="22:22" x14ac:dyDescent="0.35">
      <c r="V38000" s="17"/>
    </row>
    <row r="38001" spans="22:22" x14ac:dyDescent="0.35">
      <c r="V38001" s="17"/>
    </row>
    <row r="38002" spans="22:22" x14ac:dyDescent="0.35">
      <c r="V38002" s="17"/>
    </row>
    <row r="38003" spans="22:22" x14ac:dyDescent="0.35">
      <c r="V38003" s="17"/>
    </row>
    <row r="38004" spans="22:22" x14ac:dyDescent="0.35">
      <c r="V38004" s="17"/>
    </row>
    <row r="38005" spans="22:22" x14ac:dyDescent="0.35">
      <c r="V38005" s="17"/>
    </row>
    <row r="38006" spans="22:22" x14ac:dyDescent="0.35">
      <c r="V38006" s="17"/>
    </row>
    <row r="38007" spans="22:22" x14ac:dyDescent="0.35">
      <c r="V38007" s="17"/>
    </row>
    <row r="38008" spans="22:22" x14ac:dyDescent="0.35">
      <c r="V38008" s="17"/>
    </row>
    <row r="38009" spans="22:22" x14ac:dyDescent="0.35">
      <c r="V38009" s="17"/>
    </row>
    <row r="38010" spans="22:22" x14ac:dyDescent="0.35">
      <c r="V38010" s="17"/>
    </row>
    <row r="38011" spans="22:22" x14ac:dyDescent="0.35">
      <c r="V38011" s="17"/>
    </row>
    <row r="38012" spans="22:22" x14ac:dyDescent="0.35">
      <c r="V38012" s="17"/>
    </row>
    <row r="38013" spans="22:22" x14ac:dyDescent="0.35">
      <c r="V38013" s="17"/>
    </row>
    <row r="38014" spans="22:22" x14ac:dyDescent="0.35">
      <c r="V38014" s="17"/>
    </row>
    <row r="38015" spans="22:22" x14ac:dyDescent="0.35">
      <c r="V38015" s="17"/>
    </row>
    <row r="38016" spans="22:22" x14ac:dyDescent="0.35">
      <c r="V38016" s="17"/>
    </row>
    <row r="38017" spans="22:22" x14ac:dyDescent="0.35">
      <c r="V38017" s="17"/>
    </row>
    <row r="38018" spans="22:22" x14ac:dyDescent="0.35">
      <c r="V38018" s="17"/>
    </row>
    <row r="38019" spans="22:22" x14ac:dyDescent="0.35">
      <c r="V38019" s="17"/>
    </row>
    <row r="38020" spans="22:22" x14ac:dyDescent="0.35">
      <c r="V38020" s="17"/>
    </row>
    <row r="38021" spans="22:22" x14ac:dyDescent="0.35">
      <c r="V38021" s="17"/>
    </row>
    <row r="38022" spans="22:22" x14ac:dyDescent="0.35">
      <c r="V38022" s="17"/>
    </row>
    <row r="38023" spans="22:22" x14ac:dyDescent="0.35">
      <c r="V38023" s="17"/>
    </row>
    <row r="38024" spans="22:22" x14ac:dyDescent="0.35">
      <c r="V38024" s="17"/>
    </row>
    <row r="38025" spans="22:22" x14ac:dyDescent="0.35">
      <c r="V38025" s="17"/>
    </row>
    <row r="38026" spans="22:22" x14ac:dyDescent="0.35">
      <c r="V38026" s="17"/>
    </row>
    <row r="38027" spans="22:22" x14ac:dyDescent="0.35">
      <c r="V38027" s="17"/>
    </row>
    <row r="38028" spans="22:22" x14ac:dyDescent="0.35">
      <c r="V38028" s="17"/>
    </row>
    <row r="38029" spans="22:22" x14ac:dyDescent="0.35">
      <c r="V38029" s="17"/>
    </row>
    <row r="38030" spans="22:22" x14ac:dyDescent="0.35">
      <c r="V38030" s="17"/>
    </row>
    <row r="38031" spans="22:22" x14ac:dyDescent="0.35">
      <c r="V38031" s="17"/>
    </row>
    <row r="38032" spans="22:22" x14ac:dyDescent="0.35">
      <c r="V38032" s="17"/>
    </row>
    <row r="38033" spans="22:22" x14ac:dyDescent="0.35">
      <c r="V38033" s="17"/>
    </row>
    <row r="38034" spans="22:22" x14ac:dyDescent="0.35">
      <c r="V38034" s="17"/>
    </row>
    <row r="38035" spans="22:22" x14ac:dyDescent="0.35">
      <c r="V38035" s="17"/>
    </row>
    <row r="38036" spans="22:22" x14ac:dyDescent="0.35">
      <c r="V38036" s="17"/>
    </row>
    <row r="38037" spans="22:22" x14ac:dyDescent="0.35">
      <c r="V38037" s="17"/>
    </row>
    <row r="38038" spans="22:22" x14ac:dyDescent="0.35">
      <c r="V38038" s="17"/>
    </row>
    <row r="38039" spans="22:22" x14ac:dyDescent="0.35">
      <c r="V38039" s="17"/>
    </row>
    <row r="38040" spans="22:22" x14ac:dyDescent="0.35">
      <c r="V38040" s="17"/>
    </row>
    <row r="38041" spans="22:22" x14ac:dyDescent="0.35">
      <c r="V38041" s="17"/>
    </row>
    <row r="38042" spans="22:22" x14ac:dyDescent="0.35">
      <c r="V38042" s="17"/>
    </row>
    <row r="38043" spans="22:22" x14ac:dyDescent="0.35">
      <c r="V38043" s="17"/>
    </row>
    <row r="38044" spans="22:22" x14ac:dyDescent="0.35">
      <c r="V38044" s="17"/>
    </row>
    <row r="38045" spans="22:22" x14ac:dyDescent="0.35">
      <c r="V38045" s="17"/>
    </row>
    <row r="38046" spans="22:22" x14ac:dyDescent="0.35">
      <c r="V38046" s="17"/>
    </row>
    <row r="38047" spans="22:22" x14ac:dyDescent="0.35">
      <c r="V38047" s="17"/>
    </row>
    <row r="38048" spans="22:22" x14ac:dyDescent="0.35">
      <c r="V38048" s="17"/>
    </row>
    <row r="38049" spans="22:22" x14ac:dyDescent="0.35">
      <c r="V38049" s="17"/>
    </row>
    <row r="38050" spans="22:22" x14ac:dyDescent="0.35">
      <c r="V38050" s="17"/>
    </row>
    <row r="38051" spans="22:22" x14ac:dyDescent="0.35">
      <c r="V38051" s="17"/>
    </row>
    <row r="38052" spans="22:22" x14ac:dyDescent="0.35">
      <c r="V38052" s="17"/>
    </row>
    <row r="38053" spans="22:22" x14ac:dyDescent="0.35">
      <c r="V38053" s="17"/>
    </row>
    <row r="38054" spans="22:22" x14ac:dyDescent="0.35">
      <c r="V38054" s="17"/>
    </row>
    <row r="38055" spans="22:22" x14ac:dyDescent="0.35">
      <c r="V38055" s="17"/>
    </row>
    <row r="38056" spans="22:22" x14ac:dyDescent="0.35">
      <c r="V38056" s="17"/>
    </row>
    <row r="38057" spans="22:22" x14ac:dyDescent="0.35">
      <c r="V38057" s="17"/>
    </row>
    <row r="38058" spans="22:22" x14ac:dyDescent="0.35">
      <c r="V38058" s="17"/>
    </row>
    <row r="38059" spans="22:22" x14ac:dyDescent="0.35">
      <c r="V38059" s="17"/>
    </row>
    <row r="38060" spans="22:22" x14ac:dyDescent="0.35">
      <c r="V38060" s="17"/>
    </row>
    <row r="38061" spans="22:22" x14ac:dyDescent="0.35">
      <c r="V38061" s="17"/>
    </row>
    <row r="38062" spans="22:22" x14ac:dyDescent="0.35">
      <c r="V38062" s="17"/>
    </row>
    <row r="38063" spans="22:22" x14ac:dyDescent="0.35">
      <c r="V38063" s="17"/>
    </row>
    <row r="38064" spans="22:22" x14ac:dyDescent="0.35">
      <c r="V38064" s="17"/>
    </row>
    <row r="38065" spans="22:22" x14ac:dyDescent="0.35">
      <c r="V38065" s="17"/>
    </row>
    <row r="38066" spans="22:22" x14ac:dyDescent="0.35">
      <c r="V38066" s="17"/>
    </row>
    <row r="38067" spans="22:22" x14ac:dyDescent="0.35">
      <c r="V38067" s="17"/>
    </row>
    <row r="38068" spans="22:22" x14ac:dyDescent="0.35">
      <c r="V38068" s="17"/>
    </row>
    <row r="38069" spans="22:22" x14ac:dyDescent="0.35">
      <c r="V38069" s="17"/>
    </row>
    <row r="38070" spans="22:22" x14ac:dyDescent="0.35">
      <c r="V38070" s="17"/>
    </row>
    <row r="38071" spans="22:22" x14ac:dyDescent="0.35">
      <c r="V38071" s="17"/>
    </row>
    <row r="38072" spans="22:22" x14ac:dyDescent="0.35">
      <c r="V38072" s="17"/>
    </row>
    <row r="38073" spans="22:22" x14ac:dyDescent="0.35">
      <c r="V38073" s="17"/>
    </row>
    <row r="38074" spans="22:22" x14ac:dyDescent="0.35">
      <c r="V38074" s="17"/>
    </row>
    <row r="38075" spans="22:22" x14ac:dyDescent="0.35">
      <c r="V38075" s="17"/>
    </row>
    <row r="38076" spans="22:22" x14ac:dyDescent="0.35">
      <c r="V38076" s="17"/>
    </row>
    <row r="38077" spans="22:22" x14ac:dyDescent="0.35">
      <c r="V38077" s="17"/>
    </row>
    <row r="38078" spans="22:22" x14ac:dyDescent="0.35">
      <c r="V38078" s="17"/>
    </row>
    <row r="38079" spans="22:22" x14ac:dyDescent="0.35">
      <c r="V38079" s="17"/>
    </row>
    <row r="38080" spans="22:22" x14ac:dyDescent="0.35">
      <c r="V38080" s="17"/>
    </row>
    <row r="38081" spans="22:22" x14ac:dyDescent="0.35">
      <c r="V38081" s="17"/>
    </row>
    <row r="38082" spans="22:22" x14ac:dyDescent="0.35">
      <c r="V38082" s="17"/>
    </row>
    <row r="38083" spans="22:22" x14ac:dyDescent="0.35">
      <c r="V38083" s="17"/>
    </row>
    <row r="38084" spans="22:22" x14ac:dyDescent="0.35">
      <c r="V38084" s="17"/>
    </row>
    <row r="38085" spans="22:22" x14ac:dyDescent="0.35">
      <c r="V38085" s="17"/>
    </row>
    <row r="38086" spans="22:22" x14ac:dyDescent="0.35">
      <c r="V38086" s="17"/>
    </row>
    <row r="38087" spans="22:22" x14ac:dyDescent="0.35">
      <c r="V38087" s="17"/>
    </row>
    <row r="38088" spans="22:22" x14ac:dyDescent="0.35">
      <c r="V38088" s="17"/>
    </row>
    <row r="38089" spans="22:22" x14ac:dyDescent="0.35">
      <c r="V38089" s="17"/>
    </row>
    <row r="38090" spans="22:22" x14ac:dyDescent="0.35">
      <c r="V38090" s="17"/>
    </row>
    <row r="38091" spans="22:22" x14ac:dyDescent="0.35">
      <c r="V38091" s="17"/>
    </row>
    <row r="38092" spans="22:22" x14ac:dyDescent="0.35">
      <c r="V38092" s="17"/>
    </row>
    <row r="38093" spans="22:22" x14ac:dyDescent="0.35">
      <c r="V38093" s="17"/>
    </row>
    <row r="38094" spans="22:22" x14ac:dyDescent="0.35">
      <c r="V38094" s="17"/>
    </row>
    <row r="38095" spans="22:22" x14ac:dyDescent="0.35">
      <c r="V38095" s="17"/>
    </row>
    <row r="38096" spans="22:22" x14ac:dyDescent="0.35">
      <c r="V38096" s="17"/>
    </row>
    <row r="38097" spans="22:22" x14ac:dyDescent="0.35">
      <c r="V38097" s="17"/>
    </row>
    <row r="38098" spans="22:22" x14ac:dyDescent="0.35">
      <c r="V38098" s="17"/>
    </row>
    <row r="38099" spans="22:22" x14ac:dyDescent="0.35">
      <c r="V38099" s="17"/>
    </row>
    <row r="38100" spans="22:22" x14ac:dyDescent="0.35">
      <c r="V38100" s="17"/>
    </row>
    <row r="38101" spans="22:22" x14ac:dyDescent="0.35">
      <c r="V38101" s="17"/>
    </row>
    <row r="38102" spans="22:22" x14ac:dyDescent="0.35">
      <c r="V38102" s="17"/>
    </row>
    <row r="38103" spans="22:22" x14ac:dyDescent="0.35">
      <c r="V38103" s="17"/>
    </row>
    <row r="38104" spans="22:22" x14ac:dyDescent="0.35">
      <c r="V38104" s="17"/>
    </row>
    <row r="38105" spans="22:22" x14ac:dyDescent="0.35">
      <c r="V38105" s="17"/>
    </row>
    <row r="38106" spans="22:22" x14ac:dyDescent="0.35">
      <c r="V38106" s="17"/>
    </row>
    <row r="38107" spans="22:22" x14ac:dyDescent="0.35">
      <c r="V38107" s="17"/>
    </row>
    <row r="38108" spans="22:22" x14ac:dyDescent="0.35">
      <c r="V38108" s="17"/>
    </row>
    <row r="38109" spans="22:22" x14ac:dyDescent="0.35">
      <c r="V38109" s="17"/>
    </row>
    <row r="38110" spans="22:22" x14ac:dyDescent="0.35">
      <c r="V38110" s="17"/>
    </row>
    <row r="38111" spans="22:22" x14ac:dyDescent="0.35">
      <c r="V38111" s="17"/>
    </row>
    <row r="38112" spans="22:22" x14ac:dyDescent="0.35">
      <c r="V38112" s="17"/>
    </row>
    <row r="38113" spans="22:22" x14ac:dyDescent="0.35">
      <c r="V38113" s="17"/>
    </row>
    <row r="38114" spans="22:22" x14ac:dyDescent="0.35">
      <c r="V38114" s="17"/>
    </row>
    <row r="38115" spans="22:22" x14ac:dyDescent="0.35">
      <c r="V38115" s="17"/>
    </row>
    <row r="38116" spans="22:22" x14ac:dyDescent="0.35">
      <c r="V38116" s="17"/>
    </row>
    <row r="38117" spans="22:22" x14ac:dyDescent="0.35">
      <c r="V38117" s="17"/>
    </row>
    <row r="38118" spans="22:22" x14ac:dyDescent="0.35">
      <c r="V38118" s="17"/>
    </row>
    <row r="38119" spans="22:22" x14ac:dyDescent="0.35">
      <c r="V38119" s="17"/>
    </row>
    <row r="38120" spans="22:22" x14ac:dyDescent="0.35">
      <c r="V38120" s="17"/>
    </row>
    <row r="38121" spans="22:22" x14ac:dyDescent="0.35">
      <c r="V38121" s="17"/>
    </row>
    <row r="38122" spans="22:22" x14ac:dyDescent="0.35">
      <c r="V38122" s="17"/>
    </row>
    <row r="38123" spans="22:22" x14ac:dyDescent="0.35">
      <c r="V38123" s="17"/>
    </row>
    <row r="38124" spans="22:22" x14ac:dyDescent="0.35">
      <c r="V38124" s="17"/>
    </row>
    <row r="38125" spans="22:22" x14ac:dyDescent="0.35">
      <c r="V38125" s="17"/>
    </row>
    <row r="38126" spans="22:22" x14ac:dyDescent="0.35">
      <c r="V38126" s="17"/>
    </row>
    <row r="38127" spans="22:22" x14ac:dyDescent="0.35">
      <c r="V38127" s="17"/>
    </row>
    <row r="38128" spans="22:22" x14ac:dyDescent="0.35">
      <c r="V38128" s="17"/>
    </row>
    <row r="38129" spans="22:22" x14ac:dyDescent="0.35">
      <c r="V38129" s="17"/>
    </row>
    <row r="38130" spans="22:22" x14ac:dyDescent="0.35">
      <c r="V38130" s="17"/>
    </row>
    <row r="38131" spans="22:22" x14ac:dyDescent="0.35">
      <c r="V38131" s="17"/>
    </row>
    <row r="38132" spans="22:22" x14ac:dyDescent="0.35">
      <c r="V38132" s="17"/>
    </row>
    <row r="38133" spans="22:22" x14ac:dyDescent="0.35">
      <c r="V38133" s="17"/>
    </row>
    <row r="38134" spans="22:22" x14ac:dyDescent="0.35">
      <c r="V38134" s="17"/>
    </row>
    <row r="38135" spans="22:22" x14ac:dyDescent="0.35">
      <c r="V38135" s="17"/>
    </row>
    <row r="38136" spans="22:22" x14ac:dyDescent="0.35">
      <c r="V38136" s="17"/>
    </row>
    <row r="38137" spans="22:22" x14ac:dyDescent="0.35">
      <c r="V38137" s="17"/>
    </row>
    <row r="38138" spans="22:22" x14ac:dyDescent="0.35">
      <c r="V38138" s="17"/>
    </row>
    <row r="38139" spans="22:22" x14ac:dyDescent="0.35">
      <c r="V38139" s="17"/>
    </row>
    <row r="38140" spans="22:22" x14ac:dyDescent="0.35">
      <c r="V38140" s="17"/>
    </row>
    <row r="38141" spans="22:22" x14ac:dyDescent="0.35">
      <c r="V38141" s="17"/>
    </row>
    <row r="38142" spans="22:22" x14ac:dyDescent="0.35">
      <c r="V38142" s="17"/>
    </row>
    <row r="38143" spans="22:22" x14ac:dyDescent="0.35">
      <c r="V38143" s="17"/>
    </row>
    <row r="38144" spans="22:22" x14ac:dyDescent="0.35">
      <c r="V38144" s="17"/>
    </row>
    <row r="38145" spans="22:22" x14ac:dyDescent="0.35">
      <c r="V38145" s="17"/>
    </row>
    <row r="38146" spans="22:22" x14ac:dyDescent="0.35">
      <c r="V38146" s="17"/>
    </row>
    <row r="38147" spans="22:22" x14ac:dyDescent="0.35">
      <c r="V38147" s="17"/>
    </row>
    <row r="38148" spans="22:22" x14ac:dyDescent="0.35">
      <c r="V38148" s="17"/>
    </row>
    <row r="38149" spans="22:22" x14ac:dyDescent="0.35">
      <c r="V38149" s="17"/>
    </row>
    <row r="38150" spans="22:22" x14ac:dyDescent="0.35">
      <c r="V38150" s="17"/>
    </row>
    <row r="38151" spans="22:22" x14ac:dyDescent="0.35">
      <c r="V38151" s="17"/>
    </row>
    <row r="38152" spans="22:22" x14ac:dyDescent="0.35">
      <c r="V38152" s="17"/>
    </row>
    <row r="38153" spans="22:22" x14ac:dyDescent="0.35">
      <c r="V38153" s="17"/>
    </row>
    <row r="38154" spans="22:22" x14ac:dyDescent="0.35">
      <c r="V38154" s="17"/>
    </row>
    <row r="38155" spans="22:22" x14ac:dyDescent="0.35">
      <c r="V38155" s="17"/>
    </row>
    <row r="38156" spans="22:22" x14ac:dyDescent="0.35">
      <c r="V38156" s="17"/>
    </row>
    <row r="38157" spans="22:22" x14ac:dyDescent="0.35">
      <c r="V38157" s="17"/>
    </row>
    <row r="38158" spans="22:22" x14ac:dyDescent="0.35">
      <c r="V38158" s="17"/>
    </row>
    <row r="38159" spans="22:22" x14ac:dyDescent="0.35">
      <c r="V38159" s="17"/>
    </row>
    <row r="38160" spans="22:22" x14ac:dyDescent="0.35">
      <c r="V38160" s="17"/>
    </row>
    <row r="38161" spans="22:22" x14ac:dyDescent="0.35">
      <c r="V38161" s="17"/>
    </row>
    <row r="38162" spans="22:22" x14ac:dyDescent="0.35">
      <c r="V38162" s="17"/>
    </row>
    <row r="38163" spans="22:22" x14ac:dyDescent="0.35">
      <c r="V38163" s="17"/>
    </row>
    <row r="38164" spans="22:22" x14ac:dyDescent="0.35">
      <c r="V38164" s="17"/>
    </row>
    <row r="38165" spans="22:22" x14ac:dyDescent="0.35">
      <c r="V38165" s="17"/>
    </row>
    <row r="38166" spans="22:22" x14ac:dyDescent="0.35">
      <c r="V38166" s="17"/>
    </row>
    <row r="38167" spans="22:22" x14ac:dyDescent="0.35">
      <c r="V38167" s="17"/>
    </row>
    <row r="38168" spans="22:22" x14ac:dyDescent="0.35">
      <c r="V38168" s="17"/>
    </row>
    <row r="38169" spans="22:22" x14ac:dyDescent="0.35">
      <c r="V38169" s="17"/>
    </row>
    <row r="38170" spans="22:22" x14ac:dyDescent="0.35">
      <c r="V38170" s="17"/>
    </row>
    <row r="38171" spans="22:22" x14ac:dyDescent="0.35">
      <c r="V38171" s="17"/>
    </row>
    <row r="38172" spans="22:22" x14ac:dyDescent="0.35">
      <c r="V38172" s="17"/>
    </row>
    <row r="38173" spans="22:22" x14ac:dyDescent="0.35">
      <c r="V38173" s="17"/>
    </row>
    <row r="38174" spans="22:22" x14ac:dyDescent="0.35">
      <c r="V38174" s="17"/>
    </row>
    <row r="38175" spans="22:22" x14ac:dyDescent="0.35">
      <c r="V38175" s="17"/>
    </row>
    <row r="38176" spans="22:22" x14ac:dyDescent="0.35">
      <c r="V38176" s="17"/>
    </row>
    <row r="38177" spans="22:22" x14ac:dyDescent="0.35">
      <c r="V38177" s="17"/>
    </row>
    <row r="38178" spans="22:22" x14ac:dyDescent="0.35">
      <c r="V38178" s="17"/>
    </row>
    <row r="38179" spans="22:22" x14ac:dyDescent="0.35">
      <c r="V38179" s="17"/>
    </row>
    <row r="38180" spans="22:22" x14ac:dyDescent="0.35">
      <c r="V38180" s="17"/>
    </row>
    <row r="38181" spans="22:22" x14ac:dyDescent="0.35">
      <c r="V38181" s="17"/>
    </row>
    <row r="38182" spans="22:22" x14ac:dyDescent="0.35">
      <c r="V38182" s="17"/>
    </row>
    <row r="38183" spans="22:22" x14ac:dyDescent="0.35">
      <c r="V38183" s="17"/>
    </row>
    <row r="38184" spans="22:22" x14ac:dyDescent="0.35">
      <c r="V38184" s="17"/>
    </row>
    <row r="38185" spans="22:22" x14ac:dyDescent="0.35">
      <c r="V38185" s="17"/>
    </row>
    <row r="38186" spans="22:22" x14ac:dyDescent="0.35">
      <c r="V38186" s="17"/>
    </row>
    <row r="38187" spans="22:22" x14ac:dyDescent="0.35">
      <c r="V38187" s="17"/>
    </row>
    <row r="38188" spans="22:22" x14ac:dyDescent="0.35">
      <c r="V38188" s="17"/>
    </row>
    <row r="38189" spans="22:22" x14ac:dyDescent="0.35">
      <c r="V38189" s="17"/>
    </row>
    <row r="38190" spans="22:22" x14ac:dyDescent="0.35">
      <c r="V38190" s="17"/>
    </row>
    <row r="38191" spans="22:22" x14ac:dyDescent="0.35">
      <c r="V38191" s="17"/>
    </row>
    <row r="38192" spans="22:22" x14ac:dyDescent="0.35">
      <c r="V38192" s="17"/>
    </row>
    <row r="38193" spans="22:22" x14ac:dyDescent="0.35">
      <c r="V38193" s="17"/>
    </row>
    <row r="38194" spans="22:22" x14ac:dyDescent="0.35">
      <c r="V38194" s="17"/>
    </row>
    <row r="38195" spans="22:22" x14ac:dyDescent="0.35">
      <c r="V38195" s="17"/>
    </row>
    <row r="38196" spans="22:22" x14ac:dyDescent="0.35">
      <c r="V38196" s="17"/>
    </row>
    <row r="38197" spans="22:22" x14ac:dyDescent="0.35">
      <c r="V38197" s="17"/>
    </row>
    <row r="38198" spans="22:22" x14ac:dyDescent="0.35">
      <c r="V38198" s="17"/>
    </row>
    <row r="38199" spans="22:22" x14ac:dyDescent="0.35">
      <c r="V38199" s="17"/>
    </row>
    <row r="38200" spans="22:22" x14ac:dyDescent="0.35">
      <c r="V38200" s="17"/>
    </row>
    <row r="38201" spans="22:22" x14ac:dyDescent="0.35">
      <c r="V38201" s="17"/>
    </row>
    <row r="38202" spans="22:22" x14ac:dyDescent="0.35">
      <c r="V38202" s="17"/>
    </row>
    <row r="38203" spans="22:22" x14ac:dyDescent="0.35">
      <c r="V38203" s="17"/>
    </row>
    <row r="38204" spans="22:22" x14ac:dyDescent="0.35">
      <c r="V38204" s="17"/>
    </row>
    <row r="38205" spans="22:22" x14ac:dyDescent="0.35">
      <c r="V38205" s="17"/>
    </row>
    <row r="38206" spans="22:22" x14ac:dyDescent="0.35">
      <c r="V38206" s="17"/>
    </row>
    <row r="38207" spans="22:22" x14ac:dyDescent="0.35">
      <c r="V38207" s="17"/>
    </row>
    <row r="38208" spans="22:22" x14ac:dyDescent="0.35">
      <c r="V38208" s="17"/>
    </row>
    <row r="38209" spans="22:22" x14ac:dyDescent="0.35">
      <c r="V38209" s="17"/>
    </row>
    <row r="38210" spans="22:22" x14ac:dyDescent="0.35">
      <c r="V38210" s="17"/>
    </row>
    <row r="38211" spans="22:22" x14ac:dyDescent="0.35">
      <c r="V38211" s="17"/>
    </row>
    <row r="38212" spans="22:22" x14ac:dyDescent="0.35">
      <c r="V38212" s="17"/>
    </row>
    <row r="38213" spans="22:22" x14ac:dyDescent="0.35">
      <c r="V38213" s="17"/>
    </row>
    <row r="38214" spans="22:22" x14ac:dyDescent="0.35">
      <c r="V38214" s="17"/>
    </row>
    <row r="38215" spans="22:22" x14ac:dyDescent="0.35">
      <c r="V38215" s="17"/>
    </row>
    <row r="38216" spans="22:22" x14ac:dyDescent="0.35">
      <c r="V38216" s="17"/>
    </row>
    <row r="38217" spans="22:22" x14ac:dyDescent="0.35">
      <c r="V38217" s="17"/>
    </row>
    <row r="38218" spans="22:22" x14ac:dyDescent="0.35">
      <c r="V38218" s="17"/>
    </row>
    <row r="38219" spans="22:22" x14ac:dyDescent="0.35">
      <c r="V38219" s="17"/>
    </row>
    <row r="38220" spans="22:22" x14ac:dyDescent="0.35">
      <c r="V38220" s="17"/>
    </row>
    <row r="38221" spans="22:22" x14ac:dyDescent="0.35">
      <c r="V38221" s="17"/>
    </row>
    <row r="38222" spans="22:22" x14ac:dyDescent="0.35">
      <c r="V38222" s="17"/>
    </row>
    <row r="38223" spans="22:22" x14ac:dyDescent="0.35">
      <c r="V38223" s="17"/>
    </row>
    <row r="38224" spans="22:22" x14ac:dyDescent="0.35">
      <c r="V38224" s="17"/>
    </row>
    <row r="38225" spans="22:22" x14ac:dyDescent="0.35">
      <c r="V38225" s="17"/>
    </row>
    <row r="38226" spans="22:22" x14ac:dyDescent="0.35">
      <c r="V38226" s="17"/>
    </row>
    <row r="38227" spans="22:22" x14ac:dyDescent="0.35">
      <c r="V38227" s="17"/>
    </row>
    <row r="38228" spans="22:22" x14ac:dyDescent="0.35">
      <c r="V38228" s="17"/>
    </row>
    <row r="38229" spans="22:22" x14ac:dyDescent="0.35">
      <c r="V38229" s="17"/>
    </row>
    <row r="38230" spans="22:22" x14ac:dyDescent="0.35">
      <c r="V38230" s="17"/>
    </row>
    <row r="38231" spans="22:22" x14ac:dyDescent="0.35">
      <c r="V38231" s="17"/>
    </row>
    <row r="38232" spans="22:22" x14ac:dyDescent="0.35">
      <c r="V38232" s="17"/>
    </row>
    <row r="38233" spans="22:22" x14ac:dyDescent="0.35">
      <c r="V38233" s="17"/>
    </row>
    <row r="38234" spans="22:22" x14ac:dyDescent="0.35">
      <c r="V38234" s="17"/>
    </row>
    <row r="38235" spans="22:22" x14ac:dyDescent="0.35">
      <c r="V38235" s="17"/>
    </row>
    <row r="38236" spans="22:22" x14ac:dyDescent="0.35">
      <c r="V38236" s="17"/>
    </row>
    <row r="38237" spans="22:22" x14ac:dyDescent="0.35">
      <c r="V38237" s="17"/>
    </row>
    <row r="38238" spans="22:22" x14ac:dyDescent="0.35">
      <c r="V38238" s="17"/>
    </row>
    <row r="38239" spans="22:22" x14ac:dyDescent="0.35">
      <c r="V38239" s="17"/>
    </row>
    <row r="38240" spans="22:22" x14ac:dyDescent="0.35">
      <c r="V38240" s="17"/>
    </row>
    <row r="38241" spans="22:22" x14ac:dyDescent="0.35">
      <c r="V38241" s="17"/>
    </row>
    <row r="38242" spans="22:22" x14ac:dyDescent="0.35">
      <c r="V38242" s="17"/>
    </row>
    <row r="38243" spans="22:22" x14ac:dyDescent="0.35">
      <c r="V38243" s="17"/>
    </row>
    <row r="38244" spans="22:22" x14ac:dyDescent="0.35">
      <c r="V38244" s="17"/>
    </row>
    <row r="38245" spans="22:22" x14ac:dyDescent="0.35">
      <c r="V38245" s="17"/>
    </row>
    <row r="38246" spans="22:22" x14ac:dyDescent="0.35">
      <c r="V38246" s="17"/>
    </row>
    <row r="38247" spans="22:22" x14ac:dyDescent="0.35">
      <c r="V38247" s="17"/>
    </row>
    <row r="38248" spans="22:22" x14ac:dyDescent="0.35">
      <c r="V38248" s="17"/>
    </row>
    <row r="38249" spans="22:22" x14ac:dyDescent="0.35">
      <c r="V38249" s="17"/>
    </row>
    <row r="38250" spans="22:22" x14ac:dyDescent="0.35">
      <c r="V38250" s="17"/>
    </row>
    <row r="38251" spans="22:22" x14ac:dyDescent="0.35">
      <c r="V38251" s="17"/>
    </row>
    <row r="38252" spans="22:22" x14ac:dyDescent="0.35">
      <c r="V38252" s="17"/>
    </row>
    <row r="38253" spans="22:22" x14ac:dyDescent="0.35">
      <c r="V38253" s="17"/>
    </row>
    <row r="38254" spans="22:22" x14ac:dyDescent="0.35">
      <c r="V38254" s="17"/>
    </row>
    <row r="38255" spans="22:22" x14ac:dyDescent="0.35">
      <c r="V38255" s="17"/>
    </row>
    <row r="38256" spans="22:22" x14ac:dyDescent="0.35">
      <c r="V38256" s="17"/>
    </row>
    <row r="38257" spans="22:22" x14ac:dyDescent="0.35">
      <c r="V38257" s="17"/>
    </row>
    <row r="38258" spans="22:22" x14ac:dyDescent="0.35">
      <c r="V38258" s="17"/>
    </row>
    <row r="38259" spans="22:22" x14ac:dyDescent="0.35">
      <c r="V38259" s="17"/>
    </row>
    <row r="38260" spans="22:22" x14ac:dyDescent="0.35">
      <c r="V38260" s="17"/>
    </row>
    <row r="38261" spans="22:22" x14ac:dyDescent="0.35">
      <c r="V38261" s="17"/>
    </row>
    <row r="38262" spans="22:22" x14ac:dyDescent="0.35">
      <c r="V38262" s="17"/>
    </row>
    <row r="38263" spans="22:22" x14ac:dyDescent="0.35">
      <c r="V38263" s="17"/>
    </row>
    <row r="38264" spans="22:22" x14ac:dyDescent="0.35">
      <c r="V38264" s="17"/>
    </row>
    <row r="38265" spans="22:22" x14ac:dyDescent="0.35">
      <c r="V38265" s="17"/>
    </row>
    <row r="38266" spans="22:22" x14ac:dyDescent="0.35">
      <c r="V38266" s="17"/>
    </row>
    <row r="38267" spans="22:22" x14ac:dyDescent="0.35">
      <c r="V38267" s="17"/>
    </row>
    <row r="38268" spans="22:22" x14ac:dyDescent="0.35">
      <c r="V38268" s="17"/>
    </row>
    <row r="38269" spans="22:22" x14ac:dyDescent="0.35">
      <c r="V38269" s="17"/>
    </row>
    <row r="38270" spans="22:22" x14ac:dyDescent="0.35">
      <c r="V38270" s="17"/>
    </row>
    <row r="38271" spans="22:22" x14ac:dyDescent="0.35">
      <c r="V38271" s="17"/>
    </row>
    <row r="38272" spans="22:22" x14ac:dyDescent="0.35">
      <c r="V38272" s="17"/>
    </row>
    <row r="38273" spans="22:22" x14ac:dyDescent="0.35">
      <c r="V38273" s="17"/>
    </row>
    <row r="38274" spans="22:22" x14ac:dyDescent="0.35">
      <c r="V38274" s="17"/>
    </row>
    <row r="38275" spans="22:22" x14ac:dyDescent="0.35">
      <c r="V38275" s="17"/>
    </row>
    <row r="38276" spans="22:22" x14ac:dyDescent="0.35">
      <c r="V38276" s="17"/>
    </row>
    <row r="38277" spans="22:22" x14ac:dyDescent="0.35">
      <c r="V38277" s="17"/>
    </row>
    <row r="38278" spans="22:22" x14ac:dyDescent="0.35">
      <c r="V38278" s="17"/>
    </row>
    <row r="38279" spans="22:22" x14ac:dyDescent="0.35">
      <c r="V38279" s="17"/>
    </row>
    <row r="38280" spans="22:22" x14ac:dyDescent="0.35">
      <c r="V38280" s="17"/>
    </row>
    <row r="38281" spans="22:22" x14ac:dyDescent="0.35">
      <c r="V38281" s="17"/>
    </row>
    <row r="38282" spans="22:22" x14ac:dyDescent="0.35">
      <c r="V38282" s="17"/>
    </row>
    <row r="38283" spans="22:22" x14ac:dyDescent="0.35">
      <c r="V38283" s="17"/>
    </row>
    <row r="38284" spans="22:22" x14ac:dyDescent="0.35">
      <c r="V38284" s="17"/>
    </row>
    <row r="38285" spans="22:22" x14ac:dyDescent="0.35">
      <c r="V38285" s="17"/>
    </row>
    <row r="38286" spans="22:22" x14ac:dyDescent="0.35">
      <c r="V38286" s="17"/>
    </row>
    <row r="38287" spans="22:22" x14ac:dyDescent="0.35">
      <c r="V38287" s="17"/>
    </row>
    <row r="38288" spans="22:22" x14ac:dyDescent="0.35">
      <c r="V38288" s="17"/>
    </row>
    <row r="38289" spans="22:22" x14ac:dyDescent="0.35">
      <c r="V38289" s="17"/>
    </row>
    <row r="38290" spans="22:22" x14ac:dyDescent="0.35">
      <c r="V38290" s="17"/>
    </row>
    <row r="38291" spans="22:22" x14ac:dyDescent="0.35">
      <c r="V38291" s="17"/>
    </row>
    <row r="38292" spans="22:22" x14ac:dyDescent="0.35">
      <c r="V38292" s="17"/>
    </row>
    <row r="38293" spans="22:22" x14ac:dyDescent="0.35">
      <c r="V38293" s="17"/>
    </row>
    <row r="38294" spans="22:22" x14ac:dyDescent="0.35">
      <c r="V38294" s="17"/>
    </row>
    <row r="38295" spans="22:22" x14ac:dyDescent="0.35">
      <c r="V38295" s="17"/>
    </row>
    <row r="38296" spans="22:22" x14ac:dyDescent="0.35">
      <c r="V38296" s="17"/>
    </row>
    <row r="38297" spans="22:22" x14ac:dyDescent="0.35">
      <c r="V38297" s="17"/>
    </row>
    <row r="38298" spans="22:22" x14ac:dyDescent="0.35">
      <c r="V38298" s="17"/>
    </row>
    <row r="38299" spans="22:22" x14ac:dyDescent="0.35">
      <c r="V38299" s="17"/>
    </row>
    <row r="38300" spans="22:22" x14ac:dyDescent="0.35">
      <c r="V38300" s="17"/>
    </row>
    <row r="38301" spans="22:22" x14ac:dyDescent="0.35">
      <c r="V38301" s="17"/>
    </row>
    <row r="38302" spans="22:22" x14ac:dyDescent="0.35">
      <c r="V38302" s="17"/>
    </row>
    <row r="38303" spans="22:22" x14ac:dyDescent="0.35">
      <c r="V38303" s="17"/>
    </row>
    <row r="38304" spans="22:22" x14ac:dyDescent="0.35">
      <c r="V38304" s="17"/>
    </row>
    <row r="38305" spans="22:22" x14ac:dyDescent="0.35">
      <c r="V38305" s="17"/>
    </row>
    <row r="38306" spans="22:22" x14ac:dyDescent="0.35">
      <c r="V38306" s="17"/>
    </row>
    <row r="38307" spans="22:22" x14ac:dyDescent="0.35">
      <c r="V38307" s="17"/>
    </row>
    <row r="38308" spans="22:22" x14ac:dyDescent="0.35">
      <c r="V38308" s="17"/>
    </row>
    <row r="38309" spans="22:22" x14ac:dyDescent="0.35">
      <c r="V38309" s="17"/>
    </row>
    <row r="38310" spans="22:22" x14ac:dyDescent="0.35">
      <c r="V38310" s="17"/>
    </row>
    <row r="38311" spans="22:22" x14ac:dyDescent="0.35">
      <c r="V38311" s="17"/>
    </row>
    <row r="38312" spans="22:22" x14ac:dyDescent="0.35">
      <c r="V38312" s="17"/>
    </row>
    <row r="38313" spans="22:22" x14ac:dyDescent="0.35">
      <c r="V38313" s="17"/>
    </row>
    <row r="38314" spans="22:22" x14ac:dyDescent="0.35">
      <c r="V38314" s="17"/>
    </row>
    <row r="38315" spans="22:22" x14ac:dyDescent="0.35">
      <c r="V38315" s="17"/>
    </row>
    <row r="38316" spans="22:22" x14ac:dyDescent="0.35">
      <c r="V38316" s="17"/>
    </row>
    <row r="38317" spans="22:22" x14ac:dyDescent="0.35">
      <c r="V38317" s="17"/>
    </row>
    <row r="38318" spans="22:22" x14ac:dyDescent="0.35">
      <c r="V38318" s="17"/>
    </row>
    <row r="38319" spans="22:22" x14ac:dyDescent="0.35">
      <c r="V38319" s="17"/>
    </row>
    <row r="38320" spans="22:22" x14ac:dyDescent="0.35">
      <c r="V38320" s="17"/>
    </row>
    <row r="38321" spans="22:22" x14ac:dyDescent="0.35">
      <c r="V38321" s="17"/>
    </row>
    <row r="38322" spans="22:22" x14ac:dyDescent="0.35">
      <c r="V38322" s="17"/>
    </row>
    <row r="38323" spans="22:22" x14ac:dyDescent="0.35">
      <c r="V38323" s="17"/>
    </row>
    <row r="38324" spans="22:22" x14ac:dyDescent="0.35">
      <c r="V38324" s="17"/>
    </row>
    <row r="38325" spans="22:22" x14ac:dyDescent="0.35">
      <c r="V38325" s="17"/>
    </row>
    <row r="38326" spans="22:22" x14ac:dyDescent="0.35">
      <c r="V38326" s="17"/>
    </row>
    <row r="38327" spans="22:22" x14ac:dyDescent="0.35">
      <c r="V38327" s="17"/>
    </row>
    <row r="38328" spans="22:22" x14ac:dyDescent="0.35">
      <c r="V38328" s="17"/>
    </row>
    <row r="38329" spans="22:22" x14ac:dyDescent="0.35">
      <c r="V38329" s="17"/>
    </row>
    <row r="38330" spans="22:22" x14ac:dyDescent="0.35">
      <c r="V38330" s="17"/>
    </row>
    <row r="38331" spans="22:22" x14ac:dyDescent="0.35">
      <c r="V38331" s="17"/>
    </row>
    <row r="38332" spans="22:22" x14ac:dyDescent="0.35">
      <c r="V38332" s="17"/>
    </row>
    <row r="38333" spans="22:22" x14ac:dyDescent="0.35">
      <c r="V38333" s="17"/>
    </row>
    <row r="38334" spans="22:22" x14ac:dyDescent="0.35">
      <c r="V38334" s="17"/>
    </row>
    <row r="38335" spans="22:22" x14ac:dyDescent="0.35">
      <c r="V38335" s="17"/>
    </row>
    <row r="38336" spans="22:22" x14ac:dyDescent="0.35">
      <c r="V38336" s="17"/>
    </row>
    <row r="38337" spans="22:22" x14ac:dyDescent="0.35">
      <c r="V38337" s="17"/>
    </row>
    <row r="38338" spans="22:22" x14ac:dyDescent="0.35">
      <c r="V38338" s="17"/>
    </row>
    <row r="38339" spans="22:22" x14ac:dyDescent="0.35">
      <c r="V38339" s="17"/>
    </row>
    <row r="38340" spans="22:22" x14ac:dyDescent="0.35">
      <c r="V38340" s="17"/>
    </row>
    <row r="38341" spans="22:22" x14ac:dyDescent="0.35">
      <c r="V38341" s="17"/>
    </row>
    <row r="38342" spans="22:22" x14ac:dyDescent="0.35">
      <c r="V38342" s="17"/>
    </row>
    <row r="38343" spans="22:22" x14ac:dyDescent="0.35">
      <c r="V38343" s="17"/>
    </row>
    <row r="38344" spans="22:22" x14ac:dyDescent="0.35">
      <c r="V38344" s="17"/>
    </row>
    <row r="38345" spans="22:22" x14ac:dyDescent="0.35">
      <c r="V38345" s="17"/>
    </row>
    <row r="38346" spans="22:22" x14ac:dyDescent="0.35">
      <c r="V38346" s="17"/>
    </row>
    <row r="38347" spans="22:22" x14ac:dyDescent="0.35">
      <c r="V38347" s="17"/>
    </row>
    <row r="38348" spans="22:22" x14ac:dyDescent="0.35">
      <c r="V38348" s="17"/>
    </row>
    <row r="38349" spans="22:22" x14ac:dyDescent="0.35">
      <c r="V38349" s="17"/>
    </row>
    <row r="38350" spans="22:22" x14ac:dyDescent="0.35">
      <c r="V38350" s="17"/>
    </row>
    <row r="38351" spans="22:22" x14ac:dyDescent="0.35">
      <c r="V38351" s="17"/>
    </row>
    <row r="38352" spans="22:22" x14ac:dyDescent="0.35">
      <c r="V38352" s="17"/>
    </row>
    <row r="38353" spans="22:22" x14ac:dyDescent="0.35">
      <c r="V38353" s="17"/>
    </row>
    <row r="38354" spans="22:22" x14ac:dyDescent="0.35">
      <c r="V38354" s="17"/>
    </row>
    <row r="38355" spans="22:22" x14ac:dyDescent="0.35">
      <c r="V38355" s="17"/>
    </row>
    <row r="38356" spans="22:22" x14ac:dyDescent="0.35">
      <c r="V38356" s="17"/>
    </row>
    <row r="38357" spans="22:22" x14ac:dyDescent="0.35">
      <c r="V38357" s="17"/>
    </row>
    <row r="38358" spans="22:22" x14ac:dyDescent="0.35">
      <c r="V38358" s="17"/>
    </row>
    <row r="38359" spans="22:22" x14ac:dyDescent="0.35">
      <c r="V38359" s="17"/>
    </row>
    <row r="38360" spans="22:22" x14ac:dyDescent="0.35">
      <c r="V38360" s="17"/>
    </row>
    <row r="38361" spans="22:22" x14ac:dyDescent="0.35">
      <c r="V38361" s="17"/>
    </row>
    <row r="38362" spans="22:22" x14ac:dyDescent="0.35">
      <c r="V38362" s="17"/>
    </row>
    <row r="38363" spans="22:22" x14ac:dyDescent="0.35">
      <c r="V38363" s="17"/>
    </row>
    <row r="38364" spans="22:22" x14ac:dyDescent="0.35">
      <c r="V38364" s="17"/>
    </row>
    <row r="38365" spans="22:22" x14ac:dyDescent="0.35">
      <c r="V38365" s="17"/>
    </row>
    <row r="38366" spans="22:22" x14ac:dyDescent="0.35">
      <c r="V38366" s="17"/>
    </row>
    <row r="38367" spans="22:22" x14ac:dyDescent="0.35">
      <c r="V38367" s="17"/>
    </row>
    <row r="38368" spans="22:22" x14ac:dyDescent="0.35">
      <c r="V38368" s="17"/>
    </row>
    <row r="38369" spans="22:22" x14ac:dyDescent="0.35">
      <c r="V38369" s="17"/>
    </row>
    <row r="38370" spans="22:22" x14ac:dyDescent="0.35">
      <c r="V38370" s="17"/>
    </row>
    <row r="38371" spans="22:22" x14ac:dyDescent="0.35">
      <c r="V38371" s="17"/>
    </row>
    <row r="38372" spans="22:22" x14ac:dyDescent="0.35">
      <c r="V38372" s="17"/>
    </row>
    <row r="38373" spans="22:22" x14ac:dyDescent="0.35">
      <c r="V38373" s="17"/>
    </row>
    <row r="38374" spans="22:22" x14ac:dyDescent="0.35">
      <c r="V38374" s="17"/>
    </row>
    <row r="38375" spans="22:22" x14ac:dyDescent="0.35">
      <c r="V38375" s="17"/>
    </row>
    <row r="38376" spans="22:22" x14ac:dyDescent="0.35">
      <c r="V38376" s="17"/>
    </row>
    <row r="38377" spans="22:22" x14ac:dyDescent="0.35">
      <c r="V38377" s="17"/>
    </row>
    <row r="38378" spans="22:22" x14ac:dyDescent="0.35">
      <c r="V38378" s="17"/>
    </row>
    <row r="38379" spans="22:22" x14ac:dyDescent="0.35">
      <c r="V38379" s="17"/>
    </row>
    <row r="38380" spans="22:22" x14ac:dyDescent="0.35">
      <c r="V38380" s="17"/>
    </row>
    <row r="38381" spans="22:22" x14ac:dyDescent="0.35">
      <c r="V38381" s="17"/>
    </row>
    <row r="38382" spans="22:22" x14ac:dyDescent="0.35">
      <c r="V38382" s="17"/>
    </row>
    <row r="38383" spans="22:22" x14ac:dyDescent="0.35">
      <c r="V38383" s="17"/>
    </row>
    <row r="38384" spans="22:22" x14ac:dyDescent="0.35">
      <c r="V38384" s="17"/>
    </row>
    <row r="38385" spans="22:22" x14ac:dyDescent="0.35">
      <c r="V38385" s="17"/>
    </row>
    <row r="38386" spans="22:22" x14ac:dyDescent="0.35">
      <c r="V38386" s="17"/>
    </row>
    <row r="38387" spans="22:22" x14ac:dyDescent="0.35">
      <c r="V38387" s="17"/>
    </row>
    <row r="38388" spans="22:22" x14ac:dyDescent="0.35">
      <c r="V38388" s="17"/>
    </row>
    <row r="38389" spans="22:22" x14ac:dyDescent="0.35">
      <c r="V38389" s="17"/>
    </row>
    <row r="38390" spans="22:22" x14ac:dyDescent="0.35">
      <c r="V38390" s="17"/>
    </row>
    <row r="38391" spans="22:22" x14ac:dyDescent="0.35">
      <c r="V38391" s="17"/>
    </row>
    <row r="38392" spans="22:22" x14ac:dyDescent="0.35">
      <c r="V38392" s="17"/>
    </row>
    <row r="38393" spans="22:22" x14ac:dyDescent="0.35">
      <c r="V38393" s="17"/>
    </row>
    <row r="38394" spans="22:22" x14ac:dyDescent="0.35">
      <c r="V38394" s="17"/>
    </row>
    <row r="38395" spans="22:22" x14ac:dyDescent="0.35">
      <c r="V38395" s="17"/>
    </row>
    <row r="38396" spans="22:22" x14ac:dyDescent="0.35">
      <c r="V38396" s="17"/>
    </row>
    <row r="38397" spans="22:22" x14ac:dyDescent="0.35">
      <c r="V38397" s="17"/>
    </row>
    <row r="38398" spans="22:22" x14ac:dyDescent="0.35">
      <c r="V38398" s="17"/>
    </row>
    <row r="38399" spans="22:22" x14ac:dyDescent="0.35">
      <c r="V38399" s="17"/>
    </row>
    <row r="38400" spans="22:22" x14ac:dyDescent="0.35">
      <c r="V38400" s="17"/>
    </row>
    <row r="38401" spans="22:22" x14ac:dyDescent="0.35">
      <c r="V38401" s="17"/>
    </row>
    <row r="38402" spans="22:22" x14ac:dyDescent="0.35">
      <c r="V38402" s="17"/>
    </row>
    <row r="38403" spans="22:22" x14ac:dyDescent="0.35">
      <c r="V38403" s="17"/>
    </row>
    <row r="38404" spans="22:22" x14ac:dyDescent="0.35">
      <c r="V38404" s="17"/>
    </row>
    <row r="38405" spans="22:22" x14ac:dyDescent="0.35">
      <c r="V38405" s="17"/>
    </row>
    <row r="38406" spans="22:22" x14ac:dyDescent="0.35">
      <c r="V38406" s="17"/>
    </row>
    <row r="38407" spans="22:22" x14ac:dyDescent="0.35">
      <c r="V38407" s="17"/>
    </row>
    <row r="38408" spans="22:22" x14ac:dyDescent="0.35">
      <c r="V38408" s="17"/>
    </row>
    <row r="38409" spans="22:22" x14ac:dyDescent="0.35">
      <c r="V38409" s="17"/>
    </row>
    <row r="38410" spans="22:22" x14ac:dyDescent="0.35">
      <c r="V38410" s="17"/>
    </row>
    <row r="38411" spans="22:22" x14ac:dyDescent="0.35">
      <c r="V38411" s="17"/>
    </row>
    <row r="38412" spans="22:22" x14ac:dyDescent="0.35">
      <c r="V38412" s="17"/>
    </row>
    <row r="38413" spans="22:22" x14ac:dyDescent="0.35">
      <c r="V38413" s="17"/>
    </row>
    <row r="38414" spans="22:22" x14ac:dyDescent="0.35">
      <c r="V38414" s="17"/>
    </row>
    <row r="38415" spans="22:22" x14ac:dyDescent="0.35">
      <c r="V38415" s="17"/>
    </row>
    <row r="38416" spans="22:22" x14ac:dyDescent="0.35">
      <c r="V38416" s="17"/>
    </row>
    <row r="38417" spans="22:22" x14ac:dyDescent="0.35">
      <c r="V38417" s="17"/>
    </row>
    <row r="38418" spans="22:22" x14ac:dyDescent="0.35">
      <c r="V38418" s="17"/>
    </row>
    <row r="38419" spans="22:22" x14ac:dyDescent="0.35">
      <c r="V38419" s="17"/>
    </row>
    <row r="38420" spans="22:22" x14ac:dyDescent="0.35">
      <c r="V38420" s="17"/>
    </row>
    <row r="38421" spans="22:22" x14ac:dyDescent="0.35">
      <c r="V38421" s="17"/>
    </row>
    <row r="38422" spans="22:22" x14ac:dyDescent="0.35">
      <c r="V38422" s="17"/>
    </row>
    <row r="38423" spans="22:22" x14ac:dyDescent="0.35">
      <c r="V38423" s="17"/>
    </row>
    <row r="38424" spans="22:22" x14ac:dyDescent="0.35">
      <c r="V38424" s="17"/>
    </row>
    <row r="38425" spans="22:22" x14ac:dyDescent="0.35">
      <c r="V38425" s="17"/>
    </row>
    <row r="38426" spans="22:22" x14ac:dyDescent="0.35">
      <c r="V38426" s="17"/>
    </row>
    <row r="38427" spans="22:22" x14ac:dyDescent="0.35">
      <c r="V38427" s="17"/>
    </row>
    <row r="38428" spans="22:22" x14ac:dyDescent="0.35">
      <c r="V38428" s="17"/>
    </row>
    <row r="38429" spans="22:22" x14ac:dyDescent="0.35">
      <c r="V38429" s="17"/>
    </row>
    <row r="38430" spans="22:22" x14ac:dyDescent="0.35">
      <c r="V38430" s="17"/>
    </row>
    <row r="38431" spans="22:22" x14ac:dyDescent="0.35">
      <c r="V38431" s="17"/>
    </row>
    <row r="38432" spans="22:22" x14ac:dyDescent="0.35">
      <c r="V38432" s="17"/>
    </row>
    <row r="38433" spans="22:22" x14ac:dyDescent="0.35">
      <c r="V38433" s="17"/>
    </row>
    <row r="38434" spans="22:22" x14ac:dyDescent="0.35">
      <c r="V38434" s="17"/>
    </row>
    <row r="38435" spans="22:22" x14ac:dyDescent="0.35">
      <c r="V38435" s="17"/>
    </row>
    <row r="38436" spans="22:22" x14ac:dyDescent="0.35">
      <c r="V38436" s="17"/>
    </row>
    <row r="38437" spans="22:22" x14ac:dyDescent="0.35">
      <c r="V38437" s="17"/>
    </row>
    <row r="38438" spans="22:22" x14ac:dyDescent="0.35">
      <c r="V38438" s="17"/>
    </row>
    <row r="38439" spans="22:22" x14ac:dyDescent="0.35">
      <c r="V38439" s="17"/>
    </row>
    <row r="38440" spans="22:22" x14ac:dyDescent="0.35">
      <c r="V38440" s="17"/>
    </row>
    <row r="38441" spans="22:22" x14ac:dyDescent="0.35">
      <c r="V38441" s="17"/>
    </row>
    <row r="38442" spans="22:22" x14ac:dyDescent="0.35">
      <c r="V38442" s="17"/>
    </row>
    <row r="38443" spans="22:22" x14ac:dyDescent="0.35">
      <c r="V38443" s="17"/>
    </row>
    <row r="38444" spans="22:22" x14ac:dyDescent="0.35">
      <c r="V38444" s="17"/>
    </row>
    <row r="38445" spans="22:22" x14ac:dyDescent="0.35">
      <c r="V38445" s="17"/>
    </row>
    <row r="38446" spans="22:22" x14ac:dyDescent="0.35">
      <c r="V38446" s="17"/>
    </row>
    <row r="38447" spans="22:22" x14ac:dyDescent="0.35">
      <c r="V38447" s="17"/>
    </row>
    <row r="38448" spans="22:22" x14ac:dyDescent="0.35">
      <c r="V38448" s="17"/>
    </row>
    <row r="38449" spans="22:22" x14ac:dyDescent="0.35">
      <c r="V38449" s="17"/>
    </row>
    <row r="38450" spans="22:22" x14ac:dyDescent="0.35">
      <c r="V38450" s="17"/>
    </row>
    <row r="38451" spans="22:22" x14ac:dyDescent="0.35">
      <c r="V38451" s="17"/>
    </row>
    <row r="38452" spans="22:22" x14ac:dyDescent="0.35">
      <c r="V38452" s="17"/>
    </row>
    <row r="38453" spans="22:22" x14ac:dyDescent="0.35">
      <c r="V38453" s="17"/>
    </row>
    <row r="38454" spans="22:22" x14ac:dyDescent="0.35">
      <c r="V38454" s="17"/>
    </row>
    <row r="38455" spans="22:22" x14ac:dyDescent="0.35">
      <c r="V38455" s="17"/>
    </row>
    <row r="38456" spans="22:22" x14ac:dyDescent="0.35">
      <c r="V38456" s="17"/>
    </row>
    <row r="38457" spans="22:22" x14ac:dyDescent="0.35">
      <c r="V38457" s="17"/>
    </row>
    <row r="38458" spans="22:22" x14ac:dyDescent="0.35">
      <c r="V38458" s="17"/>
    </row>
    <row r="38459" spans="22:22" x14ac:dyDescent="0.35">
      <c r="V38459" s="17"/>
    </row>
    <row r="38460" spans="22:22" x14ac:dyDescent="0.35">
      <c r="V38460" s="17"/>
    </row>
    <row r="38461" spans="22:22" x14ac:dyDescent="0.35">
      <c r="V38461" s="17"/>
    </row>
    <row r="38462" spans="22:22" x14ac:dyDescent="0.35">
      <c r="V38462" s="17"/>
    </row>
    <row r="38463" spans="22:22" x14ac:dyDescent="0.35">
      <c r="V38463" s="17"/>
    </row>
    <row r="38464" spans="22:22" x14ac:dyDescent="0.35">
      <c r="V38464" s="17"/>
    </row>
    <row r="38465" spans="22:22" x14ac:dyDescent="0.35">
      <c r="V38465" s="17"/>
    </row>
    <row r="38466" spans="22:22" x14ac:dyDescent="0.35">
      <c r="V38466" s="17"/>
    </row>
    <row r="38467" spans="22:22" x14ac:dyDescent="0.35">
      <c r="V38467" s="17"/>
    </row>
    <row r="38468" spans="22:22" x14ac:dyDescent="0.35">
      <c r="V38468" s="17"/>
    </row>
    <row r="38469" spans="22:22" x14ac:dyDescent="0.35">
      <c r="V38469" s="17"/>
    </row>
    <row r="38470" spans="22:22" x14ac:dyDescent="0.35">
      <c r="V38470" s="17"/>
    </row>
    <row r="38471" spans="22:22" x14ac:dyDescent="0.35">
      <c r="V38471" s="17"/>
    </row>
    <row r="38472" spans="22:22" x14ac:dyDescent="0.35">
      <c r="V38472" s="17"/>
    </row>
    <row r="38473" spans="22:22" x14ac:dyDescent="0.35">
      <c r="V38473" s="17"/>
    </row>
    <row r="38474" spans="22:22" x14ac:dyDescent="0.35">
      <c r="V38474" s="17"/>
    </row>
    <row r="38475" spans="22:22" x14ac:dyDescent="0.35">
      <c r="V38475" s="17"/>
    </row>
    <row r="38476" spans="22:22" x14ac:dyDescent="0.35">
      <c r="V38476" s="17"/>
    </row>
    <row r="38477" spans="22:22" x14ac:dyDescent="0.35">
      <c r="V38477" s="17"/>
    </row>
    <row r="38478" spans="22:22" x14ac:dyDescent="0.35">
      <c r="V38478" s="17"/>
    </row>
    <row r="38479" spans="22:22" x14ac:dyDescent="0.35">
      <c r="V38479" s="17"/>
    </row>
    <row r="38480" spans="22:22" x14ac:dyDescent="0.35">
      <c r="V38480" s="17"/>
    </row>
    <row r="38481" spans="22:22" x14ac:dyDescent="0.35">
      <c r="V38481" s="17"/>
    </row>
    <row r="38482" spans="22:22" x14ac:dyDescent="0.35">
      <c r="V38482" s="17"/>
    </row>
    <row r="38483" spans="22:22" x14ac:dyDescent="0.35">
      <c r="V38483" s="17"/>
    </row>
    <row r="38484" spans="22:22" x14ac:dyDescent="0.35">
      <c r="V38484" s="17"/>
    </row>
    <row r="38485" spans="22:22" x14ac:dyDescent="0.35">
      <c r="V38485" s="17"/>
    </row>
    <row r="38486" spans="22:22" x14ac:dyDescent="0.35">
      <c r="V38486" s="17"/>
    </row>
    <row r="38487" spans="22:22" x14ac:dyDescent="0.35">
      <c r="V38487" s="17"/>
    </row>
    <row r="38488" spans="22:22" x14ac:dyDescent="0.35">
      <c r="V38488" s="17"/>
    </row>
    <row r="38489" spans="22:22" x14ac:dyDescent="0.35">
      <c r="V38489" s="17"/>
    </row>
    <row r="38490" spans="22:22" x14ac:dyDescent="0.35">
      <c r="V38490" s="17"/>
    </row>
    <row r="38491" spans="22:22" x14ac:dyDescent="0.35">
      <c r="V38491" s="17"/>
    </row>
    <row r="38492" spans="22:22" x14ac:dyDescent="0.35">
      <c r="V38492" s="17"/>
    </row>
    <row r="38493" spans="22:22" x14ac:dyDescent="0.35">
      <c r="V38493" s="17"/>
    </row>
    <row r="38494" spans="22:22" x14ac:dyDescent="0.35">
      <c r="V38494" s="17"/>
    </row>
    <row r="38495" spans="22:22" x14ac:dyDescent="0.35">
      <c r="V38495" s="17"/>
    </row>
    <row r="38496" spans="22:22" x14ac:dyDescent="0.35">
      <c r="V38496" s="17"/>
    </row>
    <row r="38497" spans="22:22" x14ac:dyDescent="0.35">
      <c r="V38497" s="17"/>
    </row>
    <row r="38498" spans="22:22" x14ac:dyDescent="0.35">
      <c r="V38498" s="17"/>
    </row>
    <row r="38499" spans="22:22" x14ac:dyDescent="0.35">
      <c r="V38499" s="17"/>
    </row>
    <row r="38500" spans="22:22" x14ac:dyDescent="0.35">
      <c r="V38500" s="17"/>
    </row>
    <row r="38501" spans="22:22" x14ac:dyDescent="0.35">
      <c r="V38501" s="17"/>
    </row>
    <row r="38502" spans="22:22" x14ac:dyDescent="0.35">
      <c r="V38502" s="17"/>
    </row>
    <row r="38503" spans="22:22" x14ac:dyDescent="0.35">
      <c r="V38503" s="17"/>
    </row>
    <row r="38504" spans="22:22" x14ac:dyDescent="0.35">
      <c r="V38504" s="17"/>
    </row>
    <row r="38505" spans="22:22" x14ac:dyDescent="0.35">
      <c r="V38505" s="17"/>
    </row>
    <row r="38506" spans="22:22" x14ac:dyDescent="0.35">
      <c r="V38506" s="17"/>
    </row>
    <row r="38507" spans="22:22" x14ac:dyDescent="0.35">
      <c r="V38507" s="17"/>
    </row>
    <row r="38508" spans="22:22" x14ac:dyDescent="0.35">
      <c r="V38508" s="17"/>
    </row>
    <row r="38509" spans="22:22" x14ac:dyDescent="0.35">
      <c r="V38509" s="17"/>
    </row>
    <row r="38510" spans="22:22" x14ac:dyDescent="0.35">
      <c r="V38510" s="17"/>
    </row>
    <row r="38511" spans="22:22" x14ac:dyDescent="0.35">
      <c r="V38511" s="17"/>
    </row>
    <row r="38512" spans="22:22" x14ac:dyDescent="0.35">
      <c r="V38512" s="17"/>
    </row>
    <row r="38513" spans="22:22" x14ac:dyDescent="0.35">
      <c r="V38513" s="17"/>
    </row>
    <row r="38514" spans="22:22" x14ac:dyDescent="0.35">
      <c r="V38514" s="17"/>
    </row>
    <row r="38515" spans="22:22" x14ac:dyDescent="0.35">
      <c r="V38515" s="17"/>
    </row>
    <row r="38516" spans="22:22" x14ac:dyDescent="0.35">
      <c r="V38516" s="17"/>
    </row>
    <row r="38517" spans="22:22" x14ac:dyDescent="0.35">
      <c r="V38517" s="17"/>
    </row>
    <row r="38518" spans="22:22" x14ac:dyDescent="0.35">
      <c r="V38518" s="17"/>
    </row>
    <row r="38519" spans="22:22" x14ac:dyDescent="0.35">
      <c r="V38519" s="17"/>
    </row>
    <row r="38520" spans="22:22" x14ac:dyDescent="0.35">
      <c r="V38520" s="17"/>
    </row>
    <row r="38521" spans="22:22" x14ac:dyDescent="0.35">
      <c r="V38521" s="17"/>
    </row>
    <row r="38522" spans="22:22" x14ac:dyDescent="0.35">
      <c r="V38522" s="17"/>
    </row>
    <row r="38523" spans="22:22" x14ac:dyDescent="0.35">
      <c r="V38523" s="17"/>
    </row>
    <row r="38524" spans="22:22" x14ac:dyDescent="0.35">
      <c r="V38524" s="17"/>
    </row>
    <row r="38525" spans="22:22" x14ac:dyDescent="0.35">
      <c r="V38525" s="17"/>
    </row>
    <row r="38526" spans="22:22" x14ac:dyDescent="0.35">
      <c r="V38526" s="17"/>
    </row>
    <row r="38527" spans="22:22" x14ac:dyDescent="0.35">
      <c r="V38527" s="17"/>
    </row>
    <row r="38528" spans="22:22" x14ac:dyDescent="0.35">
      <c r="V38528" s="17"/>
    </row>
    <row r="38529" spans="22:22" x14ac:dyDescent="0.35">
      <c r="V38529" s="17"/>
    </row>
    <row r="38530" spans="22:22" x14ac:dyDescent="0.35">
      <c r="V38530" s="17"/>
    </row>
    <row r="38531" spans="22:22" x14ac:dyDescent="0.35">
      <c r="V38531" s="17"/>
    </row>
    <row r="38532" spans="22:22" x14ac:dyDescent="0.35">
      <c r="V38532" s="17"/>
    </row>
    <row r="38533" spans="22:22" x14ac:dyDescent="0.35">
      <c r="V38533" s="17"/>
    </row>
    <row r="38534" spans="22:22" x14ac:dyDescent="0.35">
      <c r="V38534" s="17"/>
    </row>
    <row r="38535" spans="22:22" x14ac:dyDescent="0.35">
      <c r="V38535" s="17"/>
    </row>
    <row r="38536" spans="22:22" x14ac:dyDescent="0.35">
      <c r="V38536" s="17"/>
    </row>
    <row r="38537" spans="22:22" x14ac:dyDescent="0.35">
      <c r="V38537" s="17"/>
    </row>
    <row r="38538" spans="22:22" x14ac:dyDescent="0.35">
      <c r="V38538" s="17"/>
    </row>
    <row r="38539" spans="22:22" x14ac:dyDescent="0.35">
      <c r="V38539" s="17"/>
    </row>
    <row r="38540" spans="22:22" x14ac:dyDescent="0.35">
      <c r="V38540" s="17"/>
    </row>
    <row r="38541" spans="22:22" x14ac:dyDescent="0.35">
      <c r="V38541" s="17"/>
    </row>
    <row r="38542" spans="22:22" x14ac:dyDescent="0.35">
      <c r="V38542" s="17"/>
    </row>
    <row r="38543" spans="22:22" x14ac:dyDescent="0.35">
      <c r="V38543" s="17"/>
    </row>
    <row r="38544" spans="22:22" x14ac:dyDescent="0.35">
      <c r="V38544" s="17"/>
    </row>
    <row r="38545" spans="22:22" x14ac:dyDescent="0.35">
      <c r="V38545" s="17"/>
    </row>
    <row r="38546" spans="22:22" x14ac:dyDescent="0.35">
      <c r="V38546" s="17"/>
    </row>
    <row r="38547" spans="22:22" x14ac:dyDescent="0.35">
      <c r="V38547" s="17"/>
    </row>
    <row r="38548" spans="22:22" x14ac:dyDescent="0.35">
      <c r="V38548" s="17"/>
    </row>
    <row r="38549" spans="22:22" x14ac:dyDescent="0.35">
      <c r="V38549" s="17"/>
    </row>
    <row r="38550" spans="22:22" x14ac:dyDescent="0.35">
      <c r="V38550" s="17"/>
    </row>
    <row r="38551" spans="22:22" x14ac:dyDescent="0.35">
      <c r="V38551" s="17"/>
    </row>
    <row r="38552" spans="22:22" x14ac:dyDescent="0.35">
      <c r="V38552" s="17"/>
    </row>
    <row r="38553" spans="22:22" x14ac:dyDescent="0.35">
      <c r="V38553" s="17"/>
    </row>
    <row r="38554" spans="22:22" x14ac:dyDescent="0.35">
      <c r="V38554" s="17"/>
    </row>
    <row r="38555" spans="22:22" x14ac:dyDescent="0.35">
      <c r="V38555" s="17"/>
    </row>
    <row r="38556" spans="22:22" x14ac:dyDescent="0.35">
      <c r="V38556" s="17"/>
    </row>
    <row r="38557" spans="22:22" x14ac:dyDescent="0.35">
      <c r="V38557" s="17"/>
    </row>
    <row r="38558" spans="22:22" x14ac:dyDescent="0.35">
      <c r="V38558" s="17"/>
    </row>
    <row r="38559" spans="22:22" x14ac:dyDescent="0.35">
      <c r="V38559" s="17"/>
    </row>
    <row r="38560" spans="22:22" x14ac:dyDescent="0.35">
      <c r="V38560" s="17"/>
    </row>
    <row r="38561" spans="22:22" x14ac:dyDescent="0.35">
      <c r="V38561" s="17"/>
    </row>
    <row r="38562" spans="22:22" x14ac:dyDescent="0.35">
      <c r="V38562" s="17"/>
    </row>
    <row r="38563" spans="22:22" x14ac:dyDescent="0.35">
      <c r="V38563" s="17"/>
    </row>
    <row r="38564" spans="22:22" x14ac:dyDescent="0.35">
      <c r="V38564" s="17"/>
    </row>
    <row r="38565" spans="22:22" x14ac:dyDescent="0.35">
      <c r="V38565" s="17"/>
    </row>
    <row r="38566" spans="22:22" x14ac:dyDescent="0.35">
      <c r="V38566" s="17"/>
    </row>
    <row r="38567" spans="22:22" x14ac:dyDescent="0.35">
      <c r="V38567" s="17"/>
    </row>
    <row r="38568" spans="22:22" x14ac:dyDescent="0.35">
      <c r="V38568" s="17"/>
    </row>
    <row r="38569" spans="22:22" x14ac:dyDescent="0.35">
      <c r="V38569" s="17"/>
    </row>
    <row r="38570" spans="22:22" x14ac:dyDescent="0.35">
      <c r="V38570" s="17"/>
    </row>
    <row r="38571" spans="22:22" x14ac:dyDescent="0.35">
      <c r="V38571" s="17"/>
    </row>
    <row r="38572" spans="22:22" x14ac:dyDescent="0.35">
      <c r="V38572" s="17"/>
    </row>
    <row r="38573" spans="22:22" x14ac:dyDescent="0.35">
      <c r="V38573" s="17"/>
    </row>
    <row r="38574" spans="22:22" x14ac:dyDescent="0.35">
      <c r="V38574" s="17"/>
    </row>
    <row r="38575" spans="22:22" x14ac:dyDescent="0.35">
      <c r="V38575" s="17"/>
    </row>
    <row r="38576" spans="22:22" x14ac:dyDescent="0.35">
      <c r="V38576" s="17"/>
    </row>
    <row r="38577" spans="22:22" x14ac:dyDescent="0.35">
      <c r="V38577" s="17"/>
    </row>
    <row r="38578" spans="22:22" x14ac:dyDescent="0.35">
      <c r="V38578" s="17"/>
    </row>
    <row r="38579" spans="22:22" x14ac:dyDescent="0.35">
      <c r="V38579" s="17"/>
    </row>
    <row r="38580" spans="22:22" x14ac:dyDescent="0.35">
      <c r="V38580" s="17"/>
    </row>
    <row r="38581" spans="22:22" x14ac:dyDescent="0.35">
      <c r="V38581" s="17"/>
    </row>
    <row r="38582" spans="22:22" x14ac:dyDescent="0.35">
      <c r="V38582" s="17"/>
    </row>
    <row r="38583" spans="22:22" x14ac:dyDescent="0.35">
      <c r="V38583" s="17"/>
    </row>
    <row r="38584" spans="22:22" x14ac:dyDescent="0.35">
      <c r="V38584" s="17"/>
    </row>
    <row r="38585" spans="22:22" x14ac:dyDescent="0.35">
      <c r="V38585" s="17"/>
    </row>
    <row r="38586" spans="22:22" x14ac:dyDescent="0.35">
      <c r="V38586" s="17"/>
    </row>
    <row r="38587" spans="22:22" x14ac:dyDescent="0.35">
      <c r="V38587" s="17"/>
    </row>
    <row r="38588" spans="22:22" x14ac:dyDescent="0.35">
      <c r="V38588" s="17"/>
    </row>
    <row r="38589" spans="22:22" x14ac:dyDescent="0.35">
      <c r="V38589" s="17"/>
    </row>
    <row r="38590" spans="22:22" x14ac:dyDescent="0.35">
      <c r="V38590" s="17"/>
    </row>
    <row r="38591" spans="22:22" x14ac:dyDescent="0.35">
      <c r="V38591" s="17"/>
    </row>
    <row r="38592" spans="22:22" x14ac:dyDescent="0.35">
      <c r="V38592" s="17"/>
    </row>
    <row r="38593" spans="22:22" x14ac:dyDescent="0.35">
      <c r="V38593" s="17"/>
    </row>
    <row r="38594" spans="22:22" x14ac:dyDescent="0.35">
      <c r="V38594" s="17"/>
    </row>
    <row r="38595" spans="22:22" x14ac:dyDescent="0.35">
      <c r="V38595" s="17"/>
    </row>
    <row r="38596" spans="22:22" x14ac:dyDescent="0.35">
      <c r="V38596" s="17"/>
    </row>
    <row r="38597" spans="22:22" x14ac:dyDescent="0.35">
      <c r="V38597" s="17"/>
    </row>
    <row r="38598" spans="22:22" x14ac:dyDescent="0.35">
      <c r="V38598" s="17"/>
    </row>
    <row r="38599" spans="22:22" x14ac:dyDescent="0.35">
      <c r="V38599" s="17"/>
    </row>
    <row r="38600" spans="22:22" x14ac:dyDescent="0.35">
      <c r="V38600" s="17"/>
    </row>
    <row r="38601" spans="22:22" x14ac:dyDescent="0.35">
      <c r="V38601" s="17"/>
    </row>
    <row r="38602" spans="22:22" x14ac:dyDescent="0.35">
      <c r="V38602" s="17"/>
    </row>
    <row r="38603" spans="22:22" x14ac:dyDescent="0.35">
      <c r="V38603" s="17"/>
    </row>
    <row r="38604" spans="22:22" x14ac:dyDescent="0.35">
      <c r="V38604" s="17"/>
    </row>
    <row r="38605" spans="22:22" x14ac:dyDescent="0.35">
      <c r="V38605" s="17"/>
    </row>
    <row r="38606" spans="22:22" x14ac:dyDescent="0.35">
      <c r="V38606" s="17"/>
    </row>
    <row r="38607" spans="22:22" x14ac:dyDescent="0.35">
      <c r="V38607" s="17"/>
    </row>
    <row r="38608" spans="22:22" x14ac:dyDescent="0.35">
      <c r="V38608" s="17"/>
    </row>
    <row r="38609" spans="22:22" x14ac:dyDescent="0.35">
      <c r="V38609" s="17"/>
    </row>
    <row r="38610" spans="22:22" x14ac:dyDescent="0.35">
      <c r="V38610" s="17"/>
    </row>
    <row r="38611" spans="22:22" x14ac:dyDescent="0.35">
      <c r="V38611" s="17"/>
    </row>
    <row r="38612" spans="22:22" x14ac:dyDescent="0.35">
      <c r="V38612" s="17"/>
    </row>
    <row r="38613" spans="22:22" x14ac:dyDescent="0.35">
      <c r="V38613" s="17"/>
    </row>
    <row r="38614" spans="22:22" x14ac:dyDescent="0.35">
      <c r="V38614" s="17"/>
    </row>
    <row r="38615" spans="22:22" x14ac:dyDescent="0.35">
      <c r="V38615" s="17"/>
    </row>
    <row r="38616" spans="22:22" x14ac:dyDescent="0.35">
      <c r="V38616" s="17"/>
    </row>
    <row r="38617" spans="22:22" x14ac:dyDescent="0.35">
      <c r="V38617" s="17"/>
    </row>
    <row r="38618" spans="22:22" x14ac:dyDescent="0.35">
      <c r="V38618" s="17"/>
    </row>
    <row r="38619" spans="22:22" x14ac:dyDescent="0.35">
      <c r="V38619" s="17"/>
    </row>
    <row r="38620" spans="22:22" x14ac:dyDescent="0.35">
      <c r="V38620" s="17"/>
    </row>
    <row r="38621" spans="22:22" x14ac:dyDescent="0.35">
      <c r="V38621" s="17"/>
    </row>
    <row r="38622" spans="22:22" x14ac:dyDescent="0.35">
      <c r="V38622" s="17"/>
    </row>
    <row r="38623" spans="22:22" x14ac:dyDescent="0.35">
      <c r="V38623" s="17"/>
    </row>
    <row r="38624" spans="22:22" x14ac:dyDescent="0.35">
      <c r="V38624" s="17"/>
    </row>
    <row r="38625" spans="22:22" x14ac:dyDescent="0.35">
      <c r="V38625" s="17"/>
    </row>
    <row r="38626" spans="22:22" x14ac:dyDescent="0.35">
      <c r="V38626" s="17"/>
    </row>
    <row r="38627" spans="22:22" x14ac:dyDescent="0.35">
      <c r="V38627" s="17"/>
    </row>
    <row r="38628" spans="22:22" x14ac:dyDescent="0.35">
      <c r="V38628" s="17"/>
    </row>
    <row r="38629" spans="22:22" x14ac:dyDescent="0.35">
      <c r="V38629" s="17"/>
    </row>
    <row r="38630" spans="22:22" x14ac:dyDescent="0.35">
      <c r="V38630" s="17"/>
    </row>
    <row r="38631" spans="22:22" x14ac:dyDescent="0.35">
      <c r="V38631" s="17"/>
    </row>
    <row r="38632" spans="22:22" x14ac:dyDescent="0.35">
      <c r="V38632" s="17"/>
    </row>
    <row r="38633" spans="22:22" x14ac:dyDescent="0.35">
      <c r="V38633" s="17"/>
    </row>
    <row r="38634" spans="22:22" x14ac:dyDescent="0.35">
      <c r="V38634" s="17"/>
    </row>
    <row r="38635" spans="22:22" x14ac:dyDescent="0.35">
      <c r="V38635" s="17"/>
    </row>
    <row r="38636" spans="22:22" x14ac:dyDescent="0.35">
      <c r="V38636" s="17"/>
    </row>
    <row r="38637" spans="22:22" x14ac:dyDescent="0.35">
      <c r="V38637" s="17"/>
    </row>
    <row r="38638" spans="22:22" x14ac:dyDescent="0.35">
      <c r="V38638" s="17"/>
    </row>
    <row r="38639" spans="22:22" x14ac:dyDescent="0.35">
      <c r="V38639" s="17"/>
    </row>
    <row r="38640" spans="22:22" x14ac:dyDescent="0.35">
      <c r="V38640" s="17"/>
    </row>
    <row r="38641" spans="22:22" x14ac:dyDescent="0.35">
      <c r="V38641" s="17"/>
    </row>
    <row r="38642" spans="22:22" x14ac:dyDescent="0.35">
      <c r="V38642" s="17"/>
    </row>
    <row r="38643" spans="22:22" x14ac:dyDescent="0.35">
      <c r="V38643" s="17"/>
    </row>
    <row r="38644" spans="22:22" x14ac:dyDescent="0.35">
      <c r="V38644" s="17"/>
    </row>
    <row r="38645" spans="22:22" x14ac:dyDescent="0.35">
      <c r="V38645" s="17"/>
    </row>
    <row r="38646" spans="22:22" x14ac:dyDescent="0.35">
      <c r="V38646" s="17"/>
    </row>
    <row r="38647" spans="22:22" x14ac:dyDescent="0.35">
      <c r="V38647" s="17"/>
    </row>
    <row r="38648" spans="22:22" x14ac:dyDescent="0.35">
      <c r="V38648" s="17"/>
    </row>
    <row r="38649" spans="22:22" x14ac:dyDescent="0.35">
      <c r="V38649" s="17"/>
    </row>
    <row r="38650" spans="22:22" x14ac:dyDescent="0.35">
      <c r="V38650" s="17"/>
    </row>
    <row r="38651" spans="22:22" x14ac:dyDescent="0.35">
      <c r="V38651" s="17"/>
    </row>
    <row r="38652" spans="22:22" x14ac:dyDescent="0.35">
      <c r="V38652" s="17"/>
    </row>
    <row r="38653" spans="22:22" x14ac:dyDescent="0.35">
      <c r="V38653" s="17"/>
    </row>
    <row r="38654" spans="22:22" x14ac:dyDescent="0.35">
      <c r="V38654" s="17"/>
    </row>
    <row r="38655" spans="22:22" x14ac:dyDescent="0.35">
      <c r="V38655" s="17"/>
    </row>
    <row r="38656" spans="22:22" x14ac:dyDescent="0.35">
      <c r="V38656" s="17"/>
    </row>
    <row r="38657" spans="22:22" x14ac:dyDescent="0.35">
      <c r="V38657" s="17"/>
    </row>
    <row r="38658" spans="22:22" x14ac:dyDescent="0.35">
      <c r="V38658" s="17"/>
    </row>
    <row r="38659" spans="22:22" x14ac:dyDescent="0.35">
      <c r="V38659" s="17"/>
    </row>
    <row r="38660" spans="22:22" x14ac:dyDescent="0.35">
      <c r="V38660" s="17"/>
    </row>
    <row r="38661" spans="22:22" x14ac:dyDescent="0.35">
      <c r="V38661" s="17"/>
    </row>
    <row r="38662" spans="22:22" x14ac:dyDescent="0.35">
      <c r="V38662" s="17"/>
    </row>
    <row r="38663" spans="22:22" x14ac:dyDescent="0.35">
      <c r="V38663" s="17"/>
    </row>
    <row r="38664" spans="22:22" x14ac:dyDescent="0.35">
      <c r="V38664" s="17"/>
    </row>
    <row r="38665" spans="22:22" x14ac:dyDescent="0.35">
      <c r="V38665" s="17"/>
    </row>
    <row r="38666" spans="22:22" x14ac:dyDescent="0.35">
      <c r="V38666" s="17"/>
    </row>
    <row r="38667" spans="22:22" x14ac:dyDescent="0.35">
      <c r="V38667" s="17"/>
    </row>
    <row r="38668" spans="22:22" x14ac:dyDescent="0.35">
      <c r="V38668" s="17"/>
    </row>
    <row r="38669" spans="22:22" x14ac:dyDescent="0.35">
      <c r="V38669" s="17"/>
    </row>
    <row r="38670" spans="22:22" x14ac:dyDescent="0.35">
      <c r="V38670" s="17"/>
    </row>
    <row r="38671" spans="22:22" x14ac:dyDescent="0.35">
      <c r="V38671" s="17"/>
    </row>
    <row r="38672" spans="22:22" x14ac:dyDescent="0.35">
      <c r="V38672" s="17"/>
    </row>
    <row r="38673" spans="22:22" x14ac:dyDescent="0.35">
      <c r="V38673" s="17"/>
    </row>
    <row r="38674" spans="22:22" x14ac:dyDescent="0.35">
      <c r="V38674" s="17"/>
    </row>
    <row r="38675" spans="22:22" x14ac:dyDescent="0.35">
      <c r="V38675" s="17"/>
    </row>
    <row r="38676" spans="22:22" x14ac:dyDescent="0.35">
      <c r="V38676" s="17"/>
    </row>
    <row r="38677" spans="22:22" x14ac:dyDescent="0.35">
      <c r="V38677" s="17"/>
    </row>
    <row r="38678" spans="22:22" x14ac:dyDescent="0.35">
      <c r="V38678" s="17"/>
    </row>
    <row r="38679" spans="22:22" x14ac:dyDescent="0.35">
      <c r="V38679" s="17"/>
    </row>
    <row r="38680" spans="22:22" x14ac:dyDescent="0.35">
      <c r="V38680" s="17"/>
    </row>
    <row r="38681" spans="22:22" x14ac:dyDescent="0.35">
      <c r="V38681" s="17"/>
    </row>
    <row r="38682" spans="22:22" x14ac:dyDescent="0.35">
      <c r="V38682" s="17"/>
    </row>
    <row r="38683" spans="22:22" x14ac:dyDescent="0.35">
      <c r="V38683" s="17"/>
    </row>
    <row r="38684" spans="22:22" x14ac:dyDescent="0.35">
      <c r="V38684" s="17"/>
    </row>
    <row r="38685" spans="22:22" x14ac:dyDescent="0.35">
      <c r="V38685" s="17"/>
    </row>
    <row r="38686" spans="22:22" x14ac:dyDescent="0.35">
      <c r="V38686" s="17"/>
    </row>
    <row r="38687" spans="22:22" x14ac:dyDescent="0.35">
      <c r="V38687" s="17"/>
    </row>
    <row r="38688" spans="22:22" x14ac:dyDescent="0.35">
      <c r="V38688" s="17"/>
    </row>
    <row r="38689" spans="22:22" x14ac:dyDescent="0.35">
      <c r="V38689" s="17"/>
    </row>
    <row r="38690" spans="22:22" x14ac:dyDescent="0.35">
      <c r="V38690" s="17"/>
    </row>
    <row r="38691" spans="22:22" x14ac:dyDescent="0.35">
      <c r="V38691" s="17"/>
    </row>
    <row r="38692" spans="22:22" x14ac:dyDescent="0.35">
      <c r="V38692" s="17"/>
    </row>
    <row r="38693" spans="22:22" x14ac:dyDescent="0.35">
      <c r="V38693" s="17"/>
    </row>
    <row r="38694" spans="22:22" x14ac:dyDescent="0.35">
      <c r="V38694" s="17"/>
    </row>
    <row r="38695" spans="22:22" x14ac:dyDescent="0.35">
      <c r="V38695" s="17"/>
    </row>
    <row r="38696" spans="22:22" x14ac:dyDescent="0.35">
      <c r="V38696" s="17"/>
    </row>
    <row r="38697" spans="22:22" x14ac:dyDescent="0.35">
      <c r="V38697" s="17"/>
    </row>
    <row r="38698" spans="22:22" x14ac:dyDescent="0.35">
      <c r="V38698" s="17"/>
    </row>
    <row r="38699" spans="22:22" x14ac:dyDescent="0.35">
      <c r="V38699" s="17"/>
    </row>
    <row r="38700" spans="22:22" x14ac:dyDescent="0.35">
      <c r="V38700" s="17"/>
    </row>
    <row r="38701" spans="22:22" x14ac:dyDescent="0.35">
      <c r="V38701" s="17"/>
    </row>
    <row r="38702" spans="22:22" x14ac:dyDescent="0.35">
      <c r="V38702" s="17"/>
    </row>
    <row r="38703" spans="22:22" x14ac:dyDescent="0.35">
      <c r="V38703" s="17"/>
    </row>
    <row r="38704" spans="22:22" x14ac:dyDescent="0.35">
      <c r="V38704" s="17"/>
    </row>
    <row r="38705" spans="22:22" x14ac:dyDescent="0.35">
      <c r="V38705" s="17"/>
    </row>
    <row r="38706" spans="22:22" x14ac:dyDescent="0.35">
      <c r="V38706" s="17"/>
    </row>
    <row r="38707" spans="22:22" x14ac:dyDescent="0.35">
      <c r="V38707" s="17"/>
    </row>
    <row r="38708" spans="22:22" x14ac:dyDescent="0.35">
      <c r="V38708" s="17"/>
    </row>
    <row r="38709" spans="22:22" x14ac:dyDescent="0.35">
      <c r="V38709" s="17"/>
    </row>
    <row r="38710" spans="22:22" x14ac:dyDescent="0.35">
      <c r="V38710" s="17"/>
    </row>
    <row r="38711" spans="22:22" x14ac:dyDescent="0.35">
      <c r="V38711" s="17"/>
    </row>
    <row r="38712" spans="22:22" x14ac:dyDescent="0.35">
      <c r="V38712" s="17"/>
    </row>
    <row r="38713" spans="22:22" x14ac:dyDescent="0.35">
      <c r="V38713" s="17"/>
    </row>
    <row r="38714" spans="22:22" x14ac:dyDescent="0.35">
      <c r="V38714" s="17"/>
    </row>
    <row r="38715" spans="22:22" x14ac:dyDescent="0.35">
      <c r="V38715" s="17"/>
    </row>
    <row r="38716" spans="22:22" x14ac:dyDescent="0.35">
      <c r="V38716" s="17"/>
    </row>
    <row r="38717" spans="22:22" x14ac:dyDescent="0.35">
      <c r="V38717" s="17"/>
    </row>
    <row r="38718" spans="22:22" x14ac:dyDescent="0.35">
      <c r="V38718" s="17"/>
    </row>
    <row r="38719" spans="22:22" x14ac:dyDescent="0.35">
      <c r="V38719" s="17"/>
    </row>
    <row r="38720" spans="22:22" x14ac:dyDescent="0.35">
      <c r="V38720" s="17"/>
    </row>
    <row r="38721" spans="22:22" x14ac:dyDescent="0.35">
      <c r="V38721" s="17"/>
    </row>
    <row r="38722" spans="22:22" x14ac:dyDescent="0.35">
      <c r="V38722" s="17"/>
    </row>
    <row r="38723" spans="22:22" x14ac:dyDescent="0.35">
      <c r="V38723" s="17"/>
    </row>
    <row r="38724" spans="22:22" x14ac:dyDescent="0.35">
      <c r="V38724" s="17"/>
    </row>
    <row r="38725" spans="22:22" x14ac:dyDescent="0.35">
      <c r="V38725" s="17"/>
    </row>
    <row r="38726" spans="22:22" x14ac:dyDescent="0.35">
      <c r="V38726" s="17"/>
    </row>
    <row r="38727" spans="22:22" x14ac:dyDescent="0.35">
      <c r="V38727" s="17"/>
    </row>
    <row r="38728" spans="22:22" x14ac:dyDescent="0.35">
      <c r="V38728" s="17"/>
    </row>
    <row r="38729" spans="22:22" x14ac:dyDescent="0.35">
      <c r="V38729" s="17"/>
    </row>
    <row r="38730" spans="22:22" x14ac:dyDescent="0.35">
      <c r="V38730" s="17"/>
    </row>
    <row r="38731" spans="22:22" x14ac:dyDescent="0.35">
      <c r="V38731" s="17"/>
    </row>
    <row r="38732" spans="22:22" x14ac:dyDescent="0.35">
      <c r="V38732" s="17"/>
    </row>
    <row r="38733" spans="22:22" x14ac:dyDescent="0.35">
      <c r="V38733" s="17"/>
    </row>
    <row r="38734" spans="22:22" x14ac:dyDescent="0.35">
      <c r="V38734" s="17"/>
    </row>
    <row r="38735" spans="22:22" x14ac:dyDescent="0.35">
      <c r="V38735" s="17"/>
    </row>
    <row r="38736" spans="22:22" x14ac:dyDescent="0.35">
      <c r="V38736" s="17"/>
    </row>
    <row r="38737" spans="22:22" x14ac:dyDescent="0.35">
      <c r="V38737" s="17"/>
    </row>
    <row r="38738" spans="22:22" x14ac:dyDescent="0.35">
      <c r="V38738" s="17"/>
    </row>
    <row r="38739" spans="22:22" x14ac:dyDescent="0.35">
      <c r="V38739" s="17"/>
    </row>
    <row r="38740" spans="22:22" x14ac:dyDescent="0.35">
      <c r="V38740" s="17"/>
    </row>
    <row r="38741" spans="22:22" x14ac:dyDescent="0.35">
      <c r="V38741" s="17"/>
    </row>
    <row r="38742" spans="22:22" x14ac:dyDescent="0.35">
      <c r="V38742" s="17"/>
    </row>
    <row r="38743" spans="22:22" x14ac:dyDescent="0.35">
      <c r="V38743" s="17"/>
    </row>
    <row r="38744" spans="22:22" x14ac:dyDescent="0.35">
      <c r="V38744" s="17"/>
    </row>
    <row r="38745" spans="22:22" x14ac:dyDescent="0.35">
      <c r="V38745" s="17"/>
    </row>
    <row r="38746" spans="22:22" x14ac:dyDescent="0.35">
      <c r="V38746" s="17"/>
    </row>
    <row r="38747" spans="22:22" x14ac:dyDescent="0.35">
      <c r="V38747" s="17"/>
    </row>
    <row r="38748" spans="22:22" x14ac:dyDescent="0.35">
      <c r="V38748" s="17"/>
    </row>
    <row r="38749" spans="22:22" x14ac:dyDescent="0.35">
      <c r="V38749" s="17"/>
    </row>
    <row r="38750" spans="22:22" x14ac:dyDescent="0.35">
      <c r="V38750" s="17"/>
    </row>
    <row r="38751" spans="22:22" x14ac:dyDescent="0.35">
      <c r="V38751" s="17"/>
    </row>
    <row r="38752" spans="22:22" x14ac:dyDescent="0.35">
      <c r="V38752" s="17"/>
    </row>
    <row r="38753" spans="22:22" x14ac:dyDescent="0.35">
      <c r="V38753" s="17"/>
    </row>
    <row r="38754" spans="22:22" x14ac:dyDescent="0.35">
      <c r="V38754" s="17"/>
    </row>
    <row r="38755" spans="22:22" x14ac:dyDescent="0.35">
      <c r="V38755" s="17"/>
    </row>
    <row r="38756" spans="22:22" x14ac:dyDescent="0.35">
      <c r="V38756" s="17"/>
    </row>
    <row r="38757" spans="22:22" x14ac:dyDescent="0.35">
      <c r="V38757" s="17"/>
    </row>
    <row r="38758" spans="22:22" x14ac:dyDescent="0.35">
      <c r="V38758" s="17"/>
    </row>
    <row r="38759" spans="22:22" x14ac:dyDescent="0.35">
      <c r="V38759" s="17"/>
    </row>
    <row r="38760" spans="22:22" x14ac:dyDescent="0.35">
      <c r="V38760" s="17"/>
    </row>
    <row r="38761" spans="22:22" x14ac:dyDescent="0.35">
      <c r="V38761" s="17"/>
    </row>
    <row r="38762" spans="22:22" x14ac:dyDescent="0.35">
      <c r="V38762" s="17"/>
    </row>
    <row r="38763" spans="22:22" x14ac:dyDescent="0.35">
      <c r="V38763" s="17"/>
    </row>
    <row r="38764" spans="22:22" x14ac:dyDescent="0.35">
      <c r="V38764" s="17"/>
    </row>
    <row r="38765" spans="22:22" x14ac:dyDescent="0.35">
      <c r="V38765" s="17"/>
    </row>
    <row r="38766" spans="22:22" x14ac:dyDescent="0.35">
      <c r="V38766" s="17"/>
    </row>
    <row r="38767" spans="22:22" x14ac:dyDescent="0.35">
      <c r="V38767" s="17"/>
    </row>
    <row r="38768" spans="22:22" x14ac:dyDescent="0.35">
      <c r="V38768" s="17"/>
    </row>
    <row r="38769" spans="22:22" x14ac:dyDescent="0.35">
      <c r="V38769" s="17"/>
    </row>
    <row r="38770" spans="22:22" x14ac:dyDescent="0.35">
      <c r="V38770" s="17"/>
    </row>
    <row r="38771" spans="22:22" x14ac:dyDescent="0.35">
      <c r="V38771" s="17"/>
    </row>
    <row r="38772" spans="22:22" x14ac:dyDescent="0.35">
      <c r="V38772" s="17"/>
    </row>
    <row r="38773" spans="22:22" x14ac:dyDescent="0.35">
      <c r="V38773" s="17"/>
    </row>
    <row r="38774" spans="22:22" x14ac:dyDescent="0.35">
      <c r="V38774" s="17"/>
    </row>
    <row r="38775" spans="22:22" x14ac:dyDescent="0.35">
      <c r="V38775" s="17"/>
    </row>
    <row r="38776" spans="22:22" x14ac:dyDescent="0.35">
      <c r="V38776" s="17"/>
    </row>
    <row r="38777" spans="22:22" x14ac:dyDescent="0.35">
      <c r="V38777" s="17"/>
    </row>
    <row r="38778" spans="22:22" x14ac:dyDescent="0.35">
      <c r="V38778" s="17"/>
    </row>
    <row r="38779" spans="22:22" x14ac:dyDescent="0.35">
      <c r="V38779" s="17"/>
    </row>
    <row r="38780" spans="22:22" x14ac:dyDescent="0.35">
      <c r="V38780" s="17"/>
    </row>
    <row r="38781" spans="22:22" x14ac:dyDescent="0.35">
      <c r="V38781" s="17"/>
    </row>
    <row r="38782" spans="22:22" x14ac:dyDescent="0.35">
      <c r="V38782" s="17"/>
    </row>
    <row r="38783" spans="22:22" x14ac:dyDescent="0.35">
      <c r="V38783" s="17"/>
    </row>
    <row r="38784" spans="22:22" x14ac:dyDescent="0.35">
      <c r="V38784" s="17"/>
    </row>
    <row r="38785" spans="22:22" x14ac:dyDescent="0.35">
      <c r="V38785" s="17"/>
    </row>
    <row r="38786" spans="22:22" x14ac:dyDescent="0.35">
      <c r="V38786" s="17"/>
    </row>
    <row r="38787" spans="22:22" x14ac:dyDescent="0.35">
      <c r="V38787" s="17"/>
    </row>
    <row r="38788" spans="22:22" x14ac:dyDescent="0.35">
      <c r="V38788" s="17"/>
    </row>
    <row r="38789" spans="22:22" x14ac:dyDescent="0.35">
      <c r="V38789" s="17"/>
    </row>
    <row r="38790" spans="22:22" x14ac:dyDescent="0.35">
      <c r="V38790" s="17"/>
    </row>
    <row r="38791" spans="22:22" x14ac:dyDescent="0.35">
      <c r="V38791" s="17"/>
    </row>
    <row r="38792" spans="22:22" x14ac:dyDescent="0.35">
      <c r="V38792" s="17"/>
    </row>
    <row r="38793" spans="22:22" x14ac:dyDescent="0.35">
      <c r="V38793" s="17"/>
    </row>
    <row r="38794" spans="22:22" x14ac:dyDescent="0.35">
      <c r="V38794" s="17"/>
    </row>
    <row r="38795" spans="22:22" x14ac:dyDescent="0.35">
      <c r="V38795" s="17"/>
    </row>
    <row r="38796" spans="22:22" x14ac:dyDescent="0.35">
      <c r="V38796" s="17"/>
    </row>
    <row r="38797" spans="22:22" x14ac:dyDescent="0.35">
      <c r="V38797" s="17"/>
    </row>
    <row r="38798" spans="22:22" x14ac:dyDescent="0.35">
      <c r="V38798" s="17"/>
    </row>
    <row r="38799" spans="22:22" x14ac:dyDescent="0.35">
      <c r="V38799" s="17"/>
    </row>
    <row r="38800" spans="22:22" x14ac:dyDescent="0.35">
      <c r="V38800" s="17"/>
    </row>
    <row r="38801" spans="22:22" x14ac:dyDescent="0.35">
      <c r="V38801" s="17"/>
    </row>
    <row r="38802" spans="22:22" x14ac:dyDescent="0.35">
      <c r="V38802" s="17"/>
    </row>
    <row r="38803" spans="22:22" x14ac:dyDescent="0.35">
      <c r="V38803" s="17"/>
    </row>
    <row r="38804" spans="22:22" x14ac:dyDescent="0.35">
      <c r="V38804" s="17"/>
    </row>
    <row r="38805" spans="22:22" x14ac:dyDescent="0.35">
      <c r="V38805" s="17"/>
    </row>
    <row r="38806" spans="22:22" x14ac:dyDescent="0.35">
      <c r="V38806" s="17"/>
    </row>
    <row r="38807" spans="22:22" x14ac:dyDescent="0.35">
      <c r="V38807" s="17"/>
    </row>
    <row r="38808" spans="22:22" x14ac:dyDescent="0.35">
      <c r="V38808" s="17"/>
    </row>
    <row r="38809" spans="22:22" x14ac:dyDescent="0.35">
      <c r="V38809" s="17"/>
    </row>
    <row r="38810" spans="22:22" x14ac:dyDescent="0.35">
      <c r="V38810" s="17"/>
    </row>
    <row r="38811" spans="22:22" x14ac:dyDescent="0.35">
      <c r="V38811" s="17"/>
    </row>
    <row r="38812" spans="22:22" x14ac:dyDescent="0.35">
      <c r="V38812" s="17"/>
    </row>
    <row r="38813" spans="22:22" x14ac:dyDescent="0.35">
      <c r="V38813" s="17"/>
    </row>
    <row r="38814" spans="22:22" x14ac:dyDescent="0.35">
      <c r="V38814" s="17"/>
    </row>
    <row r="38815" spans="22:22" x14ac:dyDescent="0.35">
      <c r="V38815" s="17"/>
    </row>
    <row r="38816" spans="22:22" x14ac:dyDescent="0.35">
      <c r="V38816" s="17"/>
    </row>
    <row r="38817" spans="22:22" x14ac:dyDescent="0.35">
      <c r="V38817" s="17"/>
    </row>
    <row r="38818" spans="22:22" x14ac:dyDescent="0.35">
      <c r="V38818" s="17"/>
    </row>
    <row r="38819" spans="22:22" x14ac:dyDescent="0.35">
      <c r="V38819" s="17"/>
    </row>
    <row r="38820" spans="22:22" x14ac:dyDescent="0.35">
      <c r="V38820" s="17"/>
    </row>
    <row r="38821" spans="22:22" x14ac:dyDescent="0.35">
      <c r="V38821" s="17"/>
    </row>
    <row r="38822" spans="22:22" x14ac:dyDescent="0.35">
      <c r="V38822" s="17"/>
    </row>
    <row r="38823" spans="22:22" x14ac:dyDescent="0.35">
      <c r="V38823" s="17"/>
    </row>
    <row r="38824" spans="22:22" x14ac:dyDescent="0.35">
      <c r="V38824" s="17"/>
    </row>
    <row r="38825" spans="22:22" x14ac:dyDescent="0.35">
      <c r="V38825" s="17"/>
    </row>
    <row r="38826" spans="22:22" x14ac:dyDescent="0.35">
      <c r="V38826" s="17"/>
    </row>
    <row r="38827" spans="22:22" x14ac:dyDescent="0.35">
      <c r="V38827" s="17"/>
    </row>
    <row r="38828" spans="22:22" x14ac:dyDescent="0.35">
      <c r="V38828" s="17"/>
    </row>
    <row r="38829" spans="22:22" x14ac:dyDescent="0.35">
      <c r="V38829" s="17"/>
    </row>
    <row r="38830" spans="22:22" x14ac:dyDescent="0.35">
      <c r="V38830" s="17"/>
    </row>
    <row r="38831" spans="22:22" x14ac:dyDescent="0.35">
      <c r="V38831" s="17"/>
    </row>
    <row r="38832" spans="22:22" x14ac:dyDescent="0.35">
      <c r="V38832" s="17"/>
    </row>
    <row r="38833" spans="22:22" x14ac:dyDescent="0.35">
      <c r="V38833" s="17"/>
    </row>
    <row r="38834" spans="22:22" x14ac:dyDescent="0.35">
      <c r="V38834" s="17"/>
    </row>
    <row r="38835" spans="22:22" x14ac:dyDescent="0.35">
      <c r="V38835" s="17"/>
    </row>
    <row r="38836" spans="22:22" x14ac:dyDescent="0.35">
      <c r="V38836" s="17"/>
    </row>
    <row r="38837" spans="22:22" x14ac:dyDescent="0.35">
      <c r="V38837" s="17"/>
    </row>
    <row r="38838" spans="22:22" x14ac:dyDescent="0.35">
      <c r="V38838" s="17"/>
    </row>
    <row r="38839" spans="22:22" x14ac:dyDescent="0.35">
      <c r="V38839" s="17"/>
    </row>
    <row r="38840" spans="22:22" x14ac:dyDescent="0.35">
      <c r="V38840" s="17"/>
    </row>
    <row r="38841" spans="22:22" x14ac:dyDescent="0.35">
      <c r="V38841" s="17"/>
    </row>
    <row r="38842" spans="22:22" x14ac:dyDescent="0.35">
      <c r="V38842" s="17"/>
    </row>
    <row r="38843" spans="22:22" x14ac:dyDescent="0.35">
      <c r="V38843" s="17"/>
    </row>
    <row r="38844" spans="22:22" x14ac:dyDescent="0.35">
      <c r="V38844" s="17"/>
    </row>
    <row r="38845" spans="22:22" x14ac:dyDescent="0.35">
      <c r="V38845" s="17"/>
    </row>
    <row r="38846" spans="22:22" x14ac:dyDescent="0.35">
      <c r="V38846" s="17"/>
    </row>
    <row r="38847" spans="22:22" x14ac:dyDescent="0.35">
      <c r="V38847" s="17"/>
    </row>
    <row r="38848" spans="22:22" x14ac:dyDescent="0.35">
      <c r="V38848" s="17"/>
    </row>
    <row r="38849" spans="22:22" x14ac:dyDescent="0.35">
      <c r="V38849" s="17"/>
    </row>
    <row r="38850" spans="22:22" x14ac:dyDescent="0.35">
      <c r="V38850" s="17"/>
    </row>
    <row r="38851" spans="22:22" x14ac:dyDescent="0.35">
      <c r="V38851" s="17"/>
    </row>
    <row r="38852" spans="22:22" x14ac:dyDescent="0.35">
      <c r="V38852" s="17"/>
    </row>
    <row r="38853" spans="22:22" x14ac:dyDescent="0.35">
      <c r="V38853" s="17"/>
    </row>
    <row r="38854" spans="22:22" x14ac:dyDescent="0.35">
      <c r="V38854" s="17"/>
    </row>
    <row r="38855" spans="22:22" x14ac:dyDescent="0.35">
      <c r="V38855" s="17"/>
    </row>
    <row r="38856" spans="22:22" x14ac:dyDescent="0.35">
      <c r="V38856" s="17"/>
    </row>
    <row r="38857" spans="22:22" x14ac:dyDescent="0.35">
      <c r="V38857" s="17"/>
    </row>
    <row r="38858" spans="22:22" x14ac:dyDescent="0.35">
      <c r="V38858" s="17"/>
    </row>
    <row r="38859" spans="22:22" x14ac:dyDescent="0.35">
      <c r="V38859" s="17"/>
    </row>
    <row r="38860" spans="22:22" x14ac:dyDescent="0.35">
      <c r="V38860" s="17"/>
    </row>
    <row r="38861" spans="22:22" x14ac:dyDescent="0.35">
      <c r="V38861" s="17"/>
    </row>
    <row r="38862" spans="22:22" x14ac:dyDescent="0.35">
      <c r="V38862" s="17"/>
    </row>
    <row r="38863" spans="22:22" x14ac:dyDescent="0.35">
      <c r="V38863" s="17"/>
    </row>
    <row r="38864" spans="22:22" x14ac:dyDescent="0.35">
      <c r="V38864" s="17"/>
    </row>
    <row r="38865" spans="22:22" x14ac:dyDescent="0.35">
      <c r="V38865" s="17"/>
    </row>
    <row r="38866" spans="22:22" x14ac:dyDescent="0.35">
      <c r="V38866" s="17"/>
    </row>
    <row r="38867" spans="22:22" x14ac:dyDescent="0.35">
      <c r="V38867" s="17"/>
    </row>
    <row r="38868" spans="22:22" x14ac:dyDescent="0.35">
      <c r="V38868" s="17"/>
    </row>
    <row r="38869" spans="22:22" x14ac:dyDescent="0.35">
      <c r="V38869" s="17"/>
    </row>
    <row r="38870" spans="22:22" x14ac:dyDescent="0.35">
      <c r="V38870" s="17"/>
    </row>
    <row r="38871" spans="22:22" x14ac:dyDescent="0.35">
      <c r="V38871" s="17"/>
    </row>
    <row r="38872" spans="22:22" x14ac:dyDescent="0.35">
      <c r="V38872" s="17"/>
    </row>
    <row r="38873" spans="22:22" x14ac:dyDescent="0.35">
      <c r="V38873" s="17"/>
    </row>
    <row r="38874" spans="22:22" x14ac:dyDescent="0.35">
      <c r="V38874" s="17"/>
    </row>
    <row r="38875" spans="22:22" x14ac:dyDescent="0.35">
      <c r="V38875" s="17"/>
    </row>
    <row r="38876" spans="22:22" x14ac:dyDescent="0.35">
      <c r="V38876" s="17"/>
    </row>
    <row r="38877" spans="22:22" x14ac:dyDescent="0.35">
      <c r="V38877" s="17"/>
    </row>
    <row r="38878" spans="22:22" x14ac:dyDescent="0.35">
      <c r="V38878" s="17"/>
    </row>
    <row r="38879" spans="22:22" x14ac:dyDescent="0.35">
      <c r="V38879" s="17"/>
    </row>
    <row r="38880" spans="22:22" x14ac:dyDescent="0.35">
      <c r="V38880" s="17"/>
    </row>
    <row r="38881" spans="22:22" x14ac:dyDescent="0.35">
      <c r="V38881" s="17"/>
    </row>
    <row r="38882" spans="22:22" x14ac:dyDescent="0.35">
      <c r="V38882" s="17"/>
    </row>
    <row r="38883" spans="22:22" x14ac:dyDescent="0.35">
      <c r="V38883" s="17"/>
    </row>
    <row r="38884" spans="22:22" x14ac:dyDescent="0.35">
      <c r="V38884" s="17"/>
    </row>
    <row r="38885" spans="22:22" x14ac:dyDescent="0.35">
      <c r="V38885" s="17"/>
    </row>
    <row r="38886" spans="22:22" x14ac:dyDescent="0.35">
      <c r="V38886" s="17"/>
    </row>
    <row r="38887" spans="22:22" x14ac:dyDescent="0.35">
      <c r="V38887" s="17"/>
    </row>
    <row r="38888" spans="22:22" x14ac:dyDescent="0.35">
      <c r="V38888" s="17"/>
    </row>
    <row r="38889" spans="22:22" x14ac:dyDescent="0.35">
      <c r="V38889" s="17"/>
    </row>
    <row r="38890" spans="22:22" x14ac:dyDescent="0.35">
      <c r="V38890" s="17"/>
    </row>
    <row r="38891" spans="22:22" x14ac:dyDescent="0.35">
      <c r="V38891" s="17"/>
    </row>
    <row r="38892" spans="22:22" x14ac:dyDescent="0.35">
      <c r="V38892" s="17"/>
    </row>
    <row r="38893" spans="22:22" x14ac:dyDescent="0.35">
      <c r="V38893" s="17"/>
    </row>
    <row r="38894" spans="22:22" x14ac:dyDescent="0.35">
      <c r="V38894" s="17"/>
    </row>
    <row r="38895" spans="22:22" x14ac:dyDescent="0.35">
      <c r="V38895" s="17"/>
    </row>
    <row r="38896" spans="22:22" x14ac:dyDescent="0.35">
      <c r="V38896" s="17"/>
    </row>
    <row r="38897" spans="22:22" x14ac:dyDescent="0.35">
      <c r="V38897" s="17"/>
    </row>
    <row r="38898" spans="22:22" x14ac:dyDescent="0.35">
      <c r="V38898" s="17"/>
    </row>
    <row r="38899" spans="22:22" x14ac:dyDescent="0.35">
      <c r="V38899" s="17"/>
    </row>
    <row r="38900" spans="22:22" x14ac:dyDescent="0.35">
      <c r="V38900" s="17"/>
    </row>
    <row r="38901" spans="22:22" x14ac:dyDescent="0.35">
      <c r="V38901" s="17"/>
    </row>
    <row r="38902" spans="22:22" x14ac:dyDescent="0.35">
      <c r="V38902" s="17"/>
    </row>
    <row r="38903" spans="22:22" x14ac:dyDescent="0.35">
      <c r="V38903" s="17"/>
    </row>
    <row r="38904" spans="22:22" x14ac:dyDescent="0.35">
      <c r="V38904" s="17"/>
    </row>
    <row r="38905" spans="22:22" x14ac:dyDescent="0.35">
      <c r="V38905" s="17"/>
    </row>
    <row r="38906" spans="22:22" x14ac:dyDescent="0.35">
      <c r="V38906" s="17"/>
    </row>
    <row r="38907" spans="22:22" x14ac:dyDescent="0.35">
      <c r="V38907" s="17"/>
    </row>
    <row r="38908" spans="22:22" x14ac:dyDescent="0.35">
      <c r="V38908" s="17"/>
    </row>
    <row r="38909" spans="22:22" x14ac:dyDescent="0.35">
      <c r="V38909" s="17"/>
    </row>
    <row r="38910" spans="22:22" x14ac:dyDescent="0.35">
      <c r="V38910" s="17"/>
    </row>
    <row r="38911" spans="22:22" x14ac:dyDescent="0.35">
      <c r="V38911" s="17"/>
    </row>
    <row r="38912" spans="22:22" x14ac:dyDescent="0.35">
      <c r="V38912" s="17"/>
    </row>
    <row r="38913" spans="22:22" x14ac:dyDescent="0.35">
      <c r="V38913" s="17"/>
    </row>
    <row r="38914" spans="22:22" x14ac:dyDescent="0.35">
      <c r="V38914" s="17"/>
    </row>
    <row r="38915" spans="22:22" x14ac:dyDescent="0.35">
      <c r="V38915" s="17"/>
    </row>
    <row r="38916" spans="22:22" x14ac:dyDescent="0.35">
      <c r="V38916" s="17"/>
    </row>
    <row r="38917" spans="22:22" x14ac:dyDescent="0.35">
      <c r="V38917" s="17"/>
    </row>
    <row r="38918" spans="22:22" x14ac:dyDescent="0.35">
      <c r="V38918" s="17"/>
    </row>
    <row r="38919" spans="22:22" x14ac:dyDescent="0.35">
      <c r="V38919" s="17"/>
    </row>
    <row r="38920" spans="22:22" x14ac:dyDescent="0.35">
      <c r="V38920" s="17"/>
    </row>
    <row r="38921" spans="22:22" x14ac:dyDescent="0.35">
      <c r="V38921" s="17"/>
    </row>
    <row r="38922" spans="22:22" x14ac:dyDescent="0.35">
      <c r="V38922" s="17"/>
    </row>
    <row r="38923" spans="22:22" x14ac:dyDescent="0.35">
      <c r="V38923" s="17"/>
    </row>
    <row r="38924" spans="22:22" x14ac:dyDescent="0.35">
      <c r="V38924" s="17"/>
    </row>
    <row r="38925" spans="22:22" x14ac:dyDescent="0.35">
      <c r="V38925" s="17"/>
    </row>
    <row r="38926" spans="22:22" x14ac:dyDescent="0.35">
      <c r="V38926" s="17"/>
    </row>
    <row r="38927" spans="22:22" x14ac:dyDescent="0.35">
      <c r="V38927" s="17"/>
    </row>
    <row r="38928" spans="22:22" x14ac:dyDescent="0.35">
      <c r="V38928" s="17"/>
    </row>
    <row r="38929" spans="22:22" x14ac:dyDescent="0.35">
      <c r="V38929" s="17"/>
    </row>
    <row r="38930" spans="22:22" x14ac:dyDescent="0.35">
      <c r="V38930" s="17"/>
    </row>
    <row r="38931" spans="22:22" x14ac:dyDescent="0.35">
      <c r="V38931" s="17"/>
    </row>
    <row r="38932" spans="22:22" x14ac:dyDescent="0.35">
      <c r="V38932" s="17"/>
    </row>
    <row r="38933" spans="22:22" x14ac:dyDescent="0.35">
      <c r="V38933" s="17"/>
    </row>
    <row r="38934" spans="22:22" x14ac:dyDescent="0.35">
      <c r="V38934" s="17"/>
    </row>
    <row r="38935" spans="22:22" x14ac:dyDescent="0.35">
      <c r="V38935" s="17"/>
    </row>
    <row r="38936" spans="22:22" x14ac:dyDescent="0.35">
      <c r="V38936" s="17"/>
    </row>
    <row r="38937" spans="22:22" x14ac:dyDescent="0.35">
      <c r="V38937" s="17"/>
    </row>
    <row r="38938" spans="22:22" x14ac:dyDescent="0.35">
      <c r="V38938" s="17"/>
    </row>
    <row r="38939" spans="22:22" x14ac:dyDescent="0.35">
      <c r="V38939" s="17"/>
    </row>
    <row r="38940" spans="22:22" x14ac:dyDescent="0.35">
      <c r="V38940" s="17"/>
    </row>
    <row r="38941" spans="22:22" x14ac:dyDescent="0.35">
      <c r="V38941" s="17"/>
    </row>
    <row r="38942" spans="22:22" x14ac:dyDescent="0.35">
      <c r="V38942" s="17"/>
    </row>
    <row r="38943" spans="22:22" x14ac:dyDescent="0.35">
      <c r="V38943" s="17"/>
    </row>
    <row r="38944" spans="22:22" x14ac:dyDescent="0.35">
      <c r="V38944" s="17"/>
    </row>
    <row r="38945" spans="22:22" x14ac:dyDescent="0.35">
      <c r="V38945" s="17"/>
    </row>
    <row r="38946" spans="22:22" x14ac:dyDescent="0.35">
      <c r="V38946" s="17"/>
    </row>
    <row r="38947" spans="22:22" x14ac:dyDescent="0.35">
      <c r="V38947" s="17"/>
    </row>
    <row r="38948" spans="22:22" x14ac:dyDescent="0.35">
      <c r="V38948" s="17"/>
    </row>
    <row r="38949" spans="22:22" x14ac:dyDescent="0.35">
      <c r="V38949" s="17"/>
    </row>
    <row r="38950" spans="22:22" x14ac:dyDescent="0.35">
      <c r="V38950" s="17"/>
    </row>
    <row r="38951" spans="22:22" x14ac:dyDescent="0.35">
      <c r="V38951" s="17"/>
    </row>
    <row r="38952" spans="22:22" x14ac:dyDescent="0.35">
      <c r="V38952" s="17"/>
    </row>
    <row r="38953" spans="22:22" x14ac:dyDescent="0.35">
      <c r="V38953" s="17"/>
    </row>
    <row r="38954" spans="22:22" x14ac:dyDescent="0.35">
      <c r="V38954" s="17"/>
    </row>
    <row r="38955" spans="22:22" x14ac:dyDescent="0.35">
      <c r="V38955" s="17"/>
    </row>
    <row r="38956" spans="22:22" x14ac:dyDescent="0.35">
      <c r="V38956" s="17"/>
    </row>
    <row r="38957" spans="22:22" x14ac:dyDescent="0.35">
      <c r="V38957" s="17"/>
    </row>
    <row r="38958" spans="22:22" x14ac:dyDescent="0.35">
      <c r="V38958" s="17"/>
    </row>
    <row r="38959" spans="22:22" x14ac:dyDescent="0.35">
      <c r="V38959" s="17"/>
    </row>
    <row r="38960" spans="22:22" x14ac:dyDescent="0.35">
      <c r="V38960" s="17"/>
    </row>
    <row r="38961" spans="22:22" x14ac:dyDescent="0.35">
      <c r="V38961" s="17"/>
    </row>
    <row r="38962" spans="22:22" x14ac:dyDescent="0.35">
      <c r="V38962" s="17"/>
    </row>
    <row r="38963" spans="22:22" x14ac:dyDescent="0.35">
      <c r="V38963" s="17"/>
    </row>
    <row r="38964" spans="22:22" x14ac:dyDescent="0.35">
      <c r="V38964" s="17"/>
    </row>
    <row r="38965" spans="22:22" x14ac:dyDescent="0.35">
      <c r="V38965" s="17"/>
    </row>
    <row r="38966" spans="22:22" x14ac:dyDescent="0.35">
      <c r="V38966" s="17"/>
    </row>
    <row r="38967" spans="22:22" x14ac:dyDescent="0.35">
      <c r="V38967" s="17"/>
    </row>
    <row r="38968" spans="22:22" x14ac:dyDescent="0.35">
      <c r="V38968" s="17"/>
    </row>
    <row r="38969" spans="22:22" x14ac:dyDescent="0.35">
      <c r="V38969" s="17"/>
    </row>
    <row r="38970" spans="22:22" x14ac:dyDescent="0.35">
      <c r="V38970" s="17"/>
    </row>
    <row r="38971" spans="22:22" x14ac:dyDescent="0.35">
      <c r="V38971" s="17"/>
    </row>
    <row r="38972" spans="22:22" x14ac:dyDescent="0.35">
      <c r="V38972" s="17"/>
    </row>
    <row r="38973" spans="22:22" x14ac:dyDescent="0.35">
      <c r="V38973" s="17"/>
    </row>
    <row r="38974" spans="22:22" x14ac:dyDescent="0.35">
      <c r="V38974" s="17"/>
    </row>
    <row r="38975" spans="22:22" x14ac:dyDescent="0.35">
      <c r="V38975" s="17"/>
    </row>
    <row r="38976" spans="22:22" x14ac:dyDescent="0.35">
      <c r="V38976" s="17"/>
    </row>
    <row r="38977" spans="22:22" x14ac:dyDescent="0.35">
      <c r="V38977" s="17"/>
    </row>
    <row r="38978" spans="22:22" x14ac:dyDescent="0.35">
      <c r="V38978" s="17"/>
    </row>
    <row r="38979" spans="22:22" x14ac:dyDescent="0.35">
      <c r="V38979" s="17"/>
    </row>
    <row r="38980" spans="22:22" x14ac:dyDescent="0.35">
      <c r="V38980" s="17"/>
    </row>
    <row r="38981" spans="22:22" x14ac:dyDescent="0.35">
      <c r="V38981" s="17"/>
    </row>
    <row r="38982" spans="22:22" x14ac:dyDescent="0.35">
      <c r="V38982" s="17"/>
    </row>
    <row r="38983" spans="22:22" x14ac:dyDescent="0.35">
      <c r="V38983" s="17"/>
    </row>
    <row r="38984" spans="22:22" x14ac:dyDescent="0.35">
      <c r="V38984" s="17"/>
    </row>
    <row r="38985" spans="22:22" x14ac:dyDescent="0.35">
      <c r="V38985" s="17"/>
    </row>
    <row r="38986" spans="22:22" x14ac:dyDescent="0.35">
      <c r="V38986" s="17"/>
    </row>
    <row r="38987" spans="22:22" x14ac:dyDescent="0.35">
      <c r="V38987" s="17"/>
    </row>
    <row r="38988" spans="22:22" x14ac:dyDescent="0.35">
      <c r="V38988" s="17"/>
    </row>
    <row r="38989" spans="22:22" x14ac:dyDescent="0.35">
      <c r="V38989" s="17"/>
    </row>
    <row r="38990" spans="22:22" x14ac:dyDescent="0.35">
      <c r="V38990" s="17"/>
    </row>
    <row r="38991" spans="22:22" x14ac:dyDescent="0.35">
      <c r="V38991" s="17"/>
    </row>
    <row r="38992" spans="22:22" x14ac:dyDescent="0.35">
      <c r="V38992" s="17"/>
    </row>
    <row r="38993" spans="22:22" x14ac:dyDescent="0.35">
      <c r="V38993" s="17"/>
    </row>
    <row r="38994" spans="22:22" x14ac:dyDescent="0.35">
      <c r="V38994" s="17"/>
    </row>
    <row r="38995" spans="22:22" x14ac:dyDescent="0.35">
      <c r="V38995" s="17"/>
    </row>
    <row r="38996" spans="22:22" x14ac:dyDescent="0.35">
      <c r="V38996" s="17"/>
    </row>
    <row r="38997" spans="22:22" x14ac:dyDescent="0.35">
      <c r="V38997" s="17"/>
    </row>
    <row r="38998" spans="22:22" x14ac:dyDescent="0.35">
      <c r="V38998" s="17"/>
    </row>
    <row r="38999" spans="22:22" x14ac:dyDescent="0.35">
      <c r="V38999" s="17"/>
    </row>
    <row r="39000" spans="22:22" x14ac:dyDescent="0.35">
      <c r="V39000" s="17"/>
    </row>
    <row r="39001" spans="22:22" x14ac:dyDescent="0.35">
      <c r="V39001" s="17"/>
    </row>
    <row r="39002" spans="22:22" x14ac:dyDescent="0.35">
      <c r="V39002" s="17"/>
    </row>
    <row r="39003" spans="22:22" x14ac:dyDescent="0.35">
      <c r="V39003" s="17"/>
    </row>
    <row r="39004" spans="22:22" x14ac:dyDescent="0.35">
      <c r="V39004" s="17"/>
    </row>
    <row r="39005" spans="22:22" x14ac:dyDescent="0.35">
      <c r="V39005" s="17"/>
    </row>
    <row r="39006" spans="22:22" x14ac:dyDescent="0.35">
      <c r="V39006" s="17"/>
    </row>
    <row r="39007" spans="22:22" x14ac:dyDescent="0.35">
      <c r="V39007" s="17"/>
    </row>
    <row r="39008" spans="22:22" x14ac:dyDescent="0.35">
      <c r="V39008" s="17"/>
    </row>
    <row r="39009" spans="22:22" x14ac:dyDescent="0.35">
      <c r="V39009" s="17"/>
    </row>
    <row r="39010" spans="22:22" x14ac:dyDescent="0.35">
      <c r="V39010" s="17"/>
    </row>
    <row r="39011" spans="22:22" x14ac:dyDescent="0.35">
      <c r="V39011" s="17"/>
    </row>
    <row r="39012" spans="22:22" x14ac:dyDescent="0.35">
      <c r="V39012" s="17"/>
    </row>
    <row r="39013" spans="22:22" x14ac:dyDescent="0.35">
      <c r="V39013" s="17"/>
    </row>
    <row r="39014" spans="22:22" x14ac:dyDescent="0.35">
      <c r="V39014" s="17"/>
    </row>
    <row r="39015" spans="22:22" x14ac:dyDescent="0.35">
      <c r="V39015" s="17"/>
    </row>
    <row r="39016" spans="22:22" x14ac:dyDescent="0.35">
      <c r="V39016" s="17"/>
    </row>
    <row r="39017" spans="22:22" x14ac:dyDescent="0.35">
      <c r="V39017" s="17"/>
    </row>
    <row r="39018" spans="22:22" x14ac:dyDescent="0.35">
      <c r="V39018" s="17"/>
    </row>
    <row r="39019" spans="22:22" x14ac:dyDescent="0.35">
      <c r="V39019" s="17"/>
    </row>
    <row r="39020" spans="22:22" x14ac:dyDescent="0.35">
      <c r="V39020" s="17"/>
    </row>
    <row r="39021" spans="22:22" x14ac:dyDescent="0.35">
      <c r="V39021" s="17"/>
    </row>
    <row r="39022" spans="22:22" x14ac:dyDescent="0.35">
      <c r="V39022" s="17"/>
    </row>
    <row r="39023" spans="22:22" x14ac:dyDescent="0.35">
      <c r="V39023" s="17"/>
    </row>
    <row r="39024" spans="22:22" x14ac:dyDescent="0.35">
      <c r="V39024" s="17"/>
    </row>
    <row r="39025" spans="22:22" x14ac:dyDescent="0.35">
      <c r="V39025" s="17"/>
    </row>
    <row r="39026" spans="22:22" x14ac:dyDescent="0.35">
      <c r="V39026" s="17"/>
    </row>
    <row r="39027" spans="22:22" x14ac:dyDescent="0.35">
      <c r="V39027" s="17"/>
    </row>
    <row r="39028" spans="22:22" x14ac:dyDescent="0.35">
      <c r="V39028" s="17"/>
    </row>
    <row r="39029" spans="22:22" x14ac:dyDescent="0.35">
      <c r="V39029" s="17"/>
    </row>
    <row r="39030" spans="22:22" x14ac:dyDescent="0.35">
      <c r="V39030" s="17"/>
    </row>
    <row r="39031" spans="22:22" x14ac:dyDescent="0.35">
      <c r="V39031" s="17"/>
    </row>
    <row r="39032" spans="22:22" x14ac:dyDescent="0.35">
      <c r="V39032" s="17"/>
    </row>
    <row r="39033" spans="22:22" x14ac:dyDescent="0.35">
      <c r="V39033" s="17"/>
    </row>
    <row r="39034" spans="22:22" x14ac:dyDescent="0.35">
      <c r="V39034" s="17"/>
    </row>
    <row r="39035" spans="22:22" x14ac:dyDescent="0.35">
      <c r="V39035" s="17"/>
    </row>
    <row r="39036" spans="22:22" x14ac:dyDescent="0.35">
      <c r="V39036" s="17"/>
    </row>
    <row r="39037" spans="22:22" x14ac:dyDescent="0.35">
      <c r="V39037" s="17"/>
    </row>
    <row r="39038" spans="22:22" x14ac:dyDescent="0.35">
      <c r="V39038" s="17"/>
    </row>
    <row r="39039" spans="22:22" x14ac:dyDescent="0.35">
      <c r="V39039" s="17"/>
    </row>
    <row r="39040" spans="22:22" x14ac:dyDescent="0.35">
      <c r="V39040" s="17"/>
    </row>
    <row r="39041" spans="22:22" x14ac:dyDescent="0.35">
      <c r="V39041" s="17"/>
    </row>
    <row r="39042" spans="22:22" x14ac:dyDescent="0.35">
      <c r="V39042" s="17"/>
    </row>
    <row r="39043" spans="22:22" x14ac:dyDescent="0.35">
      <c r="V39043" s="17"/>
    </row>
    <row r="39044" spans="22:22" x14ac:dyDescent="0.35">
      <c r="V39044" s="17"/>
    </row>
    <row r="39045" spans="22:22" x14ac:dyDescent="0.35">
      <c r="V39045" s="17"/>
    </row>
    <row r="39046" spans="22:22" x14ac:dyDescent="0.35">
      <c r="V39046" s="17"/>
    </row>
    <row r="39047" spans="22:22" x14ac:dyDescent="0.35">
      <c r="V39047" s="17"/>
    </row>
    <row r="39048" spans="22:22" x14ac:dyDescent="0.35">
      <c r="V39048" s="17"/>
    </row>
    <row r="39049" spans="22:22" x14ac:dyDescent="0.35">
      <c r="V39049" s="17"/>
    </row>
    <row r="39050" spans="22:22" x14ac:dyDescent="0.35">
      <c r="V39050" s="17"/>
    </row>
    <row r="39051" spans="22:22" x14ac:dyDescent="0.35">
      <c r="V39051" s="17"/>
    </row>
    <row r="39052" spans="22:22" x14ac:dyDescent="0.35">
      <c r="V39052" s="17"/>
    </row>
    <row r="39053" spans="22:22" x14ac:dyDescent="0.35">
      <c r="V39053" s="17"/>
    </row>
    <row r="39054" spans="22:22" x14ac:dyDescent="0.35">
      <c r="V39054" s="17"/>
    </row>
    <row r="39055" spans="22:22" x14ac:dyDescent="0.35">
      <c r="V39055" s="17"/>
    </row>
    <row r="39056" spans="22:22" x14ac:dyDescent="0.35">
      <c r="V39056" s="17"/>
    </row>
    <row r="39057" spans="22:22" x14ac:dyDescent="0.35">
      <c r="V39057" s="17"/>
    </row>
    <row r="39058" spans="22:22" x14ac:dyDescent="0.35">
      <c r="V39058" s="17"/>
    </row>
    <row r="39059" spans="22:22" x14ac:dyDescent="0.35">
      <c r="V39059" s="17"/>
    </row>
    <row r="39060" spans="22:22" x14ac:dyDescent="0.35">
      <c r="V39060" s="17"/>
    </row>
    <row r="39061" spans="22:22" x14ac:dyDescent="0.35">
      <c r="V39061" s="17"/>
    </row>
    <row r="39062" spans="22:22" x14ac:dyDescent="0.35">
      <c r="V39062" s="17"/>
    </row>
    <row r="39063" spans="22:22" x14ac:dyDescent="0.35">
      <c r="V39063" s="17"/>
    </row>
    <row r="39064" spans="22:22" x14ac:dyDescent="0.35">
      <c r="V39064" s="17"/>
    </row>
    <row r="39065" spans="22:22" x14ac:dyDescent="0.35">
      <c r="V39065" s="17"/>
    </row>
    <row r="39066" spans="22:22" x14ac:dyDescent="0.35">
      <c r="V39066" s="17"/>
    </row>
    <row r="39067" spans="22:22" x14ac:dyDescent="0.35">
      <c r="V39067" s="17"/>
    </row>
    <row r="39068" spans="22:22" x14ac:dyDescent="0.35">
      <c r="V39068" s="17"/>
    </row>
    <row r="39069" spans="22:22" x14ac:dyDescent="0.35">
      <c r="V39069" s="17"/>
    </row>
    <row r="39070" spans="22:22" x14ac:dyDescent="0.35">
      <c r="V39070" s="17"/>
    </row>
    <row r="39071" spans="22:22" x14ac:dyDescent="0.35">
      <c r="V39071" s="17"/>
    </row>
    <row r="39072" spans="22:22" x14ac:dyDescent="0.35">
      <c r="V39072" s="17"/>
    </row>
    <row r="39073" spans="22:22" x14ac:dyDescent="0.35">
      <c r="V39073" s="17"/>
    </row>
    <row r="39074" spans="22:22" x14ac:dyDescent="0.35">
      <c r="V39074" s="17"/>
    </row>
    <row r="39075" spans="22:22" x14ac:dyDescent="0.35">
      <c r="V39075" s="17"/>
    </row>
    <row r="39076" spans="22:22" x14ac:dyDescent="0.35">
      <c r="V39076" s="17"/>
    </row>
    <row r="39077" spans="22:22" x14ac:dyDescent="0.35">
      <c r="V39077" s="17"/>
    </row>
    <row r="39078" spans="22:22" x14ac:dyDescent="0.35">
      <c r="V39078" s="17"/>
    </row>
    <row r="39079" spans="22:22" x14ac:dyDescent="0.35">
      <c r="V39079" s="17"/>
    </row>
    <row r="39080" spans="22:22" x14ac:dyDescent="0.35">
      <c r="V39080" s="17"/>
    </row>
    <row r="39081" spans="22:22" x14ac:dyDescent="0.35">
      <c r="V39081" s="17"/>
    </row>
    <row r="39082" spans="22:22" x14ac:dyDescent="0.35">
      <c r="V39082" s="17"/>
    </row>
    <row r="39083" spans="22:22" x14ac:dyDescent="0.35">
      <c r="V39083" s="17"/>
    </row>
    <row r="39084" spans="22:22" x14ac:dyDescent="0.35">
      <c r="V39084" s="17"/>
    </row>
    <row r="39085" spans="22:22" x14ac:dyDescent="0.35">
      <c r="V39085" s="17"/>
    </row>
    <row r="39086" spans="22:22" x14ac:dyDescent="0.35">
      <c r="V39086" s="17"/>
    </row>
    <row r="39087" spans="22:22" x14ac:dyDescent="0.35">
      <c r="V39087" s="17"/>
    </row>
    <row r="39088" spans="22:22" x14ac:dyDescent="0.35">
      <c r="V39088" s="17"/>
    </row>
    <row r="39089" spans="22:22" x14ac:dyDescent="0.35">
      <c r="V39089" s="17"/>
    </row>
    <row r="39090" spans="22:22" x14ac:dyDescent="0.35">
      <c r="V39090" s="17"/>
    </row>
    <row r="39091" spans="22:22" x14ac:dyDescent="0.35">
      <c r="V39091" s="17"/>
    </row>
    <row r="39092" spans="22:22" x14ac:dyDescent="0.35">
      <c r="V39092" s="17"/>
    </row>
    <row r="39093" spans="22:22" x14ac:dyDescent="0.35">
      <c r="V39093" s="17"/>
    </row>
    <row r="39094" spans="22:22" x14ac:dyDescent="0.35">
      <c r="V39094" s="17"/>
    </row>
    <row r="39095" spans="22:22" x14ac:dyDescent="0.35">
      <c r="V39095" s="17"/>
    </row>
    <row r="39096" spans="22:22" x14ac:dyDescent="0.35">
      <c r="V39096" s="17"/>
    </row>
    <row r="39097" spans="22:22" x14ac:dyDescent="0.35">
      <c r="V39097" s="17"/>
    </row>
    <row r="39098" spans="22:22" x14ac:dyDescent="0.35">
      <c r="V39098" s="17"/>
    </row>
    <row r="39099" spans="22:22" x14ac:dyDescent="0.35">
      <c r="V39099" s="17"/>
    </row>
    <row r="39100" spans="22:22" x14ac:dyDescent="0.35">
      <c r="V39100" s="17"/>
    </row>
    <row r="39101" spans="22:22" x14ac:dyDescent="0.35">
      <c r="V39101" s="17"/>
    </row>
    <row r="39102" spans="22:22" x14ac:dyDescent="0.35">
      <c r="V39102" s="17"/>
    </row>
    <row r="39103" spans="22:22" x14ac:dyDescent="0.35">
      <c r="V39103" s="17"/>
    </row>
    <row r="39104" spans="22:22" x14ac:dyDescent="0.35">
      <c r="V39104" s="17"/>
    </row>
    <row r="39105" spans="22:22" x14ac:dyDescent="0.35">
      <c r="V39105" s="17"/>
    </row>
    <row r="39106" spans="22:22" x14ac:dyDescent="0.35">
      <c r="V39106" s="17"/>
    </row>
    <row r="39107" spans="22:22" x14ac:dyDescent="0.35">
      <c r="V39107" s="17"/>
    </row>
    <row r="39108" spans="22:22" x14ac:dyDescent="0.35">
      <c r="V39108" s="17"/>
    </row>
    <row r="39109" spans="22:22" x14ac:dyDescent="0.35">
      <c r="V39109" s="17"/>
    </row>
    <row r="39110" spans="22:22" x14ac:dyDescent="0.35">
      <c r="V39110" s="17"/>
    </row>
    <row r="39111" spans="22:22" x14ac:dyDescent="0.35">
      <c r="V39111" s="17"/>
    </row>
    <row r="39112" spans="22:22" x14ac:dyDescent="0.35">
      <c r="V39112" s="17"/>
    </row>
    <row r="39113" spans="22:22" x14ac:dyDescent="0.35">
      <c r="V39113" s="17"/>
    </row>
    <row r="39114" spans="22:22" x14ac:dyDescent="0.35">
      <c r="V39114" s="17"/>
    </row>
    <row r="39115" spans="22:22" x14ac:dyDescent="0.35">
      <c r="V39115" s="17"/>
    </row>
    <row r="39116" spans="22:22" x14ac:dyDescent="0.35">
      <c r="V39116" s="17"/>
    </row>
    <row r="39117" spans="22:22" x14ac:dyDescent="0.35">
      <c r="V39117" s="17"/>
    </row>
    <row r="39118" spans="22:22" x14ac:dyDescent="0.35">
      <c r="V39118" s="17"/>
    </row>
    <row r="39119" spans="22:22" x14ac:dyDescent="0.35">
      <c r="V39119" s="17"/>
    </row>
    <row r="39120" spans="22:22" x14ac:dyDescent="0.35">
      <c r="V39120" s="17"/>
    </row>
    <row r="39121" spans="22:22" x14ac:dyDescent="0.35">
      <c r="V39121" s="17"/>
    </row>
    <row r="39122" spans="22:22" x14ac:dyDescent="0.35">
      <c r="V39122" s="17"/>
    </row>
    <row r="39123" spans="22:22" x14ac:dyDescent="0.35">
      <c r="V39123" s="17"/>
    </row>
    <row r="39124" spans="22:22" x14ac:dyDescent="0.35">
      <c r="V39124" s="17"/>
    </row>
    <row r="39125" spans="22:22" x14ac:dyDescent="0.35">
      <c r="V39125" s="17"/>
    </row>
    <row r="39126" spans="22:22" x14ac:dyDescent="0.35">
      <c r="V39126" s="17"/>
    </row>
    <row r="39127" spans="22:22" x14ac:dyDescent="0.35">
      <c r="V39127" s="17"/>
    </row>
    <row r="39128" spans="22:22" x14ac:dyDescent="0.35">
      <c r="V39128" s="17"/>
    </row>
    <row r="39129" spans="22:22" x14ac:dyDescent="0.35">
      <c r="V39129" s="17"/>
    </row>
    <row r="39130" spans="22:22" x14ac:dyDescent="0.35">
      <c r="V39130" s="17"/>
    </row>
    <row r="39131" spans="22:22" x14ac:dyDescent="0.35">
      <c r="V39131" s="17"/>
    </row>
    <row r="39132" spans="22:22" x14ac:dyDescent="0.35">
      <c r="V39132" s="17"/>
    </row>
    <row r="39133" spans="22:22" x14ac:dyDescent="0.35">
      <c r="V39133" s="17"/>
    </row>
    <row r="39134" spans="22:22" x14ac:dyDescent="0.35">
      <c r="V39134" s="17"/>
    </row>
    <row r="39135" spans="22:22" x14ac:dyDescent="0.35">
      <c r="V39135" s="17"/>
    </row>
    <row r="39136" spans="22:22" x14ac:dyDescent="0.35">
      <c r="V39136" s="17"/>
    </row>
    <row r="39137" spans="22:22" x14ac:dyDescent="0.35">
      <c r="V39137" s="17"/>
    </row>
    <row r="39138" spans="22:22" x14ac:dyDescent="0.35">
      <c r="V39138" s="17"/>
    </row>
    <row r="39139" spans="22:22" x14ac:dyDescent="0.35">
      <c r="V39139" s="17"/>
    </row>
    <row r="39140" spans="22:22" x14ac:dyDescent="0.35">
      <c r="V39140" s="17"/>
    </row>
    <row r="39141" spans="22:22" x14ac:dyDescent="0.35">
      <c r="V39141" s="17"/>
    </row>
    <row r="39142" spans="22:22" x14ac:dyDescent="0.35">
      <c r="V39142" s="17"/>
    </row>
    <row r="39143" spans="22:22" x14ac:dyDescent="0.35">
      <c r="V39143" s="17"/>
    </row>
    <row r="39144" spans="22:22" x14ac:dyDescent="0.35">
      <c r="V39144" s="17"/>
    </row>
    <row r="39145" spans="22:22" x14ac:dyDescent="0.35">
      <c r="V39145" s="17"/>
    </row>
    <row r="39146" spans="22:22" x14ac:dyDescent="0.35">
      <c r="V39146" s="17"/>
    </row>
    <row r="39147" spans="22:22" x14ac:dyDescent="0.35">
      <c r="V39147" s="17"/>
    </row>
    <row r="39148" spans="22:22" x14ac:dyDescent="0.35">
      <c r="V39148" s="17"/>
    </row>
    <row r="39149" spans="22:22" x14ac:dyDescent="0.35">
      <c r="V39149" s="17"/>
    </row>
    <row r="39150" spans="22:22" x14ac:dyDescent="0.35">
      <c r="V39150" s="17"/>
    </row>
    <row r="39151" spans="22:22" x14ac:dyDescent="0.35">
      <c r="V39151" s="17"/>
    </row>
    <row r="39152" spans="22:22" x14ac:dyDescent="0.35">
      <c r="V39152" s="17"/>
    </row>
    <row r="39153" spans="22:22" x14ac:dyDescent="0.35">
      <c r="V39153" s="17"/>
    </row>
    <row r="39154" spans="22:22" x14ac:dyDescent="0.35">
      <c r="V39154" s="17"/>
    </row>
    <row r="39155" spans="22:22" x14ac:dyDescent="0.35">
      <c r="V39155" s="17"/>
    </row>
    <row r="39156" spans="22:22" x14ac:dyDescent="0.35">
      <c r="V39156" s="17"/>
    </row>
    <row r="39157" spans="22:22" x14ac:dyDescent="0.35">
      <c r="V39157" s="17"/>
    </row>
    <row r="39158" spans="22:22" x14ac:dyDescent="0.35">
      <c r="V39158" s="17"/>
    </row>
    <row r="39159" spans="22:22" x14ac:dyDescent="0.35">
      <c r="V39159" s="17"/>
    </row>
    <row r="39160" spans="22:22" x14ac:dyDescent="0.35">
      <c r="V39160" s="17"/>
    </row>
    <row r="39161" spans="22:22" x14ac:dyDescent="0.35">
      <c r="V39161" s="17"/>
    </row>
    <row r="39162" spans="22:22" x14ac:dyDescent="0.35">
      <c r="V39162" s="17"/>
    </row>
    <row r="39163" spans="22:22" x14ac:dyDescent="0.35">
      <c r="V39163" s="17"/>
    </row>
    <row r="39164" spans="22:22" x14ac:dyDescent="0.35">
      <c r="V39164" s="17"/>
    </row>
    <row r="39165" spans="22:22" x14ac:dyDescent="0.35">
      <c r="V39165" s="17"/>
    </row>
    <row r="39166" spans="22:22" x14ac:dyDescent="0.35">
      <c r="V39166" s="17"/>
    </row>
    <row r="39167" spans="22:22" x14ac:dyDescent="0.35">
      <c r="V39167" s="17"/>
    </row>
    <row r="39168" spans="22:22" x14ac:dyDescent="0.35">
      <c r="V39168" s="17"/>
    </row>
    <row r="39169" spans="22:22" x14ac:dyDescent="0.35">
      <c r="V39169" s="17"/>
    </row>
    <row r="39170" spans="22:22" x14ac:dyDescent="0.35">
      <c r="V39170" s="17"/>
    </row>
    <row r="39171" spans="22:22" x14ac:dyDescent="0.35">
      <c r="V39171" s="17"/>
    </row>
    <row r="39172" spans="22:22" x14ac:dyDescent="0.35">
      <c r="V39172" s="17"/>
    </row>
    <row r="39173" spans="22:22" x14ac:dyDescent="0.35">
      <c r="V39173" s="17"/>
    </row>
    <row r="39174" spans="22:22" x14ac:dyDescent="0.35">
      <c r="V39174" s="17"/>
    </row>
    <row r="39175" spans="22:22" x14ac:dyDescent="0.35">
      <c r="V39175" s="17"/>
    </row>
    <row r="39176" spans="22:22" x14ac:dyDescent="0.35">
      <c r="V39176" s="17"/>
    </row>
    <row r="39177" spans="22:22" x14ac:dyDescent="0.35">
      <c r="V39177" s="17"/>
    </row>
    <row r="39178" spans="22:22" x14ac:dyDescent="0.35">
      <c r="V39178" s="17"/>
    </row>
    <row r="39179" spans="22:22" x14ac:dyDescent="0.35">
      <c r="V39179" s="17"/>
    </row>
    <row r="39180" spans="22:22" x14ac:dyDescent="0.35">
      <c r="V39180" s="17"/>
    </row>
    <row r="39181" spans="22:22" x14ac:dyDescent="0.35">
      <c r="V39181" s="17"/>
    </row>
    <row r="39182" spans="22:22" x14ac:dyDescent="0.35">
      <c r="V39182" s="17"/>
    </row>
    <row r="39183" spans="22:22" x14ac:dyDescent="0.35">
      <c r="V39183" s="17"/>
    </row>
    <row r="39184" spans="22:22" x14ac:dyDescent="0.35">
      <c r="V39184" s="17"/>
    </row>
    <row r="39185" spans="22:22" x14ac:dyDescent="0.35">
      <c r="V39185" s="17"/>
    </row>
    <row r="39186" spans="22:22" x14ac:dyDescent="0.35">
      <c r="V39186" s="17"/>
    </row>
    <row r="39187" spans="22:22" x14ac:dyDescent="0.35">
      <c r="V39187" s="17"/>
    </row>
    <row r="39188" spans="22:22" x14ac:dyDescent="0.35">
      <c r="V39188" s="17"/>
    </row>
    <row r="39189" spans="22:22" x14ac:dyDescent="0.35">
      <c r="V39189" s="17"/>
    </row>
    <row r="39190" spans="22:22" x14ac:dyDescent="0.35">
      <c r="V39190" s="17"/>
    </row>
    <row r="39191" spans="22:22" x14ac:dyDescent="0.35">
      <c r="V39191" s="17"/>
    </row>
    <row r="39192" spans="22:22" x14ac:dyDescent="0.35">
      <c r="V39192" s="17"/>
    </row>
    <row r="39193" spans="22:22" x14ac:dyDescent="0.35">
      <c r="V39193" s="17"/>
    </row>
    <row r="39194" spans="22:22" x14ac:dyDescent="0.35">
      <c r="V39194" s="17"/>
    </row>
    <row r="39195" spans="22:22" x14ac:dyDescent="0.35">
      <c r="V39195" s="17"/>
    </row>
    <row r="39196" spans="22:22" x14ac:dyDescent="0.35">
      <c r="V39196" s="17"/>
    </row>
    <row r="39197" spans="22:22" x14ac:dyDescent="0.35">
      <c r="V39197" s="17"/>
    </row>
    <row r="39198" spans="22:22" x14ac:dyDescent="0.35">
      <c r="V39198" s="17"/>
    </row>
    <row r="39199" spans="22:22" x14ac:dyDescent="0.35">
      <c r="V39199" s="17"/>
    </row>
    <row r="39200" spans="22:22" x14ac:dyDescent="0.35">
      <c r="V39200" s="17"/>
    </row>
    <row r="39201" spans="22:22" x14ac:dyDescent="0.35">
      <c r="V39201" s="17"/>
    </row>
    <row r="39202" spans="22:22" x14ac:dyDescent="0.35">
      <c r="V39202" s="17"/>
    </row>
    <row r="39203" spans="22:22" x14ac:dyDescent="0.35">
      <c r="V39203" s="17"/>
    </row>
    <row r="39204" spans="22:22" x14ac:dyDescent="0.35">
      <c r="V39204" s="17"/>
    </row>
    <row r="39205" spans="22:22" x14ac:dyDescent="0.35">
      <c r="V39205" s="17"/>
    </row>
    <row r="39206" spans="22:22" x14ac:dyDescent="0.35">
      <c r="V39206" s="17"/>
    </row>
    <row r="39207" spans="22:22" x14ac:dyDescent="0.35">
      <c r="V39207" s="17"/>
    </row>
    <row r="39208" spans="22:22" x14ac:dyDescent="0.35">
      <c r="V39208" s="17"/>
    </row>
    <row r="39209" spans="22:22" x14ac:dyDescent="0.35">
      <c r="V39209" s="17"/>
    </row>
    <row r="39210" spans="22:22" x14ac:dyDescent="0.35">
      <c r="V39210" s="17"/>
    </row>
    <row r="39211" spans="22:22" x14ac:dyDescent="0.35">
      <c r="V39211" s="17"/>
    </row>
    <row r="39212" spans="22:22" x14ac:dyDescent="0.35">
      <c r="V39212" s="17"/>
    </row>
    <row r="39213" spans="22:22" x14ac:dyDescent="0.35">
      <c r="V39213" s="17"/>
    </row>
    <row r="39214" spans="22:22" x14ac:dyDescent="0.35">
      <c r="V39214" s="17"/>
    </row>
    <row r="39215" spans="22:22" x14ac:dyDescent="0.35">
      <c r="V39215" s="17"/>
    </row>
    <row r="39216" spans="22:22" x14ac:dyDescent="0.35">
      <c r="V39216" s="17"/>
    </row>
    <row r="39217" spans="22:22" x14ac:dyDescent="0.35">
      <c r="V39217" s="17"/>
    </row>
    <row r="39218" spans="22:22" x14ac:dyDescent="0.35">
      <c r="V39218" s="17"/>
    </row>
    <row r="39219" spans="22:22" x14ac:dyDescent="0.35">
      <c r="V39219" s="17"/>
    </row>
    <row r="39220" spans="22:22" x14ac:dyDescent="0.35">
      <c r="V39220" s="17"/>
    </row>
    <row r="39221" spans="22:22" x14ac:dyDescent="0.35">
      <c r="V39221" s="17"/>
    </row>
    <row r="39222" spans="22:22" x14ac:dyDescent="0.35">
      <c r="V39222" s="17"/>
    </row>
    <row r="39223" spans="22:22" x14ac:dyDescent="0.35">
      <c r="V39223" s="17"/>
    </row>
    <row r="39224" spans="22:22" x14ac:dyDescent="0.35">
      <c r="V39224" s="17"/>
    </row>
    <row r="39225" spans="22:22" x14ac:dyDescent="0.35">
      <c r="V39225" s="17"/>
    </row>
    <row r="39226" spans="22:22" x14ac:dyDescent="0.35">
      <c r="V39226" s="17"/>
    </row>
    <row r="39227" spans="22:22" x14ac:dyDescent="0.35">
      <c r="V39227" s="17"/>
    </row>
    <row r="39228" spans="22:22" x14ac:dyDescent="0.35">
      <c r="V39228" s="17"/>
    </row>
    <row r="39229" spans="22:22" x14ac:dyDescent="0.35">
      <c r="V39229" s="17"/>
    </row>
    <row r="39230" spans="22:22" x14ac:dyDescent="0.35">
      <c r="V39230" s="17"/>
    </row>
    <row r="39231" spans="22:22" x14ac:dyDescent="0.35">
      <c r="V39231" s="17"/>
    </row>
    <row r="39232" spans="22:22" x14ac:dyDescent="0.35">
      <c r="V39232" s="17"/>
    </row>
    <row r="39233" spans="22:22" x14ac:dyDescent="0.35">
      <c r="V39233" s="17"/>
    </row>
    <row r="39234" spans="22:22" x14ac:dyDescent="0.35">
      <c r="V39234" s="17"/>
    </row>
    <row r="39235" spans="22:22" x14ac:dyDescent="0.35">
      <c r="V39235" s="17"/>
    </row>
    <row r="39236" spans="22:22" x14ac:dyDescent="0.35">
      <c r="V39236" s="17"/>
    </row>
    <row r="39237" spans="22:22" x14ac:dyDescent="0.35">
      <c r="V39237" s="17"/>
    </row>
    <row r="39238" spans="22:22" x14ac:dyDescent="0.35">
      <c r="V39238" s="17"/>
    </row>
    <row r="39239" spans="22:22" x14ac:dyDescent="0.35">
      <c r="V39239" s="17"/>
    </row>
    <row r="39240" spans="22:22" x14ac:dyDescent="0.35">
      <c r="V39240" s="17"/>
    </row>
    <row r="39241" spans="22:22" x14ac:dyDescent="0.35">
      <c r="V39241" s="17"/>
    </row>
    <row r="39242" spans="22:22" x14ac:dyDescent="0.35">
      <c r="V39242" s="17"/>
    </row>
    <row r="39243" spans="22:22" x14ac:dyDescent="0.35">
      <c r="V39243" s="17"/>
    </row>
    <row r="39244" spans="22:22" x14ac:dyDescent="0.35">
      <c r="V39244" s="17"/>
    </row>
    <row r="39245" spans="22:22" x14ac:dyDescent="0.35">
      <c r="V39245" s="17"/>
    </row>
    <row r="39246" spans="22:22" x14ac:dyDescent="0.35">
      <c r="V39246" s="17"/>
    </row>
    <row r="39247" spans="22:22" x14ac:dyDescent="0.35">
      <c r="V39247" s="17"/>
    </row>
    <row r="39248" spans="22:22" x14ac:dyDescent="0.35">
      <c r="V39248" s="17"/>
    </row>
    <row r="39249" spans="22:22" x14ac:dyDescent="0.35">
      <c r="V39249" s="17"/>
    </row>
    <row r="39250" spans="22:22" x14ac:dyDescent="0.35">
      <c r="V39250" s="17"/>
    </row>
    <row r="39251" spans="22:22" x14ac:dyDescent="0.35">
      <c r="V39251" s="17"/>
    </row>
    <row r="39252" spans="22:22" x14ac:dyDescent="0.35">
      <c r="V39252" s="17"/>
    </row>
    <row r="39253" spans="22:22" x14ac:dyDescent="0.35">
      <c r="V39253" s="17"/>
    </row>
    <row r="39254" spans="22:22" x14ac:dyDescent="0.35">
      <c r="V39254" s="17"/>
    </row>
    <row r="39255" spans="22:22" x14ac:dyDescent="0.35">
      <c r="V39255" s="17"/>
    </row>
    <row r="39256" spans="22:22" x14ac:dyDescent="0.35">
      <c r="V39256" s="17"/>
    </row>
    <row r="39257" spans="22:22" x14ac:dyDescent="0.35">
      <c r="V39257" s="17"/>
    </row>
    <row r="39258" spans="22:22" x14ac:dyDescent="0.35">
      <c r="V39258" s="17"/>
    </row>
    <row r="39259" spans="22:22" x14ac:dyDescent="0.35">
      <c r="V39259" s="17"/>
    </row>
    <row r="39260" spans="22:22" x14ac:dyDescent="0.35">
      <c r="V39260" s="17"/>
    </row>
    <row r="39261" spans="22:22" x14ac:dyDescent="0.35">
      <c r="V39261" s="17"/>
    </row>
    <row r="39262" spans="22:22" x14ac:dyDescent="0.35">
      <c r="V39262" s="17"/>
    </row>
    <row r="39263" spans="22:22" x14ac:dyDescent="0.35">
      <c r="V39263" s="17"/>
    </row>
    <row r="39264" spans="22:22" x14ac:dyDescent="0.35">
      <c r="V39264" s="17"/>
    </row>
    <row r="39265" spans="22:22" x14ac:dyDescent="0.35">
      <c r="V39265" s="17"/>
    </row>
    <row r="39266" spans="22:22" x14ac:dyDescent="0.35">
      <c r="V39266" s="17"/>
    </row>
    <row r="39267" spans="22:22" x14ac:dyDescent="0.35">
      <c r="V39267" s="17"/>
    </row>
    <row r="39268" spans="22:22" x14ac:dyDescent="0.35">
      <c r="V39268" s="17"/>
    </row>
    <row r="39269" spans="22:22" x14ac:dyDescent="0.35">
      <c r="V39269" s="17"/>
    </row>
    <row r="39270" spans="22:22" x14ac:dyDescent="0.35">
      <c r="V39270" s="17"/>
    </row>
    <row r="39271" spans="22:22" x14ac:dyDescent="0.35">
      <c r="V39271" s="17"/>
    </row>
    <row r="39272" spans="22:22" x14ac:dyDescent="0.35">
      <c r="V39272" s="17"/>
    </row>
    <row r="39273" spans="22:22" x14ac:dyDescent="0.35">
      <c r="V39273" s="17"/>
    </row>
    <row r="39274" spans="22:22" x14ac:dyDescent="0.35">
      <c r="V39274" s="17"/>
    </row>
    <row r="39275" spans="22:22" x14ac:dyDescent="0.35">
      <c r="V39275" s="17"/>
    </row>
    <row r="39276" spans="22:22" x14ac:dyDescent="0.35">
      <c r="V39276" s="17"/>
    </row>
    <row r="39277" spans="22:22" x14ac:dyDescent="0.35">
      <c r="V39277" s="17"/>
    </row>
    <row r="39278" spans="22:22" x14ac:dyDescent="0.35">
      <c r="V39278" s="17"/>
    </row>
    <row r="39279" spans="22:22" x14ac:dyDescent="0.35">
      <c r="V39279" s="17"/>
    </row>
    <row r="39280" spans="22:22" x14ac:dyDescent="0.35">
      <c r="V39280" s="17"/>
    </row>
    <row r="39281" spans="22:22" x14ac:dyDescent="0.35">
      <c r="V39281" s="17"/>
    </row>
    <row r="39282" spans="22:22" x14ac:dyDescent="0.35">
      <c r="V39282" s="17"/>
    </row>
    <row r="39283" spans="22:22" x14ac:dyDescent="0.35">
      <c r="V39283" s="17"/>
    </row>
    <row r="39284" spans="22:22" x14ac:dyDescent="0.35">
      <c r="V39284" s="17"/>
    </row>
    <row r="39285" spans="22:22" x14ac:dyDescent="0.35">
      <c r="V39285" s="17"/>
    </row>
    <row r="39286" spans="22:22" x14ac:dyDescent="0.35">
      <c r="V39286" s="17"/>
    </row>
    <row r="39287" spans="22:22" x14ac:dyDescent="0.35">
      <c r="V39287" s="17"/>
    </row>
    <row r="39288" spans="22:22" x14ac:dyDescent="0.35">
      <c r="V39288" s="17"/>
    </row>
    <row r="39289" spans="22:22" x14ac:dyDescent="0.35">
      <c r="V39289" s="17"/>
    </row>
    <row r="39290" spans="22:22" x14ac:dyDescent="0.35">
      <c r="V39290" s="17"/>
    </row>
    <row r="39291" spans="22:22" x14ac:dyDescent="0.35">
      <c r="V39291" s="17"/>
    </row>
    <row r="39292" spans="22:22" x14ac:dyDescent="0.35">
      <c r="V39292" s="17"/>
    </row>
    <row r="39293" spans="22:22" x14ac:dyDescent="0.35">
      <c r="V39293" s="17"/>
    </row>
    <row r="39294" spans="22:22" x14ac:dyDescent="0.35">
      <c r="V39294" s="17"/>
    </row>
    <row r="39295" spans="22:22" x14ac:dyDescent="0.35">
      <c r="V39295" s="17"/>
    </row>
    <row r="39296" spans="22:22" x14ac:dyDescent="0.35">
      <c r="V39296" s="17"/>
    </row>
    <row r="39297" spans="22:22" x14ac:dyDescent="0.35">
      <c r="V39297" s="17"/>
    </row>
    <row r="39298" spans="22:22" x14ac:dyDescent="0.35">
      <c r="V39298" s="17"/>
    </row>
    <row r="39299" spans="22:22" x14ac:dyDescent="0.35">
      <c r="V39299" s="17"/>
    </row>
    <row r="39300" spans="22:22" x14ac:dyDescent="0.35">
      <c r="V39300" s="17"/>
    </row>
    <row r="39301" spans="22:22" x14ac:dyDescent="0.35">
      <c r="V39301" s="17"/>
    </row>
    <row r="39302" spans="22:22" x14ac:dyDescent="0.35">
      <c r="V39302" s="17"/>
    </row>
    <row r="39303" spans="22:22" x14ac:dyDescent="0.35">
      <c r="V39303" s="17"/>
    </row>
    <row r="39304" spans="22:22" x14ac:dyDescent="0.35">
      <c r="V39304" s="17"/>
    </row>
    <row r="39305" spans="22:22" x14ac:dyDescent="0.35">
      <c r="V39305" s="17"/>
    </row>
    <row r="39306" spans="22:22" x14ac:dyDescent="0.35">
      <c r="V39306" s="17"/>
    </row>
    <row r="39307" spans="22:22" x14ac:dyDescent="0.35">
      <c r="V39307" s="17"/>
    </row>
    <row r="39308" spans="22:22" x14ac:dyDescent="0.35">
      <c r="V39308" s="17"/>
    </row>
    <row r="39309" spans="22:22" x14ac:dyDescent="0.35">
      <c r="V39309" s="17"/>
    </row>
    <row r="39310" spans="22:22" x14ac:dyDescent="0.35">
      <c r="V39310" s="17"/>
    </row>
    <row r="39311" spans="22:22" x14ac:dyDescent="0.35">
      <c r="V39311" s="17"/>
    </row>
    <row r="39312" spans="22:22" x14ac:dyDescent="0.35">
      <c r="V39312" s="17"/>
    </row>
    <row r="39313" spans="22:22" x14ac:dyDescent="0.35">
      <c r="V39313" s="17"/>
    </row>
    <row r="39314" spans="22:22" x14ac:dyDescent="0.35">
      <c r="V39314" s="17"/>
    </row>
    <row r="39315" spans="22:22" x14ac:dyDescent="0.35">
      <c r="V39315" s="17"/>
    </row>
    <row r="39316" spans="22:22" x14ac:dyDescent="0.35">
      <c r="V39316" s="17"/>
    </row>
    <row r="39317" spans="22:22" x14ac:dyDescent="0.35">
      <c r="V39317" s="17"/>
    </row>
    <row r="39318" spans="22:22" x14ac:dyDescent="0.35">
      <c r="V39318" s="17"/>
    </row>
    <row r="39319" spans="22:22" x14ac:dyDescent="0.35">
      <c r="V39319" s="17"/>
    </row>
    <row r="39320" spans="22:22" x14ac:dyDescent="0.35">
      <c r="V39320" s="17"/>
    </row>
    <row r="39321" spans="22:22" x14ac:dyDescent="0.35">
      <c r="V39321" s="17"/>
    </row>
    <row r="39322" spans="22:22" x14ac:dyDescent="0.35">
      <c r="V39322" s="17"/>
    </row>
    <row r="39323" spans="22:22" x14ac:dyDescent="0.35">
      <c r="V39323" s="17"/>
    </row>
    <row r="39324" spans="22:22" x14ac:dyDescent="0.35">
      <c r="V39324" s="17"/>
    </row>
    <row r="39325" spans="22:22" x14ac:dyDescent="0.35">
      <c r="V39325" s="17"/>
    </row>
    <row r="39326" spans="22:22" x14ac:dyDescent="0.35">
      <c r="V39326" s="17"/>
    </row>
    <row r="39327" spans="22:22" x14ac:dyDescent="0.35">
      <c r="V39327" s="17"/>
    </row>
    <row r="39328" spans="22:22" x14ac:dyDescent="0.35">
      <c r="V39328" s="17"/>
    </row>
    <row r="39329" spans="22:22" x14ac:dyDescent="0.35">
      <c r="V39329" s="17"/>
    </row>
    <row r="39330" spans="22:22" x14ac:dyDescent="0.35">
      <c r="V39330" s="17"/>
    </row>
    <row r="39331" spans="22:22" x14ac:dyDescent="0.35">
      <c r="V39331" s="17"/>
    </row>
    <row r="39332" spans="22:22" x14ac:dyDescent="0.35">
      <c r="V39332" s="17"/>
    </row>
    <row r="39333" spans="22:22" x14ac:dyDescent="0.35">
      <c r="V39333" s="17"/>
    </row>
    <row r="39334" spans="22:22" x14ac:dyDescent="0.35">
      <c r="V39334" s="17"/>
    </row>
    <row r="39335" spans="22:22" x14ac:dyDescent="0.35">
      <c r="V39335" s="17"/>
    </row>
    <row r="39336" spans="22:22" x14ac:dyDescent="0.35">
      <c r="V39336" s="17"/>
    </row>
    <row r="39337" spans="22:22" x14ac:dyDescent="0.35">
      <c r="V39337" s="17"/>
    </row>
    <row r="39338" spans="22:22" x14ac:dyDescent="0.35">
      <c r="V39338" s="17"/>
    </row>
    <row r="39339" spans="22:22" x14ac:dyDescent="0.35">
      <c r="V39339" s="17"/>
    </row>
    <row r="39340" spans="22:22" x14ac:dyDescent="0.35">
      <c r="V39340" s="17"/>
    </row>
    <row r="39341" spans="22:22" x14ac:dyDescent="0.35">
      <c r="V39341" s="17"/>
    </row>
    <row r="39342" spans="22:22" x14ac:dyDescent="0.35">
      <c r="V39342" s="17"/>
    </row>
    <row r="39343" spans="22:22" x14ac:dyDescent="0.35">
      <c r="V39343" s="17"/>
    </row>
    <row r="39344" spans="22:22" x14ac:dyDescent="0.35">
      <c r="V39344" s="17"/>
    </row>
    <row r="39345" spans="22:22" x14ac:dyDescent="0.35">
      <c r="V39345" s="17"/>
    </row>
    <row r="39346" spans="22:22" x14ac:dyDescent="0.35">
      <c r="V39346" s="17"/>
    </row>
    <row r="39347" spans="22:22" x14ac:dyDescent="0.35">
      <c r="V39347" s="17"/>
    </row>
    <row r="39348" spans="22:22" x14ac:dyDescent="0.35">
      <c r="V39348" s="17"/>
    </row>
    <row r="39349" spans="22:22" x14ac:dyDescent="0.35">
      <c r="V39349" s="17"/>
    </row>
    <row r="39350" spans="22:22" x14ac:dyDescent="0.35">
      <c r="V39350" s="17"/>
    </row>
    <row r="39351" spans="22:22" x14ac:dyDescent="0.35">
      <c r="V39351" s="17"/>
    </row>
    <row r="39352" spans="22:22" x14ac:dyDescent="0.35">
      <c r="V39352" s="17"/>
    </row>
    <row r="39353" spans="22:22" x14ac:dyDescent="0.35">
      <c r="V39353" s="17"/>
    </row>
    <row r="39354" spans="22:22" x14ac:dyDescent="0.35">
      <c r="V39354" s="17"/>
    </row>
    <row r="39355" spans="22:22" x14ac:dyDescent="0.35">
      <c r="V39355" s="17"/>
    </row>
    <row r="39356" spans="22:22" x14ac:dyDescent="0.35">
      <c r="V39356" s="17"/>
    </row>
    <row r="39357" spans="22:22" x14ac:dyDescent="0.35">
      <c r="V39357" s="17"/>
    </row>
    <row r="39358" spans="22:22" x14ac:dyDescent="0.35">
      <c r="V39358" s="17"/>
    </row>
    <row r="39359" spans="22:22" x14ac:dyDescent="0.35">
      <c r="V39359" s="17"/>
    </row>
    <row r="39360" spans="22:22" x14ac:dyDescent="0.35">
      <c r="V39360" s="17"/>
    </row>
    <row r="39361" spans="22:22" x14ac:dyDescent="0.35">
      <c r="V39361" s="17"/>
    </row>
    <row r="39362" spans="22:22" x14ac:dyDescent="0.35">
      <c r="V39362" s="17"/>
    </row>
    <row r="39363" spans="22:22" x14ac:dyDescent="0.35">
      <c r="V39363" s="17"/>
    </row>
    <row r="39364" spans="22:22" x14ac:dyDescent="0.35">
      <c r="V39364" s="17"/>
    </row>
    <row r="39365" spans="22:22" x14ac:dyDescent="0.35">
      <c r="V39365" s="17"/>
    </row>
    <row r="39366" spans="22:22" x14ac:dyDescent="0.35">
      <c r="V39366" s="17"/>
    </row>
    <row r="39367" spans="22:22" x14ac:dyDescent="0.35">
      <c r="V39367" s="17"/>
    </row>
    <row r="39368" spans="22:22" x14ac:dyDescent="0.35">
      <c r="V39368" s="17"/>
    </row>
    <row r="39369" spans="22:22" x14ac:dyDescent="0.35">
      <c r="V39369" s="17"/>
    </row>
    <row r="39370" spans="22:22" x14ac:dyDescent="0.35">
      <c r="V39370" s="17"/>
    </row>
    <row r="39371" spans="22:22" x14ac:dyDescent="0.35">
      <c r="V39371" s="17"/>
    </row>
    <row r="39372" spans="22:22" x14ac:dyDescent="0.35">
      <c r="V39372" s="17"/>
    </row>
    <row r="39373" spans="22:22" x14ac:dyDescent="0.35">
      <c r="V39373" s="17"/>
    </row>
    <row r="39374" spans="22:22" x14ac:dyDescent="0.35">
      <c r="V39374" s="17"/>
    </row>
    <row r="39375" spans="22:22" x14ac:dyDescent="0.35">
      <c r="V39375" s="17"/>
    </row>
    <row r="39376" spans="22:22" x14ac:dyDescent="0.35">
      <c r="V39376" s="17"/>
    </row>
    <row r="39377" spans="22:22" x14ac:dyDescent="0.35">
      <c r="V39377" s="17"/>
    </row>
    <row r="39378" spans="22:22" x14ac:dyDescent="0.35">
      <c r="V39378" s="17"/>
    </row>
    <row r="39379" spans="22:22" x14ac:dyDescent="0.35">
      <c r="V39379" s="17"/>
    </row>
    <row r="39380" spans="22:22" x14ac:dyDescent="0.35">
      <c r="V39380" s="17"/>
    </row>
    <row r="39381" spans="22:22" x14ac:dyDescent="0.35">
      <c r="V39381" s="17"/>
    </row>
    <row r="39382" spans="22:22" x14ac:dyDescent="0.35">
      <c r="V39382" s="17"/>
    </row>
    <row r="39383" spans="22:22" x14ac:dyDescent="0.35">
      <c r="V39383" s="17"/>
    </row>
    <row r="39384" spans="22:22" x14ac:dyDescent="0.35">
      <c r="V39384" s="17"/>
    </row>
    <row r="39385" spans="22:22" x14ac:dyDescent="0.35">
      <c r="V39385" s="17"/>
    </row>
    <row r="39386" spans="22:22" x14ac:dyDescent="0.35">
      <c r="V39386" s="17"/>
    </row>
    <row r="39387" spans="22:22" x14ac:dyDescent="0.35">
      <c r="V39387" s="17"/>
    </row>
    <row r="39388" spans="22:22" x14ac:dyDescent="0.35">
      <c r="V39388" s="17"/>
    </row>
    <row r="39389" spans="22:22" x14ac:dyDescent="0.35">
      <c r="V39389" s="17"/>
    </row>
    <row r="39390" spans="22:22" x14ac:dyDescent="0.35">
      <c r="V39390" s="17"/>
    </row>
    <row r="39391" spans="22:22" x14ac:dyDescent="0.35">
      <c r="V39391" s="17"/>
    </row>
    <row r="39392" spans="22:22" x14ac:dyDescent="0.35">
      <c r="V39392" s="17"/>
    </row>
    <row r="39393" spans="22:22" x14ac:dyDescent="0.35">
      <c r="V39393" s="17"/>
    </row>
    <row r="39394" spans="22:22" x14ac:dyDescent="0.35">
      <c r="V39394" s="17"/>
    </row>
    <row r="39395" spans="22:22" x14ac:dyDescent="0.35">
      <c r="V39395" s="17"/>
    </row>
    <row r="39396" spans="22:22" x14ac:dyDescent="0.35">
      <c r="V39396" s="17"/>
    </row>
    <row r="39397" spans="22:22" x14ac:dyDescent="0.35">
      <c r="V39397" s="17"/>
    </row>
    <row r="39398" spans="22:22" x14ac:dyDescent="0.35">
      <c r="V39398" s="17"/>
    </row>
    <row r="39399" spans="22:22" x14ac:dyDescent="0.35">
      <c r="V39399" s="17"/>
    </row>
    <row r="39400" spans="22:22" x14ac:dyDescent="0.35">
      <c r="V39400" s="17"/>
    </row>
    <row r="39401" spans="22:22" x14ac:dyDescent="0.35">
      <c r="V39401" s="17"/>
    </row>
    <row r="39402" spans="22:22" x14ac:dyDescent="0.35">
      <c r="V39402" s="17"/>
    </row>
    <row r="39403" spans="22:22" x14ac:dyDescent="0.35">
      <c r="V39403" s="17"/>
    </row>
    <row r="39404" spans="22:22" x14ac:dyDescent="0.35">
      <c r="V39404" s="17"/>
    </row>
    <row r="39405" spans="22:22" x14ac:dyDescent="0.35">
      <c r="V39405" s="17"/>
    </row>
    <row r="39406" spans="22:22" x14ac:dyDescent="0.35">
      <c r="V39406" s="17"/>
    </row>
    <row r="39407" spans="22:22" x14ac:dyDescent="0.35">
      <c r="V39407" s="17"/>
    </row>
    <row r="39408" spans="22:22" x14ac:dyDescent="0.35">
      <c r="V39408" s="17"/>
    </row>
    <row r="39409" spans="22:22" x14ac:dyDescent="0.35">
      <c r="V39409" s="17"/>
    </row>
    <row r="39410" spans="22:22" x14ac:dyDescent="0.35">
      <c r="V39410" s="17"/>
    </row>
    <row r="39411" spans="22:22" x14ac:dyDescent="0.35">
      <c r="V39411" s="17"/>
    </row>
    <row r="39412" spans="22:22" x14ac:dyDescent="0.35">
      <c r="V39412" s="17"/>
    </row>
    <row r="39413" spans="22:22" x14ac:dyDescent="0.35">
      <c r="V39413" s="17"/>
    </row>
    <row r="39414" spans="22:22" x14ac:dyDescent="0.35">
      <c r="V39414" s="17"/>
    </row>
    <row r="39415" spans="22:22" x14ac:dyDescent="0.35">
      <c r="V39415" s="17"/>
    </row>
    <row r="39416" spans="22:22" x14ac:dyDescent="0.35">
      <c r="V39416" s="17"/>
    </row>
    <row r="39417" spans="22:22" x14ac:dyDescent="0.35">
      <c r="V39417" s="17"/>
    </row>
    <row r="39418" spans="22:22" x14ac:dyDescent="0.35">
      <c r="V39418" s="17"/>
    </row>
    <row r="39419" spans="22:22" x14ac:dyDescent="0.35">
      <c r="V39419" s="17"/>
    </row>
    <row r="39420" spans="22:22" x14ac:dyDescent="0.35">
      <c r="V39420" s="17"/>
    </row>
    <row r="39421" spans="22:22" x14ac:dyDescent="0.35">
      <c r="V39421" s="17"/>
    </row>
    <row r="39422" spans="22:22" x14ac:dyDescent="0.35">
      <c r="V39422" s="17"/>
    </row>
    <row r="39423" spans="22:22" x14ac:dyDescent="0.35">
      <c r="V39423" s="17"/>
    </row>
    <row r="39424" spans="22:22" x14ac:dyDescent="0.35">
      <c r="V39424" s="17"/>
    </row>
    <row r="39425" spans="22:22" x14ac:dyDescent="0.35">
      <c r="V39425" s="17"/>
    </row>
    <row r="39426" spans="22:22" x14ac:dyDescent="0.35">
      <c r="V39426" s="17"/>
    </row>
    <row r="39427" spans="22:22" x14ac:dyDescent="0.35">
      <c r="V39427" s="17"/>
    </row>
    <row r="39428" spans="22:22" x14ac:dyDescent="0.35">
      <c r="V39428" s="17"/>
    </row>
    <row r="39429" spans="22:22" x14ac:dyDescent="0.35">
      <c r="V39429" s="17"/>
    </row>
    <row r="39430" spans="22:22" x14ac:dyDescent="0.35">
      <c r="V39430" s="17"/>
    </row>
    <row r="39431" spans="22:22" x14ac:dyDescent="0.35">
      <c r="V39431" s="17"/>
    </row>
    <row r="39432" spans="22:22" x14ac:dyDescent="0.35">
      <c r="V39432" s="17"/>
    </row>
    <row r="39433" spans="22:22" x14ac:dyDescent="0.35">
      <c r="V39433" s="17"/>
    </row>
    <row r="39434" spans="22:22" x14ac:dyDescent="0.35">
      <c r="V39434" s="17"/>
    </row>
    <row r="39435" spans="22:22" x14ac:dyDescent="0.35">
      <c r="V39435" s="17"/>
    </row>
    <row r="39436" spans="22:22" x14ac:dyDescent="0.35">
      <c r="V39436" s="17"/>
    </row>
    <row r="39437" spans="22:22" x14ac:dyDescent="0.35">
      <c r="V39437" s="17"/>
    </row>
    <row r="39438" spans="22:22" x14ac:dyDescent="0.35">
      <c r="V39438" s="17"/>
    </row>
    <row r="39439" spans="22:22" x14ac:dyDescent="0.35">
      <c r="V39439" s="17"/>
    </row>
    <row r="39440" spans="22:22" x14ac:dyDescent="0.35">
      <c r="V39440" s="17"/>
    </row>
    <row r="39441" spans="22:22" x14ac:dyDescent="0.35">
      <c r="V39441" s="17"/>
    </row>
    <row r="39442" spans="22:22" x14ac:dyDescent="0.35">
      <c r="V39442" s="17"/>
    </row>
    <row r="39443" spans="22:22" x14ac:dyDescent="0.35">
      <c r="V39443" s="17"/>
    </row>
    <row r="39444" spans="22:22" x14ac:dyDescent="0.35">
      <c r="V39444" s="17"/>
    </row>
    <row r="39445" spans="22:22" x14ac:dyDescent="0.35">
      <c r="V39445" s="17"/>
    </row>
    <row r="39446" spans="22:22" x14ac:dyDescent="0.35">
      <c r="V39446" s="17"/>
    </row>
    <row r="39447" spans="22:22" x14ac:dyDescent="0.35">
      <c r="V39447" s="17"/>
    </row>
    <row r="39448" spans="22:22" x14ac:dyDescent="0.35">
      <c r="V39448" s="17"/>
    </row>
    <row r="39449" spans="22:22" x14ac:dyDescent="0.35">
      <c r="V39449" s="17"/>
    </row>
    <row r="39450" spans="22:22" x14ac:dyDescent="0.35">
      <c r="V39450" s="17"/>
    </row>
    <row r="39451" spans="22:22" x14ac:dyDescent="0.35">
      <c r="V39451" s="17"/>
    </row>
    <row r="39452" spans="22:22" x14ac:dyDescent="0.35">
      <c r="V39452" s="17"/>
    </row>
    <row r="39453" spans="22:22" x14ac:dyDescent="0.35">
      <c r="V39453" s="17"/>
    </row>
    <row r="39454" spans="22:22" x14ac:dyDescent="0.35">
      <c r="V39454" s="17"/>
    </row>
    <row r="39455" spans="22:22" x14ac:dyDescent="0.35">
      <c r="V39455" s="17"/>
    </row>
    <row r="39456" spans="22:22" x14ac:dyDescent="0.35">
      <c r="V39456" s="17"/>
    </row>
    <row r="39457" spans="22:22" x14ac:dyDescent="0.35">
      <c r="V39457" s="17"/>
    </row>
    <row r="39458" spans="22:22" x14ac:dyDescent="0.35">
      <c r="V39458" s="17"/>
    </row>
    <row r="39459" spans="22:22" x14ac:dyDescent="0.35">
      <c r="V39459" s="17"/>
    </row>
    <row r="39460" spans="22:22" x14ac:dyDescent="0.35">
      <c r="V39460" s="17"/>
    </row>
    <row r="39461" spans="22:22" x14ac:dyDescent="0.35">
      <c r="V39461" s="17"/>
    </row>
    <row r="39462" spans="22:22" x14ac:dyDescent="0.35">
      <c r="V39462" s="17"/>
    </row>
    <row r="39463" spans="22:22" x14ac:dyDescent="0.35">
      <c r="V39463" s="17"/>
    </row>
    <row r="39464" spans="22:22" x14ac:dyDescent="0.35">
      <c r="V39464" s="17"/>
    </row>
    <row r="39465" spans="22:22" x14ac:dyDescent="0.35">
      <c r="V39465" s="17"/>
    </row>
    <row r="39466" spans="22:22" x14ac:dyDescent="0.35">
      <c r="V39466" s="17"/>
    </row>
    <row r="39467" spans="22:22" x14ac:dyDescent="0.35">
      <c r="V39467" s="17"/>
    </row>
    <row r="39468" spans="22:22" x14ac:dyDescent="0.35">
      <c r="V39468" s="17"/>
    </row>
    <row r="39469" spans="22:22" x14ac:dyDescent="0.35">
      <c r="V39469" s="17"/>
    </row>
    <row r="39470" spans="22:22" x14ac:dyDescent="0.35">
      <c r="V39470" s="17"/>
    </row>
    <row r="39471" spans="22:22" x14ac:dyDescent="0.35">
      <c r="V39471" s="17"/>
    </row>
    <row r="39472" spans="22:22" x14ac:dyDescent="0.35">
      <c r="V39472" s="17"/>
    </row>
    <row r="39473" spans="22:22" x14ac:dyDescent="0.35">
      <c r="V39473" s="17"/>
    </row>
    <row r="39474" spans="22:22" x14ac:dyDescent="0.35">
      <c r="V39474" s="17"/>
    </row>
    <row r="39475" spans="22:22" x14ac:dyDescent="0.35">
      <c r="V39475" s="17"/>
    </row>
    <row r="39476" spans="22:22" x14ac:dyDescent="0.35">
      <c r="V39476" s="17"/>
    </row>
    <row r="39477" spans="22:22" x14ac:dyDescent="0.35">
      <c r="V39477" s="17"/>
    </row>
    <row r="39478" spans="22:22" x14ac:dyDescent="0.35">
      <c r="V39478" s="17"/>
    </row>
    <row r="39479" spans="22:22" x14ac:dyDescent="0.35">
      <c r="V39479" s="17"/>
    </row>
    <row r="39480" spans="22:22" x14ac:dyDescent="0.35">
      <c r="V39480" s="17"/>
    </row>
    <row r="39481" spans="22:22" x14ac:dyDescent="0.35">
      <c r="V39481" s="17"/>
    </row>
    <row r="39482" spans="22:22" x14ac:dyDescent="0.35">
      <c r="V39482" s="17"/>
    </row>
    <row r="39483" spans="22:22" x14ac:dyDescent="0.35">
      <c r="V39483" s="17"/>
    </row>
    <row r="39484" spans="22:22" x14ac:dyDescent="0.35">
      <c r="V39484" s="17"/>
    </row>
    <row r="39485" spans="22:22" x14ac:dyDescent="0.35">
      <c r="V39485" s="17"/>
    </row>
    <row r="39486" spans="22:22" x14ac:dyDescent="0.35">
      <c r="V39486" s="17"/>
    </row>
    <row r="39487" spans="22:22" x14ac:dyDescent="0.35">
      <c r="V39487" s="17"/>
    </row>
    <row r="39488" spans="22:22" x14ac:dyDescent="0.35">
      <c r="V39488" s="17"/>
    </row>
    <row r="39489" spans="22:22" x14ac:dyDescent="0.35">
      <c r="V39489" s="17"/>
    </row>
    <row r="39490" spans="22:22" x14ac:dyDescent="0.35">
      <c r="V39490" s="17"/>
    </row>
    <row r="39491" spans="22:22" x14ac:dyDescent="0.35">
      <c r="V39491" s="17"/>
    </row>
    <row r="39492" spans="22:22" x14ac:dyDescent="0.35">
      <c r="V39492" s="17"/>
    </row>
    <row r="39493" spans="22:22" x14ac:dyDescent="0.35">
      <c r="V39493" s="17"/>
    </row>
    <row r="39494" spans="22:22" x14ac:dyDescent="0.35">
      <c r="V39494" s="17"/>
    </row>
    <row r="39495" spans="22:22" x14ac:dyDescent="0.35">
      <c r="V39495" s="17"/>
    </row>
    <row r="39496" spans="22:22" x14ac:dyDescent="0.35">
      <c r="V39496" s="17"/>
    </row>
    <row r="39497" spans="22:22" x14ac:dyDescent="0.35">
      <c r="V39497" s="17"/>
    </row>
    <row r="39498" spans="22:22" x14ac:dyDescent="0.35">
      <c r="V39498" s="17"/>
    </row>
    <row r="39499" spans="22:22" x14ac:dyDescent="0.35">
      <c r="V39499" s="17"/>
    </row>
    <row r="39500" spans="22:22" x14ac:dyDescent="0.35">
      <c r="V39500" s="17"/>
    </row>
    <row r="39501" spans="22:22" x14ac:dyDescent="0.35">
      <c r="V39501" s="17"/>
    </row>
    <row r="39502" spans="22:22" x14ac:dyDescent="0.35">
      <c r="V39502" s="17"/>
    </row>
    <row r="39503" spans="22:22" x14ac:dyDescent="0.35">
      <c r="V39503" s="17"/>
    </row>
    <row r="39504" spans="22:22" x14ac:dyDescent="0.35">
      <c r="V39504" s="17"/>
    </row>
    <row r="39505" spans="22:22" x14ac:dyDescent="0.35">
      <c r="V39505" s="17"/>
    </row>
    <row r="39506" spans="22:22" x14ac:dyDescent="0.35">
      <c r="V39506" s="17"/>
    </row>
    <row r="39507" spans="22:22" x14ac:dyDescent="0.35">
      <c r="V39507" s="17"/>
    </row>
    <row r="39508" spans="22:22" x14ac:dyDescent="0.35">
      <c r="V39508" s="17"/>
    </row>
    <row r="39509" spans="22:22" x14ac:dyDescent="0.35">
      <c r="V39509" s="17"/>
    </row>
    <row r="39510" spans="22:22" x14ac:dyDescent="0.35">
      <c r="V39510" s="17"/>
    </row>
    <row r="39511" spans="22:22" x14ac:dyDescent="0.35">
      <c r="V39511" s="17"/>
    </row>
    <row r="39512" spans="22:22" x14ac:dyDescent="0.35">
      <c r="V39512" s="17"/>
    </row>
    <row r="39513" spans="22:22" x14ac:dyDescent="0.35">
      <c r="V39513" s="17"/>
    </row>
    <row r="39514" spans="22:22" x14ac:dyDescent="0.35">
      <c r="V39514" s="17"/>
    </row>
    <row r="39515" spans="22:22" x14ac:dyDescent="0.35">
      <c r="V39515" s="17"/>
    </row>
    <row r="39516" spans="22:22" x14ac:dyDescent="0.35">
      <c r="V39516" s="17"/>
    </row>
    <row r="39517" spans="22:22" x14ac:dyDescent="0.35">
      <c r="V39517" s="17"/>
    </row>
    <row r="39518" spans="22:22" x14ac:dyDescent="0.35">
      <c r="V39518" s="17"/>
    </row>
    <row r="39519" spans="22:22" x14ac:dyDescent="0.35">
      <c r="V39519" s="17"/>
    </row>
    <row r="39520" spans="22:22" x14ac:dyDescent="0.35">
      <c r="V39520" s="17"/>
    </row>
    <row r="39521" spans="22:22" x14ac:dyDescent="0.35">
      <c r="V39521" s="17"/>
    </row>
    <row r="39522" spans="22:22" x14ac:dyDescent="0.35">
      <c r="V39522" s="17"/>
    </row>
    <row r="39523" spans="22:22" x14ac:dyDescent="0.35">
      <c r="V39523" s="17"/>
    </row>
    <row r="39524" spans="22:22" x14ac:dyDescent="0.35">
      <c r="V39524" s="17"/>
    </row>
    <row r="39525" spans="22:22" x14ac:dyDescent="0.35">
      <c r="V39525" s="17"/>
    </row>
    <row r="39526" spans="22:22" x14ac:dyDescent="0.35">
      <c r="V39526" s="17"/>
    </row>
    <row r="39527" spans="22:22" x14ac:dyDescent="0.35">
      <c r="V39527" s="17"/>
    </row>
    <row r="39528" spans="22:22" x14ac:dyDescent="0.35">
      <c r="V39528" s="17"/>
    </row>
    <row r="39529" spans="22:22" x14ac:dyDescent="0.35">
      <c r="V39529" s="17"/>
    </row>
    <row r="39530" spans="22:22" x14ac:dyDescent="0.35">
      <c r="V39530" s="17"/>
    </row>
    <row r="39531" spans="22:22" x14ac:dyDescent="0.35">
      <c r="V39531" s="17"/>
    </row>
    <row r="39532" spans="22:22" x14ac:dyDescent="0.35">
      <c r="V39532" s="17"/>
    </row>
    <row r="39533" spans="22:22" x14ac:dyDescent="0.35">
      <c r="V39533" s="17"/>
    </row>
    <row r="39534" spans="22:22" x14ac:dyDescent="0.35">
      <c r="V39534" s="17"/>
    </row>
    <row r="39535" spans="22:22" x14ac:dyDescent="0.35">
      <c r="V39535" s="17"/>
    </row>
    <row r="39536" spans="22:22" x14ac:dyDescent="0.35">
      <c r="V39536" s="17"/>
    </row>
    <row r="39537" spans="22:22" x14ac:dyDescent="0.35">
      <c r="V39537" s="17"/>
    </row>
    <row r="39538" spans="22:22" x14ac:dyDescent="0.35">
      <c r="V39538" s="17"/>
    </row>
    <row r="39539" spans="22:22" x14ac:dyDescent="0.35">
      <c r="V39539" s="17"/>
    </row>
    <row r="39540" spans="22:22" x14ac:dyDescent="0.35">
      <c r="V39540" s="17"/>
    </row>
    <row r="39541" spans="22:22" x14ac:dyDescent="0.35">
      <c r="V39541" s="17"/>
    </row>
    <row r="39542" spans="22:22" x14ac:dyDescent="0.35">
      <c r="V39542" s="17"/>
    </row>
    <row r="39543" spans="22:22" x14ac:dyDescent="0.35">
      <c r="V39543" s="17"/>
    </row>
    <row r="39544" spans="22:22" x14ac:dyDescent="0.35">
      <c r="V39544" s="17"/>
    </row>
    <row r="39545" spans="22:22" x14ac:dyDescent="0.35">
      <c r="V39545" s="17"/>
    </row>
    <row r="39546" spans="22:22" x14ac:dyDescent="0.35">
      <c r="V39546" s="17"/>
    </row>
    <row r="39547" spans="22:22" x14ac:dyDescent="0.35">
      <c r="V39547" s="17"/>
    </row>
    <row r="39548" spans="22:22" x14ac:dyDescent="0.35">
      <c r="V39548" s="17"/>
    </row>
    <row r="39549" spans="22:22" x14ac:dyDescent="0.35">
      <c r="V39549" s="17"/>
    </row>
    <row r="39550" spans="22:22" x14ac:dyDescent="0.35">
      <c r="V39550" s="17"/>
    </row>
    <row r="39551" spans="22:22" x14ac:dyDescent="0.35">
      <c r="V39551" s="17"/>
    </row>
    <row r="39552" spans="22:22" x14ac:dyDescent="0.35">
      <c r="V39552" s="17"/>
    </row>
    <row r="39553" spans="22:22" x14ac:dyDescent="0.35">
      <c r="V39553" s="17"/>
    </row>
    <row r="39554" spans="22:22" x14ac:dyDescent="0.35">
      <c r="V39554" s="17"/>
    </row>
    <row r="39555" spans="22:22" x14ac:dyDescent="0.35">
      <c r="V39555" s="17"/>
    </row>
    <row r="39556" spans="22:22" x14ac:dyDescent="0.35">
      <c r="V39556" s="17"/>
    </row>
    <row r="39557" spans="22:22" x14ac:dyDescent="0.35">
      <c r="V39557" s="17"/>
    </row>
    <row r="39558" spans="22:22" x14ac:dyDescent="0.35">
      <c r="V39558" s="17"/>
    </row>
    <row r="39559" spans="22:22" x14ac:dyDescent="0.35">
      <c r="V39559" s="17"/>
    </row>
    <row r="39560" spans="22:22" x14ac:dyDescent="0.35">
      <c r="V39560" s="17"/>
    </row>
    <row r="39561" spans="22:22" x14ac:dyDescent="0.35">
      <c r="V39561" s="17"/>
    </row>
    <row r="39562" spans="22:22" x14ac:dyDescent="0.35">
      <c r="V39562" s="17"/>
    </row>
    <row r="39563" spans="22:22" x14ac:dyDescent="0.35">
      <c r="V39563" s="17"/>
    </row>
    <row r="39564" spans="22:22" x14ac:dyDescent="0.35">
      <c r="V39564" s="17"/>
    </row>
    <row r="39565" spans="22:22" x14ac:dyDescent="0.35">
      <c r="V39565" s="17"/>
    </row>
    <row r="39566" spans="22:22" x14ac:dyDescent="0.35">
      <c r="V39566" s="17"/>
    </row>
    <row r="39567" spans="22:22" x14ac:dyDescent="0.35">
      <c r="V39567" s="17"/>
    </row>
    <row r="39568" spans="22:22" x14ac:dyDescent="0.35">
      <c r="V39568" s="17"/>
    </row>
    <row r="39569" spans="22:22" x14ac:dyDescent="0.35">
      <c r="V39569" s="17"/>
    </row>
    <row r="39570" spans="22:22" x14ac:dyDescent="0.35">
      <c r="V39570" s="17"/>
    </row>
    <row r="39571" spans="22:22" x14ac:dyDescent="0.35">
      <c r="V39571" s="17"/>
    </row>
    <row r="39572" spans="22:22" x14ac:dyDescent="0.35">
      <c r="V39572" s="17"/>
    </row>
    <row r="39573" spans="22:22" x14ac:dyDescent="0.35">
      <c r="V39573" s="17"/>
    </row>
    <row r="39574" spans="22:22" x14ac:dyDescent="0.35">
      <c r="V39574" s="17"/>
    </row>
    <row r="39575" spans="22:22" x14ac:dyDescent="0.35">
      <c r="V39575" s="17"/>
    </row>
    <row r="39576" spans="22:22" x14ac:dyDescent="0.35">
      <c r="V39576" s="17"/>
    </row>
    <row r="39577" spans="22:22" x14ac:dyDescent="0.35">
      <c r="V39577" s="17"/>
    </row>
    <row r="39578" spans="22:22" x14ac:dyDescent="0.35">
      <c r="V39578" s="17"/>
    </row>
    <row r="39579" spans="22:22" x14ac:dyDescent="0.35">
      <c r="V39579" s="17"/>
    </row>
    <row r="39580" spans="22:22" x14ac:dyDescent="0.35">
      <c r="V39580" s="17"/>
    </row>
    <row r="39581" spans="22:22" x14ac:dyDescent="0.35">
      <c r="V39581" s="17"/>
    </row>
    <row r="39582" spans="22:22" x14ac:dyDescent="0.35">
      <c r="V39582" s="17"/>
    </row>
    <row r="39583" spans="22:22" x14ac:dyDescent="0.35">
      <c r="V39583" s="17"/>
    </row>
    <row r="39584" spans="22:22" x14ac:dyDescent="0.35">
      <c r="V39584" s="17"/>
    </row>
    <row r="39585" spans="22:22" x14ac:dyDescent="0.35">
      <c r="V39585" s="17"/>
    </row>
    <row r="39586" spans="22:22" x14ac:dyDescent="0.35">
      <c r="V39586" s="17"/>
    </row>
    <row r="39587" spans="22:22" x14ac:dyDescent="0.35">
      <c r="V39587" s="17"/>
    </row>
    <row r="39588" spans="22:22" x14ac:dyDescent="0.35">
      <c r="V39588" s="17"/>
    </row>
    <row r="39589" spans="22:22" x14ac:dyDescent="0.35">
      <c r="V39589" s="17"/>
    </row>
    <row r="39590" spans="22:22" x14ac:dyDescent="0.35">
      <c r="V39590" s="17"/>
    </row>
    <row r="39591" spans="22:22" x14ac:dyDescent="0.35">
      <c r="V39591" s="17"/>
    </row>
    <row r="39592" spans="22:22" x14ac:dyDescent="0.35">
      <c r="V39592" s="17"/>
    </row>
    <row r="39593" spans="22:22" x14ac:dyDescent="0.35">
      <c r="V39593" s="17"/>
    </row>
    <row r="39594" spans="22:22" x14ac:dyDescent="0.35">
      <c r="V39594" s="17"/>
    </row>
    <row r="39595" spans="22:22" x14ac:dyDescent="0.35">
      <c r="V39595" s="17"/>
    </row>
    <row r="39596" spans="22:22" x14ac:dyDescent="0.35">
      <c r="V39596" s="17"/>
    </row>
    <row r="39597" spans="22:22" x14ac:dyDescent="0.35">
      <c r="V39597" s="17"/>
    </row>
    <row r="39598" spans="22:22" x14ac:dyDescent="0.35">
      <c r="V39598" s="17"/>
    </row>
    <row r="39599" spans="22:22" x14ac:dyDescent="0.35">
      <c r="V39599" s="17"/>
    </row>
    <row r="39600" spans="22:22" x14ac:dyDescent="0.35">
      <c r="V39600" s="17"/>
    </row>
    <row r="39601" spans="22:22" x14ac:dyDescent="0.35">
      <c r="V39601" s="17"/>
    </row>
    <row r="39602" spans="22:22" x14ac:dyDescent="0.35">
      <c r="V39602" s="17"/>
    </row>
    <row r="39603" spans="22:22" x14ac:dyDescent="0.35">
      <c r="V39603" s="17"/>
    </row>
    <row r="39604" spans="22:22" x14ac:dyDescent="0.35">
      <c r="V39604" s="17"/>
    </row>
    <row r="39605" spans="22:22" x14ac:dyDescent="0.35">
      <c r="V39605" s="17"/>
    </row>
    <row r="39606" spans="22:22" x14ac:dyDescent="0.35">
      <c r="V39606" s="17"/>
    </row>
    <row r="39607" spans="22:22" x14ac:dyDescent="0.35">
      <c r="V39607" s="17"/>
    </row>
    <row r="39608" spans="22:22" x14ac:dyDescent="0.35">
      <c r="V39608" s="17"/>
    </row>
    <row r="39609" spans="22:22" x14ac:dyDescent="0.35">
      <c r="V39609" s="17"/>
    </row>
    <row r="39610" spans="22:22" x14ac:dyDescent="0.35">
      <c r="V39610" s="17"/>
    </row>
    <row r="39611" spans="22:22" x14ac:dyDescent="0.35">
      <c r="V39611" s="17"/>
    </row>
    <row r="39612" spans="22:22" x14ac:dyDescent="0.35">
      <c r="V39612" s="17"/>
    </row>
    <row r="39613" spans="22:22" x14ac:dyDescent="0.35">
      <c r="V39613" s="17"/>
    </row>
    <row r="39614" spans="22:22" x14ac:dyDescent="0.35">
      <c r="V39614" s="17"/>
    </row>
    <row r="39615" spans="22:22" x14ac:dyDescent="0.35">
      <c r="V39615" s="17"/>
    </row>
    <row r="39616" spans="22:22" x14ac:dyDescent="0.35">
      <c r="V39616" s="17"/>
    </row>
    <row r="39617" spans="22:22" x14ac:dyDescent="0.35">
      <c r="V39617" s="17"/>
    </row>
    <row r="39618" spans="22:22" x14ac:dyDescent="0.35">
      <c r="V39618" s="17"/>
    </row>
    <row r="39619" spans="22:22" x14ac:dyDescent="0.35">
      <c r="V39619" s="17"/>
    </row>
    <row r="39620" spans="22:22" x14ac:dyDescent="0.35">
      <c r="V39620" s="17"/>
    </row>
    <row r="39621" spans="22:22" x14ac:dyDescent="0.35">
      <c r="V39621" s="17"/>
    </row>
    <row r="39622" spans="22:22" x14ac:dyDescent="0.35">
      <c r="V39622" s="17"/>
    </row>
    <row r="39623" spans="22:22" x14ac:dyDescent="0.35">
      <c r="V39623" s="17"/>
    </row>
    <row r="39624" spans="22:22" x14ac:dyDescent="0.35">
      <c r="V39624" s="17"/>
    </row>
    <row r="39625" spans="22:22" x14ac:dyDescent="0.35">
      <c r="V39625" s="17"/>
    </row>
    <row r="39626" spans="22:22" x14ac:dyDescent="0.35">
      <c r="V39626" s="17"/>
    </row>
    <row r="39627" spans="22:22" x14ac:dyDescent="0.35">
      <c r="V39627" s="17"/>
    </row>
    <row r="39628" spans="22:22" x14ac:dyDescent="0.35">
      <c r="V39628" s="17"/>
    </row>
    <row r="39629" spans="22:22" x14ac:dyDescent="0.35">
      <c r="V39629" s="17"/>
    </row>
    <row r="39630" spans="22:22" x14ac:dyDescent="0.35">
      <c r="V39630" s="17"/>
    </row>
    <row r="39631" spans="22:22" x14ac:dyDescent="0.35">
      <c r="V39631" s="17"/>
    </row>
    <row r="39632" spans="22:22" x14ac:dyDescent="0.35">
      <c r="V39632" s="17"/>
    </row>
    <row r="39633" spans="22:22" x14ac:dyDescent="0.35">
      <c r="V39633" s="17"/>
    </row>
    <row r="39634" spans="22:22" x14ac:dyDescent="0.35">
      <c r="V39634" s="17"/>
    </row>
    <row r="39635" spans="22:22" x14ac:dyDescent="0.35">
      <c r="V39635" s="17"/>
    </row>
    <row r="39636" spans="22:22" x14ac:dyDescent="0.35">
      <c r="V39636" s="17"/>
    </row>
    <row r="39637" spans="22:22" x14ac:dyDescent="0.35">
      <c r="V39637" s="17"/>
    </row>
    <row r="39638" spans="22:22" x14ac:dyDescent="0.35">
      <c r="V39638" s="17"/>
    </row>
    <row r="39639" spans="22:22" x14ac:dyDescent="0.35">
      <c r="V39639" s="17"/>
    </row>
    <row r="39640" spans="22:22" x14ac:dyDescent="0.35">
      <c r="V39640" s="17"/>
    </row>
    <row r="39641" spans="22:22" x14ac:dyDescent="0.35">
      <c r="V39641" s="17"/>
    </row>
    <row r="39642" spans="22:22" x14ac:dyDescent="0.35">
      <c r="V39642" s="17"/>
    </row>
    <row r="39643" spans="22:22" x14ac:dyDescent="0.35">
      <c r="V39643" s="17"/>
    </row>
    <row r="39644" spans="22:22" x14ac:dyDescent="0.35">
      <c r="V39644" s="17"/>
    </row>
    <row r="39645" spans="22:22" x14ac:dyDescent="0.35">
      <c r="V39645" s="17"/>
    </row>
    <row r="39646" spans="22:22" x14ac:dyDescent="0.35">
      <c r="V39646" s="17"/>
    </row>
    <row r="39647" spans="22:22" x14ac:dyDescent="0.35">
      <c r="V39647" s="17"/>
    </row>
    <row r="39648" spans="22:22" x14ac:dyDescent="0.35">
      <c r="V39648" s="17"/>
    </row>
    <row r="39649" spans="22:22" x14ac:dyDescent="0.35">
      <c r="V39649" s="17"/>
    </row>
    <row r="39650" spans="22:22" x14ac:dyDescent="0.35">
      <c r="V39650" s="17"/>
    </row>
    <row r="39651" spans="22:22" x14ac:dyDescent="0.35">
      <c r="V39651" s="17"/>
    </row>
    <row r="39652" spans="22:22" x14ac:dyDescent="0.35">
      <c r="V39652" s="17"/>
    </row>
    <row r="39653" spans="22:22" x14ac:dyDescent="0.35">
      <c r="V39653" s="17"/>
    </row>
    <row r="39654" spans="22:22" x14ac:dyDescent="0.35">
      <c r="V39654" s="17"/>
    </row>
    <row r="39655" spans="22:22" x14ac:dyDescent="0.35">
      <c r="V39655" s="17"/>
    </row>
    <row r="39656" spans="22:22" x14ac:dyDescent="0.35">
      <c r="V39656" s="17"/>
    </row>
    <row r="39657" spans="22:22" x14ac:dyDescent="0.35">
      <c r="V39657" s="17"/>
    </row>
    <row r="39658" spans="22:22" x14ac:dyDescent="0.35">
      <c r="V39658" s="17"/>
    </row>
    <row r="39659" spans="22:22" x14ac:dyDescent="0.35">
      <c r="V39659" s="17"/>
    </row>
    <row r="39660" spans="22:22" x14ac:dyDescent="0.35">
      <c r="V39660" s="17"/>
    </row>
    <row r="39661" spans="22:22" x14ac:dyDescent="0.35">
      <c r="V39661" s="17"/>
    </row>
    <row r="39662" spans="22:22" x14ac:dyDescent="0.35">
      <c r="V39662" s="17"/>
    </row>
    <row r="39663" spans="22:22" x14ac:dyDescent="0.35">
      <c r="V39663" s="17"/>
    </row>
    <row r="39664" spans="22:22" x14ac:dyDescent="0.35">
      <c r="V39664" s="17"/>
    </row>
    <row r="39665" spans="22:22" x14ac:dyDescent="0.35">
      <c r="V39665" s="17"/>
    </row>
    <row r="39666" spans="22:22" x14ac:dyDescent="0.35">
      <c r="V39666" s="17"/>
    </row>
    <row r="39667" spans="22:22" x14ac:dyDescent="0.35">
      <c r="V39667" s="17"/>
    </row>
    <row r="39668" spans="22:22" x14ac:dyDescent="0.35">
      <c r="V39668" s="17"/>
    </row>
    <row r="39669" spans="22:22" x14ac:dyDescent="0.35">
      <c r="V39669" s="17"/>
    </row>
    <row r="39670" spans="22:22" x14ac:dyDescent="0.35">
      <c r="V39670" s="17"/>
    </row>
    <row r="39671" spans="22:22" x14ac:dyDescent="0.35">
      <c r="V39671" s="17"/>
    </row>
    <row r="39672" spans="22:22" x14ac:dyDescent="0.35">
      <c r="V39672" s="17"/>
    </row>
    <row r="39673" spans="22:22" x14ac:dyDescent="0.35">
      <c r="V39673" s="17"/>
    </row>
    <row r="39674" spans="22:22" x14ac:dyDescent="0.35">
      <c r="V39674" s="17"/>
    </row>
    <row r="39675" spans="22:22" x14ac:dyDescent="0.35">
      <c r="V39675" s="17"/>
    </row>
    <row r="39676" spans="22:22" x14ac:dyDescent="0.35">
      <c r="V39676" s="17"/>
    </row>
    <row r="39677" spans="22:22" x14ac:dyDescent="0.35">
      <c r="V39677" s="17"/>
    </row>
    <row r="39678" spans="22:22" x14ac:dyDescent="0.35">
      <c r="V39678" s="17"/>
    </row>
    <row r="39679" spans="22:22" x14ac:dyDescent="0.35">
      <c r="V39679" s="17"/>
    </row>
    <row r="39680" spans="22:22" x14ac:dyDescent="0.35">
      <c r="V39680" s="17"/>
    </row>
    <row r="39681" spans="22:22" x14ac:dyDescent="0.35">
      <c r="V39681" s="17"/>
    </row>
    <row r="39682" spans="22:22" x14ac:dyDescent="0.35">
      <c r="V39682" s="17"/>
    </row>
    <row r="39683" spans="22:22" x14ac:dyDescent="0.35">
      <c r="V39683" s="17"/>
    </row>
    <row r="39684" spans="22:22" x14ac:dyDescent="0.35">
      <c r="V39684" s="17"/>
    </row>
    <row r="39685" spans="22:22" x14ac:dyDescent="0.35">
      <c r="V39685" s="17"/>
    </row>
    <row r="39686" spans="22:22" x14ac:dyDescent="0.35">
      <c r="V39686" s="17"/>
    </row>
    <row r="39687" spans="22:22" x14ac:dyDescent="0.35">
      <c r="V39687" s="17"/>
    </row>
    <row r="39688" spans="22:22" x14ac:dyDescent="0.35">
      <c r="V39688" s="17"/>
    </row>
    <row r="39689" spans="22:22" x14ac:dyDescent="0.35">
      <c r="V39689" s="17"/>
    </row>
    <row r="39690" spans="22:22" x14ac:dyDescent="0.35">
      <c r="V39690" s="17"/>
    </row>
    <row r="39691" spans="22:22" x14ac:dyDescent="0.35">
      <c r="V39691" s="17"/>
    </row>
    <row r="39692" spans="22:22" x14ac:dyDescent="0.35">
      <c r="V39692" s="17"/>
    </row>
    <row r="39693" spans="22:22" x14ac:dyDescent="0.35">
      <c r="V39693" s="17"/>
    </row>
    <row r="39694" spans="22:22" x14ac:dyDescent="0.35">
      <c r="V39694" s="17"/>
    </row>
    <row r="39695" spans="22:22" x14ac:dyDescent="0.35">
      <c r="V39695" s="17"/>
    </row>
    <row r="39696" spans="22:22" x14ac:dyDescent="0.35">
      <c r="V39696" s="17"/>
    </row>
    <row r="39697" spans="22:22" x14ac:dyDescent="0.35">
      <c r="V39697" s="17"/>
    </row>
    <row r="39698" spans="22:22" x14ac:dyDescent="0.35">
      <c r="V39698" s="17"/>
    </row>
    <row r="39699" spans="22:22" x14ac:dyDescent="0.35">
      <c r="V39699" s="17"/>
    </row>
    <row r="39700" spans="22:22" x14ac:dyDescent="0.35">
      <c r="V39700" s="17"/>
    </row>
    <row r="39701" spans="22:22" x14ac:dyDescent="0.35">
      <c r="V39701" s="17"/>
    </row>
    <row r="39702" spans="22:22" x14ac:dyDescent="0.35">
      <c r="V39702" s="17"/>
    </row>
    <row r="39703" spans="22:22" x14ac:dyDescent="0.35">
      <c r="V39703" s="17"/>
    </row>
    <row r="39704" spans="22:22" x14ac:dyDescent="0.35">
      <c r="V39704" s="17"/>
    </row>
    <row r="39705" spans="22:22" x14ac:dyDescent="0.35">
      <c r="V39705" s="17"/>
    </row>
    <row r="39706" spans="22:22" x14ac:dyDescent="0.35">
      <c r="V39706" s="17"/>
    </row>
    <row r="39707" spans="22:22" x14ac:dyDescent="0.35">
      <c r="V39707" s="17"/>
    </row>
    <row r="39708" spans="22:22" x14ac:dyDescent="0.35">
      <c r="V39708" s="17"/>
    </row>
    <row r="39709" spans="22:22" x14ac:dyDescent="0.35">
      <c r="V39709" s="17"/>
    </row>
    <row r="39710" spans="22:22" x14ac:dyDescent="0.35">
      <c r="V39710" s="17"/>
    </row>
    <row r="39711" spans="22:22" x14ac:dyDescent="0.35">
      <c r="V39711" s="17"/>
    </row>
    <row r="39712" spans="22:22" x14ac:dyDescent="0.35">
      <c r="V39712" s="17"/>
    </row>
    <row r="39713" spans="22:22" x14ac:dyDescent="0.35">
      <c r="V39713" s="17"/>
    </row>
    <row r="39714" spans="22:22" x14ac:dyDescent="0.35">
      <c r="V39714" s="17"/>
    </row>
    <row r="39715" spans="22:22" x14ac:dyDescent="0.35">
      <c r="V39715" s="17"/>
    </row>
    <row r="39716" spans="22:22" x14ac:dyDescent="0.35">
      <c r="V39716" s="17"/>
    </row>
    <row r="39717" spans="22:22" x14ac:dyDescent="0.35">
      <c r="V39717" s="17"/>
    </row>
    <row r="39718" spans="22:22" x14ac:dyDescent="0.35">
      <c r="V39718" s="17"/>
    </row>
    <row r="39719" spans="22:22" x14ac:dyDescent="0.35">
      <c r="V39719" s="17"/>
    </row>
    <row r="39720" spans="22:22" x14ac:dyDescent="0.35">
      <c r="V39720" s="17"/>
    </row>
    <row r="39721" spans="22:22" x14ac:dyDescent="0.35">
      <c r="V39721" s="17"/>
    </row>
    <row r="39722" spans="22:22" x14ac:dyDescent="0.35">
      <c r="V39722" s="17"/>
    </row>
    <row r="39723" spans="22:22" x14ac:dyDescent="0.35">
      <c r="V39723" s="17"/>
    </row>
    <row r="39724" spans="22:22" x14ac:dyDescent="0.35">
      <c r="V39724" s="17"/>
    </row>
    <row r="39725" spans="22:22" x14ac:dyDescent="0.35">
      <c r="V39725" s="17"/>
    </row>
    <row r="39726" spans="22:22" x14ac:dyDescent="0.35">
      <c r="V39726" s="17"/>
    </row>
    <row r="39727" spans="22:22" x14ac:dyDescent="0.35">
      <c r="V39727" s="17"/>
    </row>
    <row r="39728" spans="22:22" x14ac:dyDescent="0.35">
      <c r="V39728" s="17"/>
    </row>
    <row r="39729" spans="22:22" x14ac:dyDescent="0.35">
      <c r="V39729" s="17"/>
    </row>
    <row r="39730" spans="22:22" x14ac:dyDescent="0.35">
      <c r="V39730" s="17"/>
    </row>
    <row r="39731" spans="22:22" x14ac:dyDescent="0.35">
      <c r="V39731" s="17"/>
    </row>
    <row r="39732" spans="22:22" x14ac:dyDescent="0.35">
      <c r="V39732" s="17"/>
    </row>
    <row r="39733" spans="22:22" x14ac:dyDescent="0.35">
      <c r="V39733" s="17"/>
    </row>
    <row r="39734" spans="22:22" x14ac:dyDescent="0.35">
      <c r="V39734" s="17"/>
    </row>
    <row r="39735" spans="22:22" x14ac:dyDescent="0.35">
      <c r="V39735" s="17"/>
    </row>
    <row r="39736" spans="22:22" x14ac:dyDescent="0.35">
      <c r="V39736" s="17"/>
    </row>
    <row r="39737" spans="22:22" x14ac:dyDescent="0.35">
      <c r="V39737" s="17"/>
    </row>
    <row r="39738" spans="22:22" x14ac:dyDescent="0.35">
      <c r="V39738" s="17"/>
    </row>
    <row r="39739" spans="22:22" x14ac:dyDescent="0.35">
      <c r="V39739" s="17"/>
    </row>
    <row r="39740" spans="22:22" x14ac:dyDescent="0.35">
      <c r="V39740" s="17"/>
    </row>
    <row r="39741" spans="22:22" x14ac:dyDescent="0.35">
      <c r="V39741" s="17"/>
    </row>
    <row r="39742" spans="22:22" x14ac:dyDescent="0.35">
      <c r="V39742" s="17"/>
    </row>
    <row r="39743" spans="22:22" x14ac:dyDescent="0.35">
      <c r="V39743" s="17"/>
    </row>
    <row r="39744" spans="22:22" x14ac:dyDescent="0.35">
      <c r="V39744" s="17"/>
    </row>
    <row r="39745" spans="22:22" x14ac:dyDescent="0.35">
      <c r="V39745" s="17"/>
    </row>
    <row r="39746" spans="22:22" x14ac:dyDescent="0.35">
      <c r="V39746" s="17"/>
    </row>
    <row r="39747" spans="22:22" x14ac:dyDescent="0.35">
      <c r="V39747" s="17"/>
    </row>
    <row r="39748" spans="22:22" x14ac:dyDescent="0.35">
      <c r="V39748" s="17"/>
    </row>
    <row r="39749" spans="22:22" x14ac:dyDescent="0.35">
      <c r="V39749" s="17"/>
    </row>
    <row r="39750" spans="22:22" x14ac:dyDescent="0.35">
      <c r="V39750" s="17"/>
    </row>
    <row r="39751" spans="22:22" x14ac:dyDescent="0.35">
      <c r="V39751" s="17"/>
    </row>
    <row r="39752" spans="22:22" x14ac:dyDescent="0.35">
      <c r="V39752" s="17"/>
    </row>
    <row r="39753" spans="22:22" x14ac:dyDescent="0.35">
      <c r="V39753" s="17"/>
    </row>
    <row r="39754" spans="22:22" x14ac:dyDescent="0.35">
      <c r="V39754" s="17"/>
    </row>
    <row r="39755" spans="22:22" x14ac:dyDescent="0.35">
      <c r="V39755" s="17"/>
    </row>
    <row r="39756" spans="22:22" x14ac:dyDescent="0.35">
      <c r="V39756" s="17"/>
    </row>
    <row r="39757" spans="22:22" x14ac:dyDescent="0.35">
      <c r="V39757" s="17"/>
    </row>
    <row r="39758" spans="22:22" x14ac:dyDescent="0.35">
      <c r="V39758" s="17"/>
    </row>
    <row r="39759" spans="22:22" x14ac:dyDescent="0.35">
      <c r="V39759" s="17"/>
    </row>
    <row r="39760" spans="22:22" x14ac:dyDescent="0.35">
      <c r="V39760" s="17"/>
    </row>
    <row r="39761" spans="22:22" x14ac:dyDescent="0.35">
      <c r="V39761" s="17"/>
    </row>
    <row r="39762" spans="22:22" x14ac:dyDescent="0.35">
      <c r="V39762" s="17"/>
    </row>
    <row r="39763" spans="22:22" x14ac:dyDescent="0.35">
      <c r="V39763" s="17"/>
    </row>
    <row r="39764" spans="22:22" x14ac:dyDescent="0.35">
      <c r="V39764" s="17"/>
    </row>
    <row r="39765" spans="22:22" x14ac:dyDescent="0.35">
      <c r="V39765" s="17"/>
    </row>
    <row r="39766" spans="22:22" x14ac:dyDescent="0.35">
      <c r="V39766" s="17"/>
    </row>
    <row r="39767" spans="22:22" x14ac:dyDescent="0.35">
      <c r="V39767" s="17"/>
    </row>
    <row r="39768" spans="22:22" x14ac:dyDescent="0.35">
      <c r="V39768" s="17"/>
    </row>
    <row r="39769" spans="22:22" x14ac:dyDescent="0.35">
      <c r="V39769" s="17"/>
    </row>
    <row r="39770" spans="22:22" x14ac:dyDescent="0.35">
      <c r="V39770" s="17"/>
    </row>
    <row r="39771" spans="22:22" x14ac:dyDescent="0.35">
      <c r="V39771" s="17"/>
    </row>
    <row r="39772" spans="22:22" x14ac:dyDescent="0.35">
      <c r="V39772" s="17"/>
    </row>
    <row r="39773" spans="22:22" x14ac:dyDescent="0.35">
      <c r="V39773" s="17"/>
    </row>
    <row r="39774" spans="22:22" x14ac:dyDescent="0.35">
      <c r="V39774" s="17"/>
    </row>
    <row r="39775" spans="22:22" x14ac:dyDescent="0.35">
      <c r="V39775" s="17"/>
    </row>
    <row r="39776" spans="22:22" x14ac:dyDescent="0.35">
      <c r="V39776" s="17"/>
    </row>
    <row r="39777" spans="22:22" x14ac:dyDescent="0.35">
      <c r="V39777" s="17"/>
    </row>
    <row r="39778" spans="22:22" x14ac:dyDescent="0.35">
      <c r="V39778" s="17"/>
    </row>
    <row r="39779" spans="22:22" x14ac:dyDescent="0.35">
      <c r="V39779" s="17"/>
    </row>
    <row r="39780" spans="22:22" x14ac:dyDescent="0.35">
      <c r="V39780" s="17"/>
    </row>
    <row r="39781" spans="22:22" x14ac:dyDescent="0.35">
      <c r="V39781" s="17"/>
    </row>
    <row r="39782" spans="22:22" x14ac:dyDescent="0.35">
      <c r="V39782" s="17"/>
    </row>
    <row r="39783" spans="22:22" x14ac:dyDescent="0.35">
      <c r="V39783" s="17"/>
    </row>
    <row r="39784" spans="22:22" x14ac:dyDescent="0.35">
      <c r="V39784" s="17"/>
    </row>
    <row r="39785" spans="22:22" x14ac:dyDescent="0.35">
      <c r="V39785" s="17"/>
    </row>
    <row r="39786" spans="22:22" x14ac:dyDescent="0.35">
      <c r="V39786" s="17"/>
    </row>
    <row r="39787" spans="22:22" x14ac:dyDescent="0.35">
      <c r="V39787" s="17"/>
    </row>
    <row r="39788" spans="22:22" x14ac:dyDescent="0.35">
      <c r="V39788" s="17"/>
    </row>
    <row r="39789" spans="22:22" x14ac:dyDescent="0.35">
      <c r="V39789" s="17"/>
    </row>
    <row r="39790" spans="22:22" x14ac:dyDescent="0.35">
      <c r="V39790" s="17"/>
    </row>
    <row r="39791" spans="22:22" x14ac:dyDescent="0.35">
      <c r="V39791" s="17"/>
    </row>
    <row r="39792" spans="22:22" x14ac:dyDescent="0.35">
      <c r="V39792" s="17"/>
    </row>
    <row r="39793" spans="22:22" x14ac:dyDescent="0.35">
      <c r="V39793" s="17"/>
    </row>
    <row r="39794" spans="22:22" x14ac:dyDescent="0.35">
      <c r="V39794" s="17"/>
    </row>
    <row r="39795" spans="22:22" x14ac:dyDescent="0.35">
      <c r="V39795" s="17"/>
    </row>
    <row r="39796" spans="22:22" x14ac:dyDescent="0.35">
      <c r="V39796" s="17"/>
    </row>
    <row r="39797" spans="22:22" x14ac:dyDescent="0.35">
      <c r="V39797" s="17"/>
    </row>
    <row r="39798" spans="22:22" x14ac:dyDescent="0.35">
      <c r="V39798" s="17"/>
    </row>
    <row r="39799" spans="22:22" x14ac:dyDescent="0.35">
      <c r="V39799" s="17"/>
    </row>
    <row r="39800" spans="22:22" x14ac:dyDescent="0.35">
      <c r="V39800" s="17"/>
    </row>
    <row r="39801" spans="22:22" x14ac:dyDescent="0.35">
      <c r="V39801" s="17"/>
    </row>
    <row r="39802" spans="22:22" x14ac:dyDescent="0.35">
      <c r="V39802" s="17"/>
    </row>
    <row r="39803" spans="22:22" x14ac:dyDescent="0.35">
      <c r="V39803" s="17"/>
    </row>
    <row r="39804" spans="22:22" x14ac:dyDescent="0.35">
      <c r="V39804" s="17"/>
    </row>
    <row r="39805" spans="22:22" x14ac:dyDescent="0.35">
      <c r="V39805" s="17"/>
    </row>
    <row r="39806" spans="22:22" x14ac:dyDescent="0.35">
      <c r="V39806" s="17"/>
    </row>
    <row r="39807" spans="22:22" x14ac:dyDescent="0.35">
      <c r="V39807" s="17"/>
    </row>
    <row r="39808" spans="22:22" x14ac:dyDescent="0.35">
      <c r="V39808" s="17"/>
    </row>
    <row r="39809" spans="22:22" x14ac:dyDescent="0.35">
      <c r="V39809" s="17"/>
    </row>
    <row r="39810" spans="22:22" x14ac:dyDescent="0.35">
      <c r="V39810" s="17"/>
    </row>
    <row r="39811" spans="22:22" x14ac:dyDescent="0.35">
      <c r="V39811" s="17"/>
    </row>
    <row r="39812" spans="22:22" x14ac:dyDescent="0.35">
      <c r="V39812" s="17"/>
    </row>
    <row r="39813" spans="22:22" x14ac:dyDescent="0.35">
      <c r="V39813" s="17"/>
    </row>
    <row r="39814" spans="22:22" x14ac:dyDescent="0.35">
      <c r="V39814" s="17"/>
    </row>
    <row r="39815" spans="22:22" x14ac:dyDescent="0.35">
      <c r="V39815" s="17"/>
    </row>
    <row r="39816" spans="22:22" x14ac:dyDescent="0.35">
      <c r="V39816" s="17"/>
    </row>
    <row r="39817" spans="22:22" x14ac:dyDescent="0.35">
      <c r="V39817" s="17"/>
    </row>
    <row r="39818" spans="22:22" x14ac:dyDescent="0.35">
      <c r="V39818" s="17"/>
    </row>
    <row r="39819" spans="22:22" x14ac:dyDescent="0.35">
      <c r="V39819" s="17"/>
    </row>
    <row r="39820" spans="22:22" x14ac:dyDescent="0.35">
      <c r="V39820" s="17"/>
    </row>
    <row r="39821" spans="22:22" x14ac:dyDescent="0.35">
      <c r="V39821" s="17"/>
    </row>
    <row r="39822" spans="22:22" x14ac:dyDescent="0.35">
      <c r="V39822" s="17"/>
    </row>
    <row r="39823" spans="22:22" x14ac:dyDescent="0.35">
      <c r="V39823" s="17"/>
    </row>
    <row r="39824" spans="22:22" x14ac:dyDescent="0.35">
      <c r="V39824" s="17"/>
    </row>
    <row r="39825" spans="22:22" x14ac:dyDescent="0.35">
      <c r="V39825" s="17"/>
    </row>
    <row r="39826" spans="22:22" x14ac:dyDescent="0.35">
      <c r="V39826" s="17"/>
    </row>
    <row r="39827" spans="22:22" x14ac:dyDescent="0.35">
      <c r="V39827" s="17"/>
    </row>
    <row r="39828" spans="22:22" x14ac:dyDescent="0.35">
      <c r="V39828" s="17"/>
    </row>
    <row r="39829" spans="22:22" x14ac:dyDescent="0.35">
      <c r="V39829" s="17"/>
    </row>
    <row r="39830" spans="22:22" x14ac:dyDescent="0.35">
      <c r="V39830" s="17"/>
    </row>
    <row r="39831" spans="22:22" x14ac:dyDescent="0.35">
      <c r="V39831" s="17"/>
    </row>
    <row r="39832" spans="22:22" x14ac:dyDescent="0.35">
      <c r="V39832" s="17"/>
    </row>
    <row r="39833" spans="22:22" x14ac:dyDescent="0.35">
      <c r="V39833" s="17"/>
    </row>
    <row r="39834" spans="22:22" x14ac:dyDescent="0.35">
      <c r="V39834" s="17"/>
    </row>
    <row r="39835" spans="22:22" x14ac:dyDescent="0.35">
      <c r="V39835" s="17"/>
    </row>
    <row r="39836" spans="22:22" x14ac:dyDescent="0.35">
      <c r="V39836" s="17"/>
    </row>
    <row r="39837" spans="22:22" x14ac:dyDescent="0.35">
      <c r="V39837" s="17"/>
    </row>
    <row r="39838" spans="22:22" x14ac:dyDescent="0.35">
      <c r="V39838" s="17"/>
    </row>
    <row r="39839" spans="22:22" x14ac:dyDescent="0.35">
      <c r="V39839" s="17"/>
    </row>
    <row r="39840" spans="22:22" x14ac:dyDescent="0.35">
      <c r="V39840" s="17"/>
    </row>
    <row r="39841" spans="22:22" x14ac:dyDescent="0.35">
      <c r="V39841" s="17"/>
    </row>
    <row r="39842" spans="22:22" x14ac:dyDescent="0.35">
      <c r="V39842" s="17"/>
    </row>
    <row r="39843" spans="22:22" x14ac:dyDescent="0.35">
      <c r="V39843" s="17"/>
    </row>
    <row r="39844" spans="22:22" x14ac:dyDescent="0.35">
      <c r="V39844" s="17"/>
    </row>
    <row r="39845" spans="22:22" x14ac:dyDescent="0.35">
      <c r="V39845" s="17"/>
    </row>
    <row r="39846" spans="22:22" x14ac:dyDescent="0.35">
      <c r="V39846" s="17"/>
    </row>
    <row r="39847" spans="22:22" x14ac:dyDescent="0.35">
      <c r="V39847" s="17"/>
    </row>
    <row r="39848" spans="22:22" x14ac:dyDescent="0.35">
      <c r="V39848" s="17"/>
    </row>
    <row r="39849" spans="22:22" x14ac:dyDescent="0.35">
      <c r="V39849" s="17"/>
    </row>
    <row r="39850" spans="22:22" x14ac:dyDescent="0.35">
      <c r="V39850" s="17"/>
    </row>
    <row r="39851" spans="22:22" x14ac:dyDescent="0.35">
      <c r="V39851" s="17"/>
    </row>
    <row r="39852" spans="22:22" x14ac:dyDescent="0.35">
      <c r="V39852" s="17"/>
    </row>
    <row r="39853" spans="22:22" x14ac:dyDescent="0.35">
      <c r="V39853" s="17"/>
    </row>
    <row r="39854" spans="22:22" x14ac:dyDescent="0.35">
      <c r="V39854" s="17"/>
    </row>
    <row r="39855" spans="22:22" x14ac:dyDescent="0.35">
      <c r="V39855" s="17"/>
    </row>
    <row r="39856" spans="22:22" x14ac:dyDescent="0.35">
      <c r="V39856" s="17"/>
    </row>
    <row r="39857" spans="22:22" x14ac:dyDescent="0.35">
      <c r="V39857" s="17"/>
    </row>
    <row r="39858" spans="22:22" x14ac:dyDescent="0.35">
      <c r="V39858" s="17"/>
    </row>
    <row r="39859" spans="22:22" x14ac:dyDescent="0.35">
      <c r="V39859" s="17"/>
    </row>
    <row r="39860" spans="22:22" x14ac:dyDescent="0.35">
      <c r="V39860" s="17"/>
    </row>
    <row r="39861" spans="22:22" x14ac:dyDescent="0.35">
      <c r="V39861" s="17"/>
    </row>
    <row r="39862" spans="22:22" x14ac:dyDescent="0.35">
      <c r="V39862" s="17"/>
    </row>
    <row r="39863" spans="22:22" x14ac:dyDescent="0.35">
      <c r="V39863" s="17"/>
    </row>
    <row r="39864" spans="22:22" x14ac:dyDescent="0.35">
      <c r="V39864" s="17"/>
    </row>
    <row r="39865" spans="22:22" x14ac:dyDescent="0.35">
      <c r="V39865" s="17"/>
    </row>
    <row r="39866" spans="22:22" x14ac:dyDescent="0.35">
      <c r="V39866" s="17"/>
    </row>
    <row r="39867" spans="22:22" x14ac:dyDescent="0.35">
      <c r="V39867" s="17"/>
    </row>
    <row r="39868" spans="22:22" x14ac:dyDescent="0.35">
      <c r="V39868" s="17"/>
    </row>
    <row r="39869" spans="22:22" x14ac:dyDescent="0.35">
      <c r="V39869" s="17"/>
    </row>
    <row r="39870" spans="22:22" x14ac:dyDescent="0.35">
      <c r="V39870" s="17"/>
    </row>
    <row r="39871" spans="22:22" x14ac:dyDescent="0.35">
      <c r="V39871" s="17"/>
    </row>
    <row r="39872" spans="22:22" x14ac:dyDescent="0.35">
      <c r="V39872" s="17"/>
    </row>
    <row r="39873" spans="22:22" x14ac:dyDescent="0.35">
      <c r="V39873" s="17"/>
    </row>
    <row r="39874" spans="22:22" x14ac:dyDescent="0.35">
      <c r="V39874" s="17"/>
    </row>
    <row r="39875" spans="22:22" x14ac:dyDescent="0.35">
      <c r="V39875" s="17"/>
    </row>
    <row r="39876" spans="22:22" x14ac:dyDescent="0.35">
      <c r="V39876" s="17"/>
    </row>
    <row r="39877" spans="22:22" x14ac:dyDescent="0.35">
      <c r="V39877" s="17"/>
    </row>
    <row r="39878" spans="22:22" x14ac:dyDescent="0.35">
      <c r="V39878" s="17"/>
    </row>
    <row r="39879" spans="22:22" x14ac:dyDescent="0.35">
      <c r="V39879" s="17"/>
    </row>
    <row r="39880" spans="22:22" x14ac:dyDescent="0.35">
      <c r="V39880" s="17"/>
    </row>
    <row r="39881" spans="22:22" x14ac:dyDescent="0.35">
      <c r="V39881" s="17"/>
    </row>
    <row r="39882" spans="22:22" x14ac:dyDescent="0.35">
      <c r="V39882" s="17"/>
    </row>
    <row r="39883" spans="22:22" x14ac:dyDescent="0.35">
      <c r="V39883" s="17"/>
    </row>
    <row r="39884" spans="22:22" x14ac:dyDescent="0.35">
      <c r="V39884" s="17"/>
    </row>
    <row r="39885" spans="22:22" x14ac:dyDescent="0.35">
      <c r="V39885" s="17"/>
    </row>
    <row r="39886" spans="22:22" x14ac:dyDescent="0.35">
      <c r="V39886" s="17"/>
    </row>
    <row r="39887" spans="22:22" x14ac:dyDescent="0.35">
      <c r="V39887" s="17"/>
    </row>
    <row r="39888" spans="22:22" x14ac:dyDescent="0.35">
      <c r="V39888" s="17"/>
    </row>
    <row r="39889" spans="22:22" x14ac:dyDescent="0.35">
      <c r="V39889" s="17"/>
    </row>
    <row r="39890" spans="22:22" x14ac:dyDescent="0.35">
      <c r="V39890" s="17"/>
    </row>
    <row r="39891" spans="22:22" x14ac:dyDescent="0.35">
      <c r="V39891" s="17"/>
    </row>
    <row r="39892" spans="22:22" x14ac:dyDescent="0.35">
      <c r="V39892" s="17"/>
    </row>
    <row r="39893" spans="22:22" x14ac:dyDescent="0.35">
      <c r="V39893" s="17"/>
    </row>
    <row r="39894" spans="22:22" x14ac:dyDescent="0.35">
      <c r="V39894" s="17"/>
    </row>
    <row r="39895" spans="22:22" x14ac:dyDescent="0.35">
      <c r="V39895" s="17"/>
    </row>
    <row r="39896" spans="22:22" x14ac:dyDescent="0.35">
      <c r="V39896" s="17"/>
    </row>
    <row r="39897" spans="22:22" x14ac:dyDescent="0.35">
      <c r="V39897" s="17"/>
    </row>
    <row r="39898" spans="22:22" x14ac:dyDescent="0.35">
      <c r="V39898" s="17"/>
    </row>
    <row r="39899" spans="22:22" x14ac:dyDescent="0.35">
      <c r="V39899" s="17"/>
    </row>
    <row r="39900" spans="22:22" x14ac:dyDescent="0.35">
      <c r="V39900" s="17"/>
    </row>
    <row r="39901" spans="22:22" x14ac:dyDescent="0.35">
      <c r="V39901" s="17"/>
    </row>
    <row r="39902" spans="22:22" x14ac:dyDescent="0.35">
      <c r="V39902" s="17"/>
    </row>
    <row r="39903" spans="22:22" x14ac:dyDescent="0.35">
      <c r="V39903" s="17"/>
    </row>
    <row r="39904" spans="22:22" x14ac:dyDescent="0.35">
      <c r="V39904" s="17"/>
    </row>
    <row r="39905" spans="22:22" x14ac:dyDescent="0.35">
      <c r="V39905" s="17"/>
    </row>
    <row r="39906" spans="22:22" x14ac:dyDescent="0.35">
      <c r="V39906" s="17"/>
    </row>
    <row r="39907" spans="22:22" x14ac:dyDescent="0.35">
      <c r="V39907" s="17"/>
    </row>
    <row r="39908" spans="22:22" x14ac:dyDescent="0.35">
      <c r="V39908" s="17"/>
    </row>
    <row r="39909" spans="22:22" x14ac:dyDescent="0.35">
      <c r="V39909" s="17"/>
    </row>
    <row r="39910" spans="22:22" x14ac:dyDescent="0.35">
      <c r="V39910" s="17"/>
    </row>
    <row r="39911" spans="22:22" x14ac:dyDescent="0.35">
      <c r="V39911" s="17"/>
    </row>
    <row r="39912" spans="22:22" x14ac:dyDescent="0.35">
      <c r="V39912" s="17"/>
    </row>
    <row r="39913" spans="22:22" x14ac:dyDescent="0.35">
      <c r="V39913" s="17"/>
    </row>
    <row r="39914" spans="22:22" x14ac:dyDescent="0.35">
      <c r="V39914" s="17"/>
    </row>
    <row r="39915" spans="22:22" x14ac:dyDescent="0.35">
      <c r="V39915" s="17"/>
    </row>
    <row r="39916" spans="22:22" x14ac:dyDescent="0.35">
      <c r="V39916" s="17"/>
    </row>
    <row r="39917" spans="22:22" x14ac:dyDescent="0.35">
      <c r="V39917" s="17"/>
    </row>
    <row r="39918" spans="22:22" x14ac:dyDescent="0.35">
      <c r="V39918" s="17"/>
    </row>
    <row r="39919" spans="22:22" x14ac:dyDescent="0.35">
      <c r="V39919" s="17"/>
    </row>
    <row r="39920" spans="22:22" x14ac:dyDescent="0.35">
      <c r="V39920" s="17"/>
    </row>
    <row r="39921" spans="22:22" x14ac:dyDescent="0.35">
      <c r="V39921" s="17"/>
    </row>
    <row r="39922" spans="22:22" x14ac:dyDescent="0.35">
      <c r="V39922" s="17"/>
    </row>
    <row r="39923" spans="22:22" x14ac:dyDescent="0.35">
      <c r="V39923" s="17"/>
    </row>
    <row r="39924" spans="22:22" x14ac:dyDescent="0.35">
      <c r="V39924" s="17"/>
    </row>
    <row r="39925" spans="22:22" x14ac:dyDescent="0.35">
      <c r="V39925" s="17"/>
    </row>
    <row r="39926" spans="22:22" x14ac:dyDescent="0.35">
      <c r="V39926" s="17"/>
    </row>
    <row r="39927" spans="22:22" x14ac:dyDescent="0.35">
      <c r="V39927" s="17"/>
    </row>
    <row r="39928" spans="22:22" x14ac:dyDescent="0.35">
      <c r="V39928" s="17"/>
    </row>
    <row r="39929" spans="22:22" x14ac:dyDescent="0.35">
      <c r="V39929" s="17"/>
    </row>
    <row r="39930" spans="22:22" x14ac:dyDescent="0.35">
      <c r="V39930" s="17"/>
    </row>
    <row r="39931" spans="22:22" x14ac:dyDescent="0.35">
      <c r="V39931" s="17"/>
    </row>
    <row r="39932" spans="22:22" x14ac:dyDescent="0.35">
      <c r="V39932" s="17"/>
    </row>
    <row r="39933" spans="22:22" x14ac:dyDescent="0.35">
      <c r="V39933" s="17"/>
    </row>
    <row r="39934" spans="22:22" x14ac:dyDescent="0.35">
      <c r="V39934" s="17"/>
    </row>
    <row r="39935" spans="22:22" x14ac:dyDescent="0.35">
      <c r="V39935" s="17"/>
    </row>
    <row r="39936" spans="22:22" x14ac:dyDescent="0.35">
      <c r="V39936" s="17"/>
    </row>
    <row r="39937" spans="22:22" x14ac:dyDescent="0.35">
      <c r="V39937" s="17"/>
    </row>
    <row r="39938" spans="22:22" x14ac:dyDescent="0.35">
      <c r="V39938" s="17"/>
    </row>
    <row r="39939" spans="22:22" x14ac:dyDescent="0.35">
      <c r="V39939" s="17"/>
    </row>
    <row r="39940" spans="22:22" x14ac:dyDescent="0.35">
      <c r="V39940" s="17"/>
    </row>
    <row r="39941" spans="22:22" x14ac:dyDescent="0.35">
      <c r="V39941" s="17"/>
    </row>
    <row r="39942" spans="22:22" x14ac:dyDescent="0.35">
      <c r="V39942" s="17"/>
    </row>
    <row r="39943" spans="22:22" x14ac:dyDescent="0.35">
      <c r="V39943" s="17"/>
    </row>
    <row r="39944" spans="22:22" x14ac:dyDescent="0.35">
      <c r="V39944" s="17"/>
    </row>
    <row r="39945" spans="22:22" x14ac:dyDescent="0.35">
      <c r="V39945" s="17"/>
    </row>
    <row r="39946" spans="22:22" x14ac:dyDescent="0.35">
      <c r="V39946" s="17"/>
    </row>
    <row r="39947" spans="22:22" x14ac:dyDescent="0.35">
      <c r="V39947" s="17"/>
    </row>
    <row r="39948" spans="22:22" x14ac:dyDescent="0.35">
      <c r="V39948" s="17"/>
    </row>
    <row r="39949" spans="22:22" x14ac:dyDescent="0.35">
      <c r="V39949" s="17"/>
    </row>
    <row r="39950" spans="22:22" x14ac:dyDescent="0.35">
      <c r="V39950" s="17"/>
    </row>
    <row r="39951" spans="22:22" x14ac:dyDescent="0.35">
      <c r="V39951" s="17"/>
    </row>
    <row r="39952" spans="22:22" x14ac:dyDescent="0.35">
      <c r="V39952" s="17"/>
    </row>
    <row r="39953" spans="22:22" x14ac:dyDescent="0.35">
      <c r="V39953" s="17"/>
    </row>
    <row r="39954" spans="22:22" x14ac:dyDescent="0.35">
      <c r="V39954" s="17"/>
    </row>
    <row r="39955" spans="22:22" x14ac:dyDescent="0.35">
      <c r="V39955" s="17"/>
    </row>
    <row r="39956" spans="22:22" x14ac:dyDescent="0.35">
      <c r="V39956" s="17"/>
    </row>
    <row r="39957" spans="22:22" x14ac:dyDescent="0.35">
      <c r="V39957" s="17"/>
    </row>
    <row r="39958" spans="22:22" x14ac:dyDescent="0.35">
      <c r="V39958" s="17"/>
    </row>
    <row r="39959" spans="22:22" x14ac:dyDescent="0.35">
      <c r="V39959" s="17"/>
    </row>
    <row r="39960" spans="22:22" x14ac:dyDescent="0.35">
      <c r="V39960" s="17"/>
    </row>
    <row r="39961" spans="22:22" x14ac:dyDescent="0.35">
      <c r="V39961" s="17"/>
    </row>
    <row r="39962" spans="22:22" x14ac:dyDescent="0.35">
      <c r="V39962" s="17"/>
    </row>
    <row r="39963" spans="22:22" x14ac:dyDescent="0.35">
      <c r="V39963" s="17"/>
    </row>
    <row r="39964" spans="22:22" x14ac:dyDescent="0.35">
      <c r="V39964" s="17"/>
    </row>
    <row r="39965" spans="22:22" x14ac:dyDescent="0.35">
      <c r="V39965" s="17"/>
    </row>
    <row r="39966" spans="22:22" x14ac:dyDescent="0.35">
      <c r="V39966" s="17"/>
    </row>
    <row r="39967" spans="22:22" x14ac:dyDescent="0.35">
      <c r="V39967" s="17"/>
    </row>
    <row r="39968" spans="22:22" x14ac:dyDescent="0.35">
      <c r="V39968" s="17"/>
    </row>
    <row r="39969" spans="22:22" x14ac:dyDescent="0.35">
      <c r="V39969" s="17"/>
    </row>
    <row r="39970" spans="22:22" x14ac:dyDescent="0.35">
      <c r="V39970" s="17"/>
    </row>
    <row r="39971" spans="22:22" x14ac:dyDescent="0.35">
      <c r="V39971" s="17"/>
    </row>
    <row r="39972" spans="22:22" x14ac:dyDescent="0.35">
      <c r="V39972" s="17"/>
    </row>
    <row r="39973" spans="22:22" x14ac:dyDescent="0.35">
      <c r="V39973" s="17"/>
    </row>
    <row r="39974" spans="22:22" x14ac:dyDescent="0.35">
      <c r="V39974" s="17"/>
    </row>
    <row r="39975" spans="22:22" x14ac:dyDescent="0.35">
      <c r="V39975" s="17"/>
    </row>
    <row r="39976" spans="22:22" x14ac:dyDescent="0.35">
      <c r="V39976" s="17"/>
    </row>
    <row r="39977" spans="22:22" x14ac:dyDescent="0.35">
      <c r="V39977" s="17"/>
    </row>
    <row r="39978" spans="22:22" x14ac:dyDescent="0.35">
      <c r="V39978" s="17"/>
    </row>
    <row r="39979" spans="22:22" x14ac:dyDescent="0.35">
      <c r="V39979" s="17"/>
    </row>
    <row r="39980" spans="22:22" x14ac:dyDescent="0.35">
      <c r="V39980" s="17"/>
    </row>
    <row r="39981" spans="22:22" x14ac:dyDescent="0.35">
      <c r="V39981" s="17"/>
    </row>
    <row r="39982" spans="22:22" x14ac:dyDescent="0.35">
      <c r="V39982" s="17"/>
    </row>
    <row r="39983" spans="22:22" x14ac:dyDescent="0.35">
      <c r="V39983" s="17"/>
    </row>
    <row r="39984" spans="22:22" x14ac:dyDescent="0.35">
      <c r="V39984" s="17"/>
    </row>
    <row r="39985" spans="22:22" x14ac:dyDescent="0.35">
      <c r="V39985" s="17"/>
    </row>
    <row r="39986" spans="22:22" x14ac:dyDescent="0.35">
      <c r="V39986" s="17"/>
    </row>
    <row r="39987" spans="22:22" x14ac:dyDescent="0.35">
      <c r="V39987" s="17"/>
    </row>
    <row r="39988" spans="22:22" x14ac:dyDescent="0.35">
      <c r="V39988" s="17"/>
    </row>
    <row r="39989" spans="22:22" x14ac:dyDescent="0.35">
      <c r="V39989" s="17"/>
    </row>
    <row r="39990" spans="22:22" x14ac:dyDescent="0.35">
      <c r="V39990" s="17"/>
    </row>
    <row r="39991" spans="22:22" x14ac:dyDescent="0.35">
      <c r="V39991" s="17"/>
    </row>
    <row r="39992" spans="22:22" x14ac:dyDescent="0.35">
      <c r="V39992" s="17"/>
    </row>
    <row r="39993" spans="22:22" x14ac:dyDescent="0.35">
      <c r="V39993" s="17"/>
    </row>
    <row r="39994" spans="22:22" x14ac:dyDescent="0.35">
      <c r="V39994" s="17"/>
    </row>
    <row r="39995" spans="22:22" x14ac:dyDescent="0.35">
      <c r="V39995" s="17"/>
    </row>
    <row r="39996" spans="22:22" x14ac:dyDescent="0.35">
      <c r="V39996" s="17"/>
    </row>
    <row r="39997" spans="22:22" x14ac:dyDescent="0.35">
      <c r="V39997" s="17"/>
    </row>
    <row r="39998" spans="22:22" x14ac:dyDescent="0.35">
      <c r="V39998" s="17"/>
    </row>
    <row r="39999" spans="22:22" x14ac:dyDescent="0.35">
      <c r="V39999" s="17"/>
    </row>
    <row r="40000" spans="22:22" x14ac:dyDescent="0.35">
      <c r="V40000" s="17"/>
    </row>
    <row r="40001" spans="22:22" x14ac:dyDescent="0.35">
      <c r="V40001" s="17"/>
    </row>
    <row r="40002" spans="22:22" x14ac:dyDescent="0.35">
      <c r="V40002" s="17"/>
    </row>
    <row r="40003" spans="22:22" x14ac:dyDescent="0.35">
      <c r="V40003" s="17"/>
    </row>
    <row r="40004" spans="22:22" x14ac:dyDescent="0.35">
      <c r="V40004" s="17"/>
    </row>
    <row r="40005" spans="22:22" x14ac:dyDescent="0.35">
      <c r="V40005" s="17"/>
    </row>
    <row r="40006" spans="22:22" x14ac:dyDescent="0.35">
      <c r="V40006" s="17"/>
    </row>
    <row r="40007" spans="22:22" x14ac:dyDescent="0.35">
      <c r="V40007" s="17"/>
    </row>
    <row r="40008" spans="22:22" x14ac:dyDescent="0.35">
      <c r="V40008" s="17"/>
    </row>
    <row r="40009" spans="22:22" x14ac:dyDescent="0.35">
      <c r="V40009" s="17"/>
    </row>
    <row r="40010" spans="22:22" x14ac:dyDescent="0.35">
      <c r="V40010" s="17"/>
    </row>
    <row r="40011" spans="22:22" x14ac:dyDescent="0.35">
      <c r="V40011" s="17"/>
    </row>
    <row r="40012" spans="22:22" x14ac:dyDescent="0.35">
      <c r="V40012" s="17"/>
    </row>
    <row r="40013" spans="22:22" x14ac:dyDescent="0.35">
      <c r="V40013" s="17"/>
    </row>
    <row r="40014" spans="22:22" x14ac:dyDescent="0.35">
      <c r="V40014" s="17"/>
    </row>
    <row r="40015" spans="22:22" x14ac:dyDescent="0.35">
      <c r="V40015" s="17"/>
    </row>
    <row r="40016" spans="22:22" x14ac:dyDescent="0.35">
      <c r="V40016" s="17"/>
    </row>
    <row r="40017" spans="22:22" x14ac:dyDescent="0.35">
      <c r="V40017" s="17"/>
    </row>
    <row r="40018" spans="22:22" x14ac:dyDescent="0.35">
      <c r="V40018" s="17"/>
    </row>
    <row r="40019" spans="22:22" x14ac:dyDescent="0.35">
      <c r="V40019" s="17"/>
    </row>
    <row r="40020" spans="22:22" x14ac:dyDescent="0.35">
      <c r="V40020" s="17"/>
    </row>
    <row r="40021" spans="22:22" x14ac:dyDescent="0.35">
      <c r="V40021" s="17"/>
    </row>
    <row r="40022" spans="22:22" x14ac:dyDescent="0.35">
      <c r="V40022" s="17"/>
    </row>
    <row r="40023" spans="22:22" x14ac:dyDescent="0.35">
      <c r="V40023" s="17"/>
    </row>
    <row r="40024" spans="22:22" x14ac:dyDescent="0.35">
      <c r="V40024" s="17"/>
    </row>
    <row r="40025" spans="22:22" x14ac:dyDescent="0.35">
      <c r="V40025" s="17"/>
    </row>
    <row r="40026" spans="22:22" x14ac:dyDescent="0.35">
      <c r="V40026" s="17"/>
    </row>
    <row r="40027" spans="22:22" x14ac:dyDescent="0.35">
      <c r="V40027" s="17"/>
    </row>
    <row r="40028" spans="22:22" x14ac:dyDescent="0.35">
      <c r="V40028" s="17"/>
    </row>
    <row r="40029" spans="22:22" x14ac:dyDescent="0.35">
      <c r="V40029" s="17"/>
    </row>
    <row r="40030" spans="22:22" x14ac:dyDescent="0.35">
      <c r="V40030" s="17"/>
    </row>
    <row r="40031" spans="22:22" x14ac:dyDescent="0.35">
      <c r="V40031" s="17"/>
    </row>
    <row r="40032" spans="22:22" x14ac:dyDescent="0.35">
      <c r="V40032" s="17"/>
    </row>
    <row r="40033" spans="22:22" x14ac:dyDescent="0.35">
      <c r="V40033" s="17"/>
    </row>
    <row r="40034" spans="22:22" x14ac:dyDescent="0.35">
      <c r="V40034" s="17"/>
    </row>
    <row r="40035" spans="22:22" x14ac:dyDescent="0.35">
      <c r="V40035" s="17"/>
    </row>
    <row r="40036" spans="22:22" x14ac:dyDescent="0.35">
      <c r="V40036" s="17"/>
    </row>
    <row r="40037" spans="22:22" x14ac:dyDescent="0.35">
      <c r="V40037" s="17"/>
    </row>
    <row r="40038" spans="22:22" x14ac:dyDescent="0.35">
      <c r="V40038" s="17"/>
    </row>
    <row r="40039" spans="22:22" x14ac:dyDescent="0.35">
      <c r="V40039" s="17"/>
    </row>
    <row r="40040" spans="22:22" x14ac:dyDescent="0.35">
      <c r="V40040" s="17"/>
    </row>
    <row r="40041" spans="22:22" x14ac:dyDescent="0.35">
      <c r="V40041" s="17"/>
    </row>
    <row r="40042" spans="22:22" x14ac:dyDescent="0.35">
      <c r="V40042" s="17"/>
    </row>
    <row r="40043" spans="22:22" x14ac:dyDescent="0.35">
      <c r="V40043" s="17"/>
    </row>
    <row r="40044" spans="22:22" x14ac:dyDescent="0.35">
      <c r="V40044" s="17"/>
    </row>
    <row r="40045" spans="22:22" x14ac:dyDescent="0.35">
      <c r="V40045" s="17"/>
    </row>
    <row r="40046" spans="22:22" x14ac:dyDescent="0.35">
      <c r="V40046" s="17"/>
    </row>
    <row r="40047" spans="22:22" x14ac:dyDescent="0.35">
      <c r="V40047" s="17"/>
    </row>
    <row r="40048" spans="22:22" x14ac:dyDescent="0.35">
      <c r="V40048" s="17"/>
    </row>
    <row r="40049" spans="22:22" x14ac:dyDescent="0.35">
      <c r="V40049" s="17"/>
    </row>
    <row r="40050" spans="22:22" x14ac:dyDescent="0.35">
      <c r="V40050" s="17"/>
    </row>
    <row r="40051" spans="22:22" x14ac:dyDescent="0.35">
      <c r="V40051" s="17"/>
    </row>
    <row r="40052" spans="22:22" x14ac:dyDescent="0.35">
      <c r="V40052" s="17"/>
    </row>
    <row r="40053" spans="22:22" x14ac:dyDescent="0.35">
      <c r="V40053" s="17"/>
    </row>
    <row r="40054" spans="22:22" x14ac:dyDescent="0.35">
      <c r="V40054" s="17"/>
    </row>
    <row r="40055" spans="22:22" x14ac:dyDescent="0.35">
      <c r="V40055" s="17"/>
    </row>
    <row r="40056" spans="22:22" x14ac:dyDescent="0.35">
      <c r="V40056" s="17"/>
    </row>
    <row r="40057" spans="22:22" x14ac:dyDescent="0.35">
      <c r="V40057" s="17"/>
    </row>
    <row r="40058" spans="22:22" x14ac:dyDescent="0.35">
      <c r="V40058" s="17"/>
    </row>
    <row r="40059" spans="22:22" x14ac:dyDescent="0.35">
      <c r="V40059" s="17"/>
    </row>
    <row r="40060" spans="22:22" x14ac:dyDescent="0.35">
      <c r="V40060" s="17"/>
    </row>
    <row r="40061" spans="22:22" x14ac:dyDescent="0.35">
      <c r="V40061" s="17"/>
    </row>
    <row r="40062" spans="22:22" x14ac:dyDescent="0.35">
      <c r="V40062" s="17"/>
    </row>
    <row r="40063" spans="22:22" x14ac:dyDescent="0.35">
      <c r="V40063" s="17"/>
    </row>
    <row r="40064" spans="22:22" x14ac:dyDescent="0.35">
      <c r="V40064" s="17"/>
    </row>
    <row r="40065" spans="22:22" x14ac:dyDescent="0.35">
      <c r="V40065" s="17"/>
    </row>
    <row r="40066" spans="22:22" x14ac:dyDescent="0.35">
      <c r="V40066" s="17"/>
    </row>
    <row r="40067" spans="22:22" x14ac:dyDescent="0.35">
      <c r="V40067" s="17"/>
    </row>
    <row r="40068" spans="22:22" x14ac:dyDescent="0.35">
      <c r="V40068" s="17"/>
    </row>
    <row r="40069" spans="22:22" x14ac:dyDescent="0.35">
      <c r="V40069" s="17"/>
    </row>
    <row r="40070" spans="22:22" x14ac:dyDescent="0.35">
      <c r="V40070" s="17"/>
    </row>
    <row r="40071" spans="22:22" x14ac:dyDescent="0.35">
      <c r="V40071" s="17"/>
    </row>
    <row r="40072" spans="22:22" x14ac:dyDescent="0.35">
      <c r="V40072" s="17"/>
    </row>
    <row r="40073" spans="22:22" x14ac:dyDescent="0.35">
      <c r="V40073" s="17"/>
    </row>
    <row r="40074" spans="22:22" x14ac:dyDescent="0.35">
      <c r="V40074" s="17"/>
    </row>
    <row r="40075" spans="22:22" x14ac:dyDescent="0.35">
      <c r="V40075" s="17"/>
    </row>
    <row r="40076" spans="22:22" x14ac:dyDescent="0.35">
      <c r="V40076" s="17"/>
    </row>
    <row r="40077" spans="22:22" x14ac:dyDescent="0.35">
      <c r="V40077" s="17"/>
    </row>
    <row r="40078" spans="22:22" x14ac:dyDescent="0.35">
      <c r="V40078" s="17"/>
    </row>
    <row r="40079" spans="22:22" x14ac:dyDescent="0.35">
      <c r="V40079" s="17"/>
    </row>
    <row r="40080" spans="22:22" x14ac:dyDescent="0.35">
      <c r="V40080" s="17"/>
    </row>
    <row r="40081" spans="22:22" x14ac:dyDescent="0.35">
      <c r="V40081" s="17"/>
    </row>
    <row r="40082" spans="22:22" x14ac:dyDescent="0.35">
      <c r="V40082" s="17"/>
    </row>
    <row r="40083" spans="22:22" x14ac:dyDescent="0.35">
      <c r="V40083" s="17"/>
    </row>
    <row r="40084" spans="22:22" x14ac:dyDescent="0.35">
      <c r="V40084" s="17"/>
    </row>
    <row r="40085" spans="22:22" x14ac:dyDescent="0.35">
      <c r="V40085" s="17"/>
    </row>
    <row r="40086" spans="22:22" x14ac:dyDescent="0.35">
      <c r="V40086" s="17"/>
    </row>
    <row r="40087" spans="22:22" x14ac:dyDescent="0.35">
      <c r="V40087" s="17"/>
    </row>
    <row r="40088" spans="22:22" x14ac:dyDescent="0.35">
      <c r="V40088" s="17"/>
    </row>
    <row r="40089" spans="22:22" x14ac:dyDescent="0.35">
      <c r="V40089" s="17"/>
    </row>
    <row r="40090" spans="22:22" x14ac:dyDescent="0.35">
      <c r="V40090" s="17"/>
    </row>
    <row r="40091" spans="22:22" x14ac:dyDescent="0.35">
      <c r="V40091" s="17"/>
    </row>
    <row r="40092" spans="22:22" x14ac:dyDescent="0.35">
      <c r="V40092" s="17"/>
    </row>
    <row r="40093" spans="22:22" x14ac:dyDescent="0.35">
      <c r="V40093" s="17"/>
    </row>
    <row r="40094" spans="22:22" x14ac:dyDescent="0.35">
      <c r="V40094" s="17"/>
    </row>
    <row r="40095" spans="22:22" x14ac:dyDescent="0.35">
      <c r="V40095" s="17"/>
    </row>
    <row r="40096" spans="22:22" x14ac:dyDescent="0.35">
      <c r="V40096" s="17"/>
    </row>
    <row r="40097" spans="22:22" x14ac:dyDescent="0.35">
      <c r="V40097" s="17"/>
    </row>
    <row r="40098" spans="22:22" x14ac:dyDescent="0.35">
      <c r="V40098" s="17"/>
    </row>
    <row r="40099" spans="22:22" x14ac:dyDescent="0.35">
      <c r="V40099" s="17"/>
    </row>
    <row r="40100" spans="22:22" x14ac:dyDescent="0.35">
      <c r="V40100" s="17"/>
    </row>
    <row r="40101" spans="22:22" x14ac:dyDescent="0.35">
      <c r="V40101" s="17"/>
    </row>
    <row r="40102" spans="22:22" x14ac:dyDescent="0.35">
      <c r="V40102" s="17"/>
    </row>
    <row r="40103" spans="22:22" x14ac:dyDescent="0.35">
      <c r="V40103" s="17"/>
    </row>
    <row r="40104" spans="22:22" x14ac:dyDescent="0.35">
      <c r="V40104" s="17"/>
    </row>
    <row r="40105" spans="22:22" x14ac:dyDescent="0.35">
      <c r="V40105" s="17"/>
    </row>
    <row r="40106" spans="22:22" x14ac:dyDescent="0.35">
      <c r="V40106" s="17"/>
    </row>
    <row r="40107" spans="22:22" x14ac:dyDescent="0.35">
      <c r="V40107" s="17"/>
    </row>
    <row r="40108" spans="22:22" x14ac:dyDescent="0.35">
      <c r="V40108" s="17"/>
    </row>
    <row r="40109" spans="22:22" x14ac:dyDescent="0.35">
      <c r="V40109" s="17"/>
    </row>
    <row r="40110" spans="22:22" x14ac:dyDescent="0.35">
      <c r="V40110" s="17"/>
    </row>
    <row r="40111" spans="22:22" x14ac:dyDescent="0.35">
      <c r="V40111" s="17"/>
    </row>
    <row r="40112" spans="22:22" x14ac:dyDescent="0.35">
      <c r="V40112" s="17"/>
    </row>
    <row r="40113" spans="22:22" x14ac:dyDescent="0.35">
      <c r="V40113" s="17"/>
    </row>
    <row r="40114" spans="22:22" x14ac:dyDescent="0.35">
      <c r="V40114" s="17"/>
    </row>
    <row r="40115" spans="22:22" x14ac:dyDescent="0.35">
      <c r="V40115" s="17"/>
    </row>
    <row r="40116" spans="22:22" x14ac:dyDescent="0.35">
      <c r="V40116" s="17"/>
    </row>
    <row r="40117" spans="22:22" x14ac:dyDescent="0.35">
      <c r="V40117" s="17"/>
    </row>
    <row r="40118" spans="22:22" x14ac:dyDescent="0.35">
      <c r="V40118" s="17"/>
    </row>
    <row r="40119" spans="22:22" x14ac:dyDescent="0.35">
      <c r="V40119" s="17"/>
    </row>
    <row r="40120" spans="22:22" x14ac:dyDescent="0.35">
      <c r="V40120" s="17"/>
    </row>
    <row r="40121" spans="22:22" x14ac:dyDescent="0.35">
      <c r="V40121" s="17"/>
    </row>
    <row r="40122" spans="22:22" x14ac:dyDescent="0.35">
      <c r="V40122" s="17"/>
    </row>
    <row r="40123" spans="22:22" x14ac:dyDescent="0.35">
      <c r="V40123" s="17"/>
    </row>
    <row r="40124" spans="22:22" x14ac:dyDescent="0.35">
      <c r="V40124" s="17"/>
    </row>
    <row r="40125" spans="22:22" x14ac:dyDescent="0.35">
      <c r="V40125" s="17"/>
    </row>
    <row r="40126" spans="22:22" x14ac:dyDescent="0.35">
      <c r="V40126" s="17"/>
    </row>
    <row r="40127" spans="22:22" x14ac:dyDescent="0.35">
      <c r="V40127" s="17"/>
    </row>
    <row r="40128" spans="22:22" x14ac:dyDescent="0.35">
      <c r="V40128" s="17"/>
    </row>
    <row r="40129" spans="22:22" x14ac:dyDescent="0.35">
      <c r="V40129" s="17"/>
    </row>
    <row r="40130" spans="22:22" x14ac:dyDescent="0.35">
      <c r="V40130" s="17"/>
    </row>
    <row r="40131" spans="22:22" x14ac:dyDescent="0.35">
      <c r="V40131" s="17"/>
    </row>
    <row r="40132" spans="22:22" x14ac:dyDescent="0.35">
      <c r="V40132" s="17"/>
    </row>
    <row r="40133" spans="22:22" x14ac:dyDescent="0.35">
      <c r="V40133" s="17"/>
    </row>
    <row r="40134" spans="22:22" x14ac:dyDescent="0.35">
      <c r="V40134" s="17"/>
    </row>
    <row r="40135" spans="22:22" x14ac:dyDescent="0.35">
      <c r="V40135" s="17"/>
    </row>
    <row r="40136" spans="22:22" x14ac:dyDescent="0.35">
      <c r="V40136" s="17"/>
    </row>
    <row r="40137" spans="22:22" x14ac:dyDescent="0.35">
      <c r="V40137" s="17"/>
    </row>
    <row r="40138" spans="22:22" x14ac:dyDescent="0.35">
      <c r="V40138" s="17"/>
    </row>
    <row r="40139" spans="22:22" x14ac:dyDescent="0.35">
      <c r="V40139" s="17"/>
    </row>
    <row r="40140" spans="22:22" x14ac:dyDescent="0.35">
      <c r="V40140" s="17"/>
    </row>
    <row r="40141" spans="22:22" x14ac:dyDescent="0.35">
      <c r="V40141" s="17"/>
    </row>
    <row r="40142" spans="22:22" x14ac:dyDescent="0.35">
      <c r="V40142" s="17"/>
    </row>
    <row r="40143" spans="22:22" x14ac:dyDescent="0.35">
      <c r="V40143" s="17"/>
    </row>
    <row r="40144" spans="22:22" x14ac:dyDescent="0.35">
      <c r="V40144" s="17"/>
    </row>
    <row r="40145" spans="22:22" x14ac:dyDescent="0.35">
      <c r="V40145" s="17"/>
    </row>
    <row r="40146" spans="22:22" x14ac:dyDescent="0.35">
      <c r="V40146" s="17"/>
    </row>
    <row r="40147" spans="22:22" x14ac:dyDescent="0.35">
      <c r="V40147" s="17"/>
    </row>
    <row r="40148" spans="22:22" x14ac:dyDescent="0.35">
      <c r="V40148" s="17"/>
    </row>
    <row r="40149" spans="22:22" x14ac:dyDescent="0.35">
      <c r="V40149" s="17"/>
    </row>
    <row r="40150" spans="22:22" x14ac:dyDescent="0.35">
      <c r="V40150" s="17"/>
    </row>
    <row r="40151" spans="22:22" x14ac:dyDescent="0.35">
      <c r="V40151" s="17"/>
    </row>
    <row r="40152" spans="22:22" x14ac:dyDescent="0.35">
      <c r="V40152" s="17"/>
    </row>
    <row r="40153" spans="22:22" x14ac:dyDescent="0.35">
      <c r="V40153" s="17"/>
    </row>
    <row r="40154" spans="22:22" x14ac:dyDescent="0.35">
      <c r="V40154" s="17"/>
    </row>
    <row r="40155" spans="22:22" x14ac:dyDescent="0.35">
      <c r="V40155" s="17"/>
    </row>
    <row r="40156" spans="22:22" x14ac:dyDescent="0.35">
      <c r="V40156" s="17"/>
    </row>
    <row r="40157" spans="22:22" x14ac:dyDescent="0.35">
      <c r="V40157" s="17"/>
    </row>
    <row r="40158" spans="22:22" x14ac:dyDescent="0.35">
      <c r="V40158" s="17"/>
    </row>
    <row r="40159" spans="22:22" x14ac:dyDescent="0.35">
      <c r="V40159" s="17"/>
    </row>
    <row r="40160" spans="22:22" x14ac:dyDescent="0.35">
      <c r="V40160" s="17"/>
    </row>
    <row r="40161" spans="22:22" x14ac:dyDescent="0.35">
      <c r="V40161" s="17"/>
    </row>
    <row r="40162" spans="22:22" x14ac:dyDescent="0.35">
      <c r="V40162" s="17"/>
    </row>
    <row r="40163" spans="22:22" x14ac:dyDescent="0.35">
      <c r="V40163" s="17"/>
    </row>
    <row r="40164" spans="22:22" x14ac:dyDescent="0.35">
      <c r="V40164" s="17"/>
    </row>
    <row r="40165" spans="22:22" x14ac:dyDescent="0.35">
      <c r="V40165" s="17"/>
    </row>
    <row r="40166" spans="22:22" x14ac:dyDescent="0.35">
      <c r="V40166" s="17"/>
    </row>
    <row r="40167" spans="22:22" x14ac:dyDescent="0.35">
      <c r="V40167" s="17"/>
    </row>
    <row r="40168" spans="22:22" x14ac:dyDescent="0.35">
      <c r="V40168" s="17"/>
    </row>
    <row r="40169" spans="22:22" x14ac:dyDescent="0.35">
      <c r="V40169" s="17"/>
    </row>
    <row r="40170" spans="22:22" x14ac:dyDescent="0.35">
      <c r="V40170" s="17"/>
    </row>
    <row r="40171" spans="22:22" x14ac:dyDescent="0.35">
      <c r="V40171" s="17"/>
    </row>
    <row r="40172" spans="22:22" x14ac:dyDescent="0.35">
      <c r="V40172" s="17"/>
    </row>
    <row r="40173" spans="22:22" x14ac:dyDescent="0.35">
      <c r="V40173" s="17"/>
    </row>
    <row r="40174" spans="22:22" x14ac:dyDescent="0.35">
      <c r="V40174" s="17"/>
    </row>
    <row r="40175" spans="22:22" x14ac:dyDescent="0.35">
      <c r="V40175" s="17"/>
    </row>
    <row r="40176" spans="22:22" x14ac:dyDescent="0.35">
      <c r="V40176" s="17"/>
    </row>
    <row r="40177" spans="22:22" x14ac:dyDescent="0.35">
      <c r="V40177" s="17"/>
    </row>
    <row r="40178" spans="22:22" x14ac:dyDescent="0.35">
      <c r="V40178" s="17"/>
    </row>
    <row r="40179" spans="22:22" x14ac:dyDescent="0.35">
      <c r="V40179" s="17"/>
    </row>
    <row r="40180" spans="22:22" x14ac:dyDescent="0.35">
      <c r="V40180" s="17"/>
    </row>
    <row r="40181" spans="22:22" x14ac:dyDescent="0.35">
      <c r="V40181" s="17"/>
    </row>
    <row r="40182" spans="22:22" x14ac:dyDescent="0.35">
      <c r="V40182" s="17"/>
    </row>
    <row r="40183" spans="22:22" x14ac:dyDescent="0.35">
      <c r="V40183" s="17"/>
    </row>
    <row r="40184" spans="22:22" x14ac:dyDescent="0.35">
      <c r="V40184" s="17"/>
    </row>
    <row r="40185" spans="22:22" x14ac:dyDescent="0.35">
      <c r="V40185" s="17"/>
    </row>
    <row r="40186" spans="22:22" x14ac:dyDescent="0.35">
      <c r="V40186" s="17"/>
    </row>
    <row r="40187" spans="22:22" x14ac:dyDescent="0.35">
      <c r="V40187" s="17"/>
    </row>
    <row r="40188" spans="22:22" x14ac:dyDescent="0.35">
      <c r="V40188" s="17"/>
    </row>
    <row r="40189" spans="22:22" x14ac:dyDescent="0.35">
      <c r="V40189" s="17"/>
    </row>
    <row r="40190" spans="22:22" x14ac:dyDescent="0.35">
      <c r="V40190" s="17"/>
    </row>
    <row r="40191" spans="22:22" x14ac:dyDescent="0.35">
      <c r="V40191" s="17"/>
    </row>
    <row r="40192" spans="22:22" x14ac:dyDescent="0.35">
      <c r="V40192" s="17"/>
    </row>
    <row r="40193" spans="22:22" x14ac:dyDescent="0.35">
      <c r="V40193" s="17"/>
    </row>
    <row r="40194" spans="22:22" x14ac:dyDescent="0.35">
      <c r="V40194" s="17"/>
    </row>
    <row r="40195" spans="22:22" x14ac:dyDescent="0.35">
      <c r="V40195" s="17"/>
    </row>
    <row r="40196" spans="22:22" x14ac:dyDescent="0.35">
      <c r="V40196" s="17"/>
    </row>
    <row r="40197" spans="22:22" x14ac:dyDescent="0.35">
      <c r="V40197" s="17"/>
    </row>
    <row r="40198" spans="22:22" x14ac:dyDescent="0.35">
      <c r="V40198" s="17"/>
    </row>
    <row r="40199" spans="22:22" x14ac:dyDescent="0.35">
      <c r="V40199" s="17"/>
    </row>
    <row r="40200" spans="22:22" x14ac:dyDescent="0.35">
      <c r="V40200" s="17"/>
    </row>
    <row r="40201" spans="22:22" x14ac:dyDescent="0.35">
      <c r="V40201" s="17"/>
    </row>
    <row r="40202" spans="22:22" x14ac:dyDescent="0.35">
      <c r="V40202" s="17"/>
    </row>
    <row r="40203" spans="22:22" x14ac:dyDescent="0.35">
      <c r="V40203" s="17"/>
    </row>
    <row r="40204" spans="22:22" x14ac:dyDescent="0.35">
      <c r="V40204" s="17"/>
    </row>
    <row r="40205" spans="22:22" x14ac:dyDescent="0.35">
      <c r="V40205" s="17"/>
    </row>
    <row r="40206" spans="22:22" x14ac:dyDescent="0.35">
      <c r="V40206" s="17"/>
    </row>
    <row r="40207" spans="22:22" x14ac:dyDescent="0.35">
      <c r="V40207" s="17"/>
    </row>
    <row r="40208" spans="22:22" x14ac:dyDescent="0.35">
      <c r="V40208" s="17"/>
    </row>
    <row r="40209" spans="22:22" x14ac:dyDescent="0.35">
      <c r="V40209" s="17"/>
    </row>
    <row r="40210" spans="22:22" x14ac:dyDescent="0.35">
      <c r="V40210" s="17"/>
    </row>
    <row r="40211" spans="22:22" x14ac:dyDescent="0.35">
      <c r="V40211" s="17"/>
    </row>
    <row r="40212" spans="22:22" x14ac:dyDescent="0.35">
      <c r="V40212" s="17"/>
    </row>
    <row r="40213" spans="22:22" x14ac:dyDescent="0.35">
      <c r="V40213" s="17"/>
    </row>
    <row r="40214" spans="22:22" x14ac:dyDescent="0.35">
      <c r="V40214" s="17"/>
    </row>
    <row r="40215" spans="22:22" x14ac:dyDescent="0.35">
      <c r="V40215" s="17"/>
    </row>
    <row r="40216" spans="22:22" x14ac:dyDescent="0.35">
      <c r="V40216" s="17"/>
    </row>
    <row r="40217" spans="22:22" x14ac:dyDescent="0.35">
      <c r="V40217" s="17"/>
    </row>
    <row r="40218" spans="22:22" x14ac:dyDescent="0.35">
      <c r="V40218" s="17"/>
    </row>
    <row r="40219" spans="22:22" x14ac:dyDescent="0.35">
      <c r="V40219" s="17"/>
    </row>
    <row r="40220" spans="22:22" x14ac:dyDescent="0.35">
      <c r="V40220" s="17"/>
    </row>
    <row r="40221" spans="22:22" x14ac:dyDescent="0.35">
      <c r="V40221" s="17"/>
    </row>
    <row r="40222" spans="22:22" x14ac:dyDescent="0.35">
      <c r="V40222" s="17"/>
    </row>
    <row r="40223" spans="22:22" x14ac:dyDescent="0.35">
      <c r="V40223" s="17"/>
    </row>
    <row r="40224" spans="22:22" x14ac:dyDescent="0.35">
      <c r="V40224" s="17"/>
    </row>
    <row r="40225" spans="22:22" x14ac:dyDescent="0.35">
      <c r="V40225" s="17"/>
    </row>
    <row r="40226" spans="22:22" x14ac:dyDescent="0.35">
      <c r="V40226" s="17"/>
    </row>
    <row r="40227" spans="22:22" x14ac:dyDescent="0.35">
      <c r="V40227" s="17"/>
    </row>
    <row r="40228" spans="22:22" x14ac:dyDescent="0.35">
      <c r="V40228" s="17"/>
    </row>
    <row r="40229" spans="22:22" x14ac:dyDescent="0.35">
      <c r="V40229" s="17"/>
    </row>
    <row r="40230" spans="22:22" x14ac:dyDescent="0.35">
      <c r="V40230" s="17"/>
    </row>
    <row r="40231" spans="22:22" x14ac:dyDescent="0.35">
      <c r="V40231" s="17"/>
    </row>
    <row r="40232" spans="22:22" x14ac:dyDescent="0.35">
      <c r="V40232" s="17"/>
    </row>
    <row r="40233" spans="22:22" x14ac:dyDescent="0.35">
      <c r="V40233" s="17"/>
    </row>
    <row r="40234" spans="22:22" x14ac:dyDescent="0.35">
      <c r="V40234" s="17"/>
    </row>
    <row r="40235" spans="22:22" x14ac:dyDescent="0.35">
      <c r="V40235" s="17"/>
    </row>
    <row r="40236" spans="22:22" x14ac:dyDescent="0.35">
      <c r="V40236" s="17"/>
    </row>
    <row r="40237" spans="22:22" x14ac:dyDescent="0.35">
      <c r="V40237" s="17"/>
    </row>
    <row r="40238" spans="22:22" x14ac:dyDescent="0.35">
      <c r="V40238" s="17"/>
    </row>
    <row r="40239" spans="22:22" x14ac:dyDescent="0.35">
      <c r="V40239" s="17"/>
    </row>
    <row r="40240" spans="22:22" x14ac:dyDescent="0.35">
      <c r="V40240" s="17"/>
    </row>
    <row r="40241" spans="22:22" x14ac:dyDescent="0.35">
      <c r="V40241" s="17"/>
    </row>
    <row r="40242" spans="22:22" x14ac:dyDescent="0.35">
      <c r="V40242" s="17"/>
    </row>
    <row r="40243" spans="22:22" x14ac:dyDescent="0.35">
      <c r="V40243" s="17"/>
    </row>
    <row r="40244" spans="22:22" x14ac:dyDescent="0.35">
      <c r="V40244" s="17"/>
    </row>
    <row r="40245" spans="22:22" x14ac:dyDescent="0.35">
      <c r="V40245" s="17"/>
    </row>
    <row r="40246" spans="22:22" x14ac:dyDescent="0.35">
      <c r="V40246" s="17"/>
    </row>
    <row r="40247" spans="22:22" x14ac:dyDescent="0.35">
      <c r="V40247" s="17"/>
    </row>
    <row r="40248" spans="22:22" x14ac:dyDescent="0.35">
      <c r="V40248" s="17"/>
    </row>
    <row r="40249" spans="22:22" x14ac:dyDescent="0.35">
      <c r="V40249" s="17"/>
    </row>
    <row r="40250" spans="22:22" x14ac:dyDescent="0.35">
      <c r="V40250" s="17"/>
    </row>
    <row r="40251" spans="22:22" x14ac:dyDescent="0.35">
      <c r="V40251" s="17"/>
    </row>
    <row r="40252" spans="22:22" x14ac:dyDescent="0.35">
      <c r="V40252" s="17"/>
    </row>
    <row r="40253" spans="22:22" x14ac:dyDescent="0.35">
      <c r="V40253" s="17"/>
    </row>
    <row r="40254" spans="22:22" x14ac:dyDescent="0.35">
      <c r="V40254" s="17"/>
    </row>
    <row r="40255" spans="22:22" x14ac:dyDescent="0.35">
      <c r="V40255" s="17"/>
    </row>
    <row r="40256" spans="22:22" x14ac:dyDescent="0.35">
      <c r="V40256" s="17"/>
    </row>
    <row r="40257" spans="22:22" x14ac:dyDescent="0.35">
      <c r="V40257" s="17"/>
    </row>
    <row r="40258" spans="22:22" x14ac:dyDescent="0.35">
      <c r="V40258" s="17"/>
    </row>
    <row r="40259" spans="22:22" x14ac:dyDescent="0.35">
      <c r="V40259" s="17"/>
    </row>
    <row r="40260" spans="22:22" x14ac:dyDescent="0.35">
      <c r="V40260" s="17"/>
    </row>
    <row r="40261" spans="22:22" x14ac:dyDescent="0.35">
      <c r="V40261" s="17"/>
    </row>
    <row r="40262" spans="22:22" x14ac:dyDescent="0.35">
      <c r="V40262" s="17"/>
    </row>
    <row r="40263" spans="22:22" x14ac:dyDescent="0.35">
      <c r="V40263" s="17"/>
    </row>
    <row r="40264" spans="22:22" x14ac:dyDescent="0.35">
      <c r="V40264" s="17"/>
    </row>
    <row r="40265" spans="22:22" x14ac:dyDescent="0.35">
      <c r="V40265" s="17"/>
    </row>
    <row r="40266" spans="22:22" x14ac:dyDescent="0.35">
      <c r="V40266" s="17"/>
    </row>
    <row r="40267" spans="22:22" x14ac:dyDescent="0.35">
      <c r="V40267" s="17"/>
    </row>
    <row r="40268" spans="22:22" x14ac:dyDescent="0.35">
      <c r="V40268" s="17"/>
    </row>
    <row r="40269" spans="22:22" x14ac:dyDescent="0.35">
      <c r="V40269" s="17"/>
    </row>
    <row r="40270" spans="22:22" x14ac:dyDescent="0.35">
      <c r="V40270" s="17"/>
    </row>
    <row r="40271" spans="22:22" x14ac:dyDescent="0.35">
      <c r="V40271" s="17"/>
    </row>
    <row r="40272" spans="22:22" x14ac:dyDescent="0.35">
      <c r="V40272" s="17"/>
    </row>
    <row r="40273" spans="22:22" x14ac:dyDescent="0.35">
      <c r="V40273" s="17"/>
    </row>
    <row r="40274" spans="22:22" x14ac:dyDescent="0.35">
      <c r="V40274" s="17"/>
    </row>
    <row r="40275" spans="22:22" x14ac:dyDescent="0.35">
      <c r="V40275" s="17"/>
    </row>
    <row r="40276" spans="22:22" x14ac:dyDescent="0.35">
      <c r="V40276" s="17"/>
    </row>
    <row r="40277" spans="22:22" x14ac:dyDescent="0.35">
      <c r="V40277" s="17"/>
    </row>
    <row r="40278" spans="22:22" x14ac:dyDescent="0.35">
      <c r="V40278" s="17"/>
    </row>
    <row r="40279" spans="22:22" x14ac:dyDescent="0.35">
      <c r="V40279" s="17"/>
    </row>
    <row r="40280" spans="22:22" x14ac:dyDescent="0.35">
      <c r="V40280" s="17"/>
    </row>
    <row r="40281" spans="22:22" x14ac:dyDescent="0.35">
      <c r="V40281" s="17"/>
    </row>
    <row r="40282" spans="22:22" x14ac:dyDescent="0.35">
      <c r="V40282" s="17"/>
    </row>
    <row r="40283" spans="22:22" x14ac:dyDescent="0.35">
      <c r="V40283" s="17"/>
    </row>
    <row r="40284" spans="22:22" x14ac:dyDescent="0.35">
      <c r="V40284" s="17"/>
    </row>
    <row r="40285" spans="22:22" x14ac:dyDescent="0.35">
      <c r="V40285" s="17"/>
    </row>
    <row r="40286" spans="22:22" x14ac:dyDescent="0.35">
      <c r="V40286" s="17"/>
    </row>
    <row r="40287" spans="22:22" x14ac:dyDescent="0.35">
      <c r="V40287" s="17"/>
    </row>
    <row r="40288" spans="22:22" x14ac:dyDescent="0.35">
      <c r="V40288" s="17"/>
    </row>
    <row r="40289" spans="22:22" x14ac:dyDescent="0.35">
      <c r="V40289" s="17"/>
    </row>
    <row r="40290" spans="22:22" x14ac:dyDescent="0.35">
      <c r="V40290" s="17"/>
    </row>
    <row r="40291" spans="22:22" x14ac:dyDescent="0.35">
      <c r="V40291" s="17"/>
    </row>
    <row r="40292" spans="22:22" x14ac:dyDescent="0.35">
      <c r="V40292" s="17"/>
    </row>
    <row r="40293" spans="22:22" x14ac:dyDescent="0.35">
      <c r="V40293" s="17"/>
    </row>
    <row r="40294" spans="22:22" x14ac:dyDescent="0.35">
      <c r="V40294" s="17"/>
    </row>
    <row r="40295" spans="22:22" x14ac:dyDescent="0.35">
      <c r="V40295" s="17"/>
    </row>
    <row r="40296" spans="22:22" x14ac:dyDescent="0.35">
      <c r="V40296" s="17"/>
    </row>
    <row r="40297" spans="22:22" x14ac:dyDescent="0.35">
      <c r="V40297" s="17"/>
    </row>
    <row r="40298" spans="22:22" x14ac:dyDescent="0.35">
      <c r="V40298" s="17"/>
    </row>
    <row r="40299" spans="22:22" x14ac:dyDescent="0.35">
      <c r="V40299" s="17"/>
    </row>
    <row r="40300" spans="22:22" x14ac:dyDescent="0.35">
      <c r="V40300" s="17"/>
    </row>
    <row r="40301" spans="22:22" x14ac:dyDescent="0.35">
      <c r="V40301" s="17"/>
    </row>
    <row r="40302" spans="22:22" x14ac:dyDescent="0.35">
      <c r="V40302" s="17"/>
    </row>
    <row r="40303" spans="22:22" x14ac:dyDescent="0.35">
      <c r="V40303" s="17"/>
    </row>
    <row r="40304" spans="22:22" x14ac:dyDescent="0.35">
      <c r="V40304" s="17"/>
    </row>
    <row r="40305" spans="22:22" x14ac:dyDescent="0.35">
      <c r="V40305" s="17"/>
    </row>
    <row r="40306" spans="22:22" x14ac:dyDescent="0.35">
      <c r="V40306" s="17"/>
    </row>
    <row r="40307" spans="22:22" x14ac:dyDescent="0.35">
      <c r="V40307" s="17"/>
    </row>
    <row r="40308" spans="22:22" x14ac:dyDescent="0.35">
      <c r="V40308" s="17"/>
    </row>
    <row r="40309" spans="22:22" x14ac:dyDescent="0.35">
      <c r="V40309" s="17"/>
    </row>
    <row r="40310" spans="22:22" x14ac:dyDescent="0.35">
      <c r="V40310" s="17"/>
    </row>
    <row r="40311" spans="22:22" x14ac:dyDescent="0.35">
      <c r="V40311" s="17"/>
    </row>
    <row r="40312" spans="22:22" x14ac:dyDescent="0.35">
      <c r="V40312" s="17"/>
    </row>
    <row r="40313" spans="22:22" x14ac:dyDescent="0.35">
      <c r="V40313" s="17"/>
    </row>
    <row r="40314" spans="22:22" x14ac:dyDescent="0.35">
      <c r="V40314" s="17"/>
    </row>
    <row r="40315" spans="22:22" x14ac:dyDescent="0.35">
      <c r="V40315" s="17"/>
    </row>
    <row r="40316" spans="22:22" x14ac:dyDescent="0.35">
      <c r="V40316" s="17"/>
    </row>
    <row r="40317" spans="22:22" x14ac:dyDescent="0.35">
      <c r="V40317" s="17"/>
    </row>
    <row r="40318" spans="22:22" x14ac:dyDescent="0.35">
      <c r="V40318" s="17"/>
    </row>
    <row r="40319" spans="22:22" x14ac:dyDescent="0.35">
      <c r="V40319" s="17"/>
    </row>
    <row r="40320" spans="22:22" x14ac:dyDescent="0.35">
      <c r="V40320" s="17"/>
    </row>
    <row r="40321" spans="22:22" x14ac:dyDescent="0.35">
      <c r="V40321" s="17"/>
    </row>
    <row r="40322" spans="22:22" x14ac:dyDescent="0.35">
      <c r="V40322" s="17"/>
    </row>
    <row r="40323" spans="22:22" x14ac:dyDescent="0.35">
      <c r="V40323" s="17"/>
    </row>
    <row r="40324" spans="22:22" x14ac:dyDescent="0.35">
      <c r="V40324" s="17"/>
    </row>
    <row r="40325" spans="22:22" x14ac:dyDescent="0.35">
      <c r="V40325" s="17"/>
    </row>
    <row r="40326" spans="22:22" x14ac:dyDescent="0.35">
      <c r="V40326" s="17"/>
    </row>
    <row r="40327" spans="22:22" x14ac:dyDescent="0.35">
      <c r="V40327" s="17"/>
    </row>
    <row r="40328" spans="22:22" x14ac:dyDescent="0.35">
      <c r="V40328" s="17"/>
    </row>
    <row r="40329" spans="22:22" x14ac:dyDescent="0.35">
      <c r="V40329" s="17"/>
    </row>
    <row r="40330" spans="22:22" x14ac:dyDescent="0.35">
      <c r="V40330" s="17"/>
    </row>
    <row r="40331" spans="22:22" x14ac:dyDescent="0.35">
      <c r="V40331" s="17"/>
    </row>
    <row r="40332" spans="22:22" x14ac:dyDescent="0.35">
      <c r="V40332" s="17"/>
    </row>
    <row r="40333" spans="22:22" x14ac:dyDescent="0.35">
      <c r="V40333" s="17"/>
    </row>
    <row r="40334" spans="22:22" x14ac:dyDescent="0.35">
      <c r="V40334" s="17"/>
    </row>
    <row r="40335" spans="22:22" x14ac:dyDescent="0.35">
      <c r="V40335" s="17"/>
    </row>
    <row r="40336" spans="22:22" x14ac:dyDescent="0.35">
      <c r="V40336" s="17"/>
    </row>
    <row r="40337" spans="22:22" x14ac:dyDescent="0.35">
      <c r="V40337" s="17"/>
    </row>
    <row r="40338" spans="22:22" x14ac:dyDescent="0.35">
      <c r="V40338" s="17"/>
    </row>
    <row r="40339" spans="22:22" x14ac:dyDescent="0.35">
      <c r="V40339" s="17"/>
    </row>
    <row r="40340" spans="22:22" x14ac:dyDescent="0.35">
      <c r="V40340" s="17"/>
    </row>
    <row r="40341" spans="22:22" x14ac:dyDescent="0.35">
      <c r="V40341" s="17"/>
    </row>
    <row r="40342" spans="22:22" x14ac:dyDescent="0.35">
      <c r="V40342" s="17"/>
    </row>
    <row r="40343" spans="22:22" x14ac:dyDescent="0.35">
      <c r="V40343" s="17"/>
    </row>
    <row r="40344" spans="22:22" x14ac:dyDescent="0.35">
      <c r="V40344" s="17"/>
    </row>
    <row r="40345" spans="22:22" x14ac:dyDescent="0.35">
      <c r="V40345" s="17"/>
    </row>
    <row r="40346" spans="22:22" x14ac:dyDescent="0.35">
      <c r="V40346" s="17"/>
    </row>
    <row r="40347" spans="22:22" x14ac:dyDescent="0.35">
      <c r="V40347" s="17"/>
    </row>
    <row r="40348" spans="22:22" x14ac:dyDescent="0.35">
      <c r="V40348" s="17"/>
    </row>
    <row r="40349" spans="22:22" x14ac:dyDescent="0.35">
      <c r="V40349" s="17"/>
    </row>
    <row r="40350" spans="22:22" x14ac:dyDescent="0.35">
      <c r="V40350" s="17"/>
    </row>
    <row r="40351" spans="22:22" x14ac:dyDescent="0.35">
      <c r="V40351" s="17"/>
    </row>
    <row r="40352" spans="22:22" x14ac:dyDescent="0.35">
      <c r="V40352" s="17"/>
    </row>
    <row r="40353" spans="22:22" x14ac:dyDescent="0.35">
      <c r="V40353" s="17"/>
    </row>
    <row r="40354" spans="22:22" x14ac:dyDescent="0.35">
      <c r="V40354" s="17"/>
    </row>
    <row r="40355" spans="22:22" x14ac:dyDescent="0.35">
      <c r="V40355" s="17"/>
    </row>
    <row r="40356" spans="22:22" x14ac:dyDescent="0.35">
      <c r="V40356" s="17"/>
    </row>
    <row r="40357" spans="22:22" x14ac:dyDescent="0.35">
      <c r="V40357" s="17"/>
    </row>
    <row r="40358" spans="22:22" x14ac:dyDescent="0.35">
      <c r="V40358" s="17"/>
    </row>
    <row r="40359" spans="22:22" x14ac:dyDescent="0.35">
      <c r="V40359" s="17"/>
    </row>
    <row r="40360" spans="22:22" x14ac:dyDescent="0.35">
      <c r="V40360" s="17"/>
    </row>
    <row r="40361" spans="22:22" x14ac:dyDescent="0.35">
      <c r="V40361" s="17"/>
    </row>
    <row r="40362" spans="22:22" x14ac:dyDescent="0.35">
      <c r="V40362" s="17"/>
    </row>
    <row r="40363" spans="22:22" x14ac:dyDescent="0.35">
      <c r="V40363" s="17"/>
    </row>
    <row r="40364" spans="22:22" x14ac:dyDescent="0.35">
      <c r="V40364" s="17"/>
    </row>
    <row r="40365" spans="22:22" x14ac:dyDescent="0.35">
      <c r="V40365" s="17"/>
    </row>
    <row r="40366" spans="22:22" x14ac:dyDescent="0.35">
      <c r="V40366" s="17"/>
    </row>
    <row r="40367" spans="22:22" x14ac:dyDescent="0.35">
      <c r="V40367" s="17"/>
    </row>
    <row r="40368" spans="22:22" x14ac:dyDescent="0.35">
      <c r="V40368" s="17"/>
    </row>
    <row r="40369" spans="22:22" x14ac:dyDescent="0.35">
      <c r="V40369" s="17"/>
    </row>
    <row r="40370" spans="22:22" x14ac:dyDescent="0.35">
      <c r="V40370" s="17"/>
    </row>
    <row r="40371" spans="22:22" x14ac:dyDescent="0.35">
      <c r="V40371" s="17"/>
    </row>
    <row r="40372" spans="22:22" x14ac:dyDescent="0.35">
      <c r="V40372" s="17"/>
    </row>
    <row r="40373" spans="22:22" x14ac:dyDescent="0.35">
      <c r="V40373" s="17"/>
    </row>
    <row r="40374" spans="22:22" x14ac:dyDescent="0.35">
      <c r="V40374" s="17"/>
    </row>
    <row r="40375" spans="22:22" x14ac:dyDescent="0.35">
      <c r="V40375" s="17"/>
    </row>
    <row r="40376" spans="22:22" x14ac:dyDescent="0.35">
      <c r="V40376" s="17"/>
    </row>
    <row r="40377" spans="22:22" x14ac:dyDescent="0.35">
      <c r="V40377" s="17"/>
    </row>
    <row r="40378" spans="22:22" x14ac:dyDescent="0.35">
      <c r="V40378" s="17"/>
    </row>
    <row r="40379" spans="22:22" x14ac:dyDescent="0.35">
      <c r="V40379" s="17"/>
    </row>
    <row r="40380" spans="22:22" x14ac:dyDescent="0.35">
      <c r="V40380" s="17"/>
    </row>
    <row r="40381" spans="22:22" x14ac:dyDescent="0.35">
      <c r="V40381" s="17"/>
    </row>
    <row r="40382" spans="22:22" x14ac:dyDescent="0.35">
      <c r="V40382" s="17"/>
    </row>
    <row r="40383" spans="22:22" x14ac:dyDescent="0.35">
      <c r="V40383" s="17"/>
    </row>
    <row r="40384" spans="22:22" x14ac:dyDescent="0.35">
      <c r="V40384" s="17"/>
    </row>
    <row r="40385" spans="22:22" x14ac:dyDescent="0.35">
      <c r="V40385" s="17"/>
    </row>
    <row r="40386" spans="22:22" x14ac:dyDescent="0.35">
      <c r="V40386" s="17"/>
    </row>
    <row r="40387" spans="22:22" x14ac:dyDescent="0.35">
      <c r="V40387" s="17"/>
    </row>
    <row r="40388" spans="22:22" x14ac:dyDescent="0.35">
      <c r="V40388" s="17"/>
    </row>
    <row r="40389" spans="22:22" x14ac:dyDescent="0.35">
      <c r="V40389" s="17"/>
    </row>
    <row r="40390" spans="22:22" x14ac:dyDescent="0.35">
      <c r="V40390" s="17"/>
    </row>
    <row r="40391" spans="22:22" x14ac:dyDescent="0.35">
      <c r="V40391" s="17"/>
    </row>
    <row r="40392" spans="22:22" x14ac:dyDescent="0.35">
      <c r="V40392" s="17"/>
    </row>
    <row r="40393" spans="22:22" x14ac:dyDescent="0.35">
      <c r="V40393" s="17"/>
    </row>
    <row r="40394" spans="22:22" x14ac:dyDescent="0.35">
      <c r="V40394" s="17"/>
    </row>
    <row r="40395" spans="22:22" x14ac:dyDescent="0.35">
      <c r="V40395" s="17"/>
    </row>
    <row r="40396" spans="22:22" x14ac:dyDescent="0.35">
      <c r="V40396" s="17"/>
    </row>
    <row r="40397" spans="22:22" x14ac:dyDescent="0.35">
      <c r="V40397" s="17"/>
    </row>
    <row r="40398" spans="22:22" x14ac:dyDescent="0.35">
      <c r="V40398" s="17"/>
    </row>
    <row r="40399" spans="22:22" x14ac:dyDescent="0.35">
      <c r="V40399" s="17"/>
    </row>
    <row r="40400" spans="22:22" x14ac:dyDescent="0.35">
      <c r="V40400" s="17"/>
    </row>
    <row r="40401" spans="22:22" x14ac:dyDescent="0.35">
      <c r="V40401" s="17"/>
    </row>
    <row r="40402" spans="22:22" x14ac:dyDescent="0.35">
      <c r="V40402" s="17"/>
    </row>
    <row r="40403" spans="22:22" x14ac:dyDescent="0.35">
      <c r="V40403" s="17"/>
    </row>
    <row r="40404" spans="22:22" x14ac:dyDescent="0.35">
      <c r="V40404" s="17"/>
    </row>
    <row r="40405" spans="22:22" x14ac:dyDescent="0.35">
      <c r="V40405" s="17"/>
    </row>
    <row r="40406" spans="22:22" x14ac:dyDescent="0.35">
      <c r="V40406" s="17"/>
    </row>
    <row r="40407" spans="22:22" x14ac:dyDescent="0.35">
      <c r="V40407" s="17"/>
    </row>
    <row r="40408" spans="22:22" x14ac:dyDescent="0.35">
      <c r="V40408" s="17"/>
    </row>
    <row r="40409" spans="22:22" x14ac:dyDescent="0.35">
      <c r="V40409" s="17"/>
    </row>
    <row r="40410" spans="22:22" x14ac:dyDescent="0.35">
      <c r="V40410" s="17"/>
    </row>
    <row r="40411" spans="22:22" x14ac:dyDescent="0.35">
      <c r="V40411" s="17"/>
    </row>
    <row r="40412" spans="22:22" x14ac:dyDescent="0.35">
      <c r="V40412" s="17"/>
    </row>
    <row r="40413" spans="22:22" x14ac:dyDescent="0.35">
      <c r="V40413" s="17"/>
    </row>
    <row r="40414" spans="22:22" x14ac:dyDescent="0.35">
      <c r="V40414" s="17"/>
    </row>
    <row r="40415" spans="22:22" x14ac:dyDescent="0.35">
      <c r="V40415" s="17"/>
    </row>
    <row r="40416" spans="22:22" x14ac:dyDescent="0.35">
      <c r="V40416" s="17"/>
    </row>
    <row r="40417" spans="22:22" x14ac:dyDescent="0.35">
      <c r="V40417" s="17"/>
    </row>
    <row r="40418" spans="22:22" x14ac:dyDescent="0.35">
      <c r="V40418" s="17"/>
    </row>
    <row r="40419" spans="22:22" x14ac:dyDescent="0.35">
      <c r="V40419" s="17"/>
    </row>
    <row r="40420" spans="22:22" x14ac:dyDescent="0.35">
      <c r="V40420" s="17"/>
    </row>
    <row r="40421" spans="22:22" x14ac:dyDescent="0.35">
      <c r="V40421" s="17"/>
    </row>
    <row r="40422" spans="22:22" x14ac:dyDescent="0.35">
      <c r="V40422" s="17"/>
    </row>
    <row r="40423" spans="22:22" x14ac:dyDescent="0.35">
      <c r="V40423" s="17"/>
    </row>
    <row r="40424" spans="22:22" x14ac:dyDescent="0.35">
      <c r="V40424" s="17"/>
    </row>
    <row r="40425" spans="22:22" x14ac:dyDescent="0.35">
      <c r="V40425" s="17"/>
    </row>
    <row r="40426" spans="22:22" x14ac:dyDescent="0.35">
      <c r="V40426" s="17"/>
    </row>
    <row r="40427" spans="22:22" x14ac:dyDescent="0.35">
      <c r="V40427" s="17"/>
    </row>
    <row r="40428" spans="22:22" x14ac:dyDescent="0.35">
      <c r="V40428" s="17"/>
    </row>
    <row r="40429" spans="22:22" x14ac:dyDescent="0.35">
      <c r="V40429" s="17"/>
    </row>
    <row r="40430" spans="22:22" x14ac:dyDescent="0.35">
      <c r="V40430" s="17"/>
    </row>
    <row r="40431" spans="22:22" x14ac:dyDescent="0.35">
      <c r="V40431" s="17"/>
    </row>
    <row r="40432" spans="22:22" x14ac:dyDescent="0.35">
      <c r="V40432" s="17"/>
    </row>
    <row r="40433" spans="22:22" x14ac:dyDescent="0.35">
      <c r="V40433" s="17"/>
    </row>
    <row r="40434" spans="22:22" x14ac:dyDescent="0.35">
      <c r="V40434" s="17"/>
    </row>
    <row r="40435" spans="22:22" x14ac:dyDescent="0.35">
      <c r="V40435" s="17"/>
    </row>
    <row r="40436" spans="22:22" x14ac:dyDescent="0.35">
      <c r="V40436" s="17"/>
    </row>
    <row r="40437" spans="22:22" x14ac:dyDescent="0.35">
      <c r="V40437" s="17"/>
    </row>
    <row r="40438" spans="22:22" x14ac:dyDescent="0.35">
      <c r="V40438" s="17"/>
    </row>
    <row r="40439" spans="22:22" x14ac:dyDescent="0.35">
      <c r="V40439" s="17"/>
    </row>
    <row r="40440" spans="22:22" x14ac:dyDescent="0.35">
      <c r="V40440" s="17"/>
    </row>
    <row r="40441" spans="22:22" x14ac:dyDescent="0.35">
      <c r="V40441" s="17"/>
    </row>
    <row r="40442" spans="22:22" x14ac:dyDescent="0.35">
      <c r="V40442" s="17"/>
    </row>
    <row r="40443" spans="22:22" x14ac:dyDescent="0.35">
      <c r="V40443" s="17"/>
    </row>
    <row r="40444" spans="22:22" x14ac:dyDescent="0.35">
      <c r="V40444" s="17"/>
    </row>
    <row r="40445" spans="22:22" x14ac:dyDescent="0.35">
      <c r="V40445" s="17"/>
    </row>
    <row r="40446" spans="22:22" x14ac:dyDescent="0.35">
      <c r="V40446" s="17"/>
    </row>
    <row r="40447" spans="22:22" x14ac:dyDescent="0.35">
      <c r="V40447" s="17"/>
    </row>
    <row r="40448" spans="22:22" x14ac:dyDescent="0.35">
      <c r="V40448" s="17"/>
    </row>
    <row r="40449" spans="22:22" x14ac:dyDescent="0.35">
      <c r="V40449" s="17"/>
    </row>
    <row r="40450" spans="22:22" x14ac:dyDescent="0.35">
      <c r="V40450" s="17"/>
    </row>
    <row r="40451" spans="22:22" x14ac:dyDescent="0.35">
      <c r="V40451" s="17"/>
    </row>
    <row r="40452" spans="22:22" x14ac:dyDescent="0.35">
      <c r="V40452" s="17"/>
    </row>
    <row r="40453" spans="22:22" x14ac:dyDescent="0.35">
      <c r="V40453" s="17"/>
    </row>
    <row r="40454" spans="22:22" x14ac:dyDescent="0.35">
      <c r="V40454" s="17"/>
    </row>
    <row r="40455" spans="22:22" x14ac:dyDescent="0.35">
      <c r="V40455" s="17"/>
    </row>
    <row r="40456" spans="22:22" x14ac:dyDescent="0.35">
      <c r="V40456" s="17"/>
    </row>
    <row r="40457" spans="22:22" x14ac:dyDescent="0.35">
      <c r="V40457" s="17"/>
    </row>
    <row r="40458" spans="22:22" x14ac:dyDescent="0.35">
      <c r="V40458" s="17"/>
    </row>
    <row r="40459" spans="22:22" x14ac:dyDescent="0.35">
      <c r="V40459" s="17"/>
    </row>
    <row r="40460" spans="22:22" x14ac:dyDescent="0.35">
      <c r="V40460" s="17"/>
    </row>
    <row r="40461" spans="22:22" x14ac:dyDescent="0.35">
      <c r="V40461" s="17"/>
    </row>
    <row r="40462" spans="22:22" x14ac:dyDescent="0.35">
      <c r="V40462" s="17"/>
    </row>
    <row r="40463" spans="22:22" x14ac:dyDescent="0.35">
      <c r="V40463" s="17"/>
    </row>
    <row r="40464" spans="22:22" x14ac:dyDescent="0.35">
      <c r="V40464" s="17"/>
    </row>
    <row r="40465" spans="22:22" x14ac:dyDescent="0.35">
      <c r="V40465" s="17"/>
    </row>
    <row r="40466" spans="22:22" x14ac:dyDescent="0.35">
      <c r="V40466" s="17"/>
    </row>
    <row r="40467" spans="22:22" x14ac:dyDescent="0.35">
      <c r="V40467" s="17"/>
    </row>
    <row r="40468" spans="22:22" x14ac:dyDescent="0.35">
      <c r="V40468" s="17"/>
    </row>
    <row r="40469" spans="22:22" x14ac:dyDescent="0.35">
      <c r="V40469" s="17"/>
    </row>
    <row r="40470" spans="22:22" x14ac:dyDescent="0.35">
      <c r="V40470" s="17"/>
    </row>
    <row r="40471" spans="22:22" x14ac:dyDescent="0.35">
      <c r="V40471" s="17"/>
    </row>
    <row r="40472" spans="22:22" x14ac:dyDescent="0.35">
      <c r="V40472" s="17"/>
    </row>
    <row r="40473" spans="22:22" x14ac:dyDescent="0.35">
      <c r="V40473" s="17"/>
    </row>
    <row r="40474" spans="22:22" x14ac:dyDescent="0.35">
      <c r="V40474" s="17"/>
    </row>
    <row r="40475" spans="22:22" x14ac:dyDescent="0.35">
      <c r="V40475" s="17"/>
    </row>
    <row r="40476" spans="22:22" x14ac:dyDescent="0.35">
      <c r="V40476" s="17"/>
    </row>
    <row r="40477" spans="22:22" x14ac:dyDescent="0.35">
      <c r="V40477" s="17"/>
    </row>
    <row r="40478" spans="22:22" x14ac:dyDescent="0.35">
      <c r="V40478" s="17"/>
    </row>
    <row r="40479" spans="22:22" x14ac:dyDescent="0.35">
      <c r="V40479" s="17"/>
    </row>
    <row r="40480" spans="22:22" x14ac:dyDescent="0.35">
      <c r="V40480" s="17"/>
    </row>
    <row r="40481" spans="22:22" x14ac:dyDescent="0.35">
      <c r="V40481" s="17"/>
    </row>
    <row r="40482" spans="22:22" x14ac:dyDescent="0.35">
      <c r="V40482" s="17"/>
    </row>
    <row r="40483" spans="22:22" x14ac:dyDescent="0.35">
      <c r="V40483" s="17"/>
    </row>
    <row r="40484" spans="22:22" x14ac:dyDescent="0.35">
      <c r="V40484" s="17"/>
    </row>
    <row r="40485" spans="22:22" x14ac:dyDescent="0.35">
      <c r="V40485" s="17"/>
    </row>
    <row r="40486" spans="22:22" x14ac:dyDescent="0.35">
      <c r="V40486" s="17"/>
    </row>
    <row r="40487" spans="22:22" x14ac:dyDescent="0.35">
      <c r="V40487" s="17"/>
    </row>
    <row r="40488" spans="22:22" x14ac:dyDescent="0.35">
      <c r="V40488" s="17"/>
    </row>
    <row r="40489" spans="22:22" x14ac:dyDescent="0.35">
      <c r="V40489" s="17"/>
    </row>
    <row r="40490" spans="22:22" x14ac:dyDescent="0.35">
      <c r="V40490" s="17"/>
    </row>
    <row r="40491" spans="22:22" x14ac:dyDescent="0.35">
      <c r="V40491" s="17"/>
    </row>
    <row r="40492" spans="22:22" x14ac:dyDescent="0.35">
      <c r="V40492" s="17"/>
    </row>
    <row r="40493" spans="22:22" x14ac:dyDescent="0.35">
      <c r="V40493" s="17"/>
    </row>
    <row r="40494" spans="22:22" x14ac:dyDescent="0.35">
      <c r="V40494" s="17"/>
    </row>
    <row r="40495" spans="22:22" x14ac:dyDescent="0.35">
      <c r="V40495" s="17"/>
    </row>
    <row r="40496" spans="22:22" x14ac:dyDescent="0.35">
      <c r="V40496" s="17"/>
    </row>
    <row r="40497" spans="22:22" x14ac:dyDescent="0.35">
      <c r="V40497" s="17"/>
    </row>
    <row r="40498" spans="22:22" x14ac:dyDescent="0.35">
      <c r="V40498" s="17"/>
    </row>
    <row r="40499" spans="22:22" x14ac:dyDescent="0.35">
      <c r="V40499" s="17"/>
    </row>
    <row r="40500" spans="22:22" x14ac:dyDescent="0.35">
      <c r="V40500" s="17"/>
    </row>
    <row r="40501" spans="22:22" x14ac:dyDescent="0.35">
      <c r="V40501" s="17"/>
    </row>
    <row r="40502" spans="22:22" x14ac:dyDescent="0.35">
      <c r="V40502" s="17"/>
    </row>
    <row r="40503" spans="22:22" x14ac:dyDescent="0.35">
      <c r="V40503" s="17"/>
    </row>
    <row r="40504" spans="22:22" x14ac:dyDescent="0.35">
      <c r="V40504" s="17"/>
    </row>
    <row r="40505" spans="22:22" x14ac:dyDescent="0.35">
      <c r="V40505" s="17"/>
    </row>
    <row r="40506" spans="22:22" x14ac:dyDescent="0.35">
      <c r="V40506" s="17"/>
    </row>
    <row r="40507" spans="22:22" x14ac:dyDescent="0.35">
      <c r="V40507" s="17"/>
    </row>
    <row r="40508" spans="22:22" x14ac:dyDescent="0.35">
      <c r="V40508" s="17"/>
    </row>
    <row r="40509" spans="22:22" x14ac:dyDescent="0.35">
      <c r="V40509" s="17"/>
    </row>
    <row r="40510" spans="22:22" x14ac:dyDescent="0.35">
      <c r="V40510" s="17"/>
    </row>
    <row r="40511" spans="22:22" x14ac:dyDescent="0.35">
      <c r="V40511" s="17"/>
    </row>
    <row r="40512" spans="22:22" x14ac:dyDescent="0.35">
      <c r="V40512" s="17"/>
    </row>
    <row r="40513" spans="22:22" x14ac:dyDescent="0.35">
      <c r="V40513" s="17"/>
    </row>
    <row r="40514" spans="22:22" x14ac:dyDescent="0.35">
      <c r="V40514" s="17"/>
    </row>
    <row r="40515" spans="22:22" x14ac:dyDescent="0.35">
      <c r="V40515" s="17"/>
    </row>
    <row r="40516" spans="22:22" x14ac:dyDescent="0.35">
      <c r="V40516" s="17"/>
    </row>
    <row r="40517" spans="22:22" x14ac:dyDescent="0.35">
      <c r="V40517" s="17"/>
    </row>
    <row r="40518" spans="22:22" x14ac:dyDescent="0.35">
      <c r="V40518" s="17"/>
    </row>
    <row r="40519" spans="22:22" x14ac:dyDescent="0.35">
      <c r="V40519" s="17"/>
    </row>
    <row r="40520" spans="22:22" x14ac:dyDescent="0.35">
      <c r="V40520" s="17"/>
    </row>
    <row r="40521" spans="22:22" x14ac:dyDescent="0.35">
      <c r="V40521" s="17"/>
    </row>
    <row r="40522" spans="22:22" x14ac:dyDescent="0.35">
      <c r="V40522" s="17"/>
    </row>
    <row r="40523" spans="22:22" x14ac:dyDescent="0.35">
      <c r="V40523" s="17"/>
    </row>
    <row r="40524" spans="22:22" x14ac:dyDescent="0.35">
      <c r="V40524" s="17"/>
    </row>
    <row r="40525" spans="22:22" x14ac:dyDescent="0.35">
      <c r="V40525" s="17"/>
    </row>
    <row r="40526" spans="22:22" x14ac:dyDescent="0.35">
      <c r="V40526" s="17"/>
    </row>
    <row r="40527" spans="22:22" x14ac:dyDescent="0.35">
      <c r="V40527" s="17"/>
    </row>
    <row r="40528" spans="22:22" x14ac:dyDescent="0.35">
      <c r="V40528" s="17"/>
    </row>
    <row r="40529" spans="22:22" x14ac:dyDescent="0.35">
      <c r="V40529" s="17"/>
    </row>
    <row r="40530" spans="22:22" x14ac:dyDescent="0.35">
      <c r="V40530" s="17"/>
    </row>
    <row r="40531" spans="22:22" x14ac:dyDescent="0.35">
      <c r="V40531" s="17"/>
    </row>
    <row r="40532" spans="22:22" x14ac:dyDescent="0.35">
      <c r="V40532" s="17"/>
    </row>
    <row r="40533" spans="22:22" x14ac:dyDescent="0.35">
      <c r="V40533" s="17"/>
    </row>
    <row r="40534" spans="22:22" x14ac:dyDescent="0.35">
      <c r="V40534" s="17"/>
    </row>
    <row r="40535" spans="22:22" x14ac:dyDescent="0.35">
      <c r="V40535" s="17"/>
    </row>
    <row r="40536" spans="22:22" x14ac:dyDescent="0.35">
      <c r="V40536" s="17"/>
    </row>
    <row r="40537" spans="22:22" x14ac:dyDescent="0.35">
      <c r="V40537" s="17"/>
    </row>
    <row r="40538" spans="22:22" x14ac:dyDescent="0.35">
      <c r="V40538" s="17"/>
    </row>
    <row r="40539" spans="22:22" x14ac:dyDescent="0.35">
      <c r="V40539" s="17"/>
    </row>
    <row r="40540" spans="22:22" x14ac:dyDescent="0.35">
      <c r="V40540" s="17"/>
    </row>
    <row r="40541" spans="22:22" x14ac:dyDescent="0.35">
      <c r="V40541" s="17"/>
    </row>
    <row r="40542" spans="22:22" x14ac:dyDescent="0.35">
      <c r="V40542" s="17"/>
    </row>
    <row r="40543" spans="22:22" x14ac:dyDescent="0.35">
      <c r="V40543" s="17"/>
    </row>
    <row r="40544" spans="22:22" x14ac:dyDescent="0.35">
      <c r="V40544" s="17"/>
    </row>
    <row r="40545" spans="22:22" x14ac:dyDescent="0.35">
      <c r="V40545" s="17"/>
    </row>
    <row r="40546" spans="22:22" x14ac:dyDescent="0.35">
      <c r="V40546" s="17"/>
    </row>
    <row r="40547" spans="22:22" x14ac:dyDescent="0.35">
      <c r="V40547" s="17"/>
    </row>
    <row r="40548" spans="22:22" x14ac:dyDescent="0.35">
      <c r="V40548" s="17"/>
    </row>
    <row r="40549" spans="22:22" x14ac:dyDescent="0.35">
      <c r="V40549" s="17"/>
    </row>
    <row r="40550" spans="22:22" x14ac:dyDescent="0.35">
      <c r="V40550" s="17"/>
    </row>
    <row r="40551" spans="22:22" x14ac:dyDescent="0.35">
      <c r="V40551" s="17"/>
    </row>
    <row r="40552" spans="22:22" x14ac:dyDescent="0.35">
      <c r="V40552" s="17"/>
    </row>
    <row r="40553" spans="22:22" x14ac:dyDescent="0.35">
      <c r="V40553" s="17"/>
    </row>
    <row r="40554" spans="22:22" x14ac:dyDescent="0.35">
      <c r="V40554" s="17"/>
    </row>
    <row r="40555" spans="22:22" x14ac:dyDescent="0.35">
      <c r="V40555" s="17"/>
    </row>
    <row r="40556" spans="22:22" x14ac:dyDescent="0.35">
      <c r="V40556" s="17"/>
    </row>
    <row r="40557" spans="22:22" x14ac:dyDescent="0.35">
      <c r="V40557" s="17"/>
    </row>
    <row r="40558" spans="22:22" x14ac:dyDescent="0.35">
      <c r="V40558" s="17"/>
    </row>
    <row r="40559" spans="22:22" x14ac:dyDescent="0.35">
      <c r="V40559" s="17"/>
    </row>
    <row r="40560" spans="22:22" x14ac:dyDescent="0.35">
      <c r="V40560" s="17"/>
    </row>
    <row r="40561" spans="22:22" x14ac:dyDescent="0.35">
      <c r="V40561" s="17"/>
    </row>
    <row r="40562" spans="22:22" x14ac:dyDescent="0.35">
      <c r="V40562" s="17"/>
    </row>
    <row r="40563" spans="22:22" x14ac:dyDescent="0.35">
      <c r="V40563" s="17"/>
    </row>
    <row r="40564" spans="22:22" x14ac:dyDescent="0.35">
      <c r="V40564" s="17"/>
    </row>
    <row r="40565" spans="22:22" x14ac:dyDescent="0.35">
      <c r="V40565" s="17"/>
    </row>
    <row r="40566" spans="22:22" x14ac:dyDescent="0.35">
      <c r="V40566" s="17"/>
    </row>
    <row r="40567" spans="22:22" x14ac:dyDescent="0.35">
      <c r="V40567" s="17"/>
    </row>
    <row r="40568" spans="22:22" x14ac:dyDescent="0.35">
      <c r="V40568" s="17"/>
    </row>
    <row r="40569" spans="22:22" x14ac:dyDescent="0.35">
      <c r="V40569" s="17"/>
    </row>
    <row r="40570" spans="22:22" x14ac:dyDescent="0.35">
      <c r="V40570" s="17"/>
    </row>
    <row r="40571" spans="22:22" x14ac:dyDescent="0.35">
      <c r="V40571" s="17"/>
    </row>
    <row r="40572" spans="22:22" x14ac:dyDescent="0.35">
      <c r="V40572" s="17"/>
    </row>
    <row r="40573" spans="22:22" x14ac:dyDescent="0.35">
      <c r="V40573" s="17"/>
    </row>
    <row r="40574" spans="22:22" x14ac:dyDescent="0.35">
      <c r="V40574" s="17"/>
    </row>
    <row r="40575" spans="22:22" x14ac:dyDescent="0.35">
      <c r="V40575" s="17"/>
    </row>
    <row r="40576" spans="22:22" x14ac:dyDescent="0.35">
      <c r="V40576" s="17"/>
    </row>
    <row r="40577" spans="22:22" x14ac:dyDescent="0.35">
      <c r="V40577" s="17"/>
    </row>
    <row r="40578" spans="22:22" x14ac:dyDescent="0.35">
      <c r="V40578" s="17"/>
    </row>
    <row r="40579" spans="22:22" x14ac:dyDescent="0.35">
      <c r="V40579" s="17"/>
    </row>
    <row r="40580" spans="22:22" x14ac:dyDescent="0.35">
      <c r="V40580" s="17"/>
    </row>
    <row r="40581" spans="22:22" x14ac:dyDescent="0.35">
      <c r="V40581" s="17"/>
    </row>
    <row r="40582" spans="22:22" x14ac:dyDescent="0.35">
      <c r="V40582" s="17"/>
    </row>
    <row r="40583" spans="22:22" x14ac:dyDescent="0.35">
      <c r="V40583" s="17"/>
    </row>
    <row r="40584" spans="22:22" x14ac:dyDescent="0.35">
      <c r="V40584" s="17"/>
    </row>
    <row r="40585" spans="22:22" x14ac:dyDescent="0.35">
      <c r="V40585" s="17"/>
    </row>
    <row r="40586" spans="22:22" x14ac:dyDescent="0.35">
      <c r="V40586" s="17"/>
    </row>
    <row r="40587" spans="22:22" x14ac:dyDescent="0.35">
      <c r="V40587" s="17"/>
    </row>
    <row r="40588" spans="22:22" x14ac:dyDescent="0.35">
      <c r="V40588" s="17"/>
    </row>
    <row r="40589" spans="22:22" x14ac:dyDescent="0.35">
      <c r="V40589" s="17"/>
    </row>
    <row r="40590" spans="22:22" x14ac:dyDescent="0.35">
      <c r="V40590" s="17"/>
    </row>
    <row r="40591" spans="22:22" x14ac:dyDescent="0.35">
      <c r="V40591" s="17"/>
    </row>
    <row r="40592" spans="22:22" x14ac:dyDescent="0.35">
      <c r="V40592" s="17"/>
    </row>
    <row r="40593" spans="22:22" x14ac:dyDescent="0.35">
      <c r="V40593" s="17"/>
    </row>
    <row r="40594" spans="22:22" x14ac:dyDescent="0.35">
      <c r="V40594" s="17"/>
    </row>
    <row r="40595" spans="22:22" x14ac:dyDescent="0.35">
      <c r="V40595" s="17"/>
    </row>
    <row r="40596" spans="22:22" x14ac:dyDescent="0.35">
      <c r="V40596" s="17"/>
    </row>
    <row r="40597" spans="22:22" x14ac:dyDescent="0.35">
      <c r="V40597" s="17"/>
    </row>
    <row r="40598" spans="22:22" x14ac:dyDescent="0.35">
      <c r="V40598" s="17"/>
    </row>
    <row r="40599" spans="22:22" x14ac:dyDescent="0.35">
      <c r="V40599" s="17"/>
    </row>
    <row r="40600" spans="22:22" x14ac:dyDescent="0.35">
      <c r="V40600" s="17"/>
    </row>
    <row r="40601" spans="22:22" x14ac:dyDescent="0.35">
      <c r="V40601" s="17"/>
    </row>
    <row r="40602" spans="22:22" x14ac:dyDescent="0.35">
      <c r="V40602" s="17"/>
    </row>
    <row r="40603" spans="22:22" x14ac:dyDescent="0.35">
      <c r="V40603" s="17"/>
    </row>
    <row r="40604" spans="22:22" x14ac:dyDescent="0.35">
      <c r="V40604" s="17"/>
    </row>
    <row r="40605" spans="22:22" x14ac:dyDescent="0.35">
      <c r="V40605" s="17"/>
    </row>
    <row r="40606" spans="22:22" x14ac:dyDescent="0.35">
      <c r="V40606" s="17"/>
    </row>
    <row r="40607" spans="22:22" x14ac:dyDescent="0.35">
      <c r="V40607" s="17"/>
    </row>
    <row r="40608" spans="22:22" x14ac:dyDescent="0.35">
      <c r="V40608" s="17"/>
    </row>
    <row r="40609" spans="22:22" x14ac:dyDescent="0.35">
      <c r="V40609" s="17"/>
    </row>
    <row r="40610" spans="22:22" x14ac:dyDescent="0.35">
      <c r="V40610" s="17"/>
    </row>
    <row r="40611" spans="22:22" x14ac:dyDescent="0.35">
      <c r="V40611" s="17"/>
    </row>
    <row r="40612" spans="22:22" x14ac:dyDescent="0.35">
      <c r="V40612" s="17"/>
    </row>
    <row r="40613" spans="22:22" x14ac:dyDescent="0.35">
      <c r="V40613" s="17"/>
    </row>
    <row r="40614" spans="22:22" x14ac:dyDescent="0.35">
      <c r="V40614" s="17"/>
    </row>
    <row r="40615" spans="22:22" x14ac:dyDescent="0.35">
      <c r="V40615" s="17"/>
    </row>
    <row r="40616" spans="22:22" x14ac:dyDescent="0.35">
      <c r="V40616" s="17"/>
    </row>
    <row r="40617" spans="22:22" x14ac:dyDescent="0.35">
      <c r="V40617" s="17"/>
    </row>
    <row r="40618" spans="22:22" x14ac:dyDescent="0.35">
      <c r="V40618" s="17"/>
    </row>
    <row r="40619" spans="22:22" x14ac:dyDescent="0.35">
      <c r="V40619" s="17"/>
    </row>
    <row r="40620" spans="22:22" x14ac:dyDescent="0.35">
      <c r="V40620" s="17"/>
    </row>
    <row r="40621" spans="22:22" x14ac:dyDescent="0.35">
      <c r="V40621" s="17"/>
    </row>
    <row r="40622" spans="22:22" x14ac:dyDescent="0.35">
      <c r="V40622" s="17"/>
    </row>
    <row r="40623" spans="22:22" x14ac:dyDescent="0.35">
      <c r="V40623" s="17"/>
    </row>
    <row r="40624" spans="22:22" x14ac:dyDescent="0.35">
      <c r="V40624" s="17"/>
    </row>
    <row r="40625" spans="22:22" x14ac:dyDescent="0.35">
      <c r="V40625" s="17"/>
    </row>
    <row r="40626" spans="22:22" x14ac:dyDescent="0.35">
      <c r="V40626" s="17"/>
    </row>
    <row r="40627" spans="22:22" x14ac:dyDescent="0.35">
      <c r="V40627" s="17"/>
    </row>
    <row r="40628" spans="22:22" x14ac:dyDescent="0.35">
      <c r="V40628" s="17"/>
    </row>
    <row r="40629" spans="22:22" x14ac:dyDescent="0.35">
      <c r="V40629" s="17"/>
    </row>
    <row r="40630" spans="22:22" x14ac:dyDescent="0.35">
      <c r="V40630" s="17"/>
    </row>
    <row r="40631" spans="22:22" x14ac:dyDescent="0.35">
      <c r="V40631" s="17"/>
    </row>
    <row r="40632" spans="22:22" x14ac:dyDescent="0.35">
      <c r="V40632" s="17"/>
    </row>
    <row r="40633" spans="22:22" x14ac:dyDescent="0.35">
      <c r="V40633" s="17"/>
    </row>
    <row r="40634" spans="22:22" x14ac:dyDescent="0.35">
      <c r="V40634" s="17"/>
    </row>
    <row r="40635" spans="22:22" x14ac:dyDescent="0.35">
      <c r="V40635" s="17"/>
    </row>
    <row r="40636" spans="22:22" x14ac:dyDescent="0.35">
      <c r="V40636" s="17"/>
    </row>
    <row r="40637" spans="22:22" x14ac:dyDescent="0.35">
      <c r="V40637" s="17"/>
    </row>
    <row r="40638" spans="22:22" x14ac:dyDescent="0.35">
      <c r="V40638" s="17"/>
    </row>
    <row r="40639" spans="22:22" x14ac:dyDescent="0.35">
      <c r="V40639" s="17"/>
    </row>
    <row r="40640" spans="22:22" x14ac:dyDescent="0.35">
      <c r="V40640" s="17"/>
    </row>
    <row r="40641" spans="22:22" x14ac:dyDescent="0.35">
      <c r="V40641" s="17"/>
    </row>
    <row r="40642" spans="22:22" x14ac:dyDescent="0.35">
      <c r="V40642" s="17"/>
    </row>
    <row r="40643" spans="22:22" x14ac:dyDescent="0.35">
      <c r="V40643" s="17"/>
    </row>
    <row r="40644" spans="22:22" x14ac:dyDescent="0.35">
      <c r="V40644" s="17"/>
    </row>
    <row r="40645" spans="22:22" x14ac:dyDescent="0.35">
      <c r="V40645" s="17"/>
    </row>
    <row r="40646" spans="22:22" x14ac:dyDescent="0.35">
      <c r="V40646" s="17"/>
    </row>
    <row r="40647" spans="22:22" x14ac:dyDescent="0.35">
      <c r="V40647" s="17"/>
    </row>
    <row r="40648" spans="22:22" x14ac:dyDescent="0.35">
      <c r="V40648" s="17"/>
    </row>
    <row r="40649" spans="22:22" x14ac:dyDescent="0.35">
      <c r="V40649" s="17"/>
    </row>
    <row r="40650" spans="22:22" x14ac:dyDescent="0.35">
      <c r="V40650" s="17"/>
    </row>
    <row r="40651" spans="22:22" x14ac:dyDescent="0.35">
      <c r="V40651" s="17"/>
    </row>
    <row r="40652" spans="22:22" x14ac:dyDescent="0.35">
      <c r="V40652" s="17"/>
    </row>
    <row r="40653" spans="22:22" x14ac:dyDescent="0.35">
      <c r="V40653" s="17"/>
    </row>
    <row r="40654" spans="22:22" x14ac:dyDescent="0.35">
      <c r="V40654" s="17"/>
    </row>
    <row r="40655" spans="22:22" x14ac:dyDescent="0.35">
      <c r="V40655" s="17"/>
    </row>
    <row r="40656" spans="22:22" x14ac:dyDescent="0.35">
      <c r="V40656" s="17"/>
    </row>
    <row r="40657" spans="22:22" x14ac:dyDescent="0.35">
      <c r="V40657" s="17"/>
    </row>
    <row r="40658" spans="22:22" x14ac:dyDescent="0.35">
      <c r="V40658" s="17"/>
    </row>
    <row r="40659" spans="22:22" x14ac:dyDescent="0.35">
      <c r="V40659" s="17"/>
    </row>
    <row r="40660" spans="22:22" x14ac:dyDescent="0.35">
      <c r="V40660" s="17"/>
    </row>
    <row r="40661" spans="22:22" x14ac:dyDescent="0.35">
      <c r="V40661" s="17"/>
    </row>
    <row r="40662" spans="22:22" x14ac:dyDescent="0.35">
      <c r="V40662" s="17"/>
    </row>
    <row r="40663" spans="22:22" x14ac:dyDescent="0.35">
      <c r="V40663" s="17"/>
    </row>
    <row r="40664" spans="22:22" x14ac:dyDescent="0.35">
      <c r="V40664" s="17"/>
    </row>
    <row r="40665" spans="22:22" x14ac:dyDescent="0.35">
      <c r="V40665" s="17"/>
    </row>
    <row r="40666" spans="22:22" x14ac:dyDescent="0.35">
      <c r="V40666" s="17"/>
    </row>
    <row r="40667" spans="22:22" x14ac:dyDescent="0.35">
      <c r="V40667" s="17"/>
    </row>
    <row r="40668" spans="22:22" x14ac:dyDescent="0.35">
      <c r="V40668" s="17"/>
    </row>
    <row r="40669" spans="22:22" x14ac:dyDescent="0.35">
      <c r="V40669" s="17"/>
    </row>
    <row r="40670" spans="22:22" x14ac:dyDescent="0.35">
      <c r="V40670" s="17"/>
    </row>
    <row r="40671" spans="22:22" x14ac:dyDescent="0.35">
      <c r="V40671" s="17"/>
    </row>
    <row r="40672" spans="22:22" x14ac:dyDescent="0.35">
      <c r="V40672" s="17"/>
    </row>
    <row r="40673" spans="22:22" x14ac:dyDescent="0.35">
      <c r="V40673" s="17"/>
    </row>
    <row r="40674" spans="22:22" x14ac:dyDescent="0.35">
      <c r="V40674" s="17"/>
    </row>
    <row r="40675" spans="22:22" x14ac:dyDescent="0.35">
      <c r="V40675" s="17"/>
    </row>
    <row r="40676" spans="22:22" x14ac:dyDescent="0.35">
      <c r="V40676" s="17"/>
    </row>
    <row r="40677" spans="22:22" x14ac:dyDescent="0.35">
      <c r="V40677" s="17"/>
    </row>
    <row r="40678" spans="22:22" x14ac:dyDescent="0.35">
      <c r="V40678" s="17"/>
    </row>
    <row r="40679" spans="22:22" x14ac:dyDescent="0.35">
      <c r="V40679" s="17"/>
    </row>
    <row r="40680" spans="22:22" x14ac:dyDescent="0.35">
      <c r="V40680" s="17"/>
    </row>
    <row r="40681" spans="22:22" x14ac:dyDescent="0.35">
      <c r="V40681" s="17"/>
    </row>
    <row r="40682" spans="22:22" x14ac:dyDescent="0.35">
      <c r="V40682" s="17"/>
    </row>
    <row r="40683" spans="22:22" x14ac:dyDescent="0.35">
      <c r="V40683" s="17"/>
    </row>
    <row r="40684" spans="22:22" x14ac:dyDescent="0.35">
      <c r="V40684" s="17"/>
    </row>
    <row r="40685" spans="22:22" x14ac:dyDescent="0.35">
      <c r="V40685" s="17"/>
    </row>
    <row r="40686" spans="22:22" x14ac:dyDescent="0.35">
      <c r="V40686" s="17"/>
    </row>
    <row r="40687" spans="22:22" x14ac:dyDescent="0.35">
      <c r="V40687" s="17"/>
    </row>
    <row r="40688" spans="22:22" x14ac:dyDescent="0.35">
      <c r="V40688" s="17"/>
    </row>
    <row r="40689" spans="22:22" x14ac:dyDescent="0.35">
      <c r="V40689" s="17"/>
    </row>
    <row r="40690" spans="22:22" x14ac:dyDescent="0.35">
      <c r="V40690" s="17"/>
    </row>
    <row r="40691" spans="22:22" x14ac:dyDescent="0.35">
      <c r="V40691" s="17"/>
    </row>
    <row r="40692" spans="22:22" x14ac:dyDescent="0.35">
      <c r="V40692" s="17"/>
    </row>
    <row r="40693" spans="22:22" x14ac:dyDescent="0.35">
      <c r="V40693" s="17"/>
    </row>
    <row r="40694" spans="22:22" x14ac:dyDescent="0.35">
      <c r="V40694" s="17"/>
    </row>
    <row r="40695" spans="22:22" x14ac:dyDescent="0.35">
      <c r="V40695" s="17"/>
    </row>
    <row r="40696" spans="22:22" x14ac:dyDescent="0.35">
      <c r="V40696" s="17"/>
    </row>
    <row r="40697" spans="22:22" x14ac:dyDescent="0.35">
      <c r="V40697" s="17"/>
    </row>
    <row r="40698" spans="22:22" x14ac:dyDescent="0.35">
      <c r="V40698" s="17"/>
    </row>
    <row r="40699" spans="22:22" x14ac:dyDescent="0.35">
      <c r="V40699" s="17"/>
    </row>
    <row r="40700" spans="22:22" x14ac:dyDescent="0.35">
      <c r="V40700" s="17"/>
    </row>
    <row r="40701" spans="22:22" x14ac:dyDescent="0.35">
      <c r="V40701" s="17"/>
    </row>
    <row r="40702" spans="22:22" x14ac:dyDescent="0.35">
      <c r="V40702" s="17"/>
    </row>
    <row r="40703" spans="22:22" x14ac:dyDescent="0.35">
      <c r="V40703" s="17"/>
    </row>
    <row r="40704" spans="22:22" x14ac:dyDescent="0.35">
      <c r="V40704" s="17"/>
    </row>
    <row r="40705" spans="22:22" x14ac:dyDescent="0.35">
      <c r="V40705" s="17"/>
    </row>
    <row r="40706" spans="22:22" x14ac:dyDescent="0.35">
      <c r="V40706" s="17"/>
    </row>
    <row r="40707" spans="22:22" x14ac:dyDescent="0.35">
      <c r="V40707" s="17"/>
    </row>
    <row r="40708" spans="22:22" x14ac:dyDescent="0.35">
      <c r="V40708" s="17"/>
    </row>
    <row r="40709" spans="22:22" x14ac:dyDescent="0.35">
      <c r="V40709" s="17"/>
    </row>
    <row r="40710" spans="22:22" x14ac:dyDescent="0.35">
      <c r="V40710" s="17"/>
    </row>
    <row r="40711" spans="22:22" x14ac:dyDescent="0.35">
      <c r="V40711" s="17"/>
    </row>
    <row r="40712" spans="22:22" x14ac:dyDescent="0.35">
      <c r="V40712" s="17"/>
    </row>
    <row r="40713" spans="22:22" x14ac:dyDescent="0.35">
      <c r="V40713" s="17"/>
    </row>
    <row r="40714" spans="22:22" x14ac:dyDescent="0.35">
      <c r="V40714" s="17"/>
    </row>
    <row r="40715" spans="22:22" x14ac:dyDescent="0.35">
      <c r="V40715" s="17"/>
    </row>
    <row r="40716" spans="22:22" x14ac:dyDescent="0.35">
      <c r="V40716" s="17"/>
    </row>
    <row r="40717" spans="22:22" x14ac:dyDescent="0.35">
      <c r="V40717" s="17"/>
    </row>
    <row r="40718" spans="22:22" x14ac:dyDescent="0.35">
      <c r="V40718" s="17"/>
    </row>
    <row r="40719" spans="22:22" x14ac:dyDescent="0.35">
      <c r="V40719" s="17"/>
    </row>
    <row r="40720" spans="22:22" x14ac:dyDescent="0.35">
      <c r="V40720" s="17"/>
    </row>
    <row r="40721" spans="22:22" x14ac:dyDescent="0.35">
      <c r="V40721" s="17"/>
    </row>
    <row r="40722" spans="22:22" x14ac:dyDescent="0.35">
      <c r="V40722" s="17"/>
    </row>
    <row r="40723" spans="22:22" x14ac:dyDescent="0.35">
      <c r="V40723" s="17"/>
    </row>
    <row r="40724" spans="22:22" x14ac:dyDescent="0.35">
      <c r="V40724" s="17"/>
    </row>
    <row r="40725" spans="22:22" x14ac:dyDescent="0.35">
      <c r="V40725" s="17"/>
    </row>
    <row r="40726" spans="22:22" x14ac:dyDescent="0.35">
      <c r="V40726" s="17"/>
    </row>
    <row r="40727" spans="22:22" x14ac:dyDescent="0.35">
      <c r="V40727" s="17"/>
    </row>
    <row r="40728" spans="22:22" x14ac:dyDescent="0.35">
      <c r="V40728" s="17"/>
    </row>
    <row r="40729" spans="22:22" x14ac:dyDescent="0.35">
      <c r="V40729" s="17"/>
    </row>
    <row r="40730" spans="22:22" x14ac:dyDescent="0.35">
      <c r="V40730" s="17"/>
    </row>
    <row r="40731" spans="22:22" x14ac:dyDescent="0.35">
      <c r="V40731" s="17"/>
    </row>
    <row r="40732" spans="22:22" x14ac:dyDescent="0.35">
      <c r="V40732" s="17"/>
    </row>
    <row r="40733" spans="22:22" x14ac:dyDescent="0.35">
      <c r="V40733" s="17"/>
    </row>
    <row r="40734" spans="22:22" x14ac:dyDescent="0.35">
      <c r="V40734" s="17"/>
    </row>
    <row r="40735" spans="22:22" x14ac:dyDescent="0.35">
      <c r="V40735" s="17"/>
    </row>
    <row r="40736" spans="22:22" x14ac:dyDescent="0.35">
      <c r="V40736" s="17"/>
    </row>
    <row r="40737" spans="22:22" x14ac:dyDescent="0.35">
      <c r="V40737" s="17"/>
    </row>
    <row r="40738" spans="22:22" x14ac:dyDescent="0.35">
      <c r="V40738" s="17"/>
    </row>
    <row r="40739" spans="22:22" x14ac:dyDescent="0.35">
      <c r="V40739" s="17"/>
    </row>
    <row r="40740" spans="22:22" x14ac:dyDescent="0.35">
      <c r="V40740" s="17"/>
    </row>
    <row r="40741" spans="22:22" x14ac:dyDescent="0.35">
      <c r="V40741" s="17"/>
    </row>
    <row r="40742" spans="22:22" x14ac:dyDescent="0.35">
      <c r="V40742" s="17"/>
    </row>
    <row r="40743" spans="22:22" x14ac:dyDescent="0.35">
      <c r="V40743" s="17"/>
    </row>
    <row r="40744" spans="22:22" x14ac:dyDescent="0.35">
      <c r="V40744" s="17"/>
    </row>
    <row r="40745" spans="22:22" x14ac:dyDescent="0.35">
      <c r="V40745" s="17"/>
    </row>
    <row r="40746" spans="22:22" x14ac:dyDescent="0.35">
      <c r="V40746" s="17"/>
    </row>
    <row r="40747" spans="22:22" x14ac:dyDescent="0.35">
      <c r="V40747" s="17"/>
    </row>
    <row r="40748" spans="22:22" x14ac:dyDescent="0.35">
      <c r="V40748" s="17"/>
    </row>
    <row r="40749" spans="22:22" x14ac:dyDescent="0.35">
      <c r="V40749" s="17"/>
    </row>
    <row r="40750" spans="22:22" x14ac:dyDescent="0.35">
      <c r="V40750" s="17"/>
    </row>
    <row r="40751" spans="22:22" x14ac:dyDescent="0.35">
      <c r="V40751" s="17"/>
    </row>
    <row r="40752" spans="22:22" x14ac:dyDescent="0.35">
      <c r="V40752" s="17"/>
    </row>
    <row r="40753" spans="22:22" x14ac:dyDescent="0.35">
      <c r="V40753" s="17"/>
    </row>
    <row r="40754" spans="22:22" x14ac:dyDescent="0.35">
      <c r="V40754" s="17"/>
    </row>
    <row r="40755" spans="22:22" x14ac:dyDescent="0.35">
      <c r="V40755" s="17"/>
    </row>
    <row r="40756" spans="22:22" x14ac:dyDescent="0.35">
      <c r="V40756" s="17"/>
    </row>
    <row r="40757" spans="22:22" x14ac:dyDescent="0.35">
      <c r="V40757" s="17"/>
    </row>
    <row r="40758" spans="22:22" x14ac:dyDescent="0.35">
      <c r="V40758" s="17"/>
    </row>
    <row r="40759" spans="22:22" x14ac:dyDescent="0.35">
      <c r="V40759" s="17"/>
    </row>
    <row r="40760" spans="22:22" x14ac:dyDescent="0.35">
      <c r="V40760" s="17"/>
    </row>
    <row r="40761" spans="22:22" x14ac:dyDescent="0.35">
      <c r="V40761" s="17"/>
    </row>
    <row r="40762" spans="22:22" x14ac:dyDescent="0.35">
      <c r="V40762" s="17"/>
    </row>
    <row r="40763" spans="22:22" x14ac:dyDescent="0.35">
      <c r="V40763" s="17"/>
    </row>
    <row r="40764" spans="22:22" x14ac:dyDescent="0.35">
      <c r="V40764" s="17"/>
    </row>
    <row r="40765" spans="22:22" x14ac:dyDescent="0.35">
      <c r="V40765" s="17"/>
    </row>
    <row r="40766" spans="22:22" x14ac:dyDescent="0.35">
      <c r="V40766" s="17"/>
    </row>
    <row r="40767" spans="22:22" x14ac:dyDescent="0.35">
      <c r="V40767" s="17"/>
    </row>
    <row r="40768" spans="22:22" x14ac:dyDescent="0.35">
      <c r="V40768" s="17"/>
    </row>
    <row r="40769" spans="22:22" x14ac:dyDescent="0.35">
      <c r="V40769" s="17"/>
    </row>
    <row r="40770" spans="22:22" x14ac:dyDescent="0.35">
      <c r="V40770" s="17"/>
    </row>
    <row r="40771" spans="22:22" x14ac:dyDescent="0.35">
      <c r="V40771" s="17"/>
    </row>
    <row r="40772" spans="22:22" x14ac:dyDescent="0.35">
      <c r="V40772" s="17"/>
    </row>
    <row r="40773" spans="22:22" x14ac:dyDescent="0.35">
      <c r="V40773" s="17"/>
    </row>
    <row r="40774" spans="22:22" x14ac:dyDescent="0.35">
      <c r="V40774" s="17"/>
    </row>
    <row r="40775" spans="22:22" x14ac:dyDescent="0.35">
      <c r="V40775" s="17"/>
    </row>
    <row r="40776" spans="22:22" x14ac:dyDescent="0.35">
      <c r="V40776" s="17"/>
    </row>
    <row r="40777" spans="22:22" x14ac:dyDescent="0.35">
      <c r="V40777" s="17"/>
    </row>
    <row r="40778" spans="22:22" x14ac:dyDescent="0.35">
      <c r="V40778" s="17"/>
    </row>
    <row r="40779" spans="22:22" x14ac:dyDescent="0.35">
      <c r="V40779" s="17"/>
    </row>
    <row r="40780" spans="22:22" x14ac:dyDescent="0.35">
      <c r="V40780" s="17"/>
    </row>
    <row r="40781" spans="22:22" x14ac:dyDescent="0.35">
      <c r="V40781" s="17"/>
    </row>
    <row r="40782" spans="22:22" x14ac:dyDescent="0.35">
      <c r="V40782" s="17"/>
    </row>
    <row r="40783" spans="22:22" x14ac:dyDescent="0.35">
      <c r="V40783" s="17"/>
    </row>
    <row r="40784" spans="22:22" x14ac:dyDescent="0.35">
      <c r="V40784" s="17"/>
    </row>
    <row r="40785" spans="22:22" x14ac:dyDescent="0.35">
      <c r="V40785" s="17"/>
    </row>
    <row r="40786" spans="22:22" x14ac:dyDescent="0.35">
      <c r="V40786" s="17"/>
    </row>
    <row r="40787" spans="22:22" x14ac:dyDescent="0.35">
      <c r="V40787" s="17"/>
    </row>
    <row r="40788" spans="22:22" x14ac:dyDescent="0.35">
      <c r="V40788" s="17"/>
    </row>
    <row r="40789" spans="22:22" x14ac:dyDescent="0.35">
      <c r="V40789" s="17"/>
    </row>
    <row r="40790" spans="22:22" x14ac:dyDescent="0.35">
      <c r="V40790" s="17"/>
    </row>
    <row r="40791" spans="22:22" x14ac:dyDescent="0.35">
      <c r="V40791" s="17"/>
    </row>
    <row r="40792" spans="22:22" x14ac:dyDescent="0.35">
      <c r="V40792" s="17"/>
    </row>
    <row r="40793" spans="22:22" x14ac:dyDescent="0.35">
      <c r="V40793" s="17"/>
    </row>
    <row r="40794" spans="22:22" x14ac:dyDescent="0.35">
      <c r="V40794" s="17"/>
    </row>
    <row r="40795" spans="22:22" x14ac:dyDescent="0.35">
      <c r="V40795" s="17"/>
    </row>
    <row r="40796" spans="22:22" x14ac:dyDescent="0.35">
      <c r="V40796" s="17"/>
    </row>
    <row r="40797" spans="22:22" x14ac:dyDescent="0.35">
      <c r="V40797" s="17"/>
    </row>
    <row r="40798" spans="22:22" x14ac:dyDescent="0.35">
      <c r="V40798" s="17"/>
    </row>
    <row r="40799" spans="22:22" x14ac:dyDescent="0.35">
      <c r="V40799" s="17"/>
    </row>
    <row r="40800" spans="22:22" x14ac:dyDescent="0.35">
      <c r="V40800" s="17"/>
    </row>
    <row r="40801" spans="22:22" x14ac:dyDescent="0.35">
      <c r="V40801" s="17"/>
    </row>
    <row r="40802" spans="22:22" x14ac:dyDescent="0.35">
      <c r="V40802" s="17"/>
    </row>
    <row r="40803" spans="22:22" x14ac:dyDescent="0.35">
      <c r="V40803" s="17"/>
    </row>
    <row r="40804" spans="22:22" x14ac:dyDescent="0.35">
      <c r="V40804" s="17"/>
    </row>
    <row r="40805" spans="22:22" x14ac:dyDescent="0.35">
      <c r="V40805" s="17"/>
    </row>
    <row r="40806" spans="22:22" x14ac:dyDescent="0.35">
      <c r="V40806" s="17"/>
    </row>
    <row r="40807" spans="22:22" x14ac:dyDescent="0.35">
      <c r="V40807" s="17"/>
    </row>
    <row r="40808" spans="22:22" x14ac:dyDescent="0.35">
      <c r="V40808" s="17"/>
    </row>
    <row r="40809" spans="22:22" x14ac:dyDescent="0.35">
      <c r="V40809" s="17"/>
    </row>
    <row r="40810" spans="22:22" x14ac:dyDescent="0.35">
      <c r="V40810" s="17"/>
    </row>
    <row r="40811" spans="22:22" x14ac:dyDescent="0.35">
      <c r="V40811" s="17"/>
    </row>
    <row r="40812" spans="22:22" x14ac:dyDescent="0.35">
      <c r="V40812" s="17"/>
    </row>
    <row r="40813" spans="22:22" x14ac:dyDescent="0.35">
      <c r="V40813" s="17"/>
    </row>
    <row r="40814" spans="22:22" x14ac:dyDescent="0.35">
      <c r="V40814" s="17"/>
    </row>
    <row r="40815" spans="22:22" x14ac:dyDescent="0.35">
      <c r="V40815" s="17"/>
    </row>
    <row r="40816" spans="22:22" x14ac:dyDescent="0.35">
      <c r="V40816" s="17"/>
    </row>
    <row r="40817" spans="22:22" x14ac:dyDescent="0.35">
      <c r="V40817" s="17"/>
    </row>
    <row r="40818" spans="22:22" x14ac:dyDescent="0.35">
      <c r="V40818" s="17"/>
    </row>
    <row r="40819" spans="22:22" x14ac:dyDescent="0.35">
      <c r="V40819" s="17"/>
    </row>
    <row r="40820" spans="22:22" x14ac:dyDescent="0.35">
      <c r="V40820" s="17"/>
    </row>
    <row r="40821" spans="22:22" x14ac:dyDescent="0.35">
      <c r="V40821" s="17"/>
    </row>
    <row r="40822" spans="22:22" x14ac:dyDescent="0.35">
      <c r="V40822" s="17"/>
    </row>
    <row r="40823" spans="22:22" x14ac:dyDescent="0.35">
      <c r="V40823" s="17"/>
    </row>
    <row r="40824" spans="22:22" x14ac:dyDescent="0.35">
      <c r="V40824" s="17"/>
    </row>
    <row r="40825" spans="22:22" x14ac:dyDescent="0.35">
      <c r="V40825" s="17"/>
    </row>
    <row r="40826" spans="22:22" x14ac:dyDescent="0.35">
      <c r="V40826" s="17"/>
    </row>
    <row r="40827" spans="22:22" x14ac:dyDescent="0.35">
      <c r="V40827" s="17"/>
    </row>
    <row r="40828" spans="22:22" x14ac:dyDescent="0.35">
      <c r="V40828" s="17"/>
    </row>
    <row r="40829" spans="22:22" x14ac:dyDescent="0.35">
      <c r="V40829" s="17"/>
    </row>
    <row r="40830" spans="22:22" x14ac:dyDescent="0.35">
      <c r="V40830" s="17"/>
    </row>
    <row r="40831" spans="22:22" x14ac:dyDescent="0.35">
      <c r="V40831" s="17"/>
    </row>
    <row r="40832" spans="22:22" x14ac:dyDescent="0.35">
      <c r="V40832" s="17"/>
    </row>
    <row r="40833" spans="22:22" x14ac:dyDescent="0.35">
      <c r="V40833" s="17"/>
    </row>
    <row r="40834" spans="22:22" x14ac:dyDescent="0.35">
      <c r="V40834" s="17"/>
    </row>
    <row r="40835" spans="22:22" x14ac:dyDescent="0.35">
      <c r="V40835" s="17"/>
    </row>
    <row r="40836" spans="22:22" x14ac:dyDescent="0.35">
      <c r="V40836" s="17"/>
    </row>
    <row r="40837" spans="22:22" x14ac:dyDescent="0.35">
      <c r="V40837" s="17"/>
    </row>
    <row r="40838" spans="22:22" x14ac:dyDescent="0.35">
      <c r="V40838" s="17"/>
    </row>
    <row r="40839" spans="22:22" x14ac:dyDescent="0.35">
      <c r="V40839" s="17"/>
    </row>
    <row r="40840" spans="22:22" x14ac:dyDescent="0.35">
      <c r="V40840" s="17"/>
    </row>
    <row r="40841" spans="22:22" x14ac:dyDescent="0.35">
      <c r="V40841" s="17"/>
    </row>
    <row r="40842" spans="22:22" x14ac:dyDescent="0.35">
      <c r="V40842" s="17"/>
    </row>
    <row r="40843" spans="22:22" x14ac:dyDescent="0.35">
      <c r="V40843" s="17"/>
    </row>
    <row r="40844" spans="22:22" x14ac:dyDescent="0.35">
      <c r="V40844" s="17"/>
    </row>
    <row r="40845" spans="22:22" x14ac:dyDescent="0.35">
      <c r="V40845" s="17"/>
    </row>
    <row r="40846" spans="22:22" x14ac:dyDescent="0.35">
      <c r="V40846" s="17"/>
    </row>
    <row r="40847" spans="22:22" x14ac:dyDescent="0.35">
      <c r="V40847" s="17"/>
    </row>
    <row r="40848" spans="22:22" x14ac:dyDescent="0.35">
      <c r="V40848" s="17"/>
    </row>
    <row r="40849" spans="22:22" x14ac:dyDescent="0.35">
      <c r="V40849" s="17"/>
    </row>
    <row r="40850" spans="22:22" x14ac:dyDescent="0.35">
      <c r="V40850" s="17"/>
    </row>
    <row r="40851" spans="22:22" x14ac:dyDescent="0.35">
      <c r="V40851" s="17"/>
    </row>
    <row r="40852" spans="22:22" x14ac:dyDescent="0.35">
      <c r="V40852" s="17"/>
    </row>
    <row r="40853" spans="22:22" x14ac:dyDescent="0.35">
      <c r="V40853" s="17"/>
    </row>
    <row r="40854" spans="22:22" x14ac:dyDescent="0.35">
      <c r="V40854" s="17"/>
    </row>
    <row r="40855" spans="22:22" x14ac:dyDescent="0.35">
      <c r="V40855" s="17"/>
    </row>
    <row r="40856" spans="22:22" x14ac:dyDescent="0.35">
      <c r="V40856" s="17"/>
    </row>
    <row r="40857" spans="22:22" x14ac:dyDescent="0.35">
      <c r="V40857" s="17"/>
    </row>
    <row r="40858" spans="22:22" x14ac:dyDescent="0.35">
      <c r="V40858" s="17"/>
    </row>
    <row r="40859" spans="22:22" x14ac:dyDescent="0.35">
      <c r="V40859" s="17"/>
    </row>
    <row r="40860" spans="22:22" x14ac:dyDescent="0.35">
      <c r="V40860" s="17"/>
    </row>
    <row r="40861" spans="22:22" x14ac:dyDescent="0.35">
      <c r="V40861" s="17"/>
    </row>
    <row r="40862" spans="22:22" x14ac:dyDescent="0.35">
      <c r="V40862" s="17"/>
    </row>
    <row r="40863" spans="22:22" x14ac:dyDescent="0.35">
      <c r="V40863" s="17"/>
    </row>
    <row r="40864" spans="22:22" x14ac:dyDescent="0.35">
      <c r="V40864" s="17"/>
    </row>
    <row r="40865" spans="22:22" x14ac:dyDescent="0.35">
      <c r="V40865" s="17"/>
    </row>
    <row r="40866" spans="22:22" x14ac:dyDescent="0.35">
      <c r="V40866" s="17"/>
    </row>
    <row r="40867" spans="22:22" x14ac:dyDescent="0.35">
      <c r="V40867" s="17"/>
    </row>
    <row r="40868" spans="22:22" x14ac:dyDescent="0.35">
      <c r="V40868" s="17"/>
    </row>
    <row r="40869" spans="22:22" x14ac:dyDescent="0.35">
      <c r="V40869" s="17"/>
    </row>
    <row r="40870" spans="22:22" x14ac:dyDescent="0.35">
      <c r="V40870" s="17"/>
    </row>
    <row r="40871" spans="22:22" x14ac:dyDescent="0.35">
      <c r="V40871" s="17"/>
    </row>
    <row r="40872" spans="22:22" x14ac:dyDescent="0.35">
      <c r="V40872" s="17"/>
    </row>
    <row r="40873" spans="22:22" x14ac:dyDescent="0.35">
      <c r="V40873" s="17"/>
    </row>
    <row r="40874" spans="22:22" x14ac:dyDescent="0.35">
      <c r="V40874" s="17"/>
    </row>
    <row r="40875" spans="22:22" x14ac:dyDescent="0.35">
      <c r="V40875" s="17"/>
    </row>
    <row r="40876" spans="22:22" x14ac:dyDescent="0.35">
      <c r="V40876" s="17"/>
    </row>
    <row r="40877" spans="22:22" x14ac:dyDescent="0.35">
      <c r="V40877" s="17"/>
    </row>
    <row r="40878" spans="22:22" x14ac:dyDescent="0.35">
      <c r="V40878" s="17"/>
    </row>
    <row r="40879" spans="22:22" x14ac:dyDescent="0.35">
      <c r="V40879" s="17"/>
    </row>
    <row r="40880" spans="22:22" x14ac:dyDescent="0.35">
      <c r="V40880" s="17"/>
    </row>
    <row r="40881" spans="22:22" x14ac:dyDescent="0.35">
      <c r="V40881" s="17"/>
    </row>
    <row r="40882" spans="22:22" x14ac:dyDescent="0.35">
      <c r="V40882" s="17"/>
    </row>
    <row r="40883" spans="22:22" x14ac:dyDescent="0.35">
      <c r="V40883" s="17"/>
    </row>
    <row r="40884" spans="22:22" x14ac:dyDescent="0.35">
      <c r="V40884" s="17"/>
    </row>
    <row r="40885" spans="22:22" x14ac:dyDescent="0.35">
      <c r="V40885" s="17"/>
    </row>
    <row r="40886" spans="22:22" x14ac:dyDescent="0.35">
      <c r="V40886" s="17"/>
    </row>
    <row r="40887" spans="22:22" x14ac:dyDescent="0.35">
      <c r="V40887" s="17"/>
    </row>
    <row r="40888" spans="22:22" x14ac:dyDescent="0.35">
      <c r="V40888" s="17"/>
    </row>
    <row r="40889" spans="22:22" x14ac:dyDescent="0.35">
      <c r="V40889" s="17"/>
    </row>
    <row r="40890" spans="22:22" x14ac:dyDescent="0.35">
      <c r="V40890" s="17"/>
    </row>
    <row r="40891" spans="22:22" x14ac:dyDescent="0.35">
      <c r="V40891" s="17"/>
    </row>
    <row r="40892" spans="22:22" x14ac:dyDescent="0.35">
      <c r="V40892" s="17"/>
    </row>
    <row r="40893" spans="22:22" x14ac:dyDescent="0.35">
      <c r="V40893" s="17"/>
    </row>
    <row r="40894" spans="22:22" x14ac:dyDescent="0.35">
      <c r="V40894" s="17"/>
    </row>
    <row r="40895" spans="22:22" x14ac:dyDescent="0.35">
      <c r="V40895" s="17"/>
    </row>
    <row r="40896" spans="22:22" x14ac:dyDescent="0.35">
      <c r="V40896" s="17"/>
    </row>
    <row r="40897" spans="22:22" x14ac:dyDescent="0.35">
      <c r="V40897" s="17"/>
    </row>
    <row r="40898" spans="22:22" x14ac:dyDescent="0.35">
      <c r="V40898" s="17"/>
    </row>
    <row r="40899" spans="22:22" x14ac:dyDescent="0.35">
      <c r="V40899" s="17"/>
    </row>
    <row r="40900" spans="22:22" x14ac:dyDescent="0.35">
      <c r="V40900" s="17"/>
    </row>
    <row r="40901" spans="22:22" x14ac:dyDescent="0.35">
      <c r="V40901" s="17"/>
    </row>
    <row r="40902" spans="22:22" x14ac:dyDescent="0.35">
      <c r="V40902" s="17"/>
    </row>
    <row r="40903" spans="22:22" x14ac:dyDescent="0.35">
      <c r="V40903" s="17"/>
    </row>
    <row r="40904" spans="22:22" x14ac:dyDescent="0.35">
      <c r="V40904" s="17"/>
    </row>
    <row r="40905" spans="22:22" x14ac:dyDescent="0.35">
      <c r="V40905" s="17"/>
    </row>
    <row r="40906" spans="22:22" x14ac:dyDescent="0.35">
      <c r="V40906" s="17"/>
    </row>
    <row r="40907" spans="22:22" x14ac:dyDescent="0.35">
      <c r="V40907" s="17"/>
    </row>
    <row r="40908" spans="22:22" x14ac:dyDescent="0.35">
      <c r="V40908" s="17"/>
    </row>
    <row r="40909" spans="22:22" x14ac:dyDescent="0.35">
      <c r="V40909" s="17"/>
    </row>
    <row r="40910" spans="22:22" x14ac:dyDescent="0.35">
      <c r="V40910" s="17"/>
    </row>
    <row r="40911" spans="22:22" x14ac:dyDescent="0.35">
      <c r="V40911" s="17"/>
    </row>
    <row r="40912" spans="22:22" x14ac:dyDescent="0.35">
      <c r="V40912" s="17"/>
    </row>
    <row r="40913" spans="22:22" x14ac:dyDescent="0.35">
      <c r="V40913" s="17"/>
    </row>
    <row r="40914" spans="22:22" x14ac:dyDescent="0.35">
      <c r="V40914" s="17"/>
    </row>
    <row r="40915" spans="22:22" x14ac:dyDescent="0.35">
      <c r="V40915" s="17"/>
    </row>
    <row r="40916" spans="22:22" x14ac:dyDescent="0.35">
      <c r="V40916" s="17"/>
    </row>
    <row r="40917" spans="22:22" x14ac:dyDescent="0.35">
      <c r="V40917" s="17"/>
    </row>
    <row r="40918" spans="22:22" x14ac:dyDescent="0.35">
      <c r="V40918" s="17"/>
    </row>
    <row r="40919" spans="22:22" x14ac:dyDescent="0.35">
      <c r="V40919" s="17"/>
    </row>
    <row r="40920" spans="22:22" x14ac:dyDescent="0.35">
      <c r="V40920" s="17"/>
    </row>
    <row r="40921" spans="22:22" x14ac:dyDescent="0.35">
      <c r="V40921" s="17"/>
    </row>
    <row r="40922" spans="22:22" x14ac:dyDescent="0.35">
      <c r="V40922" s="17"/>
    </row>
    <row r="40923" spans="22:22" x14ac:dyDescent="0.35">
      <c r="V40923" s="17"/>
    </row>
    <row r="40924" spans="22:22" x14ac:dyDescent="0.35">
      <c r="V40924" s="17"/>
    </row>
    <row r="40925" spans="22:22" x14ac:dyDescent="0.35">
      <c r="V40925" s="17"/>
    </row>
    <row r="40926" spans="22:22" x14ac:dyDescent="0.35">
      <c r="V40926" s="17"/>
    </row>
    <row r="40927" spans="22:22" x14ac:dyDescent="0.35">
      <c r="V40927" s="17"/>
    </row>
    <row r="40928" spans="22:22" x14ac:dyDescent="0.35">
      <c r="V40928" s="17"/>
    </row>
    <row r="40929" spans="22:22" x14ac:dyDescent="0.35">
      <c r="V40929" s="17"/>
    </row>
    <row r="40930" spans="22:22" x14ac:dyDescent="0.35">
      <c r="V40930" s="17"/>
    </row>
    <row r="40931" spans="22:22" x14ac:dyDescent="0.35">
      <c r="V40931" s="17"/>
    </row>
    <row r="40932" spans="22:22" x14ac:dyDescent="0.35">
      <c r="V40932" s="17"/>
    </row>
    <row r="40933" spans="22:22" x14ac:dyDescent="0.35">
      <c r="V40933" s="17"/>
    </row>
    <row r="40934" spans="22:22" x14ac:dyDescent="0.35">
      <c r="V40934" s="17"/>
    </row>
    <row r="40935" spans="22:22" x14ac:dyDescent="0.35">
      <c r="V40935" s="17"/>
    </row>
    <row r="40936" spans="22:22" x14ac:dyDescent="0.35">
      <c r="V40936" s="17"/>
    </row>
    <row r="40937" spans="22:22" x14ac:dyDescent="0.35">
      <c r="V40937" s="17"/>
    </row>
    <row r="40938" spans="22:22" x14ac:dyDescent="0.35">
      <c r="V40938" s="17"/>
    </row>
    <row r="40939" spans="22:22" x14ac:dyDescent="0.35">
      <c r="V40939" s="17"/>
    </row>
    <row r="40940" spans="22:22" x14ac:dyDescent="0.35">
      <c r="V40940" s="17"/>
    </row>
    <row r="40941" spans="22:22" x14ac:dyDescent="0.35">
      <c r="V40941" s="17"/>
    </row>
    <row r="40942" spans="22:22" x14ac:dyDescent="0.35">
      <c r="V40942" s="17"/>
    </row>
    <row r="40943" spans="22:22" x14ac:dyDescent="0.35">
      <c r="V40943" s="17"/>
    </row>
    <row r="40944" spans="22:22" x14ac:dyDescent="0.35">
      <c r="V40944" s="17"/>
    </row>
    <row r="40945" spans="22:22" x14ac:dyDescent="0.35">
      <c r="V40945" s="17"/>
    </row>
    <row r="40946" spans="22:22" x14ac:dyDescent="0.35">
      <c r="V40946" s="17"/>
    </row>
    <row r="40947" spans="22:22" x14ac:dyDescent="0.35">
      <c r="V40947" s="17"/>
    </row>
    <row r="40948" spans="22:22" x14ac:dyDescent="0.35">
      <c r="V40948" s="17"/>
    </row>
    <row r="40949" spans="22:22" x14ac:dyDescent="0.35">
      <c r="V40949" s="17"/>
    </row>
    <row r="40950" spans="22:22" x14ac:dyDescent="0.35">
      <c r="V40950" s="17"/>
    </row>
    <row r="40951" spans="22:22" x14ac:dyDescent="0.35">
      <c r="V40951" s="17"/>
    </row>
    <row r="40952" spans="22:22" x14ac:dyDescent="0.35">
      <c r="V40952" s="17"/>
    </row>
    <row r="40953" spans="22:22" x14ac:dyDescent="0.35">
      <c r="V40953" s="17"/>
    </row>
    <row r="40954" spans="22:22" x14ac:dyDescent="0.35">
      <c r="V40954" s="17"/>
    </row>
    <row r="40955" spans="22:22" x14ac:dyDescent="0.35">
      <c r="V40955" s="17"/>
    </row>
    <row r="40956" spans="22:22" x14ac:dyDescent="0.35">
      <c r="V40956" s="17"/>
    </row>
    <row r="40957" spans="22:22" x14ac:dyDescent="0.35">
      <c r="V40957" s="17"/>
    </row>
    <row r="40958" spans="22:22" x14ac:dyDescent="0.35">
      <c r="V40958" s="17"/>
    </row>
    <row r="40959" spans="22:22" x14ac:dyDescent="0.35">
      <c r="V40959" s="17"/>
    </row>
    <row r="40960" spans="22:22" x14ac:dyDescent="0.35">
      <c r="V40960" s="17"/>
    </row>
    <row r="40961" spans="22:22" x14ac:dyDescent="0.35">
      <c r="V40961" s="17"/>
    </row>
    <row r="40962" spans="22:22" x14ac:dyDescent="0.35">
      <c r="V40962" s="17"/>
    </row>
    <row r="40963" spans="22:22" x14ac:dyDescent="0.35">
      <c r="V40963" s="17"/>
    </row>
    <row r="40964" spans="22:22" x14ac:dyDescent="0.35">
      <c r="V40964" s="17"/>
    </row>
    <row r="40965" spans="22:22" x14ac:dyDescent="0.35">
      <c r="V40965" s="17"/>
    </row>
    <row r="40966" spans="22:22" x14ac:dyDescent="0.35">
      <c r="V40966" s="17"/>
    </row>
    <row r="40967" spans="22:22" x14ac:dyDescent="0.35">
      <c r="V40967" s="17"/>
    </row>
    <row r="40968" spans="22:22" x14ac:dyDescent="0.35">
      <c r="V40968" s="17"/>
    </row>
    <row r="40969" spans="22:22" x14ac:dyDescent="0.35">
      <c r="V40969" s="17"/>
    </row>
    <row r="40970" spans="22:22" x14ac:dyDescent="0.35">
      <c r="V40970" s="17"/>
    </row>
    <row r="40971" spans="22:22" x14ac:dyDescent="0.35">
      <c r="V40971" s="17"/>
    </row>
    <row r="40972" spans="22:22" x14ac:dyDescent="0.35">
      <c r="V40972" s="17"/>
    </row>
    <row r="40973" spans="22:22" x14ac:dyDescent="0.35">
      <c r="V40973" s="17"/>
    </row>
    <row r="40974" spans="22:22" x14ac:dyDescent="0.35">
      <c r="V40974" s="17"/>
    </row>
    <row r="40975" spans="22:22" x14ac:dyDescent="0.35">
      <c r="V40975" s="17"/>
    </row>
    <row r="40976" spans="22:22" x14ac:dyDescent="0.35">
      <c r="V40976" s="17"/>
    </row>
    <row r="40977" spans="22:22" x14ac:dyDescent="0.35">
      <c r="V40977" s="17"/>
    </row>
    <row r="40978" spans="22:22" x14ac:dyDescent="0.35">
      <c r="V40978" s="17"/>
    </row>
    <row r="40979" spans="22:22" x14ac:dyDescent="0.35">
      <c r="V40979" s="17"/>
    </row>
    <row r="40980" spans="22:22" x14ac:dyDescent="0.35">
      <c r="V40980" s="17"/>
    </row>
    <row r="40981" spans="22:22" x14ac:dyDescent="0.35">
      <c r="V40981" s="17"/>
    </row>
    <row r="40982" spans="22:22" x14ac:dyDescent="0.35">
      <c r="V40982" s="17"/>
    </row>
    <row r="40983" spans="22:22" x14ac:dyDescent="0.35">
      <c r="V40983" s="17"/>
    </row>
    <row r="40984" spans="22:22" x14ac:dyDescent="0.35">
      <c r="V40984" s="17"/>
    </row>
    <row r="40985" spans="22:22" x14ac:dyDescent="0.35">
      <c r="V40985" s="17"/>
    </row>
    <row r="40986" spans="22:22" x14ac:dyDescent="0.35">
      <c r="V40986" s="17"/>
    </row>
    <row r="40987" spans="22:22" x14ac:dyDescent="0.35">
      <c r="V40987" s="17"/>
    </row>
    <row r="40988" spans="22:22" x14ac:dyDescent="0.35">
      <c r="V40988" s="17"/>
    </row>
    <row r="40989" spans="22:22" x14ac:dyDescent="0.35">
      <c r="V40989" s="17"/>
    </row>
    <row r="40990" spans="22:22" x14ac:dyDescent="0.35">
      <c r="V40990" s="17"/>
    </row>
    <row r="40991" spans="22:22" x14ac:dyDescent="0.35">
      <c r="V40991" s="17"/>
    </row>
    <row r="40992" spans="22:22" x14ac:dyDescent="0.35">
      <c r="V40992" s="17"/>
    </row>
    <row r="40993" spans="22:22" x14ac:dyDescent="0.35">
      <c r="V40993" s="17"/>
    </row>
    <row r="40994" spans="22:22" x14ac:dyDescent="0.35">
      <c r="V40994" s="17"/>
    </row>
    <row r="40995" spans="22:22" x14ac:dyDescent="0.35">
      <c r="V40995" s="17"/>
    </row>
    <row r="40996" spans="22:22" x14ac:dyDescent="0.35">
      <c r="V40996" s="17"/>
    </row>
    <row r="40997" spans="22:22" x14ac:dyDescent="0.35">
      <c r="V40997" s="17"/>
    </row>
    <row r="40998" spans="22:22" x14ac:dyDescent="0.35">
      <c r="V40998" s="17"/>
    </row>
    <row r="40999" spans="22:22" x14ac:dyDescent="0.35">
      <c r="V40999" s="17"/>
    </row>
    <row r="41000" spans="22:22" x14ac:dyDescent="0.35">
      <c r="V41000" s="17"/>
    </row>
    <row r="41001" spans="22:22" x14ac:dyDescent="0.35">
      <c r="V41001" s="17"/>
    </row>
    <row r="41002" spans="22:22" x14ac:dyDescent="0.35">
      <c r="V41002" s="17"/>
    </row>
    <row r="41003" spans="22:22" x14ac:dyDescent="0.35">
      <c r="V41003" s="17"/>
    </row>
    <row r="41004" spans="22:22" x14ac:dyDescent="0.35">
      <c r="V41004" s="17"/>
    </row>
    <row r="41005" spans="22:22" x14ac:dyDescent="0.35">
      <c r="V41005" s="17"/>
    </row>
    <row r="41006" spans="22:22" x14ac:dyDescent="0.35">
      <c r="V41006" s="17"/>
    </row>
    <row r="41007" spans="22:22" x14ac:dyDescent="0.35">
      <c r="V41007" s="17"/>
    </row>
    <row r="41008" spans="22:22" x14ac:dyDescent="0.35">
      <c r="V41008" s="17"/>
    </row>
    <row r="41009" spans="22:22" x14ac:dyDescent="0.35">
      <c r="V41009" s="17"/>
    </row>
    <row r="41010" spans="22:22" x14ac:dyDescent="0.35">
      <c r="V41010" s="17"/>
    </row>
    <row r="41011" spans="22:22" x14ac:dyDescent="0.35">
      <c r="V41011" s="17"/>
    </row>
    <row r="41012" spans="22:22" x14ac:dyDescent="0.35">
      <c r="V41012" s="17"/>
    </row>
    <row r="41013" spans="22:22" x14ac:dyDescent="0.35">
      <c r="V41013" s="17"/>
    </row>
    <row r="41014" spans="22:22" x14ac:dyDescent="0.35">
      <c r="V41014" s="17"/>
    </row>
    <row r="41015" spans="22:22" x14ac:dyDescent="0.35">
      <c r="V41015" s="17"/>
    </row>
    <row r="41016" spans="22:22" x14ac:dyDescent="0.35">
      <c r="V41016" s="17"/>
    </row>
    <row r="41017" spans="22:22" x14ac:dyDescent="0.35">
      <c r="V41017" s="17"/>
    </row>
    <row r="41018" spans="22:22" x14ac:dyDescent="0.35">
      <c r="V41018" s="17"/>
    </row>
    <row r="41019" spans="22:22" x14ac:dyDescent="0.35">
      <c r="V41019" s="17"/>
    </row>
    <row r="41020" spans="22:22" x14ac:dyDescent="0.35">
      <c r="V41020" s="17"/>
    </row>
    <row r="41021" spans="22:22" x14ac:dyDescent="0.35">
      <c r="V41021" s="17"/>
    </row>
    <row r="41022" spans="22:22" x14ac:dyDescent="0.35">
      <c r="V41022" s="17"/>
    </row>
    <row r="41023" spans="22:22" x14ac:dyDescent="0.35">
      <c r="V41023" s="17"/>
    </row>
    <row r="41024" spans="22:22" x14ac:dyDescent="0.35">
      <c r="V41024" s="17"/>
    </row>
    <row r="41025" spans="22:22" x14ac:dyDescent="0.35">
      <c r="V41025" s="17"/>
    </row>
    <row r="41026" spans="22:22" x14ac:dyDescent="0.35">
      <c r="V41026" s="17"/>
    </row>
    <row r="41027" spans="22:22" x14ac:dyDescent="0.35">
      <c r="V41027" s="17"/>
    </row>
    <row r="41028" spans="22:22" x14ac:dyDescent="0.35">
      <c r="V41028" s="17"/>
    </row>
    <row r="41029" spans="22:22" x14ac:dyDescent="0.35">
      <c r="V41029" s="17"/>
    </row>
    <row r="41030" spans="22:22" x14ac:dyDescent="0.35">
      <c r="V41030" s="17"/>
    </row>
    <row r="41031" spans="22:22" x14ac:dyDescent="0.35">
      <c r="V41031" s="17"/>
    </row>
    <row r="41032" spans="22:22" x14ac:dyDescent="0.35">
      <c r="V41032" s="17"/>
    </row>
    <row r="41033" spans="22:22" x14ac:dyDescent="0.35">
      <c r="V41033" s="17"/>
    </row>
    <row r="41034" spans="22:22" x14ac:dyDescent="0.35">
      <c r="V41034" s="17"/>
    </row>
    <row r="41035" spans="22:22" x14ac:dyDescent="0.35">
      <c r="V41035" s="17"/>
    </row>
    <row r="41036" spans="22:22" x14ac:dyDescent="0.35">
      <c r="V41036" s="17"/>
    </row>
    <row r="41037" spans="22:22" x14ac:dyDescent="0.35">
      <c r="V41037" s="17"/>
    </row>
    <row r="41038" spans="22:22" x14ac:dyDescent="0.35">
      <c r="V41038" s="17"/>
    </row>
    <row r="41039" spans="22:22" x14ac:dyDescent="0.35">
      <c r="V41039" s="17"/>
    </row>
    <row r="41040" spans="22:22" x14ac:dyDescent="0.35">
      <c r="V41040" s="17"/>
    </row>
    <row r="41041" spans="22:22" x14ac:dyDescent="0.35">
      <c r="V41041" s="17"/>
    </row>
    <row r="41042" spans="22:22" x14ac:dyDescent="0.35">
      <c r="V41042" s="17"/>
    </row>
    <row r="41043" spans="22:22" x14ac:dyDescent="0.35">
      <c r="V41043" s="17"/>
    </row>
    <row r="41044" spans="22:22" x14ac:dyDescent="0.35">
      <c r="V41044" s="17"/>
    </row>
    <row r="41045" spans="22:22" x14ac:dyDescent="0.35">
      <c r="V41045" s="17"/>
    </row>
    <row r="41046" spans="22:22" x14ac:dyDescent="0.35">
      <c r="V41046" s="17"/>
    </row>
    <row r="41047" spans="22:22" x14ac:dyDescent="0.35">
      <c r="V41047" s="17"/>
    </row>
    <row r="41048" spans="22:22" x14ac:dyDescent="0.35">
      <c r="V41048" s="17"/>
    </row>
    <row r="41049" spans="22:22" x14ac:dyDescent="0.35">
      <c r="V41049" s="17"/>
    </row>
    <row r="41050" spans="22:22" x14ac:dyDescent="0.35">
      <c r="V41050" s="17"/>
    </row>
    <row r="41051" spans="22:22" x14ac:dyDescent="0.35">
      <c r="V41051" s="17"/>
    </row>
    <row r="41052" spans="22:22" x14ac:dyDescent="0.35">
      <c r="V41052" s="17"/>
    </row>
    <row r="41053" spans="22:22" x14ac:dyDescent="0.35">
      <c r="V41053" s="17"/>
    </row>
    <row r="41054" spans="22:22" x14ac:dyDescent="0.35">
      <c r="V41054" s="17"/>
    </row>
    <row r="41055" spans="22:22" x14ac:dyDescent="0.35">
      <c r="V41055" s="17"/>
    </row>
    <row r="41056" spans="22:22" x14ac:dyDescent="0.35">
      <c r="V41056" s="17"/>
    </row>
    <row r="41057" spans="22:22" x14ac:dyDescent="0.35">
      <c r="V41057" s="17"/>
    </row>
    <row r="41058" spans="22:22" x14ac:dyDescent="0.35">
      <c r="V41058" s="17"/>
    </row>
    <row r="41059" spans="22:22" x14ac:dyDescent="0.35">
      <c r="V41059" s="17"/>
    </row>
    <row r="41060" spans="22:22" x14ac:dyDescent="0.35">
      <c r="V41060" s="17"/>
    </row>
    <row r="41061" spans="22:22" x14ac:dyDescent="0.35">
      <c r="V41061" s="17"/>
    </row>
    <row r="41062" spans="22:22" x14ac:dyDescent="0.35">
      <c r="V41062" s="17"/>
    </row>
    <row r="41063" spans="22:22" x14ac:dyDescent="0.35">
      <c r="V41063" s="17"/>
    </row>
    <row r="41064" spans="22:22" x14ac:dyDescent="0.35">
      <c r="V41064" s="17"/>
    </row>
    <row r="41065" spans="22:22" x14ac:dyDescent="0.35">
      <c r="V41065" s="17"/>
    </row>
    <row r="41066" spans="22:22" x14ac:dyDescent="0.35">
      <c r="V41066" s="17"/>
    </row>
    <row r="41067" spans="22:22" x14ac:dyDescent="0.35">
      <c r="V41067" s="17"/>
    </row>
    <row r="41068" spans="22:22" x14ac:dyDescent="0.35">
      <c r="V41068" s="17"/>
    </row>
    <row r="41069" spans="22:22" x14ac:dyDescent="0.35">
      <c r="V41069" s="17"/>
    </row>
    <row r="41070" spans="22:22" x14ac:dyDescent="0.35">
      <c r="V41070" s="17"/>
    </row>
    <row r="41071" spans="22:22" x14ac:dyDescent="0.35">
      <c r="V41071" s="17"/>
    </row>
    <row r="41072" spans="22:22" x14ac:dyDescent="0.35">
      <c r="V41072" s="17"/>
    </row>
    <row r="41073" spans="22:22" x14ac:dyDescent="0.35">
      <c r="V41073" s="17"/>
    </row>
    <row r="41074" spans="22:22" x14ac:dyDescent="0.35">
      <c r="V41074" s="17"/>
    </row>
    <row r="41075" spans="22:22" x14ac:dyDescent="0.35">
      <c r="V41075" s="17"/>
    </row>
    <row r="41076" spans="22:22" x14ac:dyDescent="0.35">
      <c r="V41076" s="17"/>
    </row>
    <row r="41077" spans="22:22" x14ac:dyDescent="0.35">
      <c r="V41077" s="17"/>
    </row>
    <row r="41078" spans="22:22" x14ac:dyDescent="0.35">
      <c r="V41078" s="17"/>
    </row>
    <row r="41079" spans="22:22" x14ac:dyDescent="0.35">
      <c r="V41079" s="17"/>
    </row>
    <row r="41080" spans="22:22" x14ac:dyDescent="0.35">
      <c r="V41080" s="17"/>
    </row>
    <row r="41081" spans="22:22" x14ac:dyDescent="0.35">
      <c r="V41081" s="17"/>
    </row>
    <row r="41082" spans="22:22" x14ac:dyDescent="0.35">
      <c r="V41082" s="17"/>
    </row>
    <row r="41083" spans="22:22" x14ac:dyDescent="0.35">
      <c r="V41083" s="17"/>
    </row>
    <row r="41084" spans="22:22" x14ac:dyDescent="0.35">
      <c r="V41084" s="17"/>
    </row>
    <row r="41085" spans="22:22" x14ac:dyDescent="0.35">
      <c r="V41085" s="17"/>
    </row>
    <row r="41086" spans="22:22" x14ac:dyDescent="0.35">
      <c r="V41086" s="17"/>
    </row>
    <row r="41087" spans="22:22" x14ac:dyDescent="0.35">
      <c r="V41087" s="17"/>
    </row>
    <row r="41088" spans="22:22" x14ac:dyDescent="0.35">
      <c r="V41088" s="17"/>
    </row>
    <row r="41089" spans="22:22" x14ac:dyDescent="0.35">
      <c r="V41089" s="17"/>
    </row>
    <row r="41090" spans="22:22" x14ac:dyDescent="0.35">
      <c r="V41090" s="17"/>
    </row>
    <row r="41091" spans="22:22" x14ac:dyDescent="0.35">
      <c r="V41091" s="17"/>
    </row>
    <row r="41092" spans="22:22" x14ac:dyDescent="0.35">
      <c r="V41092" s="17"/>
    </row>
    <row r="41093" spans="22:22" x14ac:dyDescent="0.35">
      <c r="V41093" s="17"/>
    </row>
    <row r="41094" spans="22:22" x14ac:dyDescent="0.35">
      <c r="V41094" s="17"/>
    </row>
    <row r="41095" spans="22:22" x14ac:dyDescent="0.35">
      <c r="V41095" s="17"/>
    </row>
    <row r="41096" spans="22:22" x14ac:dyDescent="0.35">
      <c r="V41096" s="17"/>
    </row>
    <row r="41097" spans="22:22" x14ac:dyDescent="0.35">
      <c r="V41097" s="17"/>
    </row>
    <row r="41098" spans="22:22" x14ac:dyDescent="0.35">
      <c r="V41098" s="17"/>
    </row>
    <row r="41099" spans="22:22" x14ac:dyDescent="0.35">
      <c r="V41099" s="17"/>
    </row>
    <row r="41100" spans="22:22" x14ac:dyDescent="0.35">
      <c r="V41100" s="17"/>
    </row>
    <row r="41101" spans="22:22" x14ac:dyDescent="0.35">
      <c r="V41101" s="17"/>
    </row>
    <row r="41102" spans="22:22" x14ac:dyDescent="0.35">
      <c r="V41102" s="17"/>
    </row>
    <row r="41103" spans="22:22" x14ac:dyDescent="0.35">
      <c r="V41103" s="17"/>
    </row>
    <row r="41104" spans="22:22" x14ac:dyDescent="0.35">
      <c r="V41104" s="17"/>
    </row>
    <row r="41105" spans="22:22" x14ac:dyDescent="0.35">
      <c r="V41105" s="17"/>
    </row>
    <row r="41106" spans="22:22" x14ac:dyDescent="0.35">
      <c r="V41106" s="17"/>
    </row>
    <row r="41107" spans="22:22" x14ac:dyDescent="0.35">
      <c r="V41107" s="17"/>
    </row>
    <row r="41108" spans="22:22" x14ac:dyDescent="0.35">
      <c r="V41108" s="17"/>
    </row>
    <row r="41109" spans="22:22" x14ac:dyDescent="0.35">
      <c r="V41109" s="17"/>
    </row>
    <row r="41110" spans="22:22" x14ac:dyDescent="0.35">
      <c r="V41110" s="17"/>
    </row>
    <row r="41111" spans="22:22" x14ac:dyDescent="0.35">
      <c r="V41111" s="17"/>
    </row>
    <row r="41112" spans="22:22" x14ac:dyDescent="0.35">
      <c r="V41112" s="17"/>
    </row>
    <row r="41113" spans="22:22" x14ac:dyDescent="0.35">
      <c r="V41113" s="17"/>
    </row>
    <row r="41114" spans="22:22" x14ac:dyDescent="0.35">
      <c r="V41114" s="17"/>
    </row>
    <row r="41115" spans="22:22" x14ac:dyDescent="0.35">
      <c r="V41115" s="17"/>
    </row>
    <row r="41116" spans="22:22" x14ac:dyDescent="0.35">
      <c r="V41116" s="17"/>
    </row>
    <row r="41117" spans="22:22" x14ac:dyDescent="0.35">
      <c r="V41117" s="17"/>
    </row>
    <row r="41118" spans="22:22" x14ac:dyDescent="0.35">
      <c r="V41118" s="17"/>
    </row>
    <row r="41119" spans="22:22" x14ac:dyDescent="0.35">
      <c r="V41119" s="17"/>
    </row>
    <row r="41120" spans="22:22" x14ac:dyDescent="0.35">
      <c r="V41120" s="17"/>
    </row>
    <row r="41121" spans="22:22" x14ac:dyDescent="0.35">
      <c r="V41121" s="17"/>
    </row>
    <row r="41122" spans="22:22" x14ac:dyDescent="0.35">
      <c r="V41122" s="17"/>
    </row>
    <row r="41123" spans="22:22" x14ac:dyDescent="0.35">
      <c r="V41123" s="17"/>
    </row>
    <row r="41124" spans="22:22" x14ac:dyDescent="0.35">
      <c r="V41124" s="17"/>
    </row>
    <row r="41125" spans="22:22" x14ac:dyDescent="0.35">
      <c r="V41125" s="17"/>
    </row>
    <row r="41126" spans="22:22" x14ac:dyDescent="0.35">
      <c r="V41126" s="17"/>
    </row>
    <row r="41127" spans="22:22" x14ac:dyDescent="0.35">
      <c r="V41127" s="17"/>
    </row>
    <row r="41128" spans="22:22" x14ac:dyDescent="0.35">
      <c r="V41128" s="17"/>
    </row>
    <row r="41129" spans="22:22" x14ac:dyDescent="0.35">
      <c r="V41129" s="17"/>
    </row>
    <row r="41130" spans="22:22" x14ac:dyDescent="0.35">
      <c r="V41130" s="17"/>
    </row>
    <row r="41131" spans="22:22" x14ac:dyDescent="0.35">
      <c r="V41131" s="17"/>
    </row>
    <row r="41132" spans="22:22" x14ac:dyDescent="0.35">
      <c r="V41132" s="17"/>
    </row>
    <row r="41133" spans="22:22" x14ac:dyDescent="0.35">
      <c r="V41133" s="17"/>
    </row>
    <row r="41134" spans="22:22" x14ac:dyDescent="0.35">
      <c r="V41134" s="17"/>
    </row>
    <row r="41135" spans="22:22" x14ac:dyDescent="0.35">
      <c r="V41135" s="17"/>
    </row>
    <row r="41136" spans="22:22" x14ac:dyDescent="0.35">
      <c r="V41136" s="17"/>
    </row>
    <row r="41137" spans="22:22" x14ac:dyDescent="0.35">
      <c r="V41137" s="17"/>
    </row>
    <row r="41138" spans="22:22" x14ac:dyDescent="0.35">
      <c r="V41138" s="17"/>
    </row>
    <row r="41139" spans="22:22" x14ac:dyDescent="0.35">
      <c r="V41139" s="17"/>
    </row>
    <row r="41140" spans="22:22" x14ac:dyDescent="0.35">
      <c r="V41140" s="17"/>
    </row>
    <row r="41141" spans="22:22" x14ac:dyDescent="0.35">
      <c r="V41141" s="17"/>
    </row>
    <row r="41142" spans="22:22" x14ac:dyDescent="0.35">
      <c r="V41142" s="17"/>
    </row>
    <row r="41143" spans="22:22" x14ac:dyDescent="0.35">
      <c r="V41143" s="17"/>
    </row>
    <row r="41144" spans="22:22" x14ac:dyDescent="0.35">
      <c r="V41144" s="17"/>
    </row>
    <row r="41145" spans="22:22" x14ac:dyDescent="0.35">
      <c r="V41145" s="17"/>
    </row>
    <row r="41146" spans="22:22" x14ac:dyDescent="0.35">
      <c r="V41146" s="17"/>
    </row>
    <row r="41147" spans="22:22" x14ac:dyDescent="0.35">
      <c r="V41147" s="17"/>
    </row>
    <row r="41148" spans="22:22" x14ac:dyDescent="0.35">
      <c r="V41148" s="17"/>
    </row>
    <row r="41149" spans="22:22" x14ac:dyDescent="0.35">
      <c r="V41149" s="17"/>
    </row>
    <row r="41150" spans="22:22" x14ac:dyDescent="0.35">
      <c r="V41150" s="17"/>
    </row>
    <row r="41151" spans="22:22" x14ac:dyDescent="0.35">
      <c r="V41151" s="17"/>
    </row>
    <row r="41152" spans="22:22" x14ac:dyDescent="0.35">
      <c r="V41152" s="17"/>
    </row>
    <row r="41153" spans="22:22" x14ac:dyDescent="0.35">
      <c r="V41153" s="17"/>
    </row>
    <row r="41154" spans="22:22" x14ac:dyDescent="0.35">
      <c r="V41154" s="17"/>
    </row>
    <row r="41155" spans="22:22" x14ac:dyDescent="0.35">
      <c r="V41155" s="17"/>
    </row>
    <row r="41156" spans="22:22" x14ac:dyDescent="0.35">
      <c r="V41156" s="17"/>
    </row>
    <row r="41157" spans="22:22" x14ac:dyDescent="0.35">
      <c r="V41157" s="17"/>
    </row>
    <row r="41158" spans="22:22" x14ac:dyDescent="0.35">
      <c r="V41158" s="17"/>
    </row>
    <row r="41159" spans="22:22" x14ac:dyDescent="0.35">
      <c r="V41159" s="17"/>
    </row>
    <row r="41160" spans="22:22" x14ac:dyDescent="0.35">
      <c r="V41160" s="17"/>
    </row>
    <row r="41161" spans="22:22" x14ac:dyDescent="0.35">
      <c r="V41161" s="17"/>
    </row>
    <row r="41162" spans="22:22" x14ac:dyDescent="0.35">
      <c r="V41162" s="17"/>
    </row>
    <row r="41163" spans="22:22" x14ac:dyDescent="0.35">
      <c r="V41163" s="17"/>
    </row>
    <row r="41164" spans="22:22" x14ac:dyDescent="0.35">
      <c r="V41164" s="17"/>
    </row>
    <row r="41165" spans="22:22" x14ac:dyDescent="0.35">
      <c r="V41165" s="17"/>
    </row>
    <row r="41166" spans="22:22" x14ac:dyDescent="0.35">
      <c r="V41166" s="17"/>
    </row>
    <row r="41167" spans="22:22" x14ac:dyDescent="0.35">
      <c r="V41167" s="17"/>
    </row>
    <row r="41168" spans="22:22" x14ac:dyDescent="0.35">
      <c r="V41168" s="17"/>
    </row>
    <row r="41169" spans="22:22" x14ac:dyDescent="0.35">
      <c r="V41169" s="17"/>
    </row>
    <row r="41170" spans="22:22" x14ac:dyDescent="0.35">
      <c r="V41170" s="17"/>
    </row>
    <row r="41171" spans="22:22" x14ac:dyDescent="0.35">
      <c r="V41171" s="17"/>
    </row>
    <row r="41172" spans="22:22" x14ac:dyDescent="0.35">
      <c r="V41172" s="17"/>
    </row>
    <row r="41173" spans="22:22" x14ac:dyDescent="0.35">
      <c r="V41173" s="17"/>
    </row>
    <row r="41174" spans="22:22" x14ac:dyDescent="0.35">
      <c r="V41174" s="17"/>
    </row>
    <row r="41175" spans="22:22" x14ac:dyDescent="0.35">
      <c r="V41175" s="17"/>
    </row>
    <row r="41176" spans="22:22" x14ac:dyDescent="0.35">
      <c r="V41176" s="17"/>
    </row>
    <row r="41177" spans="22:22" x14ac:dyDescent="0.35">
      <c r="V41177" s="17"/>
    </row>
    <row r="41178" spans="22:22" x14ac:dyDescent="0.35">
      <c r="V41178" s="17"/>
    </row>
    <row r="41179" spans="22:22" x14ac:dyDescent="0.35">
      <c r="V41179" s="17"/>
    </row>
    <row r="41180" spans="22:22" x14ac:dyDescent="0.35">
      <c r="V41180" s="17"/>
    </row>
    <row r="41181" spans="22:22" x14ac:dyDescent="0.35">
      <c r="V41181" s="17"/>
    </row>
    <row r="41182" spans="22:22" x14ac:dyDescent="0.35">
      <c r="V41182" s="17"/>
    </row>
    <row r="41183" spans="22:22" x14ac:dyDescent="0.35">
      <c r="V41183" s="17"/>
    </row>
    <row r="41184" spans="22:22" x14ac:dyDescent="0.35">
      <c r="V41184" s="17"/>
    </row>
    <row r="41185" spans="22:22" x14ac:dyDescent="0.35">
      <c r="V41185" s="17"/>
    </row>
    <row r="41186" spans="22:22" x14ac:dyDescent="0.35">
      <c r="V41186" s="17"/>
    </row>
    <row r="41187" spans="22:22" x14ac:dyDescent="0.35">
      <c r="V41187" s="17"/>
    </row>
    <row r="41188" spans="22:22" x14ac:dyDescent="0.35">
      <c r="V41188" s="17"/>
    </row>
    <row r="41189" spans="22:22" x14ac:dyDescent="0.35">
      <c r="V41189" s="17"/>
    </row>
    <row r="41190" spans="22:22" x14ac:dyDescent="0.35">
      <c r="V41190" s="17"/>
    </row>
    <row r="41191" spans="22:22" x14ac:dyDescent="0.35">
      <c r="V41191" s="17"/>
    </row>
    <row r="41192" spans="22:22" x14ac:dyDescent="0.35">
      <c r="V41192" s="17"/>
    </row>
    <row r="41193" spans="22:22" x14ac:dyDescent="0.35">
      <c r="V41193" s="17"/>
    </row>
    <row r="41194" spans="22:22" x14ac:dyDescent="0.35">
      <c r="V41194" s="17"/>
    </row>
    <row r="41195" spans="22:22" x14ac:dyDescent="0.35">
      <c r="V41195" s="17"/>
    </row>
    <row r="41196" spans="22:22" x14ac:dyDescent="0.35">
      <c r="V41196" s="17"/>
    </row>
    <row r="41197" spans="22:22" x14ac:dyDescent="0.35">
      <c r="V41197" s="17"/>
    </row>
    <row r="41198" spans="22:22" x14ac:dyDescent="0.35">
      <c r="V41198" s="17"/>
    </row>
    <row r="41199" spans="22:22" x14ac:dyDescent="0.35">
      <c r="V41199" s="17"/>
    </row>
    <row r="41200" spans="22:22" x14ac:dyDescent="0.35">
      <c r="V41200" s="17"/>
    </row>
    <row r="41201" spans="22:22" x14ac:dyDescent="0.35">
      <c r="V41201" s="17"/>
    </row>
    <row r="41202" spans="22:22" x14ac:dyDescent="0.35">
      <c r="V41202" s="17"/>
    </row>
    <row r="41203" spans="22:22" x14ac:dyDescent="0.35">
      <c r="V41203" s="17"/>
    </row>
    <row r="41204" spans="22:22" x14ac:dyDescent="0.35">
      <c r="V41204" s="17"/>
    </row>
    <row r="41205" spans="22:22" x14ac:dyDescent="0.35">
      <c r="V41205" s="17"/>
    </row>
    <row r="41206" spans="22:22" x14ac:dyDescent="0.35">
      <c r="V41206" s="17"/>
    </row>
    <row r="41207" spans="22:22" x14ac:dyDescent="0.35">
      <c r="V41207" s="17"/>
    </row>
    <row r="41208" spans="22:22" x14ac:dyDescent="0.35">
      <c r="V41208" s="17"/>
    </row>
    <row r="41209" spans="22:22" x14ac:dyDescent="0.35">
      <c r="V41209" s="17"/>
    </row>
    <row r="41210" spans="22:22" x14ac:dyDescent="0.35">
      <c r="V41210" s="17"/>
    </row>
    <row r="41211" spans="22:22" x14ac:dyDescent="0.35">
      <c r="V41211" s="17"/>
    </row>
    <row r="41212" spans="22:22" x14ac:dyDescent="0.35">
      <c r="V41212" s="17"/>
    </row>
    <row r="41213" spans="22:22" x14ac:dyDescent="0.35">
      <c r="V41213" s="17"/>
    </row>
    <row r="41214" spans="22:22" x14ac:dyDescent="0.35">
      <c r="V41214" s="17"/>
    </row>
    <row r="41215" spans="22:22" x14ac:dyDescent="0.35">
      <c r="V41215" s="17"/>
    </row>
    <row r="41216" spans="22:22" x14ac:dyDescent="0.35">
      <c r="V41216" s="17"/>
    </row>
    <row r="41217" spans="22:22" x14ac:dyDescent="0.35">
      <c r="V41217" s="17"/>
    </row>
    <row r="41218" spans="22:22" x14ac:dyDescent="0.35">
      <c r="V41218" s="17"/>
    </row>
    <row r="41219" spans="22:22" x14ac:dyDescent="0.35">
      <c r="V41219" s="17"/>
    </row>
    <row r="41220" spans="22:22" x14ac:dyDescent="0.35">
      <c r="V41220" s="17"/>
    </row>
    <row r="41221" spans="22:22" x14ac:dyDescent="0.35">
      <c r="V41221" s="17"/>
    </row>
    <row r="41222" spans="22:22" x14ac:dyDescent="0.35">
      <c r="V41222" s="17"/>
    </row>
    <row r="41223" spans="22:22" x14ac:dyDescent="0.35">
      <c r="V41223" s="17"/>
    </row>
    <row r="41224" spans="22:22" x14ac:dyDescent="0.35">
      <c r="V41224" s="17"/>
    </row>
    <row r="41225" spans="22:22" x14ac:dyDescent="0.35">
      <c r="V41225" s="17"/>
    </row>
    <row r="41226" spans="22:22" x14ac:dyDescent="0.35">
      <c r="V41226" s="17"/>
    </row>
    <row r="41227" spans="22:22" x14ac:dyDescent="0.35">
      <c r="V41227" s="17"/>
    </row>
    <row r="41228" spans="22:22" x14ac:dyDescent="0.35">
      <c r="V41228" s="17"/>
    </row>
    <row r="41229" spans="22:22" x14ac:dyDescent="0.35">
      <c r="V41229" s="17"/>
    </row>
    <row r="41230" spans="22:22" x14ac:dyDescent="0.35">
      <c r="V41230" s="17"/>
    </row>
    <row r="41231" spans="22:22" x14ac:dyDescent="0.35">
      <c r="V41231" s="17"/>
    </row>
    <row r="41232" spans="22:22" x14ac:dyDescent="0.35">
      <c r="V41232" s="17"/>
    </row>
    <row r="41233" spans="22:22" x14ac:dyDescent="0.35">
      <c r="V41233" s="17"/>
    </row>
    <row r="41234" spans="22:22" x14ac:dyDescent="0.35">
      <c r="V41234" s="17"/>
    </row>
    <row r="41235" spans="22:22" x14ac:dyDescent="0.35">
      <c r="V41235" s="17"/>
    </row>
    <row r="41236" spans="22:22" x14ac:dyDescent="0.35">
      <c r="V41236" s="17"/>
    </row>
    <row r="41237" spans="22:22" x14ac:dyDescent="0.35">
      <c r="V41237" s="17"/>
    </row>
    <row r="41238" spans="22:22" x14ac:dyDescent="0.35">
      <c r="V41238" s="17"/>
    </row>
    <row r="41239" spans="22:22" x14ac:dyDescent="0.35">
      <c r="V41239" s="17"/>
    </row>
    <row r="41240" spans="22:22" x14ac:dyDescent="0.35">
      <c r="V41240" s="17"/>
    </row>
    <row r="41241" spans="22:22" x14ac:dyDescent="0.35">
      <c r="V41241" s="17"/>
    </row>
    <row r="41242" spans="22:22" x14ac:dyDescent="0.35">
      <c r="V41242" s="17"/>
    </row>
    <row r="41243" spans="22:22" x14ac:dyDescent="0.35">
      <c r="V41243" s="17"/>
    </row>
    <row r="41244" spans="22:22" x14ac:dyDescent="0.35">
      <c r="V41244" s="17"/>
    </row>
    <row r="41245" spans="22:22" x14ac:dyDescent="0.35">
      <c r="V41245" s="17"/>
    </row>
    <row r="41246" spans="22:22" x14ac:dyDescent="0.35">
      <c r="V41246" s="17"/>
    </row>
    <row r="41247" spans="22:22" x14ac:dyDescent="0.35">
      <c r="V41247" s="17"/>
    </row>
    <row r="41248" spans="22:22" x14ac:dyDescent="0.35">
      <c r="V41248" s="17"/>
    </row>
    <row r="41249" spans="22:22" x14ac:dyDescent="0.35">
      <c r="V41249" s="17"/>
    </row>
    <row r="41250" spans="22:22" x14ac:dyDescent="0.35">
      <c r="V41250" s="17"/>
    </row>
    <row r="41251" spans="22:22" x14ac:dyDescent="0.35">
      <c r="V41251" s="17"/>
    </row>
    <row r="41252" spans="22:22" x14ac:dyDescent="0.35">
      <c r="V41252" s="17"/>
    </row>
    <row r="41253" spans="22:22" x14ac:dyDescent="0.35">
      <c r="V41253" s="17"/>
    </row>
    <row r="41254" spans="22:22" x14ac:dyDescent="0.35">
      <c r="V41254" s="17"/>
    </row>
    <row r="41255" spans="22:22" x14ac:dyDescent="0.35">
      <c r="V41255" s="17"/>
    </row>
    <row r="41256" spans="22:22" x14ac:dyDescent="0.35">
      <c r="V41256" s="17"/>
    </row>
    <row r="41257" spans="22:22" x14ac:dyDescent="0.35">
      <c r="V41257" s="17"/>
    </row>
    <row r="41258" spans="22:22" x14ac:dyDescent="0.35">
      <c r="V41258" s="17"/>
    </row>
    <row r="41259" spans="22:22" x14ac:dyDescent="0.35">
      <c r="V41259" s="17"/>
    </row>
    <row r="41260" spans="22:22" x14ac:dyDescent="0.35">
      <c r="V41260" s="17"/>
    </row>
    <row r="41261" spans="22:22" x14ac:dyDescent="0.35">
      <c r="V41261" s="17"/>
    </row>
    <row r="41262" spans="22:22" x14ac:dyDescent="0.35">
      <c r="V41262" s="17"/>
    </row>
    <row r="41263" spans="22:22" x14ac:dyDescent="0.35">
      <c r="V41263" s="17"/>
    </row>
    <row r="41264" spans="22:22" x14ac:dyDescent="0.35">
      <c r="V41264" s="17"/>
    </row>
    <row r="41265" spans="22:22" x14ac:dyDescent="0.35">
      <c r="V41265" s="17"/>
    </row>
    <row r="41266" spans="22:22" x14ac:dyDescent="0.35">
      <c r="V41266" s="17"/>
    </row>
    <row r="41267" spans="22:22" x14ac:dyDescent="0.35">
      <c r="V41267" s="17"/>
    </row>
    <row r="41268" spans="22:22" x14ac:dyDescent="0.35">
      <c r="V41268" s="17"/>
    </row>
    <row r="41269" spans="22:22" x14ac:dyDescent="0.35">
      <c r="V41269" s="17"/>
    </row>
    <row r="41270" spans="22:22" x14ac:dyDescent="0.35">
      <c r="V41270" s="17"/>
    </row>
    <row r="41271" spans="22:22" x14ac:dyDescent="0.35">
      <c r="V41271" s="17"/>
    </row>
    <row r="41272" spans="22:22" x14ac:dyDescent="0.35">
      <c r="V41272" s="17"/>
    </row>
    <row r="41273" spans="22:22" x14ac:dyDescent="0.35">
      <c r="V41273" s="17"/>
    </row>
    <row r="41274" spans="22:22" x14ac:dyDescent="0.35">
      <c r="V41274" s="17"/>
    </row>
    <row r="41275" spans="22:22" x14ac:dyDescent="0.35">
      <c r="V41275" s="17"/>
    </row>
    <row r="41276" spans="22:22" x14ac:dyDescent="0.35">
      <c r="V41276" s="17"/>
    </row>
    <row r="41277" spans="22:22" x14ac:dyDescent="0.35">
      <c r="V41277" s="17"/>
    </row>
    <row r="41278" spans="22:22" x14ac:dyDescent="0.35">
      <c r="V41278" s="17"/>
    </row>
    <row r="41279" spans="22:22" x14ac:dyDescent="0.35">
      <c r="V41279" s="17"/>
    </row>
    <row r="41280" spans="22:22" x14ac:dyDescent="0.35">
      <c r="V41280" s="17"/>
    </row>
    <row r="41281" spans="22:22" x14ac:dyDescent="0.35">
      <c r="V41281" s="17"/>
    </row>
    <row r="41282" spans="22:22" x14ac:dyDescent="0.35">
      <c r="V41282" s="17"/>
    </row>
    <row r="41283" spans="22:22" x14ac:dyDescent="0.35">
      <c r="V41283" s="17"/>
    </row>
    <row r="41284" spans="22:22" x14ac:dyDescent="0.35">
      <c r="V41284" s="17"/>
    </row>
    <row r="41285" spans="22:22" x14ac:dyDescent="0.35">
      <c r="V41285" s="17"/>
    </row>
    <row r="41286" spans="22:22" x14ac:dyDescent="0.35">
      <c r="V41286" s="17"/>
    </row>
    <row r="41287" spans="22:22" x14ac:dyDescent="0.35">
      <c r="V41287" s="17"/>
    </row>
    <row r="41288" spans="22:22" x14ac:dyDescent="0.35">
      <c r="V41288" s="17"/>
    </row>
    <row r="41289" spans="22:22" x14ac:dyDescent="0.35">
      <c r="V41289" s="17"/>
    </row>
    <row r="41290" spans="22:22" x14ac:dyDescent="0.35">
      <c r="V41290" s="17"/>
    </row>
    <row r="41291" spans="22:22" x14ac:dyDescent="0.35">
      <c r="V41291" s="17"/>
    </row>
    <row r="41292" spans="22:22" x14ac:dyDescent="0.35">
      <c r="V41292" s="17"/>
    </row>
    <row r="41293" spans="22:22" x14ac:dyDescent="0.35">
      <c r="V41293" s="17"/>
    </row>
    <row r="41294" spans="22:22" x14ac:dyDescent="0.35">
      <c r="V41294" s="17"/>
    </row>
    <row r="41295" spans="22:22" x14ac:dyDescent="0.35">
      <c r="V41295" s="17"/>
    </row>
    <row r="41296" spans="22:22" x14ac:dyDescent="0.35">
      <c r="V41296" s="17"/>
    </row>
    <row r="41297" spans="22:22" x14ac:dyDescent="0.35">
      <c r="V41297" s="17"/>
    </row>
    <row r="41298" spans="22:22" x14ac:dyDescent="0.35">
      <c r="V41298" s="17"/>
    </row>
    <row r="41299" spans="22:22" x14ac:dyDescent="0.35">
      <c r="V41299" s="17"/>
    </row>
    <row r="41300" spans="22:22" x14ac:dyDescent="0.35">
      <c r="V41300" s="17"/>
    </row>
    <row r="41301" spans="22:22" x14ac:dyDescent="0.35">
      <c r="V41301" s="17"/>
    </row>
    <row r="41302" spans="22:22" x14ac:dyDescent="0.35">
      <c r="V41302" s="17"/>
    </row>
    <row r="41303" spans="22:22" x14ac:dyDescent="0.35">
      <c r="V41303" s="17"/>
    </row>
    <row r="41304" spans="22:22" x14ac:dyDescent="0.35">
      <c r="V41304" s="17"/>
    </row>
    <row r="41305" spans="22:22" x14ac:dyDescent="0.35">
      <c r="V41305" s="17"/>
    </row>
    <row r="41306" spans="22:22" x14ac:dyDescent="0.35">
      <c r="V41306" s="17"/>
    </row>
    <row r="41307" spans="22:22" x14ac:dyDescent="0.35">
      <c r="V41307" s="17"/>
    </row>
    <row r="41308" spans="22:22" x14ac:dyDescent="0.35">
      <c r="V41308" s="17"/>
    </row>
    <row r="41309" spans="22:22" x14ac:dyDescent="0.35">
      <c r="V41309" s="17"/>
    </row>
    <row r="41310" spans="22:22" x14ac:dyDescent="0.35">
      <c r="V41310" s="17"/>
    </row>
    <row r="41311" spans="22:22" x14ac:dyDescent="0.35">
      <c r="V41311" s="17"/>
    </row>
    <row r="41312" spans="22:22" x14ac:dyDescent="0.35">
      <c r="V41312" s="17"/>
    </row>
    <row r="41313" spans="22:22" x14ac:dyDescent="0.35">
      <c r="V41313" s="17"/>
    </row>
    <row r="41314" spans="22:22" x14ac:dyDescent="0.35">
      <c r="V41314" s="17"/>
    </row>
    <row r="41315" spans="22:22" x14ac:dyDescent="0.35">
      <c r="V41315" s="17"/>
    </row>
    <row r="41316" spans="22:22" x14ac:dyDescent="0.35">
      <c r="V41316" s="17"/>
    </row>
    <row r="41317" spans="22:22" x14ac:dyDescent="0.35">
      <c r="V41317" s="17"/>
    </row>
    <row r="41318" spans="22:22" x14ac:dyDescent="0.35">
      <c r="V41318" s="17"/>
    </row>
    <row r="41319" spans="22:22" x14ac:dyDescent="0.35">
      <c r="V41319" s="17"/>
    </row>
    <row r="41320" spans="22:22" x14ac:dyDescent="0.35">
      <c r="V41320" s="17"/>
    </row>
    <row r="41321" spans="22:22" x14ac:dyDescent="0.35">
      <c r="V41321" s="17"/>
    </row>
    <row r="41322" spans="22:22" x14ac:dyDescent="0.35">
      <c r="V41322" s="17"/>
    </row>
    <row r="41323" spans="22:22" x14ac:dyDescent="0.35">
      <c r="V41323" s="17"/>
    </row>
    <row r="41324" spans="22:22" x14ac:dyDescent="0.35">
      <c r="V41324" s="17"/>
    </row>
    <row r="41325" spans="22:22" x14ac:dyDescent="0.35">
      <c r="V41325" s="17"/>
    </row>
    <row r="41326" spans="22:22" x14ac:dyDescent="0.35">
      <c r="V41326" s="17"/>
    </row>
    <row r="41327" spans="22:22" x14ac:dyDescent="0.35">
      <c r="V41327" s="17"/>
    </row>
    <row r="41328" spans="22:22" x14ac:dyDescent="0.35">
      <c r="V41328" s="17"/>
    </row>
    <row r="41329" spans="22:22" x14ac:dyDescent="0.35">
      <c r="V41329" s="17"/>
    </row>
    <row r="41330" spans="22:22" x14ac:dyDescent="0.35">
      <c r="V41330" s="17"/>
    </row>
    <row r="41331" spans="22:22" x14ac:dyDescent="0.35">
      <c r="V41331" s="17"/>
    </row>
    <row r="41332" spans="22:22" x14ac:dyDescent="0.35">
      <c r="V41332" s="17"/>
    </row>
    <row r="41333" spans="22:22" x14ac:dyDescent="0.35">
      <c r="V41333" s="17"/>
    </row>
    <row r="41334" spans="22:22" x14ac:dyDescent="0.35">
      <c r="V41334" s="17"/>
    </row>
    <row r="41335" spans="22:22" x14ac:dyDescent="0.35">
      <c r="V41335" s="17"/>
    </row>
    <row r="41336" spans="22:22" x14ac:dyDescent="0.35">
      <c r="V41336" s="17"/>
    </row>
    <row r="41337" spans="22:22" x14ac:dyDescent="0.35">
      <c r="V41337" s="17"/>
    </row>
    <row r="41338" spans="22:22" x14ac:dyDescent="0.35">
      <c r="V41338" s="17"/>
    </row>
    <row r="41339" spans="22:22" x14ac:dyDescent="0.35">
      <c r="V41339" s="17"/>
    </row>
    <row r="41340" spans="22:22" x14ac:dyDescent="0.35">
      <c r="V41340" s="17"/>
    </row>
    <row r="41341" spans="22:22" x14ac:dyDescent="0.35">
      <c r="V41341" s="17"/>
    </row>
    <row r="41342" spans="22:22" x14ac:dyDescent="0.35">
      <c r="V41342" s="17"/>
    </row>
    <row r="41343" spans="22:22" x14ac:dyDescent="0.35">
      <c r="V41343" s="17"/>
    </row>
    <row r="41344" spans="22:22" x14ac:dyDescent="0.35">
      <c r="V41344" s="17"/>
    </row>
    <row r="41345" spans="22:22" x14ac:dyDescent="0.35">
      <c r="V41345" s="17"/>
    </row>
    <row r="41346" spans="22:22" x14ac:dyDescent="0.35">
      <c r="V41346" s="17"/>
    </row>
    <row r="41347" spans="22:22" x14ac:dyDescent="0.35">
      <c r="V41347" s="17"/>
    </row>
    <row r="41348" spans="22:22" x14ac:dyDescent="0.35">
      <c r="V41348" s="17"/>
    </row>
    <row r="41349" spans="22:22" x14ac:dyDescent="0.35">
      <c r="V41349" s="17"/>
    </row>
    <row r="41350" spans="22:22" x14ac:dyDescent="0.35">
      <c r="V41350" s="17"/>
    </row>
    <row r="41351" spans="22:22" x14ac:dyDescent="0.35">
      <c r="V41351" s="17"/>
    </row>
    <row r="41352" spans="22:22" x14ac:dyDescent="0.35">
      <c r="V41352" s="17"/>
    </row>
    <row r="41353" spans="22:22" x14ac:dyDescent="0.35">
      <c r="V41353" s="17"/>
    </row>
    <row r="41354" spans="22:22" x14ac:dyDescent="0.35">
      <c r="V41354" s="17"/>
    </row>
    <row r="41355" spans="22:22" x14ac:dyDescent="0.35">
      <c r="V41355" s="17"/>
    </row>
    <row r="41356" spans="22:22" x14ac:dyDescent="0.35">
      <c r="V41356" s="17"/>
    </row>
    <row r="41357" spans="22:22" x14ac:dyDescent="0.35">
      <c r="V41357" s="17"/>
    </row>
    <row r="41358" spans="22:22" x14ac:dyDescent="0.35">
      <c r="V41358" s="17"/>
    </row>
    <row r="41359" spans="22:22" x14ac:dyDescent="0.35">
      <c r="V41359" s="17"/>
    </row>
    <row r="41360" spans="22:22" x14ac:dyDescent="0.35">
      <c r="V41360" s="17"/>
    </row>
    <row r="41361" spans="22:22" x14ac:dyDescent="0.35">
      <c r="V41361" s="17"/>
    </row>
    <row r="41362" spans="22:22" x14ac:dyDescent="0.35">
      <c r="V41362" s="17"/>
    </row>
    <row r="41363" spans="22:22" x14ac:dyDescent="0.35">
      <c r="V41363" s="17"/>
    </row>
    <row r="41364" spans="22:22" x14ac:dyDescent="0.35">
      <c r="V41364" s="17"/>
    </row>
    <row r="41365" spans="22:22" x14ac:dyDescent="0.35">
      <c r="V41365" s="17"/>
    </row>
    <row r="41366" spans="22:22" x14ac:dyDescent="0.35">
      <c r="V41366" s="17"/>
    </row>
    <row r="41367" spans="22:22" x14ac:dyDescent="0.35">
      <c r="V41367" s="17"/>
    </row>
    <row r="41368" spans="22:22" x14ac:dyDescent="0.35">
      <c r="V41368" s="17"/>
    </row>
    <row r="41369" spans="22:22" x14ac:dyDescent="0.35">
      <c r="V41369" s="17"/>
    </row>
    <row r="41370" spans="22:22" x14ac:dyDescent="0.35">
      <c r="V41370" s="17"/>
    </row>
    <row r="41371" spans="22:22" x14ac:dyDescent="0.35">
      <c r="V41371" s="17"/>
    </row>
    <row r="41372" spans="22:22" x14ac:dyDescent="0.35">
      <c r="V41372" s="17"/>
    </row>
    <row r="41373" spans="22:22" x14ac:dyDescent="0.35">
      <c r="V41373" s="17"/>
    </row>
    <row r="41374" spans="22:22" x14ac:dyDescent="0.35">
      <c r="V41374" s="17"/>
    </row>
    <row r="41375" spans="22:22" x14ac:dyDescent="0.35">
      <c r="V41375" s="17"/>
    </row>
    <row r="41376" spans="22:22" x14ac:dyDescent="0.35">
      <c r="V41376" s="17"/>
    </row>
    <row r="41377" spans="22:22" x14ac:dyDescent="0.35">
      <c r="V41377" s="17"/>
    </row>
    <row r="41378" spans="22:22" x14ac:dyDescent="0.35">
      <c r="V41378" s="17"/>
    </row>
    <row r="41379" spans="22:22" x14ac:dyDescent="0.35">
      <c r="V41379" s="17"/>
    </row>
    <row r="41380" spans="22:22" x14ac:dyDescent="0.35">
      <c r="V41380" s="17"/>
    </row>
    <row r="41381" spans="22:22" x14ac:dyDescent="0.35">
      <c r="V41381" s="17"/>
    </row>
    <row r="41382" spans="22:22" x14ac:dyDescent="0.35">
      <c r="V41382" s="17"/>
    </row>
    <row r="41383" spans="22:22" x14ac:dyDescent="0.35">
      <c r="V41383" s="17"/>
    </row>
    <row r="41384" spans="22:22" x14ac:dyDescent="0.35">
      <c r="V41384" s="17"/>
    </row>
    <row r="41385" spans="22:22" x14ac:dyDescent="0.35">
      <c r="V41385" s="17"/>
    </row>
    <row r="41386" spans="22:22" x14ac:dyDescent="0.35">
      <c r="V41386" s="17"/>
    </row>
    <row r="41387" spans="22:22" x14ac:dyDescent="0.35">
      <c r="V41387" s="17"/>
    </row>
    <row r="41388" spans="22:22" x14ac:dyDescent="0.35">
      <c r="V41388" s="17"/>
    </row>
    <row r="41389" spans="22:22" x14ac:dyDescent="0.35">
      <c r="V41389" s="17"/>
    </row>
    <row r="41390" spans="22:22" x14ac:dyDescent="0.35">
      <c r="V41390" s="17"/>
    </row>
    <row r="41391" spans="22:22" x14ac:dyDescent="0.35">
      <c r="V41391" s="17"/>
    </row>
    <row r="41392" spans="22:22" x14ac:dyDescent="0.35">
      <c r="V41392" s="17"/>
    </row>
    <row r="41393" spans="22:22" x14ac:dyDescent="0.35">
      <c r="V41393" s="17"/>
    </row>
    <row r="41394" spans="22:22" x14ac:dyDescent="0.35">
      <c r="V41394" s="17"/>
    </row>
    <row r="41395" spans="22:22" x14ac:dyDescent="0.35">
      <c r="V41395" s="17"/>
    </row>
    <row r="41396" spans="22:22" x14ac:dyDescent="0.35">
      <c r="V41396" s="17"/>
    </row>
    <row r="41397" spans="22:22" x14ac:dyDescent="0.35">
      <c r="V41397" s="17"/>
    </row>
    <row r="41398" spans="22:22" x14ac:dyDescent="0.35">
      <c r="V41398" s="17"/>
    </row>
    <row r="41399" spans="22:22" x14ac:dyDescent="0.35">
      <c r="V41399" s="17"/>
    </row>
    <row r="41400" spans="22:22" x14ac:dyDescent="0.35">
      <c r="V41400" s="17"/>
    </row>
    <row r="41401" spans="22:22" x14ac:dyDescent="0.35">
      <c r="V41401" s="17"/>
    </row>
    <row r="41402" spans="22:22" x14ac:dyDescent="0.35">
      <c r="V41402" s="17"/>
    </row>
    <row r="41403" spans="22:22" x14ac:dyDescent="0.35">
      <c r="V41403" s="17"/>
    </row>
    <row r="41404" spans="22:22" x14ac:dyDescent="0.35">
      <c r="V41404" s="17"/>
    </row>
    <row r="41405" spans="22:22" x14ac:dyDescent="0.35">
      <c r="V41405" s="17"/>
    </row>
    <row r="41406" spans="22:22" x14ac:dyDescent="0.35">
      <c r="V41406" s="17"/>
    </row>
    <row r="41407" spans="22:22" x14ac:dyDescent="0.35">
      <c r="V41407" s="17"/>
    </row>
    <row r="41408" spans="22:22" x14ac:dyDescent="0.35">
      <c r="V41408" s="17"/>
    </row>
    <row r="41409" spans="22:22" x14ac:dyDescent="0.35">
      <c r="V41409" s="17"/>
    </row>
    <row r="41410" spans="22:22" x14ac:dyDescent="0.35">
      <c r="V41410" s="17"/>
    </row>
    <row r="41411" spans="22:22" x14ac:dyDescent="0.35">
      <c r="V41411" s="17"/>
    </row>
    <row r="41412" spans="22:22" x14ac:dyDescent="0.35">
      <c r="V41412" s="17"/>
    </row>
    <row r="41413" spans="22:22" x14ac:dyDescent="0.35">
      <c r="V41413" s="17"/>
    </row>
    <row r="41414" spans="22:22" x14ac:dyDescent="0.35">
      <c r="V41414" s="17"/>
    </row>
    <row r="41415" spans="22:22" x14ac:dyDescent="0.35">
      <c r="V41415" s="17"/>
    </row>
    <row r="41416" spans="22:22" x14ac:dyDescent="0.35">
      <c r="V41416" s="17"/>
    </row>
    <row r="41417" spans="22:22" x14ac:dyDescent="0.35">
      <c r="V41417" s="17"/>
    </row>
    <row r="41418" spans="22:22" x14ac:dyDescent="0.35">
      <c r="V41418" s="17"/>
    </row>
    <row r="41419" spans="22:22" x14ac:dyDescent="0.35">
      <c r="V41419" s="17"/>
    </row>
    <row r="41420" spans="22:22" x14ac:dyDescent="0.35">
      <c r="V41420" s="17"/>
    </row>
    <row r="41421" spans="22:22" x14ac:dyDescent="0.35">
      <c r="V41421" s="17"/>
    </row>
    <row r="41422" spans="22:22" x14ac:dyDescent="0.35">
      <c r="V41422" s="17"/>
    </row>
    <row r="41423" spans="22:22" x14ac:dyDescent="0.35">
      <c r="V41423" s="17"/>
    </row>
    <row r="41424" spans="22:22" x14ac:dyDescent="0.35">
      <c r="V41424" s="17"/>
    </row>
    <row r="41425" spans="22:22" x14ac:dyDescent="0.35">
      <c r="V41425" s="17"/>
    </row>
    <row r="41426" spans="22:22" x14ac:dyDescent="0.35">
      <c r="V41426" s="17"/>
    </row>
    <row r="41427" spans="22:22" x14ac:dyDescent="0.35">
      <c r="V41427" s="17"/>
    </row>
    <row r="41428" spans="22:22" x14ac:dyDescent="0.35">
      <c r="V41428" s="17"/>
    </row>
    <row r="41429" spans="22:22" x14ac:dyDescent="0.35">
      <c r="V41429" s="17"/>
    </row>
    <row r="41430" spans="22:22" x14ac:dyDescent="0.35">
      <c r="V41430" s="17"/>
    </row>
    <row r="41431" spans="22:22" x14ac:dyDescent="0.35">
      <c r="V41431" s="17"/>
    </row>
    <row r="41432" spans="22:22" x14ac:dyDescent="0.35">
      <c r="V41432" s="17"/>
    </row>
    <row r="41433" spans="22:22" x14ac:dyDescent="0.35">
      <c r="V41433" s="17"/>
    </row>
    <row r="41434" spans="22:22" x14ac:dyDescent="0.35">
      <c r="V41434" s="17"/>
    </row>
    <row r="41435" spans="22:22" x14ac:dyDescent="0.35">
      <c r="V41435" s="17"/>
    </row>
    <row r="41436" spans="22:22" x14ac:dyDescent="0.35">
      <c r="V41436" s="17"/>
    </row>
    <row r="41437" spans="22:22" x14ac:dyDescent="0.35">
      <c r="V41437" s="17"/>
    </row>
    <row r="41438" spans="22:22" x14ac:dyDescent="0.35">
      <c r="V41438" s="17"/>
    </row>
    <row r="41439" spans="22:22" x14ac:dyDescent="0.35">
      <c r="V41439" s="17"/>
    </row>
    <row r="41440" spans="22:22" x14ac:dyDescent="0.35">
      <c r="V41440" s="17"/>
    </row>
    <row r="41441" spans="22:22" x14ac:dyDescent="0.35">
      <c r="V41441" s="17"/>
    </row>
    <row r="41442" spans="22:22" x14ac:dyDescent="0.35">
      <c r="V41442" s="17"/>
    </row>
    <row r="41443" spans="22:22" x14ac:dyDescent="0.35">
      <c r="V41443" s="17"/>
    </row>
    <row r="41444" spans="22:22" x14ac:dyDescent="0.35">
      <c r="V41444" s="17"/>
    </row>
    <row r="41445" spans="22:22" x14ac:dyDescent="0.35">
      <c r="V41445" s="17"/>
    </row>
    <row r="41446" spans="22:22" x14ac:dyDescent="0.35">
      <c r="V41446" s="17"/>
    </row>
    <row r="41447" spans="22:22" x14ac:dyDescent="0.35">
      <c r="V41447" s="17"/>
    </row>
    <row r="41448" spans="22:22" x14ac:dyDescent="0.35">
      <c r="V41448" s="17"/>
    </row>
    <row r="41449" spans="22:22" x14ac:dyDescent="0.35">
      <c r="V41449" s="17"/>
    </row>
    <row r="41450" spans="22:22" x14ac:dyDescent="0.35">
      <c r="V41450" s="17"/>
    </row>
    <row r="41451" spans="22:22" x14ac:dyDescent="0.35">
      <c r="V41451" s="17"/>
    </row>
    <row r="41452" spans="22:22" x14ac:dyDescent="0.35">
      <c r="V41452" s="17"/>
    </row>
    <row r="41453" spans="22:22" x14ac:dyDescent="0.35">
      <c r="V41453" s="17"/>
    </row>
    <row r="41454" spans="22:22" x14ac:dyDescent="0.35">
      <c r="V41454" s="17"/>
    </row>
    <row r="41455" spans="22:22" x14ac:dyDescent="0.35">
      <c r="V41455" s="17"/>
    </row>
    <row r="41456" spans="22:22" x14ac:dyDescent="0.35">
      <c r="V41456" s="17"/>
    </row>
    <row r="41457" spans="22:22" x14ac:dyDescent="0.35">
      <c r="V41457" s="17"/>
    </row>
    <row r="41458" spans="22:22" x14ac:dyDescent="0.35">
      <c r="V41458" s="17"/>
    </row>
    <row r="41459" spans="22:22" x14ac:dyDescent="0.35">
      <c r="V41459" s="17"/>
    </row>
    <row r="41460" spans="22:22" x14ac:dyDescent="0.35">
      <c r="V41460" s="17"/>
    </row>
    <row r="41461" spans="22:22" x14ac:dyDescent="0.35">
      <c r="V41461" s="17"/>
    </row>
    <row r="41462" spans="22:22" x14ac:dyDescent="0.35">
      <c r="V41462" s="17"/>
    </row>
    <row r="41463" spans="22:22" x14ac:dyDescent="0.35">
      <c r="V41463" s="17"/>
    </row>
    <row r="41464" spans="22:22" x14ac:dyDescent="0.35">
      <c r="V41464" s="17"/>
    </row>
    <row r="41465" spans="22:22" x14ac:dyDescent="0.35">
      <c r="V41465" s="17"/>
    </row>
    <row r="41466" spans="22:22" x14ac:dyDescent="0.35">
      <c r="V41466" s="17"/>
    </row>
    <row r="41467" spans="22:22" x14ac:dyDescent="0.35">
      <c r="V41467" s="17"/>
    </row>
    <row r="41468" spans="22:22" x14ac:dyDescent="0.35">
      <c r="V41468" s="17"/>
    </row>
    <row r="41469" spans="22:22" x14ac:dyDescent="0.35">
      <c r="V41469" s="17"/>
    </row>
    <row r="41470" spans="22:22" x14ac:dyDescent="0.35">
      <c r="V41470" s="17"/>
    </row>
    <row r="41471" spans="22:22" x14ac:dyDescent="0.35">
      <c r="V41471" s="17"/>
    </row>
    <row r="41472" spans="22:22" x14ac:dyDescent="0.35">
      <c r="V41472" s="17"/>
    </row>
    <row r="41473" spans="22:22" x14ac:dyDescent="0.35">
      <c r="V41473" s="17"/>
    </row>
    <row r="41474" spans="22:22" x14ac:dyDescent="0.35">
      <c r="V41474" s="17"/>
    </row>
    <row r="41475" spans="22:22" x14ac:dyDescent="0.35">
      <c r="V41475" s="17"/>
    </row>
    <row r="41476" spans="22:22" x14ac:dyDescent="0.35">
      <c r="V41476" s="17"/>
    </row>
    <row r="41477" spans="22:22" x14ac:dyDescent="0.35">
      <c r="V41477" s="17"/>
    </row>
    <row r="41478" spans="22:22" x14ac:dyDescent="0.35">
      <c r="V41478" s="17"/>
    </row>
    <row r="41479" spans="22:22" x14ac:dyDescent="0.35">
      <c r="V41479" s="17"/>
    </row>
    <row r="41480" spans="22:22" x14ac:dyDescent="0.35">
      <c r="V41480" s="17"/>
    </row>
    <row r="41481" spans="22:22" x14ac:dyDescent="0.35">
      <c r="V41481" s="17"/>
    </row>
    <row r="41482" spans="22:22" x14ac:dyDescent="0.35">
      <c r="V41482" s="17"/>
    </row>
    <row r="41483" spans="22:22" x14ac:dyDescent="0.35">
      <c r="V41483" s="17"/>
    </row>
    <row r="41484" spans="22:22" x14ac:dyDescent="0.35">
      <c r="V41484" s="17"/>
    </row>
    <row r="41485" spans="22:22" x14ac:dyDescent="0.35">
      <c r="V41485" s="17"/>
    </row>
    <row r="41486" spans="22:22" x14ac:dyDescent="0.35">
      <c r="V41486" s="17"/>
    </row>
    <row r="41487" spans="22:22" x14ac:dyDescent="0.35">
      <c r="V41487" s="17"/>
    </row>
    <row r="41488" spans="22:22" x14ac:dyDescent="0.35">
      <c r="V41488" s="17"/>
    </row>
    <row r="41489" spans="22:22" x14ac:dyDescent="0.35">
      <c r="V41489" s="17"/>
    </row>
    <row r="41490" spans="22:22" x14ac:dyDescent="0.35">
      <c r="V41490" s="17"/>
    </row>
    <row r="41491" spans="22:22" x14ac:dyDescent="0.35">
      <c r="V41491" s="17"/>
    </row>
    <row r="41492" spans="22:22" x14ac:dyDescent="0.35">
      <c r="V41492" s="17"/>
    </row>
    <row r="41493" spans="22:22" x14ac:dyDescent="0.35">
      <c r="V41493" s="17"/>
    </row>
    <row r="41494" spans="22:22" x14ac:dyDescent="0.35">
      <c r="V41494" s="17"/>
    </row>
    <row r="41495" spans="22:22" x14ac:dyDescent="0.35">
      <c r="V41495" s="17"/>
    </row>
    <row r="41496" spans="22:22" x14ac:dyDescent="0.35">
      <c r="V41496" s="17"/>
    </row>
    <row r="41497" spans="22:22" x14ac:dyDescent="0.35">
      <c r="V41497" s="17"/>
    </row>
    <row r="41498" spans="22:22" x14ac:dyDescent="0.35">
      <c r="V41498" s="17"/>
    </row>
    <row r="41499" spans="22:22" x14ac:dyDescent="0.35">
      <c r="V41499" s="17"/>
    </row>
    <row r="41500" spans="22:22" x14ac:dyDescent="0.35">
      <c r="V41500" s="17"/>
    </row>
    <row r="41501" spans="22:22" x14ac:dyDescent="0.35">
      <c r="V41501" s="17"/>
    </row>
    <row r="41502" spans="22:22" x14ac:dyDescent="0.35">
      <c r="V41502" s="17"/>
    </row>
    <row r="41503" spans="22:22" x14ac:dyDescent="0.35">
      <c r="V41503" s="17"/>
    </row>
    <row r="41504" spans="22:22" x14ac:dyDescent="0.35">
      <c r="V41504" s="17"/>
    </row>
    <row r="41505" spans="22:22" x14ac:dyDescent="0.35">
      <c r="V41505" s="17"/>
    </row>
    <row r="41506" spans="22:22" x14ac:dyDescent="0.35">
      <c r="V41506" s="17"/>
    </row>
    <row r="41507" spans="22:22" x14ac:dyDescent="0.35">
      <c r="V41507" s="17"/>
    </row>
    <row r="41508" spans="22:22" x14ac:dyDescent="0.35">
      <c r="V41508" s="17"/>
    </row>
    <row r="41509" spans="22:22" x14ac:dyDescent="0.35">
      <c r="V41509" s="17"/>
    </row>
    <row r="41510" spans="22:22" x14ac:dyDescent="0.35">
      <c r="V41510" s="17"/>
    </row>
    <row r="41511" spans="22:22" x14ac:dyDescent="0.35">
      <c r="V41511" s="17"/>
    </row>
    <row r="41512" spans="22:22" x14ac:dyDescent="0.35">
      <c r="V41512" s="17"/>
    </row>
    <row r="41513" spans="22:22" x14ac:dyDescent="0.35">
      <c r="V41513" s="17"/>
    </row>
    <row r="41514" spans="22:22" x14ac:dyDescent="0.35">
      <c r="V41514" s="17"/>
    </row>
    <row r="41515" spans="22:22" x14ac:dyDescent="0.35">
      <c r="V41515" s="17"/>
    </row>
    <row r="41516" spans="22:22" x14ac:dyDescent="0.35">
      <c r="V41516" s="17"/>
    </row>
    <row r="41517" spans="22:22" x14ac:dyDescent="0.35">
      <c r="V41517" s="17"/>
    </row>
    <row r="41518" spans="22:22" x14ac:dyDescent="0.35">
      <c r="V41518" s="17"/>
    </row>
    <row r="41519" spans="22:22" x14ac:dyDescent="0.35">
      <c r="V41519" s="17"/>
    </row>
    <row r="41520" spans="22:22" x14ac:dyDescent="0.35">
      <c r="V41520" s="17"/>
    </row>
    <row r="41521" spans="22:22" x14ac:dyDescent="0.35">
      <c r="V41521" s="17"/>
    </row>
    <row r="41522" spans="22:22" x14ac:dyDescent="0.35">
      <c r="V41522" s="17"/>
    </row>
    <row r="41523" spans="22:22" x14ac:dyDescent="0.35">
      <c r="V41523" s="17"/>
    </row>
    <row r="41524" spans="22:22" x14ac:dyDescent="0.35">
      <c r="V41524" s="17"/>
    </row>
    <row r="41525" spans="22:22" x14ac:dyDescent="0.35">
      <c r="V41525" s="17"/>
    </row>
    <row r="41526" spans="22:22" x14ac:dyDescent="0.35">
      <c r="V41526" s="17"/>
    </row>
    <row r="41527" spans="22:22" x14ac:dyDescent="0.35">
      <c r="V41527" s="17"/>
    </row>
    <row r="41528" spans="22:22" x14ac:dyDescent="0.35">
      <c r="V41528" s="17"/>
    </row>
    <row r="41529" spans="22:22" x14ac:dyDescent="0.35">
      <c r="V41529" s="17"/>
    </row>
    <row r="41530" spans="22:22" x14ac:dyDescent="0.35">
      <c r="V41530" s="17"/>
    </row>
    <row r="41531" spans="22:22" x14ac:dyDescent="0.35">
      <c r="V41531" s="17"/>
    </row>
    <row r="41532" spans="22:22" x14ac:dyDescent="0.35">
      <c r="V41532" s="17"/>
    </row>
    <row r="41533" spans="22:22" x14ac:dyDescent="0.35">
      <c r="V41533" s="17"/>
    </row>
    <row r="41534" spans="22:22" x14ac:dyDescent="0.35">
      <c r="V41534" s="17"/>
    </row>
    <row r="41535" spans="22:22" x14ac:dyDescent="0.35">
      <c r="V41535" s="17"/>
    </row>
    <row r="41536" spans="22:22" x14ac:dyDescent="0.35">
      <c r="V41536" s="17"/>
    </row>
    <row r="41537" spans="22:22" x14ac:dyDescent="0.35">
      <c r="V41537" s="17"/>
    </row>
    <row r="41538" spans="22:22" x14ac:dyDescent="0.35">
      <c r="V41538" s="17"/>
    </row>
    <row r="41539" spans="22:22" x14ac:dyDescent="0.35">
      <c r="V41539" s="17"/>
    </row>
    <row r="41540" spans="22:22" x14ac:dyDescent="0.35">
      <c r="V41540" s="17"/>
    </row>
    <row r="41541" spans="22:22" x14ac:dyDescent="0.35">
      <c r="V41541" s="17"/>
    </row>
    <row r="41542" spans="22:22" x14ac:dyDescent="0.35">
      <c r="V41542" s="17"/>
    </row>
    <row r="41543" spans="22:22" x14ac:dyDescent="0.35">
      <c r="V41543" s="17"/>
    </row>
    <row r="41544" spans="22:22" x14ac:dyDescent="0.35">
      <c r="V41544" s="17"/>
    </row>
    <row r="41545" spans="22:22" x14ac:dyDescent="0.35">
      <c r="V41545" s="17"/>
    </row>
    <row r="41546" spans="22:22" x14ac:dyDescent="0.35">
      <c r="V41546" s="17"/>
    </row>
    <row r="41547" spans="22:22" x14ac:dyDescent="0.35">
      <c r="V41547" s="17"/>
    </row>
    <row r="41548" spans="22:22" x14ac:dyDescent="0.35">
      <c r="V41548" s="17"/>
    </row>
    <row r="41549" spans="22:22" x14ac:dyDescent="0.35">
      <c r="V41549" s="17"/>
    </row>
    <row r="41550" spans="22:22" x14ac:dyDescent="0.35">
      <c r="V41550" s="17"/>
    </row>
    <row r="41551" spans="22:22" x14ac:dyDescent="0.35">
      <c r="V41551" s="17"/>
    </row>
    <row r="41552" spans="22:22" x14ac:dyDescent="0.35">
      <c r="V41552" s="17"/>
    </row>
    <row r="41553" spans="22:22" x14ac:dyDescent="0.35">
      <c r="V41553" s="17"/>
    </row>
    <row r="41554" spans="22:22" x14ac:dyDescent="0.35">
      <c r="V41554" s="17"/>
    </row>
    <row r="41555" spans="22:22" x14ac:dyDescent="0.35">
      <c r="V41555" s="17"/>
    </row>
    <row r="41556" spans="22:22" x14ac:dyDescent="0.35">
      <c r="V41556" s="17"/>
    </row>
    <row r="41557" spans="22:22" x14ac:dyDescent="0.35">
      <c r="V41557" s="17"/>
    </row>
    <row r="41558" spans="22:22" x14ac:dyDescent="0.35">
      <c r="V41558" s="17"/>
    </row>
    <row r="41559" spans="22:22" x14ac:dyDescent="0.35">
      <c r="V41559" s="17"/>
    </row>
    <row r="41560" spans="22:22" x14ac:dyDescent="0.35">
      <c r="V41560" s="17"/>
    </row>
    <row r="41561" spans="22:22" x14ac:dyDescent="0.35">
      <c r="V41561" s="17"/>
    </row>
    <row r="41562" spans="22:22" x14ac:dyDescent="0.35">
      <c r="V41562" s="17"/>
    </row>
    <row r="41563" spans="22:22" x14ac:dyDescent="0.35">
      <c r="V41563" s="17"/>
    </row>
    <row r="41564" spans="22:22" x14ac:dyDescent="0.35">
      <c r="V41564" s="17"/>
    </row>
    <row r="41565" spans="22:22" x14ac:dyDescent="0.35">
      <c r="V41565" s="17"/>
    </row>
    <row r="41566" spans="22:22" x14ac:dyDescent="0.35">
      <c r="V41566" s="17"/>
    </row>
    <row r="41567" spans="22:22" x14ac:dyDescent="0.35">
      <c r="V41567" s="17"/>
    </row>
    <row r="41568" spans="22:22" x14ac:dyDescent="0.35">
      <c r="V41568" s="17"/>
    </row>
    <row r="41569" spans="22:22" x14ac:dyDescent="0.35">
      <c r="V41569" s="17"/>
    </row>
    <row r="41570" spans="22:22" x14ac:dyDescent="0.35">
      <c r="V41570" s="17"/>
    </row>
    <row r="41571" spans="22:22" x14ac:dyDescent="0.35">
      <c r="V41571" s="17"/>
    </row>
    <row r="41572" spans="22:22" x14ac:dyDescent="0.35">
      <c r="V41572" s="17"/>
    </row>
    <row r="41573" spans="22:22" x14ac:dyDescent="0.35">
      <c r="V41573" s="17"/>
    </row>
    <row r="41574" spans="22:22" x14ac:dyDescent="0.35">
      <c r="V41574" s="17"/>
    </row>
    <row r="41575" spans="22:22" x14ac:dyDescent="0.35">
      <c r="V41575" s="17"/>
    </row>
    <row r="41576" spans="22:22" x14ac:dyDescent="0.35">
      <c r="V41576" s="17"/>
    </row>
    <row r="41577" spans="22:22" x14ac:dyDescent="0.35">
      <c r="V41577" s="17"/>
    </row>
    <row r="41578" spans="22:22" x14ac:dyDescent="0.35">
      <c r="V41578" s="17"/>
    </row>
    <row r="41579" spans="22:22" x14ac:dyDescent="0.35">
      <c r="V41579" s="17"/>
    </row>
    <row r="41580" spans="22:22" x14ac:dyDescent="0.35">
      <c r="V41580" s="17"/>
    </row>
    <row r="41581" spans="22:22" x14ac:dyDescent="0.35">
      <c r="V41581" s="17"/>
    </row>
    <row r="41582" spans="22:22" x14ac:dyDescent="0.35">
      <c r="V41582" s="17"/>
    </row>
    <row r="41583" spans="22:22" x14ac:dyDescent="0.35">
      <c r="V41583" s="17"/>
    </row>
    <row r="41584" spans="22:22" x14ac:dyDescent="0.35">
      <c r="V41584" s="17"/>
    </row>
    <row r="41585" spans="22:22" x14ac:dyDescent="0.35">
      <c r="V41585" s="17"/>
    </row>
    <row r="41586" spans="22:22" x14ac:dyDescent="0.35">
      <c r="V41586" s="17"/>
    </row>
    <row r="41587" spans="22:22" x14ac:dyDescent="0.35">
      <c r="V41587" s="17"/>
    </row>
    <row r="41588" spans="22:22" x14ac:dyDescent="0.35">
      <c r="V41588" s="17"/>
    </row>
    <row r="41589" spans="22:22" x14ac:dyDescent="0.35">
      <c r="V41589" s="17"/>
    </row>
    <row r="41590" spans="22:22" x14ac:dyDescent="0.35">
      <c r="V41590" s="17"/>
    </row>
    <row r="41591" spans="22:22" x14ac:dyDescent="0.35">
      <c r="V41591" s="17"/>
    </row>
    <row r="41592" spans="22:22" x14ac:dyDescent="0.35">
      <c r="V41592" s="17"/>
    </row>
    <row r="41593" spans="22:22" x14ac:dyDescent="0.35">
      <c r="V41593" s="17"/>
    </row>
    <row r="41594" spans="22:22" x14ac:dyDescent="0.35">
      <c r="V41594" s="17"/>
    </row>
    <row r="41595" spans="22:22" x14ac:dyDescent="0.35">
      <c r="V41595" s="17"/>
    </row>
    <row r="41596" spans="22:22" x14ac:dyDescent="0.35">
      <c r="V41596" s="17"/>
    </row>
    <row r="41597" spans="22:22" x14ac:dyDescent="0.35">
      <c r="V41597" s="17"/>
    </row>
    <row r="41598" spans="22:22" x14ac:dyDescent="0.35">
      <c r="V41598" s="17"/>
    </row>
    <row r="41599" spans="22:22" x14ac:dyDescent="0.35">
      <c r="V41599" s="17"/>
    </row>
    <row r="41600" spans="22:22" x14ac:dyDescent="0.35">
      <c r="V41600" s="17"/>
    </row>
    <row r="41601" spans="22:22" x14ac:dyDescent="0.35">
      <c r="V41601" s="17"/>
    </row>
    <row r="41602" spans="22:22" x14ac:dyDescent="0.35">
      <c r="V41602" s="17"/>
    </row>
    <row r="41603" spans="22:22" x14ac:dyDescent="0.35">
      <c r="V41603" s="17"/>
    </row>
    <row r="41604" spans="22:22" x14ac:dyDescent="0.35">
      <c r="V41604" s="17"/>
    </row>
    <row r="41605" spans="22:22" x14ac:dyDescent="0.35">
      <c r="V41605" s="17"/>
    </row>
    <row r="41606" spans="22:22" x14ac:dyDescent="0.35">
      <c r="V41606" s="17"/>
    </row>
    <row r="41607" spans="22:22" x14ac:dyDescent="0.35">
      <c r="V41607" s="17"/>
    </row>
    <row r="41608" spans="22:22" x14ac:dyDescent="0.35">
      <c r="V41608" s="17"/>
    </row>
    <row r="41609" spans="22:22" x14ac:dyDescent="0.35">
      <c r="V41609" s="17"/>
    </row>
    <row r="41610" spans="22:22" x14ac:dyDescent="0.35">
      <c r="V41610" s="17"/>
    </row>
    <row r="41611" spans="22:22" x14ac:dyDescent="0.35">
      <c r="V41611" s="17"/>
    </row>
    <row r="41612" spans="22:22" x14ac:dyDescent="0.35">
      <c r="V41612" s="17"/>
    </row>
    <row r="41613" spans="22:22" x14ac:dyDescent="0.35">
      <c r="V41613" s="17"/>
    </row>
    <row r="41614" spans="22:22" x14ac:dyDescent="0.35">
      <c r="V41614" s="17"/>
    </row>
    <row r="41615" spans="22:22" x14ac:dyDescent="0.35">
      <c r="V41615" s="17"/>
    </row>
    <row r="41616" spans="22:22" x14ac:dyDescent="0.35">
      <c r="V41616" s="17"/>
    </row>
    <row r="41617" spans="22:22" x14ac:dyDescent="0.35">
      <c r="V41617" s="17"/>
    </row>
    <row r="41618" spans="22:22" x14ac:dyDescent="0.35">
      <c r="V41618" s="17"/>
    </row>
    <row r="41619" spans="22:22" x14ac:dyDescent="0.35">
      <c r="V41619" s="17"/>
    </row>
    <row r="41620" spans="22:22" x14ac:dyDescent="0.35">
      <c r="V41620" s="17"/>
    </row>
    <row r="41621" spans="22:22" x14ac:dyDescent="0.35">
      <c r="V41621" s="17"/>
    </row>
    <row r="41622" spans="22:22" x14ac:dyDescent="0.35">
      <c r="V41622" s="17"/>
    </row>
    <row r="41623" spans="22:22" x14ac:dyDescent="0.35">
      <c r="V41623" s="17"/>
    </row>
    <row r="41624" spans="22:22" x14ac:dyDescent="0.35">
      <c r="V41624" s="17"/>
    </row>
    <row r="41625" spans="22:22" x14ac:dyDescent="0.35">
      <c r="V41625" s="17"/>
    </row>
    <row r="41626" spans="22:22" x14ac:dyDescent="0.35">
      <c r="V41626" s="17"/>
    </row>
    <row r="41627" spans="22:22" x14ac:dyDescent="0.35">
      <c r="V41627" s="17"/>
    </row>
    <row r="41628" spans="22:22" x14ac:dyDescent="0.35">
      <c r="V41628" s="17"/>
    </row>
    <row r="41629" spans="22:22" x14ac:dyDescent="0.35">
      <c r="V41629" s="17"/>
    </row>
    <row r="41630" spans="22:22" x14ac:dyDescent="0.35">
      <c r="V41630" s="17"/>
    </row>
    <row r="41631" spans="22:22" x14ac:dyDescent="0.35">
      <c r="V41631" s="17"/>
    </row>
    <row r="41632" spans="22:22" x14ac:dyDescent="0.35">
      <c r="V41632" s="17"/>
    </row>
    <row r="41633" spans="22:22" x14ac:dyDescent="0.35">
      <c r="V41633" s="17"/>
    </row>
    <row r="41634" spans="22:22" x14ac:dyDescent="0.35">
      <c r="V41634" s="17"/>
    </row>
    <row r="41635" spans="22:22" x14ac:dyDescent="0.35">
      <c r="V41635" s="17"/>
    </row>
    <row r="41636" spans="22:22" x14ac:dyDescent="0.35">
      <c r="V41636" s="17"/>
    </row>
    <row r="41637" spans="22:22" x14ac:dyDescent="0.35">
      <c r="V41637" s="17"/>
    </row>
    <row r="41638" spans="22:22" x14ac:dyDescent="0.35">
      <c r="V41638" s="17"/>
    </row>
    <row r="41639" spans="22:22" x14ac:dyDescent="0.35">
      <c r="V41639" s="17"/>
    </row>
    <row r="41640" spans="22:22" x14ac:dyDescent="0.35">
      <c r="V41640" s="17"/>
    </row>
    <row r="41641" spans="22:22" x14ac:dyDescent="0.35">
      <c r="V41641" s="17"/>
    </row>
    <row r="41642" spans="22:22" x14ac:dyDescent="0.35">
      <c r="V41642" s="17"/>
    </row>
    <row r="41643" spans="22:22" x14ac:dyDescent="0.35">
      <c r="V41643" s="17"/>
    </row>
    <row r="41644" spans="22:22" x14ac:dyDescent="0.35">
      <c r="V41644" s="17"/>
    </row>
    <row r="41645" spans="22:22" x14ac:dyDescent="0.35">
      <c r="V41645" s="17"/>
    </row>
    <row r="41646" spans="22:22" x14ac:dyDescent="0.35">
      <c r="V41646" s="17"/>
    </row>
    <row r="41647" spans="22:22" x14ac:dyDescent="0.35">
      <c r="V41647" s="17"/>
    </row>
    <row r="41648" spans="22:22" x14ac:dyDescent="0.35">
      <c r="V41648" s="17"/>
    </row>
    <row r="41649" spans="22:22" x14ac:dyDescent="0.35">
      <c r="V41649" s="17"/>
    </row>
    <row r="41650" spans="22:22" x14ac:dyDescent="0.35">
      <c r="V41650" s="17"/>
    </row>
    <row r="41651" spans="22:22" x14ac:dyDescent="0.35">
      <c r="V41651" s="17"/>
    </row>
    <row r="41652" spans="22:22" x14ac:dyDescent="0.35">
      <c r="V41652" s="17"/>
    </row>
    <row r="41653" spans="22:22" x14ac:dyDescent="0.35">
      <c r="V41653" s="17"/>
    </row>
    <row r="41654" spans="22:22" x14ac:dyDescent="0.35">
      <c r="V41654" s="17"/>
    </row>
    <row r="41655" spans="22:22" x14ac:dyDescent="0.35">
      <c r="V41655" s="17"/>
    </row>
    <row r="41656" spans="22:22" x14ac:dyDescent="0.35">
      <c r="V41656" s="17"/>
    </row>
    <row r="41657" spans="22:22" x14ac:dyDescent="0.35">
      <c r="V41657" s="17"/>
    </row>
    <row r="41658" spans="22:22" x14ac:dyDescent="0.35">
      <c r="V41658" s="17"/>
    </row>
    <row r="41659" spans="22:22" x14ac:dyDescent="0.35">
      <c r="V41659" s="17"/>
    </row>
    <row r="41660" spans="22:22" x14ac:dyDescent="0.35">
      <c r="V41660" s="17"/>
    </row>
    <row r="41661" spans="22:22" x14ac:dyDescent="0.35">
      <c r="V41661" s="17"/>
    </row>
    <row r="41662" spans="22:22" x14ac:dyDescent="0.35">
      <c r="V41662" s="17"/>
    </row>
    <row r="41663" spans="22:22" x14ac:dyDescent="0.35">
      <c r="V41663" s="17"/>
    </row>
    <row r="41664" spans="22:22" x14ac:dyDescent="0.35">
      <c r="V41664" s="17"/>
    </row>
    <row r="41665" spans="22:22" x14ac:dyDescent="0.35">
      <c r="V41665" s="17"/>
    </row>
    <row r="41666" spans="22:22" x14ac:dyDescent="0.35">
      <c r="V41666" s="17"/>
    </row>
    <row r="41667" spans="22:22" x14ac:dyDescent="0.35">
      <c r="V41667" s="17"/>
    </row>
    <row r="41668" spans="22:22" x14ac:dyDescent="0.35">
      <c r="V41668" s="17"/>
    </row>
    <row r="41669" spans="22:22" x14ac:dyDescent="0.35">
      <c r="V41669" s="17"/>
    </row>
    <row r="41670" spans="22:22" x14ac:dyDescent="0.35">
      <c r="V41670" s="17"/>
    </row>
    <row r="41671" spans="22:22" x14ac:dyDescent="0.35">
      <c r="V41671" s="17"/>
    </row>
    <row r="41672" spans="22:22" x14ac:dyDescent="0.35">
      <c r="V41672" s="17"/>
    </row>
    <row r="41673" spans="22:22" x14ac:dyDescent="0.35">
      <c r="V41673" s="17"/>
    </row>
    <row r="41674" spans="22:22" x14ac:dyDescent="0.35">
      <c r="V41674" s="17"/>
    </row>
    <row r="41675" spans="22:22" x14ac:dyDescent="0.35">
      <c r="V41675" s="17"/>
    </row>
    <row r="41676" spans="22:22" x14ac:dyDescent="0.35">
      <c r="V41676" s="17"/>
    </row>
    <row r="41677" spans="22:22" x14ac:dyDescent="0.35">
      <c r="V41677" s="17"/>
    </row>
    <row r="41678" spans="22:22" x14ac:dyDescent="0.35">
      <c r="V41678" s="17"/>
    </row>
    <row r="41679" spans="22:22" x14ac:dyDescent="0.35">
      <c r="V41679" s="17"/>
    </row>
    <row r="41680" spans="22:22" x14ac:dyDescent="0.35">
      <c r="V41680" s="17"/>
    </row>
    <row r="41681" spans="22:22" x14ac:dyDescent="0.35">
      <c r="V41681" s="17"/>
    </row>
    <row r="41682" spans="22:22" x14ac:dyDescent="0.35">
      <c r="V41682" s="17"/>
    </row>
    <row r="41683" spans="22:22" x14ac:dyDescent="0.35">
      <c r="V41683" s="17"/>
    </row>
    <row r="41684" spans="22:22" x14ac:dyDescent="0.35">
      <c r="V41684" s="17"/>
    </row>
    <row r="41685" spans="22:22" x14ac:dyDescent="0.35">
      <c r="V41685" s="17"/>
    </row>
    <row r="41686" spans="22:22" x14ac:dyDescent="0.35">
      <c r="V41686" s="17"/>
    </row>
    <row r="41687" spans="22:22" x14ac:dyDescent="0.35">
      <c r="V41687" s="17"/>
    </row>
    <row r="41688" spans="22:22" x14ac:dyDescent="0.35">
      <c r="V41688" s="17"/>
    </row>
    <row r="41689" spans="22:22" x14ac:dyDescent="0.35">
      <c r="V41689" s="17"/>
    </row>
    <row r="41690" spans="22:22" x14ac:dyDescent="0.35">
      <c r="V41690" s="17"/>
    </row>
    <row r="41691" spans="22:22" x14ac:dyDescent="0.35">
      <c r="V41691" s="17"/>
    </row>
    <row r="41692" spans="22:22" x14ac:dyDescent="0.35">
      <c r="V41692" s="17"/>
    </row>
    <row r="41693" spans="22:22" x14ac:dyDescent="0.35">
      <c r="V41693" s="17"/>
    </row>
    <row r="41694" spans="22:22" x14ac:dyDescent="0.35">
      <c r="V41694" s="17"/>
    </row>
    <row r="41695" spans="22:22" x14ac:dyDescent="0.35">
      <c r="V41695" s="17"/>
    </row>
    <row r="41696" spans="22:22" x14ac:dyDescent="0.35">
      <c r="V41696" s="17"/>
    </row>
    <row r="41697" spans="22:22" x14ac:dyDescent="0.35">
      <c r="V41697" s="17"/>
    </row>
    <row r="41698" spans="22:22" x14ac:dyDescent="0.35">
      <c r="V41698" s="17"/>
    </row>
    <row r="41699" spans="22:22" x14ac:dyDescent="0.35">
      <c r="V41699" s="17"/>
    </row>
    <row r="41700" spans="22:22" x14ac:dyDescent="0.35">
      <c r="V41700" s="17"/>
    </row>
    <row r="41701" spans="22:22" x14ac:dyDescent="0.35">
      <c r="V41701" s="17"/>
    </row>
    <row r="41702" spans="22:22" x14ac:dyDescent="0.35">
      <c r="V41702" s="17"/>
    </row>
    <row r="41703" spans="22:22" x14ac:dyDescent="0.35">
      <c r="V41703" s="17"/>
    </row>
    <row r="41704" spans="22:22" x14ac:dyDescent="0.35">
      <c r="V41704" s="17"/>
    </row>
    <row r="41705" spans="22:22" x14ac:dyDescent="0.35">
      <c r="V41705" s="17"/>
    </row>
    <row r="41706" spans="22:22" x14ac:dyDescent="0.35">
      <c r="V41706" s="17"/>
    </row>
    <row r="41707" spans="22:22" x14ac:dyDescent="0.35">
      <c r="V41707" s="17"/>
    </row>
    <row r="41708" spans="22:22" x14ac:dyDescent="0.35">
      <c r="V41708" s="17"/>
    </row>
    <row r="41709" spans="22:22" x14ac:dyDescent="0.35">
      <c r="V41709" s="17"/>
    </row>
    <row r="41710" spans="22:22" x14ac:dyDescent="0.35">
      <c r="V41710" s="17"/>
    </row>
    <row r="41711" spans="22:22" x14ac:dyDescent="0.35">
      <c r="V41711" s="17"/>
    </row>
    <row r="41712" spans="22:22" x14ac:dyDescent="0.35">
      <c r="V41712" s="17"/>
    </row>
    <row r="41713" spans="22:22" x14ac:dyDescent="0.35">
      <c r="V41713" s="17"/>
    </row>
    <row r="41714" spans="22:22" x14ac:dyDescent="0.35">
      <c r="V41714" s="17"/>
    </row>
    <row r="41715" spans="22:22" x14ac:dyDescent="0.35">
      <c r="V41715" s="17"/>
    </row>
    <row r="41716" spans="22:22" x14ac:dyDescent="0.35">
      <c r="V41716" s="17"/>
    </row>
    <row r="41717" spans="22:22" x14ac:dyDescent="0.35">
      <c r="V41717" s="17"/>
    </row>
    <row r="41718" spans="22:22" x14ac:dyDescent="0.35">
      <c r="V41718" s="17"/>
    </row>
    <row r="41719" spans="22:22" x14ac:dyDescent="0.35">
      <c r="V41719" s="17"/>
    </row>
    <row r="41720" spans="22:22" x14ac:dyDescent="0.35">
      <c r="V41720" s="17"/>
    </row>
    <row r="41721" spans="22:22" x14ac:dyDescent="0.35">
      <c r="V41721" s="17"/>
    </row>
    <row r="41722" spans="22:22" x14ac:dyDescent="0.35">
      <c r="V41722" s="17"/>
    </row>
    <row r="41723" spans="22:22" x14ac:dyDescent="0.35">
      <c r="V41723" s="17"/>
    </row>
    <row r="41724" spans="22:22" x14ac:dyDescent="0.35">
      <c r="V41724" s="17"/>
    </row>
    <row r="41725" spans="22:22" x14ac:dyDescent="0.35">
      <c r="V41725" s="17"/>
    </row>
    <row r="41726" spans="22:22" x14ac:dyDescent="0.35">
      <c r="V41726" s="17"/>
    </row>
    <row r="41727" spans="22:22" x14ac:dyDescent="0.35">
      <c r="V41727" s="17"/>
    </row>
    <row r="41728" spans="22:22" x14ac:dyDescent="0.35">
      <c r="V41728" s="17"/>
    </row>
    <row r="41729" spans="22:22" x14ac:dyDescent="0.35">
      <c r="V41729" s="17"/>
    </row>
    <row r="41730" spans="22:22" x14ac:dyDescent="0.35">
      <c r="V41730" s="17"/>
    </row>
    <row r="41731" spans="22:22" x14ac:dyDescent="0.35">
      <c r="V41731" s="17"/>
    </row>
    <row r="41732" spans="22:22" x14ac:dyDescent="0.35">
      <c r="V41732" s="17"/>
    </row>
    <row r="41733" spans="22:22" x14ac:dyDescent="0.35">
      <c r="V41733" s="17"/>
    </row>
    <row r="41734" spans="22:22" x14ac:dyDescent="0.35">
      <c r="V41734" s="17"/>
    </row>
    <row r="41735" spans="22:22" x14ac:dyDescent="0.35">
      <c r="V41735" s="17"/>
    </row>
    <row r="41736" spans="22:22" x14ac:dyDescent="0.35">
      <c r="V41736" s="17"/>
    </row>
    <row r="41737" spans="22:22" x14ac:dyDescent="0.35">
      <c r="V41737" s="17"/>
    </row>
    <row r="41738" spans="22:22" x14ac:dyDescent="0.35">
      <c r="V41738" s="17"/>
    </row>
    <row r="41739" spans="22:22" x14ac:dyDescent="0.35">
      <c r="V41739" s="17"/>
    </row>
    <row r="41740" spans="22:22" x14ac:dyDescent="0.35">
      <c r="V41740" s="17"/>
    </row>
    <row r="41741" spans="22:22" x14ac:dyDescent="0.35">
      <c r="V41741" s="17"/>
    </row>
    <row r="41742" spans="22:22" x14ac:dyDescent="0.35">
      <c r="V41742" s="17"/>
    </row>
    <row r="41743" spans="22:22" x14ac:dyDescent="0.35">
      <c r="V41743" s="17"/>
    </row>
    <row r="41744" spans="22:22" x14ac:dyDescent="0.35">
      <c r="V41744" s="17"/>
    </row>
    <row r="41745" spans="22:22" x14ac:dyDescent="0.35">
      <c r="V41745" s="17"/>
    </row>
    <row r="41746" spans="22:22" x14ac:dyDescent="0.35">
      <c r="V41746" s="17"/>
    </row>
    <row r="41747" spans="22:22" x14ac:dyDescent="0.35">
      <c r="V41747" s="17"/>
    </row>
    <row r="41748" spans="22:22" x14ac:dyDescent="0.35">
      <c r="V41748" s="17"/>
    </row>
    <row r="41749" spans="22:22" x14ac:dyDescent="0.35">
      <c r="V41749" s="17"/>
    </row>
    <row r="41750" spans="22:22" x14ac:dyDescent="0.35">
      <c r="V41750" s="17"/>
    </row>
    <row r="41751" spans="22:22" x14ac:dyDescent="0.35">
      <c r="V41751" s="17"/>
    </row>
    <row r="41752" spans="22:22" x14ac:dyDescent="0.35">
      <c r="V41752" s="17"/>
    </row>
    <row r="41753" spans="22:22" x14ac:dyDescent="0.35">
      <c r="V41753" s="17"/>
    </row>
    <row r="41754" spans="22:22" x14ac:dyDescent="0.35">
      <c r="V41754" s="17"/>
    </row>
    <row r="41755" spans="22:22" x14ac:dyDescent="0.35">
      <c r="V41755" s="17"/>
    </row>
    <row r="41756" spans="22:22" x14ac:dyDescent="0.35">
      <c r="V41756" s="17"/>
    </row>
    <row r="41757" spans="22:22" x14ac:dyDescent="0.35">
      <c r="V41757" s="17"/>
    </row>
    <row r="41758" spans="22:22" x14ac:dyDescent="0.35">
      <c r="V41758" s="17"/>
    </row>
    <row r="41759" spans="22:22" x14ac:dyDescent="0.35">
      <c r="V41759" s="17"/>
    </row>
    <row r="41760" spans="22:22" x14ac:dyDescent="0.35">
      <c r="V41760" s="17"/>
    </row>
    <row r="41761" spans="22:22" x14ac:dyDescent="0.35">
      <c r="V41761" s="17"/>
    </row>
    <row r="41762" spans="22:22" x14ac:dyDescent="0.35">
      <c r="V41762" s="17"/>
    </row>
    <row r="41763" spans="22:22" x14ac:dyDescent="0.35">
      <c r="V41763" s="17"/>
    </row>
    <row r="41764" spans="22:22" x14ac:dyDescent="0.35">
      <c r="V41764" s="17"/>
    </row>
    <row r="41765" spans="22:22" x14ac:dyDescent="0.35">
      <c r="V41765" s="17"/>
    </row>
    <row r="41766" spans="22:22" x14ac:dyDescent="0.35">
      <c r="V41766" s="17"/>
    </row>
    <row r="41767" spans="22:22" x14ac:dyDescent="0.35">
      <c r="V41767" s="17"/>
    </row>
    <row r="41768" spans="22:22" x14ac:dyDescent="0.35">
      <c r="V41768" s="17"/>
    </row>
    <row r="41769" spans="22:22" x14ac:dyDescent="0.35">
      <c r="V41769" s="17"/>
    </row>
    <row r="41770" spans="22:22" x14ac:dyDescent="0.35">
      <c r="V41770" s="17"/>
    </row>
    <row r="41771" spans="22:22" x14ac:dyDescent="0.35">
      <c r="V41771" s="17"/>
    </row>
    <row r="41772" spans="22:22" x14ac:dyDescent="0.35">
      <c r="V41772" s="17"/>
    </row>
    <row r="41773" spans="22:22" x14ac:dyDescent="0.35">
      <c r="V41773" s="17"/>
    </row>
    <row r="41774" spans="22:22" x14ac:dyDescent="0.35">
      <c r="V41774" s="17"/>
    </row>
    <row r="41775" spans="22:22" x14ac:dyDescent="0.35">
      <c r="V41775" s="17"/>
    </row>
    <row r="41776" spans="22:22" x14ac:dyDescent="0.35">
      <c r="V41776" s="17"/>
    </row>
    <row r="41777" spans="22:22" x14ac:dyDescent="0.35">
      <c r="V41777" s="17"/>
    </row>
    <row r="41778" spans="22:22" x14ac:dyDescent="0.35">
      <c r="V41778" s="17"/>
    </row>
    <row r="41779" spans="22:22" x14ac:dyDescent="0.35">
      <c r="V41779" s="17"/>
    </row>
    <row r="41780" spans="22:22" x14ac:dyDescent="0.35">
      <c r="V41780" s="17"/>
    </row>
    <row r="41781" spans="22:22" x14ac:dyDescent="0.35">
      <c r="V41781" s="17"/>
    </row>
    <row r="41782" spans="22:22" x14ac:dyDescent="0.35">
      <c r="V41782" s="17"/>
    </row>
    <row r="41783" spans="22:22" x14ac:dyDescent="0.35">
      <c r="V41783" s="17"/>
    </row>
    <row r="41784" spans="22:22" x14ac:dyDescent="0.35">
      <c r="V41784" s="17"/>
    </row>
    <row r="41785" spans="22:22" x14ac:dyDescent="0.35">
      <c r="V41785" s="17"/>
    </row>
    <row r="41786" spans="22:22" x14ac:dyDescent="0.35">
      <c r="V41786" s="17"/>
    </row>
    <row r="41787" spans="22:22" x14ac:dyDescent="0.35">
      <c r="V41787" s="17"/>
    </row>
    <row r="41788" spans="22:22" x14ac:dyDescent="0.35">
      <c r="V41788" s="17"/>
    </row>
    <row r="41789" spans="22:22" x14ac:dyDescent="0.35">
      <c r="V41789" s="17"/>
    </row>
    <row r="41790" spans="22:22" x14ac:dyDescent="0.35">
      <c r="V41790" s="17"/>
    </row>
    <row r="41791" spans="22:22" x14ac:dyDescent="0.35">
      <c r="V41791" s="17"/>
    </row>
    <row r="41792" spans="22:22" x14ac:dyDescent="0.35">
      <c r="V41792" s="17"/>
    </row>
    <row r="41793" spans="22:22" x14ac:dyDescent="0.35">
      <c r="V41793" s="17"/>
    </row>
    <row r="41794" spans="22:22" x14ac:dyDescent="0.35">
      <c r="V41794" s="17"/>
    </row>
    <row r="41795" spans="22:22" x14ac:dyDescent="0.35">
      <c r="V41795" s="17"/>
    </row>
    <row r="41796" spans="22:22" x14ac:dyDescent="0.35">
      <c r="V41796" s="17"/>
    </row>
    <row r="41797" spans="22:22" x14ac:dyDescent="0.35">
      <c r="V41797" s="17"/>
    </row>
    <row r="41798" spans="22:22" x14ac:dyDescent="0.35">
      <c r="V41798" s="17"/>
    </row>
    <row r="41799" spans="22:22" x14ac:dyDescent="0.35">
      <c r="V41799" s="17"/>
    </row>
    <row r="41800" spans="22:22" x14ac:dyDescent="0.35">
      <c r="V41800" s="17"/>
    </row>
    <row r="41801" spans="22:22" x14ac:dyDescent="0.35">
      <c r="V41801" s="17"/>
    </row>
    <row r="41802" spans="22:22" x14ac:dyDescent="0.35">
      <c r="V41802" s="17"/>
    </row>
    <row r="41803" spans="22:22" x14ac:dyDescent="0.35">
      <c r="V41803" s="17"/>
    </row>
    <row r="41804" spans="22:22" x14ac:dyDescent="0.35">
      <c r="V41804" s="17"/>
    </row>
    <row r="41805" spans="22:22" x14ac:dyDescent="0.35">
      <c r="V41805" s="17"/>
    </row>
    <row r="41806" spans="22:22" x14ac:dyDescent="0.35">
      <c r="V41806" s="17"/>
    </row>
    <row r="41807" spans="22:22" x14ac:dyDescent="0.35">
      <c r="V41807" s="17"/>
    </row>
    <row r="41808" spans="22:22" x14ac:dyDescent="0.35">
      <c r="V41808" s="17"/>
    </row>
    <row r="41809" spans="22:22" x14ac:dyDescent="0.35">
      <c r="V41809" s="17"/>
    </row>
    <row r="41810" spans="22:22" x14ac:dyDescent="0.35">
      <c r="V41810" s="17"/>
    </row>
    <row r="41811" spans="22:22" x14ac:dyDescent="0.35">
      <c r="V41811" s="17"/>
    </row>
    <row r="41812" spans="22:22" x14ac:dyDescent="0.35">
      <c r="V41812" s="17"/>
    </row>
    <row r="41813" spans="22:22" x14ac:dyDescent="0.35">
      <c r="V41813" s="17"/>
    </row>
    <row r="41814" spans="22:22" x14ac:dyDescent="0.35">
      <c r="V41814" s="17"/>
    </row>
    <row r="41815" spans="22:22" x14ac:dyDescent="0.35">
      <c r="V41815" s="17"/>
    </row>
    <row r="41816" spans="22:22" x14ac:dyDescent="0.35">
      <c r="V41816" s="17"/>
    </row>
    <row r="41817" spans="22:22" x14ac:dyDescent="0.35">
      <c r="V41817" s="17"/>
    </row>
    <row r="41818" spans="22:22" x14ac:dyDescent="0.35">
      <c r="V41818" s="17"/>
    </row>
    <row r="41819" spans="22:22" x14ac:dyDescent="0.35">
      <c r="V41819" s="17"/>
    </row>
    <row r="41820" spans="22:22" x14ac:dyDescent="0.35">
      <c r="V41820" s="17"/>
    </row>
    <row r="41821" spans="22:22" x14ac:dyDescent="0.35">
      <c r="V41821" s="17"/>
    </row>
    <row r="41822" spans="22:22" x14ac:dyDescent="0.35">
      <c r="V41822" s="17"/>
    </row>
    <row r="41823" spans="22:22" x14ac:dyDescent="0.35">
      <c r="V41823" s="17"/>
    </row>
    <row r="41824" spans="22:22" x14ac:dyDescent="0.35">
      <c r="V41824" s="17"/>
    </row>
    <row r="41825" spans="22:22" x14ac:dyDescent="0.35">
      <c r="V41825" s="17"/>
    </row>
    <row r="41826" spans="22:22" x14ac:dyDescent="0.35">
      <c r="V41826" s="17"/>
    </row>
    <row r="41827" spans="22:22" x14ac:dyDescent="0.35">
      <c r="V41827" s="17"/>
    </row>
    <row r="41828" spans="22:22" x14ac:dyDescent="0.35">
      <c r="V41828" s="17"/>
    </row>
    <row r="41829" spans="22:22" x14ac:dyDescent="0.35">
      <c r="V41829" s="17"/>
    </row>
    <row r="41830" spans="22:22" x14ac:dyDescent="0.35">
      <c r="V41830" s="17"/>
    </row>
    <row r="41831" spans="22:22" x14ac:dyDescent="0.35">
      <c r="V41831" s="17"/>
    </row>
    <row r="41832" spans="22:22" x14ac:dyDescent="0.35">
      <c r="V41832" s="17"/>
    </row>
    <row r="41833" spans="22:22" x14ac:dyDescent="0.35">
      <c r="V41833" s="17"/>
    </row>
    <row r="41834" spans="22:22" x14ac:dyDescent="0.35">
      <c r="V41834" s="17"/>
    </row>
    <row r="41835" spans="22:22" x14ac:dyDescent="0.35">
      <c r="V41835" s="17"/>
    </row>
    <row r="41836" spans="22:22" x14ac:dyDescent="0.35">
      <c r="V41836" s="17"/>
    </row>
    <row r="41837" spans="22:22" x14ac:dyDescent="0.35">
      <c r="V41837" s="17"/>
    </row>
    <row r="41838" spans="22:22" x14ac:dyDescent="0.35">
      <c r="V41838" s="17"/>
    </row>
    <row r="41839" spans="22:22" x14ac:dyDescent="0.35">
      <c r="V41839" s="17"/>
    </row>
    <row r="41840" spans="22:22" x14ac:dyDescent="0.35">
      <c r="V41840" s="17"/>
    </row>
    <row r="41841" spans="22:22" x14ac:dyDescent="0.35">
      <c r="V41841" s="17"/>
    </row>
    <row r="41842" spans="22:22" x14ac:dyDescent="0.35">
      <c r="V41842" s="17"/>
    </row>
    <row r="41843" spans="22:22" x14ac:dyDescent="0.35">
      <c r="V41843" s="17"/>
    </row>
    <row r="41844" spans="22:22" x14ac:dyDescent="0.35">
      <c r="V41844" s="17"/>
    </row>
    <row r="41845" spans="22:22" x14ac:dyDescent="0.35">
      <c r="V41845" s="17"/>
    </row>
    <row r="41846" spans="22:22" x14ac:dyDescent="0.35">
      <c r="V41846" s="17"/>
    </row>
    <row r="41847" spans="22:22" x14ac:dyDescent="0.35">
      <c r="V41847" s="17"/>
    </row>
    <row r="41848" spans="22:22" x14ac:dyDescent="0.35">
      <c r="V41848" s="17"/>
    </row>
    <row r="41849" spans="22:22" x14ac:dyDescent="0.35">
      <c r="V41849" s="17"/>
    </row>
    <row r="41850" spans="22:22" x14ac:dyDescent="0.35">
      <c r="V41850" s="17"/>
    </row>
    <row r="41851" spans="22:22" x14ac:dyDescent="0.35">
      <c r="V41851" s="17"/>
    </row>
    <row r="41852" spans="22:22" x14ac:dyDescent="0.35">
      <c r="V41852" s="17"/>
    </row>
    <row r="41853" spans="22:22" x14ac:dyDescent="0.35">
      <c r="V41853" s="17"/>
    </row>
    <row r="41854" spans="22:22" x14ac:dyDescent="0.35">
      <c r="V41854" s="17"/>
    </row>
    <row r="41855" spans="22:22" x14ac:dyDescent="0.35">
      <c r="V41855" s="17"/>
    </row>
    <row r="41856" spans="22:22" x14ac:dyDescent="0.35">
      <c r="V41856" s="17"/>
    </row>
    <row r="41857" spans="22:22" x14ac:dyDescent="0.35">
      <c r="V41857" s="17"/>
    </row>
    <row r="41858" spans="22:22" x14ac:dyDescent="0.35">
      <c r="V41858" s="17"/>
    </row>
    <row r="41859" spans="22:22" x14ac:dyDescent="0.35">
      <c r="V41859" s="17"/>
    </row>
    <row r="41860" spans="22:22" x14ac:dyDescent="0.35">
      <c r="V41860" s="17"/>
    </row>
    <row r="41861" spans="22:22" x14ac:dyDescent="0.35">
      <c r="V41861" s="17"/>
    </row>
    <row r="41862" spans="22:22" x14ac:dyDescent="0.35">
      <c r="V41862" s="17"/>
    </row>
    <row r="41863" spans="22:22" x14ac:dyDescent="0.35">
      <c r="V41863" s="17"/>
    </row>
    <row r="41864" spans="22:22" x14ac:dyDescent="0.35">
      <c r="V41864" s="17"/>
    </row>
    <row r="41865" spans="22:22" x14ac:dyDescent="0.35">
      <c r="V41865" s="17"/>
    </row>
    <row r="41866" spans="22:22" x14ac:dyDescent="0.35">
      <c r="V41866" s="17"/>
    </row>
    <row r="41867" spans="22:22" x14ac:dyDescent="0.35">
      <c r="V41867" s="17"/>
    </row>
    <row r="41868" spans="22:22" x14ac:dyDescent="0.35">
      <c r="V41868" s="17"/>
    </row>
    <row r="41869" spans="22:22" x14ac:dyDescent="0.35">
      <c r="V41869" s="17"/>
    </row>
    <row r="41870" spans="22:22" x14ac:dyDescent="0.35">
      <c r="V41870" s="17"/>
    </row>
    <row r="41871" spans="22:22" x14ac:dyDescent="0.35">
      <c r="V41871" s="17"/>
    </row>
    <row r="41872" spans="22:22" x14ac:dyDescent="0.35">
      <c r="V41872" s="17"/>
    </row>
    <row r="41873" spans="22:22" x14ac:dyDescent="0.35">
      <c r="V41873" s="17"/>
    </row>
    <row r="41874" spans="22:22" x14ac:dyDescent="0.35">
      <c r="V41874" s="17"/>
    </row>
    <row r="41875" spans="22:22" x14ac:dyDescent="0.35">
      <c r="V41875" s="17"/>
    </row>
    <row r="41876" spans="22:22" x14ac:dyDescent="0.35">
      <c r="V41876" s="17"/>
    </row>
    <row r="41877" spans="22:22" x14ac:dyDescent="0.35">
      <c r="V41877" s="17"/>
    </row>
    <row r="41878" spans="22:22" x14ac:dyDescent="0.35">
      <c r="V41878" s="17"/>
    </row>
    <row r="41879" spans="22:22" x14ac:dyDescent="0.35">
      <c r="V41879" s="17"/>
    </row>
    <row r="41880" spans="22:22" x14ac:dyDescent="0.35">
      <c r="V41880" s="17"/>
    </row>
    <row r="41881" spans="22:22" x14ac:dyDescent="0.35">
      <c r="V41881" s="17"/>
    </row>
    <row r="41882" spans="22:22" x14ac:dyDescent="0.35">
      <c r="V41882" s="17"/>
    </row>
    <row r="41883" spans="22:22" x14ac:dyDescent="0.35">
      <c r="V41883" s="17"/>
    </row>
    <row r="41884" spans="22:22" x14ac:dyDescent="0.35">
      <c r="V41884" s="17"/>
    </row>
    <row r="41885" spans="22:22" x14ac:dyDescent="0.35">
      <c r="V41885" s="17"/>
    </row>
    <row r="41886" spans="22:22" x14ac:dyDescent="0.35">
      <c r="V41886" s="17"/>
    </row>
    <row r="41887" spans="22:22" x14ac:dyDescent="0.35">
      <c r="V41887" s="17"/>
    </row>
    <row r="41888" spans="22:22" x14ac:dyDescent="0.35">
      <c r="V41888" s="17"/>
    </row>
    <row r="41889" spans="22:22" x14ac:dyDescent="0.35">
      <c r="V41889" s="17"/>
    </row>
    <row r="41890" spans="22:22" x14ac:dyDescent="0.35">
      <c r="V41890" s="17"/>
    </row>
    <row r="41891" spans="22:22" x14ac:dyDescent="0.35">
      <c r="V41891" s="17"/>
    </row>
    <row r="41892" spans="22:22" x14ac:dyDescent="0.35">
      <c r="V41892" s="17"/>
    </row>
    <row r="41893" spans="22:22" x14ac:dyDescent="0.35">
      <c r="V41893" s="17"/>
    </row>
    <row r="41894" spans="22:22" x14ac:dyDescent="0.35">
      <c r="V41894" s="17"/>
    </row>
    <row r="41895" spans="22:22" x14ac:dyDescent="0.35">
      <c r="V41895" s="17"/>
    </row>
    <row r="41896" spans="22:22" x14ac:dyDescent="0.35">
      <c r="V41896" s="17"/>
    </row>
    <row r="41897" spans="22:22" x14ac:dyDescent="0.35">
      <c r="V41897" s="17"/>
    </row>
    <row r="41898" spans="22:22" x14ac:dyDescent="0.35">
      <c r="V41898" s="17"/>
    </row>
    <row r="41899" spans="22:22" x14ac:dyDescent="0.35">
      <c r="V41899" s="17"/>
    </row>
    <row r="41900" spans="22:22" x14ac:dyDescent="0.35">
      <c r="V41900" s="17"/>
    </row>
    <row r="41901" spans="22:22" x14ac:dyDescent="0.35">
      <c r="V41901" s="17"/>
    </row>
    <row r="41902" spans="22:22" x14ac:dyDescent="0.35">
      <c r="V41902" s="17"/>
    </row>
    <row r="41903" spans="22:22" x14ac:dyDescent="0.35">
      <c r="V41903" s="17"/>
    </row>
    <row r="41904" spans="22:22" x14ac:dyDescent="0.35">
      <c r="V41904" s="17"/>
    </row>
    <row r="41905" spans="22:22" x14ac:dyDescent="0.35">
      <c r="V41905" s="17"/>
    </row>
    <row r="41906" spans="22:22" x14ac:dyDescent="0.35">
      <c r="V41906" s="17"/>
    </row>
    <row r="41907" spans="22:22" x14ac:dyDescent="0.35">
      <c r="V41907" s="17"/>
    </row>
    <row r="41908" spans="22:22" x14ac:dyDescent="0.35">
      <c r="V41908" s="17"/>
    </row>
    <row r="41909" spans="22:22" x14ac:dyDescent="0.35">
      <c r="V41909" s="17"/>
    </row>
    <row r="41910" spans="22:22" x14ac:dyDescent="0.35">
      <c r="V41910" s="17"/>
    </row>
    <row r="41911" spans="22:22" x14ac:dyDescent="0.35">
      <c r="V41911" s="17"/>
    </row>
    <row r="41912" spans="22:22" x14ac:dyDescent="0.35">
      <c r="V41912" s="17"/>
    </row>
    <row r="41913" spans="22:22" x14ac:dyDescent="0.35">
      <c r="V41913" s="17"/>
    </row>
    <row r="41914" spans="22:22" x14ac:dyDescent="0.35">
      <c r="V41914" s="17"/>
    </row>
    <row r="41915" spans="22:22" x14ac:dyDescent="0.35">
      <c r="V41915" s="17"/>
    </row>
    <row r="41916" spans="22:22" x14ac:dyDescent="0.35">
      <c r="V41916" s="17"/>
    </row>
    <row r="41917" spans="22:22" x14ac:dyDescent="0.35">
      <c r="V41917" s="17"/>
    </row>
    <row r="41918" spans="22:22" x14ac:dyDescent="0.35">
      <c r="V41918" s="17"/>
    </row>
    <row r="41919" spans="22:22" x14ac:dyDescent="0.35">
      <c r="V41919" s="17"/>
    </row>
    <row r="41920" spans="22:22" x14ac:dyDescent="0.35">
      <c r="V41920" s="17"/>
    </row>
    <row r="41921" spans="22:22" x14ac:dyDescent="0.35">
      <c r="V41921" s="17"/>
    </row>
    <row r="41922" spans="22:22" x14ac:dyDescent="0.35">
      <c r="V41922" s="17"/>
    </row>
    <row r="41923" spans="22:22" x14ac:dyDescent="0.35">
      <c r="V41923" s="17"/>
    </row>
    <row r="41924" spans="22:22" x14ac:dyDescent="0.35">
      <c r="V41924" s="17"/>
    </row>
    <row r="41925" spans="22:22" x14ac:dyDescent="0.35">
      <c r="V41925" s="17"/>
    </row>
    <row r="41926" spans="22:22" x14ac:dyDescent="0.35">
      <c r="V41926" s="17"/>
    </row>
    <row r="41927" spans="22:22" x14ac:dyDescent="0.35">
      <c r="V41927" s="17"/>
    </row>
    <row r="41928" spans="22:22" x14ac:dyDescent="0.35">
      <c r="V41928" s="17"/>
    </row>
    <row r="41929" spans="22:22" x14ac:dyDescent="0.35">
      <c r="V41929" s="17"/>
    </row>
    <row r="41930" spans="22:22" x14ac:dyDescent="0.35">
      <c r="V41930" s="17"/>
    </row>
    <row r="41931" spans="22:22" x14ac:dyDescent="0.35">
      <c r="V41931" s="17"/>
    </row>
    <row r="41932" spans="22:22" x14ac:dyDescent="0.35">
      <c r="V41932" s="17"/>
    </row>
    <row r="41933" spans="22:22" x14ac:dyDescent="0.35">
      <c r="V41933" s="17"/>
    </row>
    <row r="41934" spans="22:22" x14ac:dyDescent="0.35">
      <c r="V41934" s="17"/>
    </row>
    <row r="41935" spans="22:22" x14ac:dyDescent="0.35">
      <c r="V41935" s="17"/>
    </row>
    <row r="41936" spans="22:22" x14ac:dyDescent="0.35">
      <c r="V41936" s="17"/>
    </row>
    <row r="41937" spans="22:22" x14ac:dyDescent="0.35">
      <c r="V41937" s="17"/>
    </row>
    <row r="41938" spans="22:22" x14ac:dyDescent="0.35">
      <c r="V41938" s="17"/>
    </row>
    <row r="41939" spans="22:22" x14ac:dyDescent="0.35">
      <c r="V41939" s="17"/>
    </row>
    <row r="41940" spans="22:22" x14ac:dyDescent="0.35">
      <c r="V41940" s="17"/>
    </row>
    <row r="41941" spans="22:22" x14ac:dyDescent="0.35">
      <c r="V41941" s="17"/>
    </row>
    <row r="41942" spans="22:22" x14ac:dyDescent="0.35">
      <c r="V41942" s="17"/>
    </row>
    <row r="41943" spans="22:22" x14ac:dyDescent="0.35">
      <c r="V41943" s="17"/>
    </row>
    <row r="41944" spans="22:22" x14ac:dyDescent="0.35">
      <c r="V41944" s="17"/>
    </row>
    <row r="41945" spans="22:22" x14ac:dyDescent="0.35">
      <c r="V41945" s="17"/>
    </row>
    <row r="41946" spans="22:22" x14ac:dyDescent="0.35">
      <c r="V41946" s="17"/>
    </row>
    <row r="41947" spans="22:22" x14ac:dyDescent="0.35">
      <c r="V41947" s="17"/>
    </row>
    <row r="41948" spans="22:22" x14ac:dyDescent="0.35">
      <c r="V41948" s="17"/>
    </row>
    <row r="41949" spans="22:22" x14ac:dyDescent="0.35">
      <c r="V41949" s="17"/>
    </row>
    <row r="41950" spans="22:22" x14ac:dyDescent="0.35">
      <c r="V41950" s="17"/>
    </row>
    <row r="41951" spans="22:22" x14ac:dyDescent="0.35">
      <c r="V41951" s="17"/>
    </row>
    <row r="41952" spans="22:22" x14ac:dyDescent="0.35">
      <c r="V41952" s="17"/>
    </row>
    <row r="41953" spans="22:22" x14ac:dyDescent="0.35">
      <c r="V41953" s="17"/>
    </row>
    <row r="41954" spans="22:22" x14ac:dyDescent="0.35">
      <c r="V41954" s="17"/>
    </row>
    <row r="41955" spans="22:22" x14ac:dyDescent="0.35">
      <c r="V41955" s="17"/>
    </row>
    <row r="41956" spans="22:22" x14ac:dyDescent="0.35">
      <c r="V41956" s="17"/>
    </row>
    <row r="41957" spans="22:22" x14ac:dyDescent="0.35">
      <c r="V41957" s="17"/>
    </row>
    <row r="41958" spans="22:22" x14ac:dyDescent="0.35">
      <c r="V41958" s="17"/>
    </row>
    <row r="41959" spans="22:22" x14ac:dyDescent="0.35">
      <c r="V41959" s="17"/>
    </row>
    <row r="41960" spans="22:22" x14ac:dyDescent="0.35">
      <c r="V41960" s="17"/>
    </row>
    <row r="41961" spans="22:22" x14ac:dyDescent="0.35">
      <c r="V41961" s="17"/>
    </row>
    <row r="41962" spans="22:22" x14ac:dyDescent="0.35">
      <c r="V41962" s="17"/>
    </row>
    <row r="41963" spans="22:22" x14ac:dyDescent="0.35">
      <c r="V41963" s="17"/>
    </row>
    <row r="41964" spans="22:22" x14ac:dyDescent="0.35">
      <c r="V41964" s="17"/>
    </row>
    <row r="41965" spans="22:22" x14ac:dyDescent="0.35">
      <c r="V41965" s="17"/>
    </row>
    <row r="41966" spans="22:22" x14ac:dyDescent="0.35">
      <c r="V41966" s="17"/>
    </row>
    <row r="41967" spans="22:22" x14ac:dyDescent="0.35">
      <c r="V41967" s="17"/>
    </row>
    <row r="41968" spans="22:22" x14ac:dyDescent="0.35">
      <c r="V41968" s="17"/>
    </row>
    <row r="41969" spans="22:22" x14ac:dyDescent="0.35">
      <c r="V41969" s="17"/>
    </row>
    <row r="41970" spans="22:22" x14ac:dyDescent="0.35">
      <c r="V41970" s="17"/>
    </row>
    <row r="41971" spans="22:22" x14ac:dyDescent="0.35">
      <c r="V41971" s="17"/>
    </row>
    <row r="41972" spans="22:22" x14ac:dyDescent="0.35">
      <c r="V41972" s="17"/>
    </row>
    <row r="41973" spans="22:22" x14ac:dyDescent="0.35">
      <c r="V41973" s="17"/>
    </row>
    <row r="41974" spans="22:22" x14ac:dyDescent="0.35">
      <c r="V41974" s="17"/>
    </row>
    <row r="41975" spans="22:22" x14ac:dyDescent="0.35">
      <c r="V41975" s="17"/>
    </row>
    <row r="41976" spans="22:22" x14ac:dyDescent="0.35">
      <c r="V41976" s="17"/>
    </row>
    <row r="41977" spans="22:22" x14ac:dyDescent="0.35">
      <c r="V41977" s="17"/>
    </row>
    <row r="41978" spans="22:22" x14ac:dyDescent="0.35">
      <c r="V41978" s="17"/>
    </row>
    <row r="41979" spans="22:22" x14ac:dyDescent="0.35">
      <c r="V41979" s="17"/>
    </row>
    <row r="41980" spans="22:22" x14ac:dyDescent="0.35">
      <c r="V41980" s="17"/>
    </row>
    <row r="41981" spans="22:22" x14ac:dyDescent="0.35">
      <c r="V41981" s="17"/>
    </row>
    <row r="41982" spans="22:22" x14ac:dyDescent="0.35">
      <c r="V41982" s="17"/>
    </row>
    <row r="41983" spans="22:22" x14ac:dyDescent="0.35">
      <c r="V41983" s="17"/>
    </row>
    <row r="41984" spans="22:22" x14ac:dyDescent="0.35">
      <c r="V41984" s="17"/>
    </row>
    <row r="41985" spans="22:22" x14ac:dyDescent="0.35">
      <c r="V41985" s="17"/>
    </row>
    <row r="41986" spans="22:22" x14ac:dyDescent="0.35">
      <c r="V41986" s="17"/>
    </row>
    <row r="41987" spans="22:22" x14ac:dyDescent="0.35">
      <c r="V41987" s="17"/>
    </row>
    <row r="41988" spans="22:22" x14ac:dyDescent="0.35">
      <c r="V41988" s="17"/>
    </row>
    <row r="41989" spans="22:22" x14ac:dyDescent="0.35">
      <c r="V41989" s="17"/>
    </row>
    <row r="41990" spans="22:22" x14ac:dyDescent="0.35">
      <c r="V41990" s="17"/>
    </row>
    <row r="41991" spans="22:22" x14ac:dyDescent="0.35">
      <c r="V41991" s="17"/>
    </row>
    <row r="41992" spans="22:22" x14ac:dyDescent="0.35">
      <c r="V41992" s="17"/>
    </row>
    <row r="41993" spans="22:22" x14ac:dyDescent="0.35">
      <c r="V41993" s="17"/>
    </row>
    <row r="41994" spans="22:22" x14ac:dyDescent="0.35">
      <c r="V41994" s="17"/>
    </row>
    <row r="41995" spans="22:22" x14ac:dyDescent="0.35">
      <c r="V41995" s="17"/>
    </row>
    <row r="41996" spans="22:22" x14ac:dyDescent="0.35">
      <c r="V41996" s="17"/>
    </row>
    <row r="41997" spans="22:22" x14ac:dyDescent="0.35">
      <c r="V41997" s="17"/>
    </row>
    <row r="41998" spans="22:22" x14ac:dyDescent="0.35">
      <c r="V41998" s="17"/>
    </row>
    <row r="41999" spans="22:22" x14ac:dyDescent="0.35">
      <c r="V41999" s="17"/>
    </row>
    <row r="42000" spans="22:22" x14ac:dyDescent="0.35">
      <c r="V42000" s="17"/>
    </row>
    <row r="42001" spans="22:22" x14ac:dyDescent="0.35">
      <c r="V42001" s="17"/>
    </row>
    <row r="42002" spans="22:22" x14ac:dyDescent="0.35">
      <c r="V42002" s="17"/>
    </row>
    <row r="42003" spans="22:22" x14ac:dyDescent="0.35">
      <c r="V42003" s="17"/>
    </row>
    <row r="42004" spans="22:22" x14ac:dyDescent="0.35">
      <c r="V42004" s="17"/>
    </row>
    <row r="42005" spans="22:22" x14ac:dyDescent="0.35">
      <c r="V42005" s="17"/>
    </row>
    <row r="42006" spans="22:22" x14ac:dyDescent="0.35">
      <c r="V42006" s="17"/>
    </row>
    <row r="42007" spans="22:22" x14ac:dyDescent="0.35">
      <c r="V42007" s="17"/>
    </row>
    <row r="42008" spans="22:22" x14ac:dyDescent="0.35">
      <c r="V42008" s="17"/>
    </row>
    <row r="42009" spans="22:22" x14ac:dyDescent="0.35">
      <c r="V42009" s="17"/>
    </row>
    <row r="42010" spans="22:22" x14ac:dyDescent="0.35">
      <c r="V42010" s="17"/>
    </row>
    <row r="42011" spans="22:22" x14ac:dyDescent="0.35">
      <c r="V42011" s="17"/>
    </row>
    <row r="42012" spans="22:22" x14ac:dyDescent="0.35">
      <c r="V42012" s="17"/>
    </row>
    <row r="42013" spans="22:22" x14ac:dyDescent="0.35">
      <c r="V42013" s="17"/>
    </row>
    <row r="42014" spans="22:22" x14ac:dyDescent="0.35">
      <c r="V42014" s="17"/>
    </row>
    <row r="42015" spans="22:22" x14ac:dyDescent="0.35">
      <c r="V42015" s="17"/>
    </row>
    <row r="42016" spans="22:22" x14ac:dyDescent="0.35">
      <c r="V42016" s="17"/>
    </row>
    <row r="42017" spans="22:22" x14ac:dyDescent="0.35">
      <c r="V42017" s="17"/>
    </row>
    <row r="42018" spans="22:22" x14ac:dyDescent="0.35">
      <c r="V42018" s="17"/>
    </row>
    <row r="42019" spans="22:22" x14ac:dyDescent="0.35">
      <c r="V42019" s="17"/>
    </row>
    <row r="42020" spans="22:22" x14ac:dyDescent="0.35">
      <c r="V42020" s="17"/>
    </row>
    <row r="42021" spans="22:22" x14ac:dyDescent="0.35">
      <c r="V42021" s="17"/>
    </row>
    <row r="42022" spans="22:22" x14ac:dyDescent="0.35">
      <c r="V42022" s="17"/>
    </row>
    <row r="42023" spans="22:22" x14ac:dyDescent="0.35">
      <c r="V42023" s="17"/>
    </row>
    <row r="42024" spans="22:22" x14ac:dyDescent="0.35">
      <c r="V42024" s="17"/>
    </row>
    <row r="42025" spans="22:22" x14ac:dyDescent="0.35">
      <c r="V42025" s="17"/>
    </row>
    <row r="42026" spans="22:22" x14ac:dyDescent="0.35">
      <c r="V42026" s="17"/>
    </row>
    <row r="42027" spans="22:22" x14ac:dyDescent="0.35">
      <c r="V42027" s="17"/>
    </row>
    <row r="42028" spans="22:22" x14ac:dyDescent="0.35">
      <c r="V42028" s="17"/>
    </row>
    <row r="42029" spans="22:22" x14ac:dyDescent="0.35">
      <c r="V42029" s="17"/>
    </row>
    <row r="42030" spans="22:22" x14ac:dyDescent="0.35">
      <c r="V42030" s="17"/>
    </row>
    <row r="42031" spans="22:22" x14ac:dyDescent="0.35">
      <c r="V42031" s="17"/>
    </row>
    <row r="42032" spans="22:22" x14ac:dyDescent="0.35">
      <c r="V42032" s="17"/>
    </row>
    <row r="42033" spans="22:22" x14ac:dyDescent="0.35">
      <c r="V42033" s="17"/>
    </row>
    <row r="42034" spans="22:22" x14ac:dyDescent="0.35">
      <c r="V42034" s="17"/>
    </row>
    <row r="42035" spans="22:22" x14ac:dyDescent="0.35">
      <c r="V42035" s="17"/>
    </row>
    <row r="42036" spans="22:22" x14ac:dyDescent="0.35">
      <c r="V42036" s="17"/>
    </row>
    <row r="42037" spans="22:22" x14ac:dyDescent="0.35">
      <c r="V42037" s="17"/>
    </row>
    <row r="42038" spans="22:22" x14ac:dyDescent="0.35">
      <c r="V42038" s="17"/>
    </row>
    <row r="42039" spans="22:22" x14ac:dyDescent="0.35">
      <c r="V42039" s="17"/>
    </row>
    <row r="42040" spans="22:22" x14ac:dyDescent="0.35">
      <c r="V42040" s="17"/>
    </row>
    <row r="42041" spans="22:22" x14ac:dyDescent="0.35">
      <c r="V42041" s="17"/>
    </row>
    <row r="42042" spans="22:22" x14ac:dyDescent="0.35">
      <c r="V42042" s="17"/>
    </row>
    <row r="42043" spans="22:22" x14ac:dyDescent="0.35">
      <c r="V42043" s="17"/>
    </row>
    <row r="42044" spans="22:22" x14ac:dyDescent="0.35">
      <c r="V42044" s="17"/>
    </row>
    <row r="42045" spans="22:22" x14ac:dyDescent="0.35">
      <c r="V42045" s="17"/>
    </row>
    <row r="42046" spans="22:22" x14ac:dyDescent="0.35">
      <c r="V42046" s="17"/>
    </row>
    <row r="42047" spans="22:22" x14ac:dyDescent="0.35">
      <c r="V42047" s="17"/>
    </row>
    <row r="42048" spans="22:22" x14ac:dyDescent="0.35">
      <c r="V42048" s="17"/>
    </row>
    <row r="42049" spans="22:22" x14ac:dyDescent="0.35">
      <c r="V42049" s="17"/>
    </row>
    <row r="42050" spans="22:22" x14ac:dyDescent="0.35">
      <c r="V42050" s="17"/>
    </row>
    <row r="42051" spans="22:22" x14ac:dyDescent="0.35">
      <c r="V42051" s="17"/>
    </row>
    <row r="42052" spans="22:22" x14ac:dyDescent="0.35">
      <c r="V42052" s="17"/>
    </row>
    <row r="42053" spans="22:22" x14ac:dyDescent="0.35">
      <c r="V42053" s="17"/>
    </row>
    <row r="42054" spans="22:22" x14ac:dyDescent="0.35">
      <c r="V42054" s="17"/>
    </row>
    <row r="42055" spans="22:22" x14ac:dyDescent="0.35">
      <c r="V42055" s="17"/>
    </row>
    <row r="42056" spans="22:22" x14ac:dyDescent="0.35">
      <c r="V42056" s="17"/>
    </row>
    <row r="42057" spans="22:22" x14ac:dyDescent="0.35">
      <c r="V42057" s="17"/>
    </row>
    <row r="42058" spans="22:22" x14ac:dyDescent="0.35">
      <c r="V42058" s="17"/>
    </row>
    <row r="42059" spans="22:22" x14ac:dyDescent="0.35">
      <c r="V42059" s="17"/>
    </row>
    <row r="42060" spans="22:22" x14ac:dyDescent="0.35">
      <c r="V42060" s="17"/>
    </row>
    <row r="42061" spans="22:22" x14ac:dyDescent="0.35">
      <c r="V42061" s="17"/>
    </row>
    <row r="42062" spans="22:22" x14ac:dyDescent="0.35">
      <c r="V42062" s="17"/>
    </row>
    <row r="42063" spans="22:22" x14ac:dyDescent="0.35">
      <c r="V42063" s="17"/>
    </row>
    <row r="42064" spans="22:22" x14ac:dyDescent="0.35">
      <c r="V42064" s="17"/>
    </row>
    <row r="42065" spans="22:22" x14ac:dyDescent="0.35">
      <c r="V42065" s="17"/>
    </row>
    <row r="42066" spans="22:22" x14ac:dyDescent="0.35">
      <c r="V42066" s="17"/>
    </row>
    <row r="42067" spans="22:22" x14ac:dyDescent="0.35">
      <c r="V42067" s="17"/>
    </row>
    <row r="42068" spans="22:22" x14ac:dyDescent="0.35">
      <c r="V42068" s="17"/>
    </row>
    <row r="42069" spans="22:22" x14ac:dyDescent="0.35">
      <c r="V42069" s="17"/>
    </row>
    <row r="42070" spans="22:22" x14ac:dyDescent="0.35">
      <c r="V42070" s="17"/>
    </row>
    <row r="42071" spans="22:22" x14ac:dyDescent="0.35">
      <c r="V42071" s="17"/>
    </row>
    <row r="42072" spans="22:22" x14ac:dyDescent="0.35">
      <c r="V42072" s="17"/>
    </row>
    <row r="42073" spans="22:22" x14ac:dyDescent="0.35">
      <c r="V42073" s="17"/>
    </row>
    <row r="42074" spans="22:22" x14ac:dyDescent="0.35">
      <c r="V42074" s="17"/>
    </row>
    <row r="42075" spans="22:22" x14ac:dyDescent="0.35">
      <c r="V42075" s="17"/>
    </row>
    <row r="42076" spans="22:22" x14ac:dyDescent="0.35">
      <c r="V42076" s="17"/>
    </row>
    <row r="42077" spans="22:22" x14ac:dyDescent="0.35">
      <c r="V42077" s="17"/>
    </row>
    <row r="42078" spans="22:22" x14ac:dyDescent="0.35">
      <c r="V42078" s="17"/>
    </row>
    <row r="42079" spans="22:22" x14ac:dyDescent="0.35">
      <c r="V42079" s="17"/>
    </row>
    <row r="42080" spans="22:22" x14ac:dyDescent="0.35">
      <c r="V42080" s="17"/>
    </row>
    <row r="42081" spans="22:22" x14ac:dyDescent="0.35">
      <c r="V42081" s="17"/>
    </row>
    <row r="42082" spans="22:22" x14ac:dyDescent="0.35">
      <c r="V42082" s="17"/>
    </row>
    <row r="42083" spans="22:22" x14ac:dyDescent="0.35">
      <c r="V42083" s="17"/>
    </row>
    <row r="42084" spans="22:22" x14ac:dyDescent="0.35">
      <c r="V42084" s="17"/>
    </row>
    <row r="42085" spans="22:22" x14ac:dyDescent="0.35">
      <c r="V42085" s="17"/>
    </row>
    <row r="42086" spans="22:22" x14ac:dyDescent="0.35">
      <c r="V42086" s="17"/>
    </row>
    <row r="42087" spans="22:22" x14ac:dyDescent="0.35">
      <c r="V42087" s="17"/>
    </row>
    <row r="42088" spans="22:22" x14ac:dyDescent="0.35">
      <c r="V42088" s="17"/>
    </row>
    <row r="42089" spans="22:22" x14ac:dyDescent="0.35">
      <c r="V42089" s="17"/>
    </row>
    <row r="42090" spans="22:22" x14ac:dyDescent="0.35">
      <c r="V42090" s="17"/>
    </row>
    <row r="42091" spans="22:22" x14ac:dyDescent="0.35">
      <c r="V42091" s="17"/>
    </row>
    <row r="42092" spans="22:22" x14ac:dyDescent="0.35">
      <c r="V42092" s="17"/>
    </row>
    <row r="42093" spans="22:22" x14ac:dyDescent="0.35">
      <c r="V42093" s="17"/>
    </row>
    <row r="42094" spans="22:22" x14ac:dyDescent="0.35">
      <c r="V42094" s="17"/>
    </row>
    <row r="42095" spans="22:22" x14ac:dyDescent="0.35">
      <c r="V42095" s="17"/>
    </row>
    <row r="42096" spans="22:22" x14ac:dyDescent="0.35">
      <c r="V42096" s="17"/>
    </row>
    <row r="42097" spans="22:22" x14ac:dyDescent="0.35">
      <c r="V42097" s="17"/>
    </row>
    <row r="42098" spans="22:22" x14ac:dyDescent="0.35">
      <c r="V42098" s="17"/>
    </row>
    <row r="42099" spans="22:22" x14ac:dyDescent="0.35">
      <c r="V42099" s="17"/>
    </row>
    <row r="42100" spans="22:22" x14ac:dyDescent="0.35">
      <c r="V42100" s="17"/>
    </row>
    <row r="42101" spans="22:22" x14ac:dyDescent="0.35">
      <c r="V42101" s="17"/>
    </row>
    <row r="42102" spans="22:22" x14ac:dyDescent="0.35">
      <c r="V42102" s="17"/>
    </row>
    <row r="42103" spans="22:22" x14ac:dyDescent="0.35">
      <c r="V42103" s="17"/>
    </row>
    <row r="42104" spans="22:22" x14ac:dyDescent="0.35">
      <c r="V42104" s="17"/>
    </row>
    <row r="42105" spans="22:22" x14ac:dyDescent="0.35">
      <c r="V42105" s="17"/>
    </row>
    <row r="42106" spans="22:22" x14ac:dyDescent="0.35">
      <c r="V42106" s="17"/>
    </row>
    <row r="42107" spans="22:22" x14ac:dyDescent="0.35">
      <c r="V42107" s="17"/>
    </row>
    <row r="42108" spans="22:22" x14ac:dyDescent="0.35">
      <c r="V42108" s="17"/>
    </row>
    <row r="42109" spans="22:22" x14ac:dyDescent="0.35">
      <c r="V42109" s="17"/>
    </row>
    <row r="42110" spans="22:22" x14ac:dyDescent="0.35">
      <c r="V42110" s="17"/>
    </row>
    <row r="42111" spans="22:22" x14ac:dyDescent="0.35">
      <c r="V42111" s="17"/>
    </row>
    <row r="42112" spans="22:22" x14ac:dyDescent="0.35">
      <c r="V42112" s="17"/>
    </row>
    <row r="42113" spans="22:22" x14ac:dyDescent="0.35">
      <c r="V42113" s="17"/>
    </row>
    <row r="42114" spans="22:22" x14ac:dyDescent="0.35">
      <c r="V42114" s="17"/>
    </row>
    <row r="42115" spans="22:22" x14ac:dyDescent="0.35">
      <c r="V42115" s="17"/>
    </row>
    <row r="42116" spans="22:22" x14ac:dyDescent="0.35">
      <c r="V42116" s="17"/>
    </row>
    <row r="42117" spans="22:22" x14ac:dyDescent="0.35">
      <c r="V42117" s="17"/>
    </row>
    <row r="42118" spans="22:22" x14ac:dyDescent="0.35">
      <c r="V42118" s="17"/>
    </row>
    <row r="42119" spans="22:22" x14ac:dyDescent="0.35">
      <c r="V42119" s="17"/>
    </row>
    <row r="42120" spans="22:22" x14ac:dyDescent="0.35">
      <c r="V42120" s="17"/>
    </row>
    <row r="42121" spans="22:22" x14ac:dyDescent="0.35">
      <c r="V42121" s="17"/>
    </row>
    <row r="42122" spans="22:22" x14ac:dyDescent="0.35">
      <c r="V42122" s="17"/>
    </row>
    <row r="42123" spans="22:22" x14ac:dyDescent="0.35">
      <c r="V42123" s="17"/>
    </row>
    <row r="42124" spans="22:22" x14ac:dyDescent="0.35">
      <c r="V42124" s="17"/>
    </row>
    <row r="42125" spans="22:22" x14ac:dyDescent="0.35">
      <c r="V42125" s="17"/>
    </row>
    <row r="42126" spans="22:22" x14ac:dyDescent="0.35">
      <c r="V42126" s="17"/>
    </row>
    <row r="42127" spans="22:22" x14ac:dyDescent="0.35">
      <c r="V42127" s="17"/>
    </row>
    <row r="42128" spans="22:22" x14ac:dyDescent="0.35">
      <c r="V42128" s="17"/>
    </row>
    <row r="42129" spans="22:22" x14ac:dyDescent="0.35">
      <c r="V42129" s="17"/>
    </row>
    <row r="42130" spans="22:22" x14ac:dyDescent="0.35">
      <c r="V42130" s="17"/>
    </row>
    <row r="42131" spans="22:22" x14ac:dyDescent="0.35">
      <c r="V42131" s="17"/>
    </row>
    <row r="42132" spans="22:22" x14ac:dyDescent="0.35">
      <c r="V42132" s="17"/>
    </row>
    <row r="42133" spans="22:22" x14ac:dyDescent="0.35">
      <c r="V42133" s="17"/>
    </row>
    <row r="42134" spans="22:22" x14ac:dyDescent="0.35">
      <c r="V42134" s="17"/>
    </row>
    <row r="42135" spans="22:22" x14ac:dyDescent="0.35">
      <c r="V42135" s="17"/>
    </row>
    <row r="42136" spans="22:22" x14ac:dyDescent="0.35">
      <c r="V42136" s="17"/>
    </row>
    <row r="42137" spans="22:22" x14ac:dyDescent="0.35">
      <c r="V42137" s="17"/>
    </row>
    <row r="42138" spans="22:22" x14ac:dyDescent="0.35">
      <c r="V42138" s="17"/>
    </row>
    <row r="42139" spans="22:22" x14ac:dyDescent="0.35">
      <c r="V42139" s="17"/>
    </row>
    <row r="42140" spans="22:22" x14ac:dyDescent="0.35">
      <c r="V42140" s="17"/>
    </row>
    <row r="42141" spans="22:22" x14ac:dyDescent="0.35">
      <c r="V42141" s="17"/>
    </row>
    <row r="42142" spans="22:22" x14ac:dyDescent="0.35">
      <c r="V42142" s="17"/>
    </row>
    <row r="42143" spans="22:22" x14ac:dyDescent="0.35">
      <c r="V42143" s="17"/>
    </row>
    <row r="42144" spans="22:22" x14ac:dyDescent="0.35">
      <c r="V42144" s="17"/>
    </row>
    <row r="42145" spans="22:22" x14ac:dyDescent="0.35">
      <c r="V42145" s="17"/>
    </row>
    <row r="42146" spans="22:22" x14ac:dyDescent="0.35">
      <c r="V42146" s="17"/>
    </row>
    <row r="42147" spans="22:22" x14ac:dyDescent="0.35">
      <c r="V42147" s="17"/>
    </row>
    <row r="42148" spans="22:22" x14ac:dyDescent="0.35">
      <c r="V42148" s="17"/>
    </row>
    <row r="42149" spans="22:22" x14ac:dyDescent="0.35">
      <c r="V42149" s="17"/>
    </row>
    <row r="42150" spans="22:22" x14ac:dyDescent="0.35">
      <c r="V42150" s="17"/>
    </row>
    <row r="42151" spans="22:22" x14ac:dyDescent="0.35">
      <c r="V42151" s="17"/>
    </row>
    <row r="42152" spans="22:22" x14ac:dyDescent="0.35">
      <c r="V42152" s="17"/>
    </row>
    <row r="42153" spans="22:22" x14ac:dyDescent="0.35">
      <c r="V42153" s="17"/>
    </row>
    <row r="42154" spans="22:22" x14ac:dyDescent="0.35">
      <c r="V42154" s="17"/>
    </row>
    <row r="42155" spans="22:22" x14ac:dyDescent="0.35">
      <c r="V42155" s="17"/>
    </row>
    <row r="42156" spans="22:22" x14ac:dyDescent="0.35">
      <c r="V42156" s="17"/>
    </row>
    <row r="42157" spans="22:22" x14ac:dyDescent="0.35">
      <c r="V42157" s="17"/>
    </row>
    <row r="42158" spans="22:22" x14ac:dyDescent="0.35">
      <c r="V42158" s="17"/>
    </row>
    <row r="42159" spans="22:22" x14ac:dyDescent="0.35">
      <c r="V42159" s="17"/>
    </row>
    <row r="42160" spans="22:22" x14ac:dyDescent="0.35">
      <c r="V42160" s="17"/>
    </row>
    <row r="42161" spans="22:22" x14ac:dyDescent="0.35">
      <c r="V42161" s="17"/>
    </row>
    <row r="42162" spans="22:22" x14ac:dyDescent="0.35">
      <c r="V42162" s="17"/>
    </row>
    <row r="42163" spans="22:22" x14ac:dyDescent="0.35">
      <c r="V42163" s="17"/>
    </row>
    <row r="42164" spans="22:22" x14ac:dyDescent="0.35">
      <c r="V42164" s="17"/>
    </row>
    <row r="42165" spans="22:22" x14ac:dyDescent="0.35">
      <c r="V42165" s="17"/>
    </row>
    <row r="42166" spans="22:22" x14ac:dyDescent="0.35">
      <c r="V42166" s="17"/>
    </row>
    <row r="42167" spans="22:22" x14ac:dyDescent="0.35">
      <c r="V42167" s="17"/>
    </row>
    <row r="42168" spans="22:22" x14ac:dyDescent="0.35">
      <c r="V42168" s="17"/>
    </row>
    <row r="42169" spans="22:22" x14ac:dyDescent="0.35">
      <c r="V42169" s="17"/>
    </row>
    <row r="42170" spans="22:22" x14ac:dyDescent="0.35">
      <c r="V42170" s="17"/>
    </row>
    <row r="42171" spans="22:22" x14ac:dyDescent="0.35">
      <c r="V42171" s="17"/>
    </row>
    <row r="42172" spans="22:22" x14ac:dyDescent="0.35">
      <c r="V42172" s="17"/>
    </row>
    <row r="42173" spans="22:22" x14ac:dyDescent="0.35">
      <c r="V42173" s="17"/>
    </row>
    <row r="42174" spans="22:22" x14ac:dyDescent="0.35">
      <c r="V42174" s="17"/>
    </row>
    <row r="42175" spans="22:22" x14ac:dyDescent="0.35">
      <c r="V42175" s="17"/>
    </row>
    <row r="42176" spans="22:22" x14ac:dyDescent="0.35">
      <c r="V42176" s="17"/>
    </row>
    <row r="42177" spans="22:22" x14ac:dyDescent="0.35">
      <c r="V42177" s="17"/>
    </row>
    <row r="42178" spans="22:22" x14ac:dyDescent="0.35">
      <c r="V42178" s="17"/>
    </row>
    <row r="42179" spans="22:22" x14ac:dyDescent="0.35">
      <c r="V42179" s="17"/>
    </row>
    <row r="42180" spans="22:22" x14ac:dyDescent="0.35">
      <c r="V42180" s="17"/>
    </row>
    <row r="42181" spans="22:22" x14ac:dyDescent="0.35">
      <c r="V42181" s="17"/>
    </row>
    <row r="42182" spans="22:22" x14ac:dyDescent="0.35">
      <c r="V42182" s="17"/>
    </row>
    <row r="42183" spans="22:22" x14ac:dyDescent="0.35">
      <c r="V42183" s="17"/>
    </row>
    <row r="42184" spans="22:22" x14ac:dyDescent="0.35">
      <c r="V42184" s="17"/>
    </row>
    <row r="42185" spans="22:22" x14ac:dyDescent="0.35">
      <c r="V42185" s="17"/>
    </row>
    <row r="42186" spans="22:22" x14ac:dyDescent="0.35">
      <c r="V42186" s="17"/>
    </row>
    <row r="42187" spans="22:22" x14ac:dyDescent="0.35">
      <c r="V42187" s="17"/>
    </row>
    <row r="42188" spans="22:22" x14ac:dyDescent="0.35">
      <c r="V42188" s="17"/>
    </row>
    <row r="42189" spans="22:22" x14ac:dyDescent="0.35">
      <c r="V42189" s="17"/>
    </row>
    <row r="42190" spans="22:22" x14ac:dyDescent="0.35">
      <c r="V42190" s="17"/>
    </row>
    <row r="42191" spans="22:22" x14ac:dyDescent="0.35">
      <c r="V42191" s="17"/>
    </row>
    <row r="42192" spans="22:22" x14ac:dyDescent="0.35">
      <c r="V42192" s="17"/>
    </row>
    <row r="42193" spans="22:22" x14ac:dyDescent="0.35">
      <c r="V42193" s="17"/>
    </row>
    <row r="42194" spans="22:22" x14ac:dyDescent="0.35">
      <c r="V42194" s="17"/>
    </row>
    <row r="42195" spans="22:22" x14ac:dyDescent="0.35">
      <c r="V42195" s="17"/>
    </row>
    <row r="42196" spans="22:22" x14ac:dyDescent="0.35">
      <c r="V42196" s="17"/>
    </row>
    <row r="42197" spans="22:22" x14ac:dyDescent="0.35">
      <c r="V42197" s="17"/>
    </row>
    <row r="42198" spans="22:22" x14ac:dyDescent="0.35">
      <c r="V42198" s="17"/>
    </row>
    <row r="42199" spans="22:22" x14ac:dyDescent="0.35">
      <c r="V42199" s="17"/>
    </row>
    <row r="42200" spans="22:22" x14ac:dyDescent="0.35">
      <c r="V42200" s="17"/>
    </row>
    <row r="42201" spans="22:22" x14ac:dyDescent="0.35">
      <c r="V42201" s="17"/>
    </row>
    <row r="42202" spans="22:22" x14ac:dyDescent="0.35">
      <c r="V42202" s="17"/>
    </row>
    <row r="42203" spans="22:22" x14ac:dyDescent="0.35">
      <c r="V42203" s="17"/>
    </row>
    <row r="42204" spans="22:22" x14ac:dyDescent="0.35">
      <c r="V42204" s="17"/>
    </row>
    <row r="42205" spans="22:22" x14ac:dyDescent="0.35">
      <c r="V42205" s="17"/>
    </row>
    <row r="42206" spans="22:22" x14ac:dyDescent="0.35">
      <c r="V42206" s="17"/>
    </row>
    <row r="42207" spans="22:22" x14ac:dyDescent="0.35">
      <c r="V42207" s="17"/>
    </row>
    <row r="42208" spans="22:22" x14ac:dyDescent="0.35">
      <c r="V42208" s="17"/>
    </row>
    <row r="42209" spans="22:22" x14ac:dyDescent="0.35">
      <c r="V42209" s="17"/>
    </row>
    <row r="42210" spans="22:22" x14ac:dyDescent="0.35">
      <c r="V42210" s="17"/>
    </row>
    <row r="42211" spans="22:22" x14ac:dyDescent="0.35">
      <c r="V42211" s="17"/>
    </row>
    <row r="42212" spans="22:22" x14ac:dyDescent="0.35">
      <c r="V42212" s="17"/>
    </row>
    <row r="42213" spans="22:22" x14ac:dyDescent="0.35">
      <c r="V42213" s="17"/>
    </row>
    <row r="42214" spans="22:22" x14ac:dyDescent="0.35">
      <c r="V42214" s="17"/>
    </row>
    <row r="42215" spans="22:22" x14ac:dyDescent="0.35">
      <c r="V42215" s="17"/>
    </row>
    <row r="42216" spans="22:22" x14ac:dyDescent="0.35">
      <c r="V42216" s="17"/>
    </row>
    <row r="42217" spans="22:22" x14ac:dyDescent="0.35">
      <c r="V42217" s="17"/>
    </row>
    <row r="42218" spans="22:22" x14ac:dyDescent="0.35">
      <c r="V42218" s="17"/>
    </row>
    <row r="42219" spans="22:22" x14ac:dyDescent="0.35">
      <c r="V42219" s="17"/>
    </row>
    <row r="42220" spans="22:22" x14ac:dyDescent="0.35">
      <c r="V42220" s="17"/>
    </row>
    <row r="42221" spans="22:22" x14ac:dyDescent="0.35">
      <c r="V42221" s="17"/>
    </row>
    <row r="42222" spans="22:22" x14ac:dyDescent="0.35">
      <c r="V42222" s="17"/>
    </row>
    <row r="42223" spans="22:22" x14ac:dyDescent="0.35">
      <c r="V42223" s="17"/>
    </row>
    <row r="42224" spans="22:22" x14ac:dyDescent="0.35">
      <c r="V42224" s="17"/>
    </row>
    <row r="42225" spans="22:22" x14ac:dyDescent="0.35">
      <c r="V42225" s="17"/>
    </row>
    <row r="42226" spans="22:22" x14ac:dyDescent="0.35">
      <c r="V42226" s="17"/>
    </row>
    <row r="42227" spans="22:22" x14ac:dyDescent="0.35">
      <c r="V42227" s="17"/>
    </row>
    <row r="42228" spans="22:22" x14ac:dyDescent="0.35">
      <c r="V42228" s="17"/>
    </row>
    <row r="42229" spans="22:22" x14ac:dyDescent="0.35">
      <c r="V42229" s="17"/>
    </row>
    <row r="42230" spans="22:22" x14ac:dyDescent="0.35">
      <c r="V42230" s="17"/>
    </row>
    <row r="42231" spans="22:22" x14ac:dyDescent="0.35">
      <c r="V42231" s="17"/>
    </row>
    <row r="42232" spans="22:22" x14ac:dyDescent="0.35">
      <c r="V42232" s="17"/>
    </row>
    <row r="42233" spans="22:22" x14ac:dyDescent="0.35">
      <c r="V42233" s="17"/>
    </row>
    <row r="42234" spans="22:22" x14ac:dyDescent="0.35">
      <c r="V42234" s="17"/>
    </row>
    <row r="42235" spans="22:22" x14ac:dyDescent="0.35">
      <c r="V42235" s="17"/>
    </row>
    <row r="42236" spans="22:22" x14ac:dyDescent="0.35">
      <c r="V42236" s="17"/>
    </row>
    <row r="42237" spans="22:22" x14ac:dyDescent="0.35">
      <c r="V42237" s="17"/>
    </row>
    <row r="42238" spans="22:22" x14ac:dyDescent="0.35">
      <c r="V42238" s="17"/>
    </row>
    <row r="42239" spans="22:22" x14ac:dyDescent="0.35">
      <c r="V42239" s="17"/>
    </row>
    <row r="42240" spans="22:22" x14ac:dyDescent="0.35">
      <c r="V42240" s="17"/>
    </row>
    <row r="42241" spans="22:22" x14ac:dyDescent="0.35">
      <c r="V42241" s="17"/>
    </row>
    <row r="42242" spans="22:22" x14ac:dyDescent="0.35">
      <c r="V42242" s="17"/>
    </row>
    <row r="42243" spans="22:22" x14ac:dyDescent="0.35">
      <c r="V42243" s="17"/>
    </row>
    <row r="42244" spans="22:22" x14ac:dyDescent="0.35">
      <c r="V42244" s="17"/>
    </row>
    <row r="42245" spans="22:22" x14ac:dyDescent="0.35">
      <c r="V42245" s="17"/>
    </row>
    <row r="42246" spans="22:22" x14ac:dyDescent="0.35">
      <c r="V42246" s="17"/>
    </row>
    <row r="42247" spans="22:22" x14ac:dyDescent="0.35">
      <c r="V42247" s="17"/>
    </row>
    <row r="42248" spans="22:22" x14ac:dyDescent="0.35">
      <c r="V42248" s="17"/>
    </row>
    <row r="42249" spans="22:22" x14ac:dyDescent="0.35">
      <c r="V42249" s="17"/>
    </row>
    <row r="42250" spans="22:22" x14ac:dyDescent="0.35">
      <c r="V42250" s="17"/>
    </row>
    <row r="42251" spans="22:22" x14ac:dyDescent="0.35">
      <c r="V42251" s="17"/>
    </row>
    <row r="42252" spans="22:22" x14ac:dyDescent="0.35">
      <c r="V42252" s="17"/>
    </row>
    <row r="42253" spans="22:22" x14ac:dyDescent="0.35">
      <c r="V42253" s="17"/>
    </row>
    <row r="42254" spans="22:22" x14ac:dyDescent="0.35">
      <c r="V42254" s="17"/>
    </row>
    <row r="42255" spans="22:22" x14ac:dyDescent="0.35">
      <c r="V42255" s="17"/>
    </row>
    <row r="42256" spans="22:22" x14ac:dyDescent="0.35">
      <c r="V42256" s="17"/>
    </row>
    <row r="42257" spans="22:22" x14ac:dyDescent="0.35">
      <c r="V42257" s="17"/>
    </row>
    <row r="42258" spans="22:22" x14ac:dyDescent="0.35">
      <c r="V42258" s="17"/>
    </row>
    <row r="42259" spans="22:22" x14ac:dyDescent="0.35">
      <c r="V42259" s="17"/>
    </row>
    <row r="42260" spans="22:22" x14ac:dyDescent="0.35">
      <c r="V42260" s="17"/>
    </row>
    <row r="42261" spans="22:22" x14ac:dyDescent="0.35">
      <c r="V42261" s="17"/>
    </row>
    <row r="42262" spans="22:22" x14ac:dyDescent="0.35">
      <c r="V42262" s="17"/>
    </row>
    <row r="42263" spans="22:22" x14ac:dyDescent="0.35">
      <c r="V42263" s="17"/>
    </row>
    <row r="42264" spans="22:22" x14ac:dyDescent="0.35">
      <c r="V42264" s="17"/>
    </row>
    <row r="42265" spans="22:22" x14ac:dyDescent="0.35">
      <c r="V42265" s="17"/>
    </row>
    <row r="42266" spans="22:22" x14ac:dyDescent="0.35">
      <c r="V42266" s="17"/>
    </row>
    <row r="42267" spans="22:22" x14ac:dyDescent="0.35">
      <c r="V42267" s="17"/>
    </row>
    <row r="42268" spans="22:22" x14ac:dyDescent="0.35">
      <c r="V42268" s="17"/>
    </row>
    <row r="42269" spans="22:22" x14ac:dyDescent="0.35">
      <c r="V42269" s="17"/>
    </row>
    <row r="42270" spans="22:22" x14ac:dyDescent="0.35">
      <c r="V42270" s="17"/>
    </row>
    <row r="42271" spans="22:22" x14ac:dyDescent="0.35">
      <c r="V42271" s="17"/>
    </row>
    <row r="42272" spans="22:22" x14ac:dyDescent="0.35">
      <c r="V42272" s="17"/>
    </row>
    <row r="42273" spans="22:22" x14ac:dyDescent="0.35">
      <c r="V42273" s="17"/>
    </row>
    <row r="42274" spans="22:22" x14ac:dyDescent="0.35">
      <c r="V42274" s="17"/>
    </row>
    <row r="42275" spans="22:22" x14ac:dyDescent="0.35">
      <c r="V42275" s="17"/>
    </row>
    <row r="42276" spans="22:22" x14ac:dyDescent="0.35">
      <c r="V42276" s="17"/>
    </row>
    <row r="42277" spans="22:22" x14ac:dyDescent="0.35">
      <c r="V42277" s="17"/>
    </row>
    <row r="42278" spans="22:22" x14ac:dyDescent="0.35">
      <c r="V42278" s="17"/>
    </row>
    <row r="42279" spans="22:22" x14ac:dyDescent="0.35">
      <c r="V42279" s="17"/>
    </row>
    <row r="42280" spans="22:22" x14ac:dyDescent="0.35">
      <c r="V42280" s="17"/>
    </row>
    <row r="42281" spans="22:22" x14ac:dyDescent="0.35">
      <c r="V42281" s="17"/>
    </row>
    <row r="42282" spans="22:22" x14ac:dyDescent="0.35">
      <c r="V42282" s="17"/>
    </row>
    <row r="42283" spans="22:22" x14ac:dyDescent="0.35">
      <c r="V42283" s="17"/>
    </row>
    <row r="42284" spans="22:22" x14ac:dyDescent="0.35">
      <c r="V42284" s="17"/>
    </row>
    <row r="42285" spans="22:22" x14ac:dyDescent="0.35">
      <c r="V42285" s="17"/>
    </row>
    <row r="42286" spans="22:22" x14ac:dyDescent="0.35">
      <c r="V42286" s="17"/>
    </row>
    <row r="42287" spans="22:22" x14ac:dyDescent="0.35">
      <c r="V42287" s="17"/>
    </row>
    <row r="42288" spans="22:22" x14ac:dyDescent="0.35">
      <c r="V42288" s="17"/>
    </row>
    <row r="42289" spans="22:22" x14ac:dyDescent="0.35">
      <c r="V42289" s="17"/>
    </row>
    <row r="42290" spans="22:22" x14ac:dyDescent="0.35">
      <c r="V42290" s="17"/>
    </row>
    <row r="42291" spans="22:22" x14ac:dyDescent="0.35">
      <c r="V42291" s="17"/>
    </row>
    <row r="42292" spans="22:22" x14ac:dyDescent="0.35">
      <c r="V42292" s="17"/>
    </row>
    <row r="42293" spans="22:22" x14ac:dyDescent="0.35">
      <c r="V42293" s="17"/>
    </row>
    <row r="42294" spans="22:22" x14ac:dyDescent="0.35">
      <c r="V42294" s="17"/>
    </row>
    <row r="42295" spans="22:22" x14ac:dyDescent="0.35">
      <c r="V42295" s="17"/>
    </row>
    <row r="42296" spans="22:22" x14ac:dyDescent="0.35">
      <c r="V42296" s="17"/>
    </row>
    <row r="42297" spans="22:22" x14ac:dyDescent="0.35">
      <c r="V42297" s="17"/>
    </row>
    <row r="42298" spans="22:22" x14ac:dyDescent="0.35">
      <c r="V42298" s="17"/>
    </row>
    <row r="42299" spans="22:22" x14ac:dyDescent="0.35">
      <c r="V42299" s="17"/>
    </row>
    <row r="42300" spans="22:22" x14ac:dyDescent="0.35">
      <c r="V42300" s="17"/>
    </row>
    <row r="42301" spans="22:22" x14ac:dyDescent="0.35">
      <c r="V42301" s="17"/>
    </row>
    <row r="42302" spans="22:22" x14ac:dyDescent="0.35">
      <c r="V42302" s="17"/>
    </row>
    <row r="42303" spans="22:22" x14ac:dyDescent="0.35">
      <c r="V42303" s="17"/>
    </row>
    <row r="42304" spans="22:22" x14ac:dyDescent="0.35">
      <c r="V42304" s="17"/>
    </row>
    <row r="42305" spans="22:22" x14ac:dyDescent="0.35">
      <c r="V42305" s="17"/>
    </row>
    <row r="42306" spans="22:22" x14ac:dyDescent="0.35">
      <c r="V42306" s="17"/>
    </row>
    <row r="42307" spans="22:22" x14ac:dyDescent="0.35">
      <c r="V42307" s="17"/>
    </row>
    <row r="42308" spans="22:22" x14ac:dyDescent="0.35">
      <c r="V42308" s="17"/>
    </row>
    <row r="42309" spans="22:22" x14ac:dyDescent="0.35">
      <c r="V42309" s="17"/>
    </row>
    <row r="42310" spans="22:22" x14ac:dyDescent="0.35">
      <c r="V42310" s="17"/>
    </row>
    <row r="42311" spans="22:22" x14ac:dyDescent="0.35">
      <c r="V42311" s="17"/>
    </row>
    <row r="42312" spans="22:22" x14ac:dyDescent="0.35">
      <c r="V42312" s="17"/>
    </row>
    <row r="42313" spans="22:22" x14ac:dyDescent="0.35">
      <c r="V42313" s="17"/>
    </row>
    <row r="42314" spans="22:22" x14ac:dyDescent="0.35">
      <c r="V42314" s="17"/>
    </row>
    <row r="42315" spans="22:22" x14ac:dyDescent="0.35">
      <c r="V42315" s="17"/>
    </row>
    <row r="42316" spans="22:22" x14ac:dyDescent="0.35">
      <c r="V42316" s="17"/>
    </row>
    <row r="42317" spans="22:22" x14ac:dyDescent="0.35">
      <c r="V42317" s="17"/>
    </row>
    <row r="42318" spans="22:22" x14ac:dyDescent="0.35">
      <c r="V42318" s="17"/>
    </row>
    <row r="42319" spans="22:22" x14ac:dyDescent="0.35">
      <c r="V42319" s="17"/>
    </row>
    <row r="42320" spans="22:22" x14ac:dyDescent="0.35">
      <c r="V42320" s="17"/>
    </row>
    <row r="42321" spans="22:22" x14ac:dyDescent="0.35">
      <c r="V42321" s="17"/>
    </row>
    <row r="42322" spans="22:22" x14ac:dyDescent="0.35">
      <c r="V42322" s="17"/>
    </row>
    <row r="42323" spans="22:22" x14ac:dyDescent="0.35">
      <c r="V42323" s="17"/>
    </row>
    <row r="42324" spans="22:22" x14ac:dyDescent="0.35">
      <c r="V42324" s="17"/>
    </row>
    <row r="42325" spans="22:22" x14ac:dyDescent="0.35">
      <c r="V42325" s="17"/>
    </row>
    <row r="42326" spans="22:22" x14ac:dyDescent="0.35">
      <c r="V42326" s="17"/>
    </row>
    <row r="42327" spans="22:22" x14ac:dyDescent="0.35">
      <c r="V42327" s="17"/>
    </row>
    <row r="42328" spans="22:22" x14ac:dyDescent="0.35">
      <c r="V42328" s="17"/>
    </row>
    <row r="42329" spans="22:22" x14ac:dyDescent="0.35">
      <c r="V42329" s="17"/>
    </row>
    <row r="42330" spans="22:22" x14ac:dyDescent="0.35">
      <c r="V42330" s="17"/>
    </row>
    <row r="42331" spans="22:22" x14ac:dyDescent="0.35">
      <c r="V42331" s="17"/>
    </row>
    <row r="42332" spans="22:22" x14ac:dyDescent="0.35">
      <c r="V42332" s="17"/>
    </row>
    <row r="42333" spans="22:22" x14ac:dyDescent="0.35">
      <c r="V42333" s="17"/>
    </row>
    <row r="42334" spans="22:22" x14ac:dyDescent="0.35">
      <c r="V42334" s="17"/>
    </row>
    <row r="42335" spans="22:22" x14ac:dyDescent="0.35">
      <c r="V42335" s="17"/>
    </row>
    <row r="42336" spans="22:22" x14ac:dyDescent="0.35">
      <c r="V42336" s="17"/>
    </row>
    <row r="42337" spans="22:22" x14ac:dyDescent="0.35">
      <c r="V42337" s="17"/>
    </row>
    <row r="42338" spans="22:22" x14ac:dyDescent="0.35">
      <c r="V42338" s="17"/>
    </row>
    <row r="42339" spans="22:22" x14ac:dyDescent="0.35">
      <c r="V42339" s="17"/>
    </row>
    <row r="42340" spans="22:22" x14ac:dyDescent="0.35">
      <c r="V42340" s="17"/>
    </row>
    <row r="42341" spans="22:22" x14ac:dyDescent="0.35">
      <c r="V42341" s="17"/>
    </row>
    <row r="42342" spans="22:22" x14ac:dyDescent="0.35">
      <c r="V42342" s="17"/>
    </row>
    <row r="42343" spans="22:22" x14ac:dyDescent="0.35">
      <c r="V42343" s="17"/>
    </row>
    <row r="42344" spans="22:22" x14ac:dyDescent="0.35">
      <c r="V42344" s="17"/>
    </row>
    <row r="42345" spans="22:22" x14ac:dyDescent="0.35">
      <c r="V42345" s="17"/>
    </row>
    <row r="42346" spans="22:22" x14ac:dyDescent="0.35">
      <c r="V42346" s="17"/>
    </row>
    <row r="42347" spans="22:22" x14ac:dyDescent="0.35">
      <c r="V42347" s="17"/>
    </row>
    <row r="42348" spans="22:22" x14ac:dyDescent="0.35">
      <c r="V42348" s="17"/>
    </row>
    <row r="42349" spans="22:22" x14ac:dyDescent="0.35">
      <c r="V42349" s="17"/>
    </row>
    <row r="42350" spans="22:22" x14ac:dyDescent="0.35">
      <c r="V42350" s="17"/>
    </row>
    <row r="42351" spans="22:22" x14ac:dyDescent="0.35">
      <c r="V42351" s="17"/>
    </row>
    <row r="42352" spans="22:22" x14ac:dyDescent="0.35">
      <c r="V42352" s="17"/>
    </row>
    <row r="42353" spans="22:22" x14ac:dyDescent="0.35">
      <c r="V42353" s="17"/>
    </row>
    <row r="42354" spans="22:22" x14ac:dyDescent="0.35">
      <c r="V42354" s="17"/>
    </row>
    <row r="42355" spans="22:22" x14ac:dyDescent="0.35">
      <c r="V42355" s="17"/>
    </row>
    <row r="42356" spans="22:22" x14ac:dyDescent="0.35">
      <c r="V42356" s="17"/>
    </row>
    <row r="42357" spans="22:22" x14ac:dyDescent="0.35">
      <c r="V42357" s="17"/>
    </row>
    <row r="42358" spans="22:22" x14ac:dyDescent="0.35">
      <c r="V42358" s="17"/>
    </row>
    <row r="42359" spans="22:22" x14ac:dyDescent="0.35">
      <c r="V42359" s="17"/>
    </row>
    <row r="42360" spans="22:22" x14ac:dyDescent="0.35">
      <c r="V42360" s="17"/>
    </row>
    <row r="42361" spans="22:22" x14ac:dyDescent="0.35">
      <c r="V42361" s="17"/>
    </row>
    <row r="42362" spans="22:22" x14ac:dyDescent="0.35">
      <c r="V42362" s="17"/>
    </row>
    <row r="42363" spans="22:22" x14ac:dyDescent="0.35">
      <c r="V42363" s="17"/>
    </row>
    <row r="42364" spans="22:22" x14ac:dyDescent="0.35">
      <c r="V42364" s="17"/>
    </row>
    <row r="42365" spans="22:22" x14ac:dyDescent="0.35">
      <c r="V42365" s="17"/>
    </row>
    <row r="42366" spans="22:22" x14ac:dyDescent="0.35">
      <c r="V42366" s="17"/>
    </row>
    <row r="42367" spans="22:22" x14ac:dyDescent="0.35">
      <c r="V42367" s="17"/>
    </row>
    <row r="42368" spans="22:22" x14ac:dyDescent="0.35">
      <c r="V42368" s="17"/>
    </row>
    <row r="42369" spans="22:22" x14ac:dyDescent="0.35">
      <c r="V42369" s="17"/>
    </row>
    <row r="42370" spans="22:22" x14ac:dyDescent="0.35">
      <c r="V42370" s="17"/>
    </row>
    <row r="42371" spans="22:22" x14ac:dyDescent="0.35">
      <c r="V42371" s="17"/>
    </row>
    <row r="42372" spans="22:22" x14ac:dyDescent="0.35">
      <c r="V42372" s="17"/>
    </row>
    <row r="42373" spans="22:22" x14ac:dyDescent="0.35">
      <c r="V42373" s="17"/>
    </row>
    <row r="42374" spans="22:22" x14ac:dyDescent="0.35">
      <c r="V42374" s="17"/>
    </row>
    <row r="42375" spans="22:22" x14ac:dyDescent="0.35">
      <c r="V42375" s="17"/>
    </row>
    <row r="42376" spans="22:22" x14ac:dyDescent="0.35">
      <c r="V42376" s="17"/>
    </row>
    <row r="42377" spans="22:22" x14ac:dyDescent="0.35">
      <c r="V42377" s="17"/>
    </row>
    <row r="42378" spans="22:22" x14ac:dyDescent="0.35">
      <c r="V42378" s="17"/>
    </row>
    <row r="42379" spans="22:22" x14ac:dyDescent="0.35">
      <c r="V42379" s="17"/>
    </row>
    <row r="42380" spans="22:22" x14ac:dyDescent="0.35">
      <c r="V42380" s="17"/>
    </row>
    <row r="42381" spans="22:22" x14ac:dyDescent="0.35">
      <c r="V42381" s="17"/>
    </row>
    <row r="42382" spans="22:22" x14ac:dyDescent="0.35">
      <c r="V42382" s="17"/>
    </row>
    <row r="42383" spans="22:22" x14ac:dyDescent="0.35">
      <c r="V42383" s="17"/>
    </row>
    <row r="42384" spans="22:22" x14ac:dyDescent="0.35">
      <c r="V42384" s="17"/>
    </row>
    <row r="42385" spans="22:22" x14ac:dyDescent="0.35">
      <c r="V42385" s="17"/>
    </row>
    <row r="42386" spans="22:22" x14ac:dyDescent="0.35">
      <c r="V42386" s="17"/>
    </row>
    <row r="42387" spans="22:22" x14ac:dyDescent="0.35">
      <c r="V42387" s="17"/>
    </row>
    <row r="42388" spans="22:22" x14ac:dyDescent="0.35">
      <c r="V42388" s="17"/>
    </row>
    <row r="42389" spans="22:22" x14ac:dyDescent="0.35">
      <c r="V42389" s="17"/>
    </row>
    <row r="42390" spans="22:22" x14ac:dyDescent="0.35">
      <c r="V42390" s="17"/>
    </row>
    <row r="42391" spans="22:22" x14ac:dyDescent="0.35">
      <c r="V42391" s="17"/>
    </row>
    <row r="42392" spans="22:22" x14ac:dyDescent="0.35">
      <c r="V42392" s="17"/>
    </row>
    <row r="42393" spans="22:22" x14ac:dyDescent="0.35">
      <c r="V42393" s="17"/>
    </row>
    <row r="42394" spans="22:22" x14ac:dyDescent="0.35">
      <c r="V42394" s="17"/>
    </row>
    <row r="42395" spans="22:22" x14ac:dyDescent="0.35">
      <c r="V42395" s="17"/>
    </row>
    <row r="42396" spans="22:22" x14ac:dyDescent="0.35">
      <c r="V42396" s="17"/>
    </row>
    <row r="42397" spans="22:22" x14ac:dyDescent="0.35">
      <c r="V42397" s="17"/>
    </row>
    <row r="42398" spans="22:22" x14ac:dyDescent="0.35">
      <c r="V42398" s="17"/>
    </row>
    <row r="42399" spans="22:22" x14ac:dyDescent="0.35">
      <c r="V42399" s="17"/>
    </row>
    <row r="42400" spans="22:22" x14ac:dyDescent="0.35">
      <c r="V42400" s="17"/>
    </row>
    <row r="42401" spans="22:22" x14ac:dyDescent="0.35">
      <c r="V42401" s="17"/>
    </row>
    <row r="42402" spans="22:22" x14ac:dyDescent="0.35">
      <c r="V42402" s="17"/>
    </row>
    <row r="42403" spans="22:22" x14ac:dyDescent="0.35">
      <c r="V42403" s="17"/>
    </row>
    <row r="42404" spans="22:22" x14ac:dyDescent="0.35">
      <c r="V42404" s="17"/>
    </row>
    <row r="42405" spans="22:22" x14ac:dyDescent="0.35">
      <c r="V42405" s="17"/>
    </row>
    <row r="42406" spans="22:22" x14ac:dyDescent="0.35">
      <c r="V42406" s="17"/>
    </row>
    <row r="42407" spans="22:22" x14ac:dyDescent="0.35">
      <c r="V42407" s="17"/>
    </row>
    <row r="42408" spans="22:22" x14ac:dyDescent="0.35">
      <c r="V42408" s="17"/>
    </row>
    <row r="42409" spans="22:22" x14ac:dyDescent="0.35">
      <c r="V42409" s="17"/>
    </row>
    <row r="42410" spans="22:22" x14ac:dyDescent="0.35">
      <c r="V42410" s="17"/>
    </row>
    <row r="42411" spans="22:22" x14ac:dyDescent="0.35">
      <c r="V42411" s="17"/>
    </row>
    <row r="42412" spans="22:22" x14ac:dyDescent="0.35">
      <c r="V42412" s="17"/>
    </row>
    <row r="42413" spans="22:22" x14ac:dyDescent="0.35">
      <c r="V42413" s="17"/>
    </row>
    <row r="42414" spans="22:22" x14ac:dyDescent="0.35">
      <c r="V42414" s="17"/>
    </row>
    <row r="42415" spans="22:22" x14ac:dyDescent="0.35">
      <c r="V42415" s="17"/>
    </row>
    <row r="42416" spans="22:22" x14ac:dyDescent="0.35">
      <c r="V42416" s="17"/>
    </row>
    <row r="42417" spans="22:22" x14ac:dyDescent="0.35">
      <c r="V42417" s="17"/>
    </row>
    <row r="42418" spans="22:22" x14ac:dyDescent="0.35">
      <c r="V42418" s="17"/>
    </row>
    <row r="42419" spans="22:22" x14ac:dyDescent="0.35">
      <c r="V42419" s="17"/>
    </row>
    <row r="42420" spans="22:22" x14ac:dyDescent="0.35">
      <c r="V42420" s="17"/>
    </row>
    <row r="42421" spans="22:22" x14ac:dyDescent="0.35">
      <c r="V42421" s="17"/>
    </row>
    <row r="42422" spans="22:22" x14ac:dyDescent="0.35">
      <c r="V42422" s="17"/>
    </row>
    <row r="42423" spans="22:22" x14ac:dyDescent="0.35">
      <c r="V42423" s="17"/>
    </row>
    <row r="42424" spans="22:22" x14ac:dyDescent="0.35">
      <c r="V42424" s="17"/>
    </row>
    <row r="42425" spans="22:22" x14ac:dyDescent="0.35">
      <c r="V42425" s="17"/>
    </row>
    <row r="42426" spans="22:22" x14ac:dyDescent="0.35">
      <c r="V42426" s="17"/>
    </row>
    <row r="42427" spans="22:22" x14ac:dyDescent="0.35">
      <c r="V42427" s="17"/>
    </row>
    <row r="42428" spans="22:22" x14ac:dyDescent="0.35">
      <c r="V42428" s="17"/>
    </row>
    <row r="42429" spans="22:22" x14ac:dyDescent="0.35">
      <c r="V42429" s="17"/>
    </row>
    <row r="42430" spans="22:22" x14ac:dyDescent="0.35">
      <c r="V42430" s="17"/>
    </row>
    <row r="42431" spans="22:22" x14ac:dyDescent="0.35">
      <c r="V42431" s="17"/>
    </row>
    <row r="42432" spans="22:22" x14ac:dyDescent="0.35">
      <c r="V42432" s="17"/>
    </row>
    <row r="42433" spans="22:22" x14ac:dyDescent="0.35">
      <c r="V42433" s="17"/>
    </row>
    <row r="42434" spans="22:22" x14ac:dyDescent="0.35">
      <c r="V42434" s="17"/>
    </row>
    <row r="42435" spans="22:22" x14ac:dyDescent="0.35">
      <c r="V42435" s="17"/>
    </row>
    <row r="42436" spans="22:22" x14ac:dyDescent="0.35">
      <c r="V42436" s="17"/>
    </row>
    <row r="42437" spans="22:22" x14ac:dyDescent="0.35">
      <c r="V42437" s="17"/>
    </row>
    <row r="42438" spans="22:22" x14ac:dyDescent="0.35">
      <c r="V42438" s="17"/>
    </row>
    <row r="42439" spans="22:22" x14ac:dyDescent="0.35">
      <c r="V42439" s="17"/>
    </row>
    <row r="42440" spans="22:22" x14ac:dyDescent="0.35">
      <c r="V42440" s="17"/>
    </row>
    <row r="42441" spans="22:22" x14ac:dyDescent="0.35">
      <c r="V42441" s="17"/>
    </row>
    <row r="42442" spans="22:22" x14ac:dyDescent="0.35">
      <c r="V42442" s="17"/>
    </row>
    <row r="42443" spans="22:22" x14ac:dyDescent="0.35">
      <c r="V42443" s="17"/>
    </row>
    <row r="42444" spans="22:22" x14ac:dyDescent="0.35">
      <c r="V42444" s="17"/>
    </row>
    <row r="42445" spans="22:22" x14ac:dyDescent="0.35">
      <c r="V42445" s="17"/>
    </row>
    <row r="42446" spans="22:22" x14ac:dyDescent="0.35">
      <c r="V42446" s="17"/>
    </row>
    <row r="42447" spans="22:22" x14ac:dyDescent="0.35">
      <c r="V42447" s="17"/>
    </row>
    <row r="42448" spans="22:22" x14ac:dyDescent="0.35">
      <c r="V42448" s="17"/>
    </row>
    <row r="42449" spans="22:22" x14ac:dyDescent="0.35">
      <c r="V42449" s="17"/>
    </row>
    <row r="42450" spans="22:22" x14ac:dyDescent="0.35">
      <c r="V42450" s="17"/>
    </row>
    <row r="42451" spans="22:22" x14ac:dyDescent="0.35">
      <c r="V42451" s="17"/>
    </row>
    <row r="42452" spans="22:22" x14ac:dyDescent="0.35">
      <c r="V42452" s="17"/>
    </row>
    <row r="42453" spans="22:22" x14ac:dyDescent="0.35">
      <c r="V42453" s="17"/>
    </row>
    <row r="42454" spans="22:22" x14ac:dyDescent="0.35">
      <c r="V42454" s="17"/>
    </row>
    <row r="42455" spans="22:22" x14ac:dyDescent="0.35">
      <c r="V42455" s="17"/>
    </row>
    <row r="42456" spans="22:22" x14ac:dyDescent="0.35">
      <c r="V42456" s="17"/>
    </row>
    <row r="42457" spans="22:22" x14ac:dyDescent="0.35">
      <c r="V42457" s="17"/>
    </row>
    <row r="42458" spans="22:22" x14ac:dyDescent="0.35">
      <c r="V42458" s="17"/>
    </row>
    <row r="42459" spans="22:22" x14ac:dyDescent="0.35">
      <c r="V42459" s="17"/>
    </row>
    <row r="42460" spans="22:22" x14ac:dyDescent="0.35">
      <c r="V42460" s="17"/>
    </row>
    <row r="42461" spans="22:22" x14ac:dyDescent="0.35">
      <c r="V42461" s="17"/>
    </row>
    <row r="42462" spans="22:22" x14ac:dyDescent="0.35">
      <c r="V42462" s="17"/>
    </row>
    <row r="42463" spans="22:22" x14ac:dyDescent="0.35">
      <c r="V42463" s="17"/>
    </row>
    <row r="42464" spans="22:22" x14ac:dyDescent="0.35">
      <c r="V42464" s="17"/>
    </row>
    <row r="42465" spans="22:22" x14ac:dyDescent="0.35">
      <c r="V42465" s="17"/>
    </row>
    <row r="42466" spans="22:22" x14ac:dyDescent="0.35">
      <c r="V42466" s="17"/>
    </row>
    <row r="42467" spans="22:22" x14ac:dyDescent="0.35">
      <c r="V42467" s="17"/>
    </row>
    <row r="42468" spans="22:22" x14ac:dyDescent="0.35">
      <c r="V42468" s="17"/>
    </row>
    <row r="42469" spans="22:22" x14ac:dyDescent="0.35">
      <c r="V42469" s="17"/>
    </row>
    <row r="42470" spans="22:22" x14ac:dyDescent="0.35">
      <c r="V42470" s="17"/>
    </row>
    <row r="42471" spans="22:22" x14ac:dyDescent="0.35">
      <c r="V42471" s="17"/>
    </row>
    <row r="42472" spans="22:22" x14ac:dyDescent="0.35">
      <c r="V42472" s="17"/>
    </row>
    <row r="42473" spans="22:22" x14ac:dyDescent="0.35">
      <c r="V42473" s="17"/>
    </row>
    <row r="42474" spans="22:22" x14ac:dyDescent="0.35">
      <c r="V42474" s="17"/>
    </row>
    <row r="42475" spans="22:22" x14ac:dyDescent="0.35">
      <c r="V42475" s="17"/>
    </row>
    <row r="42476" spans="22:22" x14ac:dyDescent="0.35">
      <c r="V42476" s="17"/>
    </row>
    <row r="42477" spans="22:22" x14ac:dyDescent="0.35">
      <c r="V42477" s="17"/>
    </row>
    <row r="42478" spans="22:22" x14ac:dyDescent="0.35">
      <c r="V42478" s="17"/>
    </row>
    <row r="42479" spans="22:22" x14ac:dyDescent="0.35">
      <c r="V42479" s="17"/>
    </row>
    <row r="42480" spans="22:22" x14ac:dyDescent="0.35">
      <c r="V42480" s="17"/>
    </row>
    <row r="42481" spans="22:22" x14ac:dyDescent="0.35">
      <c r="V42481" s="17"/>
    </row>
    <row r="42482" spans="22:22" x14ac:dyDescent="0.35">
      <c r="V42482" s="17"/>
    </row>
    <row r="42483" spans="22:22" x14ac:dyDescent="0.35">
      <c r="V42483" s="17"/>
    </row>
    <row r="42484" spans="22:22" x14ac:dyDescent="0.35">
      <c r="V42484" s="17"/>
    </row>
    <row r="42485" spans="22:22" x14ac:dyDescent="0.35">
      <c r="V42485" s="17"/>
    </row>
    <row r="42486" spans="22:22" x14ac:dyDescent="0.35">
      <c r="V42486" s="17"/>
    </row>
    <row r="42487" spans="22:22" x14ac:dyDescent="0.35">
      <c r="V42487" s="17"/>
    </row>
    <row r="42488" spans="22:22" x14ac:dyDescent="0.35">
      <c r="V42488" s="17"/>
    </row>
    <row r="42489" spans="22:22" x14ac:dyDescent="0.35">
      <c r="V42489" s="17"/>
    </row>
    <row r="42490" spans="22:22" x14ac:dyDescent="0.35">
      <c r="V42490" s="17"/>
    </row>
    <row r="42491" spans="22:22" x14ac:dyDescent="0.35">
      <c r="V42491" s="17"/>
    </row>
    <row r="42492" spans="22:22" x14ac:dyDescent="0.35">
      <c r="V42492" s="17"/>
    </row>
    <row r="42493" spans="22:22" x14ac:dyDescent="0.35">
      <c r="V42493" s="17"/>
    </row>
    <row r="42494" spans="22:22" x14ac:dyDescent="0.35">
      <c r="V42494" s="17"/>
    </row>
    <row r="42495" spans="22:22" x14ac:dyDescent="0.35">
      <c r="V42495" s="17"/>
    </row>
    <row r="42496" spans="22:22" x14ac:dyDescent="0.35">
      <c r="V42496" s="17"/>
    </row>
    <row r="42497" spans="22:22" x14ac:dyDescent="0.35">
      <c r="V42497" s="17"/>
    </row>
    <row r="42498" spans="22:22" x14ac:dyDescent="0.35">
      <c r="V42498" s="17"/>
    </row>
    <row r="42499" spans="22:22" x14ac:dyDescent="0.35">
      <c r="V42499" s="17"/>
    </row>
    <row r="42500" spans="22:22" x14ac:dyDescent="0.35">
      <c r="V42500" s="17"/>
    </row>
    <row r="42501" spans="22:22" x14ac:dyDescent="0.35">
      <c r="V42501" s="17"/>
    </row>
    <row r="42502" spans="22:22" x14ac:dyDescent="0.35">
      <c r="V42502" s="17"/>
    </row>
    <row r="42503" spans="22:22" x14ac:dyDescent="0.35">
      <c r="V42503" s="17"/>
    </row>
    <row r="42504" spans="22:22" x14ac:dyDescent="0.35">
      <c r="V42504" s="17"/>
    </row>
    <row r="42505" spans="22:22" x14ac:dyDescent="0.35">
      <c r="V42505" s="17"/>
    </row>
    <row r="42506" spans="22:22" x14ac:dyDescent="0.35">
      <c r="V42506" s="17"/>
    </row>
    <row r="42507" spans="22:22" x14ac:dyDescent="0.35">
      <c r="V42507" s="17"/>
    </row>
    <row r="42508" spans="22:22" x14ac:dyDescent="0.35">
      <c r="V42508" s="17"/>
    </row>
    <row r="42509" spans="22:22" x14ac:dyDescent="0.35">
      <c r="V42509" s="17"/>
    </row>
    <row r="42510" spans="22:22" x14ac:dyDescent="0.35">
      <c r="V42510" s="17"/>
    </row>
    <row r="42511" spans="22:22" x14ac:dyDescent="0.35">
      <c r="V42511" s="17"/>
    </row>
    <row r="42512" spans="22:22" x14ac:dyDescent="0.35">
      <c r="V42512" s="17"/>
    </row>
    <row r="42513" spans="22:22" x14ac:dyDescent="0.35">
      <c r="V42513" s="17"/>
    </row>
    <row r="42514" spans="22:22" x14ac:dyDescent="0.35">
      <c r="V42514" s="17"/>
    </row>
    <row r="42515" spans="22:22" x14ac:dyDescent="0.35">
      <c r="V42515" s="17"/>
    </row>
    <row r="42516" spans="22:22" x14ac:dyDescent="0.35">
      <c r="V42516" s="17"/>
    </row>
    <row r="42517" spans="22:22" x14ac:dyDescent="0.35">
      <c r="V42517" s="17"/>
    </row>
    <row r="42518" spans="22:22" x14ac:dyDescent="0.35">
      <c r="V42518" s="17"/>
    </row>
    <row r="42519" spans="22:22" x14ac:dyDescent="0.35">
      <c r="V42519" s="17"/>
    </row>
    <row r="42520" spans="22:22" x14ac:dyDescent="0.35">
      <c r="V42520" s="17"/>
    </row>
    <row r="42521" spans="22:22" x14ac:dyDescent="0.35">
      <c r="V42521" s="17"/>
    </row>
    <row r="42522" spans="22:22" x14ac:dyDescent="0.35">
      <c r="V42522" s="17"/>
    </row>
    <row r="42523" spans="22:22" x14ac:dyDescent="0.35">
      <c r="V42523" s="17"/>
    </row>
    <row r="42524" spans="22:22" x14ac:dyDescent="0.35">
      <c r="V42524" s="17"/>
    </row>
    <row r="42525" spans="22:22" x14ac:dyDescent="0.35">
      <c r="V42525" s="17"/>
    </row>
    <row r="42526" spans="22:22" x14ac:dyDescent="0.35">
      <c r="V42526" s="17"/>
    </row>
    <row r="42527" spans="22:22" x14ac:dyDescent="0.35">
      <c r="V42527" s="17"/>
    </row>
    <row r="42528" spans="22:22" x14ac:dyDescent="0.35">
      <c r="V42528" s="17"/>
    </row>
    <row r="42529" spans="22:22" x14ac:dyDescent="0.35">
      <c r="V42529" s="17"/>
    </row>
    <row r="42530" spans="22:22" x14ac:dyDescent="0.35">
      <c r="V42530" s="17"/>
    </row>
    <row r="42531" spans="22:22" x14ac:dyDescent="0.35">
      <c r="V42531" s="17"/>
    </row>
    <row r="42532" spans="22:22" x14ac:dyDescent="0.35">
      <c r="V42532" s="17"/>
    </row>
    <row r="42533" spans="22:22" x14ac:dyDescent="0.35">
      <c r="V42533" s="17"/>
    </row>
    <row r="42534" spans="22:22" x14ac:dyDescent="0.35">
      <c r="V42534" s="17"/>
    </row>
    <row r="42535" spans="22:22" x14ac:dyDescent="0.35">
      <c r="V42535" s="17"/>
    </row>
    <row r="42536" spans="22:22" x14ac:dyDescent="0.35">
      <c r="V42536" s="17"/>
    </row>
    <row r="42537" spans="22:22" x14ac:dyDescent="0.35">
      <c r="V42537" s="17"/>
    </row>
    <row r="42538" spans="22:22" x14ac:dyDescent="0.35">
      <c r="V42538" s="17"/>
    </row>
    <row r="42539" spans="22:22" x14ac:dyDescent="0.35">
      <c r="V42539" s="17"/>
    </row>
    <row r="42540" spans="22:22" x14ac:dyDescent="0.35">
      <c r="V42540" s="17"/>
    </row>
    <row r="42541" spans="22:22" x14ac:dyDescent="0.35">
      <c r="V42541" s="17"/>
    </row>
    <row r="42542" spans="22:22" x14ac:dyDescent="0.35">
      <c r="V42542" s="17"/>
    </row>
    <row r="42543" spans="22:22" x14ac:dyDescent="0.35">
      <c r="V42543" s="17"/>
    </row>
    <row r="42544" spans="22:22" x14ac:dyDescent="0.35">
      <c r="V42544" s="17"/>
    </row>
    <row r="42545" spans="22:22" x14ac:dyDescent="0.35">
      <c r="V42545" s="17"/>
    </row>
    <row r="42546" spans="22:22" x14ac:dyDescent="0.35">
      <c r="V42546" s="17"/>
    </row>
    <row r="42547" spans="22:22" x14ac:dyDescent="0.35">
      <c r="V42547" s="17"/>
    </row>
    <row r="42548" spans="22:22" x14ac:dyDescent="0.35">
      <c r="V42548" s="17"/>
    </row>
    <row r="42549" spans="22:22" x14ac:dyDescent="0.35">
      <c r="V42549" s="17"/>
    </row>
    <row r="42550" spans="22:22" x14ac:dyDescent="0.35">
      <c r="V42550" s="17"/>
    </row>
    <row r="42551" spans="22:22" x14ac:dyDescent="0.35">
      <c r="V42551" s="17"/>
    </row>
    <row r="42552" spans="22:22" x14ac:dyDescent="0.35">
      <c r="V42552" s="17"/>
    </row>
    <row r="42553" spans="22:22" x14ac:dyDescent="0.35">
      <c r="V42553" s="17"/>
    </row>
    <row r="42554" spans="22:22" x14ac:dyDescent="0.35">
      <c r="V42554" s="17"/>
    </row>
    <row r="42555" spans="22:22" x14ac:dyDescent="0.35">
      <c r="V42555" s="17"/>
    </row>
    <row r="42556" spans="22:22" x14ac:dyDescent="0.35">
      <c r="V42556" s="17"/>
    </row>
    <row r="42557" spans="22:22" x14ac:dyDescent="0.35">
      <c r="V42557" s="17"/>
    </row>
    <row r="42558" spans="22:22" x14ac:dyDescent="0.35">
      <c r="V42558" s="17"/>
    </row>
    <row r="42559" spans="22:22" x14ac:dyDescent="0.35">
      <c r="V42559" s="17"/>
    </row>
    <row r="42560" spans="22:22" x14ac:dyDescent="0.35">
      <c r="V42560" s="17"/>
    </row>
    <row r="42561" spans="22:22" x14ac:dyDescent="0.35">
      <c r="V42561" s="17"/>
    </row>
    <row r="42562" spans="22:22" x14ac:dyDescent="0.35">
      <c r="V42562" s="17"/>
    </row>
    <row r="42563" spans="22:22" x14ac:dyDescent="0.35">
      <c r="V42563" s="17"/>
    </row>
    <row r="42564" spans="22:22" x14ac:dyDescent="0.35">
      <c r="V42564" s="17"/>
    </row>
    <row r="42565" spans="22:22" x14ac:dyDescent="0.35">
      <c r="V42565" s="17"/>
    </row>
    <row r="42566" spans="22:22" x14ac:dyDescent="0.35">
      <c r="V42566" s="17"/>
    </row>
    <row r="42567" spans="22:22" x14ac:dyDescent="0.35">
      <c r="V42567" s="17"/>
    </row>
    <row r="42568" spans="22:22" x14ac:dyDescent="0.35">
      <c r="V42568" s="17"/>
    </row>
    <row r="42569" spans="22:22" x14ac:dyDescent="0.35">
      <c r="V42569" s="17"/>
    </row>
    <row r="42570" spans="22:22" x14ac:dyDescent="0.35">
      <c r="V42570" s="17"/>
    </row>
    <row r="42571" spans="22:22" x14ac:dyDescent="0.35">
      <c r="V42571" s="17"/>
    </row>
    <row r="42572" spans="22:22" x14ac:dyDescent="0.35">
      <c r="V42572" s="17"/>
    </row>
    <row r="42573" spans="22:22" x14ac:dyDescent="0.35">
      <c r="V42573" s="17"/>
    </row>
    <row r="42574" spans="22:22" x14ac:dyDescent="0.35">
      <c r="V42574" s="17"/>
    </row>
    <row r="42575" spans="22:22" x14ac:dyDescent="0.35">
      <c r="V42575" s="17"/>
    </row>
    <row r="42576" spans="22:22" x14ac:dyDescent="0.35">
      <c r="V42576" s="17"/>
    </row>
    <row r="42577" spans="22:22" x14ac:dyDescent="0.35">
      <c r="V42577" s="17"/>
    </row>
    <row r="42578" spans="22:22" x14ac:dyDescent="0.35">
      <c r="V42578" s="17"/>
    </row>
    <row r="42579" spans="22:22" x14ac:dyDescent="0.35">
      <c r="V42579" s="17"/>
    </row>
    <row r="42580" spans="22:22" x14ac:dyDescent="0.35">
      <c r="V42580" s="17"/>
    </row>
    <row r="42581" spans="22:22" x14ac:dyDescent="0.35">
      <c r="V42581" s="17"/>
    </row>
    <row r="42582" spans="22:22" x14ac:dyDescent="0.35">
      <c r="V42582" s="17"/>
    </row>
    <row r="42583" spans="22:22" x14ac:dyDescent="0.35">
      <c r="V42583" s="17"/>
    </row>
    <row r="42584" spans="22:22" x14ac:dyDescent="0.35">
      <c r="V42584" s="17"/>
    </row>
    <row r="42585" spans="22:22" x14ac:dyDescent="0.35">
      <c r="V42585" s="17"/>
    </row>
    <row r="42586" spans="22:22" x14ac:dyDescent="0.35">
      <c r="V42586" s="17"/>
    </row>
    <row r="42587" spans="22:22" x14ac:dyDescent="0.35">
      <c r="V42587" s="17"/>
    </row>
    <row r="42588" spans="22:22" x14ac:dyDescent="0.35">
      <c r="V42588" s="17"/>
    </row>
    <row r="42589" spans="22:22" x14ac:dyDescent="0.35">
      <c r="V42589" s="17"/>
    </row>
    <row r="42590" spans="22:22" x14ac:dyDescent="0.35">
      <c r="V42590" s="17"/>
    </row>
    <row r="42591" spans="22:22" x14ac:dyDescent="0.35">
      <c r="V42591" s="17"/>
    </row>
    <row r="42592" spans="22:22" x14ac:dyDescent="0.35">
      <c r="V42592" s="17"/>
    </row>
    <row r="42593" spans="22:22" x14ac:dyDescent="0.35">
      <c r="V42593" s="17"/>
    </row>
    <row r="42594" spans="22:22" x14ac:dyDescent="0.35">
      <c r="V42594" s="17"/>
    </row>
    <row r="42595" spans="22:22" x14ac:dyDescent="0.35">
      <c r="V42595" s="17"/>
    </row>
    <row r="42596" spans="22:22" x14ac:dyDescent="0.35">
      <c r="V42596" s="17"/>
    </row>
    <row r="42597" spans="22:22" x14ac:dyDescent="0.35">
      <c r="V42597" s="17"/>
    </row>
    <row r="42598" spans="22:22" x14ac:dyDescent="0.35">
      <c r="V42598" s="17"/>
    </row>
    <row r="42599" spans="22:22" x14ac:dyDescent="0.35">
      <c r="V42599" s="17"/>
    </row>
    <row r="42600" spans="22:22" x14ac:dyDescent="0.35">
      <c r="V42600" s="17"/>
    </row>
    <row r="42601" spans="22:22" x14ac:dyDescent="0.35">
      <c r="V42601" s="17"/>
    </row>
    <row r="42602" spans="22:22" x14ac:dyDescent="0.35">
      <c r="V42602" s="17"/>
    </row>
    <row r="42603" spans="22:22" x14ac:dyDescent="0.35">
      <c r="V42603" s="17"/>
    </row>
    <row r="42604" spans="22:22" x14ac:dyDescent="0.35">
      <c r="V42604" s="17"/>
    </row>
    <row r="42605" spans="22:22" x14ac:dyDescent="0.35">
      <c r="V42605" s="17"/>
    </row>
    <row r="42606" spans="22:22" x14ac:dyDescent="0.35">
      <c r="V42606" s="17"/>
    </row>
    <row r="42607" spans="22:22" x14ac:dyDescent="0.35">
      <c r="V42607" s="17"/>
    </row>
    <row r="42608" spans="22:22" x14ac:dyDescent="0.35">
      <c r="V42608" s="17"/>
    </row>
    <row r="42609" spans="22:22" x14ac:dyDescent="0.35">
      <c r="V42609" s="17"/>
    </row>
    <row r="42610" spans="22:22" x14ac:dyDescent="0.35">
      <c r="V42610" s="17"/>
    </row>
    <row r="42611" spans="22:22" x14ac:dyDescent="0.35">
      <c r="V42611" s="17"/>
    </row>
    <row r="42612" spans="22:22" x14ac:dyDescent="0.35">
      <c r="V42612" s="17"/>
    </row>
    <row r="42613" spans="22:22" x14ac:dyDescent="0.35">
      <c r="V42613" s="17"/>
    </row>
    <row r="42614" spans="22:22" x14ac:dyDescent="0.35">
      <c r="V42614" s="17"/>
    </row>
    <row r="42615" spans="22:22" x14ac:dyDescent="0.35">
      <c r="V42615" s="17"/>
    </row>
    <row r="42616" spans="22:22" x14ac:dyDescent="0.35">
      <c r="V42616" s="17"/>
    </row>
    <row r="42617" spans="22:22" x14ac:dyDescent="0.35">
      <c r="V42617" s="17"/>
    </row>
    <row r="42618" spans="22:22" x14ac:dyDescent="0.35">
      <c r="V42618" s="17"/>
    </row>
    <row r="42619" spans="22:22" x14ac:dyDescent="0.35">
      <c r="V42619" s="17"/>
    </row>
    <row r="42620" spans="22:22" x14ac:dyDescent="0.35">
      <c r="V42620" s="17"/>
    </row>
    <row r="42621" spans="22:22" x14ac:dyDescent="0.35">
      <c r="V42621" s="17"/>
    </row>
    <row r="42622" spans="22:22" x14ac:dyDescent="0.35">
      <c r="V42622" s="17"/>
    </row>
    <row r="42623" spans="22:22" x14ac:dyDescent="0.35">
      <c r="V42623" s="17"/>
    </row>
    <row r="42624" spans="22:22" x14ac:dyDescent="0.35">
      <c r="V42624" s="17"/>
    </row>
    <row r="42625" spans="22:22" x14ac:dyDescent="0.35">
      <c r="V42625" s="17"/>
    </row>
    <row r="42626" spans="22:22" x14ac:dyDescent="0.35">
      <c r="V42626" s="17"/>
    </row>
    <row r="42627" spans="22:22" x14ac:dyDescent="0.35">
      <c r="V42627" s="17"/>
    </row>
    <row r="42628" spans="22:22" x14ac:dyDescent="0.35">
      <c r="V42628" s="17"/>
    </row>
    <row r="42629" spans="22:22" x14ac:dyDescent="0.35">
      <c r="V42629" s="17"/>
    </row>
    <row r="42630" spans="22:22" x14ac:dyDescent="0.35">
      <c r="V42630" s="17"/>
    </row>
    <row r="42631" spans="22:22" x14ac:dyDescent="0.35">
      <c r="V42631" s="17"/>
    </row>
    <row r="42632" spans="22:22" x14ac:dyDescent="0.35">
      <c r="V42632" s="17"/>
    </row>
    <row r="42633" spans="22:22" x14ac:dyDescent="0.35">
      <c r="V42633" s="17"/>
    </row>
    <row r="42634" spans="22:22" x14ac:dyDescent="0.35">
      <c r="V42634" s="17"/>
    </row>
    <row r="42635" spans="22:22" x14ac:dyDescent="0.35">
      <c r="V42635" s="17"/>
    </row>
    <row r="42636" spans="22:22" x14ac:dyDescent="0.35">
      <c r="V42636" s="17"/>
    </row>
    <row r="42637" spans="22:22" x14ac:dyDescent="0.35">
      <c r="V42637" s="17"/>
    </row>
    <row r="42638" spans="22:22" x14ac:dyDescent="0.35">
      <c r="V42638" s="17"/>
    </row>
    <row r="42639" spans="22:22" x14ac:dyDescent="0.35">
      <c r="V42639" s="17"/>
    </row>
    <row r="42640" spans="22:22" x14ac:dyDescent="0.35">
      <c r="V42640" s="17"/>
    </row>
    <row r="42641" spans="22:22" x14ac:dyDescent="0.35">
      <c r="V42641" s="17"/>
    </row>
    <row r="42642" spans="22:22" x14ac:dyDescent="0.35">
      <c r="V42642" s="17"/>
    </row>
    <row r="42643" spans="22:22" x14ac:dyDescent="0.35">
      <c r="V42643" s="17"/>
    </row>
    <row r="42644" spans="22:22" x14ac:dyDescent="0.35">
      <c r="V42644" s="17"/>
    </row>
    <row r="42645" spans="22:22" x14ac:dyDescent="0.35">
      <c r="V42645" s="17"/>
    </row>
    <row r="42646" spans="22:22" x14ac:dyDescent="0.35">
      <c r="V42646" s="17"/>
    </row>
    <row r="42647" spans="22:22" x14ac:dyDescent="0.35">
      <c r="V42647" s="17"/>
    </row>
    <row r="42648" spans="22:22" x14ac:dyDescent="0.35">
      <c r="V42648" s="17"/>
    </row>
    <row r="42649" spans="22:22" x14ac:dyDescent="0.35">
      <c r="V42649" s="17"/>
    </row>
    <row r="42650" spans="22:22" x14ac:dyDescent="0.35">
      <c r="V42650" s="17"/>
    </row>
    <row r="42651" spans="22:22" x14ac:dyDescent="0.35">
      <c r="V42651" s="17"/>
    </row>
    <row r="42652" spans="22:22" x14ac:dyDescent="0.35">
      <c r="V42652" s="17"/>
    </row>
    <row r="42653" spans="22:22" x14ac:dyDescent="0.35">
      <c r="V42653" s="17"/>
    </row>
    <row r="42654" spans="22:22" x14ac:dyDescent="0.35">
      <c r="V42654" s="17"/>
    </row>
    <row r="42655" spans="22:22" x14ac:dyDescent="0.35">
      <c r="V42655" s="17"/>
    </row>
    <row r="42656" spans="22:22" x14ac:dyDescent="0.35">
      <c r="V42656" s="17"/>
    </row>
    <row r="42657" spans="22:22" x14ac:dyDescent="0.35">
      <c r="V42657" s="17"/>
    </row>
    <row r="42658" spans="22:22" x14ac:dyDescent="0.35">
      <c r="V42658" s="17"/>
    </row>
    <row r="42659" spans="22:22" x14ac:dyDescent="0.35">
      <c r="V42659" s="17"/>
    </row>
    <row r="42660" spans="22:22" x14ac:dyDescent="0.35">
      <c r="V42660" s="17"/>
    </row>
    <row r="42661" spans="22:22" x14ac:dyDescent="0.35">
      <c r="V42661" s="17"/>
    </row>
    <row r="42662" spans="22:22" x14ac:dyDescent="0.35">
      <c r="V42662" s="17"/>
    </row>
    <row r="42663" spans="22:22" x14ac:dyDescent="0.35">
      <c r="V42663" s="17"/>
    </row>
    <row r="42664" spans="22:22" x14ac:dyDescent="0.35">
      <c r="V42664" s="17"/>
    </row>
    <row r="42665" spans="22:22" x14ac:dyDescent="0.35">
      <c r="V42665" s="17"/>
    </row>
    <row r="42666" spans="22:22" x14ac:dyDescent="0.35">
      <c r="V42666" s="17"/>
    </row>
    <row r="42667" spans="22:22" x14ac:dyDescent="0.35">
      <c r="V42667" s="17"/>
    </row>
    <row r="42668" spans="22:22" x14ac:dyDescent="0.35">
      <c r="V42668" s="17"/>
    </row>
    <row r="42669" spans="22:22" x14ac:dyDescent="0.35">
      <c r="V42669" s="17"/>
    </row>
    <row r="42670" spans="22:22" x14ac:dyDescent="0.35">
      <c r="V42670" s="17"/>
    </row>
    <row r="42671" spans="22:22" x14ac:dyDescent="0.35">
      <c r="V42671" s="17"/>
    </row>
    <row r="42672" spans="22:22" x14ac:dyDescent="0.35">
      <c r="V42672" s="17"/>
    </row>
    <row r="42673" spans="22:22" x14ac:dyDescent="0.35">
      <c r="V42673" s="17"/>
    </row>
    <row r="42674" spans="22:22" x14ac:dyDescent="0.35">
      <c r="V42674" s="17"/>
    </row>
    <row r="42675" spans="22:22" x14ac:dyDescent="0.35">
      <c r="V42675" s="17"/>
    </row>
    <row r="42676" spans="22:22" x14ac:dyDescent="0.35">
      <c r="V42676" s="17"/>
    </row>
    <row r="42677" spans="22:22" x14ac:dyDescent="0.35">
      <c r="V42677" s="17"/>
    </row>
    <row r="42678" spans="22:22" x14ac:dyDescent="0.35">
      <c r="V42678" s="17"/>
    </row>
    <row r="42679" spans="22:22" x14ac:dyDescent="0.35">
      <c r="V42679" s="17"/>
    </row>
    <row r="42680" spans="22:22" x14ac:dyDescent="0.35">
      <c r="V42680" s="17"/>
    </row>
    <row r="42681" spans="22:22" x14ac:dyDescent="0.35">
      <c r="V42681" s="17"/>
    </row>
    <row r="42682" spans="22:22" x14ac:dyDescent="0.35">
      <c r="V42682" s="17"/>
    </row>
    <row r="42683" spans="22:22" x14ac:dyDescent="0.35">
      <c r="V42683" s="17"/>
    </row>
    <row r="42684" spans="22:22" x14ac:dyDescent="0.35">
      <c r="V42684" s="17"/>
    </row>
    <row r="42685" spans="22:22" x14ac:dyDescent="0.35">
      <c r="V42685" s="17"/>
    </row>
    <row r="42686" spans="22:22" x14ac:dyDescent="0.35">
      <c r="V42686" s="17"/>
    </row>
    <row r="42687" spans="22:22" x14ac:dyDescent="0.35">
      <c r="V42687" s="17"/>
    </row>
    <row r="42688" spans="22:22" x14ac:dyDescent="0.35">
      <c r="V42688" s="17"/>
    </row>
    <row r="42689" spans="22:22" x14ac:dyDescent="0.35">
      <c r="V42689" s="17"/>
    </row>
    <row r="42690" spans="22:22" x14ac:dyDescent="0.35">
      <c r="V42690" s="17"/>
    </row>
    <row r="42691" spans="22:22" x14ac:dyDescent="0.35">
      <c r="V42691" s="17"/>
    </row>
    <row r="42692" spans="22:22" x14ac:dyDescent="0.35">
      <c r="V42692" s="17"/>
    </row>
    <row r="42693" spans="22:22" x14ac:dyDescent="0.35">
      <c r="V42693" s="17"/>
    </row>
    <row r="42694" spans="22:22" x14ac:dyDescent="0.35">
      <c r="V42694" s="17"/>
    </row>
    <row r="42695" spans="22:22" x14ac:dyDescent="0.35">
      <c r="V42695" s="17"/>
    </row>
    <row r="42696" spans="22:22" x14ac:dyDescent="0.35">
      <c r="V42696" s="17"/>
    </row>
    <row r="42697" spans="22:22" x14ac:dyDescent="0.35">
      <c r="V42697" s="17"/>
    </row>
    <row r="42698" spans="22:22" x14ac:dyDescent="0.35">
      <c r="V42698" s="17"/>
    </row>
    <row r="42699" spans="22:22" x14ac:dyDescent="0.35">
      <c r="V42699" s="17"/>
    </row>
    <row r="42700" spans="22:22" x14ac:dyDescent="0.35">
      <c r="V42700" s="17"/>
    </row>
    <row r="42701" spans="22:22" x14ac:dyDescent="0.35">
      <c r="V42701" s="17"/>
    </row>
    <row r="42702" spans="22:22" x14ac:dyDescent="0.35">
      <c r="V42702" s="17"/>
    </row>
    <row r="42703" spans="22:22" x14ac:dyDescent="0.35">
      <c r="V42703" s="17"/>
    </row>
    <row r="42704" spans="22:22" x14ac:dyDescent="0.35">
      <c r="V42704" s="17"/>
    </row>
    <row r="42705" spans="22:22" x14ac:dyDescent="0.35">
      <c r="V42705" s="17"/>
    </row>
    <row r="42706" spans="22:22" x14ac:dyDescent="0.35">
      <c r="V42706" s="17"/>
    </row>
    <row r="42707" spans="22:22" x14ac:dyDescent="0.35">
      <c r="V42707" s="17"/>
    </row>
    <row r="42708" spans="22:22" x14ac:dyDescent="0.35">
      <c r="V42708" s="17"/>
    </row>
    <row r="42709" spans="22:22" x14ac:dyDescent="0.35">
      <c r="V42709" s="17"/>
    </row>
    <row r="42710" spans="22:22" x14ac:dyDescent="0.35">
      <c r="V42710" s="17"/>
    </row>
    <row r="42711" spans="22:22" x14ac:dyDescent="0.35">
      <c r="V42711" s="17"/>
    </row>
    <row r="42712" spans="22:22" x14ac:dyDescent="0.35">
      <c r="V42712" s="17"/>
    </row>
    <row r="42713" spans="22:22" x14ac:dyDescent="0.35">
      <c r="V42713" s="17"/>
    </row>
    <row r="42714" spans="22:22" x14ac:dyDescent="0.35">
      <c r="V42714" s="17"/>
    </row>
    <row r="42715" spans="22:22" x14ac:dyDescent="0.35">
      <c r="V42715" s="17"/>
    </row>
    <row r="42716" spans="22:22" x14ac:dyDescent="0.35">
      <c r="V42716" s="17"/>
    </row>
    <row r="42717" spans="22:22" x14ac:dyDescent="0.35">
      <c r="V42717" s="17"/>
    </row>
    <row r="42718" spans="22:22" x14ac:dyDescent="0.35">
      <c r="V42718" s="17"/>
    </row>
    <row r="42719" spans="22:22" x14ac:dyDescent="0.35">
      <c r="V42719" s="17"/>
    </row>
    <row r="42720" spans="22:22" x14ac:dyDescent="0.35">
      <c r="V42720" s="17"/>
    </row>
    <row r="42721" spans="22:22" x14ac:dyDescent="0.35">
      <c r="V42721" s="17"/>
    </row>
    <row r="42722" spans="22:22" x14ac:dyDescent="0.35">
      <c r="V42722" s="17"/>
    </row>
    <row r="42723" spans="22:22" x14ac:dyDescent="0.35">
      <c r="V42723" s="17"/>
    </row>
    <row r="42724" spans="22:22" x14ac:dyDescent="0.35">
      <c r="V42724" s="17"/>
    </row>
    <row r="42725" spans="22:22" x14ac:dyDescent="0.35">
      <c r="V42725" s="17"/>
    </row>
    <row r="42726" spans="22:22" x14ac:dyDescent="0.35">
      <c r="V42726" s="17"/>
    </row>
    <row r="42727" spans="22:22" x14ac:dyDescent="0.35">
      <c r="V42727" s="17"/>
    </row>
    <row r="42728" spans="22:22" x14ac:dyDescent="0.35">
      <c r="V42728" s="17"/>
    </row>
    <row r="42729" spans="22:22" x14ac:dyDescent="0.35">
      <c r="V42729" s="17"/>
    </row>
    <row r="42730" spans="22:22" x14ac:dyDescent="0.35">
      <c r="V42730" s="17"/>
    </row>
    <row r="42731" spans="22:22" x14ac:dyDescent="0.35">
      <c r="V42731" s="17"/>
    </row>
    <row r="42732" spans="22:22" x14ac:dyDescent="0.35">
      <c r="V42732" s="17"/>
    </row>
    <row r="42733" spans="22:22" x14ac:dyDescent="0.35">
      <c r="V42733" s="17"/>
    </row>
    <row r="42734" spans="22:22" x14ac:dyDescent="0.35">
      <c r="V42734" s="17"/>
    </row>
    <row r="42735" spans="22:22" x14ac:dyDescent="0.35">
      <c r="V42735" s="17"/>
    </row>
    <row r="42736" spans="22:22" x14ac:dyDescent="0.35">
      <c r="V42736" s="17"/>
    </row>
    <row r="42737" spans="22:22" x14ac:dyDescent="0.35">
      <c r="V42737" s="17"/>
    </row>
    <row r="42738" spans="22:22" x14ac:dyDescent="0.35">
      <c r="V42738" s="17"/>
    </row>
    <row r="42739" spans="22:22" x14ac:dyDescent="0.35">
      <c r="V42739" s="17"/>
    </row>
    <row r="42740" spans="22:22" x14ac:dyDescent="0.35">
      <c r="V42740" s="17"/>
    </row>
    <row r="42741" spans="22:22" x14ac:dyDescent="0.35">
      <c r="V42741" s="17"/>
    </row>
    <row r="42742" spans="22:22" x14ac:dyDescent="0.35">
      <c r="V42742" s="17"/>
    </row>
    <row r="42743" spans="22:22" x14ac:dyDescent="0.35">
      <c r="V42743" s="17"/>
    </row>
    <row r="42744" spans="22:22" x14ac:dyDescent="0.35">
      <c r="V42744" s="17"/>
    </row>
    <row r="42745" spans="22:22" x14ac:dyDescent="0.35">
      <c r="V42745" s="17"/>
    </row>
    <row r="42746" spans="22:22" x14ac:dyDescent="0.35">
      <c r="V42746" s="17"/>
    </row>
    <row r="42747" spans="22:22" x14ac:dyDescent="0.35">
      <c r="V42747" s="17"/>
    </row>
    <row r="42748" spans="22:22" x14ac:dyDescent="0.35">
      <c r="V42748" s="17"/>
    </row>
    <row r="42749" spans="22:22" x14ac:dyDescent="0.35">
      <c r="V42749" s="17"/>
    </row>
    <row r="42750" spans="22:22" x14ac:dyDescent="0.35">
      <c r="V42750" s="17"/>
    </row>
    <row r="42751" spans="22:22" x14ac:dyDescent="0.35">
      <c r="V42751" s="17"/>
    </row>
    <row r="42752" spans="22:22" x14ac:dyDescent="0.35">
      <c r="V42752" s="17"/>
    </row>
    <row r="42753" spans="22:22" x14ac:dyDescent="0.35">
      <c r="V42753" s="17"/>
    </row>
    <row r="42754" spans="22:22" x14ac:dyDescent="0.35">
      <c r="V42754" s="17"/>
    </row>
    <row r="42755" spans="22:22" x14ac:dyDescent="0.35">
      <c r="V42755" s="17"/>
    </row>
    <row r="42756" spans="22:22" x14ac:dyDescent="0.35">
      <c r="V42756" s="17"/>
    </row>
    <row r="42757" spans="22:22" x14ac:dyDescent="0.35">
      <c r="V42757" s="17"/>
    </row>
    <row r="42758" spans="22:22" x14ac:dyDescent="0.35">
      <c r="V42758" s="17"/>
    </row>
    <row r="42759" spans="22:22" x14ac:dyDescent="0.35">
      <c r="V42759" s="17"/>
    </row>
    <row r="42760" spans="22:22" x14ac:dyDescent="0.35">
      <c r="V42760" s="17"/>
    </row>
    <row r="42761" spans="22:22" x14ac:dyDescent="0.35">
      <c r="V42761" s="17"/>
    </row>
    <row r="42762" spans="22:22" x14ac:dyDescent="0.35">
      <c r="V42762" s="17"/>
    </row>
    <row r="42763" spans="22:22" x14ac:dyDescent="0.35">
      <c r="V42763" s="17"/>
    </row>
    <row r="42764" spans="22:22" x14ac:dyDescent="0.35">
      <c r="V42764" s="17"/>
    </row>
    <row r="42765" spans="22:22" x14ac:dyDescent="0.35">
      <c r="V42765" s="17"/>
    </row>
    <row r="42766" spans="22:22" x14ac:dyDescent="0.35">
      <c r="V42766" s="17"/>
    </row>
    <row r="42767" spans="22:22" x14ac:dyDescent="0.35">
      <c r="V42767" s="17"/>
    </row>
    <row r="42768" spans="22:22" x14ac:dyDescent="0.35">
      <c r="V42768" s="17"/>
    </row>
    <row r="42769" spans="22:22" x14ac:dyDescent="0.35">
      <c r="V42769" s="17"/>
    </row>
    <row r="42770" spans="22:22" x14ac:dyDescent="0.35">
      <c r="V42770" s="17"/>
    </row>
    <row r="42771" spans="22:22" x14ac:dyDescent="0.35">
      <c r="V42771" s="17"/>
    </row>
    <row r="42772" spans="22:22" x14ac:dyDescent="0.35">
      <c r="V42772" s="17"/>
    </row>
    <row r="42773" spans="22:22" x14ac:dyDescent="0.35">
      <c r="V42773" s="17"/>
    </row>
    <row r="42774" spans="22:22" x14ac:dyDescent="0.35">
      <c r="V42774" s="17"/>
    </row>
    <row r="42775" spans="22:22" x14ac:dyDescent="0.35">
      <c r="V42775" s="17"/>
    </row>
    <row r="42776" spans="22:22" x14ac:dyDescent="0.35">
      <c r="V42776" s="17"/>
    </row>
    <row r="42777" spans="22:22" x14ac:dyDescent="0.35">
      <c r="V42777" s="17"/>
    </row>
    <row r="42778" spans="22:22" x14ac:dyDescent="0.35">
      <c r="V42778" s="17"/>
    </row>
    <row r="42779" spans="22:22" x14ac:dyDescent="0.35">
      <c r="V42779" s="17"/>
    </row>
    <row r="42780" spans="22:22" x14ac:dyDescent="0.35">
      <c r="V42780" s="17"/>
    </row>
    <row r="42781" spans="22:22" x14ac:dyDescent="0.35">
      <c r="V42781" s="17"/>
    </row>
    <row r="42782" spans="22:22" x14ac:dyDescent="0.35">
      <c r="V42782" s="17"/>
    </row>
    <row r="42783" spans="22:22" x14ac:dyDescent="0.35">
      <c r="V42783" s="17"/>
    </row>
    <row r="42784" spans="22:22" x14ac:dyDescent="0.35">
      <c r="V42784" s="17"/>
    </row>
    <row r="42785" spans="22:22" x14ac:dyDescent="0.35">
      <c r="V42785" s="17"/>
    </row>
    <row r="42786" spans="22:22" x14ac:dyDescent="0.35">
      <c r="V42786" s="17"/>
    </row>
    <row r="42787" spans="22:22" x14ac:dyDescent="0.35">
      <c r="V42787" s="17"/>
    </row>
    <row r="42788" spans="22:22" x14ac:dyDescent="0.35">
      <c r="V42788" s="17"/>
    </row>
    <row r="42789" spans="22:22" x14ac:dyDescent="0.35">
      <c r="V42789" s="17"/>
    </row>
    <row r="42790" spans="22:22" x14ac:dyDescent="0.35">
      <c r="V42790" s="17"/>
    </row>
    <row r="42791" spans="22:22" x14ac:dyDescent="0.35">
      <c r="V42791" s="17"/>
    </row>
    <row r="42792" spans="22:22" x14ac:dyDescent="0.35">
      <c r="V42792" s="17"/>
    </row>
    <row r="42793" spans="22:22" x14ac:dyDescent="0.35">
      <c r="V42793" s="17"/>
    </row>
    <row r="42794" spans="22:22" x14ac:dyDescent="0.35">
      <c r="V42794" s="17"/>
    </row>
    <row r="42795" spans="22:22" x14ac:dyDescent="0.35">
      <c r="V42795" s="17"/>
    </row>
    <row r="42796" spans="22:22" x14ac:dyDescent="0.35">
      <c r="V42796" s="17"/>
    </row>
    <row r="42797" spans="22:22" x14ac:dyDescent="0.35">
      <c r="V42797" s="17"/>
    </row>
    <row r="42798" spans="22:22" x14ac:dyDescent="0.35">
      <c r="V42798" s="17"/>
    </row>
    <row r="42799" spans="22:22" x14ac:dyDescent="0.35">
      <c r="V42799" s="17"/>
    </row>
    <row r="42800" spans="22:22" x14ac:dyDescent="0.35">
      <c r="V42800" s="17"/>
    </row>
    <row r="42801" spans="22:22" x14ac:dyDescent="0.35">
      <c r="V42801" s="17"/>
    </row>
    <row r="42802" spans="22:22" x14ac:dyDescent="0.35">
      <c r="V42802" s="17"/>
    </row>
    <row r="42803" spans="22:22" x14ac:dyDescent="0.35">
      <c r="V42803" s="17"/>
    </row>
    <row r="42804" spans="22:22" x14ac:dyDescent="0.35">
      <c r="V42804" s="17"/>
    </row>
    <row r="42805" spans="22:22" x14ac:dyDescent="0.35">
      <c r="V42805" s="17"/>
    </row>
    <row r="42806" spans="22:22" x14ac:dyDescent="0.35">
      <c r="V42806" s="17"/>
    </row>
    <row r="42807" spans="22:22" x14ac:dyDescent="0.35">
      <c r="V42807" s="17"/>
    </row>
    <row r="42808" spans="22:22" x14ac:dyDescent="0.35">
      <c r="V42808" s="17"/>
    </row>
    <row r="42809" spans="22:22" x14ac:dyDescent="0.35">
      <c r="V42809" s="17"/>
    </row>
    <row r="42810" spans="22:22" x14ac:dyDescent="0.35">
      <c r="V42810" s="17"/>
    </row>
    <row r="42811" spans="22:22" x14ac:dyDescent="0.35">
      <c r="V42811" s="17"/>
    </row>
    <row r="42812" spans="22:22" x14ac:dyDescent="0.35">
      <c r="V42812" s="17"/>
    </row>
    <row r="42813" spans="22:22" x14ac:dyDescent="0.35">
      <c r="V42813" s="17"/>
    </row>
    <row r="42814" spans="22:22" x14ac:dyDescent="0.35">
      <c r="V42814" s="17"/>
    </row>
    <row r="42815" spans="22:22" x14ac:dyDescent="0.35">
      <c r="V42815" s="17"/>
    </row>
    <row r="42816" spans="22:22" x14ac:dyDescent="0.35">
      <c r="V42816" s="17"/>
    </row>
    <row r="42817" spans="22:22" x14ac:dyDescent="0.35">
      <c r="V42817" s="17"/>
    </row>
    <row r="42818" spans="22:22" x14ac:dyDescent="0.35">
      <c r="V42818" s="17"/>
    </row>
    <row r="42819" spans="22:22" x14ac:dyDescent="0.35">
      <c r="V42819" s="17"/>
    </row>
    <row r="42820" spans="22:22" x14ac:dyDescent="0.35">
      <c r="V42820" s="17"/>
    </row>
    <row r="42821" spans="22:22" x14ac:dyDescent="0.35">
      <c r="V42821" s="17"/>
    </row>
    <row r="42822" spans="22:22" x14ac:dyDescent="0.35">
      <c r="V42822" s="17"/>
    </row>
    <row r="42823" spans="22:22" x14ac:dyDescent="0.35">
      <c r="V42823" s="17"/>
    </row>
    <row r="42824" spans="22:22" x14ac:dyDescent="0.35">
      <c r="V42824" s="17"/>
    </row>
    <row r="42825" spans="22:22" x14ac:dyDescent="0.35">
      <c r="V42825" s="17"/>
    </row>
    <row r="42826" spans="22:22" x14ac:dyDescent="0.35">
      <c r="V42826" s="17"/>
    </row>
    <row r="42827" spans="22:22" x14ac:dyDescent="0.35">
      <c r="V42827" s="17"/>
    </row>
    <row r="42828" spans="22:22" x14ac:dyDescent="0.35">
      <c r="V42828" s="17"/>
    </row>
    <row r="42829" spans="22:22" x14ac:dyDescent="0.35">
      <c r="V42829" s="17"/>
    </row>
    <row r="42830" spans="22:22" x14ac:dyDescent="0.35">
      <c r="V42830" s="17"/>
    </row>
    <row r="42831" spans="22:22" x14ac:dyDescent="0.35">
      <c r="V42831" s="17"/>
    </row>
    <row r="42832" spans="22:22" x14ac:dyDescent="0.35">
      <c r="V42832" s="17"/>
    </row>
    <row r="42833" spans="22:22" x14ac:dyDescent="0.35">
      <c r="V42833" s="17"/>
    </row>
    <row r="42834" spans="22:22" x14ac:dyDescent="0.35">
      <c r="V42834" s="17"/>
    </row>
    <row r="42835" spans="22:22" x14ac:dyDescent="0.35">
      <c r="V42835" s="17"/>
    </row>
    <row r="42836" spans="22:22" x14ac:dyDescent="0.35">
      <c r="V42836" s="17"/>
    </row>
    <row r="42837" spans="22:22" x14ac:dyDescent="0.35">
      <c r="V42837" s="17"/>
    </row>
    <row r="42838" spans="22:22" x14ac:dyDescent="0.35">
      <c r="V42838" s="17"/>
    </row>
    <row r="42839" spans="22:22" x14ac:dyDescent="0.35">
      <c r="V42839" s="17"/>
    </row>
    <row r="42840" spans="22:22" x14ac:dyDescent="0.35">
      <c r="V42840" s="17"/>
    </row>
    <row r="42841" spans="22:22" x14ac:dyDescent="0.35">
      <c r="V42841" s="17"/>
    </row>
    <row r="42842" spans="22:22" x14ac:dyDescent="0.35">
      <c r="V42842" s="17"/>
    </row>
    <row r="42843" spans="22:22" x14ac:dyDescent="0.35">
      <c r="V42843" s="17"/>
    </row>
    <row r="42844" spans="22:22" x14ac:dyDescent="0.35">
      <c r="V42844" s="17"/>
    </row>
    <row r="42845" spans="22:22" x14ac:dyDescent="0.35">
      <c r="V42845" s="17"/>
    </row>
    <row r="42846" spans="22:22" x14ac:dyDescent="0.35">
      <c r="V42846" s="17"/>
    </row>
    <row r="42847" spans="22:22" x14ac:dyDescent="0.35">
      <c r="V42847" s="17"/>
    </row>
    <row r="42848" spans="22:22" x14ac:dyDescent="0.35">
      <c r="V42848" s="17"/>
    </row>
    <row r="42849" spans="22:22" x14ac:dyDescent="0.35">
      <c r="V42849" s="17"/>
    </row>
    <row r="42850" spans="22:22" x14ac:dyDescent="0.35">
      <c r="V42850" s="17"/>
    </row>
    <row r="42851" spans="22:22" x14ac:dyDescent="0.35">
      <c r="V42851" s="17"/>
    </row>
    <row r="42852" spans="22:22" x14ac:dyDescent="0.35">
      <c r="V42852" s="17"/>
    </row>
    <row r="42853" spans="22:22" x14ac:dyDescent="0.35">
      <c r="V42853" s="17"/>
    </row>
    <row r="42854" spans="22:22" x14ac:dyDescent="0.35">
      <c r="V42854" s="17"/>
    </row>
    <row r="42855" spans="22:22" x14ac:dyDescent="0.35">
      <c r="V42855" s="17"/>
    </row>
    <row r="42856" spans="22:22" x14ac:dyDescent="0.35">
      <c r="V42856" s="17"/>
    </row>
    <row r="42857" spans="22:22" x14ac:dyDescent="0.35">
      <c r="V42857" s="17"/>
    </row>
    <row r="42858" spans="22:22" x14ac:dyDescent="0.35">
      <c r="V42858" s="17"/>
    </row>
    <row r="42859" spans="22:22" x14ac:dyDescent="0.35">
      <c r="V42859" s="17"/>
    </row>
    <row r="42860" spans="22:22" x14ac:dyDescent="0.35">
      <c r="V42860" s="17"/>
    </row>
    <row r="42861" spans="22:22" x14ac:dyDescent="0.35">
      <c r="V42861" s="17"/>
    </row>
    <row r="42862" spans="22:22" x14ac:dyDescent="0.35">
      <c r="V42862" s="17"/>
    </row>
    <row r="42863" spans="22:22" x14ac:dyDescent="0.35">
      <c r="V42863" s="17"/>
    </row>
    <row r="42864" spans="22:22" x14ac:dyDescent="0.35">
      <c r="V42864" s="17"/>
    </row>
    <row r="42865" spans="22:22" x14ac:dyDescent="0.35">
      <c r="V42865" s="17"/>
    </row>
    <row r="42866" spans="22:22" x14ac:dyDescent="0.35">
      <c r="V42866" s="17"/>
    </row>
    <row r="42867" spans="22:22" x14ac:dyDescent="0.35">
      <c r="V42867" s="17"/>
    </row>
    <row r="42868" spans="22:22" x14ac:dyDescent="0.35">
      <c r="V42868" s="17"/>
    </row>
    <row r="42869" spans="22:22" x14ac:dyDescent="0.35">
      <c r="V42869" s="17"/>
    </row>
    <row r="42870" spans="22:22" x14ac:dyDescent="0.35">
      <c r="V42870" s="17"/>
    </row>
    <row r="42871" spans="22:22" x14ac:dyDescent="0.35">
      <c r="V42871" s="17"/>
    </row>
    <row r="42872" spans="22:22" x14ac:dyDescent="0.35">
      <c r="V42872" s="17"/>
    </row>
    <row r="42873" spans="22:22" x14ac:dyDescent="0.35">
      <c r="V42873" s="17"/>
    </row>
    <row r="42874" spans="22:22" x14ac:dyDescent="0.35">
      <c r="V42874" s="17"/>
    </row>
    <row r="42875" spans="22:22" x14ac:dyDescent="0.35">
      <c r="V42875" s="17"/>
    </row>
    <row r="42876" spans="22:22" x14ac:dyDescent="0.35">
      <c r="V42876" s="17"/>
    </row>
    <row r="42877" spans="22:22" x14ac:dyDescent="0.35">
      <c r="V42877" s="17"/>
    </row>
    <row r="42878" spans="22:22" x14ac:dyDescent="0.35">
      <c r="V42878" s="17"/>
    </row>
    <row r="42879" spans="22:22" x14ac:dyDescent="0.35">
      <c r="V42879" s="17"/>
    </row>
    <row r="42880" spans="22:22" x14ac:dyDescent="0.35">
      <c r="V42880" s="17"/>
    </row>
    <row r="42881" spans="22:22" x14ac:dyDescent="0.35">
      <c r="V42881" s="17"/>
    </row>
    <row r="42882" spans="22:22" x14ac:dyDescent="0.35">
      <c r="V42882" s="17"/>
    </row>
    <row r="42883" spans="22:22" x14ac:dyDescent="0.35">
      <c r="V42883" s="17"/>
    </row>
    <row r="42884" spans="22:22" x14ac:dyDescent="0.35">
      <c r="V42884" s="17"/>
    </row>
    <row r="42885" spans="22:22" x14ac:dyDescent="0.35">
      <c r="V42885" s="17"/>
    </row>
    <row r="42886" spans="22:22" x14ac:dyDescent="0.35">
      <c r="V42886" s="17"/>
    </row>
    <row r="42887" spans="22:22" x14ac:dyDescent="0.35">
      <c r="V42887" s="17"/>
    </row>
    <row r="42888" spans="22:22" x14ac:dyDescent="0.35">
      <c r="V42888" s="17"/>
    </row>
    <row r="42889" spans="22:22" x14ac:dyDescent="0.35">
      <c r="V42889" s="17"/>
    </row>
    <row r="42890" spans="22:22" x14ac:dyDescent="0.35">
      <c r="V42890" s="17"/>
    </row>
    <row r="42891" spans="22:22" x14ac:dyDescent="0.35">
      <c r="V42891" s="17"/>
    </row>
    <row r="42892" spans="22:22" x14ac:dyDescent="0.35">
      <c r="V42892" s="17"/>
    </row>
    <row r="42893" spans="22:22" x14ac:dyDescent="0.35">
      <c r="V42893" s="17"/>
    </row>
    <row r="42894" spans="22:22" x14ac:dyDescent="0.35">
      <c r="V42894" s="17"/>
    </row>
    <row r="42895" spans="22:22" x14ac:dyDescent="0.35">
      <c r="V42895" s="17"/>
    </row>
    <row r="42896" spans="22:22" x14ac:dyDescent="0.35">
      <c r="V42896" s="17"/>
    </row>
    <row r="42897" spans="22:22" x14ac:dyDescent="0.35">
      <c r="V42897" s="17"/>
    </row>
    <row r="42898" spans="22:22" x14ac:dyDescent="0.35">
      <c r="V42898" s="17"/>
    </row>
    <row r="42899" spans="22:22" x14ac:dyDescent="0.35">
      <c r="V42899" s="17"/>
    </row>
    <row r="42900" spans="22:22" x14ac:dyDescent="0.35">
      <c r="V42900" s="17"/>
    </row>
    <row r="42901" spans="22:22" x14ac:dyDescent="0.35">
      <c r="V42901" s="17"/>
    </row>
    <row r="42902" spans="22:22" x14ac:dyDescent="0.35">
      <c r="V42902" s="17"/>
    </row>
    <row r="42903" spans="22:22" x14ac:dyDescent="0.35">
      <c r="V42903" s="17"/>
    </row>
    <row r="42904" spans="22:22" x14ac:dyDescent="0.35">
      <c r="V42904" s="17"/>
    </row>
    <row r="42905" spans="22:22" x14ac:dyDescent="0.35">
      <c r="V42905" s="17"/>
    </row>
    <row r="42906" spans="22:22" x14ac:dyDescent="0.35">
      <c r="V42906" s="17"/>
    </row>
    <row r="42907" spans="22:22" x14ac:dyDescent="0.35">
      <c r="V42907" s="17"/>
    </row>
    <row r="42908" spans="22:22" x14ac:dyDescent="0.35">
      <c r="V42908" s="17"/>
    </row>
    <row r="42909" spans="22:22" x14ac:dyDescent="0.35">
      <c r="V42909" s="17"/>
    </row>
    <row r="42910" spans="22:22" x14ac:dyDescent="0.35">
      <c r="V42910" s="17"/>
    </row>
    <row r="42911" spans="22:22" x14ac:dyDescent="0.35">
      <c r="V42911" s="17"/>
    </row>
    <row r="42912" spans="22:22" x14ac:dyDescent="0.35">
      <c r="V42912" s="17"/>
    </row>
    <row r="42913" spans="22:22" x14ac:dyDescent="0.35">
      <c r="V42913" s="17"/>
    </row>
    <row r="42914" spans="22:22" x14ac:dyDescent="0.35">
      <c r="V42914" s="17"/>
    </row>
    <row r="42915" spans="22:22" x14ac:dyDescent="0.35">
      <c r="V42915" s="17"/>
    </row>
    <row r="42916" spans="22:22" x14ac:dyDescent="0.35">
      <c r="V42916" s="17"/>
    </row>
    <row r="42917" spans="22:22" x14ac:dyDescent="0.35">
      <c r="V42917" s="17"/>
    </row>
    <row r="42918" spans="22:22" x14ac:dyDescent="0.35">
      <c r="V42918" s="17"/>
    </row>
    <row r="42919" spans="22:22" x14ac:dyDescent="0.35">
      <c r="V42919" s="17"/>
    </row>
    <row r="42920" spans="22:22" x14ac:dyDescent="0.35">
      <c r="V42920" s="17"/>
    </row>
    <row r="42921" spans="22:22" x14ac:dyDescent="0.35">
      <c r="V42921" s="17"/>
    </row>
    <row r="42922" spans="22:22" x14ac:dyDescent="0.35">
      <c r="V42922" s="17"/>
    </row>
    <row r="42923" spans="22:22" x14ac:dyDescent="0.35">
      <c r="V42923" s="17"/>
    </row>
    <row r="42924" spans="22:22" x14ac:dyDescent="0.35">
      <c r="V42924" s="17"/>
    </row>
    <row r="42925" spans="22:22" x14ac:dyDescent="0.35">
      <c r="V42925" s="17"/>
    </row>
    <row r="42926" spans="22:22" x14ac:dyDescent="0.35">
      <c r="V42926" s="17"/>
    </row>
    <row r="42927" spans="22:22" x14ac:dyDescent="0.35">
      <c r="V42927" s="17"/>
    </row>
    <row r="42928" spans="22:22" x14ac:dyDescent="0.35">
      <c r="V42928" s="17"/>
    </row>
    <row r="42929" spans="22:22" x14ac:dyDescent="0.35">
      <c r="V42929" s="17"/>
    </row>
    <row r="42930" spans="22:22" x14ac:dyDescent="0.35">
      <c r="V42930" s="17"/>
    </row>
    <row r="42931" spans="22:22" x14ac:dyDescent="0.35">
      <c r="V42931" s="17"/>
    </row>
    <row r="42932" spans="22:22" x14ac:dyDescent="0.35">
      <c r="V42932" s="17"/>
    </row>
    <row r="42933" spans="22:22" x14ac:dyDescent="0.35">
      <c r="V42933" s="17"/>
    </row>
    <row r="42934" spans="22:22" x14ac:dyDescent="0.35">
      <c r="V42934" s="17"/>
    </row>
    <row r="42935" spans="22:22" x14ac:dyDescent="0.35">
      <c r="V42935" s="17"/>
    </row>
    <row r="42936" spans="22:22" x14ac:dyDescent="0.35">
      <c r="V42936" s="17"/>
    </row>
    <row r="42937" spans="22:22" x14ac:dyDescent="0.35">
      <c r="V42937" s="17"/>
    </row>
    <row r="42938" spans="22:22" x14ac:dyDescent="0.35">
      <c r="V42938" s="17"/>
    </row>
    <row r="42939" spans="22:22" x14ac:dyDescent="0.35">
      <c r="V42939" s="17"/>
    </row>
    <row r="42940" spans="22:22" x14ac:dyDescent="0.35">
      <c r="V42940" s="17"/>
    </row>
    <row r="42941" spans="22:22" x14ac:dyDescent="0.35">
      <c r="V42941" s="17"/>
    </row>
    <row r="42942" spans="22:22" x14ac:dyDescent="0.35">
      <c r="V42942" s="17"/>
    </row>
    <row r="42943" spans="22:22" x14ac:dyDescent="0.35">
      <c r="V42943" s="17"/>
    </row>
    <row r="42944" spans="22:22" x14ac:dyDescent="0.35">
      <c r="V42944" s="17"/>
    </row>
    <row r="42945" spans="22:22" x14ac:dyDescent="0.35">
      <c r="V42945" s="17"/>
    </row>
    <row r="42946" spans="22:22" x14ac:dyDescent="0.35">
      <c r="V42946" s="17"/>
    </row>
    <row r="42947" spans="22:22" x14ac:dyDescent="0.35">
      <c r="V42947" s="17"/>
    </row>
    <row r="42948" spans="22:22" x14ac:dyDescent="0.35">
      <c r="V42948" s="17"/>
    </row>
    <row r="42949" spans="22:22" x14ac:dyDescent="0.35">
      <c r="V42949" s="17"/>
    </row>
    <row r="42950" spans="22:22" x14ac:dyDescent="0.35">
      <c r="V42950" s="17"/>
    </row>
    <row r="42951" spans="22:22" x14ac:dyDescent="0.35">
      <c r="V42951" s="17"/>
    </row>
    <row r="42952" spans="22:22" x14ac:dyDescent="0.35">
      <c r="V42952" s="17"/>
    </row>
    <row r="42953" spans="22:22" x14ac:dyDescent="0.35">
      <c r="V42953" s="17"/>
    </row>
    <row r="42954" spans="22:22" x14ac:dyDescent="0.35">
      <c r="V42954" s="17"/>
    </row>
    <row r="42955" spans="22:22" x14ac:dyDescent="0.35">
      <c r="V42955" s="17"/>
    </row>
    <row r="42956" spans="22:22" x14ac:dyDescent="0.35">
      <c r="V42956" s="17"/>
    </row>
    <row r="42957" spans="22:22" x14ac:dyDescent="0.35">
      <c r="V42957" s="17"/>
    </row>
    <row r="42958" spans="22:22" x14ac:dyDescent="0.35">
      <c r="V42958" s="17"/>
    </row>
    <row r="42959" spans="22:22" x14ac:dyDescent="0.35">
      <c r="V42959" s="17"/>
    </row>
    <row r="42960" spans="22:22" x14ac:dyDescent="0.35">
      <c r="V42960" s="17"/>
    </row>
    <row r="42961" spans="22:22" x14ac:dyDescent="0.35">
      <c r="V42961" s="17"/>
    </row>
    <row r="42962" spans="22:22" x14ac:dyDescent="0.35">
      <c r="V42962" s="17"/>
    </row>
    <row r="42963" spans="22:22" x14ac:dyDescent="0.35">
      <c r="V42963" s="17"/>
    </row>
    <row r="42964" spans="22:22" x14ac:dyDescent="0.35">
      <c r="V42964" s="17"/>
    </row>
    <row r="42965" spans="22:22" x14ac:dyDescent="0.35">
      <c r="V42965" s="17"/>
    </row>
    <row r="42966" spans="22:22" x14ac:dyDescent="0.35">
      <c r="V42966" s="17"/>
    </row>
    <row r="42967" spans="22:22" x14ac:dyDescent="0.35">
      <c r="V42967" s="17"/>
    </row>
    <row r="42968" spans="22:22" x14ac:dyDescent="0.35">
      <c r="V42968" s="17"/>
    </row>
    <row r="42969" spans="22:22" x14ac:dyDescent="0.35">
      <c r="V42969" s="17"/>
    </row>
    <row r="42970" spans="22:22" x14ac:dyDescent="0.35">
      <c r="V42970" s="17"/>
    </row>
    <row r="42971" spans="22:22" x14ac:dyDescent="0.35">
      <c r="V42971" s="17"/>
    </row>
    <row r="42972" spans="22:22" x14ac:dyDescent="0.35">
      <c r="V42972" s="17"/>
    </row>
    <row r="42973" spans="22:22" x14ac:dyDescent="0.35">
      <c r="V42973" s="17"/>
    </row>
    <row r="42974" spans="22:22" x14ac:dyDescent="0.35">
      <c r="V42974" s="17"/>
    </row>
    <row r="42975" spans="22:22" x14ac:dyDescent="0.35">
      <c r="V42975" s="17"/>
    </row>
    <row r="42976" spans="22:22" x14ac:dyDescent="0.35">
      <c r="V42976" s="17"/>
    </row>
    <row r="42977" spans="22:22" x14ac:dyDescent="0.35">
      <c r="V42977" s="17"/>
    </row>
    <row r="42978" spans="22:22" x14ac:dyDescent="0.35">
      <c r="V42978" s="17"/>
    </row>
    <row r="42979" spans="22:22" x14ac:dyDescent="0.35">
      <c r="V42979" s="17"/>
    </row>
    <row r="42980" spans="22:22" x14ac:dyDescent="0.35">
      <c r="V42980" s="17"/>
    </row>
    <row r="42981" spans="22:22" x14ac:dyDescent="0.35">
      <c r="V42981" s="17"/>
    </row>
    <row r="42982" spans="22:22" x14ac:dyDescent="0.35">
      <c r="V42982" s="17"/>
    </row>
    <row r="42983" spans="22:22" x14ac:dyDescent="0.35">
      <c r="V42983" s="17"/>
    </row>
    <row r="42984" spans="22:22" x14ac:dyDescent="0.35">
      <c r="V42984" s="17"/>
    </row>
    <row r="42985" spans="22:22" x14ac:dyDescent="0.35">
      <c r="V42985" s="17"/>
    </row>
    <row r="42986" spans="22:22" x14ac:dyDescent="0.35">
      <c r="V42986" s="17"/>
    </row>
    <row r="42987" spans="22:22" x14ac:dyDescent="0.35">
      <c r="V42987" s="17"/>
    </row>
    <row r="42988" spans="22:22" x14ac:dyDescent="0.35">
      <c r="V42988" s="17"/>
    </row>
    <row r="42989" spans="22:22" x14ac:dyDescent="0.35">
      <c r="V42989" s="17"/>
    </row>
    <row r="42990" spans="22:22" x14ac:dyDescent="0.35">
      <c r="V42990" s="17"/>
    </row>
    <row r="42991" spans="22:22" x14ac:dyDescent="0.35">
      <c r="V42991" s="17"/>
    </row>
    <row r="42992" spans="22:22" x14ac:dyDescent="0.35">
      <c r="V42992" s="17"/>
    </row>
    <row r="42993" spans="22:22" x14ac:dyDescent="0.35">
      <c r="V42993" s="17"/>
    </row>
    <row r="42994" spans="22:22" x14ac:dyDescent="0.35">
      <c r="V42994" s="17"/>
    </row>
    <row r="42995" spans="22:22" x14ac:dyDescent="0.35">
      <c r="V42995" s="17"/>
    </row>
    <row r="42996" spans="22:22" x14ac:dyDescent="0.35">
      <c r="V42996" s="17"/>
    </row>
    <row r="42997" spans="22:22" x14ac:dyDescent="0.35">
      <c r="V42997" s="17"/>
    </row>
    <row r="42998" spans="22:22" x14ac:dyDescent="0.35">
      <c r="V42998" s="17"/>
    </row>
    <row r="42999" spans="22:22" x14ac:dyDescent="0.35">
      <c r="V42999" s="17"/>
    </row>
    <row r="43000" spans="22:22" x14ac:dyDescent="0.35">
      <c r="V43000" s="17"/>
    </row>
    <row r="43001" spans="22:22" x14ac:dyDescent="0.35">
      <c r="V43001" s="17"/>
    </row>
    <row r="43002" spans="22:22" x14ac:dyDescent="0.35">
      <c r="V43002" s="17"/>
    </row>
    <row r="43003" spans="22:22" x14ac:dyDescent="0.35">
      <c r="V43003" s="17"/>
    </row>
    <row r="43004" spans="22:22" x14ac:dyDescent="0.35">
      <c r="V43004" s="17"/>
    </row>
    <row r="43005" spans="22:22" x14ac:dyDescent="0.35">
      <c r="V43005" s="17"/>
    </row>
    <row r="43006" spans="22:22" x14ac:dyDescent="0.35">
      <c r="V43006" s="17"/>
    </row>
    <row r="43007" spans="22:22" x14ac:dyDescent="0.35">
      <c r="V43007" s="17"/>
    </row>
    <row r="43008" spans="22:22" x14ac:dyDescent="0.35">
      <c r="V43008" s="17"/>
    </row>
    <row r="43009" spans="22:22" x14ac:dyDescent="0.35">
      <c r="V43009" s="17"/>
    </row>
    <row r="43010" spans="22:22" x14ac:dyDescent="0.35">
      <c r="V43010" s="17"/>
    </row>
    <row r="43011" spans="22:22" x14ac:dyDescent="0.35">
      <c r="V43011" s="17"/>
    </row>
    <row r="43012" spans="22:22" x14ac:dyDescent="0.35">
      <c r="V43012" s="17"/>
    </row>
    <row r="43013" spans="22:22" x14ac:dyDescent="0.35">
      <c r="V43013" s="17"/>
    </row>
    <row r="43014" spans="22:22" x14ac:dyDescent="0.35">
      <c r="V43014" s="17"/>
    </row>
    <row r="43015" spans="22:22" x14ac:dyDescent="0.35">
      <c r="V43015" s="17"/>
    </row>
    <row r="43016" spans="22:22" x14ac:dyDescent="0.35">
      <c r="V43016" s="17"/>
    </row>
    <row r="43017" spans="22:22" x14ac:dyDescent="0.35">
      <c r="V43017" s="17"/>
    </row>
    <row r="43018" spans="22:22" x14ac:dyDescent="0.35">
      <c r="V43018" s="17"/>
    </row>
    <row r="43019" spans="22:22" x14ac:dyDescent="0.35">
      <c r="V43019" s="17"/>
    </row>
    <row r="43020" spans="22:22" x14ac:dyDescent="0.35">
      <c r="V43020" s="17"/>
    </row>
    <row r="43021" spans="22:22" x14ac:dyDescent="0.35">
      <c r="V43021" s="17"/>
    </row>
    <row r="43022" spans="22:22" x14ac:dyDescent="0.35">
      <c r="V43022" s="17"/>
    </row>
    <row r="43023" spans="22:22" x14ac:dyDescent="0.35">
      <c r="V43023" s="17"/>
    </row>
    <row r="43024" spans="22:22" x14ac:dyDescent="0.35">
      <c r="V43024" s="17"/>
    </row>
    <row r="43025" spans="22:22" x14ac:dyDescent="0.35">
      <c r="V43025" s="17"/>
    </row>
    <row r="43026" spans="22:22" x14ac:dyDescent="0.35">
      <c r="V43026" s="17"/>
    </row>
    <row r="43027" spans="22:22" x14ac:dyDescent="0.35">
      <c r="V43027" s="17"/>
    </row>
    <row r="43028" spans="22:22" x14ac:dyDescent="0.35">
      <c r="V43028" s="17"/>
    </row>
    <row r="43029" spans="22:22" x14ac:dyDescent="0.35">
      <c r="V43029" s="17"/>
    </row>
    <row r="43030" spans="22:22" x14ac:dyDescent="0.35">
      <c r="V43030" s="17"/>
    </row>
    <row r="43031" spans="22:22" x14ac:dyDescent="0.35">
      <c r="V43031" s="17"/>
    </row>
    <row r="43032" spans="22:22" x14ac:dyDescent="0.35">
      <c r="V43032" s="17"/>
    </row>
    <row r="43033" spans="22:22" x14ac:dyDescent="0.35">
      <c r="V43033" s="17"/>
    </row>
    <row r="43034" spans="22:22" x14ac:dyDescent="0.35">
      <c r="V43034" s="17"/>
    </row>
    <row r="43035" spans="22:22" x14ac:dyDescent="0.35">
      <c r="V43035" s="17"/>
    </row>
    <row r="43036" spans="22:22" x14ac:dyDescent="0.35">
      <c r="V43036" s="17"/>
    </row>
    <row r="43037" spans="22:22" x14ac:dyDescent="0.35">
      <c r="V43037" s="17"/>
    </row>
    <row r="43038" spans="22:22" x14ac:dyDescent="0.35">
      <c r="V43038" s="17"/>
    </row>
    <row r="43039" spans="22:22" x14ac:dyDescent="0.35">
      <c r="V43039" s="17"/>
    </row>
    <row r="43040" spans="22:22" x14ac:dyDescent="0.35">
      <c r="V43040" s="17"/>
    </row>
    <row r="43041" spans="22:22" x14ac:dyDescent="0.35">
      <c r="V43041" s="17"/>
    </row>
    <row r="43042" spans="22:22" x14ac:dyDescent="0.35">
      <c r="V43042" s="17"/>
    </row>
    <row r="43043" spans="22:22" x14ac:dyDescent="0.35">
      <c r="V43043" s="17"/>
    </row>
    <row r="43044" spans="22:22" x14ac:dyDescent="0.35">
      <c r="V43044" s="17"/>
    </row>
    <row r="43045" spans="22:22" x14ac:dyDescent="0.35">
      <c r="V43045" s="17"/>
    </row>
    <row r="43046" spans="22:22" x14ac:dyDescent="0.35">
      <c r="V43046" s="17"/>
    </row>
    <row r="43047" spans="22:22" x14ac:dyDescent="0.35">
      <c r="V43047" s="17"/>
    </row>
    <row r="43048" spans="22:22" x14ac:dyDescent="0.35">
      <c r="V43048" s="17"/>
    </row>
    <row r="43049" spans="22:22" x14ac:dyDescent="0.35">
      <c r="V43049" s="17"/>
    </row>
    <row r="43050" spans="22:22" x14ac:dyDescent="0.35">
      <c r="V43050" s="17"/>
    </row>
    <row r="43051" spans="22:22" x14ac:dyDescent="0.35">
      <c r="V43051" s="17"/>
    </row>
    <row r="43052" spans="22:22" x14ac:dyDescent="0.35">
      <c r="V43052" s="17"/>
    </row>
    <row r="43053" spans="22:22" x14ac:dyDescent="0.35">
      <c r="V43053" s="17"/>
    </row>
    <row r="43054" spans="22:22" x14ac:dyDescent="0.35">
      <c r="V43054" s="17"/>
    </row>
    <row r="43055" spans="22:22" x14ac:dyDescent="0.35">
      <c r="V43055" s="17"/>
    </row>
    <row r="43056" spans="22:22" x14ac:dyDescent="0.35">
      <c r="V43056" s="17"/>
    </row>
    <row r="43057" spans="22:22" x14ac:dyDescent="0.35">
      <c r="V43057" s="17"/>
    </row>
    <row r="43058" spans="22:22" x14ac:dyDescent="0.35">
      <c r="V43058" s="17"/>
    </row>
    <row r="43059" spans="22:22" x14ac:dyDescent="0.35">
      <c r="V43059" s="17"/>
    </row>
    <row r="43060" spans="22:22" x14ac:dyDescent="0.35">
      <c r="V43060" s="17"/>
    </row>
    <row r="43061" spans="22:22" x14ac:dyDescent="0.35">
      <c r="V43061" s="17"/>
    </row>
    <row r="43062" spans="22:22" x14ac:dyDescent="0.35">
      <c r="V43062" s="17"/>
    </row>
    <row r="43063" spans="22:22" x14ac:dyDescent="0.35">
      <c r="V43063" s="17"/>
    </row>
    <row r="43064" spans="22:22" x14ac:dyDescent="0.35">
      <c r="V43064" s="17"/>
    </row>
    <row r="43065" spans="22:22" x14ac:dyDescent="0.35">
      <c r="V43065" s="17"/>
    </row>
    <row r="43066" spans="22:22" x14ac:dyDescent="0.35">
      <c r="V43066" s="17"/>
    </row>
    <row r="43067" spans="22:22" x14ac:dyDescent="0.35">
      <c r="V43067" s="17"/>
    </row>
    <row r="43068" spans="22:22" x14ac:dyDescent="0.35">
      <c r="V43068" s="17"/>
    </row>
    <row r="43069" spans="22:22" x14ac:dyDescent="0.35">
      <c r="V43069" s="17"/>
    </row>
    <row r="43070" spans="22:22" x14ac:dyDescent="0.35">
      <c r="V43070" s="17"/>
    </row>
    <row r="43071" spans="22:22" x14ac:dyDescent="0.35">
      <c r="V43071" s="17"/>
    </row>
    <row r="43072" spans="22:22" x14ac:dyDescent="0.35">
      <c r="V43072" s="17"/>
    </row>
    <row r="43073" spans="22:22" x14ac:dyDescent="0.35">
      <c r="V43073" s="17"/>
    </row>
    <row r="43074" spans="22:22" x14ac:dyDescent="0.35">
      <c r="V43074" s="17"/>
    </row>
    <row r="43075" spans="22:22" x14ac:dyDescent="0.35">
      <c r="V43075" s="17"/>
    </row>
    <row r="43076" spans="22:22" x14ac:dyDescent="0.35">
      <c r="V43076" s="17"/>
    </row>
    <row r="43077" spans="22:22" x14ac:dyDescent="0.35">
      <c r="V43077" s="17"/>
    </row>
    <row r="43078" spans="22:22" x14ac:dyDescent="0.35">
      <c r="V43078" s="17"/>
    </row>
    <row r="43079" spans="22:22" x14ac:dyDescent="0.35">
      <c r="V43079" s="17"/>
    </row>
    <row r="43080" spans="22:22" x14ac:dyDescent="0.35">
      <c r="V43080" s="17"/>
    </row>
    <row r="43081" spans="22:22" x14ac:dyDescent="0.35">
      <c r="V43081" s="17"/>
    </row>
    <row r="43082" spans="22:22" x14ac:dyDescent="0.35">
      <c r="V43082" s="17"/>
    </row>
    <row r="43083" spans="22:22" x14ac:dyDescent="0.35">
      <c r="V43083" s="17"/>
    </row>
    <row r="43084" spans="22:22" x14ac:dyDescent="0.35">
      <c r="V43084" s="17"/>
    </row>
    <row r="43085" spans="22:22" x14ac:dyDescent="0.35">
      <c r="V43085" s="17"/>
    </row>
    <row r="43086" spans="22:22" x14ac:dyDescent="0.35">
      <c r="V43086" s="17"/>
    </row>
    <row r="43087" spans="22:22" x14ac:dyDescent="0.35">
      <c r="V43087" s="17"/>
    </row>
    <row r="43088" spans="22:22" x14ac:dyDescent="0.35">
      <c r="V43088" s="17"/>
    </row>
    <row r="43089" spans="22:22" x14ac:dyDescent="0.35">
      <c r="V43089" s="17"/>
    </row>
    <row r="43090" spans="22:22" x14ac:dyDescent="0.35">
      <c r="V43090" s="17"/>
    </row>
    <row r="43091" spans="22:22" x14ac:dyDescent="0.35">
      <c r="V43091" s="17"/>
    </row>
    <row r="43092" spans="22:22" x14ac:dyDescent="0.35">
      <c r="V43092" s="17"/>
    </row>
    <row r="43093" spans="22:22" x14ac:dyDescent="0.35">
      <c r="V43093" s="17"/>
    </row>
    <row r="43094" spans="22:22" x14ac:dyDescent="0.35">
      <c r="V43094" s="17"/>
    </row>
    <row r="43095" spans="22:22" x14ac:dyDescent="0.35">
      <c r="V43095" s="17"/>
    </row>
    <row r="43096" spans="22:22" x14ac:dyDescent="0.35">
      <c r="V43096" s="17"/>
    </row>
    <row r="43097" spans="22:22" x14ac:dyDescent="0.35">
      <c r="V43097" s="17"/>
    </row>
    <row r="43098" spans="22:22" x14ac:dyDescent="0.35">
      <c r="V43098" s="17"/>
    </row>
    <row r="43099" spans="22:22" x14ac:dyDescent="0.35">
      <c r="V43099" s="17"/>
    </row>
    <row r="43100" spans="22:22" x14ac:dyDescent="0.35">
      <c r="V43100" s="17"/>
    </row>
    <row r="43101" spans="22:22" x14ac:dyDescent="0.35">
      <c r="V43101" s="17"/>
    </row>
    <row r="43102" spans="22:22" x14ac:dyDescent="0.35">
      <c r="V43102" s="17"/>
    </row>
    <row r="43103" spans="22:22" x14ac:dyDescent="0.35">
      <c r="V43103" s="17"/>
    </row>
    <row r="43104" spans="22:22" x14ac:dyDescent="0.35">
      <c r="V43104" s="17"/>
    </row>
    <row r="43105" spans="22:22" x14ac:dyDescent="0.35">
      <c r="V43105" s="17"/>
    </row>
    <row r="43106" spans="22:22" x14ac:dyDescent="0.35">
      <c r="V43106" s="17"/>
    </row>
    <row r="43107" spans="22:22" x14ac:dyDescent="0.35">
      <c r="V43107" s="17"/>
    </row>
    <row r="43108" spans="22:22" x14ac:dyDescent="0.35">
      <c r="V43108" s="17"/>
    </row>
    <row r="43109" spans="22:22" x14ac:dyDescent="0.35">
      <c r="V43109" s="17"/>
    </row>
    <row r="43110" spans="22:22" x14ac:dyDescent="0.35">
      <c r="V43110" s="17"/>
    </row>
    <row r="43111" spans="22:22" x14ac:dyDescent="0.35">
      <c r="V43111" s="17"/>
    </row>
    <row r="43112" spans="22:22" x14ac:dyDescent="0.35">
      <c r="V43112" s="17"/>
    </row>
    <row r="43113" spans="22:22" x14ac:dyDescent="0.35">
      <c r="V43113" s="17"/>
    </row>
    <row r="43114" spans="22:22" x14ac:dyDescent="0.35">
      <c r="V43114" s="17"/>
    </row>
    <row r="43115" spans="22:22" x14ac:dyDescent="0.35">
      <c r="V43115" s="17"/>
    </row>
    <row r="43116" spans="22:22" x14ac:dyDescent="0.35">
      <c r="V43116" s="17"/>
    </row>
    <row r="43117" spans="22:22" x14ac:dyDescent="0.35">
      <c r="V43117" s="17"/>
    </row>
    <row r="43118" spans="22:22" x14ac:dyDescent="0.35">
      <c r="V43118" s="17"/>
    </row>
    <row r="43119" spans="22:22" x14ac:dyDescent="0.35">
      <c r="V43119" s="17"/>
    </row>
    <row r="43120" spans="22:22" x14ac:dyDescent="0.35">
      <c r="V43120" s="17"/>
    </row>
    <row r="43121" spans="22:22" x14ac:dyDescent="0.35">
      <c r="V43121" s="17"/>
    </row>
    <row r="43122" spans="22:22" x14ac:dyDescent="0.35">
      <c r="V43122" s="17"/>
    </row>
    <row r="43123" spans="22:22" x14ac:dyDescent="0.35">
      <c r="V43123" s="17"/>
    </row>
    <row r="43124" spans="22:22" x14ac:dyDescent="0.35">
      <c r="V43124" s="17"/>
    </row>
    <row r="43125" spans="22:22" x14ac:dyDescent="0.35">
      <c r="V43125" s="17"/>
    </row>
    <row r="43126" spans="22:22" x14ac:dyDescent="0.35">
      <c r="V43126" s="17"/>
    </row>
    <row r="43127" spans="22:22" x14ac:dyDescent="0.35">
      <c r="V43127" s="17"/>
    </row>
    <row r="43128" spans="22:22" x14ac:dyDescent="0.35">
      <c r="V43128" s="17"/>
    </row>
    <row r="43129" spans="22:22" x14ac:dyDescent="0.35">
      <c r="V43129" s="17"/>
    </row>
    <row r="43130" spans="22:22" x14ac:dyDescent="0.35">
      <c r="V43130" s="17"/>
    </row>
    <row r="43131" spans="22:22" x14ac:dyDescent="0.35">
      <c r="V43131" s="17"/>
    </row>
    <row r="43132" spans="22:22" x14ac:dyDescent="0.35">
      <c r="V43132" s="17"/>
    </row>
    <row r="43133" spans="22:22" x14ac:dyDescent="0.35">
      <c r="V43133" s="17"/>
    </row>
    <row r="43134" spans="22:22" x14ac:dyDescent="0.35">
      <c r="V43134" s="17"/>
    </row>
    <row r="43135" spans="22:22" x14ac:dyDescent="0.35">
      <c r="V43135" s="17"/>
    </row>
    <row r="43136" spans="22:22" x14ac:dyDescent="0.35">
      <c r="V43136" s="17"/>
    </row>
    <row r="43137" spans="22:22" x14ac:dyDescent="0.35">
      <c r="V43137" s="17"/>
    </row>
    <row r="43138" spans="22:22" x14ac:dyDescent="0.35">
      <c r="V43138" s="17"/>
    </row>
    <row r="43139" spans="22:22" x14ac:dyDescent="0.35">
      <c r="V43139" s="17"/>
    </row>
    <row r="43140" spans="22:22" x14ac:dyDescent="0.35">
      <c r="V43140" s="17"/>
    </row>
    <row r="43141" spans="22:22" x14ac:dyDescent="0.35">
      <c r="V43141" s="17"/>
    </row>
    <row r="43142" spans="22:22" x14ac:dyDescent="0.35">
      <c r="V43142" s="17"/>
    </row>
    <row r="43143" spans="22:22" x14ac:dyDescent="0.35">
      <c r="V43143" s="17"/>
    </row>
    <row r="43144" spans="22:22" x14ac:dyDescent="0.35">
      <c r="V43144" s="17"/>
    </row>
    <row r="43145" spans="22:22" x14ac:dyDescent="0.35">
      <c r="V43145" s="17"/>
    </row>
    <row r="43146" spans="22:22" x14ac:dyDescent="0.35">
      <c r="V43146" s="17"/>
    </row>
    <row r="43147" spans="22:22" x14ac:dyDescent="0.35">
      <c r="V43147" s="17"/>
    </row>
    <row r="43148" spans="22:22" x14ac:dyDescent="0.35">
      <c r="V43148" s="17"/>
    </row>
    <row r="43149" spans="22:22" x14ac:dyDescent="0.35">
      <c r="V43149" s="17"/>
    </row>
    <row r="43150" spans="22:22" x14ac:dyDescent="0.35">
      <c r="V43150" s="17"/>
    </row>
    <row r="43151" spans="22:22" x14ac:dyDescent="0.35">
      <c r="V43151" s="17"/>
    </row>
    <row r="43152" spans="22:22" x14ac:dyDescent="0.35">
      <c r="V43152" s="17"/>
    </row>
    <row r="43153" spans="22:22" x14ac:dyDescent="0.35">
      <c r="V43153" s="17"/>
    </row>
    <row r="43154" spans="22:22" x14ac:dyDescent="0.35">
      <c r="V43154" s="17"/>
    </row>
    <row r="43155" spans="22:22" x14ac:dyDescent="0.35">
      <c r="V43155" s="17"/>
    </row>
    <row r="43156" spans="22:22" x14ac:dyDescent="0.35">
      <c r="V43156" s="17"/>
    </row>
    <row r="43157" spans="22:22" x14ac:dyDescent="0.35">
      <c r="V43157" s="17"/>
    </row>
    <row r="43158" spans="22:22" x14ac:dyDescent="0.35">
      <c r="V43158" s="17"/>
    </row>
    <row r="43159" spans="22:22" x14ac:dyDescent="0.35">
      <c r="V43159" s="17"/>
    </row>
    <row r="43160" spans="22:22" x14ac:dyDescent="0.35">
      <c r="V43160" s="17"/>
    </row>
    <row r="43161" spans="22:22" x14ac:dyDescent="0.35">
      <c r="V43161" s="17"/>
    </row>
    <row r="43162" spans="22:22" x14ac:dyDescent="0.35">
      <c r="V43162" s="17"/>
    </row>
    <row r="43163" spans="22:22" x14ac:dyDescent="0.35">
      <c r="V43163" s="17"/>
    </row>
    <row r="43164" spans="22:22" x14ac:dyDescent="0.35">
      <c r="V43164" s="17"/>
    </row>
    <row r="43165" spans="22:22" x14ac:dyDescent="0.35">
      <c r="V43165" s="17"/>
    </row>
    <row r="43166" spans="22:22" x14ac:dyDescent="0.35">
      <c r="V43166" s="17"/>
    </row>
    <row r="43167" spans="22:22" x14ac:dyDescent="0.35">
      <c r="V43167" s="17"/>
    </row>
    <row r="43168" spans="22:22" x14ac:dyDescent="0.35">
      <c r="V43168" s="17"/>
    </row>
    <row r="43169" spans="22:22" x14ac:dyDescent="0.35">
      <c r="V43169" s="17"/>
    </row>
    <row r="43170" spans="22:22" x14ac:dyDescent="0.35">
      <c r="V43170" s="17"/>
    </row>
    <row r="43171" spans="22:22" x14ac:dyDescent="0.35">
      <c r="V43171" s="17"/>
    </row>
    <row r="43172" spans="22:22" x14ac:dyDescent="0.35">
      <c r="V43172" s="17"/>
    </row>
    <row r="43173" spans="22:22" x14ac:dyDescent="0.35">
      <c r="V43173" s="17"/>
    </row>
    <row r="43174" spans="22:22" x14ac:dyDescent="0.35">
      <c r="V43174" s="17"/>
    </row>
    <row r="43175" spans="22:22" x14ac:dyDescent="0.35">
      <c r="V43175" s="17"/>
    </row>
    <row r="43176" spans="22:22" x14ac:dyDescent="0.35">
      <c r="V43176" s="17"/>
    </row>
    <row r="43177" spans="22:22" x14ac:dyDescent="0.35">
      <c r="V43177" s="17"/>
    </row>
    <row r="43178" spans="22:22" x14ac:dyDescent="0.35">
      <c r="V43178" s="17"/>
    </row>
    <row r="43179" spans="22:22" x14ac:dyDescent="0.35">
      <c r="V43179" s="17"/>
    </row>
    <row r="43180" spans="22:22" x14ac:dyDescent="0.35">
      <c r="V43180" s="17"/>
    </row>
    <row r="43181" spans="22:22" x14ac:dyDescent="0.35">
      <c r="V43181" s="17"/>
    </row>
    <row r="43182" spans="22:22" x14ac:dyDescent="0.35">
      <c r="V43182" s="17"/>
    </row>
    <row r="43183" spans="22:22" x14ac:dyDescent="0.35">
      <c r="V43183" s="17"/>
    </row>
    <row r="43184" spans="22:22" x14ac:dyDescent="0.35">
      <c r="V43184" s="17"/>
    </row>
    <row r="43185" spans="22:22" x14ac:dyDescent="0.35">
      <c r="V43185" s="17"/>
    </row>
    <row r="43186" spans="22:22" x14ac:dyDescent="0.35">
      <c r="V43186" s="17"/>
    </row>
    <row r="43187" spans="22:22" x14ac:dyDescent="0.35">
      <c r="V43187" s="17"/>
    </row>
    <row r="43188" spans="22:22" x14ac:dyDescent="0.35">
      <c r="V43188" s="17"/>
    </row>
    <row r="43189" spans="22:22" x14ac:dyDescent="0.35">
      <c r="V43189" s="17"/>
    </row>
    <row r="43190" spans="22:22" x14ac:dyDescent="0.35">
      <c r="V43190" s="17"/>
    </row>
    <row r="43191" spans="22:22" x14ac:dyDescent="0.35">
      <c r="V43191" s="17"/>
    </row>
    <row r="43192" spans="22:22" x14ac:dyDescent="0.35">
      <c r="V43192" s="17"/>
    </row>
    <row r="43193" spans="22:22" x14ac:dyDescent="0.35">
      <c r="V43193" s="17"/>
    </row>
    <row r="43194" spans="22:22" x14ac:dyDescent="0.35">
      <c r="V43194" s="17"/>
    </row>
    <row r="43195" spans="22:22" x14ac:dyDescent="0.35">
      <c r="V43195" s="17"/>
    </row>
    <row r="43196" spans="22:22" x14ac:dyDescent="0.35">
      <c r="V43196" s="17"/>
    </row>
    <row r="43197" spans="22:22" x14ac:dyDescent="0.35">
      <c r="V43197" s="17"/>
    </row>
    <row r="43198" spans="22:22" x14ac:dyDescent="0.35">
      <c r="V43198" s="17"/>
    </row>
    <row r="43199" spans="22:22" x14ac:dyDescent="0.35">
      <c r="V43199" s="17"/>
    </row>
    <row r="43200" spans="22:22" x14ac:dyDescent="0.35">
      <c r="V43200" s="17"/>
    </row>
    <row r="43201" spans="22:22" x14ac:dyDescent="0.35">
      <c r="V43201" s="17"/>
    </row>
    <row r="43202" spans="22:22" x14ac:dyDescent="0.35">
      <c r="V43202" s="17"/>
    </row>
    <row r="43203" spans="22:22" x14ac:dyDescent="0.35">
      <c r="V43203" s="17"/>
    </row>
    <row r="43204" spans="22:22" x14ac:dyDescent="0.35">
      <c r="V43204" s="17"/>
    </row>
    <row r="43205" spans="22:22" x14ac:dyDescent="0.35">
      <c r="V43205" s="17"/>
    </row>
    <row r="43206" spans="22:22" x14ac:dyDescent="0.35">
      <c r="V43206" s="17"/>
    </row>
    <row r="43207" spans="22:22" x14ac:dyDescent="0.35">
      <c r="V43207" s="17"/>
    </row>
    <row r="43208" spans="22:22" x14ac:dyDescent="0.35">
      <c r="V43208" s="17"/>
    </row>
    <row r="43209" spans="22:22" x14ac:dyDescent="0.35">
      <c r="V43209" s="17"/>
    </row>
    <row r="43210" spans="22:22" x14ac:dyDescent="0.35">
      <c r="V43210" s="17"/>
    </row>
    <row r="43211" spans="22:22" x14ac:dyDescent="0.35">
      <c r="V43211" s="17"/>
    </row>
    <row r="43212" spans="22:22" x14ac:dyDescent="0.35">
      <c r="V43212" s="17"/>
    </row>
    <row r="43213" spans="22:22" x14ac:dyDescent="0.35">
      <c r="V43213" s="17"/>
    </row>
    <row r="43214" spans="22:22" x14ac:dyDescent="0.35">
      <c r="V43214" s="17"/>
    </row>
    <row r="43215" spans="22:22" x14ac:dyDescent="0.35">
      <c r="V43215" s="17"/>
    </row>
    <row r="43216" spans="22:22" x14ac:dyDescent="0.35">
      <c r="V43216" s="17"/>
    </row>
    <row r="43217" spans="22:22" x14ac:dyDescent="0.35">
      <c r="V43217" s="17"/>
    </row>
    <row r="43218" spans="22:22" x14ac:dyDescent="0.35">
      <c r="V43218" s="17"/>
    </row>
    <row r="43219" spans="22:22" x14ac:dyDescent="0.35">
      <c r="V43219" s="17"/>
    </row>
    <row r="43220" spans="22:22" x14ac:dyDescent="0.35">
      <c r="V43220" s="17"/>
    </row>
    <row r="43221" spans="22:22" x14ac:dyDescent="0.35">
      <c r="V43221" s="17"/>
    </row>
    <row r="43222" spans="22:22" x14ac:dyDescent="0.35">
      <c r="V43222" s="17"/>
    </row>
    <row r="43223" spans="22:22" x14ac:dyDescent="0.35">
      <c r="V43223" s="17"/>
    </row>
    <row r="43224" spans="22:22" x14ac:dyDescent="0.35">
      <c r="V43224" s="17"/>
    </row>
    <row r="43225" spans="22:22" x14ac:dyDescent="0.35">
      <c r="V43225" s="17"/>
    </row>
    <row r="43226" spans="22:22" x14ac:dyDescent="0.35">
      <c r="V43226" s="17"/>
    </row>
    <row r="43227" spans="22:22" x14ac:dyDescent="0.35">
      <c r="V43227" s="17"/>
    </row>
    <row r="43228" spans="22:22" x14ac:dyDescent="0.35">
      <c r="V43228" s="17"/>
    </row>
    <row r="43229" spans="22:22" x14ac:dyDescent="0.35">
      <c r="V43229" s="17"/>
    </row>
    <row r="43230" spans="22:22" x14ac:dyDescent="0.35">
      <c r="V43230" s="17"/>
    </row>
    <row r="43231" spans="22:22" x14ac:dyDescent="0.35">
      <c r="V43231" s="17"/>
    </row>
    <row r="43232" spans="22:22" x14ac:dyDescent="0.35">
      <c r="V43232" s="17"/>
    </row>
    <row r="43233" spans="22:22" x14ac:dyDescent="0.35">
      <c r="V43233" s="17"/>
    </row>
    <row r="43234" spans="22:22" x14ac:dyDescent="0.35">
      <c r="V43234" s="17"/>
    </row>
    <row r="43235" spans="22:22" x14ac:dyDescent="0.35">
      <c r="V43235" s="17"/>
    </row>
    <row r="43236" spans="22:22" x14ac:dyDescent="0.35">
      <c r="V43236" s="17"/>
    </row>
    <row r="43237" spans="22:22" x14ac:dyDescent="0.35">
      <c r="V43237" s="17"/>
    </row>
    <row r="43238" spans="22:22" x14ac:dyDescent="0.35">
      <c r="V43238" s="17"/>
    </row>
    <row r="43239" spans="22:22" x14ac:dyDescent="0.35">
      <c r="V43239" s="17"/>
    </row>
    <row r="43240" spans="22:22" x14ac:dyDescent="0.35">
      <c r="V43240" s="17"/>
    </row>
    <row r="43241" spans="22:22" x14ac:dyDescent="0.35">
      <c r="V43241" s="17"/>
    </row>
    <row r="43242" spans="22:22" x14ac:dyDescent="0.35">
      <c r="V43242" s="17"/>
    </row>
    <row r="43243" spans="22:22" x14ac:dyDescent="0.35">
      <c r="V43243" s="17"/>
    </row>
    <row r="43244" spans="22:22" x14ac:dyDescent="0.35">
      <c r="V43244" s="17"/>
    </row>
    <row r="43245" spans="22:22" x14ac:dyDescent="0.35">
      <c r="V43245" s="17"/>
    </row>
    <row r="43246" spans="22:22" x14ac:dyDescent="0.35">
      <c r="V43246" s="17"/>
    </row>
    <row r="43247" spans="22:22" x14ac:dyDescent="0.35">
      <c r="V43247" s="17"/>
    </row>
    <row r="43248" spans="22:22" x14ac:dyDescent="0.35">
      <c r="V43248" s="17"/>
    </row>
    <row r="43249" spans="22:22" x14ac:dyDescent="0.35">
      <c r="V43249" s="17"/>
    </row>
    <row r="43250" spans="22:22" x14ac:dyDescent="0.35">
      <c r="V43250" s="17"/>
    </row>
    <row r="43251" spans="22:22" x14ac:dyDescent="0.35">
      <c r="V43251" s="17"/>
    </row>
    <row r="43252" spans="22:22" x14ac:dyDescent="0.35">
      <c r="V43252" s="17"/>
    </row>
    <row r="43253" spans="22:22" x14ac:dyDescent="0.35">
      <c r="V43253" s="17"/>
    </row>
    <row r="43254" spans="22:22" x14ac:dyDescent="0.35">
      <c r="V43254" s="17"/>
    </row>
    <row r="43255" spans="22:22" x14ac:dyDescent="0.35">
      <c r="V43255" s="17"/>
    </row>
    <row r="43256" spans="22:22" x14ac:dyDescent="0.35">
      <c r="V43256" s="17"/>
    </row>
    <row r="43257" spans="22:22" x14ac:dyDescent="0.35">
      <c r="V43257" s="17"/>
    </row>
    <row r="43258" spans="22:22" x14ac:dyDescent="0.35">
      <c r="V43258" s="17"/>
    </row>
    <row r="43259" spans="22:22" x14ac:dyDescent="0.35">
      <c r="V43259" s="17"/>
    </row>
    <row r="43260" spans="22:22" x14ac:dyDescent="0.35">
      <c r="V43260" s="17"/>
    </row>
    <row r="43261" spans="22:22" x14ac:dyDescent="0.35">
      <c r="V43261" s="17"/>
    </row>
    <row r="43262" spans="22:22" x14ac:dyDescent="0.35">
      <c r="V43262" s="17"/>
    </row>
    <row r="43263" spans="22:22" x14ac:dyDescent="0.35">
      <c r="V43263" s="17"/>
    </row>
    <row r="43264" spans="22:22" x14ac:dyDescent="0.35">
      <c r="V43264" s="17"/>
    </row>
    <row r="43265" spans="22:22" x14ac:dyDescent="0.35">
      <c r="V43265" s="17"/>
    </row>
    <row r="43266" spans="22:22" x14ac:dyDescent="0.35">
      <c r="V43266" s="17"/>
    </row>
    <row r="43267" spans="22:22" x14ac:dyDescent="0.35">
      <c r="V43267" s="17"/>
    </row>
    <row r="43268" spans="22:22" x14ac:dyDescent="0.35">
      <c r="V43268" s="17"/>
    </row>
    <row r="43269" spans="22:22" x14ac:dyDescent="0.35">
      <c r="V43269" s="17"/>
    </row>
    <row r="43270" spans="22:22" x14ac:dyDescent="0.35">
      <c r="V43270" s="17"/>
    </row>
    <row r="43271" spans="22:22" x14ac:dyDescent="0.35">
      <c r="V43271" s="17"/>
    </row>
    <row r="43272" spans="22:22" x14ac:dyDescent="0.35">
      <c r="V43272" s="17"/>
    </row>
    <row r="43273" spans="22:22" x14ac:dyDescent="0.35">
      <c r="V43273" s="17"/>
    </row>
    <row r="43274" spans="22:22" x14ac:dyDescent="0.35">
      <c r="V43274" s="17"/>
    </row>
    <row r="43275" spans="22:22" x14ac:dyDescent="0.35">
      <c r="V43275" s="17"/>
    </row>
    <row r="43276" spans="22:22" x14ac:dyDescent="0.35">
      <c r="V43276" s="17"/>
    </row>
    <row r="43277" spans="22:22" x14ac:dyDescent="0.35">
      <c r="V43277" s="17"/>
    </row>
    <row r="43278" spans="22:22" x14ac:dyDescent="0.35">
      <c r="V43278" s="17"/>
    </row>
    <row r="43279" spans="22:22" x14ac:dyDescent="0.35">
      <c r="V43279" s="17"/>
    </row>
    <row r="43280" spans="22:22" x14ac:dyDescent="0.35">
      <c r="V43280" s="17"/>
    </row>
    <row r="43281" spans="22:22" x14ac:dyDescent="0.35">
      <c r="V43281" s="17"/>
    </row>
    <row r="43282" spans="22:22" x14ac:dyDescent="0.35">
      <c r="V43282" s="17"/>
    </row>
    <row r="43283" spans="22:22" x14ac:dyDescent="0.35">
      <c r="V43283" s="17"/>
    </row>
    <row r="43284" spans="22:22" x14ac:dyDescent="0.35">
      <c r="V43284" s="17"/>
    </row>
    <row r="43285" spans="22:22" x14ac:dyDescent="0.35">
      <c r="V43285" s="17"/>
    </row>
    <row r="43286" spans="22:22" x14ac:dyDescent="0.35">
      <c r="V43286" s="17"/>
    </row>
    <row r="43287" spans="22:22" x14ac:dyDescent="0.35">
      <c r="V43287" s="17"/>
    </row>
    <row r="43288" spans="22:22" x14ac:dyDescent="0.35">
      <c r="V43288" s="17"/>
    </row>
    <row r="43289" spans="22:22" x14ac:dyDescent="0.35">
      <c r="V43289" s="17"/>
    </row>
    <row r="43290" spans="22:22" x14ac:dyDescent="0.35">
      <c r="V43290" s="17"/>
    </row>
    <row r="43291" spans="22:22" x14ac:dyDescent="0.35">
      <c r="V43291" s="17"/>
    </row>
    <row r="43292" spans="22:22" x14ac:dyDescent="0.35">
      <c r="V43292" s="17"/>
    </row>
    <row r="43293" spans="22:22" x14ac:dyDescent="0.35">
      <c r="V43293" s="17"/>
    </row>
    <row r="43294" spans="22:22" x14ac:dyDescent="0.35">
      <c r="V43294" s="17"/>
    </row>
    <row r="43295" spans="22:22" x14ac:dyDescent="0.35">
      <c r="V43295" s="17"/>
    </row>
    <row r="43296" spans="22:22" x14ac:dyDescent="0.35">
      <c r="V43296" s="17"/>
    </row>
    <row r="43297" spans="22:22" x14ac:dyDescent="0.35">
      <c r="V43297" s="17"/>
    </row>
    <row r="43298" spans="22:22" x14ac:dyDescent="0.35">
      <c r="V43298" s="17"/>
    </row>
    <row r="43299" spans="22:22" x14ac:dyDescent="0.35">
      <c r="V43299" s="17"/>
    </row>
    <row r="43300" spans="22:22" x14ac:dyDescent="0.35">
      <c r="V43300" s="17"/>
    </row>
    <row r="43301" spans="22:22" x14ac:dyDescent="0.35">
      <c r="V43301" s="17"/>
    </row>
    <row r="43302" spans="22:22" x14ac:dyDescent="0.35">
      <c r="V43302" s="17"/>
    </row>
    <row r="43303" spans="22:22" x14ac:dyDescent="0.35">
      <c r="V43303" s="17"/>
    </row>
    <row r="43304" spans="22:22" x14ac:dyDescent="0.35">
      <c r="V43304" s="17"/>
    </row>
    <row r="43305" spans="22:22" x14ac:dyDescent="0.35">
      <c r="V43305" s="17"/>
    </row>
    <row r="43306" spans="22:22" x14ac:dyDescent="0.35">
      <c r="V43306" s="17"/>
    </row>
    <row r="43307" spans="22:22" x14ac:dyDescent="0.35">
      <c r="V43307" s="17"/>
    </row>
    <row r="43308" spans="22:22" x14ac:dyDescent="0.35">
      <c r="V43308" s="17"/>
    </row>
    <row r="43309" spans="22:22" x14ac:dyDescent="0.35">
      <c r="V43309" s="17"/>
    </row>
    <row r="43310" spans="22:22" x14ac:dyDescent="0.35">
      <c r="V43310" s="17"/>
    </row>
    <row r="43311" spans="22:22" x14ac:dyDescent="0.35">
      <c r="V43311" s="17"/>
    </row>
    <row r="43312" spans="22:22" x14ac:dyDescent="0.35">
      <c r="V43312" s="17"/>
    </row>
    <row r="43313" spans="22:22" x14ac:dyDescent="0.35">
      <c r="V43313" s="17"/>
    </row>
    <row r="43314" spans="22:22" x14ac:dyDescent="0.35">
      <c r="V43314" s="17"/>
    </row>
    <row r="43315" spans="22:22" x14ac:dyDescent="0.35">
      <c r="V43315" s="17"/>
    </row>
    <row r="43316" spans="22:22" x14ac:dyDescent="0.35">
      <c r="V43316" s="17"/>
    </row>
    <row r="43317" spans="22:22" x14ac:dyDescent="0.35">
      <c r="V43317" s="17"/>
    </row>
    <row r="43318" spans="22:22" x14ac:dyDescent="0.35">
      <c r="V43318" s="17"/>
    </row>
    <row r="43319" spans="22:22" x14ac:dyDescent="0.35">
      <c r="V43319" s="17"/>
    </row>
    <row r="43320" spans="22:22" x14ac:dyDescent="0.35">
      <c r="V43320" s="17"/>
    </row>
    <row r="43321" spans="22:22" x14ac:dyDescent="0.35">
      <c r="V43321" s="17"/>
    </row>
    <row r="43322" spans="22:22" x14ac:dyDescent="0.35">
      <c r="V43322" s="17"/>
    </row>
    <row r="43323" spans="22:22" x14ac:dyDescent="0.35">
      <c r="V43323" s="17"/>
    </row>
    <row r="43324" spans="22:22" x14ac:dyDescent="0.35">
      <c r="V43324" s="17"/>
    </row>
    <row r="43325" spans="22:22" x14ac:dyDescent="0.35">
      <c r="V43325" s="17"/>
    </row>
    <row r="43326" spans="22:22" x14ac:dyDescent="0.35">
      <c r="V43326" s="17"/>
    </row>
    <row r="43327" spans="22:22" x14ac:dyDescent="0.35">
      <c r="V43327" s="17"/>
    </row>
    <row r="43328" spans="22:22" x14ac:dyDescent="0.35">
      <c r="V43328" s="17"/>
    </row>
    <row r="43329" spans="22:22" x14ac:dyDescent="0.35">
      <c r="V43329" s="17"/>
    </row>
    <row r="43330" spans="22:22" x14ac:dyDescent="0.35">
      <c r="V43330" s="17"/>
    </row>
    <row r="43331" spans="22:22" x14ac:dyDescent="0.35">
      <c r="V43331" s="17"/>
    </row>
    <row r="43332" spans="22:22" x14ac:dyDescent="0.35">
      <c r="V43332" s="17"/>
    </row>
    <row r="43333" spans="22:22" x14ac:dyDescent="0.35">
      <c r="V43333" s="17"/>
    </row>
    <row r="43334" spans="22:22" x14ac:dyDescent="0.35">
      <c r="V43334" s="17"/>
    </row>
    <row r="43335" spans="22:22" x14ac:dyDescent="0.35">
      <c r="V43335" s="17"/>
    </row>
    <row r="43336" spans="22:22" x14ac:dyDescent="0.35">
      <c r="V43336" s="17"/>
    </row>
    <row r="43337" spans="22:22" x14ac:dyDescent="0.35">
      <c r="V43337" s="17"/>
    </row>
    <row r="43338" spans="22:22" x14ac:dyDescent="0.35">
      <c r="V43338" s="17"/>
    </row>
    <row r="43339" spans="22:22" x14ac:dyDescent="0.35">
      <c r="V43339" s="17"/>
    </row>
    <row r="43340" spans="22:22" x14ac:dyDescent="0.35">
      <c r="V43340" s="17"/>
    </row>
    <row r="43341" spans="22:22" x14ac:dyDescent="0.35">
      <c r="V43341" s="17"/>
    </row>
    <row r="43342" spans="22:22" x14ac:dyDescent="0.35">
      <c r="V43342" s="17"/>
    </row>
    <row r="43343" spans="22:22" x14ac:dyDescent="0.35">
      <c r="V43343" s="17"/>
    </row>
    <row r="43344" spans="22:22" x14ac:dyDescent="0.35">
      <c r="V43344" s="17"/>
    </row>
    <row r="43345" spans="22:22" x14ac:dyDescent="0.35">
      <c r="V43345" s="17"/>
    </row>
    <row r="43346" spans="22:22" x14ac:dyDescent="0.35">
      <c r="V43346" s="17"/>
    </row>
    <row r="43347" spans="22:22" x14ac:dyDescent="0.35">
      <c r="V43347" s="17"/>
    </row>
    <row r="43348" spans="22:22" x14ac:dyDescent="0.35">
      <c r="V43348" s="17"/>
    </row>
    <row r="43349" spans="22:22" x14ac:dyDescent="0.35">
      <c r="V43349" s="17"/>
    </row>
    <row r="43350" spans="22:22" x14ac:dyDescent="0.35">
      <c r="V43350" s="17"/>
    </row>
    <row r="43351" spans="22:22" x14ac:dyDescent="0.35">
      <c r="V43351" s="17"/>
    </row>
    <row r="43352" spans="22:22" x14ac:dyDescent="0.35">
      <c r="V43352" s="17"/>
    </row>
    <row r="43353" spans="22:22" x14ac:dyDescent="0.35">
      <c r="V43353" s="17"/>
    </row>
    <row r="43354" spans="22:22" x14ac:dyDescent="0.35">
      <c r="V43354" s="17"/>
    </row>
    <row r="43355" spans="22:22" x14ac:dyDescent="0.35">
      <c r="V43355" s="17"/>
    </row>
    <row r="43356" spans="22:22" x14ac:dyDescent="0.35">
      <c r="V43356" s="17"/>
    </row>
    <row r="43357" spans="22:22" x14ac:dyDescent="0.35">
      <c r="V43357" s="17"/>
    </row>
    <row r="43358" spans="22:22" x14ac:dyDescent="0.35">
      <c r="V43358" s="17"/>
    </row>
    <row r="43359" spans="22:22" x14ac:dyDescent="0.35">
      <c r="V43359" s="17"/>
    </row>
    <row r="43360" spans="22:22" x14ac:dyDescent="0.35">
      <c r="V43360" s="17"/>
    </row>
    <row r="43361" spans="22:22" x14ac:dyDescent="0.35">
      <c r="V43361" s="17"/>
    </row>
    <row r="43362" spans="22:22" x14ac:dyDescent="0.35">
      <c r="V43362" s="17"/>
    </row>
    <row r="43363" spans="22:22" x14ac:dyDescent="0.35">
      <c r="V43363" s="17"/>
    </row>
    <row r="43364" spans="22:22" x14ac:dyDescent="0.35">
      <c r="V43364" s="17"/>
    </row>
    <row r="43365" spans="22:22" x14ac:dyDescent="0.35">
      <c r="V43365" s="17"/>
    </row>
    <row r="43366" spans="22:22" x14ac:dyDescent="0.35">
      <c r="V43366" s="17"/>
    </row>
    <row r="43367" spans="22:22" x14ac:dyDescent="0.35">
      <c r="V43367" s="17"/>
    </row>
    <row r="43368" spans="22:22" x14ac:dyDescent="0.35">
      <c r="V43368" s="17"/>
    </row>
    <row r="43369" spans="22:22" x14ac:dyDescent="0.35">
      <c r="V43369" s="17"/>
    </row>
    <row r="43370" spans="22:22" x14ac:dyDescent="0.35">
      <c r="V43370" s="17"/>
    </row>
    <row r="43371" spans="22:22" x14ac:dyDescent="0.35">
      <c r="V43371" s="17"/>
    </row>
    <row r="43372" spans="22:22" x14ac:dyDescent="0.35">
      <c r="V43372" s="17"/>
    </row>
    <row r="43373" spans="22:22" x14ac:dyDescent="0.35">
      <c r="V43373" s="17"/>
    </row>
    <row r="43374" spans="22:22" x14ac:dyDescent="0.35">
      <c r="V43374" s="17"/>
    </row>
    <row r="43375" spans="22:22" x14ac:dyDescent="0.35">
      <c r="V43375" s="17"/>
    </row>
    <row r="43376" spans="22:22" x14ac:dyDescent="0.35">
      <c r="V43376" s="17"/>
    </row>
    <row r="43377" spans="22:22" x14ac:dyDescent="0.35">
      <c r="V43377" s="17"/>
    </row>
    <row r="43378" spans="22:22" x14ac:dyDescent="0.35">
      <c r="V43378" s="17"/>
    </row>
    <row r="43379" spans="22:22" x14ac:dyDescent="0.35">
      <c r="V43379" s="17"/>
    </row>
    <row r="43380" spans="22:22" x14ac:dyDescent="0.35">
      <c r="V43380" s="17"/>
    </row>
    <row r="43381" spans="22:22" x14ac:dyDescent="0.35">
      <c r="V43381" s="17"/>
    </row>
    <row r="43382" spans="22:22" x14ac:dyDescent="0.35">
      <c r="V43382" s="17"/>
    </row>
    <row r="43383" spans="22:22" x14ac:dyDescent="0.35">
      <c r="V43383" s="17"/>
    </row>
    <row r="43384" spans="22:22" x14ac:dyDescent="0.35">
      <c r="V43384" s="17"/>
    </row>
    <row r="43385" spans="22:22" x14ac:dyDescent="0.35">
      <c r="V43385" s="17"/>
    </row>
    <row r="43386" spans="22:22" x14ac:dyDescent="0.35">
      <c r="V43386" s="17"/>
    </row>
    <row r="43387" spans="22:22" x14ac:dyDescent="0.35">
      <c r="V43387" s="17"/>
    </row>
    <row r="43388" spans="22:22" x14ac:dyDescent="0.35">
      <c r="V43388" s="17"/>
    </row>
    <row r="43389" spans="22:22" x14ac:dyDescent="0.35">
      <c r="V43389" s="17"/>
    </row>
    <row r="43390" spans="22:22" x14ac:dyDescent="0.35">
      <c r="V43390" s="17"/>
    </row>
    <row r="43391" spans="22:22" x14ac:dyDescent="0.35">
      <c r="V43391" s="17"/>
    </row>
    <row r="43392" spans="22:22" x14ac:dyDescent="0.35">
      <c r="V43392" s="17"/>
    </row>
    <row r="43393" spans="22:22" x14ac:dyDescent="0.35">
      <c r="V43393" s="17"/>
    </row>
    <row r="43394" spans="22:22" x14ac:dyDescent="0.35">
      <c r="V43394" s="17"/>
    </row>
    <row r="43395" spans="22:22" x14ac:dyDescent="0.35">
      <c r="V43395" s="17"/>
    </row>
    <row r="43396" spans="22:22" x14ac:dyDescent="0.35">
      <c r="V43396" s="17"/>
    </row>
    <row r="43397" spans="22:22" x14ac:dyDescent="0.35">
      <c r="V43397" s="17"/>
    </row>
    <row r="43398" spans="22:22" x14ac:dyDescent="0.35">
      <c r="V43398" s="17"/>
    </row>
    <row r="43399" spans="22:22" x14ac:dyDescent="0.35">
      <c r="V43399" s="17"/>
    </row>
    <row r="43400" spans="22:22" x14ac:dyDescent="0.35">
      <c r="V43400" s="17"/>
    </row>
    <row r="43401" spans="22:22" x14ac:dyDescent="0.35">
      <c r="V43401" s="17"/>
    </row>
    <row r="43402" spans="22:22" x14ac:dyDescent="0.35">
      <c r="V43402" s="17"/>
    </row>
    <row r="43403" spans="22:22" x14ac:dyDescent="0.35">
      <c r="V43403" s="17"/>
    </row>
    <row r="43404" spans="22:22" x14ac:dyDescent="0.35">
      <c r="V43404" s="17"/>
    </row>
    <row r="43405" spans="22:22" x14ac:dyDescent="0.35">
      <c r="V43405" s="17"/>
    </row>
    <row r="43406" spans="22:22" x14ac:dyDescent="0.35">
      <c r="V43406" s="17"/>
    </row>
    <row r="43407" spans="22:22" x14ac:dyDescent="0.35">
      <c r="V43407" s="17"/>
    </row>
    <row r="43408" spans="22:22" x14ac:dyDescent="0.35">
      <c r="V43408" s="17"/>
    </row>
    <row r="43409" spans="22:22" x14ac:dyDescent="0.35">
      <c r="V43409" s="17"/>
    </row>
    <row r="43410" spans="22:22" x14ac:dyDescent="0.35">
      <c r="V43410" s="17"/>
    </row>
    <row r="43411" spans="22:22" x14ac:dyDescent="0.35">
      <c r="V43411" s="17"/>
    </row>
    <row r="43412" spans="22:22" x14ac:dyDescent="0.35">
      <c r="V43412" s="17"/>
    </row>
    <row r="43413" spans="22:22" x14ac:dyDescent="0.35">
      <c r="V43413" s="17"/>
    </row>
    <row r="43414" spans="22:22" x14ac:dyDescent="0.35">
      <c r="V43414" s="17"/>
    </row>
    <row r="43415" spans="22:22" x14ac:dyDescent="0.35">
      <c r="V43415" s="17"/>
    </row>
    <row r="43416" spans="22:22" x14ac:dyDescent="0.35">
      <c r="V43416" s="17"/>
    </row>
    <row r="43417" spans="22:22" x14ac:dyDescent="0.35">
      <c r="V43417" s="17"/>
    </row>
    <row r="43418" spans="22:22" x14ac:dyDescent="0.35">
      <c r="V43418" s="17"/>
    </row>
    <row r="43419" spans="22:22" x14ac:dyDescent="0.35">
      <c r="V43419" s="17"/>
    </row>
    <row r="43420" spans="22:22" x14ac:dyDescent="0.35">
      <c r="V43420" s="17"/>
    </row>
    <row r="43421" spans="22:22" x14ac:dyDescent="0.35">
      <c r="V43421" s="17"/>
    </row>
    <row r="43422" spans="22:22" x14ac:dyDescent="0.35">
      <c r="V43422" s="17"/>
    </row>
    <row r="43423" spans="22:22" x14ac:dyDescent="0.35">
      <c r="V43423" s="17"/>
    </row>
    <row r="43424" spans="22:22" x14ac:dyDescent="0.35">
      <c r="V43424" s="17"/>
    </row>
    <row r="43425" spans="22:22" x14ac:dyDescent="0.35">
      <c r="V43425" s="17"/>
    </row>
    <row r="43426" spans="22:22" x14ac:dyDescent="0.35">
      <c r="V43426" s="17"/>
    </row>
    <row r="43427" spans="22:22" x14ac:dyDescent="0.35">
      <c r="V43427" s="17"/>
    </row>
    <row r="43428" spans="22:22" x14ac:dyDescent="0.35">
      <c r="V43428" s="17"/>
    </row>
    <row r="43429" spans="22:22" x14ac:dyDescent="0.35">
      <c r="V43429" s="17"/>
    </row>
    <row r="43430" spans="22:22" x14ac:dyDescent="0.35">
      <c r="V43430" s="17"/>
    </row>
    <row r="43431" spans="22:22" x14ac:dyDescent="0.35">
      <c r="V43431" s="17"/>
    </row>
    <row r="43432" spans="22:22" x14ac:dyDescent="0.35">
      <c r="V43432" s="17"/>
    </row>
    <row r="43433" spans="22:22" x14ac:dyDescent="0.35">
      <c r="V43433" s="17"/>
    </row>
    <row r="43434" spans="22:22" x14ac:dyDescent="0.35">
      <c r="V43434" s="17"/>
    </row>
    <row r="43435" spans="22:22" x14ac:dyDescent="0.35">
      <c r="V43435" s="17"/>
    </row>
    <row r="43436" spans="22:22" x14ac:dyDescent="0.35">
      <c r="V43436" s="17"/>
    </row>
    <row r="43437" spans="22:22" x14ac:dyDescent="0.35">
      <c r="V43437" s="17"/>
    </row>
    <row r="43438" spans="22:22" x14ac:dyDescent="0.35">
      <c r="V43438" s="17"/>
    </row>
    <row r="43439" spans="22:22" x14ac:dyDescent="0.35">
      <c r="V43439" s="17"/>
    </row>
    <row r="43440" spans="22:22" x14ac:dyDescent="0.35">
      <c r="V43440" s="17"/>
    </row>
    <row r="43441" spans="22:22" x14ac:dyDescent="0.35">
      <c r="V43441" s="17"/>
    </row>
    <row r="43442" spans="22:22" x14ac:dyDescent="0.35">
      <c r="V43442" s="17"/>
    </row>
    <row r="43443" spans="22:22" x14ac:dyDescent="0.35">
      <c r="V43443" s="17"/>
    </row>
    <row r="43444" spans="22:22" x14ac:dyDescent="0.35">
      <c r="V43444" s="17"/>
    </row>
    <row r="43445" spans="22:22" x14ac:dyDescent="0.35">
      <c r="V43445" s="17"/>
    </row>
    <row r="43446" spans="22:22" x14ac:dyDescent="0.35">
      <c r="V43446" s="17"/>
    </row>
    <row r="43447" spans="22:22" x14ac:dyDescent="0.35">
      <c r="V43447" s="17"/>
    </row>
    <row r="43448" spans="22:22" x14ac:dyDescent="0.35">
      <c r="V43448" s="17"/>
    </row>
    <row r="43449" spans="22:22" x14ac:dyDescent="0.35">
      <c r="V43449" s="17"/>
    </row>
    <row r="43450" spans="22:22" x14ac:dyDescent="0.35">
      <c r="V43450" s="17"/>
    </row>
    <row r="43451" spans="22:22" x14ac:dyDescent="0.35">
      <c r="V43451" s="17"/>
    </row>
    <row r="43452" spans="22:22" x14ac:dyDescent="0.35">
      <c r="V43452" s="17"/>
    </row>
    <row r="43453" spans="22:22" x14ac:dyDescent="0.35">
      <c r="V43453" s="17"/>
    </row>
    <row r="43454" spans="22:22" x14ac:dyDescent="0.35">
      <c r="V43454" s="17"/>
    </row>
    <row r="43455" spans="22:22" x14ac:dyDescent="0.35">
      <c r="V43455" s="17"/>
    </row>
    <row r="43456" spans="22:22" x14ac:dyDescent="0.35">
      <c r="V43456" s="17"/>
    </row>
    <row r="43457" spans="22:22" x14ac:dyDescent="0.35">
      <c r="V43457" s="17"/>
    </row>
    <row r="43458" spans="22:22" x14ac:dyDescent="0.35">
      <c r="V43458" s="17"/>
    </row>
    <row r="43459" spans="22:22" x14ac:dyDescent="0.35">
      <c r="V43459" s="17"/>
    </row>
    <row r="43460" spans="22:22" x14ac:dyDescent="0.35">
      <c r="V43460" s="17"/>
    </row>
    <row r="43461" spans="22:22" x14ac:dyDescent="0.35">
      <c r="V43461" s="17"/>
    </row>
    <row r="43462" spans="22:22" x14ac:dyDescent="0.35">
      <c r="V43462" s="17"/>
    </row>
    <row r="43463" spans="22:22" x14ac:dyDescent="0.35">
      <c r="V43463" s="17"/>
    </row>
    <row r="43464" spans="22:22" x14ac:dyDescent="0.35">
      <c r="V43464" s="17"/>
    </row>
    <row r="43465" spans="22:22" x14ac:dyDescent="0.35">
      <c r="V43465" s="17"/>
    </row>
    <row r="43466" spans="22:22" x14ac:dyDescent="0.35">
      <c r="V43466" s="17"/>
    </row>
    <row r="43467" spans="22:22" x14ac:dyDescent="0.35">
      <c r="V43467" s="17"/>
    </row>
    <row r="43468" spans="22:22" x14ac:dyDescent="0.35">
      <c r="V43468" s="17"/>
    </row>
    <row r="43469" spans="22:22" x14ac:dyDescent="0.35">
      <c r="V43469" s="17"/>
    </row>
    <row r="43470" spans="22:22" x14ac:dyDescent="0.35">
      <c r="V43470" s="17"/>
    </row>
    <row r="43471" spans="22:22" x14ac:dyDescent="0.35">
      <c r="V43471" s="17"/>
    </row>
    <row r="43472" spans="22:22" x14ac:dyDescent="0.35">
      <c r="V43472" s="17"/>
    </row>
    <row r="43473" spans="22:22" x14ac:dyDescent="0.35">
      <c r="V43473" s="17"/>
    </row>
    <row r="43474" spans="22:22" x14ac:dyDescent="0.35">
      <c r="V43474" s="17"/>
    </row>
    <row r="43475" spans="22:22" x14ac:dyDescent="0.35">
      <c r="V43475" s="17"/>
    </row>
    <row r="43476" spans="22:22" x14ac:dyDescent="0.35">
      <c r="V43476" s="17"/>
    </row>
    <row r="43477" spans="22:22" x14ac:dyDescent="0.35">
      <c r="V43477" s="17"/>
    </row>
    <row r="43478" spans="22:22" x14ac:dyDescent="0.35">
      <c r="V43478" s="17"/>
    </row>
    <row r="43479" spans="22:22" x14ac:dyDescent="0.35">
      <c r="V43479" s="17"/>
    </row>
    <row r="43480" spans="22:22" x14ac:dyDescent="0.35">
      <c r="V43480" s="17"/>
    </row>
    <row r="43481" spans="22:22" x14ac:dyDescent="0.35">
      <c r="V43481" s="17"/>
    </row>
    <row r="43482" spans="22:22" x14ac:dyDescent="0.35">
      <c r="V43482" s="17"/>
    </row>
    <row r="43483" spans="22:22" x14ac:dyDescent="0.35">
      <c r="V43483" s="17"/>
    </row>
    <row r="43484" spans="22:22" x14ac:dyDescent="0.35">
      <c r="V43484" s="17"/>
    </row>
    <row r="43485" spans="22:22" x14ac:dyDescent="0.35">
      <c r="V43485" s="17"/>
    </row>
    <row r="43486" spans="22:22" x14ac:dyDescent="0.35">
      <c r="V43486" s="17"/>
    </row>
    <row r="43487" spans="22:22" x14ac:dyDescent="0.35">
      <c r="V43487" s="17"/>
    </row>
    <row r="43488" spans="22:22" x14ac:dyDescent="0.35">
      <c r="V43488" s="17"/>
    </row>
    <row r="43489" spans="22:22" x14ac:dyDescent="0.35">
      <c r="V43489" s="17"/>
    </row>
    <row r="43490" spans="22:22" x14ac:dyDescent="0.35">
      <c r="V43490" s="17"/>
    </row>
    <row r="43491" spans="22:22" x14ac:dyDescent="0.35">
      <c r="V43491" s="17"/>
    </row>
    <row r="43492" spans="22:22" x14ac:dyDescent="0.35">
      <c r="V43492" s="17"/>
    </row>
    <row r="43493" spans="22:22" x14ac:dyDescent="0.35">
      <c r="V43493" s="17"/>
    </row>
    <row r="43494" spans="22:22" x14ac:dyDescent="0.35">
      <c r="V43494" s="17"/>
    </row>
    <row r="43495" spans="22:22" x14ac:dyDescent="0.35">
      <c r="V43495" s="17"/>
    </row>
    <row r="43496" spans="22:22" x14ac:dyDescent="0.35">
      <c r="V43496" s="17"/>
    </row>
    <row r="43497" spans="22:22" x14ac:dyDescent="0.35">
      <c r="V43497" s="17"/>
    </row>
    <row r="43498" spans="22:22" x14ac:dyDescent="0.35">
      <c r="V43498" s="17"/>
    </row>
    <row r="43499" spans="22:22" x14ac:dyDescent="0.35">
      <c r="V43499" s="17"/>
    </row>
    <row r="43500" spans="22:22" x14ac:dyDescent="0.35">
      <c r="V43500" s="17"/>
    </row>
    <row r="43501" spans="22:22" x14ac:dyDescent="0.35">
      <c r="V43501" s="17"/>
    </row>
    <row r="43502" spans="22:22" x14ac:dyDescent="0.35">
      <c r="V43502" s="17"/>
    </row>
    <row r="43503" spans="22:22" x14ac:dyDescent="0.35">
      <c r="V43503" s="17"/>
    </row>
    <row r="43504" spans="22:22" x14ac:dyDescent="0.35">
      <c r="V43504" s="17"/>
    </row>
    <row r="43505" spans="22:22" x14ac:dyDescent="0.35">
      <c r="V43505" s="17"/>
    </row>
    <row r="43506" spans="22:22" x14ac:dyDescent="0.35">
      <c r="V43506" s="17"/>
    </row>
    <row r="43507" spans="22:22" x14ac:dyDescent="0.35">
      <c r="V43507" s="17"/>
    </row>
    <row r="43508" spans="22:22" x14ac:dyDescent="0.35">
      <c r="V43508" s="17"/>
    </row>
    <row r="43509" spans="22:22" x14ac:dyDescent="0.35">
      <c r="V43509" s="17"/>
    </row>
    <row r="43510" spans="22:22" x14ac:dyDescent="0.35">
      <c r="V43510" s="17"/>
    </row>
    <row r="43511" spans="22:22" x14ac:dyDescent="0.35">
      <c r="V43511" s="17"/>
    </row>
    <row r="43512" spans="22:22" x14ac:dyDescent="0.35">
      <c r="V43512" s="17"/>
    </row>
    <row r="43513" spans="22:22" x14ac:dyDescent="0.35">
      <c r="V43513" s="17"/>
    </row>
    <row r="43514" spans="22:22" x14ac:dyDescent="0.35">
      <c r="V43514" s="17"/>
    </row>
    <row r="43515" spans="22:22" x14ac:dyDescent="0.35">
      <c r="V43515" s="17"/>
    </row>
    <row r="43516" spans="22:22" x14ac:dyDescent="0.35">
      <c r="V43516" s="17"/>
    </row>
    <row r="43517" spans="22:22" x14ac:dyDescent="0.35">
      <c r="V43517" s="17"/>
    </row>
    <row r="43518" spans="22:22" x14ac:dyDescent="0.35">
      <c r="V43518" s="17"/>
    </row>
    <row r="43519" spans="22:22" x14ac:dyDescent="0.35">
      <c r="V43519" s="17"/>
    </row>
    <row r="43520" spans="22:22" x14ac:dyDescent="0.35">
      <c r="V43520" s="17"/>
    </row>
    <row r="43521" spans="22:22" x14ac:dyDescent="0.35">
      <c r="V43521" s="17"/>
    </row>
    <row r="43522" spans="22:22" x14ac:dyDescent="0.35">
      <c r="V43522" s="17"/>
    </row>
    <row r="43523" spans="22:22" x14ac:dyDescent="0.35">
      <c r="V43523" s="17"/>
    </row>
    <row r="43524" spans="22:22" x14ac:dyDescent="0.35">
      <c r="V43524" s="17"/>
    </row>
    <row r="43525" spans="22:22" x14ac:dyDescent="0.35">
      <c r="V43525" s="17"/>
    </row>
    <row r="43526" spans="22:22" x14ac:dyDescent="0.35">
      <c r="V43526" s="17"/>
    </row>
    <row r="43527" spans="22:22" x14ac:dyDescent="0.35">
      <c r="V43527" s="17"/>
    </row>
    <row r="43528" spans="22:22" x14ac:dyDescent="0.35">
      <c r="V43528" s="17"/>
    </row>
    <row r="43529" spans="22:22" x14ac:dyDescent="0.35">
      <c r="V43529" s="17"/>
    </row>
    <row r="43530" spans="22:22" x14ac:dyDescent="0.35">
      <c r="V43530" s="17"/>
    </row>
    <row r="43531" spans="22:22" x14ac:dyDescent="0.35">
      <c r="V43531" s="17"/>
    </row>
    <row r="43532" spans="22:22" x14ac:dyDescent="0.35">
      <c r="V43532" s="17"/>
    </row>
    <row r="43533" spans="22:22" x14ac:dyDescent="0.35">
      <c r="V43533" s="17"/>
    </row>
    <row r="43534" spans="22:22" x14ac:dyDescent="0.35">
      <c r="V43534" s="17"/>
    </row>
    <row r="43535" spans="22:22" x14ac:dyDescent="0.35">
      <c r="V43535" s="17"/>
    </row>
    <row r="43536" spans="22:22" x14ac:dyDescent="0.35">
      <c r="V43536" s="17"/>
    </row>
    <row r="43537" spans="22:22" x14ac:dyDescent="0.35">
      <c r="V43537" s="17"/>
    </row>
    <row r="43538" spans="22:22" x14ac:dyDescent="0.35">
      <c r="V43538" s="17"/>
    </row>
    <row r="43539" spans="22:22" x14ac:dyDescent="0.35">
      <c r="V43539" s="17"/>
    </row>
    <row r="43540" spans="22:22" x14ac:dyDescent="0.35">
      <c r="V43540" s="17"/>
    </row>
    <row r="43541" spans="22:22" x14ac:dyDescent="0.35">
      <c r="V43541" s="17"/>
    </row>
    <row r="43542" spans="22:22" x14ac:dyDescent="0.35">
      <c r="V43542" s="17"/>
    </row>
    <row r="43543" spans="22:22" x14ac:dyDescent="0.35">
      <c r="V43543" s="17"/>
    </row>
    <row r="43544" spans="22:22" x14ac:dyDescent="0.35">
      <c r="V43544" s="17"/>
    </row>
    <row r="43545" spans="22:22" x14ac:dyDescent="0.35">
      <c r="V43545" s="17"/>
    </row>
    <row r="43546" spans="22:22" x14ac:dyDescent="0.35">
      <c r="V43546" s="17"/>
    </row>
    <row r="43547" spans="22:22" x14ac:dyDescent="0.35">
      <c r="V43547" s="17"/>
    </row>
    <row r="43548" spans="22:22" x14ac:dyDescent="0.35">
      <c r="V43548" s="17"/>
    </row>
    <row r="43549" spans="22:22" x14ac:dyDescent="0.35">
      <c r="V43549" s="17"/>
    </row>
    <row r="43550" spans="22:22" x14ac:dyDescent="0.35">
      <c r="V43550" s="17"/>
    </row>
    <row r="43551" spans="22:22" x14ac:dyDescent="0.35">
      <c r="V43551" s="17"/>
    </row>
    <row r="43552" spans="22:22" x14ac:dyDescent="0.35">
      <c r="V43552" s="17"/>
    </row>
    <row r="43553" spans="22:22" x14ac:dyDescent="0.35">
      <c r="V43553" s="17"/>
    </row>
    <row r="43554" spans="22:22" x14ac:dyDescent="0.35">
      <c r="V43554" s="17"/>
    </row>
    <row r="43555" spans="22:22" x14ac:dyDescent="0.35">
      <c r="V43555" s="17"/>
    </row>
    <row r="43556" spans="22:22" x14ac:dyDescent="0.35">
      <c r="V43556" s="17"/>
    </row>
    <row r="43557" spans="22:22" x14ac:dyDescent="0.35">
      <c r="V43557" s="17"/>
    </row>
    <row r="43558" spans="22:22" x14ac:dyDescent="0.35">
      <c r="V43558" s="17"/>
    </row>
    <row r="43559" spans="22:22" x14ac:dyDescent="0.35">
      <c r="V43559" s="17"/>
    </row>
    <row r="43560" spans="22:22" x14ac:dyDescent="0.35">
      <c r="V43560" s="17"/>
    </row>
    <row r="43561" spans="22:22" x14ac:dyDescent="0.35">
      <c r="V43561" s="17"/>
    </row>
    <row r="43562" spans="22:22" x14ac:dyDescent="0.35">
      <c r="V43562" s="17"/>
    </row>
    <row r="43563" spans="22:22" x14ac:dyDescent="0.35">
      <c r="V43563" s="17"/>
    </row>
    <row r="43564" spans="22:22" x14ac:dyDescent="0.35">
      <c r="V43564" s="17"/>
    </row>
    <row r="43565" spans="22:22" x14ac:dyDescent="0.35">
      <c r="V43565" s="17"/>
    </row>
    <row r="43566" spans="22:22" x14ac:dyDescent="0.35">
      <c r="V43566" s="17"/>
    </row>
    <row r="43567" spans="22:22" x14ac:dyDescent="0.35">
      <c r="V43567" s="17"/>
    </row>
    <row r="43568" spans="22:22" x14ac:dyDescent="0.35">
      <c r="V43568" s="17"/>
    </row>
    <row r="43569" spans="22:22" x14ac:dyDescent="0.35">
      <c r="V43569" s="17"/>
    </row>
    <row r="43570" spans="22:22" x14ac:dyDescent="0.35">
      <c r="V43570" s="17"/>
    </row>
    <row r="43571" spans="22:22" x14ac:dyDescent="0.35">
      <c r="V43571" s="17"/>
    </row>
    <row r="43572" spans="22:22" x14ac:dyDescent="0.35">
      <c r="V43572" s="17"/>
    </row>
    <row r="43573" spans="22:22" x14ac:dyDescent="0.35">
      <c r="V43573" s="17"/>
    </row>
    <row r="43574" spans="22:22" x14ac:dyDescent="0.35">
      <c r="V43574" s="17"/>
    </row>
    <row r="43575" spans="22:22" x14ac:dyDescent="0.35">
      <c r="V43575" s="17"/>
    </row>
    <row r="43576" spans="22:22" x14ac:dyDescent="0.35">
      <c r="V43576" s="17"/>
    </row>
    <row r="43577" spans="22:22" x14ac:dyDescent="0.35">
      <c r="V43577" s="17"/>
    </row>
    <row r="43578" spans="22:22" x14ac:dyDescent="0.35">
      <c r="V43578" s="17"/>
    </row>
    <row r="43579" spans="22:22" x14ac:dyDescent="0.35">
      <c r="V43579" s="17"/>
    </row>
    <row r="43580" spans="22:22" x14ac:dyDescent="0.35">
      <c r="V43580" s="17"/>
    </row>
    <row r="43581" spans="22:22" x14ac:dyDescent="0.35">
      <c r="V43581" s="17"/>
    </row>
    <row r="43582" spans="22:22" x14ac:dyDescent="0.35">
      <c r="V43582" s="17"/>
    </row>
    <row r="43583" spans="22:22" x14ac:dyDescent="0.35">
      <c r="V43583" s="17"/>
    </row>
    <row r="43584" spans="22:22" x14ac:dyDescent="0.35">
      <c r="V43584" s="17"/>
    </row>
    <row r="43585" spans="22:22" x14ac:dyDescent="0.35">
      <c r="V43585" s="17"/>
    </row>
    <row r="43586" spans="22:22" x14ac:dyDescent="0.35">
      <c r="V43586" s="17"/>
    </row>
    <row r="43587" spans="22:22" x14ac:dyDescent="0.35">
      <c r="V43587" s="17"/>
    </row>
    <row r="43588" spans="22:22" x14ac:dyDescent="0.35">
      <c r="V43588" s="17"/>
    </row>
    <row r="43589" spans="22:22" x14ac:dyDescent="0.35">
      <c r="V43589" s="17"/>
    </row>
    <row r="43590" spans="22:22" x14ac:dyDescent="0.35">
      <c r="V43590" s="17"/>
    </row>
    <row r="43591" spans="22:22" x14ac:dyDescent="0.35">
      <c r="V43591" s="17"/>
    </row>
    <row r="43592" spans="22:22" x14ac:dyDescent="0.35">
      <c r="V43592" s="17"/>
    </row>
    <row r="43593" spans="22:22" x14ac:dyDescent="0.35">
      <c r="V43593" s="17"/>
    </row>
    <row r="43594" spans="22:22" x14ac:dyDescent="0.35">
      <c r="V43594" s="17"/>
    </row>
    <row r="43595" spans="22:22" x14ac:dyDescent="0.35">
      <c r="V43595" s="17"/>
    </row>
    <row r="43596" spans="22:22" x14ac:dyDescent="0.35">
      <c r="V43596" s="17"/>
    </row>
    <row r="43597" spans="22:22" x14ac:dyDescent="0.35">
      <c r="V43597" s="17"/>
    </row>
    <row r="43598" spans="22:22" x14ac:dyDescent="0.35">
      <c r="V43598" s="17"/>
    </row>
    <row r="43599" spans="22:22" x14ac:dyDescent="0.35">
      <c r="V43599" s="17"/>
    </row>
    <row r="43600" spans="22:22" x14ac:dyDescent="0.35">
      <c r="V43600" s="17"/>
    </row>
    <row r="43601" spans="22:22" x14ac:dyDescent="0.35">
      <c r="V43601" s="17"/>
    </row>
    <row r="43602" spans="22:22" x14ac:dyDescent="0.35">
      <c r="V43602" s="17"/>
    </row>
    <row r="43603" spans="22:22" x14ac:dyDescent="0.35">
      <c r="V43603" s="17"/>
    </row>
    <row r="43604" spans="22:22" x14ac:dyDescent="0.35">
      <c r="V43604" s="17"/>
    </row>
    <row r="43605" spans="22:22" x14ac:dyDescent="0.35">
      <c r="V43605" s="17"/>
    </row>
    <row r="43606" spans="22:22" x14ac:dyDescent="0.35">
      <c r="V43606" s="17"/>
    </row>
    <row r="43607" spans="22:22" x14ac:dyDescent="0.35">
      <c r="V43607" s="17"/>
    </row>
    <row r="43608" spans="22:22" x14ac:dyDescent="0.35">
      <c r="V43608" s="17"/>
    </row>
    <row r="43609" spans="22:22" x14ac:dyDescent="0.35">
      <c r="V43609" s="17"/>
    </row>
    <row r="43610" spans="22:22" x14ac:dyDescent="0.35">
      <c r="V43610" s="17"/>
    </row>
    <row r="43611" spans="22:22" x14ac:dyDescent="0.35">
      <c r="V43611" s="17"/>
    </row>
    <row r="43612" spans="22:22" x14ac:dyDescent="0.35">
      <c r="V43612" s="17"/>
    </row>
    <row r="43613" spans="22:22" x14ac:dyDescent="0.35">
      <c r="V43613" s="17"/>
    </row>
    <row r="43614" spans="22:22" x14ac:dyDescent="0.35">
      <c r="V43614" s="17"/>
    </row>
    <row r="43615" spans="22:22" x14ac:dyDescent="0.35">
      <c r="V43615" s="17"/>
    </row>
    <row r="43616" spans="22:22" x14ac:dyDescent="0.35">
      <c r="V43616" s="17"/>
    </row>
    <row r="43617" spans="22:22" x14ac:dyDescent="0.35">
      <c r="V43617" s="17"/>
    </row>
    <row r="43618" spans="22:22" x14ac:dyDescent="0.35">
      <c r="V43618" s="17"/>
    </row>
    <row r="43619" spans="22:22" x14ac:dyDescent="0.35">
      <c r="V43619" s="17"/>
    </row>
    <row r="43620" spans="22:22" x14ac:dyDescent="0.35">
      <c r="V43620" s="17"/>
    </row>
    <row r="43621" spans="22:22" x14ac:dyDescent="0.35">
      <c r="V43621" s="17"/>
    </row>
    <row r="43622" spans="22:22" x14ac:dyDescent="0.35">
      <c r="V43622" s="17"/>
    </row>
    <row r="43623" spans="22:22" x14ac:dyDescent="0.35">
      <c r="V43623" s="17"/>
    </row>
    <row r="43624" spans="22:22" x14ac:dyDescent="0.35">
      <c r="V43624" s="17"/>
    </row>
    <row r="43625" spans="22:22" x14ac:dyDescent="0.35">
      <c r="V43625" s="17"/>
    </row>
    <row r="43626" spans="22:22" x14ac:dyDescent="0.35">
      <c r="V43626" s="17"/>
    </row>
    <row r="43627" spans="22:22" x14ac:dyDescent="0.35">
      <c r="V43627" s="17"/>
    </row>
    <row r="43628" spans="22:22" x14ac:dyDescent="0.35">
      <c r="V43628" s="17"/>
    </row>
    <row r="43629" spans="22:22" x14ac:dyDescent="0.35">
      <c r="V43629" s="17"/>
    </row>
    <row r="43630" spans="22:22" x14ac:dyDescent="0.35">
      <c r="V43630" s="17"/>
    </row>
    <row r="43631" spans="22:22" x14ac:dyDescent="0.35">
      <c r="V43631" s="17"/>
    </row>
    <row r="43632" spans="22:22" x14ac:dyDescent="0.35">
      <c r="V43632" s="17"/>
    </row>
    <row r="43633" spans="22:22" x14ac:dyDescent="0.35">
      <c r="V43633" s="17"/>
    </row>
    <row r="43634" spans="22:22" x14ac:dyDescent="0.35">
      <c r="V43634" s="17"/>
    </row>
    <row r="43635" spans="22:22" x14ac:dyDescent="0.35">
      <c r="V43635" s="17"/>
    </row>
    <row r="43636" spans="22:22" x14ac:dyDescent="0.35">
      <c r="V43636" s="17"/>
    </row>
    <row r="43637" spans="22:22" x14ac:dyDescent="0.35">
      <c r="V43637" s="17"/>
    </row>
    <row r="43638" spans="22:22" x14ac:dyDescent="0.35">
      <c r="V43638" s="17"/>
    </row>
    <row r="43639" spans="22:22" x14ac:dyDescent="0.35">
      <c r="V43639" s="17"/>
    </row>
    <row r="43640" spans="22:22" x14ac:dyDescent="0.35">
      <c r="V43640" s="17"/>
    </row>
    <row r="43641" spans="22:22" x14ac:dyDescent="0.35">
      <c r="V43641" s="17"/>
    </row>
    <row r="43642" spans="22:22" x14ac:dyDescent="0.35">
      <c r="V43642" s="17"/>
    </row>
    <row r="43643" spans="22:22" x14ac:dyDescent="0.35">
      <c r="V43643" s="17"/>
    </row>
    <row r="43644" spans="22:22" x14ac:dyDescent="0.35">
      <c r="V43644" s="17"/>
    </row>
    <row r="43645" spans="22:22" x14ac:dyDescent="0.35">
      <c r="V43645" s="17"/>
    </row>
    <row r="43646" spans="22:22" x14ac:dyDescent="0.35">
      <c r="V43646" s="17"/>
    </row>
    <row r="43647" spans="22:22" x14ac:dyDescent="0.35">
      <c r="V43647" s="17"/>
    </row>
    <row r="43648" spans="22:22" x14ac:dyDescent="0.35">
      <c r="V43648" s="17"/>
    </row>
    <row r="43649" spans="22:22" x14ac:dyDescent="0.35">
      <c r="V43649" s="17"/>
    </row>
    <row r="43650" spans="22:22" x14ac:dyDescent="0.35">
      <c r="V43650" s="17"/>
    </row>
    <row r="43651" spans="22:22" x14ac:dyDescent="0.35">
      <c r="V43651" s="17"/>
    </row>
    <row r="43652" spans="22:22" x14ac:dyDescent="0.35">
      <c r="V43652" s="17"/>
    </row>
    <row r="43653" spans="22:22" x14ac:dyDescent="0.35">
      <c r="V43653" s="17"/>
    </row>
    <row r="43654" spans="22:22" x14ac:dyDescent="0.35">
      <c r="V43654" s="17"/>
    </row>
    <row r="43655" spans="22:22" x14ac:dyDescent="0.35">
      <c r="V43655" s="17"/>
    </row>
    <row r="43656" spans="22:22" x14ac:dyDescent="0.35">
      <c r="V43656" s="17"/>
    </row>
    <row r="43657" spans="22:22" x14ac:dyDescent="0.35">
      <c r="V43657" s="17"/>
    </row>
    <row r="43658" spans="22:22" x14ac:dyDescent="0.35">
      <c r="V43658" s="17"/>
    </row>
    <row r="43659" spans="22:22" x14ac:dyDescent="0.35">
      <c r="V43659" s="17"/>
    </row>
    <row r="43660" spans="22:22" x14ac:dyDescent="0.35">
      <c r="V43660" s="17"/>
    </row>
    <row r="43661" spans="22:22" x14ac:dyDescent="0.35">
      <c r="V43661" s="17"/>
    </row>
    <row r="43662" spans="22:22" x14ac:dyDescent="0.35">
      <c r="V43662" s="17"/>
    </row>
    <row r="43663" spans="22:22" x14ac:dyDescent="0.35">
      <c r="V43663" s="17"/>
    </row>
    <row r="43664" spans="22:22" x14ac:dyDescent="0.35">
      <c r="V43664" s="17"/>
    </row>
    <row r="43665" spans="22:22" x14ac:dyDescent="0.35">
      <c r="V43665" s="17"/>
    </row>
    <row r="43666" spans="22:22" x14ac:dyDescent="0.35">
      <c r="V43666" s="17"/>
    </row>
    <row r="43667" spans="22:22" x14ac:dyDescent="0.35">
      <c r="V43667" s="17"/>
    </row>
    <row r="43668" spans="22:22" x14ac:dyDescent="0.35">
      <c r="V43668" s="17"/>
    </row>
    <row r="43669" spans="22:22" x14ac:dyDescent="0.35">
      <c r="V43669" s="17"/>
    </row>
    <row r="43670" spans="22:22" x14ac:dyDescent="0.35">
      <c r="V43670" s="17"/>
    </row>
    <row r="43671" spans="22:22" x14ac:dyDescent="0.35">
      <c r="V43671" s="17"/>
    </row>
    <row r="43672" spans="22:22" x14ac:dyDescent="0.35">
      <c r="V43672" s="17"/>
    </row>
    <row r="43673" spans="22:22" x14ac:dyDescent="0.35">
      <c r="V43673" s="17"/>
    </row>
    <row r="43674" spans="22:22" x14ac:dyDescent="0.35">
      <c r="V43674" s="17"/>
    </row>
    <row r="43675" spans="22:22" x14ac:dyDescent="0.35">
      <c r="V43675" s="17"/>
    </row>
    <row r="43676" spans="22:22" x14ac:dyDescent="0.35">
      <c r="V43676" s="17"/>
    </row>
    <row r="43677" spans="22:22" x14ac:dyDescent="0.35">
      <c r="V43677" s="17"/>
    </row>
    <row r="43678" spans="22:22" x14ac:dyDescent="0.35">
      <c r="V43678" s="17"/>
    </row>
    <row r="43679" spans="22:22" x14ac:dyDescent="0.35">
      <c r="V43679" s="17"/>
    </row>
    <row r="43680" spans="22:22" x14ac:dyDescent="0.35">
      <c r="V43680" s="17"/>
    </row>
    <row r="43681" spans="22:22" x14ac:dyDescent="0.35">
      <c r="V43681" s="17"/>
    </row>
    <row r="43682" spans="22:22" x14ac:dyDescent="0.35">
      <c r="V43682" s="17"/>
    </row>
    <row r="43683" spans="22:22" x14ac:dyDescent="0.35">
      <c r="V43683" s="17"/>
    </row>
    <row r="43684" spans="22:22" x14ac:dyDescent="0.35">
      <c r="V43684" s="17"/>
    </row>
    <row r="43685" spans="22:22" x14ac:dyDescent="0.35">
      <c r="V43685" s="17"/>
    </row>
    <row r="43686" spans="22:22" x14ac:dyDescent="0.35">
      <c r="V43686" s="17"/>
    </row>
    <row r="43687" spans="22:22" x14ac:dyDescent="0.35">
      <c r="V43687" s="17"/>
    </row>
    <row r="43688" spans="22:22" x14ac:dyDescent="0.35">
      <c r="V43688" s="17"/>
    </row>
    <row r="43689" spans="22:22" x14ac:dyDescent="0.35">
      <c r="V43689" s="17"/>
    </row>
    <row r="43690" spans="22:22" x14ac:dyDescent="0.35">
      <c r="V43690" s="17"/>
    </row>
    <row r="43691" spans="22:22" x14ac:dyDescent="0.35">
      <c r="V43691" s="17"/>
    </row>
    <row r="43692" spans="22:22" x14ac:dyDescent="0.35">
      <c r="V43692" s="17"/>
    </row>
    <row r="43693" spans="22:22" x14ac:dyDescent="0.35">
      <c r="V43693" s="17"/>
    </row>
    <row r="43694" spans="22:22" x14ac:dyDescent="0.35">
      <c r="V43694" s="17"/>
    </row>
    <row r="43695" spans="22:22" x14ac:dyDescent="0.35">
      <c r="V43695" s="17"/>
    </row>
    <row r="43696" spans="22:22" x14ac:dyDescent="0.35">
      <c r="V43696" s="17"/>
    </row>
    <row r="43697" spans="22:22" x14ac:dyDescent="0.35">
      <c r="V43697" s="17"/>
    </row>
    <row r="43698" spans="22:22" x14ac:dyDescent="0.35">
      <c r="V43698" s="17"/>
    </row>
    <row r="43699" spans="22:22" x14ac:dyDescent="0.35">
      <c r="V43699" s="17"/>
    </row>
    <row r="43700" spans="22:22" x14ac:dyDescent="0.35">
      <c r="V43700" s="17"/>
    </row>
    <row r="43701" spans="22:22" x14ac:dyDescent="0.35">
      <c r="V43701" s="17"/>
    </row>
    <row r="43702" spans="22:22" x14ac:dyDescent="0.35">
      <c r="V43702" s="17"/>
    </row>
    <row r="43703" spans="22:22" x14ac:dyDescent="0.35">
      <c r="V43703" s="17"/>
    </row>
    <row r="43704" spans="22:22" x14ac:dyDescent="0.35">
      <c r="V43704" s="17"/>
    </row>
    <row r="43705" spans="22:22" x14ac:dyDescent="0.35">
      <c r="V43705" s="17"/>
    </row>
    <row r="43706" spans="22:22" x14ac:dyDescent="0.35">
      <c r="V43706" s="17"/>
    </row>
    <row r="43707" spans="22:22" x14ac:dyDescent="0.35">
      <c r="V43707" s="17"/>
    </row>
    <row r="43708" spans="22:22" x14ac:dyDescent="0.35">
      <c r="V43708" s="17"/>
    </row>
    <row r="43709" spans="22:22" x14ac:dyDescent="0.35">
      <c r="V43709" s="17"/>
    </row>
    <row r="43710" spans="22:22" x14ac:dyDescent="0.35">
      <c r="V43710" s="17"/>
    </row>
    <row r="43711" spans="22:22" x14ac:dyDescent="0.35">
      <c r="V43711" s="17"/>
    </row>
    <row r="43712" spans="22:22" x14ac:dyDescent="0.35">
      <c r="V43712" s="17"/>
    </row>
    <row r="43713" spans="22:22" x14ac:dyDescent="0.35">
      <c r="V43713" s="17"/>
    </row>
    <row r="43714" spans="22:22" x14ac:dyDescent="0.35">
      <c r="V43714" s="17"/>
    </row>
    <row r="43715" spans="22:22" x14ac:dyDescent="0.35">
      <c r="V43715" s="17"/>
    </row>
    <row r="43716" spans="22:22" x14ac:dyDescent="0.35">
      <c r="V43716" s="17"/>
    </row>
    <row r="43717" spans="22:22" x14ac:dyDescent="0.35">
      <c r="V43717" s="17"/>
    </row>
    <row r="43718" spans="22:22" x14ac:dyDescent="0.35">
      <c r="V43718" s="17"/>
    </row>
    <row r="43719" spans="22:22" x14ac:dyDescent="0.35">
      <c r="V43719" s="17"/>
    </row>
    <row r="43720" spans="22:22" x14ac:dyDescent="0.35">
      <c r="V43720" s="17"/>
    </row>
    <row r="43721" spans="22:22" x14ac:dyDescent="0.35">
      <c r="V43721" s="17"/>
    </row>
    <row r="43722" spans="22:22" x14ac:dyDescent="0.35">
      <c r="V43722" s="17"/>
    </row>
    <row r="43723" spans="22:22" x14ac:dyDescent="0.35">
      <c r="V43723" s="17"/>
    </row>
    <row r="43724" spans="22:22" x14ac:dyDescent="0.35">
      <c r="V43724" s="17"/>
    </row>
    <row r="43725" spans="22:22" x14ac:dyDescent="0.35">
      <c r="V43725" s="17"/>
    </row>
    <row r="43726" spans="22:22" x14ac:dyDescent="0.35">
      <c r="V43726" s="17"/>
    </row>
    <row r="43727" spans="22:22" x14ac:dyDescent="0.35">
      <c r="V43727" s="17"/>
    </row>
    <row r="43728" spans="22:22" x14ac:dyDescent="0.35">
      <c r="V43728" s="17"/>
    </row>
    <row r="43729" spans="22:22" x14ac:dyDescent="0.35">
      <c r="V43729" s="17"/>
    </row>
    <row r="43730" spans="22:22" x14ac:dyDescent="0.35">
      <c r="V43730" s="17"/>
    </row>
    <row r="43731" spans="22:22" x14ac:dyDescent="0.35">
      <c r="V43731" s="17"/>
    </row>
    <row r="43732" spans="22:22" x14ac:dyDescent="0.35">
      <c r="V43732" s="17"/>
    </row>
    <row r="43733" spans="22:22" x14ac:dyDescent="0.35">
      <c r="V43733" s="17"/>
    </row>
    <row r="43734" spans="22:22" x14ac:dyDescent="0.35">
      <c r="V43734" s="17"/>
    </row>
    <row r="43735" spans="22:22" x14ac:dyDescent="0.35">
      <c r="V43735" s="17"/>
    </row>
    <row r="43736" spans="22:22" x14ac:dyDescent="0.35">
      <c r="V43736" s="17"/>
    </row>
    <row r="43737" spans="22:22" x14ac:dyDescent="0.35">
      <c r="V43737" s="17"/>
    </row>
    <row r="43738" spans="22:22" x14ac:dyDescent="0.35">
      <c r="V43738" s="17"/>
    </row>
    <row r="43739" spans="22:22" x14ac:dyDescent="0.35">
      <c r="V43739" s="17"/>
    </row>
    <row r="43740" spans="22:22" x14ac:dyDescent="0.35">
      <c r="V43740" s="17"/>
    </row>
    <row r="43741" spans="22:22" x14ac:dyDescent="0.35">
      <c r="V43741" s="17"/>
    </row>
    <row r="43742" spans="22:22" x14ac:dyDescent="0.35">
      <c r="V43742" s="17"/>
    </row>
    <row r="43743" spans="22:22" x14ac:dyDescent="0.35">
      <c r="V43743" s="17"/>
    </row>
    <row r="43744" spans="22:22" x14ac:dyDescent="0.35">
      <c r="V43744" s="17"/>
    </row>
    <row r="43745" spans="22:22" x14ac:dyDescent="0.35">
      <c r="V43745" s="17"/>
    </row>
    <row r="43746" spans="22:22" x14ac:dyDescent="0.35">
      <c r="V43746" s="17"/>
    </row>
    <row r="43747" spans="22:22" x14ac:dyDescent="0.35">
      <c r="V43747" s="17"/>
    </row>
    <row r="43748" spans="22:22" x14ac:dyDescent="0.35">
      <c r="V43748" s="17"/>
    </row>
    <row r="43749" spans="22:22" x14ac:dyDescent="0.35">
      <c r="V43749" s="17"/>
    </row>
    <row r="43750" spans="22:22" x14ac:dyDescent="0.35">
      <c r="V43750" s="17"/>
    </row>
    <row r="43751" spans="22:22" x14ac:dyDescent="0.35">
      <c r="V43751" s="17"/>
    </row>
    <row r="43752" spans="22:22" x14ac:dyDescent="0.35">
      <c r="V43752" s="17"/>
    </row>
    <row r="43753" spans="22:22" x14ac:dyDescent="0.35">
      <c r="V43753" s="17"/>
    </row>
    <row r="43754" spans="22:22" x14ac:dyDescent="0.35">
      <c r="V43754" s="17"/>
    </row>
    <row r="43755" spans="22:22" x14ac:dyDescent="0.35">
      <c r="V43755" s="17"/>
    </row>
    <row r="43756" spans="22:22" x14ac:dyDescent="0.35">
      <c r="V43756" s="17"/>
    </row>
    <row r="43757" spans="22:22" x14ac:dyDescent="0.35">
      <c r="V43757" s="17"/>
    </row>
    <row r="43758" spans="22:22" x14ac:dyDescent="0.35">
      <c r="V43758" s="17"/>
    </row>
    <row r="43759" spans="22:22" x14ac:dyDescent="0.35">
      <c r="V43759" s="17"/>
    </row>
    <row r="43760" spans="22:22" x14ac:dyDescent="0.35">
      <c r="V43760" s="17"/>
    </row>
    <row r="43761" spans="22:22" x14ac:dyDescent="0.35">
      <c r="V43761" s="17"/>
    </row>
    <row r="43762" spans="22:22" x14ac:dyDescent="0.35">
      <c r="V43762" s="17"/>
    </row>
    <row r="43763" spans="22:22" x14ac:dyDescent="0.35">
      <c r="V43763" s="17"/>
    </row>
    <row r="43764" spans="22:22" x14ac:dyDescent="0.35">
      <c r="V43764" s="17"/>
    </row>
    <row r="43765" spans="22:22" x14ac:dyDescent="0.35">
      <c r="V43765" s="17"/>
    </row>
    <row r="43766" spans="22:22" x14ac:dyDescent="0.35">
      <c r="V43766" s="17"/>
    </row>
    <row r="43767" spans="22:22" x14ac:dyDescent="0.35">
      <c r="V43767" s="17"/>
    </row>
    <row r="43768" spans="22:22" x14ac:dyDescent="0.35">
      <c r="V43768" s="17"/>
    </row>
    <row r="43769" spans="22:22" x14ac:dyDescent="0.35">
      <c r="V43769" s="17"/>
    </row>
    <row r="43770" spans="22:22" x14ac:dyDescent="0.35">
      <c r="V43770" s="17"/>
    </row>
    <row r="43771" spans="22:22" x14ac:dyDescent="0.35">
      <c r="V43771" s="17"/>
    </row>
    <row r="43772" spans="22:22" x14ac:dyDescent="0.35">
      <c r="V43772" s="17"/>
    </row>
    <row r="43773" spans="22:22" x14ac:dyDescent="0.35">
      <c r="V43773" s="17"/>
    </row>
    <row r="43774" spans="22:22" x14ac:dyDescent="0.35">
      <c r="V43774" s="17"/>
    </row>
    <row r="43775" spans="22:22" x14ac:dyDescent="0.35">
      <c r="V43775" s="17"/>
    </row>
    <row r="43776" spans="22:22" x14ac:dyDescent="0.35">
      <c r="V43776" s="17"/>
    </row>
    <row r="43777" spans="22:22" x14ac:dyDescent="0.35">
      <c r="V43777" s="17"/>
    </row>
    <row r="43778" spans="22:22" x14ac:dyDescent="0.35">
      <c r="V43778" s="17"/>
    </row>
    <row r="43779" spans="22:22" x14ac:dyDescent="0.35">
      <c r="V43779" s="17"/>
    </row>
    <row r="43780" spans="22:22" x14ac:dyDescent="0.35">
      <c r="V43780" s="17"/>
    </row>
    <row r="43781" spans="22:22" x14ac:dyDescent="0.35">
      <c r="V43781" s="17"/>
    </row>
    <row r="43782" spans="22:22" x14ac:dyDescent="0.35">
      <c r="V43782" s="17"/>
    </row>
    <row r="43783" spans="22:22" x14ac:dyDescent="0.35">
      <c r="V43783" s="17"/>
    </row>
    <row r="43784" spans="22:22" x14ac:dyDescent="0.35">
      <c r="V43784" s="17"/>
    </row>
    <row r="43785" spans="22:22" x14ac:dyDescent="0.35">
      <c r="V43785" s="17"/>
    </row>
    <row r="43786" spans="22:22" x14ac:dyDescent="0.35">
      <c r="V43786" s="17"/>
    </row>
    <row r="43787" spans="22:22" x14ac:dyDescent="0.35">
      <c r="V43787" s="17"/>
    </row>
    <row r="43788" spans="22:22" x14ac:dyDescent="0.35">
      <c r="V43788" s="17"/>
    </row>
    <row r="43789" spans="22:22" x14ac:dyDescent="0.35">
      <c r="V43789" s="17"/>
    </row>
    <row r="43790" spans="22:22" x14ac:dyDescent="0.35">
      <c r="V43790" s="17"/>
    </row>
    <row r="43791" spans="22:22" x14ac:dyDescent="0.35">
      <c r="V43791" s="17"/>
    </row>
    <row r="43792" spans="22:22" x14ac:dyDescent="0.35">
      <c r="V43792" s="17"/>
    </row>
    <row r="43793" spans="22:22" x14ac:dyDescent="0.35">
      <c r="V43793" s="17"/>
    </row>
    <row r="43794" spans="22:22" x14ac:dyDescent="0.35">
      <c r="V43794" s="17"/>
    </row>
    <row r="43795" spans="22:22" x14ac:dyDescent="0.35">
      <c r="V43795" s="17"/>
    </row>
    <row r="43796" spans="22:22" x14ac:dyDescent="0.35">
      <c r="V43796" s="17"/>
    </row>
    <row r="43797" spans="22:22" x14ac:dyDescent="0.35">
      <c r="V43797" s="17"/>
    </row>
    <row r="43798" spans="22:22" x14ac:dyDescent="0.35">
      <c r="V43798" s="17"/>
    </row>
    <row r="43799" spans="22:22" x14ac:dyDescent="0.35">
      <c r="V43799" s="17"/>
    </row>
    <row r="43800" spans="22:22" x14ac:dyDescent="0.35">
      <c r="V43800" s="17"/>
    </row>
    <row r="43801" spans="22:22" x14ac:dyDescent="0.35">
      <c r="V43801" s="17"/>
    </row>
    <row r="43802" spans="22:22" x14ac:dyDescent="0.35">
      <c r="V43802" s="17"/>
    </row>
    <row r="43803" spans="22:22" x14ac:dyDescent="0.35">
      <c r="V43803" s="17"/>
    </row>
    <row r="43804" spans="22:22" x14ac:dyDescent="0.35">
      <c r="V43804" s="17"/>
    </row>
    <row r="43805" spans="22:22" x14ac:dyDescent="0.35">
      <c r="V43805" s="17"/>
    </row>
    <row r="43806" spans="22:22" x14ac:dyDescent="0.35">
      <c r="V43806" s="17"/>
    </row>
    <row r="43807" spans="22:22" x14ac:dyDescent="0.35">
      <c r="V43807" s="17"/>
    </row>
    <row r="43808" spans="22:22" x14ac:dyDescent="0.35">
      <c r="V43808" s="17"/>
    </row>
    <row r="43809" spans="22:22" x14ac:dyDescent="0.35">
      <c r="V43809" s="17"/>
    </row>
    <row r="43810" spans="22:22" x14ac:dyDescent="0.35">
      <c r="V43810" s="17"/>
    </row>
    <row r="43811" spans="22:22" x14ac:dyDescent="0.35">
      <c r="V43811" s="17"/>
    </row>
    <row r="43812" spans="22:22" x14ac:dyDescent="0.35">
      <c r="V43812" s="17"/>
    </row>
    <row r="43813" spans="22:22" x14ac:dyDescent="0.35">
      <c r="V43813" s="17"/>
    </row>
    <row r="43814" spans="22:22" x14ac:dyDescent="0.35">
      <c r="V43814" s="17"/>
    </row>
    <row r="43815" spans="22:22" x14ac:dyDescent="0.35">
      <c r="V43815" s="17"/>
    </row>
    <row r="43816" spans="22:22" x14ac:dyDescent="0.35">
      <c r="V43816" s="17"/>
    </row>
    <row r="43817" spans="22:22" x14ac:dyDescent="0.35">
      <c r="V43817" s="17"/>
    </row>
    <row r="43818" spans="22:22" x14ac:dyDescent="0.35">
      <c r="V43818" s="17"/>
    </row>
    <row r="43819" spans="22:22" x14ac:dyDescent="0.35">
      <c r="V43819" s="17"/>
    </row>
    <row r="43820" spans="22:22" x14ac:dyDescent="0.35">
      <c r="V43820" s="17"/>
    </row>
    <row r="43821" spans="22:22" x14ac:dyDescent="0.35">
      <c r="V43821" s="17"/>
    </row>
    <row r="43822" spans="22:22" x14ac:dyDescent="0.35">
      <c r="V43822" s="17"/>
    </row>
    <row r="43823" spans="22:22" x14ac:dyDescent="0.35">
      <c r="V43823" s="17"/>
    </row>
    <row r="43824" spans="22:22" x14ac:dyDescent="0.35">
      <c r="V43824" s="17"/>
    </row>
    <row r="43825" spans="22:22" x14ac:dyDescent="0.35">
      <c r="V43825" s="17"/>
    </row>
    <row r="43826" spans="22:22" x14ac:dyDescent="0.35">
      <c r="V43826" s="17"/>
    </row>
    <row r="43827" spans="22:22" x14ac:dyDescent="0.35">
      <c r="V43827" s="17"/>
    </row>
    <row r="43828" spans="22:22" x14ac:dyDescent="0.35">
      <c r="V43828" s="17"/>
    </row>
    <row r="43829" spans="22:22" x14ac:dyDescent="0.35">
      <c r="V43829" s="17"/>
    </row>
    <row r="43830" spans="22:22" x14ac:dyDescent="0.35">
      <c r="V43830" s="17"/>
    </row>
    <row r="43831" spans="22:22" x14ac:dyDescent="0.35">
      <c r="V43831" s="17"/>
    </row>
    <row r="43832" spans="22:22" x14ac:dyDescent="0.35">
      <c r="V43832" s="17"/>
    </row>
    <row r="43833" spans="22:22" x14ac:dyDescent="0.35">
      <c r="V43833" s="17"/>
    </row>
    <row r="43834" spans="22:22" x14ac:dyDescent="0.35">
      <c r="V43834" s="17"/>
    </row>
    <row r="43835" spans="22:22" x14ac:dyDescent="0.35">
      <c r="V43835" s="17"/>
    </row>
    <row r="43836" spans="22:22" x14ac:dyDescent="0.35">
      <c r="V43836" s="17"/>
    </row>
    <row r="43837" spans="22:22" x14ac:dyDescent="0.35">
      <c r="V43837" s="17"/>
    </row>
    <row r="43838" spans="22:22" x14ac:dyDescent="0.35">
      <c r="V43838" s="17"/>
    </row>
    <row r="43839" spans="22:22" x14ac:dyDescent="0.35">
      <c r="V43839" s="17"/>
    </row>
    <row r="43840" spans="22:22" x14ac:dyDescent="0.35">
      <c r="V43840" s="17"/>
    </row>
    <row r="43841" spans="22:22" x14ac:dyDescent="0.35">
      <c r="V43841" s="17"/>
    </row>
    <row r="43842" spans="22:22" x14ac:dyDescent="0.35">
      <c r="V43842" s="17"/>
    </row>
    <row r="43843" spans="22:22" x14ac:dyDescent="0.35">
      <c r="V43843" s="17"/>
    </row>
    <row r="43844" spans="22:22" x14ac:dyDescent="0.35">
      <c r="V43844" s="17"/>
    </row>
    <row r="43845" spans="22:22" x14ac:dyDescent="0.35">
      <c r="V43845" s="17"/>
    </row>
    <row r="43846" spans="22:22" x14ac:dyDescent="0.35">
      <c r="V43846" s="17"/>
    </row>
    <row r="43847" spans="22:22" x14ac:dyDescent="0.35">
      <c r="V43847" s="17"/>
    </row>
    <row r="43848" spans="22:22" x14ac:dyDescent="0.35">
      <c r="V43848" s="17"/>
    </row>
    <row r="43849" spans="22:22" x14ac:dyDescent="0.35">
      <c r="V43849" s="17"/>
    </row>
    <row r="43850" spans="22:22" x14ac:dyDescent="0.35">
      <c r="V43850" s="17"/>
    </row>
    <row r="43851" spans="22:22" x14ac:dyDescent="0.35">
      <c r="V43851" s="17"/>
    </row>
    <row r="43852" spans="22:22" x14ac:dyDescent="0.35">
      <c r="V43852" s="17"/>
    </row>
    <row r="43853" spans="22:22" x14ac:dyDescent="0.35">
      <c r="V43853" s="17"/>
    </row>
    <row r="43854" spans="22:22" x14ac:dyDescent="0.35">
      <c r="V43854" s="17"/>
    </row>
    <row r="43855" spans="22:22" x14ac:dyDescent="0.35">
      <c r="V43855" s="17"/>
    </row>
    <row r="43856" spans="22:22" x14ac:dyDescent="0.35">
      <c r="V43856" s="17"/>
    </row>
    <row r="43857" spans="22:22" x14ac:dyDescent="0.35">
      <c r="V43857" s="17"/>
    </row>
    <row r="43858" spans="22:22" x14ac:dyDescent="0.35">
      <c r="V43858" s="17"/>
    </row>
    <row r="43859" spans="22:22" x14ac:dyDescent="0.35">
      <c r="V43859" s="17"/>
    </row>
    <row r="43860" spans="22:22" x14ac:dyDescent="0.35">
      <c r="V43860" s="17"/>
    </row>
    <row r="43861" spans="22:22" x14ac:dyDescent="0.35">
      <c r="V43861" s="17"/>
    </row>
    <row r="43862" spans="22:22" x14ac:dyDescent="0.35">
      <c r="V43862" s="17"/>
    </row>
    <row r="43863" spans="22:22" x14ac:dyDescent="0.35">
      <c r="V43863" s="17"/>
    </row>
    <row r="43864" spans="22:22" x14ac:dyDescent="0.35">
      <c r="V43864" s="17"/>
    </row>
    <row r="43865" spans="22:22" x14ac:dyDescent="0.35">
      <c r="V43865" s="17"/>
    </row>
    <row r="43866" spans="22:22" x14ac:dyDescent="0.35">
      <c r="V43866" s="17"/>
    </row>
    <row r="43867" spans="22:22" x14ac:dyDescent="0.35">
      <c r="V43867" s="17"/>
    </row>
    <row r="43868" spans="22:22" x14ac:dyDescent="0.35">
      <c r="V43868" s="17"/>
    </row>
    <row r="43869" spans="22:22" x14ac:dyDescent="0.35">
      <c r="V43869" s="17"/>
    </row>
    <row r="43870" spans="22:22" x14ac:dyDescent="0.35">
      <c r="V43870" s="17"/>
    </row>
    <row r="43871" spans="22:22" x14ac:dyDescent="0.35">
      <c r="V43871" s="17"/>
    </row>
    <row r="43872" spans="22:22" x14ac:dyDescent="0.35">
      <c r="V43872" s="17"/>
    </row>
    <row r="43873" spans="22:22" x14ac:dyDescent="0.35">
      <c r="V43873" s="17"/>
    </row>
    <row r="43874" spans="22:22" x14ac:dyDescent="0.35">
      <c r="V43874" s="17"/>
    </row>
    <row r="43875" spans="22:22" x14ac:dyDescent="0.35">
      <c r="V43875" s="17"/>
    </row>
    <row r="43876" spans="22:22" x14ac:dyDescent="0.35">
      <c r="V43876" s="17"/>
    </row>
    <row r="43877" spans="22:22" x14ac:dyDescent="0.35">
      <c r="V43877" s="17"/>
    </row>
    <row r="43878" spans="22:22" x14ac:dyDescent="0.35">
      <c r="V43878" s="17"/>
    </row>
    <row r="43879" spans="22:22" x14ac:dyDescent="0.35">
      <c r="V43879" s="17"/>
    </row>
    <row r="43880" spans="22:22" x14ac:dyDescent="0.35">
      <c r="V43880" s="17"/>
    </row>
    <row r="43881" spans="22:22" x14ac:dyDescent="0.35">
      <c r="V43881" s="17"/>
    </row>
    <row r="43882" spans="22:22" x14ac:dyDescent="0.35">
      <c r="V43882" s="17"/>
    </row>
    <row r="43883" spans="22:22" x14ac:dyDescent="0.35">
      <c r="V43883" s="17"/>
    </row>
    <row r="43884" spans="22:22" x14ac:dyDescent="0.35">
      <c r="V43884" s="17"/>
    </row>
    <row r="43885" spans="22:22" x14ac:dyDescent="0.35">
      <c r="V43885" s="17"/>
    </row>
    <row r="43886" spans="22:22" x14ac:dyDescent="0.35">
      <c r="V43886" s="17"/>
    </row>
    <row r="43887" spans="22:22" x14ac:dyDescent="0.35">
      <c r="V43887" s="17"/>
    </row>
    <row r="43888" spans="22:22" x14ac:dyDescent="0.35">
      <c r="V43888" s="17"/>
    </row>
    <row r="43889" spans="22:22" x14ac:dyDescent="0.35">
      <c r="V43889" s="17"/>
    </row>
    <row r="43890" spans="22:22" x14ac:dyDescent="0.35">
      <c r="V43890" s="17"/>
    </row>
    <row r="43891" spans="22:22" x14ac:dyDescent="0.35">
      <c r="V43891" s="17"/>
    </row>
    <row r="43892" spans="22:22" x14ac:dyDescent="0.35">
      <c r="V43892" s="17"/>
    </row>
    <row r="43893" spans="22:22" x14ac:dyDescent="0.35">
      <c r="V43893" s="17"/>
    </row>
    <row r="43894" spans="22:22" x14ac:dyDescent="0.35">
      <c r="V43894" s="17"/>
    </row>
    <row r="43895" spans="22:22" x14ac:dyDescent="0.35">
      <c r="V43895" s="17"/>
    </row>
    <row r="43896" spans="22:22" x14ac:dyDescent="0.35">
      <c r="V43896" s="17"/>
    </row>
    <row r="43897" spans="22:22" x14ac:dyDescent="0.35">
      <c r="V43897" s="17"/>
    </row>
    <row r="43898" spans="22:22" x14ac:dyDescent="0.35">
      <c r="V43898" s="17"/>
    </row>
    <row r="43899" spans="22:22" x14ac:dyDescent="0.35">
      <c r="V43899" s="17"/>
    </row>
    <row r="43900" spans="22:22" x14ac:dyDescent="0.35">
      <c r="V43900" s="17"/>
    </row>
    <row r="43901" spans="22:22" x14ac:dyDescent="0.35">
      <c r="V43901" s="17"/>
    </row>
    <row r="43902" spans="22:22" x14ac:dyDescent="0.35">
      <c r="V43902" s="17"/>
    </row>
    <row r="43903" spans="22:22" x14ac:dyDescent="0.35">
      <c r="V43903" s="17"/>
    </row>
    <row r="43904" spans="22:22" x14ac:dyDescent="0.35">
      <c r="V43904" s="17"/>
    </row>
    <row r="43905" spans="22:22" x14ac:dyDescent="0.35">
      <c r="V43905" s="17"/>
    </row>
    <row r="43906" spans="22:22" x14ac:dyDescent="0.35">
      <c r="V43906" s="17"/>
    </row>
    <row r="43907" spans="22:22" x14ac:dyDescent="0.35">
      <c r="V43907" s="17"/>
    </row>
    <row r="43908" spans="22:22" x14ac:dyDescent="0.35">
      <c r="V43908" s="17"/>
    </row>
    <row r="43909" spans="22:22" x14ac:dyDescent="0.35">
      <c r="V43909" s="17"/>
    </row>
    <row r="43910" spans="22:22" x14ac:dyDescent="0.35">
      <c r="V43910" s="17"/>
    </row>
    <row r="43911" spans="22:22" x14ac:dyDescent="0.35">
      <c r="V43911" s="17"/>
    </row>
    <row r="43912" spans="22:22" x14ac:dyDescent="0.35">
      <c r="V43912" s="17"/>
    </row>
    <row r="43913" spans="22:22" x14ac:dyDescent="0.35">
      <c r="V43913" s="17"/>
    </row>
    <row r="43914" spans="22:22" x14ac:dyDescent="0.35">
      <c r="V43914" s="17"/>
    </row>
    <row r="43915" spans="22:22" x14ac:dyDescent="0.35">
      <c r="V43915" s="17"/>
    </row>
    <row r="43916" spans="22:22" x14ac:dyDescent="0.35">
      <c r="V43916" s="17"/>
    </row>
    <row r="43917" spans="22:22" x14ac:dyDescent="0.35">
      <c r="V43917" s="17"/>
    </row>
    <row r="43918" spans="22:22" x14ac:dyDescent="0.35">
      <c r="V43918" s="17"/>
    </row>
    <row r="43919" spans="22:22" x14ac:dyDescent="0.35">
      <c r="V43919" s="17"/>
    </row>
    <row r="43920" spans="22:22" x14ac:dyDescent="0.35">
      <c r="V43920" s="17"/>
    </row>
    <row r="43921" spans="22:22" x14ac:dyDescent="0.35">
      <c r="V43921" s="17"/>
    </row>
    <row r="43922" spans="22:22" x14ac:dyDescent="0.35">
      <c r="V43922" s="17"/>
    </row>
    <row r="43923" spans="22:22" x14ac:dyDescent="0.35">
      <c r="V43923" s="17"/>
    </row>
    <row r="43924" spans="22:22" x14ac:dyDescent="0.35">
      <c r="V43924" s="17"/>
    </row>
    <row r="43925" spans="22:22" x14ac:dyDescent="0.35">
      <c r="V43925" s="17"/>
    </row>
    <row r="43926" spans="22:22" x14ac:dyDescent="0.35">
      <c r="V43926" s="17"/>
    </row>
    <row r="43927" spans="22:22" x14ac:dyDescent="0.35">
      <c r="V43927" s="17"/>
    </row>
    <row r="43928" spans="22:22" x14ac:dyDescent="0.35">
      <c r="V43928" s="17"/>
    </row>
    <row r="43929" spans="22:22" x14ac:dyDescent="0.35">
      <c r="V43929" s="17"/>
    </row>
    <row r="43930" spans="22:22" x14ac:dyDescent="0.35">
      <c r="V43930" s="17"/>
    </row>
    <row r="43931" spans="22:22" x14ac:dyDescent="0.35">
      <c r="V43931" s="17"/>
    </row>
    <row r="43932" spans="22:22" x14ac:dyDescent="0.35">
      <c r="V43932" s="17"/>
    </row>
    <row r="43933" spans="22:22" x14ac:dyDescent="0.35">
      <c r="V43933" s="17"/>
    </row>
    <row r="43934" spans="22:22" x14ac:dyDescent="0.35">
      <c r="V43934" s="17"/>
    </row>
    <row r="43935" spans="22:22" x14ac:dyDescent="0.35">
      <c r="V43935" s="17"/>
    </row>
    <row r="43936" spans="22:22" x14ac:dyDescent="0.35">
      <c r="V43936" s="17"/>
    </row>
    <row r="43937" spans="22:22" x14ac:dyDescent="0.35">
      <c r="V43937" s="17"/>
    </row>
    <row r="43938" spans="22:22" x14ac:dyDescent="0.35">
      <c r="V43938" s="17"/>
    </row>
    <row r="43939" spans="22:22" x14ac:dyDescent="0.35">
      <c r="V43939" s="17"/>
    </row>
    <row r="43940" spans="22:22" x14ac:dyDescent="0.35">
      <c r="V43940" s="17"/>
    </row>
    <row r="43941" spans="22:22" x14ac:dyDescent="0.35">
      <c r="V43941" s="17"/>
    </row>
    <row r="43942" spans="22:22" x14ac:dyDescent="0.35">
      <c r="V43942" s="17"/>
    </row>
    <row r="43943" spans="22:22" x14ac:dyDescent="0.35">
      <c r="V43943" s="17"/>
    </row>
    <row r="43944" spans="22:22" x14ac:dyDescent="0.35">
      <c r="V43944" s="17"/>
    </row>
    <row r="43945" spans="22:22" x14ac:dyDescent="0.35">
      <c r="V43945" s="17"/>
    </row>
    <row r="43946" spans="22:22" x14ac:dyDescent="0.35">
      <c r="V43946" s="17"/>
    </row>
    <row r="43947" spans="22:22" x14ac:dyDescent="0.35">
      <c r="V43947" s="17"/>
    </row>
    <row r="43948" spans="22:22" x14ac:dyDescent="0.35">
      <c r="V43948" s="17"/>
    </row>
    <row r="43949" spans="22:22" x14ac:dyDescent="0.35">
      <c r="V43949" s="17"/>
    </row>
    <row r="43950" spans="22:22" x14ac:dyDescent="0.35">
      <c r="V43950" s="17"/>
    </row>
    <row r="43951" spans="22:22" x14ac:dyDescent="0.35">
      <c r="V43951" s="17"/>
    </row>
    <row r="43952" spans="22:22" x14ac:dyDescent="0.35">
      <c r="V43952" s="17"/>
    </row>
    <row r="43953" spans="22:22" x14ac:dyDescent="0.35">
      <c r="V43953" s="17"/>
    </row>
    <row r="43954" spans="22:22" x14ac:dyDescent="0.35">
      <c r="V43954" s="17"/>
    </row>
    <row r="43955" spans="22:22" x14ac:dyDescent="0.35">
      <c r="V43955" s="17"/>
    </row>
    <row r="43956" spans="22:22" x14ac:dyDescent="0.35">
      <c r="V43956" s="17"/>
    </row>
    <row r="43957" spans="22:22" x14ac:dyDescent="0.35">
      <c r="V43957" s="17"/>
    </row>
    <row r="43958" spans="22:22" x14ac:dyDescent="0.35">
      <c r="V43958" s="17"/>
    </row>
    <row r="43959" spans="22:22" x14ac:dyDescent="0.35">
      <c r="V43959" s="17"/>
    </row>
    <row r="43960" spans="22:22" x14ac:dyDescent="0.35">
      <c r="V43960" s="17"/>
    </row>
    <row r="43961" spans="22:22" x14ac:dyDescent="0.35">
      <c r="V43961" s="17"/>
    </row>
    <row r="43962" spans="22:22" x14ac:dyDescent="0.35">
      <c r="V43962" s="17"/>
    </row>
    <row r="43963" spans="22:22" x14ac:dyDescent="0.35">
      <c r="V43963" s="17"/>
    </row>
    <row r="43964" spans="22:22" x14ac:dyDescent="0.35">
      <c r="V43964" s="17"/>
    </row>
    <row r="43965" spans="22:22" x14ac:dyDescent="0.35">
      <c r="V43965" s="17"/>
    </row>
    <row r="43966" spans="22:22" x14ac:dyDescent="0.35">
      <c r="V43966" s="17"/>
    </row>
    <row r="43967" spans="22:22" x14ac:dyDescent="0.35">
      <c r="V43967" s="17"/>
    </row>
    <row r="43968" spans="22:22" x14ac:dyDescent="0.35">
      <c r="V43968" s="17"/>
    </row>
    <row r="43969" spans="22:22" x14ac:dyDescent="0.35">
      <c r="V43969" s="17"/>
    </row>
    <row r="43970" spans="22:22" x14ac:dyDescent="0.35">
      <c r="V43970" s="17"/>
    </row>
    <row r="43971" spans="22:22" x14ac:dyDescent="0.35">
      <c r="V43971" s="17"/>
    </row>
    <row r="43972" spans="22:22" x14ac:dyDescent="0.35">
      <c r="V43972" s="17"/>
    </row>
    <row r="43973" spans="22:22" x14ac:dyDescent="0.35">
      <c r="V43973" s="17"/>
    </row>
    <row r="43974" spans="22:22" x14ac:dyDescent="0.35">
      <c r="V43974" s="17"/>
    </row>
    <row r="43975" spans="22:22" x14ac:dyDescent="0.35">
      <c r="V43975" s="17"/>
    </row>
    <row r="43976" spans="22:22" x14ac:dyDescent="0.35">
      <c r="V43976" s="17"/>
    </row>
    <row r="43977" spans="22:22" x14ac:dyDescent="0.35">
      <c r="V43977" s="17"/>
    </row>
    <row r="43978" spans="22:22" x14ac:dyDescent="0.35">
      <c r="V43978" s="17"/>
    </row>
    <row r="43979" spans="22:22" x14ac:dyDescent="0.35">
      <c r="V43979" s="17"/>
    </row>
    <row r="43980" spans="22:22" x14ac:dyDescent="0.35">
      <c r="V43980" s="17"/>
    </row>
    <row r="43981" spans="22:22" x14ac:dyDescent="0.35">
      <c r="V43981" s="17"/>
    </row>
    <row r="43982" spans="22:22" x14ac:dyDescent="0.35">
      <c r="V43982" s="17"/>
    </row>
    <row r="43983" spans="22:22" x14ac:dyDescent="0.35">
      <c r="V43983" s="17"/>
    </row>
    <row r="43984" spans="22:22" x14ac:dyDescent="0.35">
      <c r="V43984" s="17"/>
    </row>
    <row r="43985" spans="22:22" x14ac:dyDescent="0.35">
      <c r="V43985" s="17"/>
    </row>
    <row r="43986" spans="22:22" x14ac:dyDescent="0.35">
      <c r="V43986" s="17"/>
    </row>
    <row r="43987" spans="22:22" x14ac:dyDescent="0.35">
      <c r="V43987" s="17"/>
    </row>
    <row r="43988" spans="22:22" x14ac:dyDescent="0.35">
      <c r="V43988" s="17"/>
    </row>
    <row r="43989" spans="22:22" x14ac:dyDescent="0.35">
      <c r="V43989" s="17"/>
    </row>
    <row r="43990" spans="22:22" x14ac:dyDescent="0.35">
      <c r="V43990" s="17"/>
    </row>
    <row r="43991" spans="22:22" x14ac:dyDescent="0.35">
      <c r="V43991" s="17"/>
    </row>
    <row r="43992" spans="22:22" x14ac:dyDescent="0.35">
      <c r="V43992" s="17"/>
    </row>
    <row r="43993" spans="22:22" x14ac:dyDescent="0.35">
      <c r="V43993" s="17"/>
    </row>
    <row r="43994" spans="22:22" x14ac:dyDescent="0.35">
      <c r="V43994" s="17"/>
    </row>
    <row r="43995" spans="22:22" x14ac:dyDescent="0.35">
      <c r="V43995" s="17"/>
    </row>
    <row r="43996" spans="22:22" x14ac:dyDescent="0.35">
      <c r="V43996" s="17"/>
    </row>
    <row r="43997" spans="22:22" x14ac:dyDescent="0.35">
      <c r="V43997" s="17"/>
    </row>
    <row r="43998" spans="22:22" x14ac:dyDescent="0.35">
      <c r="V43998" s="17"/>
    </row>
    <row r="43999" spans="22:22" x14ac:dyDescent="0.35">
      <c r="V43999" s="17"/>
    </row>
    <row r="44000" spans="22:22" x14ac:dyDescent="0.35">
      <c r="V44000" s="17"/>
    </row>
    <row r="44001" spans="22:22" x14ac:dyDescent="0.35">
      <c r="V44001" s="17"/>
    </row>
    <row r="44002" spans="22:22" x14ac:dyDescent="0.35">
      <c r="V44002" s="17"/>
    </row>
    <row r="44003" spans="22:22" x14ac:dyDescent="0.35">
      <c r="V44003" s="17"/>
    </row>
    <row r="44004" spans="22:22" x14ac:dyDescent="0.35">
      <c r="V44004" s="17"/>
    </row>
    <row r="44005" spans="22:22" x14ac:dyDescent="0.35">
      <c r="V44005" s="17"/>
    </row>
    <row r="44006" spans="22:22" x14ac:dyDescent="0.35">
      <c r="V44006" s="17"/>
    </row>
    <row r="44007" spans="22:22" x14ac:dyDescent="0.35">
      <c r="V44007" s="17"/>
    </row>
    <row r="44008" spans="22:22" x14ac:dyDescent="0.35">
      <c r="V44008" s="17"/>
    </row>
    <row r="44009" spans="22:22" x14ac:dyDescent="0.35">
      <c r="V44009" s="17"/>
    </row>
    <row r="44010" spans="22:22" x14ac:dyDescent="0.35">
      <c r="V44010" s="17"/>
    </row>
    <row r="44011" spans="22:22" x14ac:dyDescent="0.35">
      <c r="V44011" s="17"/>
    </row>
    <row r="44012" spans="22:22" x14ac:dyDescent="0.35">
      <c r="V44012" s="17"/>
    </row>
    <row r="44013" spans="22:22" x14ac:dyDescent="0.35">
      <c r="V44013" s="17"/>
    </row>
    <row r="44014" spans="22:22" x14ac:dyDescent="0.35">
      <c r="V44014" s="17"/>
    </row>
    <row r="44015" spans="22:22" x14ac:dyDescent="0.35">
      <c r="V44015" s="17"/>
    </row>
    <row r="44016" spans="22:22" x14ac:dyDescent="0.35">
      <c r="V44016" s="17"/>
    </row>
    <row r="44017" spans="22:22" x14ac:dyDescent="0.35">
      <c r="V44017" s="17"/>
    </row>
    <row r="44018" spans="22:22" x14ac:dyDescent="0.35">
      <c r="V44018" s="17"/>
    </row>
    <row r="44019" spans="22:22" x14ac:dyDescent="0.35">
      <c r="V44019" s="17"/>
    </row>
    <row r="44020" spans="22:22" x14ac:dyDescent="0.35">
      <c r="V44020" s="17"/>
    </row>
    <row r="44021" spans="22:22" x14ac:dyDescent="0.35">
      <c r="V44021" s="17"/>
    </row>
    <row r="44022" spans="22:22" x14ac:dyDescent="0.35">
      <c r="V44022" s="17"/>
    </row>
    <row r="44023" spans="22:22" x14ac:dyDescent="0.35">
      <c r="V44023" s="17"/>
    </row>
    <row r="44024" spans="22:22" x14ac:dyDescent="0.35">
      <c r="V44024" s="17"/>
    </row>
    <row r="44025" spans="22:22" x14ac:dyDescent="0.35">
      <c r="V44025" s="17"/>
    </row>
    <row r="44026" spans="22:22" x14ac:dyDescent="0.35">
      <c r="V44026" s="17"/>
    </row>
    <row r="44027" spans="22:22" x14ac:dyDescent="0.35">
      <c r="V44027" s="17"/>
    </row>
    <row r="44028" spans="22:22" x14ac:dyDescent="0.35">
      <c r="V44028" s="17"/>
    </row>
    <row r="44029" spans="22:22" x14ac:dyDescent="0.35">
      <c r="V44029" s="17"/>
    </row>
    <row r="44030" spans="22:22" x14ac:dyDescent="0.35">
      <c r="V44030" s="17"/>
    </row>
    <row r="44031" spans="22:22" x14ac:dyDescent="0.35">
      <c r="V44031" s="17"/>
    </row>
    <row r="44032" spans="22:22" x14ac:dyDescent="0.35">
      <c r="V44032" s="17"/>
    </row>
    <row r="44033" spans="22:22" x14ac:dyDescent="0.35">
      <c r="V44033" s="17"/>
    </row>
    <row r="44034" spans="22:22" x14ac:dyDescent="0.35">
      <c r="V44034" s="17"/>
    </row>
    <row r="44035" spans="22:22" x14ac:dyDescent="0.35">
      <c r="V44035" s="17"/>
    </row>
    <row r="44036" spans="22:22" x14ac:dyDescent="0.35">
      <c r="V44036" s="17"/>
    </row>
    <row r="44037" spans="22:22" x14ac:dyDescent="0.35">
      <c r="V44037" s="17"/>
    </row>
    <row r="44038" spans="22:22" x14ac:dyDescent="0.35">
      <c r="V44038" s="17"/>
    </row>
    <row r="44039" spans="22:22" x14ac:dyDescent="0.35">
      <c r="V44039" s="17"/>
    </row>
    <row r="44040" spans="22:22" x14ac:dyDescent="0.35">
      <c r="V44040" s="17"/>
    </row>
    <row r="44041" spans="22:22" x14ac:dyDescent="0.35">
      <c r="V44041" s="17"/>
    </row>
    <row r="44042" spans="22:22" x14ac:dyDescent="0.35">
      <c r="V44042" s="17"/>
    </row>
    <row r="44043" spans="22:22" x14ac:dyDescent="0.35">
      <c r="V44043" s="17"/>
    </row>
    <row r="44044" spans="22:22" x14ac:dyDescent="0.35">
      <c r="V44044" s="17"/>
    </row>
    <row r="44045" spans="22:22" x14ac:dyDescent="0.35">
      <c r="V44045" s="17"/>
    </row>
    <row r="44046" spans="22:22" x14ac:dyDescent="0.35">
      <c r="V44046" s="17"/>
    </row>
    <row r="44047" spans="22:22" x14ac:dyDescent="0.35">
      <c r="V44047" s="17"/>
    </row>
    <row r="44048" spans="22:22" x14ac:dyDescent="0.35">
      <c r="V44048" s="17"/>
    </row>
    <row r="44049" spans="22:22" x14ac:dyDescent="0.35">
      <c r="V44049" s="17"/>
    </row>
    <row r="44050" spans="22:22" x14ac:dyDescent="0.35">
      <c r="V44050" s="17"/>
    </row>
    <row r="44051" spans="22:22" x14ac:dyDescent="0.35">
      <c r="V44051" s="17"/>
    </row>
    <row r="44052" spans="22:22" x14ac:dyDescent="0.35">
      <c r="V44052" s="17"/>
    </row>
    <row r="44053" spans="22:22" x14ac:dyDescent="0.35">
      <c r="V44053" s="17"/>
    </row>
    <row r="44054" spans="22:22" x14ac:dyDescent="0.35">
      <c r="V44054" s="17"/>
    </row>
    <row r="44055" spans="22:22" x14ac:dyDescent="0.35">
      <c r="V44055" s="17"/>
    </row>
    <row r="44056" spans="22:22" x14ac:dyDescent="0.35">
      <c r="V44056" s="17"/>
    </row>
    <row r="44057" spans="22:22" x14ac:dyDescent="0.35">
      <c r="V44057" s="17"/>
    </row>
    <row r="44058" spans="22:22" x14ac:dyDescent="0.35">
      <c r="V44058" s="17"/>
    </row>
    <row r="44059" spans="22:22" x14ac:dyDescent="0.35">
      <c r="V44059" s="17"/>
    </row>
    <row r="44060" spans="22:22" x14ac:dyDescent="0.35">
      <c r="V44060" s="17"/>
    </row>
    <row r="44061" spans="22:22" x14ac:dyDescent="0.35">
      <c r="V44061" s="17"/>
    </row>
    <row r="44062" spans="22:22" x14ac:dyDescent="0.35">
      <c r="V44062" s="17"/>
    </row>
    <row r="44063" spans="22:22" x14ac:dyDescent="0.35">
      <c r="V44063" s="17"/>
    </row>
    <row r="44064" spans="22:22" x14ac:dyDescent="0.35">
      <c r="V44064" s="17"/>
    </row>
    <row r="44065" spans="22:22" x14ac:dyDescent="0.35">
      <c r="V44065" s="17"/>
    </row>
    <row r="44066" spans="22:22" x14ac:dyDescent="0.35">
      <c r="V44066" s="17"/>
    </row>
    <row r="44067" spans="22:22" x14ac:dyDescent="0.35">
      <c r="V44067" s="17"/>
    </row>
    <row r="44068" spans="22:22" x14ac:dyDescent="0.35">
      <c r="V44068" s="17"/>
    </row>
    <row r="44069" spans="22:22" x14ac:dyDescent="0.35">
      <c r="V44069" s="17"/>
    </row>
    <row r="44070" spans="22:22" x14ac:dyDescent="0.35">
      <c r="V44070" s="17"/>
    </row>
    <row r="44071" spans="22:22" x14ac:dyDescent="0.35">
      <c r="V44071" s="17"/>
    </row>
    <row r="44072" spans="22:22" x14ac:dyDescent="0.35">
      <c r="V44072" s="17"/>
    </row>
    <row r="44073" spans="22:22" x14ac:dyDescent="0.35">
      <c r="V44073" s="17"/>
    </row>
    <row r="44074" spans="22:22" x14ac:dyDescent="0.35">
      <c r="V44074" s="17"/>
    </row>
    <row r="44075" spans="22:22" x14ac:dyDescent="0.35">
      <c r="V44075" s="17"/>
    </row>
    <row r="44076" spans="22:22" x14ac:dyDescent="0.35">
      <c r="V44076" s="17"/>
    </row>
    <row r="44077" spans="22:22" x14ac:dyDescent="0.35">
      <c r="V44077" s="17"/>
    </row>
    <row r="44078" spans="22:22" x14ac:dyDescent="0.35">
      <c r="V44078" s="17"/>
    </row>
    <row r="44079" spans="22:22" x14ac:dyDescent="0.35">
      <c r="V44079" s="17"/>
    </row>
    <row r="44080" spans="22:22" x14ac:dyDescent="0.35">
      <c r="V44080" s="17"/>
    </row>
    <row r="44081" spans="22:22" x14ac:dyDescent="0.35">
      <c r="V44081" s="17"/>
    </row>
    <row r="44082" spans="22:22" x14ac:dyDescent="0.35">
      <c r="V44082" s="17"/>
    </row>
    <row r="44083" spans="22:22" x14ac:dyDescent="0.35">
      <c r="V44083" s="17"/>
    </row>
    <row r="44084" spans="22:22" x14ac:dyDescent="0.35">
      <c r="V44084" s="17"/>
    </row>
    <row r="44085" spans="22:22" x14ac:dyDescent="0.35">
      <c r="V44085" s="17"/>
    </row>
    <row r="44086" spans="22:22" x14ac:dyDescent="0.35">
      <c r="V44086" s="17"/>
    </row>
    <row r="44087" spans="22:22" x14ac:dyDescent="0.35">
      <c r="V44087" s="17"/>
    </row>
    <row r="44088" spans="22:22" x14ac:dyDescent="0.35">
      <c r="V44088" s="17"/>
    </row>
    <row r="44089" spans="22:22" x14ac:dyDescent="0.35">
      <c r="V44089" s="17"/>
    </row>
    <row r="44090" spans="22:22" x14ac:dyDescent="0.35">
      <c r="V44090" s="17"/>
    </row>
    <row r="44091" spans="22:22" x14ac:dyDescent="0.35">
      <c r="V44091" s="17"/>
    </row>
    <row r="44092" spans="22:22" x14ac:dyDescent="0.35">
      <c r="V44092" s="17"/>
    </row>
    <row r="44093" spans="22:22" x14ac:dyDescent="0.35">
      <c r="V44093" s="17"/>
    </row>
    <row r="44094" spans="22:22" x14ac:dyDescent="0.35">
      <c r="V44094" s="17"/>
    </row>
    <row r="44095" spans="22:22" x14ac:dyDescent="0.35">
      <c r="V44095" s="17"/>
    </row>
    <row r="44096" spans="22:22" x14ac:dyDescent="0.35">
      <c r="V44096" s="17"/>
    </row>
    <row r="44097" spans="22:22" x14ac:dyDescent="0.35">
      <c r="V44097" s="17"/>
    </row>
    <row r="44098" spans="22:22" x14ac:dyDescent="0.35">
      <c r="V44098" s="17"/>
    </row>
    <row r="44099" spans="22:22" x14ac:dyDescent="0.35">
      <c r="V44099" s="17"/>
    </row>
    <row r="44100" spans="22:22" x14ac:dyDescent="0.35">
      <c r="V44100" s="17"/>
    </row>
    <row r="44101" spans="22:22" x14ac:dyDescent="0.35">
      <c r="V44101" s="17"/>
    </row>
    <row r="44102" spans="22:22" x14ac:dyDescent="0.35">
      <c r="V44102" s="17"/>
    </row>
    <row r="44103" spans="22:22" x14ac:dyDescent="0.35">
      <c r="V44103" s="17"/>
    </row>
    <row r="44104" spans="22:22" x14ac:dyDescent="0.35">
      <c r="V44104" s="17"/>
    </row>
    <row r="44105" spans="22:22" x14ac:dyDescent="0.35">
      <c r="V44105" s="17"/>
    </row>
    <row r="44106" spans="22:22" x14ac:dyDescent="0.35">
      <c r="V44106" s="17"/>
    </row>
    <row r="44107" spans="22:22" x14ac:dyDescent="0.35">
      <c r="V44107" s="17"/>
    </row>
    <row r="44108" spans="22:22" x14ac:dyDescent="0.35">
      <c r="V44108" s="17"/>
    </row>
    <row r="44109" spans="22:22" x14ac:dyDescent="0.35">
      <c r="V44109" s="17"/>
    </row>
    <row r="44110" spans="22:22" x14ac:dyDescent="0.35">
      <c r="V44110" s="17"/>
    </row>
    <row r="44111" spans="22:22" x14ac:dyDescent="0.35">
      <c r="V44111" s="17"/>
    </row>
    <row r="44112" spans="22:22" x14ac:dyDescent="0.35">
      <c r="V44112" s="17"/>
    </row>
    <row r="44113" spans="22:22" x14ac:dyDescent="0.35">
      <c r="V44113" s="17"/>
    </row>
    <row r="44114" spans="22:22" x14ac:dyDescent="0.35">
      <c r="V44114" s="17"/>
    </row>
    <row r="44115" spans="22:22" x14ac:dyDescent="0.35">
      <c r="V44115" s="17"/>
    </row>
    <row r="44116" spans="22:22" x14ac:dyDescent="0.35">
      <c r="V44116" s="17"/>
    </row>
    <row r="44117" spans="22:22" x14ac:dyDescent="0.35">
      <c r="V44117" s="17"/>
    </row>
    <row r="44118" spans="22:22" x14ac:dyDescent="0.35">
      <c r="V44118" s="17"/>
    </row>
    <row r="44119" spans="22:22" x14ac:dyDescent="0.35">
      <c r="V44119" s="17"/>
    </row>
    <row r="44120" spans="22:22" x14ac:dyDescent="0.35">
      <c r="V44120" s="17"/>
    </row>
    <row r="44121" spans="22:22" x14ac:dyDescent="0.35">
      <c r="V44121" s="17"/>
    </row>
    <row r="44122" spans="22:22" x14ac:dyDescent="0.35">
      <c r="V44122" s="17"/>
    </row>
    <row r="44123" spans="22:22" x14ac:dyDescent="0.35">
      <c r="V44123" s="17"/>
    </row>
    <row r="44124" spans="22:22" x14ac:dyDescent="0.35">
      <c r="V44124" s="17"/>
    </row>
    <row r="44125" spans="22:22" x14ac:dyDescent="0.35">
      <c r="V44125" s="17"/>
    </row>
    <row r="44126" spans="22:22" x14ac:dyDescent="0.35">
      <c r="V44126" s="17"/>
    </row>
    <row r="44127" spans="22:22" x14ac:dyDescent="0.35">
      <c r="V44127" s="17"/>
    </row>
    <row r="44128" spans="22:22" x14ac:dyDescent="0.35">
      <c r="V44128" s="17"/>
    </row>
    <row r="44129" spans="22:22" x14ac:dyDescent="0.35">
      <c r="V44129" s="17"/>
    </row>
    <row r="44130" spans="22:22" x14ac:dyDescent="0.35">
      <c r="V44130" s="17"/>
    </row>
    <row r="44131" spans="22:22" x14ac:dyDescent="0.35">
      <c r="V44131" s="17"/>
    </row>
    <row r="44132" spans="22:22" x14ac:dyDescent="0.35">
      <c r="V44132" s="17"/>
    </row>
    <row r="44133" spans="22:22" x14ac:dyDescent="0.35">
      <c r="V44133" s="17"/>
    </row>
    <row r="44134" spans="22:22" x14ac:dyDescent="0.35">
      <c r="V44134" s="17"/>
    </row>
    <row r="44135" spans="22:22" x14ac:dyDescent="0.35">
      <c r="V44135" s="17"/>
    </row>
    <row r="44136" spans="22:22" x14ac:dyDescent="0.35">
      <c r="V44136" s="17"/>
    </row>
    <row r="44137" spans="22:22" x14ac:dyDescent="0.35">
      <c r="V44137" s="17"/>
    </row>
    <row r="44138" spans="22:22" x14ac:dyDescent="0.35">
      <c r="V44138" s="17"/>
    </row>
    <row r="44139" spans="22:22" x14ac:dyDescent="0.35">
      <c r="V44139" s="17"/>
    </row>
    <row r="44140" spans="22:22" x14ac:dyDescent="0.35">
      <c r="V44140" s="17"/>
    </row>
    <row r="44141" spans="22:22" x14ac:dyDescent="0.35">
      <c r="V44141" s="17"/>
    </row>
    <row r="44142" spans="22:22" x14ac:dyDescent="0.35">
      <c r="V44142" s="17"/>
    </row>
    <row r="44143" spans="22:22" x14ac:dyDescent="0.35">
      <c r="V44143" s="17"/>
    </row>
    <row r="44144" spans="22:22" x14ac:dyDescent="0.35">
      <c r="V44144" s="17"/>
    </row>
    <row r="44145" spans="22:22" x14ac:dyDescent="0.35">
      <c r="V44145" s="17"/>
    </row>
    <row r="44146" spans="22:22" x14ac:dyDescent="0.35">
      <c r="V44146" s="17"/>
    </row>
    <row r="44147" spans="22:22" x14ac:dyDescent="0.35">
      <c r="V44147" s="17"/>
    </row>
    <row r="44148" spans="22:22" x14ac:dyDescent="0.35">
      <c r="V44148" s="17"/>
    </row>
    <row r="44149" spans="22:22" x14ac:dyDescent="0.35">
      <c r="V44149" s="17"/>
    </row>
    <row r="44150" spans="22:22" x14ac:dyDescent="0.35">
      <c r="V44150" s="17"/>
    </row>
    <row r="44151" spans="22:22" x14ac:dyDescent="0.35">
      <c r="V44151" s="17"/>
    </row>
    <row r="44152" spans="22:22" x14ac:dyDescent="0.35">
      <c r="V44152" s="17"/>
    </row>
    <row r="44153" spans="22:22" x14ac:dyDescent="0.35">
      <c r="V44153" s="17"/>
    </row>
    <row r="44154" spans="22:22" x14ac:dyDescent="0.35">
      <c r="V44154" s="17"/>
    </row>
    <row r="44155" spans="22:22" x14ac:dyDescent="0.35">
      <c r="V44155" s="17"/>
    </row>
    <row r="44156" spans="22:22" x14ac:dyDescent="0.35">
      <c r="V44156" s="17"/>
    </row>
    <row r="44157" spans="22:22" x14ac:dyDescent="0.35">
      <c r="V44157" s="17"/>
    </row>
    <row r="44158" spans="22:22" x14ac:dyDescent="0.35">
      <c r="V44158" s="17"/>
    </row>
    <row r="44159" spans="22:22" x14ac:dyDescent="0.35">
      <c r="V44159" s="17"/>
    </row>
    <row r="44160" spans="22:22" x14ac:dyDescent="0.35">
      <c r="V44160" s="17"/>
    </row>
    <row r="44161" spans="22:22" x14ac:dyDescent="0.35">
      <c r="V44161" s="17"/>
    </row>
    <row r="44162" spans="22:22" x14ac:dyDescent="0.35">
      <c r="V44162" s="17"/>
    </row>
    <row r="44163" spans="22:22" x14ac:dyDescent="0.35">
      <c r="V44163" s="17"/>
    </row>
    <row r="44164" spans="22:22" x14ac:dyDescent="0.35">
      <c r="V44164" s="17"/>
    </row>
    <row r="44165" spans="22:22" x14ac:dyDescent="0.35">
      <c r="V44165" s="17"/>
    </row>
    <row r="44166" spans="22:22" x14ac:dyDescent="0.35">
      <c r="V44166" s="17"/>
    </row>
    <row r="44167" spans="22:22" x14ac:dyDescent="0.35">
      <c r="V44167" s="17"/>
    </row>
    <row r="44168" spans="22:22" x14ac:dyDescent="0.35">
      <c r="V44168" s="17"/>
    </row>
    <row r="44169" spans="22:22" x14ac:dyDescent="0.35">
      <c r="V44169" s="17"/>
    </row>
    <row r="44170" spans="22:22" x14ac:dyDescent="0.35">
      <c r="V44170" s="17"/>
    </row>
    <row r="44171" spans="22:22" x14ac:dyDescent="0.35">
      <c r="V44171" s="17"/>
    </row>
    <row r="44172" spans="22:22" x14ac:dyDescent="0.35">
      <c r="V44172" s="17"/>
    </row>
    <row r="44173" spans="22:22" x14ac:dyDescent="0.35">
      <c r="V44173" s="17"/>
    </row>
    <row r="44174" spans="22:22" x14ac:dyDescent="0.35">
      <c r="V44174" s="17"/>
    </row>
    <row r="44175" spans="22:22" x14ac:dyDescent="0.35">
      <c r="V44175" s="17"/>
    </row>
    <row r="44176" spans="22:22" x14ac:dyDescent="0.35">
      <c r="V44176" s="17"/>
    </row>
    <row r="44177" spans="22:22" x14ac:dyDescent="0.35">
      <c r="V44177" s="17"/>
    </row>
    <row r="44178" spans="22:22" x14ac:dyDescent="0.35">
      <c r="V44178" s="17"/>
    </row>
    <row r="44179" spans="22:22" x14ac:dyDescent="0.35">
      <c r="V44179" s="17"/>
    </row>
    <row r="44180" spans="22:22" x14ac:dyDescent="0.35">
      <c r="V44180" s="17"/>
    </row>
    <row r="44181" spans="22:22" x14ac:dyDescent="0.35">
      <c r="V44181" s="17"/>
    </row>
    <row r="44182" spans="22:22" x14ac:dyDescent="0.35">
      <c r="V44182" s="17"/>
    </row>
    <row r="44183" spans="22:22" x14ac:dyDescent="0.35">
      <c r="V44183" s="17"/>
    </row>
    <row r="44184" spans="22:22" x14ac:dyDescent="0.35">
      <c r="V44184" s="17"/>
    </row>
    <row r="44185" spans="22:22" x14ac:dyDescent="0.35">
      <c r="V44185" s="17"/>
    </row>
    <row r="44186" spans="22:22" x14ac:dyDescent="0.35">
      <c r="V44186" s="17"/>
    </row>
    <row r="44187" spans="22:22" x14ac:dyDescent="0.35">
      <c r="V44187" s="17"/>
    </row>
    <row r="44188" spans="22:22" x14ac:dyDescent="0.35">
      <c r="V44188" s="17"/>
    </row>
    <row r="44189" spans="22:22" x14ac:dyDescent="0.35">
      <c r="V44189" s="17"/>
    </row>
    <row r="44190" spans="22:22" x14ac:dyDescent="0.35">
      <c r="V44190" s="17"/>
    </row>
    <row r="44191" spans="22:22" x14ac:dyDescent="0.35">
      <c r="V44191" s="17"/>
    </row>
    <row r="44192" spans="22:22" x14ac:dyDescent="0.35">
      <c r="V44192" s="17"/>
    </row>
    <row r="44193" spans="22:22" x14ac:dyDescent="0.35">
      <c r="V44193" s="17"/>
    </row>
    <row r="44194" spans="22:22" x14ac:dyDescent="0.35">
      <c r="V44194" s="17"/>
    </row>
    <row r="44195" spans="22:22" x14ac:dyDescent="0.35">
      <c r="V44195" s="17"/>
    </row>
    <row r="44196" spans="22:22" x14ac:dyDescent="0.35">
      <c r="V44196" s="17"/>
    </row>
    <row r="44197" spans="22:22" x14ac:dyDescent="0.35">
      <c r="V44197" s="17"/>
    </row>
    <row r="44198" spans="22:22" x14ac:dyDescent="0.35">
      <c r="V44198" s="17"/>
    </row>
    <row r="44199" spans="22:22" x14ac:dyDescent="0.35">
      <c r="V44199" s="17"/>
    </row>
    <row r="44200" spans="22:22" x14ac:dyDescent="0.35">
      <c r="V44200" s="17"/>
    </row>
    <row r="44201" spans="22:22" x14ac:dyDescent="0.35">
      <c r="V44201" s="17"/>
    </row>
    <row r="44202" spans="22:22" x14ac:dyDescent="0.35">
      <c r="V44202" s="17"/>
    </row>
    <row r="44203" spans="22:22" x14ac:dyDescent="0.35">
      <c r="V44203" s="17"/>
    </row>
    <row r="44204" spans="22:22" x14ac:dyDescent="0.35">
      <c r="V44204" s="17"/>
    </row>
    <row r="44205" spans="22:22" x14ac:dyDescent="0.35">
      <c r="V44205" s="17"/>
    </row>
    <row r="44206" spans="22:22" x14ac:dyDescent="0.35">
      <c r="V44206" s="17"/>
    </row>
    <row r="44207" spans="22:22" x14ac:dyDescent="0.35">
      <c r="V44207" s="17"/>
    </row>
    <row r="44208" spans="22:22" x14ac:dyDescent="0.35">
      <c r="V44208" s="17"/>
    </row>
    <row r="44209" spans="22:22" x14ac:dyDescent="0.35">
      <c r="V44209" s="17"/>
    </row>
    <row r="44210" spans="22:22" x14ac:dyDescent="0.35">
      <c r="V44210" s="17"/>
    </row>
    <row r="44211" spans="22:22" x14ac:dyDescent="0.35">
      <c r="V44211" s="17"/>
    </row>
    <row r="44212" spans="22:22" x14ac:dyDescent="0.35">
      <c r="V44212" s="17"/>
    </row>
    <row r="44213" spans="22:22" x14ac:dyDescent="0.35">
      <c r="V44213" s="17"/>
    </row>
    <row r="44214" spans="22:22" x14ac:dyDescent="0.35">
      <c r="V44214" s="17"/>
    </row>
    <row r="44215" spans="22:22" x14ac:dyDescent="0.35">
      <c r="V44215" s="17"/>
    </row>
    <row r="44216" spans="22:22" x14ac:dyDescent="0.35">
      <c r="V44216" s="17"/>
    </row>
    <row r="44217" spans="22:22" x14ac:dyDescent="0.35">
      <c r="V44217" s="17"/>
    </row>
    <row r="44218" spans="22:22" x14ac:dyDescent="0.35">
      <c r="V44218" s="17"/>
    </row>
    <row r="44219" spans="22:22" x14ac:dyDescent="0.35">
      <c r="V44219" s="17"/>
    </row>
    <row r="44220" spans="22:22" x14ac:dyDescent="0.35">
      <c r="V44220" s="17"/>
    </row>
    <row r="44221" spans="22:22" x14ac:dyDescent="0.35">
      <c r="V44221" s="17"/>
    </row>
    <row r="44222" spans="22:22" x14ac:dyDescent="0.35">
      <c r="V44222" s="17"/>
    </row>
    <row r="44223" spans="22:22" x14ac:dyDescent="0.35">
      <c r="V44223" s="17"/>
    </row>
    <row r="44224" spans="22:22" x14ac:dyDescent="0.35">
      <c r="V44224" s="17"/>
    </row>
    <row r="44225" spans="22:22" x14ac:dyDescent="0.35">
      <c r="V44225" s="17"/>
    </row>
    <row r="44226" spans="22:22" x14ac:dyDescent="0.35">
      <c r="V44226" s="17"/>
    </row>
    <row r="44227" spans="22:22" x14ac:dyDescent="0.35">
      <c r="V44227" s="17"/>
    </row>
    <row r="44228" spans="22:22" x14ac:dyDescent="0.35">
      <c r="V44228" s="17"/>
    </row>
    <row r="44229" spans="22:22" x14ac:dyDescent="0.35">
      <c r="V44229" s="17"/>
    </row>
    <row r="44230" spans="22:22" x14ac:dyDescent="0.35">
      <c r="V44230" s="17"/>
    </row>
    <row r="44231" spans="22:22" x14ac:dyDescent="0.35">
      <c r="V44231" s="17"/>
    </row>
    <row r="44232" spans="22:22" x14ac:dyDescent="0.35">
      <c r="V44232" s="17"/>
    </row>
    <row r="44233" spans="22:22" x14ac:dyDescent="0.35">
      <c r="V44233" s="17"/>
    </row>
    <row r="44234" spans="22:22" x14ac:dyDescent="0.35">
      <c r="V44234" s="17"/>
    </row>
    <row r="44235" spans="22:22" x14ac:dyDescent="0.35">
      <c r="V44235" s="17"/>
    </row>
    <row r="44236" spans="22:22" x14ac:dyDescent="0.35">
      <c r="V44236" s="17"/>
    </row>
    <row r="44237" spans="22:22" x14ac:dyDescent="0.35">
      <c r="V44237" s="17"/>
    </row>
    <row r="44238" spans="22:22" x14ac:dyDescent="0.35">
      <c r="V44238" s="17"/>
    </row>
    <row r="44239" spans="22:22" x14ac:dyDescent="0.35">
      <c r="V44239" s="17"/>
    </row>
    <row r="44240" spans="22:22" x14ac:dyDescent="0.35">
      <c r="V44240" s="17"/>
    </row>
    <row r="44241" spans="22:22" x14ac:dyDescent="0.35">
      <c r="V44241" s="17"/>
    </row>
    <row r="44242" spans="22:22" x14ac:dyDescent="0.35">
      <c r="V44242" s="17"/>
    </row>
    <row r="44243" spans="22:22" x14ac:dyDescent="0.35">
      <c r="V44243" s="17"/>
    </row>
    <row r="44244" spans="22:22" x14ac:dyDescent="0.35">
      <c r="V44244" s="17"/>
    </row>
    <row r="44245" spans="22:22" x14ac:dyDescent="0.35">
      <c r="V44245" s="17"/>
    </row>
    <row r="44246" spans="22:22" x14ac:dyDescent="0.35">
      <c r="V44246" s="17"/>
    </row>
    <row r="44247" spans="22:22" x14ac:dyDescent="0.35">
      <c r="V44247" s="17"/>
    </row>
    <row r="44248" spans="22:22" x14ac:dyDescent="0.35">
      <c r="V44248" s="17"/>
    </row>
    <row r="44249" spans="22:22" x14ac:dyDescent="0.35">
      <c r="V44249" s="17"/>
    </row>
    <row r="44250" spans="22:22" x14ac:dyDescent="0.35">
      <c r="V44250" s="17"/>
    </row>
    <row r="44251" spans="22:22" x14ac:dyDescent="0.35">
      <c r="V44251" s="17"/>
    </row>
    <row r="44252" spans="22:22" x14ac:dyDescent="0.35">
      <c r="V44252" s="17"/>
    </row>
    <row r="44253" spans="22:22" x14ac:dyDescent="0.35">
      <c r="V44253" s="17"/>
    </row>
    <row r="44254" spans="22:22" x14ac:dyDescent="0.35">
      <c r="V44254" s="17"/>
    </row>
    <row r="44255" spans="22:22" x14ac:dyDescent="0.35">
      <c r="V44255" s="17"/>
    </row>
    <row r="44256" spans="22:22" x14ac:dyDescent="0.35">
      <c r="V44256" s="17"/>
    </row>
    <row r="44257" spans="22:22" x14ac:dyDescent="0.35">
      <c r="V44257" s="17"/>
    </row>
    <row r="44258" spans="22:22" x14ac:dyDescent="0.35">
      <c r="V44258" s="17"/>
    </row>
    <row r="44259" spans="22:22" x14ac:dyDescent="0.35">
      <c r="V44259" s="17"/>
    </row>
    <row r="44260" spans="22:22" x14ac:dyDescent="0.35">
      <c r="V44260" s="17"/>
    </row>
    <row r="44261" spans="22:22" x14ac:dyDescent="0.35">
      <c r="V44261" s="17"/>
    </row>
    <row r="44262" spans="22:22" x14ac:dyDescent="0.35">
      <c r="V44262" s="17"/>
    </row>
    <row r="44263" spans="22:22" x14ac:dyDescent="0.35">
      <c r="V44263" s="17"/>
    </row>
    <row r="44264" spans="22:22" x14ac:dyDescent="0.35">
      <c r="V44264" s="17"/>
    </row>
    <row r="44265" spans="22:22" x14ac:dyDescent="0.35">
      <c r="V44265" s="17"/>
    </row>
    <row r="44266" spans="22:22" x14ac:dyDescent="0.35">
      <c r="V44266" s="17"/>
    </row>
    <row r="44267" spans="22:22" x14ac:dyDescent="0.35">
      <c r="V44267" s="17"/>
    </row>
    <row r="44268" spans="22:22" x14ac:dyDescent="0.35">
      <c r="V44268" s="17"/>
    </row>
    <row r="44269" spans="22:22" x14ac:dyDescent="0.35">
      <c r="V44269" s="17"/>
    </row>
    <row r="44270" spans="22:22" x14ac:dyDescent="0.35">
      <c r="V44270" s="17"/>
    </row>
    <row r="44271" spans="22:22" x14ac:dyDescent="0.35">
      <c r="V44271" s="17"/>
    </row>
    <row r="44272" spans="22:22" x14ac:dyDescent="0.35">
      <c r="V44272" s="17"/>
    </row>
    <row r="44273" spans="22:22" x14ac:dyDescent="0.35">
      <c r="V44273" s="17"/>
    </row>
    <row r="44274" spans="22:22" x14ac:dyDescent="0.35">
      <c r="V44274" s="17"/>
    </row>
    <row r="44275" spans="22:22" x14ac:dyDescent="0.35">
      <c r="V44275" s="17"/>
    </row>
    <row r="44276" spans="22:22" x14ac:dyDescent="0.35">
      <c r="V44276" s="17"/>
    </row>
    <row r="44277" spans="22:22" x14ac:dyDescent="0.35">
      <c r="V44277" s="17"/>
    </row>
    <row r="44278" spans="22:22" x14ac:dyDescent="0.35">
      <c r="V44278" s="17"/>
    </row>
    <row r="44279" spans="22:22" x14ac:dyDescent="0.35">
      <c r="V44279" s="17"/>
    </row>
    <row r="44280" spans="22:22" x14ac:dyDescent="0.35">
      <c r="V44280" s="17"/>
    </row>
    <row r="44281" spans="22:22" x14ac:dyDescent="0.35">
      <c r="V44281" s="17"/>
    </row>
    <row r="44282" spans="22:22" x14ac:dyDescent="0.35">
      <c r="V44282" s="17"/>
    </row>
    <row r="44283" spans="22:22" x14ac:dyDescent="0.35">
      <c r="V44283" s="17"/>
    </row>
    <row r="44284" spans="22:22" x14ac:dyDescent="0.35">
      <c r="V44284" s="17"/>
    </row>
    <row r="44285" spans="22:22" x14ac:dyDescent="0.35">
      <c r="V44285" s="17"/>
    </row>
    <row r="44286" spans="22:22" x14ac:dyDescent="0.35">
      <c r="V44286" s="17"/>
    </row>
    <row r="44287" spans="22:22" x14ac:dyDescent="0.35">
      <c r="V44287" s="17"/>
    </row>
    <row r="44288" spans="22:22" x14ac:dyDescent="0.35">
      <c r="V44288" s="17"/>
    </row>
    <row r="44289" spans="22:22" x14ac:dyDescent="0.35">
      <c r="V44289" s="17"/>
    </row>
    <row r="44290" spans="22:22" x14ac:dyDescent="0.35">
      <c r="V44290" s="17"/>
    </row>
    <row r="44291" spans="22:22" x14ac:dyDescent="0.35">
      <c r="V44291" s="17"/>
    </row>
    <row r="44292" spans="22:22" x14ac:dyDescent="0.35">
      <c r="V44292" s="17"/>
    </row>
    <row r="44293" spans="22:22" x14ac:dyDescent="0.35">
      <c r="V44293" s="17"/>
    </row>
    <row r="44294" spans="22:22" x14ac:dyDescent="0.35">
      <c r="V44294" s="17"/>
    </row>
    <row r="44295" spans="22:22" x14ac:dyDescent="0.35">
      <c r="V44295" s="17"/>
    </row>
    <row r="44296" spans="22:22" x14ac:dyDescent="0.35">
      <c r="V44296" s="17"/>
    </row>
    <row r="44297" spans="22:22" x14ac:dyDescent="0.35">
      <c r="V44297" s="17"/>
    </row>
    <row r="44298" spans="22:22" x14ac:dyDescent="0.35">
      <c r="V44298" s="17"/>
    </row>
    <row r="44299" spans="22:22" x14ac:dyDescent="0.35">
      <c r="V44299" s="17"/>
    </row>
    <row r="44300" spans="22:22" x14ac:dyDescent="0.35">
      <c r="V44300" s="17"/>
    </row>
    <row r="44301" spans="22:22" x14ac:dyDescent="0.35">
      <c r="V44301" s="17"/>
    </row>
    <row r="44302" spans="22:22" x14ac:dyDescent="0.35">
      <c r="V44302" s="17"/>
    </row>
    <row r="44303" spans="22:22" x14ac:dyDescent="0.35">
      <c r="V44303" s="17"/>
    </row>
    <row r="44304" spans="22:22" x14ac:dyDescent="0.35">
      <c r="V44304" s="17"/>
    </row>
    <row r="44305" spans="22:22" x14ac:dyDescent="0.35">
      <c r="V44305" s="17"/>
    </row>
    <row r="44306" spans="22:22" x14ac:dyDescent="0.35">
      <c r="V44306" s="17"/>
    </row>
    <row r="44307" spans="22:22" x14ac:dyDescent="0.35">
      <c r="V44307" s="17"/>
    </row>
    <row r="44308" spans="22:22" x14ac:dyDescent="0.35">
      <c r="V44308" s="17"/>
    </row>
    <row r="44309" spans="22:22" x14ac:dyDescent="0.35">
      <c r="V44309" s="17"/>
    </row>
    <row r="44310" spans="22:22" x14ac:dyDescent="0.35">
      <c r="V44310" s="17"/>
    </row>
    <row r="44311" spans="22:22" x14ac:dyDescent="0.35">
      <c r="V44311" s="17"/>
    </row>
    <row r="44312" spans="22:22" x14ac:dyDescent="0.35">
      <c r="V44312" s="17"/>
    </row>
    <row r="44313" spans="22:22" x14ac:dyDescent="0.35">
      <c r="V44313" s="17"/>
    </row>
    <row r="44314" spans="22:22" x14ac:dyDescent="0.35">
      <c r="V44314" s="17"/>
    </row>
    <row r="44315" spans="22:22" x14ac:dyDescent="0.35">
      <c r="V44315" s="17"/>
    </row>
    <row r="44316" spans="22:22" x14ac:dyDescent="0.35">
      <c r="V44316" s="17"/>
    </row>
    <row r="44317" spans="22:22" x14ac:dyDescent="0.35">
      <c r="V44317" s="17"/>
    </row>
    <row r="44318" spans="22:22" x14ac:dyDescent="0.35">
      <c r="V44318" s="17"/>
    </row>
    <row r="44319" spans="22:22" x14ac:dyDescent="0.35">
      <c r="V44319" s="17"/>
    </row>
    <row r="44320" spans="22:22" x14ac:dyDescent="0.35">
      <c r="V44320" s="17"/>
    </row>
    <row r="44321" spans="22:22" x14ac:dyDescent="0.35">
      <c r="V44321" s="17"/>
    </row>
    <row r="44322" spans="22:22" x14ac:dyDescent="0.35">
      <c r="V44322" s="17"/>
    </row>
    <row r="44323" spans="22:22" x14ac:dyDescent="0.35">
      <c r="V44323" s="17"/>
    </row>
    <row r="44324" spans="22:22" x14ac:dyDescent="0.35">
      <c r="V44324" s="17"/>
    </row>
    <row r="44325" spans="22:22" x14ac:dyDescent="0.35">
      <c r="V44325" s="17"/>
    </row>
    <row r="44326" spans="22:22" x14ac:dyDescent="0.35">
      <c r="V44326" s="17"/>
    </row>
    <row r="44327" spans="22:22" x14ac:dyDescent="0.35">
      <c r="V44327" s="17"/>
    </row>
    <row r="44328" spans="22:22" x14ac:dyDescent="0.35">
      <c r="V44328" s="17"/>
    </row>
    <row r="44329" spans="22:22" x14ac:dyDescent="0.35">
      <c r="V44329" s="17"/>
    </row>
    <row r="44330" spans="22:22" x14ac:dyDescent="0.35">
      <c r="V44330" s="17"/>
    </row>
    <row r="44331" spans="22:22" x14ac:dyDescent="0.35">
      <c r="V44331" s="17"/>
    </row>
    <row r="44332" spans="22:22" x14ac:dyDescent="0.35">
      <c r="V44332" s="17"/>
    </row>
    <row r="44333" spans="22:22" x14ac:dyDescent="0.35">
      <c r="V44333" s="17"/>
    </row>
    <row r="44334" spans="22:22" x14ac:dyDescent="0.35">
      <c r="V44334" s="17"/>
    </row>
    <row r="44335" spans="22:22" x14ac:dyDescent="0.35">
      <c r="V44335" s="17"/>
    </row>
    <row r="44336" spans="22:22" x14ac:dyDescent="0.35">
      <c r="V44336" s="17"/>
    </row>
    <row r="44337" spans="22:22" x14ac:dyDescent="0.35">
      <c r="V44337" s="17"/>
    </row>
    <row r="44338" spans="22:22" x14ac:dyDescent="0.35">
      <c r="V44338" s="17"/>
    </row>
    <row r="44339" spans="22:22" x14ac:dyDescent="0.35">
      <c r="V44339" s="17"/>
    </row>
    <row r="44340" spans="22:22" x14ac:dyDescent="0.35">
      <c r="V44340" s="17"/>
    </row>
    <row r="44341" spans="22:22" x14ac:dyDescent="0.35">
      <c r="V44341" s="17"/>
    </row>
    <row r="44342" spans="22:22" x14ac:dyDescent="0.35">
      <c r="V44342" s="17"/>
    </row>
    <row r="44343" spans="22:22" x14ac:dyDescent="0.35">
      <c r="V44343" s="17"/>
    </row>
    <row r="44344" spans="22:22" x14ac:dyDescent="0.35">
      <c r="V44344" s="17"/>
    </row>
    <row r="44345" spans="22:22" x14ac:dyDescent="0.35">
      <c r="V44345" s="17"/>
    </row>
    <row r="44346" spans="22:22" x14ac:dyDescent="0.35">
      <c r="V44346" s="17"/>
    </row>
    <row r="44347" spans="22:22" x14ac:dyDescent="0.35">
      <c r="V44347" s="17"/>
    </row>
    <row r="44348" spans="22:22" x14ac:dyDescent="0.35">
      <c r="V44348" s="17"/>
    </row>
    <row r="44349" spans="22:22" x14ac:dyDescent="0.35">
      <c r="V44349" s="17"/>
    </row>
    <row r="44350" spans="22:22" x14ac:dyDescent="0.35">
      <c r="V44350" s="17"/>
    </row>
    <row r="44351" spans="22:22" x14ac:dyDescent="0.35">
      <c r="V44351" s="17"/>
    </row>
    <row r="44352" spans="22:22" x14ac:dyDescent="0.35">
      <c r="V44352" s="17"/>
    </row>
    <row r="44353" spans="22:22" x14ac:dyDescent="0.35">
      <c r="V44353" s="17"/>
    </row>
    <row r="44354" spans="22:22" x14ac:dyDescent="0.35">
      <c r="V44354" s="17"/>
    </row>
    <row r="44355" spans="22:22" x14ac:dyDescent="0.35">
      <c r="V44355" s="17"/>
    </row>
    <row r="44356" spans="22:22" x14ac:dyDescent="0.35">
      <c r="V44356" s="17"/>
    </row>
    <row r="44357" spans="22:22" x14ac:dyDescent="0.35">
      <c r="V44357" s="17"/>
    </row>
    <row r="44358" spans="22:22" x14ac:dyDescent="0.35">
      <c r="V44358" s="17"/>
    </row>
    <row r="44359" spans="22:22" x14ac:dyDescent="0.35">
      <c r="V44359" s="17"/>
    </row>
    <row r="44360" spans="22:22" x14ac:dyDescent="0.35">
      <c r="V44360" s="17"/>
    </row>
    <row r="44361" spans="22:22" x14ac:dyDescent="0.35">
      <c r="V44361" s="17"/>
    </row>
    <row r="44362" spans="22:22" x14ac:dyDescent="0.35">
      <c r="V44362" s="17"/>
    </row>
    <row r="44363" spans="22:22" x14ac:dyDescent="0.35">
      <c r="V44363" s="17"/>
    </row>
    <row r="44364" spans="22:22" x14ac:dyDescent="0.35">
      <c r="V44364" s="17"/>
    </row>
    <row r="44365" spans="22:22" x14ac:dyDescent="0.35">
      <c r="V44365" s="17"/>
    </row>
    <row r="44366" spans="22:22" x14ac:dyDescent="0.35">
      <c r="V44366" s="17"/>
    </row>
    <row r="44367" spans="22:22" x14ac:dyDescent="0.35">
      <c r="V44367" s="17"/>
    </row>
    <row r="44368" spans="22:22" x14ac:dyDescent="0.35">
      <c r="V44368" s="17"/>
    </row>
    <row r="44369" spans="22:22" x14ac:dyDescent="0.35">
      <c r="V44369" s="17"/>
    </row>
    <row r="44370" spans="22:22" x14ac:dyDescent="0.35">
      <c r="V44370" s="17"/>
    </row>
    <row r="44371" spans="22:22" x14ac:dyDescent="0.35">
      <c r="V44371" s="17"/>
    </row>
    <row r="44372" spans="22:22" x14ac:dyDescent="0.35">
      <c r="V44372" s="17"/>
    </row>
    <row r="44373" spans="22:22" x14ac:dyDescent="0.35">
      <c r="V44373" s="17"/>
    </row>
    <row r="44374" spans="22:22" x14ac:dyDescent="0.35">
      <c r="V44374" s="17"/>
    </row>
    <row r="44375" spans="22:22" x14ac:dyDescent="0.35">
      <c r="V44375" s="17"/>
    </row>
    <row r="44376" spans="22:22" x14ac:dyDescent="0.35">
      <c r="V44376" s="17"/>
    </row>
    <row r="44377" spans="22:22" x14ac:dyDescent="0.35">
      <c r="V44377" s="17"/>
    </row>
    <row r="44378" spans="22:22" x14ac:dyDescent="0.35">
      <c r="V44378" s="17"/>
    </row>
    <row r="44379" spans="22:22" x14ac:dyDescent="0.35">
      <c r="V44379" s="17"/>
    </row>
    <row r="44380" spans="22:22" x14ac:dyDescent="0.35">
      <c r="V44380" s="17"/>
    </row>
    <row r="44381" spans="22:22" x14ac:dyDescent="0.35">
      <c r="V44381" s="17"/>
    </row>
    <row r="44382" spans="22:22" x14ac:dyDescent="0.35">
      <c r="V44382" s="17"/>
    </row>
    <row r="44383" spans="22:22" x14ac:dyDescent="0.35">
      <c r="V44383" s="17"/>
    </row>
    <row r="44384" spans="22:22" x14ac:dyDescent="0.35">
      <c r="V44384" s="17"/>
    </row>
    <row r="44385" spans="22:22" x14ac:dyDescent="0.35">
      <c r="V44385" s="17"/>
    </row>
    <row r="44386" spans="22:22" x14ac:dyDescent="0.35">
      <c r="V44386" s="17"/>
    </row>
    <row r="44387" spans="22:22" x14ac:dyDescent="0.35">
      <c r="V44387" s="17"/>
    </row>
    <row r="44388" spans="22:22" x14ac:dyDescent="0.35">
      <c r="V44388" s="17"/>
    </row>
    <row r="44389" spans="22:22" x14ac:dyDescent="0.35">
      <c r="V44389" s="17"/>
    </row>
    <row r="44390" spans="22:22" x14ac:dyDescent="0.35">
      <c r="V44390" s="17"/>
    </row>
    <row r="44391" spans="22:22" x14ac:dyDescent="0.35">
      <c r="V44391" s="17"/>
    </row>
    <row r="44392" spans="22:22" x14ac:dyDescent="0.35">
      <c r="V44392" s="17"/>
    </row>
    <row r="44393" spans="22:22" x14ac:dyDescent="0.35">
      <c r="V44393" s="17"/>
    </row>
    <row r="44394" spans="22:22" x14ac:dyDescent="0.35">
      <c r="V44394" s="17"/>
    </row>
    <row r="44395" spans="22:22" x14ac:dyDescent="0.35">
      <c r="V44395" s="17"/>
    </row>
    <row r="44396" spans="22:22" x14ac:dyDescent="0.35">
      <c r="V44396" s="17"/>
    </row>
    <row r="44397" spans="22:22" x14ac:dyDescent="0.35">
      <c r="V44397" s="17"/>
    </row>
    <row r="44398" spans="22:22" x14ac:dyDescent="0.35">
      <c r="V44398" s="17"/>
    </row>
    <row r="44399" spans="22:22" x14ac:dyDescent="0.35">
      <c r="V44399" s="17"/>
    </row>
    <row r="44400" spans="22:22" x14ac:dyDescent="0.35">
      <c r="V44400" s="17"/>
    </row>
    <row r="44401" spans="22:22" x14ac:dyDescent="0.35">
      <c r="V44401" s="17"/>
    </row>
    <row r="44402" spans="22:22" x14ac:dyDescent="0.35">
      <c r="V44402" s="17"/>
    </row>
    <row r="44403" spans="22:22" x14ac:dyDescent="0.35">
      <c r="V44403" s="17"/>
    </row>
    <row r="44404" spans="22:22" x14ac:dyDescent="0.35">
      <c r="V44404" s="17"/>
    </row>
    <row r="44405" spans="22:22" x14ac:dyDescent="0.35">
      <c r="V44405" s="17"/>
    </row>
    <row r="44406" spans="22:22" x14ac:dyDescent="0.35">
      <c r="V44406" s="17"/>
    </row>
    <row r="44407" spans="22:22" x14ac:dyDescent="0.35">
      <c r="V44407" s="17"/>
    </row>
    <row r="44408" spans="22:22" x14ac:dyDescent="0.35">
      <c r="V44408" s="17"/>
    </row>
    <row r="44409" spans="22:22" x14ac:dyDescent="0.35">
      <c r="V44409" s="17"/>
    </row>
    <row r="44410" spans="22:22" x14ac:dyDescent="0.35">
      <c r="V44410" s="17"/>
    </row>
    <row r="44411" spans="22:22" x14ac:dyDescent="0.35">
      <c r="V44411" s="17"/>
    </row>
    <row r="44412" spans="22:22" x14ac:dyDescent="0.35">
      <c r="V44412" s="17"/>
    </row>
    <row r="44413" spans="22:22" x14ac:dyDescent="0.35">
      <c r="V44413" s="17"/>
    </row>
    <row r="44414" spans="22:22" x14ac:dyDescent="0.35">
      <c r="V44414" s="17"/>
    </row>
    <row r="44415" spans="22:22" x14ac:dyDescent="0.35">
      <c r="V44415" s="17"/>
    </row>
    <row r="44416" spans="22:22" x14ac:dyDescent="0.35">
      <c r="V44416" s="17"/>
    </row>
    <row r="44417" spans="22:22" x14ac:dyDescent="0.35">
      <c r="V44417" s="17"/>
    </row>
    <row r="44418" spans="22:22" x14ac:dyDescent="0.35">
      <c r="V44418" s="17"/>
    </row>
    <row r="44419" spans="22:22" x14ac:dyDescent="0.35">
      <c r="V44419" s="17"/>
    </row>
    <row r="44420" spans="22:22" x14ac:dyDescent="0.35">
      <c r="V44420" s="17"/>
    </row>
    <row r="44421" spans="22:22" x14ac:dyDescent="0.35">
      <c r="V44421" s="17"/>
    </row>
    <row r="44422" spans="22:22" x14ac:dyDescent="0.35">
      <c r="V44422" s="17"/>
    </row>
    <row r="44423" spans="22:22" x14ac:dyDescent="0.35">
      <c r="V44423" s="17"/>
    </row>
    <row r="44424" spans="22:22" x14ac:dyDescent="0.35">
      <c r="V44424" s="17"/>
    </row>
    <row r="44425" spans="22:22" x14ac:dyDescent="0.35">
      <c r="V44425" s="17"/>
    </row>
    <row r="44426" spans="22:22" x14ac:dyDescent="0.35">
      <c r="V44426" s="17"/>
    </row>
    <row r="44427" spans="22:22" x14ac:dyDescent="0.35">
      <c r="V44427" s="17"/>
    </row>
    <row r="44428" spans="22:22" x14ac:dyDescent="0.35">
      <c r="V44428" s="17"/>
    </row>
    <row r="44429" spans="22:22" x14ac:dyDescent="0.35">
      <c r="V44429" s="17"/>
    </row>
    <row r="44430" spans="22:22" x14ac:dyDescent="0.35">
      <c r="V44430" s="17"/>
    </row>
    <row r="44431" spans="22:22" x14ac:dyDescent="0.35">
      <c r="V44431" s="17"/>
    </row>
    <row r="44432" spans="22:22" x14ac:dyDescent="0.35">
      <c r="V44432" s="17"/>
    </row>
    <row r="44433" spans="22:22" x14ac:dyDescent="0.35">
      <c r="V44433" s="17"/>
    </row>
    <row r="44434" spans="22:22" x14ac:dyDescent="0.35">
      <c r="V44434" s="17"/>
    </row>
    <row r="44435" spans="22:22" x14ac:dyDescent="0.35">
      <c r="V44435" s="17"/>
    </row>
    <row r="44436" spans="22:22" x14ac:dyDescent="0.35">
      <c r="V44436" s="17"/>
    </row>
    <row r="44437" spans="22:22" x14ac:dyDescent="0.35">
      <c r="V44437" s="17"/>
    </row>
    <row r="44438" spans="22:22" x14ac:dyDescent="0.35">
      <c r="V44438" s="17"/>
    </row>
    <row r="44439" spans="22:22" x14ac:dyDescent="0.35">
      <c r="V44439" s="17"/>
    </row>
    <row r="44440" spans="22:22" x14ac:dyDescent="0.35">
      <c r="V44440" s="17"/>
    </row>
    <row r="44441" spans="22:22" x14ac:dyDescent="0.35">
      <c r="V44441" s="17"/>
    </row>
    <row r="44442" spans="22:22" x14ac:dyDescent="0.35">
      <c r="V44442" s="17"/>
    </row>
    <row r="44443" spans="22:22" x14ac:dyDescent="0.35">
      <c r="V44443" s="17"/>
    </row>
    <row r="44444" spans="22:22" x14ac:dyDescent="0.35">
      <c r="V44444" s="17"/>
    </row>
    <row r="44445" spans="22:22" x14ac:dyDescent="0.35">
      <c r="V44445" s="17"/>
    </row>
    <row r="44446" spans="22:22" x14ac:dyDescent="0.35">
      <c r="V44446" s="17"/>
    </row>
    <row r="44447" spans="22:22" x14ac:dyDescent="0.35">
      <c r="V44447" s="17"/>
    </row>
    <row r="44448" spans="22:22" x14ac:dyDescent="0.35">
      <c r="V44448" s="17"/>
    </row>
    <row r="44449" spans="22:22" x14ac:dyDescent="0.35">
      <c r="V44449" s="17"/>
    </row>
    <row r="44450" spans="22:22" x14ac:dyDescent="0.35">
      <c r="V44450" s="17"/>
    </row>
    <row r="44451" spans="22:22" x14ac:dyDescent="0.35">
      <c r="V44451" s="17"/>
    </row>
    <row r="44452" spans="22:22" x14ac:dyDescent="0.35">
      <c r="V44452" s="17"/>
    </row>
    <row r="44453" spans="22:22" x14ac:dyDescent="0.35">
      <c r="V44453" s="17"/>
    </row>
    <row r="44454" spans="22:22" x14ac:dyDescent="0.35">
      <c r="V44454" s="17"/>
    </row>
    <row r="44455" spans="22:22" x14ac:dyDescent="0.35">
      <c r="V44455" s="17"/>
    </row>
    <row r="44456" spans="22:22" x14ac:dyDescent="0.35">
      <c r="V44456" s="17"/>
    </row>
    <row r="44457" spans="22:22" x14ac:dyDescent="0.35">
      <c r="V44457" s="17"/>
    </row>
    <row r="44458" spans="22:22" x14ac:dyDescent="0.35">
      <c r="V44458" s="17"/>
    </row>
    <row r="44459" spans="22:22" x14ac:dyDescent="0.35">
      <c r="V44459" s="17"/>
    </row>
    <row r="44460" spans="22:22" x14ac:dyDescent="0.35">
      <c r="V44460" s="17"/>
    </row>
    <row r="44461" spans="22:22" x14ac:dyDescent="0.35">
      <c r="V44461" s="17"/>
    </row>
    <row r="44462" spans="22:22" x14ac:dyDescent="0.35">
      <c r="V44462" s="17"/>
    </row>
    <row r="44463" spans="22:22" x14ac:dyDescent="0.35">
      <c r="V44463" s="17"/>
    </row>
    <row r="44464" spans="22:22" x14ac:dyDescent="0.35">
      <c r="V44464" s="17"/>
    </row>
    <row r="44465" spans="22:22" x14ac:dyDescent="0.35">
      <c r="V44465" s="17"/>
    </row>
    <row r="44466" spans="22:22" x14ac:dyDescent="0.35">
      <c r="V44466" s="17"/>
    </row>
    <row r="44467" spans="22:22" x14ac:dyDescent="0.35">
      <c r="V44467" s="17"/>
    </row>
    <row r="44468" spans="22:22" x14ac:dyDescent="0.35">
      <c r="V44468" s="17"/>
    </row>
    <row r="44469" spans="22:22" x14ac:dyDescent="0.35">
      <c r="V44469" s="17"/>
    </row>
    <row r="44470" spans="22:22" x14ac:dyDescent="0.35">
      <c r="V44470" s="17"/>
    </row>
    <row r="44471" spans="22:22" x14ac:dyDescent="0.35">
      <c r="V44471" s="17"/>
    </row>
    <row r="44472" spans="22:22" x14ac:dyDescent="0.35">
      <c r="V44472" s="17"/>
    </row>
    <row r="44473" spans="22:22" x14ac:dyDescent="0.35">
      <c r="V44473" s="17"/>
    </row>
    <row r="44474" spans="22:22" x14ac:dyDescent="0.35">
      <c r="V44474" s="17"/>
    </row>
    <row r="44475" spans="22:22" x14ac:dyDescent="0.35">
      <c r="V44475" s="17"/>
    </row>
    <row r="44476" spans="22:22" x14ac:dyDescent="0.35">
      <c r="V44476" s="17"/>
    </row>
    <row r="44477" spans="22:22" x14ac:dyDescent="0.35">
      <c r="V44477" s="17"/>
    </row>
    <row r="44478" spans="22:22" x14ac:dyDescent="0.35">
      <c r="V44478" s="17"/>
    </row>
    <row r="44479" spans="22:22" x14ac:dyDescent="0.35">
      <c r="V44479" s="17"/>
    </row>
    <row r="44480" spans="22:22" x14ac:dyDescent="0.35">
      <c r="V44480" s="17"/>
    </row>
    <row r="44481" spans="22:22" x14ac:dyDescent="0.35">
      <c r="V44481" s="17"/>
    </row>
    <row r="44482" spans="22:22" x14ac:dyDescent="0.35">
      <c r="V44482" s="17"/>
    </row>
    <row r="44483" spans="22:22" x14ac:dyDescent="0.35">
      <c r="V44483" s="17"/>
    </row>
    <row r="44484" spans="22:22" x14ac:dyDescent="0.35">
      <c r="V44484" s="17"/>
    </row>
    <row r="44485" spans="22:22" x14ac:dyDescent="0.35">
      <c r="V44485" s="17"/>
    </row>
    <row r="44486" spans="22:22" x14ac:dyDescent="0.35">
      <c r="V44486" s="17"/>
    </row>
    <row r="44487" spans="22:22" x14ac:dyDescent="0.35">
      <c r="V44487" s="17"/>
    </row>
    <row r="44488" spans="22:22" x14ac:dyDescent="0.35">
      <c r="V44488" s="17"/>
    </row>
    <row r="44489" spans="22:22" x14ac:dyDescent="0.35">
      <c r="V44489" s="17"/>
    </row>
    <row r="44490" spans="22:22" x14ac:dyDescent="0.35">
      <c r="V44490" s="17"/>
    </row>
    <row r="44491" spans="22:22" x14ac:dyDescent="0.35">
      <c r="V44491" s="17"/>
    </row>
    <row r="44492" spans="22:22" x14ac:dyDescent="0.35">
      <c r="V44492" s="17"/>
    </row>
    <row r="44493" spans="22:22" x14ac:dyDescent="0.35">
      <c r="V44493" s="17"/>
    </row>
    <row r="44494" spans="22:22" x14ac:dyDescent="0.35">
      <c r="V44494" s="17"/>
    </row>
    <row r="44495" spans="22:22" x14ac:dyDescent="0.35">
      <c r="V44495" s="17"/>
    </row>
    <row r="44496" spans="22:22" x14ac:dyDescent="0.35">
      <c r="V44496" s="17"/>
    </row>
    <row r="44497" spans="22:22" x14ac:dyDescent="0.35">
      <c r="V44497" s="17"/>
    </row>
    <row r="44498" spans="22:22" x14ac:dyDescent="0.35">
      <c r="V44498" s="17"/>
    </row>
    <row r="44499" spans="22:22" x14ac:dyDescent="0.35">
      <c r="V44499" s="17"/>
    </row>
    <row r="44500" spans="22:22" x14ac:dyDescent="0.35">
      <c r="V44500" s="17"/>
    </row>
    <row r="44501" spans="22:22" x14ac:dyDescent="0.35">
      <c r="V44501" s="17"/>
    </row>
    <row r="44502" spans="22:22" x14ac:dyDescent="0.35">
      <c r="V44502" s="17"/>
    </row>
    <row r="44503" spans="22:22" x14ac:dyDescent="0.35">
      <c r="V44503" s="17"/>
    </row>
    <row r="44504" spans="22:22" x14ac:dyDescent="0.35">
      <c r="V44504" s="17"/>
    </row>
    <row r="44505" spans="22:22" x14ac:dyDescent="0.35">
      <c r="V44505" s="17"/>
    </row>
    <row r="44506" spans="22:22" x14ac:dyDescent="0.35">
      <c r="V44506" s="17"/>
    </row>
    <row r="44507" spans="22:22" x14ac:dyDescent="0.35">
      <c r="V44507" s="17"/>
    </row>
    <row r="44508" spans="22:22" x14ac:dyDescent="0.35">
      <c r="V44508" s="17"/>
    </row>
    <row r="44509" spans="22:22" x14ac:dyDescent="0.35">
      <c r="V44509" s="17"/>
    </row>
    <row r="44510" spans="22:22" x14ac:dyDescent="0.35">
      <c r="V44510" s="17"/>
    </row>
    <row r="44511" spans="22:22" x14ac:dyDescent="0.35">
      <c r="V44511" s="17"/>
    </row>
    <row r="44512" spans="22:22" x14ac:dyDescent="0.35">
      <c r="V44512" s="17"/>
    </row>
    <row r="44513" spans="22:22" x14ac:dyDescent="0.35">
      <c r="V44513" s="17"/>
    </row>
    <row r="44514" spans="22:22" x14ac:dyDescent="0.35">
      <c r="V44514" s="17"/>
    </row>
    <row r="44515" spans="22:22" x14ac:dyDescent="0.35">
      <c r="V44515" s="17"/>
    </row>
    <row r="44516" spans="22:22" x14ac:dyDescent="0.35">
      <c r="V44516" s="17"/>
    </row>
    <row r="44517" spans="22:22" x14ac:dyDescent="0.35">
      <c r="V44517" s="17"/>
    </row>
    <row r="44518" spans="22:22" x14ac:dyDescent="0.35">
      <c r="V44518" s="17"/>
    </row>
    <row r="44519" spans="22:22" x14ac:dyDescent="0.35">
      <c r="V44519" s="17"/>
    </row>
    <row r="44520" spans="22:22" x14ac:dyDescent="0.35">
      <c r="V44520" s="17"/>
    </row>
    <row r="44521" spans="22:22" x14ac:dyDescent="0.35">
      <c r="V44521" s="17"/>
    </row>
    <row r="44522" spans="22:22" x14ac:dyDescent="0.35">
      <c r="V44522" s="17"/>
    </row>
    <row r="44523" spans="22:22" x14ac:dyDescent="0.35">
      <c r="V44523" s="17"/>
    </row>
    <row r="44524" spans="22:22" x14ac:dyDescent="0.35">
      <c r="V44524" s="17"/>
    </row>
    <row r="44525" spans="22:22" x14ac:dyDescent="0.35">
      <c r="V44525" s="17"/>
    </row>
    <row r="44526" spans="22:22" x14ac:dyDescent="0.35">
      <c r="V44526" s="17"/>
    </row>
    <row r="44527" spans="22:22" x14ac:dyDescent="0.35">
      <c r="V44527" s="17"/>
    </row>
    <row r="44528" spans="22:22" x14ac:dyDescent="0.35">
      <c r="V44528" s="17"/>
    </row>
    <row r="44529" spans="22:22" x14ac:dyDescent="0.35">
      <c r="V44529" s="17"/>
    </row>
    <row r="44530" spans="22:22" x14ac:dyDescent="0.35">
      <c r="V44530" s="17"/>
    </row>
    <row r="44531" spans="22:22" x14ac:dyDescent="0.35">
      <c r="V44531" s="17"/>
    </row>
    <row r="44532" spans="22:22" x14ac:dyDescent="0.35">
      <c r="V44532" s="17"/>
    </row>
    <row r="44533" spans="22:22" x14ac:dyDescent="0.35">
      <c r="V44533" s="17"/>
    </row>
    <row r="44534" spans="22:22" x14ac:dyDescent="0.35">
      <c r="V44534" s="17"/>
    </row>
    <row r="44535" spans="22:22" x14ac:dyDescent="0.35">
      <c r="V44535" s="17"/>
    </row>
    <row r="44536" spans="22:22" x14ac:dyDescent="0.35">
      <c r="V44536" s="17"/>
    </row>
    <row r="44537" spans="22:22" x14ac:dyDescent="0.35">
      <c r="V44537" s="17"/>
    </row>
    <row r="44538" spans="22:22" x14ac:dyDescent="0.35">
      <c r="V44538" s="17"/>
    </row>
    <row r="44539" spans="22:22" x14ac:dyDescent="0.35">
      <c r="V44539" s="17"/>
    </row>
    <row r="44540" spans="22:22" x14ac:dyDescent="0.35">
      <c r="V44540" s="17"/>
    </row>
    <row r="44541" spans="22:22" x14ac:dyDescent="0.35">
      <c r="V44541" s="17"/>
    </row>
    <row r="44542" spans="22:22" x14ac:dyDescent="0.35">
      <c r="V44542" s="17"/>
    </row>
    <row r="44543" spans="22:22" x14ac:dyDescent="0.35">
      <c r="V44543" s="17"/>
    </row>
    <row r="44544" spans="22:22" x14ac:dyDescent="0.35">
      <c r="V44544" s="17"/>
    </row>
    <row r="44545" spans="22:22" x14ac:dyDescent="0.35">
      <c r="V44545" s="17"/>
    </row>
    <row r="44546" spans="22:22" x14ac:dyDescent="0.35">
      <c r="V44546" s="17"/>
    </row>
    <row r="44547" spans="22:22" x14ac:dyDescent="0.35">
      <c r="V44547" s="17"/>
    </row>
    <row r="44548" spans="22:22" x14ac:dyDescent="0.35">
      <c r="V44548" s="17"/>
    </row>
    <row r="44549" spans="22:22" x14ac:dyDescent="0.35">
      <c r="V44549" s="17"/>
    </row>
    <row r="44550" spans="22:22" x14ac:dyDescent="0.35">
      <c r="V44550" s="17"/>
    </row>
    <row r="44551" spans="22:22" x14ac:dyDescent="0.35">
      <c r="V44551" s="17"/>
    </row>
    <row r="44552" spans="22:22" x14ac:dyDescent="0.35">
      <c r="V44552" s="17"/>
    </row>
    <row r="44553" spans="22:22" x14ac:dyDescent="0.35">
      <c r="V44553" s="17"/>
    </row>
    <row r="44554" spans="22:22" x14ac:dyDescent="0.35">
      <c r="V44554" s="17"/>
    </row>
    <row r="44555" spans="22:22" x14ac:dyDescent="0.35">
      <c r="V44555" s="17"/>
    </row>
    <row r="44556" spans="22:22" x14ac:dyDescent="0.35">
      <c r="V44556" s="17"/>
    </row>
    <row r="44557" spans="22:22" x14ac:dyDescent="0.35">
      <c r="V44557" s="17"/>
    </row>
    <row r="44558" spans="22:22" x14ac:dyDescent="0.35">
      <c r="V44558" s="17"/>
    </row>
    <row r="44559" spans="22:22" x14ac:dyDescent="0.35">
      <c r="V44559" s="17"/>
    </row>
    <row r="44560" spans="22:22" x14ac:dyDescent="0.35">
      <c r="V44560" s="17"/>
    </row>
    <row r="44561" spans="22:22" x14ac:dyDescent="0.35">
      <c r="V44561" s="17"/>
    </row>
    <row r="44562" spans="22:22" x14ac:dyDescent="0.35">
      <c r="V44562" s="17"/>
    </row>
    <row r="44563" spans="22:22" x14ac:dyDescent="0.35">
      <c r="V44563" s="17"/>
    </row>
    <row r="44564" spans="22:22" x14ac:dyDescent="0.35">
      <c r="V44564" s="17"/>
    </row>
    <row r="44565" spans="22:22" x14ac:dyDescent="0.35">
      <c r="V44565" s="17"/>
    </row>
    <row r="44566" spans="22:22" x14ac:dyDescent="0.35">
      <c r="V44566" s="17"/>
    </row>
    <row r="44567" spans="22:22" x14ac:dyDescent="0.35">
      <c r="V44567" s="17"/>
    </row>
    <row r="44568" spans="22:22" x14ac:dyDescent="0.35">
      <c r="V44568" s="17"/>
    </row>
    <row r="44569" spans="22:22" x14ac:dyDescent="0.35">
      <c r="V44569" s="17"/>
    </row>
    <row r="44570" spans="22:22" x14ac:dyDescent="0.35">
      <c r="V44570" s="17"/>
    </row>
    <row r="44571" spans="22:22" x14ac:dyDescent="0.35">
      <c r="V44571" s="17"/>
    </row>
    <row r="44572" spans="22:22" x14ac:dyDescent="0.35">
      <c r="V44572" s="17"/>
    </row>
    <row r="44573" spans="22:22" x14ac:dyDescent="0.35">
      <c r="V44573" s="17"/>
    </row>
    <row r="44574" spans="22:22" x14ac:dyDescent="0.35">
      <c r="V44574" s="17"/>
    </row>
    <row r="44575" spans="22:22" x14ac:dyDescent="0.35">
      <c r="V44575" s="17"/>
    </row>
    <row r="44576" spans="22:22" x14ac:dyDescent="0.35">
      <c r="V44576" s="17"/>
    </row>
    <row r="44577" spans="22:22" x14ac:dyDescent="0.35">
      <c r="V44577" s="17"/>
    </row>
    <row r="44578" spans="22:22" x14ac:dyDescent="0.35">
      <c r="V44578" s="17"/>
    </row>
    <row r="44579" spans="22:22" x14ac:dyDescent="0.35">
      <c r="V44579" s="17"/>
    </row>
    <row r="44580" spans="22:22" x14ac:dyDescent="0.35">
      <c r="V44580" s="17"/>
    </row>
    <row r="44581" spans="22:22" x14ac:dyDescent="0.35">
      <c r="V44581" s="17"/>
    </row>
    <row r="44582" spans="22:22" x14ac:dyDescent="0.35">
      <c r="V44582" s="17"/>
    </row>
    <row r="44583" spans="22:22" x14ac:dyDescent="0.35">
      <c r="V44583" s="17"/>
    </row>
    <row r="44584" spans="22:22" x14ac:dyDescent="0.35">
      <c r="V44584" s="17"/>
    </row>
    <row r="44585" spans="22:22" x14ac:dyDescent="0.35">
      <c r="V44585" s="17"/>
    </row>
    <row r="44586" spans="22:22" x14ac:dyDescent="0.35">
      <c r="V44586" s="17"/>
    </row>
    <row r="44587" spans="22:22" x14ac:dyDescent="0.35">
      <c r="V44587" s="17"/>
    </row>
    <row r="44588" spans="22:22" x14ac:dyDescent="0.35">
      <c r="V44588" s="17"/>
    </row>
    <row r="44589" spans="22:22" x14ac:dyDescent="0.35">
      <c r="V44589" s="17"/>
    </row>
    <row r="44590" spans="22:22" x14ac:dyDescent="0.35">
      <c r="V44590" s="17"/>
    </row>
    <row r="44591" spans="22:22" x14ac:dyDescent="0.35">
      <c r="V44591" s="17"/>
    </row>
    <row r="44592" spans="22:22" x14ac:dyDescent="0.35">
      <c r="V44592" s="17"/>
    </row>
    <row r="44593" spans="22:22" x14ac:dyDescent="0.35">
      <c r="V44593" s="17"/>
    </row>
    <row r="44594" spans="22:22" x14ac:dyDescent="0.35">
      <c r="V44594" s="17"/>
    </row>
    <row r="44595" spans="22:22" x14ac:dyDescent="0.35">
      <c r="V44595" s="17"/>
    </row>
    <row r="44596" spans="22:22" x14ac:dyDescent="0.35">
      <c r="V44596" s="17"/>
    </row>
    <row r="44597" spans="22:22" x14ac:dyDescent="0.35">
      <c r="V44597" s="17"/>
    </row>
    <row r="44598" spans="22:22" x14ac:dyDescent="0.35">
      <c r="V44598" s="17"/>
    </row>
    <row r="44599" spans="22:22" x14ac:dyDescent="0.35">
      <c r="V44599" s="17"/>
    </row>
    <row r="44600" spans="22:22" x14ac:dyDescent="0.35">
      <c r="V44600" s="17"/>
    </row>
    <row r="44601" spans="22:22" x14ac:dyDescent="0.35">
      <c r="V44601" s="17"/>
    </row>
    <row r="44602" spans="22:22" x14ac:dyDescent="0.35">
      <c r="V44602" s="17"/>
    </row>
    <row r="44603" spans="22:22" x14ac:dyDescent="0.35">
      <c r="V44603" s="17"/>
    </row>
    <row r="44604" spans="22:22" x14ac:dyDescent="0.35">
      <c r="V44604" s="17"/>
    </row>
    <row r="44605" spans="22:22" x14ac:dyDescent="0.35">
      <c r="V44605" s="17"/>
    </row>
    <row r="44606" spans="22:22" x14ac:dyDescent="0.35">
      <c r="V44606" s="17"/>
    </row>
    <row r="44607" spans="22:22" x14ac:dyDescent="0.35">
      <c r="V44607" s="17"/>
    </row>
    <row r="44608" spans="22:22" x14ac:dyDescent="0.35">
      <c r="V44608" s="17"/>
    </row>
    <row r="44609" spans="22:22" x14ac:dyDescent="0.35">
      <c r="V44609" s="17"/>
    </row>
    <row r="44610" spans="22:22" x14ac:dyDescent="0.35">
      <c r="V44610" s="17"/>
    </row>
    <row r="44611" spans="22:22" x14ac:dyDescent="0.35">
      <c r="V44611" s="17"/>
    </row>
    <row r="44612" spans="22:22" x14ac:dyDescent="0.35">
      <c r="V44612" s="17"/>
    </row>
    <row r="44613" spans="22:22" x14ac:dyDescent="0.35">
      <c r="V44613" s="17"/>
    </row>
    <row r="44614" spans="22:22" x14ac:dyDescent="0.35">
      <c r="V44614" s="17"/>
    </row>
    <row r="44615" spans="22:22" x14ac:dyDescent="0.35">
      <c r="V44615" s="17"/>
    </row>
    <row r="44616" spans="22:22" x14ac:dyDescent="0.35">
      <c r="V44616" s="17"/>
    </row>
    <row r="44617" spans="22:22" x14ac:dyDescent="0.35">
      <c r="V44617" s="17"/>
    </row>
    <row r="44618" spans="22:22" x14ac:dyDescent="0.35">
      <c r="V44618" s="17"/>
    </row>
    <row r="44619" spans="22:22" x14ac:dyDescent="0.35">
      <c r="V44619" s="17"/>
    </row>
    <row r="44620" spans="22:22" x14ac:dyDescent="0.35">
      <c r="V44620" s="17"/>
    </row>
    <row r="44621" spans="22:22" x14ac:dyDescent="0.35">
      <c r="V44621" s="17"/>
    </row>
    <row r="44622" spans="22:22" x14ac:dyDescent="0.35">
      <c r="V44622" s="17"/>
    </row>
    <row r="44623" spans="22:22" x14ac:dyDescent="0.35">
      <c r="V44623" s="17"/>
    </row>
    <row r="44624" spans="22:22" x14ac:dyDescent="0.35">
      <c r="V44624" s="17"/>
    </row>
    <row r="44625" spans="22:22" x14ac:dyDescent="0.35">
      <c r="V44625" s="17"/>
    </row>
    <row r="44626" spans="22:22" x14ac:dyDescent="0.35">
      <c r="V44626" s="17"/>
    </row>
    <row r="44627" spans="22:22" x14ac:dyDescent="0.35">
      <c r="V44627" s="17"/>
    </row>
    <row r="44628" spans="22:22" x14ac:dyDescent="0.35">
      <c r="V44628" s="17"/>
    </row>
    <row r="44629" spans="22:22" x14ac:dyDescent="0.35">
      <c r="V44629" s="17"/>
    </row>
    <row r="44630" spans="22:22" x14ac:dyDescent="0.35">
      <c r="V44630" s="17"/>
    </row>
    <row r="44631" spans="22:22" x14ac:dyDescent="0.35">
      <c r="V44631" s="17"/>
    </row>
    <row r="44632" spans="22:22" x14ac:dyDescent="0.35">
      <c r="V44632" s="17"/>
    </row>
    <row r="44633" spans="22:22" x14ac:dyDescent="0.35">
      <c r="V44633" s="17"/>
    </row>
    <row r="44634" spans="22:22" x14ac:dyDescent="0.35">
      <c r="V44634" s="17"/>
    </row>
    <row r="44635" spans="22:22" x14ac:dyDescent="0.35">
      <c r="V44635" s="17"/>
    </row>
    <row r="44636" spans="22:22" x14ac:dyDescent="0.35">
      <c r="V44636" s="17"/>
    </row>
    <row r="44637" spans="22:22" x14ac:dyDescent="0.35">
      <c r="V44637" s="17"/>
    </row>
    <row r="44638" spans="22:22" x14ac:dyDescent="0.35">
      <c r="V44638" s="17"/>
    </row>
    <row r="44639" spans="22:22" x14ac:dyDescent="0.35">
      <c r="V44639" s="17"/>
    </row>
    <row r="44640" spans="22:22" x14ac:dyDescent="0.35">
      <c r="V44640" s="17"/>
    </row>
    <row r="44641" spans="22:22" x14ac:dyDescent="0.35">
      <c r="V44641" s="17"/>
    </row>
    <row r="44642" spans="22:22" x14ac:dyDescent="0.35">
      <c r="V44642" s="17"/>
    </row>
    <row r="44643" spans="22:22" x14ac:dyDescent="0.35">
      <c r="V44643" s="17"/>
    </row>
    <row r="44644" spans="22:22" x14ac:dyDescent="0.35">
      <c r="V44644" s="17"/>
    </row>
    <row r="44645" spans="22:22" x14ac:dyDescent="0.35">
      <c r="V44645" s="17"/>
    </row>
    <row r="44646" spans="22:22" x14ac:dyDescent="0.35">
      <c r="V44646" s="17"/>
    </row>
    <row r="44647" spans="22:22" x14ac:dyDescent="0.35">
      <c r="V44647" s="17"/>
    </row>
    <row r="44648" spans="22:22" x14ac:dyDescent="0.35">
      <c r="V44648" s="17"/>
    </row>
    <row r="44649" spans="22:22" x14ac:dyDescent="0.35">
      <c r="V44649" s="17"/>
    </row>
    <row r="44650" spans="22:22" x14ac:dyDescent="0.35">
      <c r="V44650" s="17"/>
    </row>
    <row r="44651" spans="22:22" x14ac:dyDescent="0.35">
      <c r="V44651" s="17"/>
    </row>
    <row r="44652" spans="22:22" x14ac:dyDescent="0.35">
      <c r="V44652" s="17"/>
    </row>
    <row r="44653" spans="22:22" x14ac:dyDescent="0.35">
      <c r="V44653" s="17"/>
    </row>
    <row r="44654" spans="22:22" x14ac:dyDescent="0.35">
      <c r="V44654" s="17"/>
    </row>
    <row r="44655" spans="22:22" x14ac:dyDescent="0.35">
      <c r="V44655" s="17"/>
    </row>
    <row r="44656" spans="22:22" x14ac:dyDescent="0.35">
      <c r="V44656" s="17"/>
    </row>
    <row r="44657" spans="22:22" x14ac:dyDescent="0.35">
      <c r="V44657" s="17"/>
    </row>
    <row r="44658" spans="22:22" x14ac:dyDescent="0.35">
      <c r="V44658" s="17"/>
    </row>
    <row r="44659" spans="22:22" x14ac:dyDescent="0.35">
      <c r="V44659" s="17"/>
    </row>
    <row r="44660" spans="22:22" x14ac:dyDescent="0.35">
      <c r="V44660" s="17"/>
    </row>
    <row r="44661" spans="22:22" x14ac:dyDescent="0.35">
      <c r="V44661" s="17"/>
    </row>
    <row r="44662" spans="22:22" x14ac:dyDescent="0.35">
      <c r="V44662" s="17"/>
    </row>
    <row r="44663" spans="22:22" x14ac:dyDescent="0.35">
      <c r="V44663" s="17"/>
    </row>
    <row r="44664" spans="22:22" x14ac:dyDescent="0.35">
      <c r="V44664" s="17"/>
    </row>
    <row r="44665" spans="22:22" x14ac:dyDescent="0.35">
      <c r="V44665" s="17"/>
    </row>
    <row r="44666" spans="22:22" x14ac:dyDescent="0.35">
      <c r="V44666" s="17"/>
    </row>
    <row r="44667" spans="22:22" x14ac:dyDescent="0.35">
      <c r="V44667" s="17"/>
    </row>
    <row r="44668" spans="22:22" x14ac:dyDescent="0.35">
      <c r="V44668" s="17"/>
    </row>
    <row r="44669" spans="22:22" x14ac:dyDescent="0.35">
      <c r="V44669" s="17"/>
    </row>
    <row r="44670" spans="22:22" x14ac:dyDescent="0.35">
      <c r="V44670" s="17"/>
    </row>
    <row r="44671" spans="22:22" x14ac:dyDescent="0.35">
      <c r="V44671" s="17"/>
    </row>
    <row r="44672" spans="22:22" x14ac:dyDescent="0.35">
      <c r="V44672" s="17"/>
    </row>
    <row r="44673" spans="22:22" x14ac:dyDescent="0.35">
      <c r="V44673" s="17"/>
    </row>
    <row r="44674" spans="22:22" x14ac:dyDescent="0.35">
      <c r="V44674" s="17"/>
    </row>
    <row r="44675" spans="22:22" x14ac:dyDescent="0.35">
      <c r="V44675" s="17"/>
    </row>
    <row r="44676" spans="22:22" x14ac:dyDescent="0.35">
      <c r="V44676" s="17"/>
    </row>
    <row r="44677" spans="22:22" x14ac:dyDescent="0.35">
      <c r="V44677" s="17"/>
    </row>
    <row r="44678" spans="22:22" x14ac:dyDescent="0.35">
      <c r="V44678" s="17"/>
    </row>
    <row r="44679" spans="22:22" x14ac:dyDescent="0.35">
      <c r="V44679" s="17"/>
    </row>
    <row r="44680" spans="22:22" x14ac:dyDescent="0.35">
      <c r="V44680" s="17"/>
    </row>
    <row r="44681" spans="22:22" x14ac:dyDescent="0.35">
      <c r="V44681" s="17"/>
    </row>
    <row r="44682" spans="22:22" x14ac:dyDescent="0.35">
      <c r="V44682" s="17"/>
    </row>
    <row r="44683" spans="22:22" x14ac:dyDescent="0.35">
      <c r="V44683" s="17"/>
    </row>
    <row r="44684" spans="22:22" x14ac:dyDescent="0.35">
      <c r="V44684" s="17"/>
    </row>
    <row r="44685" spans="22:22" x14ac:dyDescent="0.35">
      <c r="V44685" s="17"/>
    </row>
    <row r="44686" spans="22:22" x14ac:dyDescent="0.35">
      <c r="V44686" s="17"/>
    </row>
    <row r="44687" spans="22:22" x14ac:dyDescent="0.35">
      <c r="V44687" s="17"/>
    </row>
    <row r="44688" spans="22:22" x14ac:dyDescent="0.35">
      <c r="V44688" s="17"/>
    </row>
    <row r="44689" spans="22:22" x14ac:dyDescent="0.35">
      <c r="V44689" s="17"/>
    </row>
    <row r="44690" spans="22:22" x14ac:dyDescent="0.35">
      <c r="V44690" s="17"/>
    </row>
    <row r="44691" spans="22:22" x14ac:dyDescent="0.35">
      <c r="V44691" s="17"/>
    </row>
    <row r="44692" spans="22:22" x14ac:dyDescent="0.35">
      <c r="V44692" s="17"/>
    </row>
    <row r="44693" spans="22:22" x14ac:dyDescent="0.35">
      <c r="V44693" s="17"/>
    </row>
    <row r="44694" spans="22:22" x14ac:dyDescent="0.35">
      <c r="V44694" s="17"/>
    </row>
    <row r="44695" spans="22:22" x14ac:dyDescent="0.35">
      <c r="V44695" s="17"/>
    </row>
    <row r="44696" spans="22:22" x14ac:dyDescent="0.35">
      <c r="V44696" s="17"/>
    </row>
    <row r="44697" spans="22:22" x14ac:dyDescent="0.35">
      <c r="V44697" s="17"/>
    </row>
    <row r="44698" spans="22:22" x14ac:dyDescent="0.35">
      <c r="V44698" s="17"/>
    </row>
    <row r="44699" spans="22:22" x14ac:dyDescent="0.35">
      <c r="V44699" s="17"/>
    </row>
    <row r="44700" spans="22:22" x14ac:dyDescent="0.35">
      <c r="V44700" s="17"/>
    </row>
    <row r="44701" spans="22:22" x14ac:dyDescent="0.35">
      <c r="V44701" s="17"/>
    </row>
    <row r="44702" spans="22:22" x14ac:dyDescent="0.35">
      <c r="V44702" s="17"/>
    </row>
    <row r="44703" spans="22:22" x14ac:dyDescent="0.35">
      <c r="V44703" s="17"/>
    </row>
    <row r="44704" spans="22:22" x14ac:dyDescent="0.35">
      <c r="V44704" s="17"/>
    </row>
    <row r="44705" spans="22:22" x14ac:dyDescent="0.35">
      <c r="V44705" s="17"/>
    </row>
    <row r="44706" spans="22:22" x14ac:dyDescent="0.35">
      <c r="V44706" s="17"/>
    </row>
    <row r="44707" spans="22:22" x14ac:dyDescent="0.35">
      <c r="V44707" s="17"/>
    </row>
    <row r="44708" spans="22:22" x14ac:dyDescent="0.35">
      <c r="V44708" s="17"/>
    </row>
    <row r="44709" spans="22:22" x14ac:dyDescent="0.35">
      <c r="V44709" s="17"/>
    </row>
    <row r="44710" spans="22:22" x14ac:dyDescent="0.35">
      <c r="V44710" s="17"/>
    </row>
    <row r="44711" spans="22:22" x14ac:dyDescent="0.35">
      <c r="V44711" s="17"/>
    </row>
    <row r="44712" spans="22:22" x14ac:dyDescent="0.35">
      <c r="V44712" s="17"/>
    </row>
    <row r="44713" spans="22:22" x14ac:dyDescent="0.35">
      <c r="V44713" s="17"/>
    </row>
    <row r="44714" spans="22:22" x14ac:dyDescent="0.35">
      <c r="V44714" s="17"/>
    </row>
    <row r="44715" spans="22:22" x14ac:dyDescent="0.35">
      <c r="V44715" s="17"/>
    </row>
    <row r="44716" spans="22:22" x14ac:dyDescent="0.35">
      <c r="V44716" s="17"/>
    </row>
    <row r="44717" spans="22:22" x14ac:dyDescent="0.35">
      <c r="V44717" s="17"/>
    </row>
    <row r="44718" spans="22:22" x14ac:dyDescent="0.35">
      <c r="V44718" s="17"/>
    </row>
    <row r="44719" spans="22:22" x14ac:dyDescent="0.35">
      <c r="V44719" s="17"/>
    </row>
    <row r="44720" spans="22:22" x14ac:dyDescent="0.35">
      <c r="V44720" s="17"/>
    </row>
    <row r="44721" spans="22:22" x14ac:dyDescent="0.35">
      <c r="V44721" s="17"/>
    </row>
    <row r="44722" spans="22:22" x14ac:dyDescent="0.35">
      <c r="V44722" s="17"/>
    </row>
    <row r="44723" spans="22:22" x14ac:dyDescent="0.35">
      <c r="V44723" s="17"/>
    </row>
    <row r="44724" spans="22:22" x14ac:dyDescent="0.35">
      <c r="V44724" s="17"/>
    </row>
    <row r="44725" spans="22:22" x14ac:dyDescent="0.35">
      <c r="V44725" s="17"/>
    </row>
    <row r="44726" spans="22:22" x14ac:dyDescent="0.35">
      <c r="V44726" s="17"/>
    </row>
    <row r="44727" spans="22:22" x14ac:dyDescent="0.35">
      <c r="V44727" s="17"/>
    </row>
    <row r="44728" spans="22:22" x14ac:dyDescent="0.35">
      <c r="V44728" s="17"/>
    </row>
    <row r="44729" spans="22:22" x14ac:dyDescent="0.35">
      <c r="V44729" s="17"/>
    </row>
    <row r="44730" spans="22:22" x14ac:dyDescent="0.35">
      <c r="V44730" s="17"/>
    </row>
    <row r="44731" spans="22:22" x14ac:dyDescent="0.35">
      <c r="V44731" s="17"/>
    </row>
    <row r="44732" spans="22:22" x14ac:dyDescent="0.35">
      <c r="V44732" s="17"/>
    </row>
    <row r="44733" spans="22:22" x14ac:dyDescent="0.35">
      <c r="V44733" s="17"/>
    </row>
    <row r="44734" spans="22:22" x14ac:dyDescent="0.35">
      <c r="V44734" s="17"/>
    </row>
    <row r="44735" spans="22:22" x14ac:dyDescent="0.35">
      <c r="V44735" s="17"/>
    </row>
    <row r="44736" spans="22:22" x14ac:dyDescent="0.35">
      <c r="V44736" s="17"/>
    </row>
    <row r="44737" spans="22:22" x14ac:dyDescent="0.35">
      <c r="V44737" s="17"/>
    </row>
    <row r="44738" spans="22:22" x14ac:dyDescent="0.35">
      <c r="V44738" s="17"/>
    </row>
    <row r="44739" spans="22:22" x14ac:dyDescent="0.35">
      <c r="V44739" s="17"/>
    </row>
    <row r="44740" spans="22:22" x14ac:dyDescent="0.35">
      <c r="V44740" s="17"/>
    </row>
    <row r="44741" spans="22:22" x14ac:dyDescent="0.35">
      <c r="V44741" s="17"/>
    </row>
    <row r="44742" spans="22:22" x14ac:dyDescent="0.35">
      <c r="V44742" s="17"/>
    </row>
    <row r="44743" spans="22:22" x14ac:dyDescent="0.35">
      <c r="V44743" s="17"/>
    </row>
    <row r="44744" spans="22:22" x14ac:dyDescent="0.35">
      <c r="V44744" s="17"/>
    </row>
    <row r="44745" spans="22:22" x14ac:dyDescent="0.35">
      <c r="V44745" s="17"/>
    </row>
    <row r="44746" spans="22:22" x14ac:dyDescent="0.35">
      <c r="V44746" s="17"/>
    </row>
    <row r="44747" spans="22:22" x14ac:dyDescent="0.35">
      <c r="V44747" s="17"/>
    </row>
    <row r="44748" spans="22:22" x14ac:dyDescent="0.35">
      <c r="V44748" s="17"/>
    </row>
    <row r="44749" spans="22:22" x14ac:dyDescent="0.35">
      <c r="V44749" s="17"/>
    </row>
    <row r="44750" spans="22:22" x14ac:dyDescent="0.35">
      <c r="V44750" s="17"/>
    </row>
    <row r="44751" spans="22:22" x14ac:dyDescent="0.35">
      <c r="V44751" s="17"/>
    </row>
    <row r="44752" spans="22:22" x14ac:dyDescent="0.35">
      <c r="V44752" s="17"/>
    </row>
    <row r="44753" spans="22:22" x14ac:dyDescent="0.35">
      <c r="V44753" s="17"/>
    </row>
    <row r="44754" spans="22:22" x14ac:dyDescent="0.35">
      <c r="V44754" s="17"/>
    </row>
    <row r="44755" spans="22:22" x14ac:dyDescent="0.35">
      <c r="V44755" s="17"/>
    </row>
    <row r="44756" spans="22:22" x14ac:dyDescent="0.35">
      <c r="V44756" s="17"/>
    </row>
    <row r="44757" spans="22:22" x14ac:dyDescent="0.35">
      <c r="V44757" s="17"/>
    </row>
    <row r="44758" spans="22:22" x14ac:dyDescent="0.35">
      <c r="V44758" s="17"/>
    </row>
    <row r="44759" spans="22:22" x14ac:dyDescent="0.35">
      <c r="V44759" s="17"/>
    </row>
    <row r="44760" spans="22:22" x14ac:dyDescent="0.35">
      <c r="V44760" s="17"/>
    </row>
    <row r="44761" spans="22:22" x14ac:dyDescent="0.35">
      <c r="V44761" s="17"/>
    </row>
    <row r="44762" spans="22:22" x14ac:dyDescent="0.35">
      <c r="V44762" s="17"/>
    </row>
    <row r="44763" spans="22:22" x14ac:dyDescent="0.35">
      <c r="V44763" s="17"/>
    </row>
    <row r="44764" spans="22:22" x14ac:dyDescent="0.35">
      <c r="V44764" s="17"/>
    </row>
    <row r="44765" spans="22:22" x14ac:dyDescent="0.35">
      <c r="V44765" s="17"/>
    </row>
    <row r="44766" spans="22:22" x14ac:dyDescent="0.35">
      <c r="V44766" s="17"/>
    </row>
    <row r="44767" spans="22:22" x14ac:dyDescent="0.35">
      <c r="V44767" s="17"/>
    </row>
    <row r="44768" spans="22:22" x14ac:dyDescent="0.35">
      <c r="V44768" s="17"/>
    </row>
    <row r="44769" spans="22:22" x14ac:dyDescent="0.35">
      <c r="V44769" s="17"/>
    </row>
    <row r="44770" spans="22:22" x14ac:dyDescent="0.35">
      <c r="V44770" s="17"/>
    </row>
    <row r="44771" spans="22:22" x14ac:dyDescent="0.35">
      <c r="V44771" s="17"/>
    </row>
    <row r="44772" spans="22:22" x14ac:dyDescent="0.35">
      <c r="V44772" s="17"/>
    </row>
    <row r="44773" spans="22:22" x14ac:dyDescent="0.35">
      <c r="V44773" s="17"/>
    </row>
    <row r="44774" spans="22:22" x14ac:dyDescent="0.35">
      <c r="V44774" s="17"/>
    </row>
    <row r="44775" spans="22:22" x14ac:dyDescent="0.35">
      <c r="V44775" s="17"/>
    </row>
    <row r="44776" spans="22:22" x14ac:dyDescent="0.35">
      <c r="V44776" s="17"/>
    </row>
    <row r="44777" spans="22:22" x14ac:dyDescent="0.35">
      <c r="V44777" s="17"/>
    </row>
    <row r="44778" spans="22:22" x14ac:dyDescent="0.35">
      <c r="V44778" s="17"/>
    </row>
    <row r="44779" spans="22:22" x14ac:dyDescent="0.35">
      <c r="V44779" s="17"/>
    </row>
    <row r="44780" spans="22:22" x14ac:dyDescent="0.35">
      <c r="V44780" s="17"/>
    </row>
    <row r="44781" spans="22:22" x14ac:dyDescent="0.35">
      <c r="V44781" s="17"/>
    </row>
    <row r="44782" spans="22:22" x14ac:dyDescent="0.35">
      <c r="V44782" s="17"/>
    </row>
    <row r="44783" spans="22:22" x14ac:dyDescent="0.35">
      <c r="V44783" s="17"/>
    </row>
    <row r="44784" spans="22:22" x14ac:dyDescent="0.35">
      <c r="V44784" s="17"/>
    </row>
    <row r="44785" spans="22:22" x14ac:dyDescent="0.35">
      <c r="V44785" s="17"/>
    </row>
    <row r="44786" spans="22:22" x14ac:dyDescent="0.35">
      <c r="V44786" s="17"/>
    </row>
    <row r="44787" spans="22:22" x14ac:dyDescent="0.35">
      <c r="V44787" s="17"/>
    </row>
    <row r="44788" spans="22:22" x14ac:dyDescent="0.35">
      <c r="V44788" s="17"/>
    </row>
    <row r="44789" spans="22:22" x14ac:dyDescent="0.35">
      <c r="V44789" s="17"/>
    </row>
    <row r="44790" spans="22:22" x14ac:dyDescent="0.35">
      <c r="V44790" s="17"/>
    </row>
    <row r="44791" spans="22:22" x14ac:dyDescent="0.35">
      <c r="V44791" s="17"/>
    </row>
    <row r="44792" spans="22:22" x14ac:dyDescent="0.35">
      <c r="V44792" s="17"/>
    </row>
    <row r="44793" spans="22:22" x14ac:dyDescent="0.35">
      <c r="V44793" s="17"/>
    </row>
    <row r="44794" spans="22:22" x14ac:dyDescent="0.35">
      <c r="V44794" s="17"/>
    </row>
    <row r="44795" spans="22:22" x14ac:dyDescent="0.35">
      <c r="V44795" s="17"/>
    </row>
    <row r="44796" spans="22:22" x14ac:dyDescent="0.35">
      <c r="V44796" s="17"/>
    </row>
    <row r="44797" spans="22:22" x14ac:dyDescent="0.35">
      <c r="V44797" s="17"/>
    </row>
    <row r="44798" spans="22:22" x14ac:dyDescent="0.35">
      <c r="V44798" s="17"/>
    </row>
    <row r="44799" spans="22:22" x14ac:dyDescent="0.35">
      <c r="V44799" s="17"/>
    </row>
    <row r="44800" spans="22:22" x14ac:dyDescent="0.35">
      <c r="V44800" s="17"/>
    </row>
    <row r="44801" spans="22:22" x14ac:dyDescent="0.35">
      <c r="V44801" s="17"/>
    </row>
    <row r="44802" spans="22:22" x14ac:dyDescent="0.35">
      <c r="V44802" s="17"/>
    </row>
    <row r="44803" spans="22:22" x14ac:dyDescent="0.35">
      <c r="V44803" s="17"/>
    </row>
    <row r="44804" spans="22:22" x14ac:dyDescent="0.35">
      <c r="V44804" s="17"/>
    </row>
    <row r="44805" spans="22:22" x14ac:dyDescent="0.35">
      <c r="V44805" s="17"/>
    </row>
    <row r="44806" spans="22:22" x14ac:dyDescent="0.35">
      <c r="V44806" s="17"/>
    </row>
    <row r="44807" spans="22:22" x14ac:dyDescent="0.35">
      <c r="V44807" s="17"/>
    </row>
    <row r="44808" spans="22:22" x14ac:dyDescent="0.35">
      <c r="V44808" s="17"/>
    </row>
    <row r="44809" spans="22:22" x14ac:dyDescent="0.35">
      <c r="V44809" s="17"/>
    </row>
    <row r="44810" spans="22:22" x14ac:dyDescent="0.35">
      <c r="V44810" s="17"/>
    </row>
    <row r="44811" spans="22:22" x14ac:dyDescent="0.35">
      <c r="V44811" s="17"/>
    </row>
    <row r="44812" spans="22:22" x14ac:dyDescent="0.35">
      <c r="V44812" s="17"/>
    </row>
    <row r="44813" spans="22:22" x14ac:dyDescent="0.35">
      <c r="V44813" s="17"/>
    </row>
    <row r="44814" spans="22:22" x14ac:dyDescent="0.35">
      <c r="V44814" s="17"/>
    </row>
    <row r="44815" spans="22:22" x14ac:dyDescent="0.35">
      <c r="V44815" s="17"/>
    </row>
    <row r="44816" spans="22:22" x14ac:dyDescent="0.35">
      <c r="V44816" s="17"/>
    </row>
    <row r="44817" spans="22:22" x14ac:dyDescent="0.35">
      <c r="V44817" s="17"/>
    </row>
    <row r="44818" spans="22:22" x14ac:dyDescent="0.35">
      <c r="V44818" s="17"/>
    </row>
    <row r="44819" spans="22:22" x14ac:dyDescent="0.35">
      <c r="V44819" s="17"/>
    </row>
    <row r="44820" spans="22:22" x14ac:dyDescent="0.35">
      <c r="V44820" s="17"/>
    </row>
    <row r="44821" spans="22:22" x14ac:dyDescent="0.35">
      <c r="V44821" s="17"/>
    </row>
    <row r="44822" spans="22:22" x14ac:dyDescent="0.35">
      <c r="V44822" s="17"/>
    </row>
    <row r="44823" spans="22:22" x14ac:dyDescent="0.35">
      <c r="V44823" s="17"/>
    </row>
    <row r="44824" spans="22:22" x14ac:dyDescent="0.35">
      <c r="V44824" s="17"/>
    </row>
    <row r="44825" spans="22:22" x14ac:dyDescent="0.35">
      <c r="V44825" s="17"/>
    </row>
    <row r="44826" spans="22:22" x14ac:dyDescent="0.35">
      <c r="V44826" s="17"/>
    </row>
    <row r="44827" spans="22:22" x14ac:dyDescent="0.35">
      <c r="V44827" s="17"/>
    </row>
    <row r="44828" spans="22:22" x14ac:dyDescent="0.35">
      <c r="V44828" s="17"/>
    </row>
    <row r="44829" spans="22:22" x14ac:dyDescent="0.35">
      <c r="V44829" s="17"/>
    </row>
    <row r="44830" spans="22:22" x14ac:dyDescent="0.35">
      <c r="V44830" s="17"/>
    </row>
    <row r="44831" spans="22:22" x14ac:dyDescent="0.35">
      <c r="V44831" s="17"/>
    </row>
    <row r="44832" spans="22:22" x14ac:dyDescent="0.35">
      <c r="V44832" s="17"/>
    </row>
    <row r="44833" spans="22:22" x14ac:dyDescent="0.35">
      <c r="V44833" s="17"/>
    </row>
    <row r="44834" spans="22:22" x14ac:dyDescent="0.35">
      <c r="V44834" s="17"/>
    </row>
    <row r="44835" spans="22:22" x14ac:dyDescent="0.35">
      <c r="V44835" s="17"/>
    </row>
    <row r="44836" spans="22:22" x14ac:dyDescent="0.35">
      <c r="V44836" s="17"/>
    </row>
    <row r="44837" spans="22:22" x14ac:dyDescent="0.35">
      <c r="V44837" s="17"/>
    </row>
    <row r="44838" spans="22:22" x14ac:dyDescent="0.35">
      <c r="V44838" s="17"/>
    </row>
    <row r="44839" spans="22:22" x14ac:dyDescent="0.35">
      <c r="V44839" s="17"/>
    </row>
    <row r="44840" spans="22:22" x14ac:dyDescent="0.35">
      <c r="V44840" s="17"/>
    </row>
    <row r="44841" spans="22:22" x14ac:dyDescent="0.35">
      <c r="V44841" s="17"/>
    </row>
    <row r="44842" spans="22:22" x14ac:dyDescent="0.35">
      <c r="V44842" s="17"/>
    </row>
    <row r="44843" spans="22:22" x14ac:dyDescent="0.35">
      <c r="V44843" s="17"/>
    </row>
    <row r="44844" spans="22:22" x14ac:dyDescent="0.35">
      <c r="V44844" s="17"/>
    </row>
    <row r="44845" spans="22:22" x14ac:dyDescent="0.35">
      <c r="V44845" s="17"/>
    </row>
    <row r="44846" spans="22:22" x14ac:dyDescent="0.35">
      <c r="V44846" s="17"/>
    </row>
    <row r="44847" spans="22:22" x14ac:dyDescent="0.35">
      <c r="V44847" s="17"/>
    </row>
    <row r="44848" spans="22:22" x14ac:dyDescent="0.35">
      <c r="V44848" s="17"/>
    </row>
    <row r="44849" spans="22:22" x14ac:dyDescent="0.35">
      <c r="V44849" s="17"/>
    </row>
    <row r="44850" spans="22:22" x14ac:dyDescent="0.35">
      <c r="V44850" s="17"/>
    </row>
    <row r="44851" spans="22:22" x14ac:dyDescent="0.35">
      <c r="V44851" s="17"/>
    </row>
    <row r="44852" spans="22:22" x14ac:dyDescent="0.35">
      <c r="V44852" s="17"/>
    </row>
    <row r="44853" spans="22:22" x14ac:dyDescent="0.35">
      <c r="V44853" s="17"/>
    </row>
    <row r="44854" spans="22:22" x14ac:dyDescent="0.35">
      <c r="V44854" s="17"/>
    </row>
    <row r="44855" spans="22:22" x14ac:dyDescent="0.35">
      <c r="V44855" s="17"/>
    </row>
    <row r="44856" spans="22:22" x14ac:dyDescent="0.35">
      <c r="V44856" s="17"/>
    </row>
    <row r="44857" spans="22:22" x14ac:dyDescent="0.35">
      <c r="V44857" s="17"/>
    </row>
    <row r="44858" spans="22:22" x14ac:dyDescent="0.35">
      <c r="V44858" s="17"/>
    </row>
    <row r="44859" spans="22:22" x14ac:dyDescent="0.35">
      <c r="V44859" s="17"/>
    </row>
    <row r="44860" spans="22:22" x14ac:dyDescent="0.35">
      <c r="V44860" s="17"/>
    </row>
    <row r="44861" spans="22:22" x14ac:dyDescent="0.35">
      <c r="V44861" s="17"/>
    </row>
    <row r="44862" spans="22:22" x14ac:dyDescent="0.35">
      <c r="V44862" s="17"/>
    </row>
    <row r="44863" spans="22:22" x14ac:dyDescent="0.35">
      <c r="V44863" s="17"/>
    </row>
    <row r="44864" spans="22:22" x14ac:dyDescent="0.35">
      <c r="V44864" s="17"/>
    </row>
    <row r="44865" spans="22:22" x14ac:dyDescent="0.35">
      <c r="V44865" s="17"/>
    </row>
    <row r="44866" spans="22:22" x14ac:dyDescent="0.35">
      <c r="V44866" s="17"/>
    </row>
    <row r="44867" spans="22:22" x14ac:dyDescent="0.35">
      <c r="V44867" s="17"/>
    </row>
    <row r="44868" spans="22:22" x14ac:dyDescent="0.35">
      <c r="V44868" s="17"/>
    </row>
    <row r="44869" spans="22:22" x14ac:dyDescent="0.35">
      <c r="V44869" s="17"/>
    </row>
    <row r="44870" spans="22:22" x14ac:dyDescent="0.35">
      <c r="V44870" s="17"/>
    </row>
    <row r="44871" spans="22:22" x14ac:dyDescent="0.35">
      <c r="V44871" s="17"/>
    </row>
    <row r="44872" spans="22:22" x14ac:dyDescent="0.35">
      <c r="V44872" s="17"/>
    </row>
    <row r="44873" spans="22:22" x14ac:dyDescent="0.35">
      <c r="V44873" s="17"/>
    </row>
    <row r="44874" spans="22:22" x14ac:dyDescent="0.35">
      <c r="V44874" s="17"/>
    </row>
    <row r="44875" spans="22:22" x14ac:dyDescent="0.35">
      <c r="V44875" s="17"/>
    </row>
    <row r="44876" spans="22:22" x14ac:dyDescent="0.35">
      <c r="V44876" s="17"/>
    </row>
    <row r="44877" spans="22:22" x14ac:dyDescent="0.35">
      <c r="V44877" s="17"/>
    </row>
    <row r="44878" spans="22:22" x14ac:dyDescent="0.35">
      <c r="V44878" s="17"/>
    </row>
    <row r="44879" spans="22:22" x14ac:dyDescent="0.35">
      <c r="V44879" s="17"/>
    </row>
    <row r="44880" spans="22:22" x14ac:dyDescent="0.35">
      <c r="V44880" s="17"/>
    </row>
    <row r="44881" spans="22:22" x14ac:dyDescent="0.35">
      <c r="V44881" s="17"/>
    </row>
    <row r="44882" spans="22:22" x14ac:dyDescent="0.35">
      <c r="V44882" s="17"/>
    </row>
    <row r="44883" spans="22:22" x14ac:dyDescent="0.35">
      <c r="V44883" s="17"/>
    </row>
    <row r="44884" spans="22:22" x14ac:dyDescent="0.35">
      <c r="V44884" s="17"/>
    </row>
    <row r="44885" spans="22:22" x14ac:dyDescent="0.35">
      <c r="V44885" s="17"/>
    </row>
    <row r="44886" spans="22:22" x14ac:dyDescent="0.35">
      <c r="V44886" s="17"/>
    </row>
    <row r="44887" spans="22:22" x14ac:dyDescent="0.35">
      <c r="V44887" s="17"/>
    </row>
    <row r="44888" spans="22:22" x14ac:dyDescent="0.35">
      <c r="V44888" s="17"/>
    </row>
    <row r="44889" spans="22:22" x14ac:dyDescent="0.35">
      <c r="V44889" s="17"/>
    </row>
    <row r="44890" spans="22:22" x14ac:dyDescent="0.35">
      <c r="V44890" s="17"/>
    </row>
    <row r="44891" spans="22:22" x14ac:dyDescent="0.35">
      <c r="V44891" s="17"/>
    </row>
    <row r="44892" spans="22:22" x14ac:dyDescent="0.35">
      <c r="V44892" s="17"/>
    </row>
    <row r="44893" spans="22:22" x14ac:dyDescent="0.35">
      <c r="V44893" s="17"/>
    </row>
    <row r="44894" spans="22:22" x14ac:dyDescent="0.35">
      <c r="V44894" s="17"/>
    </row>
    <row r="44895" spans="22:22" x14ac:dyDescent="0.35">
      <c r="V44895" s="17"/>
    </row>
    <row r="44896" spans="22:22" x14ac:dyDescent="0.35">
      <c r="V44896" s="17"/>
    </row>
    <row r="44897" spans="22:22" x14ac:dyDescent="0.35">
      <c r="V44897" s="17"/>
    </row>
    <row r="44898" spans="22:22" x14ac:dyDescent="0.35">
      <c r="V44898" s="17"/>
    </row>
    <row r="44899" spans="22:22" x14ac:dyDescent="0.35">
      <c r="V44899" s="17"/>
    </row>
    <row r="44900" spans="22:22" x14ac:dyDescent="0.35">
      <c r="V44900" s="17"/>
    </row>
    <row r="44901" spans="22:22" x14ac:dyDescent="0.35">
      <c r="V44901" s="17"/>
    </row>
    <row r="44902" spans="22:22" x14ac:dyDescent="0.35">
      <c r="V44902" s="17"/>
    </row>
    <row r="44903" spans="22:22" x14ac:dyDescent="0.35">
      <c r="V44903" s="17"/>
    </row>
    <row r="44904" spans="22:22" x14ac:dyDescent="0.35">
      <c r="V44904" s="17"/>
    </row>
    <row r="44905" spans="22:22" x14ac:dyDescent="0.35">
      <c r="V44905" s="17"/>
    </row>
    <row r="44906" spans="22:22" x14ac:dyDescent="0.35">
      <c r="V44906" s="17"/>
    </row>
    <row r="44907" spans="22:22" x14ac:dyDescent="0.35">
      <c r="V44907" s="17"/>
    </row>
    <row r="44908" spans="22:22" x14ac:dyDescent="0.35">
      <c r="V44908" s="17"/>
    </row>
    <row r="44909" spans="22:22" x14ac:dyDescent="0.35">
      <c r="V44909" s="17"/>
    </row>
    <row r="44910" spans="22:22" x14ac:dyDescent="0.35">
      <c r="V44910" s="17"/>
    </row>
    <row r="44911" spans="22:22" x14ac:dyDescent="0.35">
      <c r="V44911" s="17"/>
    </row>
    <row r="44912" spans="22:22" x14ac:dyDescent="0.35">
      <c r="V44912" s="17"/>
    </row>
    <row r="44913" spans="22:22" x14ac:dyDescent="0.35">
      <c r="V44913" s="17"/>
    </row>
    <row r="44914" spans="22:22" x14ac:dyDescent="0.35">
      <c r="V44914" s="17"/>
    </row>
    <row r="44915" spans="22:22" x14ac:dyDescent="0.35">
      <c r="V44915" s="17"/>
    </row>
    <row r="44916" spans="22:22" x14ac:dyDescent="0.35">
      <c r="V44916" s="17"/>
    </row>
    <row r="44917" spans="22:22" x14ac:dyDescent="0.35">
      <c r="V44917" s="17"/>
    </row>
    <row r="44918" spans="22:22" x14ac:dyDescent="0.35">
      <c r="V44918" s="17"/>
    </row>
    <row r="44919" spans="22:22" x14ac:dyDescent="0.35">
      <c r="V44919" s="17"/>
    </row>
    <row r="44920" spans="22:22" x14ac:dyDescent="0.35">
      <c r="V44920" s="17"/>
    </row>
    <row r="44921" spans="22:22" x14ac:dyDescent="0.35">
      <c r="V44921" s="17"/>
    </row>
    <row r="44922" spans="22:22" x14ac:dyDescent="0.35">
      <c r="V44922" s="17"/>
    </row>
    <row r="44923" spans="22:22" x14ac:dyDescent="0.35">
      <c r="V44923" s="17"/>
    </row>
    <row r="44924" spans="22:22" x14ac:dyDescent="0.35">
      <c r="V44924" s="17"/>
    </row>
    <row r="44925" spans="22:22" x14ac:dyDescent="0.35">
      <c r="V44925" s="17"/>
    </row>
    <row r="44926" spans="22:22" x14ac:dyDescent="0.35">
      <c r="V44926" s="17"/>
    </row>
    <row r="44927" spans="22:22" x14ac:dyDescent="0.35">
      <c r="V44927" s="17"/>
    </row>
    <row r="44928" spans="22:22" x14ac:dyDescent="0.35">
      <c r="V44928" s="17"/>
    </row>
    <row r="44929" spans="22:22" x14ac:dyDescent="0.35">
      <c r="V44929" s="17"/>
    </row>
    <row r="44930" spans="22:22" x14ac:dyDescent="0.35">
      <c r="V44930" s="17"/>
    </row>
    <row r="44931" spans="22:22" x14ac:dyDescent="0.35">
      <c r="V44931" s="17"/>
    </row>
    <row r="44932" spans="22:22" x14ac:dyDescent="0.35">
      <c r="V44932" s="17"/>
    </row>
    <row r="44933" spans="22:22" x14ac:dyDescent="0.35">
      <c r="V44933" s="17"/>
    </row>
    <row r="44934" spans="22:22" x14ac:dyDescent="0.35">
      <c r="V44934" s="17"/>
    </row>
    <row r="44935" spans="22:22" x14ac:dyDescent="0.35">
      <c r="V44935" s="17"/>
    </row>
    <row r="44936" spans="22:22" x14ac:dyDescent="0.35">
      <c r="V44936" s="17"/>
    </row>
    <row r="44937" spans="22:22" x14ac:dyDescent="0.35">
      <c r="V44937" s="17"/>
    </row>
    <row r="44938" spans="22:22" x14ac:dyDescent="0.35">
      <c r="V44938" s="17"/>
    </row>
    <row r="44939" spans="22:22" x14ac:dyDescent="0.35">
      <c r="V44939" s="17"/>
    </row>
    <row r="44940" spans="22:22" x14ac:dyDescent="0.35">
      <c r="V44940" s="17"/>
    </row>
    <row r="44941" spans="22:22" x14ac:dyDescent="0.35">
      <c r="V44941" s="17"/>
    </row>
    <row r="44942" spans="22:22" x14ac:dyDescent="0.35">
      <c r="V44942" s="17"/>
    </row>
    <row r="44943" spans="22:22" x14ac:dyDescent="0.35">
      <c r="V44943" s="17"/>
    </row>
    <row r="44944" spans="22:22" x14ac:dyDescent="0.35">
      <c r="V44944" s="17"/>
    </row>
    <row r="44945" spans="22:22" x14ac:dyDescent="0.35">
      <c r="V44945" s="17"/>
    </row>
    <row r="44946" spans="22:22" x14ac:dyDescent="0.35">
      <c r="V44946" s="17"/>
    </row>
    <row r="44947" spans="22:22" x14ac:dyDescent="0.35">
      <c r="V44947" s="17"/>
    </row>
    <row r="44948" spans="22:22" x14ac:dyDescent="0.35">
      <c r="V44948" s="17"/>
    </row>
    <row r="44949" spans="22:22" x14ac:dyDescent="0.35">
      <c r="V44949" s="17"/>
    </row>
    <row r="44950" spans="22:22" x14ac:dyDescent="0.35">
      <c r="V44950" s="17"/>
    </row>
    <row r="44951" spans="22:22" x14ac:dyDescent="0.35">
      <c r="V44951" s="17"/>
    </row>
    <row r="44952" spans="22:22" x14ac:dyDescent="0.35">
      <c r="V44952" s="17"/>
    </row>
    <row r="44953" spans="22:22" x14ac:dyDescent="0.35">
      <c r="V44953" s="17"/>
    </row>
    <row r="44954" spans="22:22" x14ac:dyDescent="0.35">
      <c r="V44954" s="17"/>
    </row>
    <row r="44955" spans="22:22" x14ac:dyDescent="0.35">
      <c r="V44955" s="17"/>
    </row>
    <row r="44956" spans="22:22" x14ac:dyDescent="0.35">
      <c r="V44956" s="17"/>
    </row>
    <row r="44957" spans="22:22" x14ac:dyDescent="0.35">
      <c r="V44957" s="17"/>
    </row>
    <row r="44958" spans="22:22" x14ac:dyDescent="0.35">
      <c r="V44958" s="17"/>
    </row>
    <row r="44959" spans="22:22" x14ac:dyDescent="0.35">
      <c r="V44959" s="17"/>
    </row>
    <row r="44960" spans="22:22" x14ac:dyDescent="0.35">
      <c r="V44960" s="17"/>
    </row>
    <row r="44961" spans="22:22" x14ac:dyDescent="0.35">
      <c r="V44961" s="17"/>
    </row>
    <row r="44962" spans="22:22" x14ac:dyDescent="0.35">
      <c r="V44962" s="17"/>
    </row>
    <row r="44963" spans="22:22" x14ac:dyDescent="0.35">
      <c r="V44963" s="17"/>
    </row>
    <row r="44964" spans="22:22" x14ac:dyDescent="0.35">
      <c r="V44964" s="17"/>
    </row>
    <row r="44965" spans="22:22" x14ac:dyDescent="0.35">
      <c r="V44965" s="17"/>
    </row>
    <row r="44966" spans="22:22" x14ac:dyDescent="0.35">
      <c r="V44966" s="17"/>
    </row>
    <row r="44967" spans="22:22" x14ac:dyDescent="0.35">
      <c r="V44967" s="17"/>
    </row>
    <row r="44968" spans="22:22" x14ac:dyDescent="0.35">
      <c r="V44968" s="17"/>
    </row>
    <row r="44969" spans="22:22" x14ac:dyDescent="0.35">
      <c r="V44969" s="17"/>
    </row>
    <row r="44970" spans="22:22" x14ac:dyDescent="0.35">
      <c r="V44970" s="17"/>
    </row>
    <row r="44971" spans="22:22" x14ac:dyDescent="0.35">
      <c r="V44971" s="17"/>
    </row>
    <row r="44972" spans="22:22" x14ac:dyDescent="0.35">
      <c r="V44972" s="17"/>
    </row>
    <row r="44973" spans="22:22" x14ac:dyDescent="0.35">
      <c r="V44973" s="17"/>
    </row>
    <row r="44974" spans="22:22" x14ac:dyDescent="0.35">
      <c r="V44974" s="17"/>
    </row>
    <row r="44975" spans="22:22" x14ac:dyDescent="0.35">
      <c r="V44975" s="17"/>
    </row>
    <row r="44976" spans="22:22" x14ac:dyDescent="0.35">
      <c r="V44976" s="17"/>
    </row>
    <row r="44977" spans="22:22" x14ac:dyDescent="0.35">
      <c r="V44977" s="17"/>
    </row>
    <row r="44978" spans="22:22" x14ac:dyDescent="0.35">
      <c r="V44978" s="17"/>
    </row>
    <row r="44979" spans="22:22" x14ac:dyDescent="0.35">
      <c r="V44979" s="17"/>
    </row>
    <row r="44980" spans="22:22" x14ac:dyDescent="0.35">
      <c r="V44980" s="17"/>
    </row>
    <row r="44981" spans="22:22" x14ac:dyDescent="0.35">
      <c r="V44981" s="17"/>
    </row>
    <row r="44982" spans="22:22" x14ac:dyDescent="0.35">
      <c r="V44982" s="17"/>
    </row>
    <row r="44983" spans="22:22" x14ac:dyDescent="0.35">
      <c r="V44983" s="17"/>
    </row>
    <row r="44984" spans="22:22" x14ac:dyDescent="0.35">
      <c r="V44984" s="17"/>
    </row>
    <row r="44985" spans="22:22" x14ac:dyDescent="0.35">
      <c r="V44985" s="17"/>
    </row>
    <row r="44986" spans="22:22" x14ac:dyDescent="0.35">
      <c r="V44986" s="17"/>
    </row>
    <row r="44987" spans="22:22" x14ac:dyDescent="0.35">
      <c r="V44987" s="17"/>
    </row>
    <row r="44988" spans="22:22" x14ac:dyDescent="0.35">
      <c r="V44988" s="17"/>
    </row>
    <row r="44989" spans="22:22" x14ac:dyDescent="0.35">
      <c r="V44989" s="17"/>
    </row>
    <row r="44990" spans="22:22" x14ac:dyDescent="0.35">
      <c r="V44990" s="17"/>
    </row>
    <row r="44991" spans="22:22" x14ac:dyDescent="0.35">
      <c r="V44991" s="17"/>
    </row>
    <row r="44992" spans="22:22" x14ac:dyDescent="0.35">
      <c r="V44992" s="17"/>
    </row>
    <row r="44993" spans="22:22" x14ac:dyDescent="0.35">
      <c r="V44993" s="17"/>
    </row>
    <row r="44994" spans="22:22" x14ac:dyDescent="0.35">
      <c r="V44994" s="17"/>
    </row>
    <row r="44995" spans="22:22" x14ac:dyDescent="0.35">
      <c r="V44995" s="17"/>
    </row>
    <row r="44996" spans="22:22" x14ac:dyDescent="0.35">
      <c r="V44996" s="17"/>
    </row>
    <row r="44997" spans="22:22" x14ac:dyDescent="0.35">
      <c r="V44997" s="17"/>
    </row>
    <row r="44998" spans="22:22" x14ac:dyDescent="0.35">
      <c r="V44998" s="17"/>
    </row>
    <row r="44999" spans="22:22" x14ac:dyDescent="0.35">
      <c r="V44999" s="17"/>
    </row>
    <row r="45000" spans="22:22" x14ac:dyDescent="0.35">
      <c r="V45000" s="17"/>
    </row>
    <row r="45001" spans="22:22" x14ac:dyDescent="0.35">
      <c r="V45001" s="17"/>
    </row>
    <row r="45002" spans="22:22" x14ac:dyDescent="0.35">
      <c r="V45002" s="17"/>
    </row>
    <row r="45003" spans="22:22" x14ac:dyDescent="0.35">
      <c r="V45003" s="17"/>
    </row>
    <row r="45004" spans="22:22" x14ac:dyDescent="0.35">
      <c r="V45004" s="17"/>
    </row>
    <row r="45005" spans="22:22" x14ac:dyDescent="0.35">
      <c r="V45005" s="17"/>
    </row>
    <row r="45006" spans="22:22" x14ac:dyDescent="0.35">
      <c r="V45006" s="17"/>
    </row>
    <row r="45007" spans="22:22" x14ac:dyDescent="0.35">
      <c r="V45007" s="17"/>
    </row>
    <row r="45008" spans="22:22" x14ac:dyDescent="0.35">
      <c r="V45008" s="17"/>
    </row>
    <row r="45009" spans="22:22" x14ac:dyDescent="0.35">
      <c r="V45009" s="17"/>
    </row>
    <row r="45010" spans="22:22" x14ac:dyDescent="0.35">
      <c r="V45010" s="17"/>
    </row>
    <row r="45011" spans="22:22" x14ac:dyDescent="0.35">
      <c r="V45011" s="17"/>
    </row>
    <row r="45012" spans="22:22" x14ac:dyDescent="0.35">
      <c r="V45012" s="17"/>
    </row>
    <row r="45013" spans="22:22" x14ac:dyDescent="0.35">
      <c r="V45013" s="17"/>
    </row>
    <row r="45014" spans="22:22" x14ac:dyDescent="0.35">
      <c r="V45014" s="17"/>
    </row>
    <row r="45015" spans="22:22" x14ac:dyDescent="0.35">
      <c r="V45015" s="17"/>
    </row>
    <row r="45016" spans="22:22" x14ac:dyDescent="0.35">
      <c r="V45016" s="17"/>
    </row>
    <row r="45017" spans="22:22" x14ac:dyDescent="0.35">
      <c r="V45017" s="17"/>
    </row>
    <row r="45018" spans="22:22" x14ac:dyDescent="0.35">
      <c r="V45018" s="17"/>
    </row>
    <row r="45019" spans="22:22" x14ac:dyDescent="0.35">
      <c r="V45019" s="17"/>
    </row>
    <row r="45020" spans="22:22" x14ac:dyDescent="0.35">
      <c r="V45020" s="17"/>
    </row>
    <row r="45021" spans="22:22" x14ac:dyDescent="0.35">
      <c r="V45021" s="17"/>
    </row>
    <row r="45022" spans="22:22" x14ac:dyDescent="0.35">
      <c r="V45022" s="17"/>
    </row>
    <row r="45023" spans="22:22" x14ac:dyDescent="0.35">
      <c r="V45023" s="17"/>
    </row>
    <row r="45024" spans="22:22" x14ac:dyDescent="0.35">
      <c r="V45024" s="17"/>
    </row>
    <row r="45025" spans="22:22" x14ac:dyDescent="0.35">
      <c r="V45025" s="17"/>
    </row>
    <row r="45026" spans="22:22" x14ac:dyDescent="0.35">
      <c r="V45026" s="17"/>
    </row>
    <row r="45027" spans="22:22" x14ac:dyDescent="0.35">
      <c r="V45027" s="17"/>
    </row>
    <row r="45028" spans="22:22" x14ac:dyDescent="0.35">
      <c r="V45028" s="17"/>
    </row>
    <row r="45029" spans="22:22" x14ac:dyDescent="0.35">
      <c r="V45029" s="17"/>
    </row>
    <row r="45030" spans="22:22" x14ac:dyDescent="0.35">
      <c r="V45030" s="17"/>
    </row>
    <row r="45031" spans="22:22" x14ac:dyDescent="0.35">
      <c r="V45031" s="17"/>
    </row>
    <row r="45032" spans="22:22" x14ac:dyDescent="0.35">
      <c r="V45032" s="17"/>
    </row>
    <row r="45033" spans="22:22" x14ac:dyDescent="0.35">
      <c r="V45033" s="17"/>
    </row>
    <row r="45034" spans="22:22" x14ac:dyDescent="0.35">
      <c r="V45034" s="17"/>
    </row>
    <row r="45035" spans="22:22" x14ac:dyDescent="0.35">
      <c r="V45035" s="17"/>
    </row>
    <row r="45036" spans="22:22" x14ac:dyDescent="0.35">
      <c r="V45036" s="17"/>
    </row>
    <row r="45037" spans="22:22" x14ac:dyDescent="0.35">
      <c r="V45037" s="17"/>
    </row>
    <row r="45038" spans="22:22" x14ac:dyDescent="0.35">
      <c r="V45038" s="17"/>
    </row>
    <row r="45039" spans="22:22" x14ac:dyDescent="0.35">
      <c r="V45039" s="17"/>
    </row>
    <row r="45040" spans="22:22" x14ac:dyDescent="0.35">
      <c r="V45040" s="17"/>
    </row>
    <row r="45041" spans="22:22" x14ac:dyDescent="0.35">
      <c r="V45041" s="17"/>
    </row>
    <row r="45042" spans="22:22" x14ac:dyDescent="0.35">
      <c r="V45042" s="17"/>
    </row>
    <row r="45043" spans="22:22" x14ac:dyDescent="0.35">
      <c r="V45043" s="17"/>
    </row>
    <row r="45044" spans="22:22" x14ac:dyDescent="0.35">
      <c r="V45044" s="17"/>
    </row>
    <row r="45045" spans="22:22" x14ac:dyDescent="0.35">
      <c r="V45045" s="17"/>
    </row>
    <row r="45046" spans="22:22" x14ac:dyDescent="0.35">
      <c r="V45046" s="17"/>
    </row>
    <row r="45047" spans="22:22" x14ac:dyDescent="0.35">
      <c r="V45047" s="17"/>
    </row>
    <row r="45048" spans="22:22" x14ac:dyDescent="0.35">
      <c r="V45048" s="17"/>
    </row>
    <row r="45049" spans="22:22" x14ac:dyDescent="0.35">
      <c r="V45049" s="17"/>
    </row>
    <row r="45050" spans="22:22" x14ac:dyDescent="0.35">
      <c r="V45050" s="17"/>
    </row>
    <row r="45051" spans="22:22" x14ac:dyDescent="0.35">
      <c r="V45051" s="17"/>
    </row>
    <row r="45052" spans="22:22" x14ac:dyDescent="0.35">
      <c r="V45052" s="17"/>
    </row>
    <row r="45053" spans="22:22" x14ac:dyDescent="0.35">
      <c r="V45053" s="17"/>
    </row>
    <row r="45054" spans="22:22" x14ac:dyDescent="0.35">
      <c r="V45054" s="17"/>
    </row>
    <row r="45055" spans="22:22" x14ac:dyDescent="0.35">
      <c r="V45055" s="17"/>
    </row>
    <row r="45056" spans="22:22" x14ac:dyDescent="0.35">
      <c r="V45056" s="17"/>
    </row>
    <row r="45057" spans="22:22" x14ac:dyDescent="0.35">
      <c r="V45057" s="17"/>
    </row>
    <row r="45058" spans="22:22" x14ac:dyDescent="0.35">
      <c r="V45058" s="17"/>
    </row>
    <row r="45059" spans="22:22" x14ac:dyDescent="0.35">
      <c r="V45059" s="17"/>
    </row>
    <row r="45060" spans="22:22" x14ac:dyDescent="0.35">
      <c r="V45060" s="17"/>
    </row>
    <row r="45061" spans="22:22" x14ac:dyDescent="0.35">
      <c r="V45061" s="17"/>
    </row>
    <row r="45062" spans="22:22" x14ac:dyDescent="0.35">
      <c r="V45062" s="17"/>
    </row>
    <row r="45063" spans="22:22" x14ac:dyDescent="0.35">
      <c r="V45063" s="17"/>
    </row>
    <row r="45064" spans="22:22" x14ac:dyDescent="0.35">
      <c r="V45064" s="17"/>
    </row>
    <row r="45065" spans="22:22" x14ac:dyDescent="0.35">
      <c r="V45065" s="17"/>
    </row>
    <row r="45066" spans="22:22" x14ac:dyDescent="0.35">
      <c r="V45066" s="17"/>
    </row>
    <row r="45067" spans="22:22" x14ac:dyDescent="0.35">
      <c r="V45067" s="17"/>
    </row>
    <row r="45068" spans="22:22" x14ac:dyDescent="0.35">
      <c r="V45068" s="17"/>
    </row>
    <row r="45069" spans="22:22" x14ac:dyDescent="0.35">
      <c r="V45069" s="17"/>
    </row>
    <row r="45070" spans="22:22" x14ac:dyDescent="0.35">
      <c r="V45070" s="17"/>
    </row>
    <row r="45071" spans="22:22" x14ac:dyDescent="0.35">
      <c r="V45071" s="17"/>
    </row>
    <row r="45072" spans="22:22" x14ac:dyDescent="0.35">
      <c r="V45072" s="17"/>
    </row>
    <row r="45073" spans="22:22" x14ac:dyDescent="0.35">
      <c r="V45073" s="17"/>
    </row>
    <row r="45074" spans="22:22" x14ac:dyDescent="0.35">
      <c r="V45074" s="17"/>
    </row>
    <row r="45075" spans="22:22" x14ac:dyDescent="0.35">
      <c r="V45075" s="17"/>
    </row>
    <row r="45076" spans="22:22" x14ac:dyDescent="0.35">
      <c r="V45076" s="17"/>
    </row>
    <row r="45077" spans="22:22" x14ac:dyDescent="0.35">
      <c r="V45077" s="17"/>
    </row>
    <row r="45078" spans="22:22" x14ac:dyDescent="0.35">
      <c r="V45078" s="17"/>
    </row>
    <row r="45079" spans="22:22" x14ac:dyDescent="0.35">
      <c r="V45079" s="17"/>
    </row>
    <row r="45080" spans="22:22" x14ac:dyDescent="0.35">
      <c r="V45080" s="17"/>
    </row>
    <row r="45081" spans="22:22" x14ac:dyDescent="0.35">
      <c r="V45081" s="17"/>
    </row>
    <row r="45082" spans="22:22" x14ac:dyDescent="0.35">
      <c r="V45082" s="17"/>
    </row>
    <row r="45083" spans="22:22" x14ac:dyDescent="0.35">
      <c r="V45083" s="17"/>
    </row>
    <row r="45084" spans="22:22" x14ac:dyDescent="0.35">
      <c r="V45084" s="17"/>
    </row>
    <row r="45085" spans="22:22" x14ac:dyDescent="0.35">
      <c r="V45085" s="17"/>
    </row>
    <row r="45086" spans="22:22" x14ac:dyDescent="0.35">
      <c r="V45086" s="17"/>
    </row>
    <row r="45087" spans="22:22" x14ac:dyDescent="0.35">
      <c r="V45087" s="17"/>
    </row>
    <row r="45088" spans="22:22" x14ac:dyDescent="0.35">
      <c r="V45088" s="17"/>
    </row>
    <row r="45089" spans="22:22" x14ac:dyDescent="0.35">
      <c r="V45089" s="17"/>
    </row>
    <row r="45090" spans="22:22" x14ac:dyDescent="0.35">
      <c r="V45090" s="17"/>
    </row>
    <row r="45091" spans="22:22" x14ac:dyDescent="0.35">
      <c r="V45091" s="17"/>
    </row>
    <row r="45092" spans="22:22" x14ac:dyDescent="0.35">
      <c r="V45092" s="17"/>
    </row>
    <row r="45093" spans="22:22" x14ac:dyDescent="0.35">
      <c r="V45093" s="17"/>
    </row>
    <row r="45094" spans="22:22" x14ac:dyDescent="0.35">
      <c r="V45094" s="17"/>
    </row>
    <row r="45095" spans="22:22" x14ac:dyDescent="0.35">
      <c r="V45095" s="17"/>
    </row>
    <row r="45096" spans="22:22" x14ac:dyDescent="0.35">
      <c r="V45096" s="17"/>
    </row>
    <row r="45097" spans="22:22" x14ac:dyDescent="0.35">
      <c r="V45097" s="17"/>
    </row>
    <row r="45098" spans="22:22" x14ac:dyDescent="0.35">
      <c r="V45098" s="17"/>
    </row>
    <row r="45099" spans="22:22" x14ac:dyDescent="0.35">
      <c r="V45099" s="17"/>
    </row>
    <row r="45100" spans="22:22" x14ac:dyDescent="0.35">
      <c r="V45100" s="17"/>
    </row>
    <row r="45101" spans="22:22" x14ac:dyDescent="0.35">
      <c r="V45101" s="17"/>
    </row>
    <row r="45102" spans="22:22" x14ac:dyDescent="0.35">
      <c r="V45102" s="17"/>
    </row>
    <row r="45103" spans="22:22" x14ac:dyDescent="0.35">
      <c r="V45103" s="17"/>
    </row>
    <row r="45104" spans="22:22" x14ac:dyDescent="0.35">
      <c r="V45104" s="17"/>
    </row>
    <row r="45105" spans="22:22" x14ac:dyDescent="0.35">
      <c r="V45105" s="17"/>
    </row>
    <row r="45106" spans="22:22" x14ac:dyDescent="0.35">
      <c r="V45106" s="17"/>
    </row>
    <row r="45107" spans="22:22" x14ac:dyDescent="0.35">
      <c r="V45107" s="17"/>
    </row>
    <row r="45108" spans="22:22" x14ac:dyDescent="0.35">
      <c r="V45108" s="17"/>
    </row>
    <row r="45109" spans="22:22" x14ac:dyDescent="0.35">
      <c r="V45109" s="17"/>
    </row>
    <row r="45110" spans="22:22" x14ac:dyDescent="0.35">
      <c r="V45110" s="17"/>
    </row>
    <row r="45111" spans="22:22" x14ac:dyDescent="0.35">
      <c r="V45111" s="17"/>
    </row>
    <row r="45112" spans="22:22" x14ac:dyDescent="0.35">
      <c r="V45112" s="17"/>
    </row>
    <row r="45113" spans="22:22" x14ac:dyDescent="0.35">
      <c r="V45113" s="17"/>
    </row>
    <row r="45114" spans="22:22" x14ac:dyDescent="0.35">
      <c r="V45114" s="17"/>
    </row>
    <row r="45115" spans="22:22" x14ac:dyDescent="0.35">
      <c r="V45115" s="17"/>
    </row>
    <row r="45116" spans="22:22" x14ac:dyDescent="0.35">
      <c r="V45116" s="17"/>
    </row>
    <row r="45117" spans="22:22" x14ac:dyDescent="0.35">
      <c r="V45117" s="17"/>
    </row>
    <row r="45118" spans="22:22" x14ac:dyDescent="0.35">
      <c r="V45118" s="17"/>
    </row>
    <row r="45119" spans="22:22" x14ac:dyDescent="0.35">
      <c r="V45119" s="17"/>
    </row>
    <row r="45120" spans="22:22" x14ac:dyDescent="0.35">
      <c r="V45120" s="17"/>
    </row>
    <row r="45121" spans="22:22" x14ac:dyDescent="0.35">
      <c r="V45121" s="17"/>
    </row>
    <row r="45122" spans="22:22" x14ac:dyDescent="0.35">
      <c r="V45122" s="17"/>
    </row>
    <row r="45123" spans="22:22" x14ac:dyDescent="0.35">
      <c r="V45123" s="17"/>
    </row>
    <row r="45124" spans="22:22" x14ac:dyDescent="0.35">
      <c r="V45124" s="17"/>
    </row>
    <row r="45125" spans="22:22" x14ac:dyDescent="0.35">
      <c r="V45125" s="17"/>
    </row>
    <row r="45126" spans="22:22" x14ac:dyDescent="0.35">
      <c r="V45126" s="17"/>
    </row>
    <row r="45127" spans="22:22" x14ac:dyDescent="0.35">
      <c r="V45127" s="17"/>
    </row>
    <row r="45128" spans="22:22" x14ac:dyDescent="0.35">
      <c r="V45128" s="17"/>
    </row>
    <row r="45129" spans="22:22" x14ac:dyDescent="0.35">
      <c r="V45129" s="17"/>
    </row>
    <row r="45130" spans="22:22" x14ac:dyDescent="0.35">
      <c r="V45130" s="17"/>
    </row>
    <row r="45131" spans="22:22" x14ac:dyDescent="0.35">
      <c r="V45131" s="17"/>
    </row>
    <row r="45132" spans="22:22" x14ac:dyDescent="0.35">
      <c r="V45132" s="17"/>
    </row>
    <row r="45133" spans="22:22" x14ac:dyDescent="0.35">
      <c r="V45133" s="17"/>
    </row>
    <row r="45134" spans="22:22" x14ac:dyDescent="0.35">
      <c r="V45134" s="17"/>
    </row>
    <row r="45135" spans="22:22" x14ac:dyDescent="0.35">
      <c r="V45135" s="17"/>
    </row>
    <row r="45136" spans="22:22" x14ac:dyDescent="0.35">
      <c r="V45136" s="17"/>
    </row>
    <row r="45137" spans="22:22" x14ac:dyDescent="0.35">
      <c r="V45137" s="17"/>
    </row>
    <row r="45138" spans="22:22" x14ac:dyDescent="0.35">
      <c r="V45138" s="17"/>
    </row>
    <row r="45139" spans="22:22" x14ac:dyDescent="0.35">
      <c r="V45139" s="17"/>
    </row>
    <row r="45140" spans="22:22" x14ac:dyDescent="0.35">
      <c r="V45140" s="17"/>
    </row>
    <row r="45141" spans="22:22" x14ac:dyDescent="0.35">
      <c r="V45141" s="17"/>
    </row>
    <row r="45142" spans="22:22" x14ac:dyDescent="0.35">
      <c r="V45142" s="17"/>
    </row>
    <row r="45143" spans="22:22" x14ac:dyDescent="0.35">
      <c r="V45143" s="17"/>
    </row>
    <row r="45144" spans="22:22" x14ac:dyDescent="0.35">
      <c r="V45144" s="17"/>
    </row>
    <row r="45145" spans="22:22" x14ac:dyDescent="0.35">
      <c r="V45145" s="17"/>
    </row>
    <row r="45146" spans="22:22" x14ac:dyDescent="0.35">
      <c r="V45146" s="17"/>
    </row>
    <row r="45147" spans="22:22" x14ac:dyDescent="0.35">
      <c r="V45147" s="17"/>
    </row>
    <row r="45148" spans="22:22" x14ac:dyDescent="0.35">
      <c r="V45148" s="17"/>
    </row>
    <row r="45149" spans="22:22" x14ac:dyDescent="0.35">
      <c r="V45149" s="17"/>
    </row>
    <row r="45150" spans="22:22" x14ac:dyDescent="0.35">
      <c r="V45150" s="17"/>
    </row>
    <row r="45151" spans="22:22" x14ac:dyDescent="0.35">
      <c r="V45151" s="17"/>
    </row>
    <row r="45152" spans="22:22" x14ac:dyDescent="0.35">
      <c r="V45152" s="17"/>
    </row>
    <row r="45153" spans="22:22" x14ac:dyDescent="0.35">
      <c r="V45153" s="17"/>
    </row>
    <row r="45154" spans="22:22" x14ac:dyDescent="0.35">
      <c r="V45154" s="17"/>
    </row>
    <row r="45155" spans="22:22" x14ac:dyDescent="0.35">
      <c r="V45155" s="17"/>
    </row>
    <row r="45156" spans="22:22" x14ac:dyDescent="0.35">
      <c r="V45156" s="17"/>
    </row>
    <row r="45157" spans="22:22" x14ac:dyDescent="0.35">
      <c r="V45157" s="17"/>
    </row>
    <row r="45158" spans="22:22" x14ac:dyDescent="0.35">
      <c r="V45158" s="17"/>
    </row>
    <row r="45159" spans="22:22" x14ac:dyDescent="0.35">
      <c r="V45159" s="17"/>
    </row>
    <row r="45160" spans="22:22" x14ac:dyDescent="0.35">
      <c r="V45160" s="17"/>
    </row>
    <row r="45161" spans="22:22" x14ac:dyDescent="0.35">
      <c r="V45161" s="17"/>
    </row>
    <row r="45162" spans="22:22" x14ac:dyDescent="0.35">
      <c r="V45162" s="17"/>
    </row>
    <row r="45163" spans="22:22" x14ac:dyDescent="0.35">
      <c r="V45163" s="17"/>
    </row>
    <row r="45164" spans="22:22" x14ac:dyDescent="0.35">
      <c r="V45164" s="17"/>
    </row>
    <row r="45165" spans="22:22" x14ac:dyDescent="0.35">
      <c r="V45165" s="17"/>
    </row>
    <row r="45166" spans="22:22" x14ac:dyDescent="0.35">
      <c r="V45166" s="17"/>
    </row>
    <row r="45167" spans="22:22" x14ac:dyDescent="0.35">
      <c r="V45167" s="17"/>
    </row>
    <row r="45168" spans="22:22" x14ac:dyDescent="0.35">
      <c r="V45168" s="17"/>
    </row>
    <row r="45169" spans="22:22" x14ac:dyDescent="0.35">
      <c r="V45169" s="17"/>
    </row>
    <row r="45170" spans="22:22" x14ac:dyDescent="0.35">
      <c r="V45170" s="17"/>
    </row>
    <row r="45171" spans="22:22" x14ac:dyDescent="0.35">
      <c r="V45171" s="17"/>
    </row>
    <row r="45172" spans="22:22" x14ac:dyDescent="0.35">
      <c r="V45172" s="17"/>
    </row>
    <row r="45173" spans="22:22" x14ac:dyDescent="0.35">
      <c r="V45173" s="17"/>
    </row>
    <row r="45174" spans="22:22" x14ac:dyDescent="0.35">
      <c r="V45174" s="17"/>
    </row>
    <row r="45175" spans="22:22" x14ac:dyDescent="0.35">
      <c r="V45175" s="17"/>
    </row>
    <row r="45176" spans="22:22" x14ac:dyDescent="0.35">
      <c r="V45176" s="17"/>
    </row>
    <row r="45177" spans="22:22" x14ac:dyDescent="0.35">
      <c r="V45177" s="17"/>
    </row>
    <row r="45178" spans="22:22" x14ac:dyDescent="0.35">
      <c r="V45178" s="17"/>
    </row>
    <row r="45179" spans="22:22" x14ac:dyDescent="0.35">
      <c r="V45179" s="17"/>
    </row>
    <row r="45180" spans="22:22" x14ac:dyDescent="0.35">
      <c r="V45180" s="17"/>
    </row>
    <row r="45181" spans="22:22" x14ac:dyDescent="0.35">
      <c r="V45181" s="17"/>
    </row>
    <row r="45182" spans="22:22" x14ac:dyDescent="0.35">
      <c r="V45182" s="17"/>
    </row>
    <row r="45183" spans="22:22" x14ac:dyDescent="0.35">
      <c r="V45183" s="17"/>
    </row>
    <row r="45184" spans="22:22" x14ac:dyDescent="0.35">
      <c r="V45184" s="17"/>
    </row>
    <row r="45185" spans="22:22" x14ac:dyDescent="0.35">
      <c r="V45185" s="17"/>
    </row>
    <row r="45186" spans="22:22" x14ac:dyDescent="0.35">
      <c r="V45186" s="17"/>
    </row>
    <row r="45187" spans="22:22" x14ac:dyDescent="0.35">
      <c r="V45187" s="17"/>
    </row>
    <row r="45188" spans="22:22" x14ac:dyDescent="0.35">
      <c r="V45188" s="17"/>
    </row>
    <row r="45189" spans="22:22" x14ac:dyDescent="0.35">
      <c r="V45189" s="17"/>
    </row>
    <row r="45190" spans="22:22" x14ac:dyDescent="0.35">
      <c r="V45190" s="17"/>
    </row>
    <row r="45191" spans="22:22" x14ac:dyDescent="0.35">
      <c r="V45191" s="17"/>
    </row>
    <row r="45192" spans="22:22" x14ac:dyDescent="0.35">
      <c r="V45192" s="17"/>
    </row>
    <row r="45193" spans="22:22" x14ac:dyDescent="0.35">
      <c r="V45193" s="17"/>
    </row>
    <row r="45194" spans="22:22" x14ac:dyDescent="0.35">
      <c r="V45194" s="17"/>
    </row>
    <row r="45195" spans="22:22" x14ac:dyDescent="0.35">
      <c r="V45195" s="17"/>
    </row>
    <row r="45196" spans="22:22" x14ac:dyDescent="0.35">
      <c r="V45196" s="17"/>
    </row>
    <row r="45197" spans="22:22" x14ac:dyDescent="0.35">
      <c r="V45197" s="17"/>
    </row>
    <row r="45198" spans="22:22" x14ac:dyDescent="0.35">
      <c r="V45198" s="17"/>
    </row>
    <row r="45199" spans="22:22" x14ac:dyDescent="0.35">
      <c r="V45199" s="17"/>
    </row>
    <row r="45200" spans="22:22" x14ac:dyDescent="0.35">
      <c r="V45200" s="17"/>
    </row>
    <row r="45201" spans="22:22" x14ac:dyDescent="0.35">
      <c r="V45201" s="17"/>
    </row>
    <row r="45202" spans="22:22" x14ac:dyDescent="0.35">
      <c r="V45202" s="17"/>
    </row>
    <row r="45203" spans="22:22" x14ac:dyDescent="0.35">
      <c r="V45203" s="17"/>
    </row>
    <row r="45204" spans="22:22" x14ac:dyDescent="0.35">
      <c r="V45204" s="17"/>
    </row>
    <row r="45205" spans="22:22" x14ac:dyDescent="0.35">
      <c r="V45205" s="17"/>
    </row>
    <row r="45206" spans="22:22" x14ac:dyDescent="0.35">
      <c r="V45206" s="17"/>
    </row>
    <row r="45207" spans="22:22" x14ac:dyDescent="0.35">
      <c r="V45207" s="17"/>
    </row>
    <row r="45208" spans="22:22" x14ac:dyDescent="0.35">
      <c r="V45208" s="17"/>
    </row>
    <row r="45209" spans="22:22" x14ac:dyDescent="0.35">
      <c r="V45209" s="17"/>
    </row>
    <row r="45210" spans="22:22" x14ac:dyDescent="0.35">
      <c r="V45210" s="17"/>
    </row>
    <row r="45211" spans="22:22" x14ac:dyDescent="0.35">
      <c r="V45211" s="17"/>
    </row>
    <row r="45212" spans="22:22" x14ac:dyDescent="0.35">
      <c r="V45212" s="17"/>
    </row>
    <row r="45213" spans="22:22" x14ac:dyDescent="0.35">
      <c r="V45213" s="17"/>
    </row>
    <row r="45214" spans="22:22" x14ac:dyDescent="0.35">
      <c r="V45214" s="17"/>
    </row>
    <row r="45215" spans="22:22" x14ac:dyDescent="0.35">
      <c r="V45215" s="17"/>
    </row>
    <row r="45216" spans="22:22" x14ac:dyDescent="0.35">
      <c r="V45216" s="17"/>
    </row>
    <row r="45217" spans="22:22" x14ac:dyDescent="0.35">
      <c r="V45217" s="17"/>
    </row>
    <row r="45218" spans="22:22" x14ac:dyDescent="0.35">
      <c r="V45218" s="17"/>
    </row>
    <row r="45219" spans="22:22" x14ac:dyDescent="0.35">
      <c r="V45219" s="17"/>
    </row>
    <row r="45220" spans="22:22" x14ac:dyDescent="0.35">
      <c r="V45220" s="17"/>
    </row>
    <row r="45221" spans="22:22" x14ac:dyDescent="0.35">
      <c r="V45221" s="17"/>
    </row>
    <row r="45222" spans="22:22" x14ac:dyDescent="0.35">
      <c r="V45222" s="17"/>
    </row>
    <row r="45223" spans="22:22" x14ac:dyDescent="0.35">
      <c r="V45223" s="17"/>
    </row>
    <row r="45224" spans="22:22" x14ac:dyDescent="0.35">
      <c r="V45224" s="17"/>
    </row>
    <row r="45225" spans="22:22" x14ac:dyDescent="0.35">
      <c r="V45225" s="17"/>
    </row>
    <row r="45226" spans="22:22" x14ac:dyDescent="0.35">
      <c r="V45226" s="17"/>
    </row>
    <row r="45227" spans="22:22" x14ac:dyDescent="0.35">
      <c r="V45227" s="17"/>
    </row>
    <row r="45228" spans="22:22" x14ac:dyDescent="0.35">
      <c r="V45228" s="17"/>
    </row>
    <row r="45229" spans="22:22" x14ac:dyDescent="0.35">
      <c r="V45229" s="17"/>
    </row>
    <row r="45230" spans="22:22" x14ac:dyDescent="0.35">
      <c r="V45230" s="17"/>
    </row>
    <row r="45231" spans="22:22" x14ac:dyDescent="0.35">
      <c r="V45231" s="17"/>
    </row>
    <row r="45232" spans="22:22" x14ac:dyDescent="0.35">
      <c r="V45232" s="17"/>
    </row>
    <row r="45233" spans="22:22" x14ac:dyDescent="0.35">
      <c r="V45233" s="17"/>
    </row>
    <row r="45234" spans="22:22" x14ac:dyDescent="0.35">
      <c r="V45234" s="17"/>
    </row>
    <row r="45235" spans="22:22" x14ac:dyDescent="0.35">
      <c r="V45235" s="17"/>
    </row>
    <row r="45236" spans="22:22" x14ac:dyDescent="0.35">
      <c r="V45236" s="17"/>
    </row>
    <row r="45237" spans="22:22" x14ac:dyDescent="0.35">
      <c r="V45237" s="17"/>
    </row>
    <row r="45238" spans="22:22" x14ac:dyDescent="0.35">
      <c r="V45238" s="17"/>
    </row>
    <row r="45239" spans="22:22" x14ac:dyDescent="0.35">
      <c r="V45239" s="17"/>
    </row>
    <row r="45240" spans="22:22" x14ac:dyDescent="0.35">
      <c r="V45240" s="17"/>
    </row>
    <row r="45241" spans="22:22" x14ac:dyDescent="0.35">
      <c r="V45241" s="17"/>
    </row>
    <row r="45242" spans="22:22" x14ac:dyDescent="0.35">
      <c r="V45242" s="17"/>
    </row>
    <row r="45243" spans="22:22" x14ac:dyDescent="0.35">
      <c r="V45243" s="17"/>
    </row>
    <row r="45244" spans="22:22" x14ac:dyDescent="0.35">
      <c r="V45244" s="17"/>
    </row>
    <row r="45245" spans="22:22" x14ac:dyDescent="0.35">
      <c r="V45245" s="17"/>
    </row>
    <row r="45246" spans="22:22" x14ac:dyDescent="0.35">
      <c r="V45246" s="17"/>
    </row>
    <row r="45247" spans="22:22" x14ac:dyDescent="0.35">
      <c r="V45247" s="17"/>
    </row>
    <row r="45248" spans="22:22" x14ac:dyDescent="0.35">
      <c r="V45248" s="17"/>
    </row>
    <row r="45249" spans="22:22" x14ac:dyDescent="0.35">
      <c r="V45249" s="17"/>
    </row>
    <row r="45250" spans="22:22" x14ac:dyDescent="0.35">
      <c r="V45250" s="17"/>
    </row>
    <row r="45251" spans="22:22" x14ac:dyDescent="0.35">
      <c r="V45251" s="17"/>
    </row>
    <row r="45252" spans="22:22" x14ac:dyDescent="0.35">
      <c r="V45252" s="17"/>
    </row>
    <row r="45253" spans="22:22" x14ac:dyDescent="0.35">
      <c r="V45253" s="17"/>
    </row>
    <row r="45254" spans="22:22" x14ac:dyDescent="0.35">
      <c r="V45254" s="17"/>
    </row>
    <row r="45255" spans="22:22" x14ac:dyDescent="0.35">
      <c r="V45255" s="17"/>
    </row>
    <row r="45256" spans="22:22" x14ac:dyDescent="0.35">
      <c r="V45256" s="17"/>
    </row>
    <row r="45257" spans="22:22" x14ac:dyDescent="0.35">
      <c r="V45257" s="17"/>
    </row>
    <row r="45258" spans="22:22" x14ac:dyDescent="0.35">
      <c r="V45258" s="17"/>
    </row>
    <row r="45259" spans="22:22" x14ac:dyDescent="0.35">
      <c r="V45259" s="17"/>
    </row>
    <row r="45260" spans="22:22" x14ac:dyDescent="0.35">
      <c r="V45260" s="17"/>
    </row>
    <row r="45261" spans="22:22" x14ac:dyDescent="0.35">
      <c r="V45261" s="17"/>
    </row>
    <row r="45262" spans="22:22" x14ac:dyDescent="0.35">
      <c r="V45262" s="17"/>
    </row>
    <row r="45263" spans="22:22" x14ac:dyDescent="0.35">
      <c r="V45263" s="17"/>
    </row>
    <row r="45264" spans="22:22" x14ac:dyDescent="0.35">
      <c r="V45264" s="17"/>
    </row>
    <row r="45265" spans="22:22" x14ac:dyDescent="0.35">
      <c r="V45265" s="17"/>
    </row>
    <row r="45266" spans="22:22" x14ac:dyDescent="0.35">
      <c r="V45266" s="17"/>
    </row>
    <row r="45267" spans="22:22" x14ac:dyDescent="0.35">
      <c r="V45267" s="17"/>
    </row>
    <row r="45268" spans="22:22" x14ac:dyDescent="0.35">
      <c r="V45268" s="17"/>
    </row>
    <row r="45269" spans="22:22" x14ac:dyDescent="0.35">
      <c r="V45269" s="17"/>
    </row>
    <row r="45270" spans="22:22" x14ac:dyDescent="0.35">
      <c r="V45270" s="17"/>
    </row>
    <row r="45271" spans="22:22" x14ac:dyDescent="0.35">
      <c r="V45271" s="17"/>
    </row>
    <row r="45272" spans="22:22" x14ac:dyDescent="0.35">
      <c r="V45272" s="17"/>
    </row>
    <row r="45273" spans="22:22" x14ac:dyDescent="0.35">
      <c r="V45273" s="17"/>
    </row>
    <row r="45274" spans="22:22" x14ac:dyDescent="0.35">
      <c r="V45274" s="17"/>
    </row>
    <row r="45275" spans="22:22" x14ac:dyDescent="0.35">
      <c r="V45275" s="17"/>
    </row>
    <row r="45276" spans="22:22" x14ac:dyDescent="0.35">
      <c r="V45276" s="17"/>
    </row>
    <row r="45277" spans="22:22" x14ac:dyDescent="0.35">
      <c r="V45277" s="17"/>
    </row>
    <row r="45278" spans="22:22" x14ac:dyDescent="0.35">
      <c r="V45278" s="17"/>
    </row>
    <row r="45279" spans="22:22" x14ac:dyDescent="0.35">
      <c r="V45279" s="17"/>
    </row>
    <row r="45280" spans="22:22" x14ac:dyDescent="0.35">
      <c r="V45280" s="17"/>
    </row>
    <row r="45281" spans="22:22" x14ac:dyDescent="0.35">
      <c r="V45281" s="17"/>
    </row>
    <row r="45282" spans="22:22" x14ac:dyDescent="0.35">
      <c r="V45282" s="17"/>
    </row>
    <row r="45283" spans="22:22" x14ac:dyDescent="0.35">
      <c r="V45283" s="17"/>
    </row>
    <row r="45284" spans="22:22" x14ac:dyDescent="0.35">
      <c r="V45284" s="17"/>
    </row>
    <row r="45285" spans="22:22" x14ac:dyDescent="0.35">
      <c r="V45285" s="17"/>
    </row>
    <row r="45286" spans="22:22" x14ac:dyDescent="0.35">
      <c r="V45286" s="17"/>
    </row>
    <row r="45287" spans="22:22" x14ac:dyDescent="0.35">
      <c r="V45287" s="17"/>
    </row>
    <row r="45288" spans="22:22" x14ac:dyDescent="0.35">
      <c r="V45288" s="17"/>
    </row>
    <row r="45289" spans="22:22" x14ac:dyDescent="0.35">
      <c r="V45289" s="17"/>
    </row>
    <row r="45290" spans="22:22" x14ac:dyDescent="0.35">
      <c r="V45290" s="17"/>
    </row>
    <row r="45291" spans="22:22" x14ac:dyDescent="0.35">
      <c r="V45291" s="17"/>
    </row>
    <row r="45292" spans="22:22" x14ac:dyDescent="0.35">
      <c r="V45292" s="17"/>
    </row>
    <row r="45293" spans="22:22" x14ac:dyDescent="0.35">
      <c r="V45293" s="17"/>
    </row>
    <row r="45294" spans="22:22" x14ac:dyDescent="0.35">
      <c r="V45294" s="17"/>
    </row>
    <row r="45295" spans="22:22" x14ac:dyDescent="0.35">
      <c r="V45295" s="17"/>
    </row>
    <row r="45296" spans="22:22" x14ac:dyDescent="0.35">
      <c r="V45296" s="17"/>
    </row>
    <row r="45297" spans="22:22" x14ac:dyDescent="0.35">
      <c r="V45297" s="17"/>
    </row>
    <row r="45298" spans="22:22" x14ac:dyDescent="0.35">
      <c r="V45298" s="17"/>
    </row>
    <row r="45299" spans="22:22" x14ac:dyDescent="0.35">
      <c r="V45299" s="17"/>
    </row>
    <row r="45300" spans="22:22" x14ac:dyDescent="0.35">
      <c r="V45300" s="17"/>
    </row>
    <row r="45301" spans="22:22" x14ac:dyDescent="0.35">
      <c r="V45301" s="17"/>
    </row>
    <row r="45302" spans="22:22" x14ac:dyDescent="0.35">
      <c r="V45302" s="17"/>
    </row>
    <row r="45303" spans="22:22" x14ac:dyDescent="0.35">
      <c r="V45303" s="17"/>
    </row>
    <row r="45304" spans="22:22" x14ac:dyDescent="0.35">
      <c r="V45304" s="17"/>
    </row>
    <row r="45305" spans="22:22" x14ac:dyDescent="0.35">
      <c r="V45305" s="17"/>
    </row>
    <row r="45306" spans="22:22" x14ac:dyDescent="0.35">
      <c r="V45306" s="17"/>
    </row>
    <row r="45307" spans="22:22" x14ac:dyDescent="0.35">
      <c r="V45307" s="17"/>
    </row>
    <row r="45308" spans="22:22" x14ac:dyDescent="0.35">
      <c r="V45308" s="17"/>
    </row>
    <row r="45309" spans="22:22" x14ac:dyDescent="0.35">
      <c r="V45309" s="17"/>
    </row>
    <row r="45310" spans="22:22" x14ac:dyDescent="0.35">
      <c r="V45310" s="17"/>
    </row>
    <row r="45311" spans="22:22" x14ac:dyDescent="0.35">
      <c r="V45311" s="17"/>
    </row>
    <row r="45312" spans="22:22" x14ac:dyDescent="0.35">
      <c r="V45312" s="17"/>
    </row>
    <row r="45313" spans="22:22" x14ac:dyDescent="0.35">
      <c r="V45313" s="17"/>
    </row>
    <row r="45314" spans="22:22" x14ac:dyDescent="0.35">
      <c r="V45314" s="17"/>
    </row>
    <row r="45315" spans="22:22" x14ac:dyDescent="0.35">
      <c r="V45315" s="17"/>
    </row>
    <row r="45316" spans="22:22" x14ac:dyDescent="0.35">
      <c r="V45316" s="17"/>
    </row>
    <row r="45317" spans="22:22" x14ac:dyDescent="0.35">
      <c r="V45317" s="17"/>
    </row>
    <row r="45318" spans="22:22" x14ac:dyDescent="0.35">
      <c r="V45318" s="17"/>
    </row>
    <row r="45319" spans="22:22" x14ac:dyDescent="0.35">
      <c r="V45319" s="17"/>
    </row>
    <row r="45320" spans="22:22" x14ac:dyDescent="0.35">
      <c r="V45320" s="17"/>
    </row>
    <row r="45321" spans="22:22" x14ac:dyDescent="0.35">
      <c r="V45321" s="17"/>
    </row>
    <row r="45322" spans="22:22" x14ac:dyDescent="0.35">
      <c r="V45322" s="17"/>
    </row>
    <row r="45323" spans="22:22" x14ac:dyDescent="0.35">
      <c r="V45323" s="17"/>
    </row>
    <row r="45324" spans="22:22" x14ac:dyDescent="0.35">
      <c r="V45324" s="17"/>
    </row>
    <row r="45325" spans="22:22" x14ac:dyDescent="0.35">
      <c r="V45325" s="17"/>
    </row>
    <row r="45326" spans="22:22" x14ac:dyDescent="0.35">
      <c r="V45326" s="17"/>
    </row>
    <row r="45327" spans="22:22" x14ac:dyDescent="0.35">
      <c r="V45327" s="17"/>
    </row>
    <row r="45328" spans="22:22" x14ac:dyDescent="0.35">
      <c r="V45328" s="17"/>
    </row>
    <row r="45329" spans="22:22" x14ac:dyDescent="0.35">
      <c r="V45329" s="17"/>
    </row>
    <row r="45330" spans="22:22" x14ac:dyDescent="0.35">
      <c r="V45330" s="17"/>
    </row>
    <row r="45331" spans="22:22" x14ac:dyDescent="0.35">
      <c r="V45331" s="17"/>
    </row>
    <row r="45332" spans="22:22" x14ac:dyDescent="0.35">
      <c r="V45332" s="17"/>
    </row>
    <row r="45333" spans="22:22" x14ac:dyDescent="0.35">
      <c r="V45333" s="17"/>
    </row>
    <row r="45334" spans="22:22" x14ac:dyDescent="0.35">
      <c r="V45334" s="17"/>
    </row>
    <row r="45335" spans="22:22" x14ac:dyDescent="0.35">
      <c r="V45335" s="17"/>
    </row>
    <row r="45336" spans="22:22" x14ac:dyDescent="0.35">
      <c r="V45336" s="17"/>
    </row>
    <row r="45337" spans="22:22" x14ac:dyDescent="0.35">
      <c r="V45337" s="17"/>
    </row>
    <row r="45338" spans="22:22" x14ac:dyDescent="0.35">
      <c r="V45338" s="17"/>
    </row>
    <row r="45339" spans="22:22" x14ac:dyDescent="0.35">
      <c r="V45339" s="17"/>
    </row>
    <row r="45340" spans="22:22" x14ac:dyDescent="0.35">
      <c r="V45340" s="17"/>
    </row>
    <row r="45341" spans="22:22" x14ac:dyDescent="0.35">
      <c r="V45341" s="17"/>
    </row>
    <row r="45342" spans="22:22" x14ac:dyDescent="0.35">
      <c r="V45342" s="17"/>
    </row>
    <row r="45343" spans="22:22" x14ac:dyDescent="0.35">
      <c r="V45343" s="17"/>
    </row>
    <row r="45344" spans="22:22" x14ac:dyDescent="0.35">
      <c r="V45344" s="17"/>
    </row>
    <row r="45345" spans="22:22" x14ac:dyDescent="0.35">
      <c r="V45345" s="17"/>
    </row>
    <row r="45346" spans="22:22" x14ac:dyDescent="0.35">
      <c r="V45346" s="17"/>
    </row>
    <row r="45347" spans="22:22" x14ac:dyDescent="0.35">
      <c r="V45347" s="17"/>
    </row>
    <row r="45348" spans="22:22" x14ac:dyDescent="0.35">
      <c r="V45348" s="17"/>
    </row>
    <row r="45349" spans="22:22" x14ac:dyDescent="0.35">
      <c r="V45349" s="17"/>
    </row>
    <row r="45350" spans="22:22" x14ac:dyDescent="0.35">
      <c r="V45350" s="17"/>
    </row>
    <row r="45351" spans="22:22" x14ac:dyDescent="0.35">
      <c r="V45351" s="17"/>
    </row>
    <row r="45352" spans="22:22" x14ac:dyDescent="0.35">
      <c r="V45352" s="17"/>
    </row>
    <row r="45353" spans="22:22" x14ac:dyDescent="0.35">
      <c r="V45353" s="17"/>
    </row>
    <row r="45354" spans="22:22" x14ac:dyDescent="0.35">
      <c r="V45354" s="17"/>
    </row>
    <row r="45355" spans="22:22" x14ac:dyDescent="0.35">
      <c r="V45355" s="17"/>
    </row>
    <row r="45356" spans="22:22" x14ac:dyDescent="0.35">
      <c r="V45356" s="17"/>
    </row>
    <row r="45357" spans="22:22" x14ac:dyDescent="0.35">
      <c r="V45357" s="17"/>
    </row>
    <row r="45358" spans="22:22" x14ac:dyDescent="0.35">
      <c r="V45358" s="17"/>
    </row>
    <row r="45359" spans="22:22" x14ac:dyDescent="0.35">
      <c r="V45359" s="17"/>
    </row>
    <row r="45360" spans="22:22" x14ac:dyDescent="0.35">
      <c r="V45360" s="17"/>
    </row>
    <row r="45361" spans="22:22" x14ac:dyDescent="0.35">
      <c r="V45361" s="17"/>
    </row>
    <row r="45362" spans="22:22" x14ac:dyDescent="0.35">
      <c r="V45362" s="17"/>
    </row>
    <row r="45363" spans="22:22" x14ac:dyDescent="0.35">
      <c r="V45363" s="17"/>
    </row>
    <row r="45364" spans="22:22" x14ac:dyDescent="0.35">
      <c r="V45364" s="17"/>
    </row>
    <row r="45365" spans="22:22" x14ac:dyDescent="0.35">
      <c r="V45365" s="17"/>
    </row>
    <row r="45366" spans="22:22" x14ac:dyDescent="0.35">
      <c r="V45366" s="17"/>
    </row>
    <row r="45367" spans="22:22" x14ac:dyDescent="0.35">
      <c r="V45367" s="17"/>
    </row>
    <row r="45368" spans="22:22" x14ac:dyDescent="0.35">
      <c r="V45368" s="17"/>
    </row>
    <row r="45369" spans="22:22" x14ac:dyDescent="0.35">
      <c r="V45369" s="17"/>
    </row>
    <row r="45370" spans="22:22" x14ac:dyDescent="0.35">
      <c r="V45370" s="17"/>
    </row>
    <row r="45371" spans="22:22" x14ac:dyDescent="0.35">
      <c r="V45371" s="17"/>
    </row>
    <row r="45372" spans="22:22" x14ac:dyDescent="0.35">
      <c r="V45372" s="17"/>
    </row>
    <row r="45373" spans="22:22" x14ac:dyDescent="0.35">
      <c r="V45373" s="17"/>
    </row>
    <row r="45374" spans="22:22" x14ac:dyDescent="0.35">
      <c r="V45374" s="17"/>
    </row>
    <row r="45375" spans="22:22" x14ac:dyDescent="0.35">
      <c r="V45375" s="17"/>
    </row>
    <row r="45376" spans="22:22" x14ac:dyDescent="0.35">
      <c r="V45376" s="17"/>
    </row>
    <row r="45377" spans="22:22" x14ac:dyDescent="0.35">
      <c r="V45377" s="17"/>
    </row>
    <row r="45378" spans="22:22" x14ac:dyDescent="0.35">
      <c r="V45378" s="17"/>
    </row>
    <row r="45379" spans="22:22" x14ac:dyDescent="0.35">
      <c r="V45379" s="17"/>
    </row>
    <row r="45380" spans="22:22" x14ac:dyDescent="0.35">
      <c r="V45380" s="17"/>
    </row>
    <row r="45381" spans="22:22" x14ac:dyDescent="0.35">
      <c r="V45381" s="17"/>
    </row>
    <row r="45382" spans="22:22" x14ac:dyDescent="0.35">
      <c r="V45382" s="17"/>
    </row>
    <row r="45383" spans="22:22" x14ac:dyDescent="0.35">
      <c r="V45383" s="17"/>
    </row>
    <row r="45384" spans="22:22" x14ac:dyDescent="0.35">
      <c r="V45384" s="17"/>
    </row>
    <row r="45385" spans="22:22" x14ac:dyDescent="0.35">
      <c r="V45385" s="17"/>
    </row>
    <row r="45386" spans="22:22" x14ac:dyDescent="0.35">
      <c r="V45386" s="17"/>
    </row>
    <row r="45387" spans="22:22" x14ac:dyDescent="0.35">
      <c r="V45387" s="17"/>
    </row>
    <row r="45388" spans="22:22" x14ac:dyDescent="0.35">
      <c r="V45388" s="17"/>
    </row>
    <row r="45389" spans="22:22" x14ac:dyDescent="0.35">
      <c r="V45389" s="17"/>
    </row>
    <row r="45390" spans="22:22" x14ac:dyDescent="0.35">
      <c r="V45390" s="17"/>
    </row>
    <row r="45391" spans="22:22" x14ac:dyDescent="0.35">
      <c r="V45391" s="17"/>
    </row>
    <row r="45392" spans="22:22" x14ac:dyDescent="0.35">
      <c r="V45392" s="17"/>
    </row>
    <row r="45393" spans="22:22" x14ac:dyDescent="0.35">
      <c r="V45393" s="17"/>
    </row>
    <row r="45394" spans="22:22" x14ac:dyDescent="0.35">
      <c r="V45394" s="17"/>
    </row>
    <row r="45395" spans="22:22" x14ac:dyDescent="0.35">
      <c r="V45395" s="17"/>
    </row>
    <row r="45396" spans="22:22" x14ac:dyDescent="0.35">
      <c r="V45396" s="17"/>
    </row>
    <row r="45397" spans="22:22" x14ac:dyDescent="0.35">
      <c r="V45397" s="17"/>
    </row>
    <row r="45398" spans="22:22" x14ac:dyDescent="0.35">
      <c r="V45398" s="17"/>
    </row>
    <row r="45399" spans="22:22" x14ac:dyDescent="0.35">
      <c r="V45399" s="17"/>
    </row>
    <row r="45400" spans="22:22" x14ac:dyDescent="0.35">
      <c r="V45400" s="17"/>
    </row>
    <row r="45401" spans="22:22" x14ac:dyDescent="0.35">
      <c r="V45401" s="17"/>
    </row>
    <row r="45402" spans="22:22" x14ac:dyDescent="0.35">
      <c r="V45402" s="17"/>
    </row>
    <row r="45403" spans="22:22" x14ac:dyDescent="0.35">
      <c r="V45403" s="17"/>
    </row>
    <row r="45404" spans="22:22" x14ac:dyDescent="0.35">
      <c r="V45404" s="17"/>
    </row>
    <row r="45405" spans="22:22" x14ac:dyDescent="0.35">
      <c r="V45405" s="17"/>
    </row>
    <row r="45406" spans="22:22" x14ac:dyDescent="0.35">
      <c r="V45406" s="17"/>
    </row>
    <row r="45407" spans="22:22" x14ac:dyDescent="0.35">
      <c r="V45407" s="17"/>
    </row>
    <row r="45408" spans="22:22" x14ac:dyDescent="0.35">
      <c r="V45408" s="17"/>
    </row>
    <row r="45409" spans="22:22" x14ac:dyDescent="0.35">
      <c r="V45409" s="17"/>
    </row>
    <row r="45410" spans="22:22" x14ac:dyDescent="0.35">
      <c r="V45410" s="17"/>
    </row>
    <row r="45411" spans="22:22" x14ac:dyDescent="0.35">
      <c r="V45411" s="17"/>
    </row>
    <row r="45412" spans="22:22" x14ac:dyDescent="0.35">
      <c r="V45412" s="17"/>
    </row>
    <row r="45413" spans="22:22" x14ac:dyDescent="0.35">
      <c r="V45413" s="17"/>
    </row>
    <row r="45414" spans="22:22" x14ac:dyDescent="0.35">
      <c r="V45414" s="17"/>
    </row>
    <row r="45415" spans="22:22" x14ac:dyDescent="0.35">
      <c r="V45415" s="17"/>
    </row>
    <row r="45416" spans="22:22" x14ac:dyDescent="0.35">
      <c r="V45416" s="17"/>
    </row>
    <row r="45417" spans="22:22" x14ac:dyDescent="0.35">
      <c r="V45417" s="17"/>
    </row>
    <row r="45418" spans="22:22" x14ac:dyDescent="0.35">
      <c r="V45418" s="17"/>
    </row>
    <row r="45419" spans="22:22" x14ac:dyDescent="0.35">
      <c r="V45419" s="17"/>
    </row>
    <row r="45420" spans="22:22" x14ac:dyDescent="0.35">
      <c r="V45420" s="17"/>
    </row>
    <row r="45421" spans="22:22" x14ac:dyDescent="0.35">
      <c r="V45421" s="17"/>
    </row>
    <row r="45422" spans="22:22" x14ac:dyDescent="0.35">
      <c r="V45422" s="17"/>
    </row>
    <row r="45423" spans="22:22" x14ac:dyDescent="0.35">
      <c r="V45423" s="17"/>
    </row>
    <row r="45424" spans="22:22" x14ac:dyDescent="0.35">
      <c r="V45424" s="17"/>
    </row>
    <row r="45425" spans="22:22" x14ac:dyDescent="0.35">
      <c r="V45425" s="17"/>
    </row>
    <row r="45426" spans="22:22" x14ac:dyDescent="0.35">
      <c r="V45426" s="17"/>
    </row>
    <row r="45427" spans="22:22" x14ac:dyDescent="0.35">
      <c r="V45427" s="17"/>
    </row>
    <row r="45428" spans="22:22" x14ac:dyDescent="0.35">
      <c r="V45428" s="17"/>
    </row>
    <row r="45429" spans="22:22" x14ac:dyDescent="0.35">
      <c r="V45429" s="17"/>
    </row>
    <row r="45430" spans="22:22" x14ac:dyDescent="0.35">
      <c r="V45430" s="17"/>
    </row>
    <row r="45431" spans="22:22" x14ac:dyDescent="0.35">
      <c r="V45431" s="17"/>
    </row>
    <row r="45432" spans="22:22" x14ac:dyDescent="0.35">
      <c r="V45432" s="17"/>
    </row>
    <row r="45433" spans="22:22" x14ac:dyDescent="0.35">
      <c r="V45433" s="17"/>
    </row>
    <row r="45434" spans="22:22" x14ac:dyDescent="0.35">
      <c r="V45434" s="17"/>
    </row>
    <row r="45435" spans="22:22" x14ac:dyDescent="0.35">
      <c r="V45435" s="17"/>
    </row>
    <row r="45436" spans="22:22" x14ac:dyDescent="0.35">
      <c r="V45436" s="17"/>
    </row>
    <row r="45437" spans="22:22" x14ac:dyDescent="0.35">
      <c r="V45437" s="17"/>
    </row>
    <row r="45438" spans="22:22" x14ac:dyDescent="0.35">
      <c r="V45438" s="17"/>
    </row>
    <row r="45439" spans="22:22" x14ac:dyDescent="0.35">
      <c r="V45439" s="17"/>
    </row>
    <row r="45440" spans="22:22" x14ac:dyDescent="0.35">
      <c r="V45440" s="17"/>
    </row>
    <row r="45441" spans="22:22" x14ac:dyDescent="0.35">
      <c r="V45441" s="17"/>
    </row>
    <row r="45442" spans="22:22" x14ac:dyDescent="0.35">
      <c r="V45442" s="17"/>
    </row>
    <row r="45443" spans="22:22" x14ac:dyDescent="0.35">
      <c r="V45443" s="17"/>
    </row>
    <row r="45444" spans="22:22" x14ac:dyDescent="0.35">
      <c r="V45444" s="17"/>
    </row>
    <row r="45445" spans="22:22" x14ac:dyDescent="0.35">
      <c r="V45445" s="17"/>
    </row>
    <row r="45446" spans="22:22" x14ac:dyDescent="0.35">
      <c r="V45446" s="17"/>
    </row>
    <row r="45447" spans="22:22" x14ac:dyDescent="0.35">
      <c r="V45447" s="17"/>
    </row>
    <row r="45448" spans="22:22" x14ac:dyDescent="0.35">
      <c r="V45448" s="17"/>
    </row>
    <row r="45449" spans="22:22" x14ac:dyDescent="0.35">
      <c r="V45449" s="17"/>
    </row>
    <row r="45450" spans="22:22" x14ac:dyDescent="0.35">
      <c r="V45450" s="17"/>
    </row>
    <row r="45451" spans="22:22" x14ac:dyDescent="0.35">
      <c r="V45451" s="17"/>
    </row>
    <row r="45452" spans="22:22" x14ac:dyDescent="0.35">
      <c r="V45452" s="17"/>
    </row>
    <row r="45453" spans="22:22" x14ac:dyDescent="0.35">
      <c r="V45453" s="17"/>
    </row>
    <row r="45454" spans="22:22" x14ac:dyDescent="0.35">
      <c r="V45454" s="17"/>
    </row>
    <row r="45455" spans="22:22" x14ac:dyDescent="0.35">
      <c r="V45455" s="17"/>
    </row>
    <row r="45456" spans="22:22" x14ac:dyDescent="0.35">
      <c r="V45456" s="17"/>
    </row>
    <row r="45457" spans="22:22" x14ac:dyDescent="0.35">
      <c r="V45457" s="17"/>
    </row>
    <row r="45458" spans="22:22" x14ac:dyDescent="0.35">
      <c r="V45458" s="17"/>
    </row>
    <row r="45459" spans="22:22" x14ac:dyDescent="0.35">
      <c r="V45459" s="17"/>
    </row>
    <row r="45460" spans="22:22" x14ac:dyDescent="0.35">
      <c r="V45460" s="17"/>
    </row>
    <row r="45461" spans="22:22" x14ac:dyDescent="0.35">
      <c r="V45461" s="17"/>
    </row>
    <row r="45462" spans="22:22" x14ac:dyDescent="0.35">
      <c r="V45462" s="17"/>
    </row>
    <row r="45463" spans="22:22" x14ac:dyDescent="0.35">
      <c r="V45463" s="17"/>
    </row>
    <row r="45464" spans="22:22" x14ac:dyDescent="0.35">
      <c r="V45464" s="17"/>
    </row>
    <row r="45465" spans="22:22" x14ac:dyDescent="0.35">
      <c r="V45465" s="17"/>
    </row>
    <row r="45466" spans="22:22" x14ac:dyDescent="0.35">
      <c r="V45466" s="17"/>
    </row>
    <row r="45467" spans="22:22" x14ac:dyDescent="0.35">
      <c r="V45467" s="17"/>
    </row>
    <row r="45468" spans="22:22" x14ac:dyDescent="0.35">
      <c r="V45468" s="17"/>
    </row>
    <row r="45469" spans="22:22" x14ac:dyDescent="0.35">
      <c r="V45469" s="17"/>
    </row>
    <row r="45470" spans="22:22" x14ac:dyDescent="0.35">
      <c r="V45470" s="17"/>
    </row>
    <row r="45471" spans="22:22" x14ac:dyDescent="0.35">
      <c r="V45471" s="17"/>
    </row>
    <row r="45472" spans="22:22" x14ac:dyDescent="0.35">
      <c r="V45472" s="17"/>
    </row>
    <row r="45473" spans="22:22" x14ac:dyDescent="0.35">
      <c r="V45473" s="17"/>
    </row>
    <row r="45474" spans="22:22" x14ac:dyDescent="0.35">
      <c r="V45474" s="17"/>
    </row>
    <row r="45475" spans="22:22" x14ac:dyDescent="0.35">
      <c r="V45475" s="17"/>
    </row>
    <row r="45476" spans="22:22" x14ac:dyDescent="0.35">
      <c r="V45476" s="17"/>
    </row>
    <row r="45477" spans="22:22" x14ac:dyDescent="0.35">
      <c r="V45477" s="17"/>
    </row>
    <row r="45478" spans="22:22" x14ac:dyDescent="0.35">
      <c r="V45478" s="17"/>
    </row>
    <row r="45479" spans="22:22" x14ac:dyDescent="0.35">
      <c r="V45479" s="17"/>
    </row>
    <row r="45480" spans="22:22" x14ac:dyDescent="0.35">
      <c r="V45480" s="17"/>
    </row>
    <row r="45481" spans="22:22" x14ac:dyDescent="0.35">
      <c r="V45481" s="17"/>
    </row>
    <row r="45482" spans="22:22" x14ac:dyDescent="0.35">
      <c r="V45482" s="17"/>
    </row>
    <row r="45483" spans="22:22" x14ac:dyDescent="0.35">
      <c r="V45483" s="17"/>
    </row>
    <row r="45484" spans="22:22" x14ac:dyDescent="0.35">
      <c r="V45484" s="17"/>
    </row>
    <row r="45485" spans="22:22" x14ac:dyDescent="0.35">
      <c r="V45485" s="17"/>
    </row>
    <row r="45486" spans="22:22" x14ac:dyDescent="0.35">
      <c r="V45486" s="17"/>
    </row>
    <row r="45487" spans="22:22" x14ac:dyDescent="0.35">
      <c r="V45487" s="17"/>
    </row>
    <row r="45488" spans="22:22" x14ac:dyDescent="0.35">
      <c r="V45488" s="17"/>
    </row>
    <row r="45489" spans="22:22" x14ac:dyDescent="0.35">
      <c r="V45489" s="17"/>
    </row>
    <row r="45490" spans="22:22" x14ac:dyDescent="0.35">
      <c r="V45490" s="17"/>
    </row>
    <row r="45491" spans="22:22" x14ac:dyDescent="0.35">
      <c r="V45491" s="17"/>
    </row>
    <row r="45492" spans="22:22" x14ac:dyDescent="0.35">
      <c r="V45492" s="17"/>
    </row>
    <row r="45493" spans="22:22" x14ac:dyDescent="0.35">
      <c r="V45493" s="17"/>
    </row>
    <row r="45494" spans="22:22" x14ac:dyDescent="0.35">
      <c r="V45494" s="17"/>
    </row>
    <row r="45495" spans="22:22" x14ac:dyDescent="0.35">
      <c r="V45495" s="17"/>
    </row>
    <row r="45496" spans="22:22" x14ac:dyDescent="0.35">
      <c r="V45496" s="17"/>
    </row>
    <row r="45497" spans="22:22" x14ac:dyDescent="0.35">
      <c r="V45497" s="17"/>
    </row>
    <row r="45498" spans="22:22" x14ac:dyDescent="0.35">
      <c r="V45498" s="17"/>
    </row>
    <row r="45499" spans="22:22" x14ac:dyDescent="0.35">
      <c r="V45499" s="17"/>
    </row>
    <row r="45500" spans="22:22" x14ac:dyDescent="0.35">
      <c r="V45500" s="17"/>
    </row>
    <row r="45501" spans="22:22" x14ac:dyDescent="0.35">
      <c r="V45501" s="17"/>
    </row>
    <row r="45502" spans="22:22" x14ac:dyDescent="0.35">
      <c r="V45502" s="17"/>
    </row>
    <row r="45503" spans="22:22" x14ac:dyDescent="0.35">
      <c r="V45503" s="17"/>
    </row>
    <row r="45504" spans="22:22" x14ac:dyDescent="0.35">
      <c r="V45504" s="17"/>
    </row>
    <row r="45505" spans="22:22" x14ac:dyDescent="0.35">
      <c r="V45505" s="17"/>
    </row>
    <row r="45506" spans="22:22" x14ac:dyDescent="0.35">
      <c r="V45506" s="17"/>
    </row>
    <row r="45507" spans="22:22" x14ac:dyDescent="0.35">
      <c r="V45507" s="17"/>
    </row>
    <row r="45508" spans="22:22" x14ac:dyDescent="0.35">
      <c r="V45508" s="17"/>
    </row>
    <row r="45509" spans="22:22" x14ac:dyDescent="0.35">
      <c r="V45509" s="17"/>
    </row>
    <row r="45510" spans="22:22" x14ac:dyDescent="0.35">
      <c r="V45510" s="17"/>
    </row>
    <row r="45511" spans="22:22" x14ac:dyDescent="0.35">
      <c r="V45511" s="17"/>
    </row>
    <row r="45512" spans="22:22" x14ac:dyDescent="0.35">
      <c r="V45512" s="17"/>
    </row>
    <row r="45513" spans="22:22" x14ac:dyDescent="0.35">
      <c r="V45513" s="17"/>
    </row>
    <row r="45514" spans="22:22" x14ac:dyDescent="0.35">
      <c r="V45514" s="17"/>
    </row>
    <row r="45515" spans="22:22" x14ac:dyDescent="0.35">
      <c r="V45515" s="17"/>
    </row>
    <row r="45516" spans="22:22" x14ac:dyDescent="0.35">
      <c r="V45516" s="17"/>
    </row>
    <row r="45517" spans="22:22" x14ac:dyDescent="0.35">
      <c r="V45517" s="17"/>
    </row>
    <row r="45518" spans="22:22" x14ac:dyDescent="0.35">
      <c r="V45518" s="17"/>
    </row>
    <row r="45519" spans="22:22" x14ac:dyDescent="0.35">
      <c r="V45519" s="17"/>
    </row>
    <row r="45520" spans="22:22" x14ac:dyDescent="0.35">
      <c r="V45520" s="17"/>
    </row>
    <row r="45521" spans="22:22" x14ac:dyDescent="0.35">
      <c r="V45521" s="17"/>
    </row>
    <row r="45522" spans="22:22" x14ac:dyDescent="0.35">
      <c r="V45522" s="17"/>
    </row>
    <row r="45523" spans="22:22" x14ac:dyDescent="0.35">
      <c r="V45523" s="17"/>
    </row>
    <row r="45524" spans="22:22" x14ac:dyDescent="0.35">
      <c r="V45524" s="17"/>
    </row>
    <row r="45525" spans="22:22" x14ac:dyDescent="0.35">
      <c r="V45525" s="17"/>
    </row>
    <row r="45526" spans="22:22" x14ac:dyDescent="0.35">
      <c r="V45526" s="17"/>
    </row>
    <row r="45527" spans="22:22" x14ac:dyDescent="0.35">
      <c r="V45527" s="17"/>
    </row>
    <row r="45528" spans="22:22" x14ac:dyDescent="0.35">
      <c r="V45528" s="17"/>
    </row>
    <row r="45529" spans="22:22" x14ac:dyDescent="0.35">
      <c r="V45529" s="17"/>
    </row>
    <row r="45530" spans="22:22" x14ac:dyDescent="0.35">
      <c r="V45530" s="17"/>
    </row>
    <row r="45531" spans="22:22" x14ac:dyDescent="0.35">
      <c r="V45531" s="17"/>
    </row>
    <row r="45532" spans="22:22" x14ac:dyDescent="0.35">
      <c r="V45532" s="17"/>
    </row>
    <row r="45533" spans="22:22" x14ac:dyDescent="0.35">
      <c r="V45533" s="17"/>
    </row>
    <row r="45534" spans="22:22" x14ac:dyDescent="0.35">
      <c r="V45534" s="17"/>
    </row>
    <row r="45535" spans="22:22" x14ac:dyDescent="0.35">
      <c r="V45535" s="17"/>
    </row>
    <row r="45536" spans="22:22" x14ac:dyDescent="0.35">
      <c r="V45536" s="17"/>
    </row>
    <row r="45537" spans="22:22" x14ac:dyDescent="0.35">
      <c r="V45537" s="17"/>
    </row>
    <row r="45538" spans="22:22" x14ac:dyDescent="0.35">
      <c r="V45538" s="17"/>
    </row>
    <row r="45539" spans="22:22" x14ac:dyDescent="0.35">
      <c r="V45539" s="17"/>
    </row>
    <row r="45540" spans="22:22" x14ac:dyDescent="0.35">
      <c r="V45540" s="17"/>
    </row>
    <row r="45541" spans="22:22" x14ac:dyDescent="0.35">
      <c r="V45541" s="17"/>
    </row>
    <row r="45542" spans="22:22" x14ac:dyDescent="0.35">
      <c r="V45542" s="17"/>
    </row>
    <row r="45543" spans="22:22" x14ac:dyDescent="0.35">
      <c r="V45543" s="17"/>
    </row>
    <row r="45544" spans="22:22" x14ac:dyDescent="0.35">
      <c r="V45544" s="17"/>
    </row>
    <row r="45545" spans="22:22" x14ac:dyDescent="0.35">
      <c r="V45545" s="17"/>
    </row>
    <row r="45546" spans="22:22" x14ac:dyDescent="0.35">
      <c r="V45546" s="17"/>
    </row>
    <row r="45547" spans="22:22" x14ac:dyDescent="0.35">
      <c r="V45547" s="17"/>
    </row>
    <row r="45548" spans="22:22" x14ac:dyDescent="0.35">
      <c r="V45548" s="17"/>
    </row>
    <row r="45549" spans="22:22" x14ac:dyDescent="0.35">
      <c r="V45549" s="17"/>
    </row>
    <row r="45550" spans="22:22" x14ac:dyDescent="0.35">
      <c r="V45550" s="17"/>
    </row>
    <row r="45551" spans="22:22" x14ac:dyDescent="0.35">
      <c r="V45551" s="17"/>
    </row>
    <row r="45552" spans="22:22" x14ac:dyDescent="0.35">
      <c r="V45552" s="17"/>
    </row>
    <row r="45553" spans="22:22" x14ac:dyDescent="0.35">
      <c r="V45553" s="17"/>
    </row>
    <row r="45554" spans="22:22" x14ac:dyDescent="0.35">
      <c r="V45554" s="17"/>
    </row>
    <row r="45555" spans="22:22" x14ac:dyDescent="0.35">
      <c r="V45555" s="17"/>
    </row>
    <row r="45556" spans="22:22" x14ac:dyDescent="0.35">
      <c r="V45556" s="17"/>
    </row>
    <row r="45557" spans="22:22" x14ac:dyDescent="0.35">
      <c r="V45557" s="17"/>
    </row>
    <row r="45558" spans="22:22" x14ac:dyDescent="0.35">
      <c r="V45558" s="17"/>
    </row>
    <row r="45559" spans="22:22" x14ac:dyDescent="0.35">
      <c r="V45559" s="17"/>
    </row>
    <row r="45560" spans="22:22" x14ac:dyDescent="0.35">
      <c r="V45560" s="17"/>
    </row>
    <row r="45561" spans="22:22" x14ac:dyDescent="0.35">
      <c r="V45561" s="17"/>
    </row>
    <row r="45562" spans="22:22" x14ac:dyDescent="0.35">
      <c r="V45562" s="17"/>
    </row>
    <row r="45563" spans="22:22" x14ac:dyDescent="0.35">
      <c r="V45563" s="17"/>
    </row>
    <row r="45564" spans="22:22" x14ac:dyDescent="0.35">
      <c r="V45564" s="17"/>
    </row>
    <row r="45565" spans="22:22" x14ac:dyDescent="0.35">
      <c r="V45565" s="17"/>
    </row>
    <row r="45566" spans="22:22" x14ac:dyDescent="0.35">
      <c r="V45566" s="17"/>
    </row>
    <row r="45567" spans="22:22" x14ac:dyDescent="0.35">
      <c r="V45567" s="17"/>
    </row>
    <row r="45568" spans="22:22" x14ac:dyDescent="0.35">
      <c r="V45568" s="17"/>
    </row>
    <row r="45569" spans="22:22" x14ac:dyDescent="0.35">
      <c r="V45569" s="17"/>
    </row>
    <row r="45570" spans="22:22" x14ac:dyDescent="0.35">
      <c r="V45570" s="17"/>
    </row>
    <row r="45571" spans="22:22" x14ac:dyDescent="0.35">
      <c r="V45571" s="17"/>
    </row>
    <row r="45572" spans="22:22" x14ac:dyDescent="0.35">
      <c r="V45572" s="17"/>
    </row>
    <row r="45573" spans="22:22" x14ac:dyDescent="0.35">
      <c r="V45573" s="17"/>
    </row>
    <row r="45574" spans="22:22" x14ac:dyDescent="0.35">
      <c r="V45574" s="17"/>
    </row>
    <row r="45575" spans="22:22" x14ac:dyDescent="0.35">
      <c r="V45575" s="17"/>
    </row>
    <row r="45576" spans="22:22" x14ac:dyDescent="0.35">
      <c r="V45576" s="17"/>
    </row>
    <row r="45577" spans="22:22" x14ac:dyDescent="0.35">
      <c r="V45577" s="17"/>
    </row>
    <row r="45578" spans="22:22" x14ac:dyDescent="0.35">
      <c r="V45578" s="17"/>
    </row>
    <row r="45579" spans="22:22" x14ac:dyDescent="0.35">
      <c r="V45579" s="17"/>
    </row>
    <row r="45580" spans="22:22" x14ac:dyDescent="0.35">
      <c r="V45580" s="17"/>
    </row>
    <row r="45581" spans="22:22" x14ac:dyDescent="0.35">
      <c r="V45581" s="17"/>
    </row>
    <row r="45582" spans="22:22" x14ac:dyDescent="0.35">
      <c r="V45582" s="17"/>
    </row>
    <row r="45583" spans="22:22" x14ac:dyDescent="0.35">
      <c r="V45583" s="17"/>
    </row>
    <row r="45584" spans="22:22" x14ac:dyDescent="0.35">
      <c r="V45584" s="17"/>
    </row>
    <row r="45585" spans="22:22" x14ac:dyDescent="0.35">
      <c r="V45585" s="17"/>
    </row>
    <row r="45586" spans="22:22" x14ac:dyDescent="0.35">
      <c r="V45586" s="17"/>
    </row>
    <row r="45587" spans="22:22" x14ac:dyDescent="0.35">
      <c r="V45587" s="17"/>
    </row>
    <row r="45588" spans="22:22" x14ac:dyDescent="0.35">
      <c r="V45588" s="17"/>
    </row>
    <row r="45589" spans="22:22" x14ac:dyDescent="0.35">
      <c r="V45589" s="17"/>
    </row>
    <row r="45590" spans="22:22" x14ac:dyDescent="0.35">
      <c r="V45590" s="17"/>
    </row>
    <row r="45591" spans="22:22" x14ac:dyDescent="0.35">
      <c r="V45591" s="17"/>
    </row>
    <row r="45592" spans="22:22" x14ac:dyDescent="0.35">
      <c r="V45592" s="17"/>
    </row>
    <row r="45593" spans="22:22" x14ac:dyDescent="0.35">
      <c r="V45593" s="17"/>
    </row>
    <row r="45594" spans="22:22" x14ac:dyDescent="0.35">
      <c r="V45594" s="17"/>
    </row>
    <row r="45595" spans="22:22" x14ac:dyDescent="0.35">
      <c r="V45595" s="17"/>
    </row>
    <row r="45596" spans="22:22" x14ac:dyDescent="0.35">
      <c r="V45596" s="17"/>
    </row>
    <row r="45597" spans="22:22" x14ac:dyDescent="0.35">
      <c r="V45597" s="17"/>
    </row>
    <row r="45598" spans="22:22" x14ac:dyDescent="0.35">
      <c r="V45598" s="17"/>
    </row>
    <row r="45599" spans="22:22" x14ac:dyDescent="0.35">
      <c r="V45599" s="17"/>
    </row>
    <row r="45600" spans="22:22" x14ac:dyDescent="0.35">
      <c r="V45600" s="17"/>
    </row>
    <row r="45601" spans="22:22" x14ac:dyDescent="0.35">
      <c r="V45601" s="17"/>
    </row>
    <row r="45602" spans="22:22" x14ac:dyDescent="0.35">
      <c r="V45602" s="17"/>
    </row>
    <row r="45603" spans="22:22" x14ac:dyDescent="0.35">
      <c r="V45603" s="17"/>
    </row>
    <row r="45604" spans="22:22" x14ac:dyDescent="0.35">
      <c r="V45604" s="17"/>
    </row>
    <row r="45605" spans="22:22" x14ac:dyDescent="0.35">
      <c r="V45605" s="17"/>
    </row>
    <row r="45606" spans="22:22" x14ac:dyDescent="0.35">
      <c r="V45606" s="17"/>
    </row>
    <row r="45607" spans="22:22" x14ac:dyDescent="0.35">
      <c r="V45607" s="17"/>
    </row>
    <row r="45608" spans="22:22" x14ac:dyDescent="0.35">
      <c r="V45608" s="17"/>
    </row>
    <row r="45609" spans="22:22" x14ac:dyDescent="0.35">
      <c r="V45609" s="17"/>
    </row>
    <row r="45610" spans="22:22" x14ac:dyDescent="0.35">
      <c r="V45610" s="17"/>
    </row>
    <row r="45611" spans="22:22" x14ac:dyDescent="0.35">
      <c r="V45611" s="17"/>
    </row>
    <row r="45612" spans="22:22" x14ac:dyDescent="0.35">
      <c r="V45612" s="17"/>
    </row>
    <row r="45613" spans="22:22" x14ac:dyDescent="0.35">
      <c r="V45613" s="17"/>
    </row>
    <row r="45614" spans="22:22" x14ac:dyDescent="0.35">
      <c r="V45614" s="17"/>
    </row>
    <row r="45615" spans="22:22" x14ac:dyDescent="0.35">
      <c r="V45615" s="17"/>
    </row>
    <row r="45616" spans="22:22" x14ac:dyDescent="0.35">
      <c r="V45616" s="17"/>
    </row>
    <row r="45617" spans="22:22" x14ac:dyDescent="0.35">
      <c r="V45617" s="17"/>
    </row>
    <row r="45618" spans="22:22" x14ac:dyDescent="0.35">
      <c r="V45618" s="17"/>
    </row>
    <row r="45619" spans="22:22" x14ac:dyDescent="0.35">
      <c r="V45619" s="17"/>
    </row>
    <row r="45620" spans="22:22" x14ac:dyDescent="0.35">
      <c r="V45620" s="17"/>
    </row>
    <row r="45621" spans="22:22" x14ac:dyDescent="0.35">
      <c r="V45621" s="17"/>
    </row>
    <row r="45622" spans="22:22" x14ac:dyDescent="0.35">
      <c r="V45622" s="17"/>
    </row>
    <row r="45623" spans="22:22" x14ac:dyDescent="0.35">
      <c r="V45623" s="17"/>
    </row>
    <row r="45624" spans="22:22" x14ac:dyDescent="0.35">
      <c r="V45624" s="17"/>
    </row>
    <row r="45625" spans="22:22" x14ac:dyDescent="0.35">
      <c r="V45625" s="17"/>
    </row>
    <row r="45626" spans="22:22" x14ac:dyDescent="0.35">
      <c r="V45626" s="17"/>
    </row>
    <row r="45627" spans="22:22" x14ac:dyDescent="0.35">
      <c r="V45627" s="17"/>
    </row>
    <row r="45628" spans="22:22" x14ac:dyDescent="0.35">
      <c r="V45628" s="17"/>
    </row>
    <row r="45629" spans="22:22" x14ac:dyDescent="0.35">
      <c r="V45629" s="17"/>
    </row>
    <row r="45630" spans="22:22" x14ac:dyDescent="0.35">
      <c r="V45630" s="17"/>
    </row>
    <row r="45631" spans="22:22" x14ac:dyDescent="0.35">
      <c r="V45631" s="17"/>
    </row>
    <row r="45632" spans="22:22" x14ac:dyDescent="0.35">
      <c r="V45632" s="17"/>
    </row>
    <row r="45633" spans="22:22" x14ac:dyDescent="0.35">
      <c r="V45633" s="17"/>
    </row>
    <row r="45634" spans="22:22" x14ac:dyDescent="0.35">
      <c r="V45634" s="17"/>
    </row>
    <row r="45635" spans="22:22" x14ac:dyDescent="0.35">
      <c r="V45635" s="17"/>
    </row>
    <row r="45636" spans="22:22" x14ac:dyDescent="0.35">
      <c r="V45636" s="17"/>
    </row>
    <row r="45637" spans="22:22" x14ac:dyDescent="0.35">
      <c r="V45637" s="17"/>
    </row>
    <row r="45638" spans="22:22" x14ac:dyDescent="0.35">
      <c r="V45638" s="17"/>
    </row>
    <row r="45639" spans="22:22" x14ac:dyDescent="0.35">
      <c r="V45639" s="17"/>
    </row>
    <row r="45640" spans="22:22" x14ac:dyDescent="0.35">
      <c r="V45640" s="17"/>
    </row>
    <row r="45641" spans="22:22" x14ac:dyDescent="0.35">
      <c r="V45641" s="17"/>
    </row>
    <row r="45642" spans="22:22" x14ac:dyDescent="0.35">
      <c r="V45642" s="17"/>
    </row>
    <row r="45643" spans="22:22" x14ac:dyDescent="0.35">
      <c r="V45643" s="17"/>
    </row>
    <row r="45644" spans="22:22" x14ac:dyDescent="0.35">
      <c r="V45644" s="17"/>
    </row>
    <row r="45645" spans="22:22" x14ac:dyDescent="0.35">
      <c r="V45645" s="17"/>
    </row>
    <row r="45646" spans="22:22" x14ac:dyDescent="0.35">
      <c r="V45646" s="17"/>
    </row>
    <row r="45647" spans="22:22" x14ac:dyDescent="0.35">
      <c r="V45647" s="17"/>
    </row>
    <row r="45648" spans="22:22" x14ac:dyDescent="0.35">
      <c r="V45648" s="17"/>
    </row>
    <row r="45649" spans="22:22" x14ac:dyDescent="0.35">
      <c r="V45649" s="17"/>
    </row>
    <row r="45650" spans="22:22" x14ac:dyDescent="0.35">
      <c r="V45650" s="17"/>
    </row>
    <row r="45651" spans="22:22" x14ac:dyDescent="0.35">
      <c r="V45651" s="17"/>
    </row>
    <row r="45652" spans="22:22" x14ac:dyDescent="0.35">
      <c r="V45652" s="17"/>
    </row>
    <row r="45653" spans="22:22" x14ac:dyDescent="0.35">
      <c r="V45653" s="17"/>
    </row>
    <row r="45654" spans="22:22" x14ac:dyDescent="0.35">
      <c r="V45654" s="17"/>
    </row>
    <row r="45655" spans="22:22" x14ac:dyDescent="0.35">
      <c r="V45655" s="17"/>
    </row>
    <row r="45656" spans="22:22" x14ac:dyDescent="0.35">
      <c r="V45656" s="17"/>
    </row>
    <row r="45657" spans="22:22" x14ac:dyDescent="0.35">
      <c r="V45657" s="17"/>
    </row>
    <row r="45658" spans="22:22" x14ac:dyDescent="0.35">
      <c r="V45658" s="17"/>
    </row>
    <row r="45659" spans="22:22" x14ac:dyDescent="0.35">
      <c r="V45659" s="17"/>
    </row>
    <row r="45660" spans="22:22" x14ac:dyDescent="0.35">
      <c r="V45660" s="17"/>
    </row>
    <row r="45661" spans="22:22" x14ac:dyDescent="0.35">
      <c r="V45661" s="17"/>
    </row>
    <row r="45662" spans="22:22" x14ac:dyDescent="0.35">
      <c r="V45662" s="17"/>
    </row>
    <row r="45663" spans="22:22" x14ac:dyDescent="0.35">
      <c r="V45663" s="17"/>
    </row>
    <row r="45664" spans="22:22" x14ac:dyDescent="0.35">
      <c r="V45664" s="17"/>
    </row>
    <row r="45665" spans="22:22" x14ac:dyDescent="0.35">
      <c r="V45665" s="17"/>
    </row>
    <row r="45666" spans="22:22" x14ac:dyDescent="0.35">
      <c r="V45666" s="17"/>
    </row>
    <row r="45667" spans="22:22" x14ac:dyDescent="0.35">
      <c r="V45667" s="17"/>
    </row>
    <row r="45668" spans="22:22" x14ac:dyDescent="0.35">
      <c r="V45668" s="17"/>
    </row>
    <row r="45669" spans="22:22" x14ac:dyDescent="0.35">
      <c r="V45669" s="17"/>
    </row>
    <row r="45670" spans="22:22" x14ac:dyDescent="0.35">
      <c r="V45670" s="17"/>
    </row>
    <row r="45671" spans="22:22" x14ac:dyDescent="0.35">
      <c r="V45671" s="17"/>
    </row>
    <row r="45672" spans="22:22" x14ac:dyDescent="0.35">
      <c r="V45672" s="17"/>
    </row>
    <row r="45673" spans="22:22" x14ac:dyDescent="0.35">
      <c r="V45673" s="17"/>
    </row>
    <row r="45674" spans="22:22" x14ac:dyDescent="0.35">
      <c r="V45674" s="17"/>
    </row>
    <row r="45675" spans="22:22" x14ac:dyDescent="0.35">
      <c r="V45675" s="17"/>
    </row>
    <row r="45676" spans="22:22" x14ac:dyDescent="0.35">
      <c r="V45676" s="17"/>
    </row>
    <row r="45677" spans="22:22" x14ac:dyDescent="0.35">
      <c r="V45677" s="17"/>
    </row>
    <row r="45678" spans="22:22" x14ac:dyDescent="0.35">
      <c r="V45678" s="17"/>
    </row>
    <row r="45679" spans="22:22" x14ac:dyDescent="0.35">
      <c r="V45679" s="17"/>
    </row>
    <row r="45680" spans="22:22" x14ac:dyDescent="0.35">
      <c r="V45680" s="17"/>
    </row>
    <row r="45681" spans="22:22" x14ac:dyDescent="0.35">
      <c r="V45681" s="17"/>
    </row>
    <row r="45682" spans="22:22" x14ac:dyDescent="0.35">
      <c r="V45682" s="17"/>
    </row>
    <row r="45683" spans="22:22" x14ac:dyDescent="0.35">
      <c r="V45683" s="17"/>
    </row>
    <row r="45684" spans="22:22" x14ac:dyDescent="0.35">
      <c r="V45684" s="17"/>
    </row>
    <row r="45685" spans="22:22" x14ac:dyDescent="0.35">
      <c r="V45685" s="17"/>
    </row>
    <row r="45686" spans="22:22" x14ac:dyDescent="0.35">
      <c r="V45686" s="17"/>
    </row>
    <row r="45687" spans="22:22" x14ac:dyDescent="0.35">
      <c r="V45687" s="17"/>
    </row>
    <row r="45688" spans="22:22" x14ac:dyDescent="0.35">
      <c r="V45688" s="17"/>
    </row>
    <row r="45689" spans="22:22" x14ac:dyDescent="0.35">
      <c r="V45689" s="17"/>
    </row>
    <row r="45690" spans="22:22" x14ac:dyDescent="0.35">
      <c r="V45690" s="17"/>
    </row>
    <row r="45691" spans="22:22" x14ac:dyDescent="0.35">
      <c r="V45691" s="17"/>
    </row>
    <row r="45692" spans="22:22" x14ac:dyDescent="0.35">
      <c r="V45692" s="17"/>
    </row>
    <row r="45693" spans="22:22" x14ac:dyDescent="0.35">
      <c r="V45693" s="17"/>
    </row>
    <row r="45694" spans="22:22" x14ac:dyDescent="0.35">
      <c r="V45694" s="17"/>
    </row>
    <row r="45695" spans="22:22" x14ac:dyDescent="0.35">
      <c r="V45695" s="17"/>
    </row>
    <row r="45696" spans="22:22" x14ac:dyDescent="0.35">
      <c r="V45696" s="17"/>
    </row>
    <row r="45697" spans="22:22" x14ac:dyDescent="0.35">
      <c r="V45697" s="17"/>
    </row>
    <row r="45698" spans="22:22" x14ac:dyDescent="0.35">
      <c r="V45698" s="17"/>
    </row>
    <row r="45699" spans="22:22" x14ac:dyDescent="0.35">
      <c r="V45699" s="17"/>
    </row>
    <row r="45700" spans="22:22" x14ac:dyDescent="0.35">
      <c r="V45700" s="17"/>
    </row>
    <row r="45701" spans="22:22" x14ac:dyDescent="0.35">
      <c r="V45701" s="17"/>
    </row>
    <row r="45702" spans="22:22" x14ac:dyDescent="0.35">
      <c r="V45702" s="17"/>
    </row>
    <row r="45703" spans="22:22" x14ac:dyDescent="0.35">
      <c r="V45703" s="17"/>
    </row>
    <row r="45704" spans="22:22" x14ac:dyDescent="0.35">
      <c r="V45704" s="17"/>
    </row>
    <row r="45705" spans="22:22" x14ac:dyDescent="0.35">
      <c r="V45705" s="17"/>
    </row>
    <row r="45706" spans="22:22" x14ac:dyDescent="0.35">
      <c r="V45706" s="17"/>
    </row>
    <row r="45707" spans="22:22" x14ac:dyDescent="0.35">
      <c r="V45707" s="17"/>
    </row>
    <row r="45708" spans="22:22" x14ac:dyDescent="0.35">
      <c r="V45708" s="17"/>
    </row>
    <row r="45709" spans="22:22" x14ac:dyDescent="0.35">
      <c r="V45709" s="17"/>
    </row>
    <row r="45710" spans="22:22" x14ac:dyDescent="0.35">
      <c r="V45710" s="17"/>
    </row>
    <row r="45711" spans="22:22" x14ac:dyDescent="0.35">
      <c r="V45711" s="17"/>
    </row>
    <row r="45712" spans="22:22" x14ac:dyDescent="0.35">
      <c r="V45712" s="17"/>
    </row>
    <row r="45713" spans="22:22" x14ac:dyDescent="0.35">
      <c r="V45713" s="17"/>
    </row>
    <row r="45714" spans="22:22" x14ac:dyDescent="0.35">
      <c r="V45714" s="17"/>
    </row>
    <row r="45715" spans="22:22" x14ac:dyDescent="0.35">
      <c r="V45715" s="17"/>
    </row>
    <row r="45716" spans="22:22" x14ac:dyDescent="0.35">
      <c r="V45716" s="17"/>
    </row>
    <row r="45717" spans="22:22" x14ac:dyDescent="0.35">
      <c r="V45717" s="17"/>
    </row>
    <row r="45718" spans="22:22" x14ac:dyDescent="0.35">
      <c r="V45718" s="17"/>
    </row>
    <row r="45719" spans="22:22" x14ac:dyDescent="0.35">
      <c r="V45719" s="17"/>
    </row>
    <row r="45720" spans="22:22" x14ac:dyDescent="0.35">
      <c r="V45720" s="17"/>
    </row>
    <row r="45721" spans="22:22" x14ac:dyDescent="0.35">
      <c r="V45721" s="17"/>
    </row>
    <row r="45722" spans="22:22" x14ac:dyDescent="0.35">
      <c r="V45722" s="17"/>
    </row>
    <row r="45723" spans="22:22" x14ac:dyDescent="0.35">
      <c r="V45723" s="17"/>
    </row>
    <row r="45724" spans="22:22" x14ac:dyDescent="0.35">
      <c r="V45724" s="17"/>
    </row>
    <row r="45725" spans="22:22" x14ac:dyDescent="0.35">
      <c r="V45725" s="17"/>
    </row>
    <row r="45726" spans="22:22" x14ac:dyDescent="0.35">
      <c r="V45726" s="17"/>
    </row>
    <row r="45727" spans="22:22" x14ac:dyDescent="0.35">
      <c r="V45727" s="17"/>
    </row>
    <row r="45728" spans="22:22" x14ac:dyDescent="0.35">
      <c r="V45728" s="17"/>
    </row>
    <row r="45729" spans="22:22" x14ac:dyDescent="0.35">
      <c r="V45729" s="17"/>
    </row>
    <row r="45730" spans="22:22" x14ac:dyDescent="0.35">
      <c r="V45730" s="17"/>
    </row>
    <row r="45731" spans="22:22" x14ac:dyDescent="0.35">
      <c r="V45731" s="17"/>
    </row>
    <row r="45732" spans="22:22" x14ac:dyDescent="0.35">
      <c r="V45732" s="17"/>
    </row>
    <row r="45733" spans="22:22" x14ac:dyDescent="0.35">
      <c r="V45733" s="17"/>
    </row>
    <row r="45734" spans="22:22" x14ac:dyDescent="0.35">
      <c r="V45734" s="17"/>
    </row>
    <row r="45735" spans="22:22" x14ac:dyDescent="0.35">
      <c r="V45735" s="17"/>
    </row>
    <row r="45736" spans="22:22" x14ac:dyDescent="0.35">
      <c r="V45736" s="17"/>
    </row>
    <row r="45737" spans="22:22" x14ac:dyDescent="0.35">
      <c r="V45737" s="17"/>
    </row>
    <row r="45738" spans="22:22" x14ac:dyDescent="0.35">
      <c r="V45738" s="17"/>
    </row>
    <row r="45739" spans="22:22" x14ac:dyDescent="0.35">
      <c r="V45739" s="17"/>
    </row>
    <row r="45740" spans="22:22" x14ac:dyDescent="0.35">
      <c r="V45740" s="17"/>
    </row>
    <row r="45741" spans="22:22" x14ac:dyDescent="0.35">
      <c r="V45741" s="17"/>
    </row>
    <row r="45742" spans="22:22" x14ac:dyDescent="0.35">
      <c r="V45742" s="17"/>
    </row>
    <row r="45743" spans="22:22" x14ac:dyDescent="0.35">
      <c r="V45743" s="17"/>
    </row>
    <row r="45744" spans="22:22" x14ac:dyDescent="0.35">
      <c r="V45744" s="17"/>
    </row>
    <row r="45745" spans="22:22" x14ac:dyDescent="0.35">
      <c r="V45745" s="17"/>
    </row>
    <row r="45746" spans="22:22" x14ac:dyDescent="0.35">
      <c r="V45746" s="17"/>
    </row>
    <row r="45747" spans="22:22" x14ac:dyDescent="0.35">
      <c r="V45747" s="17"/>
    </row>
    <row r="45748" spans="22:22" x14ac:dyDescent="0.35">
      <c r="V45748" s="17"/>
    </row>
    <row r="45749" spans="22:22" x14ac:dyDescent="0.35">
      <c r="V45749" s="17"/>
    </row>
    <row r="45750" spans="22:22" x14ac:dyDescent="0.35">
      <c r="V45750" s="17"/>
    </row>
    <row r="45751" spans="22:22" x14ac:dyDescent="0.35">
      <c r="V45751" s="17"/>
    </row>
    <row r="45752" spans="22:22" x14ac:dyDescent="0.35">
      <c r="V45752" s="17"/>
    </row>
    <row r="45753" spans="22:22" x14ac:dyDescent="0.35">
      <c r="V45753" s="17"/>
    </row>
    <row r="45754" spans="22:22" x14ac:dyDescent="0.35">
      <c r="V45754" s="17"/>
    </row>
    <row r="45755" spans="22:22" x14ac:dyDescent="0.35">
      <c r="V45755" s="17"/>
    </row>
    <row r="45756" spans="22:22" x14ac:dyDescent="0.35">
      <c r="V45756" s="17"/>
    </row>
    <row r="45757" spans="22:22" x14ac:dyDescent="0.35">
      <c r="V45757" s="17"/>
    </row>
    <row r="45758" spans="22:22" x14ac:dyDescent="0.35">
      <c r="V45758" s="17"/>
    </row>
    <row r="45759" spans="22:22" x14ac:dyDescent="0.35">
      <c r="V45759" s="17"/>
    </row>
    <row r="45760" spans="22:22" x14ac:dyDescent="0.35">
      <c r="V45760" s="17"/>
    </row>
    <row r="45761" spans="22:22" x14ac:dyDescent="0.35">
      <c r="V45761" s="17"/>
    </row>
    <row r="45762" spans="22:22" x14ac:dyDescent="0.35">
      <c r="V45762" s="17"/>
    </row>
    <row r="45763" spans="22:22" x14ac:dyDescent="0.35">
      <c r="V45763" s="17"/>
    </row>
    <row r="45764" spans="22:22" x14ac:dyDescent="0.35">
      <c r="V45764" s="17"/>
    </row>
    <row r="45765" spans="22:22" x14ac:dyDescent="0.35">
      <c r="V45765" s="17"/>
    </row>
    <row r="45766" spans="22:22" x14ac:dyDescent="0.35">
      <c r="V45766" s="17"/>
    </row>
    <row r="45767" spans="22:22" x14ac:dyDescent="0.35">
      <c r="V45767" s="17"/>
    </row>
    <row r="45768" spans="22:22" x14ac:dyDescent="0.35">
      <c r="V45768" s="17"/>
    </row>
    <row r="45769" spans="22:22" x14ac:dyDescent="0.35">
      <c r="V45769" s="17"/>
    </row>
    <row r="45770" spans="22:22" x14ac:dyDescent="0.35">
      <c r="V45770" s="17"/>
    </row>
    <row r="45771" spans="22:22" x14ac:dyDescent="0.35">
      <c r="V45771" s="17"/>
    </row>
    <row r="45772" spans="22:22" x14ac:dyDescent="0.35">
      <c r="V45772" s="17"/>
    </row>
    <row r="45773" spans="22:22" x14ac:dyDescent="0.35">
      <c r="V45773" s="17"/>
    </row>
    <row r="45774" spans="22:22" x14ac:dyDescent="0.35">
      <c r="V45774" s="17"/>
    </row>
    <row r="45775" spans="22:22" x14ac:dyDescent="0.35">
      <c r="V45775" s="17"/>
    </row>
    <row r="45776" spans="22:22" x14ac:dyDescent="0.35">
      <c r="V45776" s="17"/>
    </row>
    <row r="45777" spans="22:22" x14ac:dyDescent="0.35">
      <c r="V45777" s="17"/>
    </row>
    <row r="45778" spans="22:22" x14ac:dyDescent="0.35">
      <c r="V45778" s="17"/>
    </row>
    <row r="45779" spans="22:22" x14ac:dyDescent="0.35">
      <c r="V45779" s="17"/>
    </row>
    <row r="45780" spans="22:22" x14ac:dyDescent="0.35">
      <c r="V45780" s="17"/>
    </row>
    <row r="45781" spans="22:22" x14ac:dyDescent="0.35">
      <c r="V45781" s="17"/>
    </row>
    <row r="45782" spans="22:22" x14ac:dyDescent="0.35">
      <c r="V45782" s="17"/>
    </row>
    <row r="45783" spans="22:22" x14ac:dyDescent="0.35">
      <c r="V45783" s="17"/>
    </row>
    <row r="45784" spans="22:22" x14ac:dyDescent="0.35">
      <c r="V45784" s="17"/>
    </row>
    <row r="45785" spans="22:22" x14ac:dyDescent="0.35">
      <c r="V45785" s="17"/>
    </row>
    <row r="45786" spans="22:22" x14ac:dyDescent="0.35">
      <c r="V45786" s="17"/>
    </row>
    <row r="45787" spans="22:22" x14ac:dyDescent="0.35">
      <c r="V45787" s="17"/>
    </row>
    <row r="45788" spans="22:22" x14ac:dyDescent="0.35">
      <c r="V45788" s="17"/>
    </row>
    <row r="45789" spans="22:22" x14ac:dyDescent="0.35">
      <c r="V45789" s="17"/>
    </row>
    <row r="45790" spans="22:22" x14ac:dyDescent="0.35">
      <c r="V45790" s="17"/>
    </row>
    <row r="45791" spans="22:22" x14ac:dyDescent="0.35">
      <c r="V45791" s="17"/>
    </row>
    <row r="45792" spans="22:22" x14ac:dyDescent="0.35">
      <c r="V45792" s="17"/>
    </row>
    <row r="45793" spans="22:22" x14ac:dyDescent="0.35">
      <c r="V45793" s="17"/>
    </row>
    <row r="45794" spans="22:22" x14ac:dyDescent="0.35">
      <c r="V45794" s="17"/>
    </row>
    <row r="45795" spans="22:22" x14ac:dyDescent="0.35">
      <c r="V45795" s="17"/>
    </row>
    <row r="45796" spans="22:22" x14ac:dyDescent="0.35">
      <c r="V45796" s="17"/>
    </row>
    <row r="45797" spans="22:22" x14ac:dyDescent="0.35">
      <c r="V45797" s="17"/>
    </row>
    <row r="45798" spans="22:22" x14ac:dyDescent="0.35">
      <c r="V45798" s="17"/>
    </row>
    <row r="45799" spans="22:22" x14ac:dyDescent="0.35">
      <c r="V45799" s="17"/>
    </row>
    <row r="45800" spans="22:22" x14ac:dyDescent="0.35">
      <c r="V45800" s="17"/>
    </row>
    <row r="45801" spans="22:22" x14ac:dyDescent="0.35">
      <c r="V45801" s="17"/>
    </row>
    <row r="45802" spans="22:22" x14ac:dyDescent="0.35">
      <c r="V45802" s="17"/>
    </row>
    <row r="45803" spans="22:22" x14ac:dyDescent="0.35">
      <c r="V45803" s="17"/>
    </row>
    <row r="45804" spans="22:22" x14ac:dyDescent="0.35">
      <c r="V45804" s="17"/>
    </row>
    <row r="45805" spans="22:22" x14ac:dyDescent="0.35">
      <c r="V45805" s="17"/>
    </row>
    <row r="45806" spans="22:22" x14ac:dyDescent="0.35">
      <c r="V45806" s="17"/>
    </row>
    <row r="45807" spans="22:22" x14ac:dyDescent="0.35">
      <c r="V45807" s="17"/>
    </row>
    <row r="45808" spans="22:22" x14ac:dyDescent="0.35">
      <c r="V45808" s="17"/>
    </row>
    <row r="45809" spans="22:22" x14ac:dyDescent="0.35">
      <c r="V45809" s="17"/>
    </row>
    <row r="45810" spans="22:22" x14ac:dyDescent="0.35">
      <c r="V45810" s="17"/>
    </row>
    <row r="45811" spans="22:22" x14ac:dyDescent="0.35">
      <c r="V45811" s="17"/>
    </row>
    <row r="45812" spans="22:22" x14ac:dyDescent="0.35">
      <c r="V45812" s="17"/>
    </row>
    <row r="45813" spans="22:22" x14ac:dyDescent="0.35">
      <c r="V45813" s="17"/>
    </row>
    <row r="45814" spans="22:22" x14ac:dyDescent="0.35">
      <c r="V45814" s="17"/>
    </row>
    <row r="45815" spans="22:22" x14ac:dyDescent="0.35">
      <c r="V45815" s="17"/>
    </row>
    <row r="45816" spans="22:22" x14ac:dyDescent="0.35">
      <c r="V45816" s="17"/>
    </row>
    <row r="45817" spans="22:22" x14ac:dyDescent="0.35">
      <c r="V45817" s="17"/>
    </row>
    <row r="45818" spans="22:22" x14ac:dyDescent="0.35">
      <c r="V45818" s="17"/>
    </row>
    <row r="45819" spans="22:22" x14ac:dyDescent="0.35">
      <c r="V45819" s="17"/>
    </row>
    <row r="45820" spans="22:22" x14ac:dyDescent="0.35">
      <c r="V45820" s="17"/>
    </row>
    <row r="45821" spans="22:22" x14ac:dyDescent="0.35">
      <c r="V45821" s="17"/>
    </row>
    <row r="45822" spans="22:22" x14ac:dyDescent="0.35">
      <c r="V45822" s="17"/>
    </row>
    <row r="45823" spans="22:22" x14ac:dyDescent="0.35">
      <c r="V45823" s="17"/>
    </row>
    <row r="45824" spans="22:22" x14ac:dyDescent="0.35">
      <c r="V45824" s="17"/>
    </row>
    <row r="45825" spans="22:22" x14ac:dyDescent="0.35">
      <c r="V45825" s="17"/>
    </row>
    <row r="45826" spans="22:22" x14ac:dyDescent="0.35">
      <c r="V45826" s="17"/>
    </row>
    <row r="45827" spans="22:22" x14ac:dyDescent="0.35">
      <c r="V45827" s="17"/>
    </row>
    <row r="45828" spans="22:22" x14ac:dyDescent="0.35">
      <c r="V45828" s="17"/>
    </row>
    <row r="45829" spans="22:22" x14ac:dyDescent="0.35">
      <c r="V45829" s="17"/>
    </row>
    <row r="45830" spans="22:22" x14ac:dyDescent="0.35">
      <c r="V45830" s="17"/>
    </row>
    <row r="45831" spans="22:22" x14ac:dyDescent="0.35">
      <c r="V45831" s="17"/>
    </row>
    <row r="45832" spans="22:22" x14ac:dyDescent="0.35">
      <c r="V45832" s="17"/>
    </row>
    <row r="45833" spans="22:22" x14ac:dyDescent="0.35">
      <c r="V45833" s="17"/>
    </row>
    <row r="45834" spans="22:22" x14ac:dyDescent="0.35">
      <c r="V45834" s="17"/>
    </row>
    <row r="45835" spans="22:22" x14ac:dyDescent="0.35">
      <c r="V45835" s="17"/>
    </row>
    <row r="45836" spans="22:22" x14ac:dyDescent="0.35">
      <c r="V45836" s="17"/>
    </row>
    <row r="45837" spans="22:22" x14ac:dyDescent="0.35">
      <c r="V45837" s="17"/>
    </row>
    <row r="45838" spans="22:22" x14ac:dyDescent="0.35">
      <c r="V45838" s="17"/>
    </row>
    <row r="45839" spans="22:22" x14ac:dyDescent="0.35">
      <c r="V45839" s="17"/>
    </row>
    <row r="45840" spans="22:22" x14ac:dyDescent="0.35">
      <c r="V45840" s="17"/>
    </row>
    <row r="45841" spans="22:22" x14ac:dyDescent="0.35">
      <c r="V45841" s="17"/>
    </row>
    <row r="45842" spans="22:22" x14ac:dyDescent="0.35">
      <c r="V45842" s="17"/>
    </row>
    <row r="45843" spans="22:22" x14ac:dyDescent="0.35">
      <c r="V45843" s="17"/>
    </row>
    <row r="45844" spans="22:22" x14ac:dyDescent="0.35">
      <c r="V45844" s="17"/>
    </row>
    <row r="45845" spans="22:22" x14ac:dyDescent="0.35">
      <c r="V45845" s="17"/>
    </row>
    <row r="45846" spans="22:22" x14ac:dyDescent="0.35">
      <c r="V45846" s="17"/>
    </row>
    <row r="45847" spans="22:22" x14ac:dyDescent="0.35">
      <c r="V45847" s="17"/>
    </row>
    <row r="45848" spans="22:22" x14ac:dyDescent="0.35">
      <c r="V45848" s="17"/>
    </row>
    <row r="45849" spans="22:22" x14ac:dyDescent="0.35">
      <c r="V45849" s="17"/>
    </row>
    <row r="45850" spans="22:22" x14ac:dyDescent="0.35">
      <c r="V45850" s="17"/>
    </row>
    <row r="45851" spans="22:22" x14ac:dyDescent="0.35">
      <c r="V45851" s="17"/>
    </row>
    <row r="45852" spans="22:22" x14ac:dyDescent="0.35">
      <c r="V45852" s="17"/>
    </row>
    <row r="45853" spans="22:22" x14ac:dyDescent="0.35">
      <c r="V45853" s="17"/>
    </row>
    <row r="45854" spans="22:22" x14ac:dyDescent="0.35">
      <c r="V45854" s="17"/>
    </row>
    <row r="45855" spans="22:22" x14ac:dyDescent="0.35">
      <c r="V45855" s="17"/>
    </row>
    <row r="45856" spans="22:22" x14ac:dyDescent="0.35">
      <c r="V45856" s="17"/>
    </row>
    <row r="45857" spans="22:22" x14ac:dyDescent="0.35">
      <c r="V45857" s="17"/>
    </row>
    <row r="45858" spans="22:22" x14ac:dyDescent="0.35">
      <c r="V45858" s="17"/>
    </row>
    <row r="45859" spans="22:22" x14ac:dyDescent="0.35">
      <c r="V45859" s="17"/>
    </row>
    <row r="45860" spans="22:22" x14ac:dyDescent="0.35">
      <c r="V45860" s="17"/>
    </row>
    <row r="45861" spans="22:22" x14ac:dyDescent="0.35">
      <c r="V45861" s="17"/>
    </row>
    <row r="45862" spans="22:22" x14ac:dyDescent="0.35">
      <c r="V45862" s="17"/>
    </row>
    <row r="45863" spans="22:22" x14ac:dyDescent="0.35">
      <c r="V45863" s="17"/>
    </row>
    <row r="45864" spans="22:22" x14ac:dyDescent="0.35">
      <c r="V45864" s="17"/>
    </row>
    <row r="45865" spans="22:22" x14ac:dyDescent="0.35">
      <c r="V45865" s="17"/>
    </row>
    <row r="45866" spans="22:22" x14ac:dyDescent="0.35">
      <c r="V45866" s="17"/>
    </row>
    <row r="45867" spans="22:22" x14ac:dyDescent="0.35">
      <c r="V45867" s="17"/>
    </row>
    <row r="45868" spans="22:22" x14ac:dyDescent="0.35">
      <c r="V45868" s="17"/>
    </row>
    <row r="45869" spans="22:22" x14ac:dyDescent="0.35">
      <c r="V45869" s="17"/>
    </row>
    <row r="45870" spans="22:22" x14ac:dyDescent="0.35">
      <c r="V45870" s="17"/>
    </row>
    <row r="45871" spans="22:22" x14ac:dyDescent="0.35">
      <c r="V45871" s="17"/>
    </row>
    <row r="45872" spans="22:22" x14ac:dyDescent="0.35">
      <c r="V45872" s="17"/>
    </row>
    <row r="45873" spans="22:22" x14ac:dyDescent="0.35">
      <c r="V45873" s="17"/>
    </row>
    <row r="45874" spans="22:22" x14ac:dyDescent="0.35">
      <c r="V45874" s="17"/>
    </row>
    <row r="45875" spans="22:22" x14ac:dyDescent="0.35">
      <c r="V45875" s="17"/>
    </row>
    <row r="45876" spans="22:22" x14ac:dyDescent="0.35">
      <c r="V45876" s="17"/>
    </row>
    <row r="45877" spans="22:22" x14ac:dyDescent="0.35">
      <c r="V45877" s="17"/>
    </row>
    <row r="45878" spans="22:22" x14ac:dyDescent="0.35">
      <c r="V45878" s="17"/>
    </row>
    <row r="45879" spans="22:22" x14ac:dyDescent="0.35">
      <c r="V45879" s="17"/>
    </row>
    <row r="45880" spans="22:22" x14ac:dyDescent="0.35">
      <c r="V45880" s="17"/>
    </row>
    <row r="45881" spans="22:22" x14ac:dyDescent="0.35">
      <c r="V45881" s="17"/>
    </row>
    <row r="45882" spans="22:22" x14ac:dyDescent="0.35">
      <c r="V45882" s="17"/>
    </row>
    <row r="45883" spans="22:22" x14ac:dyDescent="0.35">
      <c r="V45883" s="17"/>
    </row>
    <row r="45884" spans="22:22" x14ac:dyDescent="0.35">
      <c r="V45884" s="17"/>
    </row>
    <row r="45885" spans="22:22" x14ac:dyDescent="0.35">
      <c r="V45885" s="17"/>
    </row>
    <row r="45886" spans="22:22" x14ac:dyDescent="0.35">
      <c r="V45886" s="17"/>
    </row>
    <row r="45887" spans="22:22" x14ac:dyDescent="0.35">
      <c r="V45887" s="17"/>
    </row>
    <row r="45888" spans="22:22" x14ac:dyDescent="0.35">
      <c r="V45888" s="17"/>
    </row>
    <row r="45889" spans="22:22" x14ac:dyDescent="0.35">
      <c r="V45889" s="17"/>
    </row>
    <row r="45890" spans="22:22" x14ac:dyDescent="0.35">
      <c r="V45890" s="17"/>
    </row>
    <row r="45891" spans="22:22" x14ac:dyDescent="0.35">
      <c r="V45891" s="17"/>
    </row>
    <row r="45892" spans="22:22" x14ac:dyDescent="0.35">
      <c r="V45892" s="17"/>
    </row>
    <row r="45893" spans="22:22" x14ac:dyDescent="0.35">
      <c r="V45893" s="17"/>
    </row>
    <row r="45894" spans="22:22" x14ac:dyDescent="0.35">
      <c r="V45894" s="17"/>
    </row>
    <row r="45895" spans="22:22" x14ac:dyDescent="0.35">
      <c r="V45895" s="17"/>
    </row>
    <row r="45896" spans="22:22" x14ac:dyDescent="0.35">
      <c r="V45896" s="17"/>
    </row>
    <row r="45897" spans="22:22" x14ac:dyDescent="0.35">
      <c r="V45897" s="17"/>
    </row>
    <row r="45898" spans="22:22" x14ac:dyDescent="0.35">
      <c r="V45898" s="17"/>
    </row>
    <row r="45899" spans="22:22" x14ac:dyDescent="0.35">
      <c r="V45899" s="17"/>
    </row>
    <row r="45900" spans="22:22" x14ac:dyDescent="0.35">
      <c r="V45900" s="17"/>
    </row>
    <row r="45901" spans="22:22" x14ac:dyDescent="0.35">
      <c r="V45901" s="17"/>
    </row>
    <row r="45902" spans="22:22" x14ac:dyDescent="0.35">
      <c r="V45902" s="17"/>
    </row>
    <row r="45903" spans="22:22" x14ac:dyDescent="0.35">
      <c r="V45903" s="17"/>
    </row>
    <row r="45904" spans="22:22" x14ac:dyDescent="0.35">
      <c r="V45904" s="17"/>
    </row>
    <row r="45905" spans="22:22" x14ac:dyDescent="0.35">
      <c r="V45905" s="17"/>
    </row>
    <row r="45906" spans="22:22" x14ac:dyDescent="0.35">
      <c r="V45906" s="17"/>
    </row>
    <row r="45907" spans="22:22" x14ac:dyDescent="0.35">
      <c r="V45907" s="17"/>
    </row>
    <row r="45908" spans="22:22" x14ac:dyDescent="0.35">
      <c r="V45908" s="17"/>
    </row>
    <row r="45909" spans="22:22" x14ac:dyDescent="0.35">
      <c r="V45909" s="17"/>
    </row>
    <row r="45910" spans="22:22" x14ac:dyDescent="0.35">
      <c r="V45910" s="17"/>
    </row>
    <row r="45911" spans="22:22" x14ac:dyDescent="0.35">
      <c r="V45911" s="17"/>
    </row>
    <row r="45912" spans="22:22" x14ac:dyDescent="0.35">
      <c r="V45912" s="17"/>
    </row>
    <row r="45913" spans="22:22" x14ac:dyDescent="0.35">
      <c r="V45913" s="17"/>
    </row>
    <row r="45914" spans="22:22" x14ac:dyDescent="0.35">
      <c r="V45914" s="17"/>
    </row>
    <row r="45915" spans="22:22" x14ac:dyDescent="0.35">
      <c r="V45915" s="17"/>
    </row>
    <row r="45916" spans="22:22" x14ac:dyDescent="0.35">
      <c r="V45916" s="17"/>
    </row>
    <row r="45917" spans="22:22" x14ac:dyDescent="0.35">
      <c r="V45917" s="17"/>
    </row>
    <row r="45918" spans="22:22" x14ac:dyDescent="0.35">
      <c r="V45918" s="17"/>
    </row>
    <row r="45919" spans="22:22" x14ac:dyDescent="0.35">
      <c r="V45919" s="17"/>
    </row>
    <row r="45920" spans="22:22" x14ac:dyDescent="0.35">
      <c r="V45920" s="17"/>
    </row>
    <row r="45921" spans="22:22" x14ac:dyDescent="0.35">
      <c r="V45921" s="17"/>
    </row>
    <row r="45922" spans="22:22" x14ac:dyDescent="0.35">
      <c r="V45922" s="17"/>
    </row>
    <row r="45923" spans="22:22" x14ac:dyDescent="0.35">
      <c r="V45923" s="17"/>
    </row>
    <row r="45924" spans="22:22" x14ac:dyDescent="0.35">
      <c r="V45924" s="17"/>
    </row>
    <row r="45925" spans="22:22" x14ac:dyDescent="0.35">
      <c r="V45925" s="17"/>
    </row>
    <row r="45926" spans="22:22" x14ac:dyDescent="0.35">
      <c r="V45926" s="17"/>
    </row>
    <row r="45927" spans="22:22" x14ac:dyDescent="0.35">
      <c r="V45927" s="17"/>
    </row>
    <row r="45928" spans="22:22" x14ac:dyDescent="0.35">
      <c r="V45928" s="17"/>
    </row>
    <row r="45929" spans="22:22" x14ac:dyDescent="0.35">
      <c r="V45929" s="17"/>
    </row>
    <row r="45930" spans="22:22" x14ac:dyDescent="0.35">
      <c r="V45930" s="17"/>
    </row>
    <row r="45931" spans="22:22" x14ac:dyDescent="0.35">
      <c r="V45931" s="17"/>
    </row>
    <row r="45932" spans="22:22" x14ac:dyDescent="0.35">
      <c r="V45932" s="17"/>
    </row>
    <row r="45933" spans="22:22" x14ac:dyDescent="0.35">
      <c r="V45933" s="17"/>
    </row>
    <row r="45934" spans="22:22" x14ac:dyDescent="0.35">
      <c r="V45934" s="17"/>
    </row>
    <row r="45935" spans="22:22" x14ac:dyDescent="0.35">
      <c r="V45935" s="17"/>
    </row>
    <row r="45936" spans="22:22" x14ac:dyDescent="0.35">
      <c r="V45936" s="17"/>
    </row>
    <row r="45937" spans="22:22" x14ac:dyDescent="0.35">
      <c r="V45937" s="17"/>
    </row>
    <row r="45938" spans="22:22" x14ac:dyDescent="0.35">
      <c r="V45938" s="17"/>
    </row>
    <row r="45939" spans="22:22" x14ac:dyDescent="0.35">
      <c r="V45939" s="17"/>
    </row>
    <row r="45940" spans="22:22" x14ac:dyDescent="0.35">
      <c r="V45940" s="17"/>
    </row>
    <row r="45941" spans="22:22" x14ac:dyDescent="0.35">
      <c r="V45941" s="17"/>
    </row>
    <row r="45942" spans="22:22" x14ac:dyDescent="0.35">
      <c r="V45942" s="17"/>
    </row>
    <row r="45943" spans="22:22" x14ac:dyDescent="0.35">
      <c r="V45943" s="17"/>
    </row>
    <row r="45944" spans="22:22" x14ac:dyDescent="0.35">
      <c r="V45944" s="17"/>
    </row>
    <row r="45945" spans="22:22" x14ac:dyDescent="0.35">
      <c r="V45945" s="17"/>
    </row>
    <row r="45946" spans="22:22" x14ac:dyDescent="0.35">
      <c r="V45946" s="17"/>
    </row>
    <row r="45947" spans="22:22" x14ac:dyDescent="0.35">
      <c r="V45947" s="17"/>
    </row>
    <row r="45948" spans="22:22" x14ac:dyDescent="0.35">
      <c r="V45948" s="17"/>
    </row>
    <row r="45949" spans="22:22" x14ac:dyDescent="0.35">
      <c r="V45949" s="17"/>
    </row>
    <row r="45950" spans="22:22" x14ac:dyDescent="0.35">
      <c r="V45950" s="17"/>
    </row>
    <row r="45951" spans="22:22" x14ac:dyDescent="0.35">
      <c r="V45951" s="17"/>
    </row>
    <row r="45952" spans="22:22" x14ac:dyDescent="0.35">
      <c r="V45952" s="17"/>
    </row>
    <row r="45953" spans="22:22" x14ac:dyDescent="0.35">
      <c r="V45953" s="17"/>
    </row>
    <row r="45954" spans="22:22" x14ac:dyDescent="0.35">
      <c r="V45954" s="17"/>
    </row>
    <row r="45955" spans="22:22" x14ac:dyDescent="0.35">
      <c r="V45955" s="17"/>
    </row>
    <row r="45956" spans="22:22" x14ac:dyDescent="0.35">
      <c r="V45956" s="17"/>
    </row>
    <row r="45957" spans="22:22" x14ac:dyDescent="0.35">
      <c r="V45957" s="17"/>
    </row>
    <row r="45958" spans="22:22" x14ac:dyDescent="0.35">
      <c r="V45958" s="17"/>
    </row>
    <row r="45959" spans="22:22" x14ac:dyDescent="0.35">
      <c r="V45959" s="17"/>
    </row>
    <row r="45960" spans="22:22" x14ac:dyDescent="0.35">
      <c r="V45960" s="17"/>
    </row>
    <row r="45961" spans="22:22" x14ac:dyDescent="0.35">
      <c r="V45961" s="17"/>
    </row>
    <row r="45962" spans="22:22" x14ac:dyDescent="0.35">
      <c r="V45962" s="17"/>
    </row>
    <row r="45963" spans="22:22" x14ac:dyDescent="0.35">
      <c r="V45963" s="17"/>
    </row>
    <row r="45964" spans="22:22" x14ac:dyDescent="0.35">
      <c r="V45964" s="17"/>
    </row>
    <row r="45965" spans="22:22" x14ac:dyDescent="0.35">
      <c r="V45965" s="17"/>
    </row>
    <row r="45966" spans="22:22" x14ac:dyDescent="0.35">
      <c r="V45966" s="17"/>
    </row>
    <row r="45967" spans="22:22" x14ac:dyDescent="0.35">
      <c r="V45967" s="17"/>
    </row>
    <row r="45968" spans="22:22" x14ac:dyDescent="0.35">
      <c r="V45968" s="17"/>
    </row>
    <row r="45969" spans="22:22" x14ac:dyDescent="0.35">
      <c r="V45969" s="17"/>
    </row>
    <row r="45970" spans="22:22" x14ac:dyDescent="0.35">
      <c r="V45970" s="17"/>
    </row>
    <row r="45971" spans="22:22" x14ac:dyDescent="0.35">
      <c r="V45971" s="17"/>
    </row>
    <row r="45972" spans="22:22" x14ac:dyDescent="0.35">
      <c r="V45972" s="17"/>
    </row>
    <row r="45973" spans="22:22" x14ac:dyDescent="0.35">
      <c r="V45973" s="17"/>
    </row>
    <row r="45974" spans="22:22" x14ac:dyDescent="0.35">
      <c r="V45974" s="17"/>
    </row>
    <row r="45975" spans="22:22" x14ac:dyDescent="0.35">
      <c r="V45975" s="17"/>
    </row>
    <row r="45976" spans="22:22" x14ac:dyDescent="0.35">
      <c r="V45976" s="17"/>
    </row>
    <row r="45977" spans="22:22" x14ac:dyDescent="0.35">
      <c r="V45977" s="17"/>
    </row>
    <row r="45978" spans="22:22" x14ac:dyDescent="0.35">
      <c r="V45978" s="17"/>
    </row>
    <row r="45979" spans="22:22" x14ac:dyDescent="0.35">
      <c r="V45979" s="17"/>
    </row>
    <row r="45980" spans="22:22" x14ac:dyDescent="0.35">
      <c r="V45980" s="17"/>
    </row>
    <row r="45981" spans="22:22" x14ac:dyDescent="0.35">
      <c r="V45981" s="17"/>
    </row>
    <row r="45982" spans="22:22" x14ac:dyDescent="0.35">
      <c r="V45982" s="17"/>
    </row>
    <row r="45983" spans="22:22" x14ac:dyDescent="0.35">
      <c r="V45983" s="17"/>
    </row>
    <row r="45984" spans="22:22" x14ac:dyDescent="0.35">
      <c r="V45984" s="17"/>
    </row>
    <row r="45985" spans="22:22" x14ac:dyDescent="0.35">
      <c r="V45985" s="17"/>
    </row>
    <row r="45986" spans="22:22" x14ac:dyDescent="0.35">
      <c r="V45986" s="17"/>
    </row>
    <row r="45987" spans="22:22" x14ac:dyDescent="0.35">
      <c r="V45987" s="17"/>
    </row>
    <row r="45988" spans="22:22" x14ac:dyDescent="0.35">
      <c r="V45988" s="17"/>
    </row>
    <row r="45989" spans="22:22" x14ac:dyDescent="0.35">
      <c r="V45989" s="17"/>
    </row>
    <row r="45990" spans="22:22" x14ac:dyDescent="0.35">
      <c r="V45990" s="17"/>
    </row>
    <row r="45991" spans="22:22" x14ac:dyDescent="0.35">
      <c r="V45991" s="17"/>
    </row>
    <row r="45992" spans="22:22" x14ac:dyDescent="0.35">
      <c r="V45992" s="17"/>
    </row>
    <row r="45993" spans="22:22" x14ac:dyDescent="0.35">
      <c r="V45993" s="17"/>
    </row>
    <row r="45994" spans="22:22" x14ac:dyDescent="0.35">
      <c r="V45994" s="17"/>
    </row>
    <row r="45995" spans="22:22" x14ac:dyDescent="0.35">
      <c r="V45995" s="17"/>
    </row>
    <row r="45996" spans="22:22" x14ac:dyDescent="0.35">
      <c r="V45996" s="17"/>
    </row>
    <row r="45997" spans="22:22" x14ac:dyDescent="0.35">
      <c r="V45997" s="17"/>
    </row>
    <row r="45998" spans="22:22" x14ac:dyDescent="0.35">
      <c r="V45998" s="17"/>
    </row>
    <row r="45999" spans="22:22" x14ac:dyDescent="0.35">
      <c r="V45999" s="17"/>
    </row>
    <row r="46000" spans="22:22" x14ac:dyDescent="0.35">
      <c r="V46000" s="17"/>
    </row>
    <row r="46001" spans="22:22" x14ac:dyDescent="0.35">
      <c r="V46001" s="17"/>
    </row>
    <row r="46002" spans="22:22" x14ac:dyDescent="0.35">
      <c r="V46002" s="17"/>
    </row>
    <row r="46003" spans="22:22" x14ac:dyDescent="0.35">
      <c r="V46003" s="17"/>
    </row>
    <row r="46004" spans="22:22" x14ac:dyDescent="0.35">
      <c r="V46004" s="17"/>
    </row>
    <row r="46005" spans="22:22" x14ac:dyDescent="0.35">
      <c r="V46005" s="17"/>
    </row>
    <row r="46006" spans="22:22" x14ac:dyDescent="0.35">
      <c r="V46006" s="17"/>
    </row>
    <row r="46007" spans="22:22" x14ac:dyDescent="0.35">
      <c r="V46007" s="17"/>
    </row>
    <row r="46008" spans="22:22" x14ac:dyDescent="0.35">
      <c r="V46008" s="17"/>
    </row>
    <row r="46009" spans="22:22" x14ac:dyDescent="0.35">
      <c r="V46009" s="17"/>
    </row>
    <row r="46010" spans="22:22" x14ac:dyDescent="0.35">
      <c r="V46010" s="17"/>
    </row>
    <row r="46011" spans="22:22" x14ac:dyDescent="0.35">
      <c r="V46011" s="17"/>
    </row>
    <row r="46012" spans="22:22" x14ac:dyDescent="0.35">
      <c r="V46012" s="17"/>
    </row>
    <row r="46013" spans="22:22" x14ac:dyDescent="0.35">
      <c r="V46013" s="17"/>
    </row>
    <row r="46014" spans="22:22" x14ac:dyDescent="0.35">
      <c r="V46014" s="17"/>
    </row>
    <row r="46015" spans="22:22" x14ac:dyDescent="0.35">
      <c r="V46015" s="17"/>
    </row>
    <row r="46016" spans="22:22" x14ac:dyDescent="0.35">
      <c r="V46016" s="17"/>
    </row>
    <row r="46017" spans="22:22" x14ac:dyDescent="0.35">
      <c r="V46017" s="17"/>
    </row>
    <row r="46018" spans="22:22" x14ac:dyDescent="0.35">
      <c r="V46018" s="17"/>
    </row>
    <row r="46019" spans="22:22" x14ac:dyDescent="0.35">
      <c r="V46019" s="17"/>
    </row>
    <row r="46020" spans="22:22" x14ac:dyDescent="0.35">
      <c r="V46020" s="17"/>
    </row>
    <row r="46021" spans="22:22" x14ac:dyDescent="0.35">
      <c r="V46021" s="17"/>
    </row>
    <row r="46022" spans="22:22" x14ac:dyDescent="0.35">
      <c r="V46022" s="17"/>
    </row>
    <row r="46023" spans="22:22" x14ac:dyDescent="0.35">
      <c r="V46023" s="17"/>
    </row>
    <row r="46024" spans="22:22" x14ac:dyDescent="0.35">
      <c r="V46024" s="17"/>
    </row>
    <row r="46025" spans="22:22" x14ac:dyDescent="0.35">
      <c r="V46025" s="17"/>
    </row>
    <row r="46026" spans="22:22" x14ac:dyDescent="0.35">
      <c r="V46026" s="17"/>
    </row>
    <row r="46027" spans="22:22" x14ac:dyDescent="0.35">
      <c r="V46027" s="17"/>
    </row>
    <row r="46028" spans="22:22" x14ac:dyDescent="0.35">
      <c r="V46028" s="17"/>
    </row>
    <row r="46029" spans="22:22" x14ac:dyDescent="0.35">
      <c r="V46029" s="17"/>
    </row>
    <row r="46030" spans="22:22" x14ac:dyDescent="0.35">
      <c r="V46030" s="17"/>
    </row>
    <row r="46031" spans="22:22" x14ac:dyDescent="0.35">
      <c r="V46031" s="17"/>
    </row>
    <row r="46032" spans="22:22" x14ac:dyDescent="0.35">
      <c r="V46032" s="17"/>
    </row>
    <row r="46033" spans="22:22" x14ac:dyDescent="0.35">
      <c r="V46033" s="17"/>
    </row>
    <row r="46034" spans="22:22" x14ac:dyDescent="0.35">
      <c r="V46034" s="17"/>
    </row>
    <row r="46035" spans="22:22" x14ac:dyDescent="0.35">
      <c r="V46035" s="17"/>
    </row>
    <row r="46036" spans="22:22" x14ac:dyDescent="0.35">
      <c r="V46036" s="17"/>
    </row>
    <row r="46037" spans="22:22" x14ac:dyDescent="0.35">
      <c r="V46037" s="17"/>
    </row>
    <row r="46038" spans="22:22" x14ac:dyDescent="0.35">
      <c r="V46038" s="17"/>
    </row>
    <row r="46039" spans="22:22" x14ac:dyDescent="0.35">
      <c r="V46039" s="17"/>
    </row>
    <row r="46040" spans="22:22" x14ac:dyDescent="0.35">
      <c r="V46040" s="17"/>
    </row>
    <row r="46041" spans="22:22" x14ac:dyDescent="0.35">
      <c r="V46041" s="17"/>
    </row>
    <row r="46042" spans="22:22" x14ac:dyDescent="0.35">
      <c r="V46042" s="17"/>
    </row>
    <row r="46043" spans="22:22" x14ac:dyDescent="0.35">
      <c r="V46043" s="17"/>
    </row>
    <row r="46044" spans="22:22" x14ac:dyDescent="0.35">
      <c r="V46044" s="17"/>
    </row>
    <row r="46045" spans="22:22" x14ac:dyDescent="0.35">
      <c r="V46045" s="17"/>
    </row>
    <row r="46046" spans="22:22" x14ac:dyDescent="0.35">
      <c r="V46046" s="17"/>
    </row>
    <row r="46047" spans="22:22" x14ac:dyDescent="0.35">
      <c r="V46047" s="17"/>
    </row>
    <row r="46048" spans="22:22" x14ac:dyDescent="0.35">
      <c r="V46048" s="17"/>
    </row>
    <row r="46049" spans="22:22" x14ac:dyDescent="0.35">
      <c r="V46049" s="17"/>
    </row>
    <row r="46050" spans="22:22" x14ac:dyDescent="0.35">
      <c r="V46050" s="17"/>
    </row>
    <row r="46051" spans="22:22" x14ac:dyDescent="0.35">
      <c r="V46051" s="17"/>
    </row>
    <row r="46052" spans="22:22" x14ac:dyDescent="0.35">
      <c r="V46052" s="17"/>
    </row>
    <row r="46053" spans="22:22" x14ac:dyDescent="0.35">
      <c r="V46053" s="17"/>
    </row>
    <row r="46054" spans="22:22" x14ac:dyDescent="0.35">
      <c r="V46054" s="17"/>
    </row>
    <row r="46055" spans="22:22" x14ac:dyDescent="0.35">
      <c r="V46055" s="17"/>
    </row>
    <row r="46056" spans="22:22" x14ac:dyDescent="0.35">
      <c r="V46056" s="17"/>
    </row>
    <row r="46057" spans="22:22" x14ac:dyDescent="0.35">
      <c r="V46057" s="17"/>
    </row>
    <row r="46058" spans="22:22" x14ac:dyDescent="0.35">
      <c r="V46058" s="17"/>
    </row>
    <row r="46059" spans="22:22" x14ac:dyDescent="0.35">
      <c r="V46059" s="17"/>
    </row>
    <row r="46060" spans="22:22" x14ac:dyDescent="0.35">
      <c r="V46060" s="17"/>
    </row>
    <row r="46061" spans="22:22" x14ac:dyDescent="0.35">
      <c r="V46061" s="17"/>
    </row>
    <row r="46062" spans="22:22" x14ac:dyDescent="0.35">
      <c r="V46062" s="17"/>
    </row>
    <row r="46063" spans="22:22" x14ac:dyDescent="0.35">
      <c r="V46063" s="17"/>
    </row>
    <row r="46064" spans="22:22" x14ac:dyDescent="0.35">
      <c r="V46064" s="17"/>
    </row>
    <row r="46065" spans="22:22" x14ac:dyDescent="0.35">
      <c r="V46065" s="17"/>
    </row>
    <row r="46066" spans="22:22" x14ac:dyDescent="0.35">
      <c r="V46066" s="17"/>
    </row>
    <row r="46067" spans="22:22" x14ac:dyDescent="0.35">
      <c r="V46067" s="17"/>
    </row>
    <row r="46068" spans="22:22" x14ac:dyDescent="0.35">
      <c r="V46068" s="17"/>
    </row>
    <row r="46069" spans="22:22" x14ac:dyDescent="0.35">
      <c r="V46069" s="17"/>
    </row>
    <row r="46070" spans="22:22" x14ac:dyDescent="0.35">
      <c r="V46070" s="17"/>
    </row>
    <row r="46071" spans="22:22" x14ac:dyDescent="0.35">
      <c r="V46071" s="17"/>
    </row>
    <row r="46072" spans="22:22" x14ac:dyDescent="0.35">
      <c r="V46072" s="17"/>
    </row>
    <row r="46073" spans="22:22" x14ac:dyDescent="0.35">
      <c r="V46073" s="17"/>
    </row>
    <row r="46074" spans="22:22" x14ac:dyDescent="0.35">
      <c r="V46074" s="17"/>
    </row>
    <row r="46075" spans="22:22" x14ac:dyDescent="0.35">
      <c r="V46075" s="17"/>
    </row>
    <row r="46076" spans="22:22" x14ac:dyDescent="0.35">
      <c r="V46076" s="17"/>
    </row>
    <row r="46077" spans="22:22" x14ac:dyDescent="0.35">
      <c r="V46077" s="17"/>
    </row>
    <row r="46078" spans="22:22" x14ac:dyDescent="0.35">
      <c r="V46078" s="17"/>
    </row>
    <row r="46079" spans="22:22" x14ac:dyDescent="0.35">
      <c r="V46079" s="17"/>
    </row>
    <row r="46080" spans="22:22" x14ac:dyDescent="0.35">
      <c r="V46080" s="17"/>
    </row>
    <row r="46081" spans="22:22" x14ac:dyDescent="0.35">
      <c r="V46081" s="17"/>
    </row>
    <row r="46082" spans="22:22" x14ac:dyDescent="0.35">
      <c r="V46082" s="17"/>
    </row>
    <row r="46083" spans="22:22" x14ac:dyDescent="0.35">
      <c r="V46083" s="17"/>
    </row>
    <row r="46084" spans="22:22" x14ac:dyDescent="0.35">
      <c r="V46084" s="17"/>
    </row>
    <row r="46085" spans="22:22" x14ac:dyDescent="0.35">
      <c r="V46085" s="17"/>
    </row>
    <row r="46086" spans="22:22" x14ac:dyDescent="0.35">
      <c r="V46086" s="17"/>
    </row>
    <row r="46087" spans="22:22" x14ac:dyDescent="0.35">
      <c r="V46087" s="17"/>
    </row>
    <row r="46088" spans="22:22" x14ac:dyDescent="0.35">
      <c r="V46088" s="17"/>
    </row>
    <row r="46089" spans="22:22" x14ac:dyDescent="0.35">
      <c r="V46089" s="17"/>
    </row>
    <row r="46090" spans="22:22" x14ac:dyDescent="0.35">
      <c r="V46090" s="17"/>
    </row>
    <row r="46091" spans="22:22" x14ac:dyDescent="0.35">
      <c r="V46091" s="17"/>
    </row>
    <row r="46092" spans="22:22" x14ac:dyDescent="0.35">
      <c r="V46092" s="17"/>
    </row>
    <row r="46093" spans="22:22" x14ac:dyDescent="0.35">
      <c r="V46093" s="17"/>
    </row>
    <row r="46094" spans="22:22" x14ac:dyDescent="0.35">
      <c r="V46094" s="17"/>
    </row>
    <row r="46095" spans="22:22" x14ac:dyDescent="0.35">
      <c r="V46095" s="17"/>
    </row>
    <row r="46096" spans="22:22" x14ac:dyDescent="0.35">
      <c r="V46096" s="17"/>
    </row>
    <row r="46097" spans="22:22" x14ac:dyDescent="0.35">
      <c r="V46097" s="17"/>
    </row>
    <row r="46098" spans="22:22" x14ac:dyDescent="0.35">
      <c r="V46098" s="17"/>
    </row>
    <row r="46099" spans="22:22" x14ac:dyDescent="0.35">
      <c r="V46099" s="17"/>
    </row>
    <row r="46100" spans="22:22" x14ac:dyDescent="0.35">
      <c r="V46100" s="17"/>
    </row>
    <row r="46101" spans="22:22" x14ac:dyDescent="0.35">
      <c r="V46101" s="17"/>
    </row>
    <row r="46102" spans="22:22" x14ac:dyDescent="0.35">
      <c r="V46102" s="17"/>
    </row>
    <row r="46103" spans="22:22" x14ac:dyDescent="0.35">
      <c r="V46103" s="17"/>
    </row>
    <row r="46104" spans="22:22" x14ac:dyDescent="0.35">
      <c r="V46104" s="17"/>
    </row>
    <row r="46105" spans="22:22" x14ac:dyDescent="0.35">
      <c r="V46105" s="17"/>
    </row>
    <row r="46106" spans="22:22" x14ac:dyDescent="0.35">
      <c r="V46106" s="17"/>
    </row>
    <row r="46107" spans="22:22" x14ac:dyDescent="0.35">
      <c r="V46107" s="17"/>
    </row>
    <row r="46108" spans="22:22" x14ac:dyDescent="0.35">
      <c r="V46108" s="17"/>
    </row>
    <row r="46109" spans="22:22" x14ac:dyDescent="0.35">
      <c r="V46109" s="17"/>
    </row>
    <row r="46110" spans="22:22" x14ac:dyDescent="0.35">
      <c r="V46110" s="17"/>
    </row>
    <row r="46111" spans="22:22" x14ac:dyDescent="0.35">
      <c r="V46111" s="17"/>
    </row>
    <row r="46112" spans="22:22" x14ac:dyDescent="0.35">
      <c r="V46112" s="17"/>
    </row>
    <row r="46113" spans="22:22" x14ac:dyDescent="0.35">
      <c r="V46113" s="17"/>
    </row>
    <row r="46114" spans="22:22" x14ac:dyDescent="0.35">
      <c r="V46114" s="17"/>
    </row>
    <row r="46115" spans="22:22" x14ac:dyDescent="0.35">
      <c r="V46115" s="17"/>
    </row>
    <row r="46116" spans="22:22" x14ac:dyDescent="0.35">
      <c r="V46116" s="17"/>
    </row>
    <row r="46117" spans="22:22" x14ac:dyDescent="0.35">
      <c r="V46117" s="17"/>
    </row>
    <row r="46118" spans="22:22" x14ac:dyDescent="0.35">
      <c r="V46118" s="17"/>
    </row>
    <row r="46119" spans="22:22" x14ac:dyDescent="0.35">
      <c r="V46119" s="17"/>
    </row>
    <row r="46120" spans="22:22" x14ac:dyDescent="0.35">
      <c r="V46120" s="17"/>
    </row>
    <row r="46121" spans="22:22" x14ac:dyDescent="0.35">
      <c r="V46121" s="17"/>
    </row>
    <row r="46122" spans="22:22" x14ac:dyDescent="0.35">
      <c r="V46122" s="17"/>
    </row>
    <row r="46123" spans="22:22" x14ac:dyDescent="0.35">
      <c r="V46123" s="17"/>
    </row>
    <row r="46124" spans="22:22" x14ac:dyDescent="0.35">
      <c r="V46124" s="17"/>
    </row>
    <row r="46125" spans="22:22" x14ac:dyDescent="0.35">
      <c r="V46125" s="17"/>
    </row>
    <row r="46126" spans="22:22" x14ac:dyDescent="0.35">
      <c r="V46126" s="17"/>
    </row>
    <row r="46127" spans="22:22" x14ac:dyDescent="0.35">
      <c r="V46127" s="17"/>
    </row>
    <row r="46128" spans="22:22" x14ac:dyDescent="0.35">
      <c r="V46128" s="17"/>
    </row>
    <row r="46129" spans="22:22" x14ac:dyDescent="0.35">
      <c r="V46129" s="17"/>
    </row>
    <row r="46130" spans="22:22" x14ac:dyDescent="0.35">
      <c r="V46130" s="17"/>
    </row>
    <row r="46131" spans="22:22" x14ac:dyDescent="0.35">
      <c r="V46131" s="17"/>
    </row>
    <row r="46132" spans="22:22" x14ac:dyDescent="0.35">
      <c r="V46132" s="17"/>
    </row>
    <row r="46133" spans="22:22" x14ac:dyDescent="0.35">
      <c r="V46133" s="17"/>
    </row>
    <row r="46134" spans="22:22" x14ac:dyDescent="0.35">
      <c r="V46134" s="17"/>
    </row>
    <row r="46135" spans="22:22" x14ac:dyDescent="0.35">
      <c r="V46135" s="17"/>
    </row>
    <row r="46136" spans="22:22" x14ac:dyDescent="0.35">
      <c r="V46136" s="17"/>
    </row>
    <row r="46137" spans="22:22" x14ac:dyDescent="0.35">
      <c r="V46137" s="17"/>
    </row>
    <row r="46138" spans="22:22" x14ac:dyDescent="0.35">
      <c r="V46138" s="17"/>
    </row>
    <row r="46139" spans="22:22" x14ac:dyDescent="0.35">
      <c r="V46139" s="17"/>
    </row>
    <row r="46140" spans="22:22" x14ac:dyDescent="0.35">
      <c r="V46140" s="17"/>
    </row>
    <row r="46141" spans="22:22" x14ac:dyDescent="0.35">
      <c r="V46141" s="17"/>
    </row>
    <row r="46142" spans="22:22" x14ac:dyDescent="0.35">
      <c r="V46142" s="17"/>
    </row>
    <row r="46143" spans="22:22" x14ac:dyDescent="0.35">
      <c r="V46143" s="17"/>
    </row>
    <row r="46144" spans="22:22" x14ac:dyDescent="0.35">
      <c r="V46144" s="17"/>
    </row>
    <row r="46145" spans="22:22" x14ac:dyDescent="0.35">
      <c r="V46145" s="17"/>
    </row>
    <row r="46146" spans="22:22" x14ac:dyDescent="0.35">
      <c r="V46146" s="17"/>
    </row>
    <row r="46147" spans="22:22" x14ac:dyDescent="0.35">
      <c r="V46147" s="17"/>
    </row>
    <row r="46148" spans="22:22" x14ac:dyDescent="0.35">
      <c r="V46148" s="17"/>
    </row>
    <row r="46149" spans="22:22" x14ac:dyDescent="0.35">
      <c r="V46149" s="17"/>
    </row>
    <row r="46150" spans="22:22" x14ac:dyDescent="0.35">
      <c r="V46150" s="17"/>
    </row>
    <row r="46151" spans="22:22" x14ac:dyDescent="0.35">
      <c r="V46151" s="17"/>
    </row>
    <row r="46152" spans="22:22" x14ac:dyDescent="0.35">
      <c r="V46152" s="17"/>
    </row>
    <row r="46153" spans="22:22" x14ac:dyDescent="0.35">
      <c r="V46153" s="17"/>
    </row>
    <row r="46154" spans="22:22" x14ac:dyDescent="0.35">
      <c r="V46154" s="17"/>
    </row>
    <row r="46155" spans="22:22" x14ac:dyDescent="0.35">
      <c r="V46155" s="17"/>
    </row>
    <row r="46156" spans="22:22" x14ac:dyDescent="0.35">
      <c r="V46156" s="17"/>
    </row>
    <row r="46157" spans="22:22" x14ac:dyDescent="0.35">
      <c r="V46157" s="17"/>
    </row>
    <row r="46158" spans="22:22" x14ac:dyDescent="0.35">
      <c r="V46158" s="17"/>
    </row>
    <row r="46159" spans="22:22" x14ac:dyDescent="0.35">
      <c r="V46159" s="17"/>
    </row>
    <row r="46160" spans="22:22" x14ac:dyDescent="0.35">
      <c r="V46160" s="17"/>
    </row>
    <row r="46161" spans="22:22" x14ac:dyDescent="0.35">
      <c r="V46161" s="17"/>
    </row>
    <row r="46162" spans="22:22" x14ac:dyDescent="0.35">
      <c r="V46162" s="17"/>
    </row>
    <row r="46163" spans="22:22" x14ac:dyDescent="0.35">
      <c r="V46163" s="17"/>
    </row>
    <row r="46164" spans="22:22" x14ac:dyDescent="0.35">
      <c r="V46164" s="17"/>
    </row>
    <row r="46165" spans="22:22" x14ac:dyDescent="0.35">
      <c r="V46165" s="17"/>
    </row>
    <row r="46166" spans="22:22" x14ac:dyDescent="0.35">
      <c r="V46166" s="17"/>
    </row>
    <row r="46167" spans="22:22" x14ac:dyDescent="0.35">
      <c r="V46167" s="17"/>
    </row>
    <row r="46168" spans="22:22" x14ac:dyDescent="0.35">
      <c r="V46168" s="17"/>
    </row>
    <row r="46169" spans="22:22" x14ac:dyDescent="0.35">
      <c r="V46169" s="17"/>
    </row>
    <row r="46170" spans="22:22" x14ac:dyDescent="0.35">
      <c r="V46170" s="17"/>
    </row>
    <row r="46171" spans="22:22" x14ac:dyDescent="0.35">
      <c r="V46171" s="17"/>
    </row>
    <row r="46172" spans="22:22" x14ac:dyDescent="0.35">
      <c r="V46172" s="17"/>
    </row>
    <row r="46173" spans="22:22" x14ac:dyDescent="0.35">
      <c r="V46173" s="17"/>
    </row>
    <row r="46174" spans="22:22" x14ac:dyDescent="0.35">
      <c r="V46174" s="17"/>
    </row>
    <row r="46175" spans="22:22" x14ac:dyDescent="0.35">
      <c r="V46175" s="17"/>
    </row>
    <row r="46176" spans="22:22" x14ac:dyDescent="0.35">
      <c r="V46176" s="17"/>
    </row>
    <row r="46177" spans="22:22" x14ac:dyDescent="0.35">
      <c r="V46177" s="17"/>
    </row>
    <row r="46178" spans="22:22" x14ac:dyDescent="0.35">
      <c r="V46178" s="17"/>
    </row>
    <row r="46179" spans="22:22" x14ac:dyDescent="0.35">
      <c r="V46179" s="17"/>
    </row>
    <row r="46180" spans="22:22" x14ac:dyDescent="0.35">
      <c r="V46180" s="17"/>
    </row>
    <row r="46181" spans="22:22" x14ac:dyDescent="0.35">
      <c r="V46181" s="17"/>
    </row>
    <row r="46182" spans="22:22" x14ac:dyDescent="0.35">
      <c r="V46182" s="17"/>
    </row>
    <row r="46183" spans="22:22" x14ac:dyDescent="0.35">
      <c r="V46183" s="17"/>
    </row>
    <row r="46184" spans="22:22" x14ac:dyDescent="0.35">
      <c r="V46184" s="17"/>
    </row>
    <row r="46185" spans="22:22" x14ac:dyDescent="0.35">
      <c r="V46185" s="17"/>
    </row>
    <row r="46186" spans="22:22" x14ac:dyDescent="0.35">
      <c r="V46186" s="17"/>
    </row>
    <row r="46187" spans="22:22" x14ac:dyDescent="0.35">
      <c r="V46187" s="17"/>
    </row>
    <row r="46188" spans="22:22" x14ac:dyDescent="0.35">
      <c r="V46188" s="17"/>
    </row>
    <row r="46189" spans="22:22" x14ac:dyDescent="0.35">
      <c r="V46189" s="17"/>
    </row>
    <row r="46190" spans="22:22" x14ac:dyDescent="0.35">
      <c r="V46190" s="17"/>
    </row>
    <row r="46191" spans="22:22" x14ac:dyDescent="0.35">
      <c r="V46191" s="17"/>
    </row>
    <row r="46192" spans="22:22" x14ac:dyDescent="0.35">
      <c r="V46192" s="17"/>
    </row>
    <row r="46193" spans="22:22" x14ac:dyDescent="0.35">
      <c r="V46193" s="17"/>
    </row>
    <row r="46194" spans="22:22" x14ac:dyDescent="0.35">
      <c r="V46194" s="17"/>
    </row>
    <row r="46195" spans="22:22" x14ac:dyDescent="0.35">
      <c r="V46195" s="17"/>
    </row>
    <row r="46196" spans="22:22" x14ac:dyDescent="0.35">
      <c r="V46196" s="17"/>
    </row>
    <row r="46197" spans="22:22" x14ac:dyDescent="0.35">
      <c r="V46197" s="17"/>
    </row>
    <row r="46198" spans="22:22" x14ac:dyDescent="0.35">
      <c r="V46198" s="17"/>
    </row>
    <row r="46199" spans="22:22" x14ac:dyDescent="0.35">
      <c r="V46199" s="17"/>
    </row>
    <row r="46200" spans="22:22" x14ac:dyDescent="0.35">
      <c r="V46200" s="17"/>
    </row>
    <row r="46201" spans="22:22" x14ac:dyDescent="0.35">
      <c r="V46201" s="17"/>
    </row>
    <row r="46202" spans="22:22" x14ac:dyDescent="0.35">
      <c r="V46202" s="17"/>
    </row>
    <row r="46203" spans="22:22" x14ac:dyDescent="0.35">
      <c r="V46203" s="17"/>
    </row>
    <row r="46204" spans="22:22" x14ac:dyDescent="0.35">
      <c r="V46204" s="17"/>
    </row>
    <row r="46205" spans="22:22" x14ac:dyDescent="0.35">
      <c r="V46205" s="17"/>
    </row>
    <row r="46206" spans="22:22" x14ac:dyDescent="0.35">
      <c r="V46206" s="17"/>
    </row>
    <row r="46207" spans="22:22" x14ac:dyDescent="0.35">
      <c r="V46207" s="17"/>
    </row>
    <row r="46208" spans="22:22" x14ac:dyDescent="0.35">
      <c r="V46208" s="17"/>
    </row>
    <row r="46209" spans="22:22" x14ac:dyDescent="0.35">
      <c r="V46209" s="17"/>
    </row>
    <row r="46210" spans="22:22" x14ac:dyDescent="0.35">
      <c r="V46210" s="17"/>
    </row>
    <row r="46211" spans="22:22" x14ac:dyDescent="0.35">
      <c r="V46211" s="17"/>
    </row>
    <row r="46212" spans="22:22" x14ac:dyDescent="0.35">
      <c r="V46212" s="17"/>
    </row>
    <row r="46213" spans="22:22" x14ac:dyDescent="0.35">
      <c r="V46213" s="17"/>
    </row>
    <row r="46214" spans="22:22" x14ac:dyDescent="0.35">
      <c r="V46214" s="17"/>
    </row>
    <row r="46215" spans="22:22" x14ac:dyDescent="0.35">
      <c r="V46215" s="17"/>
    </row>
    <row r="46216" spans="22:22" x14ac:dyDescent="0.35">
      <c r="V46216" s="17"/>
    </row>
    <row r="46217" spans="22:22" x14ac:dyDescent="0.35">
      <c r="V46217" s="17"/>
    </row>
    <row r="46218" spans="22:22" x14ac:dyDescent="0.35">
      <c r="V46218" s="17"/>
    </row>
    <row r="46219" spans="22:22" x14ac:dyDescent="0.35">
      <c r="V46219" s="17"/>
    </row>
    <row r="46220" spans="22:22" x14ac:dyDescent="0.35">
      <c r="V46220" s="17"/>
    </row>
    <row r="46221" spans="22:22" x14ac:dyDescent="0.35">
      <c r="V46221" s="17"/>
    </row>
    <row r="46222" spans="22:22" x14ac:dyDescent="0.35">
      <c r="V46222" s="17"/>
    </row>
    <row r="46223" spans="22:22" x14ac:dyDescent="0.35">
      <c r="V46223" s="17"/>
    </row>
    <row r="46224" spans="22:22" x14ac:dyDescent="0.35">
      <c r="V46224" s="17"/>
    </row>
    <row r="46225" spans="22:22" x14ac:dyDescent="0.35">
      <c r="V46225" s="17"/>
    </row>
    <row r="46226" spans="22:22" x14ac:dyDescent="0.35">
      <c r="V46226" s="17"/>
    </row>
    <row r="46227" spans="22:22" x14ac:dyDescent="0.35">
      <c r="V46227" s="17"/>
    </row>
    <row r="46228" spans="22:22" x14ac:dyDescent="0.35">
      <c r="V46228" s="17"/>
    </row>
    <row r="46229" spans="22:22" x14ac:dyDescent="0.35">
      <c r="V46229" s="17"/>
    </row>
    <row r="46230" spans="22:22" x14ac:dyDescent="0.35">
      <c r="V46230" s="17"/>
    </row>
    <row r="46231" spans="22:22" x14ac:dyDescent="0.35">
      <c r="V46231" s="17"/>
    </row>
    <row r="46232" spans="22:22" x14ac:dyDescent="0.35">
      <c r="V46232" s="17"/>
    </row>
    <row r="46233" spans="22:22" x14ac:dyDescent="0.35">
      <c r="V46233" s="17"/>
    </row>
    <row r="46234" spans="22:22" x14ac:dyDescent="0.35">
      <c r="V46234" s="17"/>
    </row>
    <row r="46235" spans="22:22" x14ac:dyDescent="0.35">
      <c r="V46235" s="17"/>
    </row>
    <row r="46236" spans="22:22" x14ac:dyDescent="0.35">
      <c r="V46236" s="17"/>
    </row>
    <row r="46237" spans="22:22" x14ac:dyDescent="0.35">
      <c r="V46237" s="17"/>
    </row>
    <row r="46238" spans="22:22" x14ac:dyDescent="0.35">
      <c r="V46238" s="17"/>
    </row>
    <row r="46239" spans="22:22" x14ac:dyDescent="0.35">
      <c r="V46239" s="17"/>
    </row>
    <row r="46240" spans="22:22" x14ac:dyDescent="0.35">
      <c r="V46240" s="17"/>
    </row>
    <row r="46241" spans="22:22" x14ac:dyDescent="0.35">
      <c r="V46241" s="17"/>
    </row>
    <row r="46242" spans="22:22" x14ac:dyDescent="0.35">
      <c r="V46242" s="17"/>
    </row>
    <row r="46243" spans="22:22" x14ac:dyDescent="0.35">
      <c r="V46243" s="17"/>
    </row>
    <row r="46244" spans="22:22" x14ac:dyDescent="0.35">
      <c r="V46244" s="17"/>
    </row>
    <row r="46245" spans="22:22" x14ac:dyDescent="0.35">
      <c r="V46245" s="17"/>
    </row>
    <row r="46246" spans="22:22" x14ac:dyDescent="0.35">
      <c r="V46246" s="17"/>
    </row>
    <row r="46247" spans="22:22" x14ac:dyDescent="0.35">
      <c r="V46247" s="17"/>
    </row>
    <row r="46248" spans="22:22" x14ac:dyDescent="0.35">
      <c r="V46248" s="17"/>
    </row>
    <row r="46249" spans="22:22" x14ac:dyDescent="0.35">
      <c r="V46249" s="17"/>
    </row>
    <row r="46250" spans="22:22" x14ac:dyDescent="0.35">
      <c r="V46250" s="17"/>
    </row>
    <row r="46251" spans="22:22" x14ac:dyDescent="0.35">
      <c r="V46251" s="17"/>
    </row>
    <row r="46252" spans="22:22" x14ac:dyDescent="0.35">
      <c r="V46252" s="17"/>
    </row>
    <row r="46253" spans="22:22" x14ac:dyDescent="0.35">
      <c r="V46253" s="17"/>
    </row>
    <row r="46254" spans="22:22" x14ac:dyDescent="0.35">
      <c r="V46254" s="17"/>
    </row>
    <row r="46255" spans="22:22" x14ac:dyDescent="0.35">
      <c r="V46255" s="17"/>
    </row>
    <row r="46256" spans="22:22" x14ac:dyDescent="0.35">
      <c r="V46256" s="17"/>
    </row>
    <row r="46257" spans="22:22" x14ac:dyDescent="0.35">
      <c r="V46257" s="17"/>
    </row>
    <row r="46258" spans="22:22" x14ac:dyDescent="0.35">
      <c r="V46258" s="17"/>
    </row>
    <row r="46259" spans="22:22" x14ac:dyDescent="0.35">
      <c r="V46259" s="17"/>
    </row>
    <row r="46260" spans="22:22" x14ac:dyDescent="0.35">
      <c r="V46260" s="17"/>
    </row>
    <row r="46261" spans="22:22" x14ac:dyDescent="0.35">
      <c r="V46261" s="17"/>
    </row>
    <row r="46262" spans="22:22" x14ac:dyDescent="0.35">
      <c r="V46262" s="17"/>
    </row>
    <row r="46263" spans="22:22" x14ac:dyDescent="0.35">
      <c r="V46263" s="17"/>
    </row>
    <row r="46264" spans="22:22" x14ac:dyDescent="0.35">
      <c r="V46264" s="17"/>
    </row>
    <row r="46265" spans="22:22" x14ac:dyDescent="0.35">
      <c r="V46265" s="17"/>
    </row>
    <row r="46266" spans="22:22" x14ac:dyDescent="0.35">
      <c r="V46266" s="17"/>
    </row>
    <row r="46267" spans="22:22" x14ac:dyDescent="0.35">
      <c r="V46267" s="17"/>
    </row>
    <row r="46268" spans="22:22" x14ac:dyDescent="0.35">
      <c r="V46268" s="17"/>
    </row>
    <row r="46269" spans="22:22" x14ac:dyDescent="0.35">
      <c r="V46269" s="17"/>
    </row>
    <row r="46270" spans="22:22" x14ac:dyDescent="0.35">
      <c r="V46270" s="17"/>
    </row>
    <row r="46271" spans="22:22" x14ac:dyDescent="0.35">
      <c r="V46271" s="17"/>
    </row>
    <row r="46272" spans="22:22" x14ac:dyDescent="0.35">
      <c r="V46272" s="17"/>
    </row>
    <row r="46273" spans="22:22" x14ac:dyDescent="0.35">
      <c r="V46273" s="17"/>
    </row>
    <row r="46274" spans="22:22" x14ac:dyDescent="0.35">
      <c r="V46274" s="17"/>
    </row>
    <row r="46275" spans="22:22" x14ac:dyDescent="0.35">
      <c r="V46275" s="17"/>
    </row>
    <row r="46276" spans="22:22" x14ac:dyDescent="0.35">
      <c r="V46276" s="17"/>
    </row>
    <row r="46277" spans="22:22" x14ac:dyDescent="0.35">
      <c r="V46277" s="17"/>
    </row>
    <row r="46278" spans="22:22" x14ac:dyDescent="0.35">
      <c r="V46278" s="17"/>
    </row>
    <row r="46279" spans="22:22" x14ac:dyDescent="0.35">
      <c r="V46279" s="17"/>
    </row>
    <row r="46280" spans="22:22" x14ac:dyDescent="0.35">
      <c r="V46280" s="17"/>
    </row>
    <row r="46281" spans="22:22" x14ac:dyDescent="0.35">
      <c r="V46281" s="17"/>
    </row>
    <row r="46282" spans="22:22" x14ac:dyDescent="0.35">
      <c r="V46282" s="17"/>
    </row>
    <row r="46283" spans="22:22" x14ac:dyDescent="0.35">
      <c r="V46283" s="17"/>
    </row>
    <row r="46284" spans="22:22" x14ac:dyDescent="0.35">
      <c r="V46284" s="17"/>
    </row>
    <row r="46285" spans="22:22" x14ac:dyDescent="0.35">
      <c r="V46285" s="17"/>
    </row>
    <row r="46286" spans="22:22" x14ac:dyDescent="0.35">
      <c r="V46286" s="17"/>
    </row>
    <row r="46287" spans="22:22" x14ac:dyDescent="0.35">
      <c r="V46287" s="17"/>
    </row>
    <row r="46288" spans="22:22" x14ac:dyDescent="0.35">
      <c r="V46288" s="17"/>
    </row>
    <row r="46289" spans="22:22" x14ac:dyDescent="0.35">
      <c r="V46289" s="17"/>
    </row>
    <row r="46290" spans="22:22" x14ac:dyDescent="0.35">
      <c r="V46290" s="17"/>
    </row>
    <row r="46291" spans="22:22" x14ac:dyDescent="0.35">
      <c r="V46291" s="17"/>
    </row>
    <row r="46292" spans="22:22" x14ac:dyDescent="0.35">
      <c r="V46292" s="17"/>
    </row>
    <row r="46293" spans="22:22" x14ac:dyDescent="0.35">
      <c r="V46293" s="17"/>
    </row>
    <row r="46294" spans="22:22" x14ac:dyDescent="0.35">
      <c r="V46294" s="17"/>
    </row>
    <row r="46295" spans="22:22" x14ac:dyDescent="0.35">
      <c r="V46295" s="17"/>
    </row>
    <row r="46296" spans="22:22" x14ac:dyDescent="0.35">
      <c r="V46296" s="17"/>
    </row>
    <row r="46297" spans="22:22" x14ac:dyDescent="0.35">
      <c r="V46297" s="17"/>
    </row>
    <row r="46298" spans="22:22" x14ac:dyDescent="0.35">
      <c r="V46298" s="17"/>
    </row>
    <row r="46299" spans="22:22" x14ac:dyDescent="0.35">
      <c r="V46299" s="17"/>
    </row>
    <row r="46300" spans="22:22" x14ac:dyDescent="0.35">
      <c r="V46300" s="17"/>
    </row>
    <row r="46301" spans="22:22" x14ac:dyDescent="0.35">
      <c r="V46301" s="17"/>
    </row>
    <row r="46302" spans="22:22" x14ac:dyDescent="0.35">
      <c r="V46302" s="17"/>
    </row>
    <row r="46303" spans="22:22" x14ac:dyDescent="0.35">
      <c r="V46303" s="17"/>
    </row>
    <row r="46304" spans="22:22" x14ac:dyDescent="0.35">
      <c r="V46304" s="17"/>
    </row>
    <row r="46305" spans="22:22" x14ac:dyDescent="0.35">
      <c r="V46305" s="17"/>
    </row>
    <row r="46306" spans="22:22" x14ac:dyDescent="0.35">
      <c r="V46306" s="17"/>
    </row>
    <row r="46307" spans="22:22" x14ac:dyDescent="0.35">
      <c r="V46307" s="17"/>
    </row>
    <row r="46308" spans="22:22" x14ac:dyDescent="0.35">
      <c r="V46308" s="17"/>
    </row>
    <row r="46309" spans="22:22" x14ac:dyDescent="0.35">
      <c r="V46309" s="17"/>
    </row>
    <row r="46310" spans="22:22" x14ac:dyDescent="0.35">
      <c r="V46310" s="17"/>
    </row>
    <row r="46311" spans="22:22" x14ac:dyDescent="0.35">
      <c r="V46311" s="17"/>
    </row>
    <row r="46312" spans="22:22" x14ac:dyDescent="0.35">
      <c r="V46312" s="17"/>
    </row>
    <row r="46313" spans="22:22" x14ac:dyDescent="0.35">
      <c r="V46313" s="17"/>
    </row>
    <row r="46314" spans="22:22" x14ac:dyDescent="0.35">
      <c r="V46314" s="17"/>
    </row>
    <row r="46315" spans="22:22" x14ac:dyDescent="0.35">
      <c r="V46315" s="17"/>
    </row>
    <row r="46316" spans="22:22" x14ac:dyDescent="0.35">
      <c r="V46316" s="17"/>
    </row>
    <row r="46317" spans="22:22" x14ac:dyDescent="0.35">
      <c r="V46317" s="17"/>
    </row>
    <row r="46318" spans="22:22" x14ac:dyDescent="0.35">
      <c r="V46318" s="17"/>
    </row>
    <row r="46319" spans="22:22" x14ac:dyDescent="0.35">
      <c r="V46319" s="17"/>
    </row>
    <row r="46320" spans="22:22" x14ac:dyDescent="0.35">
      <c r="V46320" s="17"/>
    </row>
    <row r="46321" spans="22:22" x14ac:dyDescent="0.35">
      <c r="V46321" s="17"/>
    </row>
    <row r="46322" spans="22:22" x14ac:dyDescent="0.35">
      <c r="V46322" s="17"/>
    </row>
    <row r="46323" spans="22:22" x14ac:dyDescent="0.35">
      <c r="V46323" s="17"/>
    </row>
    <row r="46324" spans="22:22" x14ac:dyDescent="0.35">
      <c r="V46324" s="17"/>
    </row>
    <row r="46325" spans="22:22" x14ac:dyDescent="0.35">
      <c r="V46325" s="17"/>
    </row>
    <row r="46326" spans="22:22" x14ac:dyDescent="0.35">
      <c r="V46326" s="17"/>
    </row>
    <row r="46327" spans="22:22" x14ac:dyDescent="0.35">
      <c r="V46327" s="17"/>
    </row>
    <row r="46328" spans="22:22" x14ac:dyDescent="0.35">
      <c r="V46328" s="17"/>
    </row>
    <row r="46329" spans="22:22" x14ac:dyDescent="0.35">
      <c r="V46329" s="17"/>
    </row>
    <row r="46330" spans="22:22" x14ac:dyDescent="0.35">
      <c r="V46330" s="17"/>
    </row>
    <row r="46331" spans="22:22" x14ac:dyDescent="0.35">
      <c r="V46331" s="17"/>
    </row>
    <row r="46332" spans="22:22" x14ac:dyDescent="0.35">
      <c r="V46332" s="17"/>
    </row>
    <row r="46333" spans="22:22" x14ac:dyDescent="0.35">
      <c r="V46333" s="17"/>
    </row>
    <row r="46334" spans="22:22" x14ac:dyDescent="0.35">
      <c r="V46334" s="17"/>
    </row>
    <row r="46335" spans="22:22" x14ac:dyDescent="0.35">
      <c r="V46335" s="17"/>
    </row>
    <row r="46336" spans="22:22" x14ac:dyDescent="0.35">
      <c r="V46336" s="17"/>
    </row>
    <row r="46337" spans="22:22" x14ac:dyDescent="0.35">
      <c r="V46337" s="17"/>
    </row>
    <row r="46338" spans="22:22" x14ac:dyDescent="0.35">
      <c r="V46338" s="17"/>
    </row>
    <row r="46339" spans="22:22" x14ac:dyDescent="0.35">
      <c r="V46339" s="17"/>
    </row>
    <row r="46340" spans="22:22" x14ac:dyDescent="0.35">
      <c r="V46340" s="17"/>
    </row>
    <row r="46341" spans="22:22" x14ac:dyDescent="0.35">
      <c r="V46341" s="17"/>
    </row>
    <row r="46342" spans="22:22" x14ac:dyDescent="0.35">
      <c r="V46342" s="17"/>
    </row>
    <row r="46343" spans="22:22" x14ac:dyDescent="0.35">
      <c r="V46343" s="17"/>
    </row>
    <row r="46344" spans="22:22" x14ac:dyDescent="0.35">
      <c r="V46344" s="17"/>
    </row>
    <row r="46345" spans="22:22" x14ac:dyDescent="0.35">
      <c r="V46345" s="17"/>
    </row>
    <row r="46346" spans="22:22" x14ac:dyDescent="0.35">
      <c r="V46346" s="17"/>
    </row>
    <row r="46347" spans="22:22" x14ac:dyDescent="0.35">
      <c r="V46347" s="17"/>
    </row>
    <row r="46348" spans="22:22" x14ac:dyDescent="0.35">
      <c r="V46348" s="17"/>
    </row>
    <row r="46349" spans="22:22" x14ac:dyDescent="0.35">
      <c r="V46349" s="17"/>
    </row>
    <row r="46350" spans="22:22" x14ac:dyDescent="0.35">
      <c r="V46350" s="17"/>
    </row>
    <row r="46351" spans="22:22" x14ac:dyDescent="0.35">
      <c r="V46351" s="17"/>
    </row>
    <row r="46352" spans="22:22" x14ac:dyDescent="0.35">
      <c r="V46352" s="17"/>
    </row>
    <row r="46353" spans="22:22" x14ac:dyDescent="0.35">
      <c r="V46353" s="17"/>
    </row>
    <row r="46354" spans="22:22" x14ac:dyDescent="0.35">
      <c r="V46354" s="17"/>
    </row>
    <row r="46355" spans="22:22" x14ac:dyDescent="0.35">
      <c r="V46355" s="17"/>
    </row>
    <row r="46356" spans="22:22" x14ac:dyDescent="0.35">
      <c r="V46356" s="17"/>
    </row>
    <row r="46357" spans="22:22" x14ac:dyDescent="0.35">
      <c r="V46357" s="17"/>
    </row>
    <row r="46358" spans="22:22" x14ac:dyDescent="0.35">
      <c r="V46358" s="17"/>
    </row>
    <row r="46359" spans="22:22" x14ac:dyDescent="0.35">
      <c r="V46359" s="17"/>
    </row>
    <row r="46360" spans="22:22" x14ac:dyDescent="0.35">
      <c r="V46360" s="17"/>
    </row>
    <row r="46361" spans="22:22" x14ac:dyDescent="0.35">
      <c r="V46361" s="17"/>
    </row>
    <row r="46362" spans="22:22" x14ac:dyDescent="0.35">
      <c r="V46362" s="17"/>
    </row>
    <row r="46363" spans="22:22" x14ac:dyDescent="0.35">
      <c r="V46363" s="17"/>
    </row>
    <row r="46364" spans="22:22" x14ac:dyDescent="0.35">
      <c r="V46364" s="17"/>
    </row>
    <row r="46365" spans="22:22" x14ac:dyDescent="0.35">
      <c r="V46365" s="17"/>
    </row>
    <row r="46366" spans="22:22" x14ac:dyDescent="0.35">
      <c r="V46366" s="17"/>
    </row>
    <row r="46367" spans="22:22" x14ac:dyDescent="0.35">
      <c r="V46367" s="17"/>
    </row>
    <row r="46368" spans="22:22" x14ac:dyDescent="0.35">
      <c r="V46368" s="17"/>
    </row>
    <row r="46369" spans="22:22" x14ac:dyDescent="0.35">
      <c r="V46369" s="17"/>
    </row>
    <row r="46370" spans="22:22" x14ac:dyDescent="0.35">
      <c r="V46370" s="17"/>
    </row>
    <row r="46371" spans="22:22" x14ac:dyDescent="0.35">
      <c r="V46371" s="17"/>
    </row>
    <row r="46372" spans="22:22" x14ac:dyDescent="0.35">
      <c r="V46372" s="17"/>
    </row>
    <row r="46373" spans="22:22" x14ac:dyDescent="0.35">
      <c r="V46373" s="17"/>
    </row>
    <row r="46374" spans="22:22" x14ac:dyDescent="0.35">
      <c r="V46374" s="17"/>
    </row>
    <row r="46375" spans="22:22" x14ac:dyDescent="0.35">
      <c r="V46375" s="17"/>
    </row>
    <row r="46376" spans="22:22" x14ac:dyDescent="0.35">
      <c r="V46376" s="17"/>
    </row>
    <row r="46377" spans="22:22" x14ac:dyDescent="0.35">
      <c r="V46377" s="17"/>
    </row>
    <row r="46378" spans="22:22" x14ac:dyDescent="0.35">
      <c r="V46378" s="17"/>
    </row>
    <row r="46379" spans="22:22" x14ac:dyDescent="0.35">
      <c r="V46379" s="17"/>
    </row>
    <row r="46380" spans="22:22" x14ac:dyDescent="0.35">
      <c r="V46380" s="17"/>
    </row>
    <row r="46381" spans="22:22" x14ac:dyDescent="0.35">
      <c r="V46381" s="17"/>
    </row>
    <row r="46382" spans="22:22" x14ac:dyDescent="0.35">
      <c r="V46382" s="17"/>
    </row>
    <row r="46383" spans="22:22" x14ac:dyDescent="0.35">
      <c r="V46383" s="17"/>
    </row>
    <row r="46384" spans="22:22" x14ac:dyDescent="0.35">
      <c r="V46384" s="17"/>
    </row>
    <row r="46385" spans="22:22" x14ac:dyDescent="0.35">
      <c r="V46385" s="17"/>
    </row>
    <row r="46386" spans="22:22" x14ac:dyDescent="0.35">
      <c r="V46386" s="17"/>
    </row>
    <row r="46387" spans="22:22" x14ac:dyDescent="0.35">
      <c r="V46387" s="17"/>
    </row>
    <row r="46388" spans="22:22" x14ac:dyDescent="0.35">
      <c r="V46388" s="17"/>
    </row>
    <row r="46389" spans="22:22" x14ac:dyDescent="0.35">
      <c r="V46389" s="17"/>
    </row>
    <row r="46390" spans="22:22" x14ac:dyDescent="0.35">
      <c r="V46390" s="17"/>
    </row>
    <row r="46391" spans="22:22" x14ac:dyDescent="0.35">
      <c r="V46391" s="17"/>
    </row>
    <row r="46392" spans="22:22" x14ac:dyDescent="0.35">
      <c r="V46392" s="17"/>
    </row>
    <row r="46393" spans="22:22" x14ac:dyDescent="0.35">
      <c r="V46393" s="17"/>
    </row>
    <row r="46394" spans="22:22" x14ac:dyDescent="0.35">
      <c r="V46394" s="17"/>
    </row>
    <row r="46395" spans="22:22" x14ac:dyDescent="0.35">
      <c r="V46395" s="17"/>
    </row>
    <row r="46396" spans="22:22" x14ac:dyDescent="0.35">
      <c r="V46396" s="17"/>
    </row>
    <row r="46397" spans="22:22" x14ac:dyDescent="0.35">
      <c r="V46397" s="17"/>
    </row>
    <row r="46398" spans="22:22" x14ac:dyDescent="0.35">
      <c r="V46398" s="17"/>
    </row>
    <row r="46399" spans="22:22" x14ac:dyDescent="0.35">
      <c r="V46399" s="17"/>
    </row>
    <row r="46400" spans="22:22" x14ac:dyDescent="0.35">
      <c r="V46400" s="17"/>
    </row>
    <row r="46401" spans="22:22" x14ac:dyDescent="0.35">
      <c r="V46401" s="17"/>
    </row>
    <row r="46402" spans="22:22" x14ac:dyDescent="0.35">
      <c r="V46402" s="17"/>
    </row>
    <row r="46403" spans="22:22" x14ac:dyDescent="0.35">
      <c r="V46403" s="17"/>
    </row>
    <row r="46404" spans="22:22" x14ac:dyDescent="0.35">
      <c r="V46404" s="17"/>
    </row>
    <row r="46405" spans="22:22" x14ac:dyDescent="0.35">
      <c r="V46405" s="17"/>
    </row>
    <row r="46406" spans="22:22" x14ac:dyDescent="0.35">
      <c r="V46406" s="17"/>
    </row>
    <row r="46407" spans="22:22" x14ac:dyDescent="0.35">
      <c r="V46407" s="17"/>
    </row>
    <row r="46408" spans="22:22" x14ac:dyDescent="0.35">
      <c r="V46408" s="17"/>
    </row>
    <row r="46409" spans="22:22" x14ac:dyDescent="0.35">
      <c r="V46409" s="17"/>
    </row>
    <row r="46410" spans="22:22" x14ac:dyDescent="0.35">
      <c r="V46410" s="17"/>
    </row>
    <row r="46411" spans="22:22" x14ac:dyDescent="0.35">
      <c r="V46411" s="17"/>
    </row>
    <row r="46412" spans="22:22" x14ac:dyDescent="0.35">
      <c r="V46412" s="17"/>
    </row>
    <row r="46413" spans="22:22" x14ac:dyDescent="0.35">
      <c r="V46413" s="17"/>
    </row>
    <row r="46414" spans="22:22" x14ac:dyDescent="0.35">
      <c r="V46414" s="17"/>
    </row>
    <row r="46415" spans="22:22" x14ac:dyDescent="0.35">
      <c r="V46415" s="17"/>
    </row>
    <row r="46416" spans="22:22" x14ac:dyDescent="0.35">
      <c r="V46416" s="17"/>
    </row>
    <row r="46417" spans="22:22" x14ac:dyDescent="0.35">
      <c r="V46417" s="17"/>
    </row>
    <row r="46418" spans="22:22" x14ac:dyDescent="0.35">
      <c r="V46418" s="17"/>
    </row>
    <row r="46419" spans="22:22" x14ac:dyDescent="0.35">
      <c r="V46419" s="17"/>
    </row>
    <row r="46420" spans="22:22" x14ac:dyDescent="0.35">
      <c r="V46420" s="17"/>
    </row>
    <row r="46421" spans="22:22" x14ac:dyDescent="0.35">
      <c r="V46421" s="17"/>
    </row>
    <row r="46422" spans="22:22" x14ac:dyDescent="0.35">
      <c r="V46422" s="17"/>
    </row>
    <row r="46423" spans="22:22" x14ac:dyDescent="0.35">
      <c r="V46423" s="17"/>
    </row>
    <row r="46424" spans="22:22" x14ac:dyDescent="0.35">
      <c r="V46424" s="17"/>
    </row>
    <row r="46425" spans="22:22" x14ac:dyDescent="0.35">
      <c r="V46425" s="17"/>
    </row>
    <row r="46426" spans="22:22" x14ac:dyDescent="0.35">
      <c r="V46426" s="17"/>
    </row>
    <row r="46427" spans="22:22" x14ac:dyDescent="0.35">
      <c r="V46427" s="17"/>
    </row>
    <row r="46428" spans="22:22" x14ac:dyDescent="0.35">
      <c r="V46428" s="17"/>
    </row>
    <row r="46429" spans="22:22" x14ac:dyDescent="0.35">
      <c r="V46429" s="17"/>
    </row>
    <row r="46430" spans="22:22" x14ac:dyDescent="0.35">
      <c r="V46430" s="17"/>
    </row>
    <row r="46431" spans="22:22" x14ac:dyDescent="0.35">
      <c r="V46431" s="17"/>
    </row>
    <row r="46432" spans="22:22" x14ac:dyDescent="0.35">
      <c r="V46432" s="17"/>
    </row>
    <row r="46433" spans="22:22" x14ac:dyDescent="0.35">
      <c r="V46433" s="17"/>
    </row>
    <row r="46434" spans="22:22" x14ac:dyDescent="0.35">
      <c r="V46434" s="17"/>
    </row>
    <row r="46435" spans="22:22" x14ac:dyDescent="0.35">
      <c r="V46435" s="17"/>
    </row>
    <row r="46436" spans="22:22" x14ac:dyDescent="0.35">
      <c r="V46436" s="17"/>
    </row>
    <row r="46437" spans="22:22" x14ac:dyDescent="0.35">
      <c r="V46437" s="17"/>
    </row>
    <row r="46438" spans="22:22" x14ac:dyDescent="0.35">
      <c r="V46438" s="17"/>
    </row>
    <row r="46439" spans="22:22" x14ac:dyDescent="0.35">
      <c r="V46439" s="17"/>
    </row>
    <row r="46440" spans="22:22" x14ac:dyDescent="0.35">
      <c r="V46440" s="17"/>
    </row>
    <row r="46441" spans="22:22" x14ac:dyDescent="0.35">
      <c r="V46441" s="17"/>
    </row>
    <row r="46442" spans="22:22" x14ac:dyDescent="0.35">
      <c r="V46442" s="17"/>
    </row>
    <row r="46443" spans="22:22" x14ac:dyDescent="0.35">
      <c r="V46443" s="17"/>
    </row>
    <row r="46444" spans="22:22" x14ac:dyDescent="0.35">
      <c r="V46444" s="17"/>
    </row>
    <row r="46445" spans="22:22" x14ac:dyDescent="0.35">
      <c r="V46445" s="17"/>
    </row>
    <row r="46446" spans="22:22" x14ac:dyDescent="0.35">
      <c r="V46446" s="17"/>
    </row>
    <row r="46447" spans="22:22" x14ac:dyDescent="0.35">
      <c r="V46447" s="17"/>
    </row>
    <row r="46448" spans="22:22" x14ac:dyDescent="0.35">
      <c r="V46448" s="17"/>
    </row>
    <row r="46449" spans="22:22" x14ac:dyDescent="0.35">
      <c r="V46449" s="17"/>
    </row>
    <row r="46450" spans="22:22" x14ac:dyDescent="0.35">
      <c r="V46450" s="17"/>
    </row>
    <row r="46451" spans="22:22" x14ac:dyDescent="0.35">
      <c r="V46451" s="17"/>
    </row>
    <row r="46452" spans="22:22" x14ac:dyDescent="0.35">
      <c r="V46452" s="17"/>
    </row>
    <row r="46453" spans="22:22" x14ac:dyDescent="0.35">
      <c r="V46453" s="17"/>
    </row>
    <row r="46454" spans="22:22" x14ac:dyDescent="0.35">
      <c r="V46454" s="17"/>
    </row>
    <row r="46455" spans="22:22" x14ac:dyDescent="0.35">
      <c r="V46455" s="17"/>
    </row>
    <row r="46456" spans="22:22" x14ac:dyDescent="0.35">
      <c r="V46456" s="17"/>
    </row>
    <row r="46457" spans="22:22" x14ac:dyDescent="0.35">
      <c r="V46457" s="17"/>
    </row>
    <row r="46458" spans="22:22" x14ac:dyDescent="0.35">
      <c r="V46458" s="17"/>
    </row>
    <row r="46459" spans="22:22" x14ac:dyDescent="0.35">
      <c r="V46459" s="17"/>
    </row>
    <row r="46460" spans="22:22" x14ac:dyDescent="0.35">
      <c r="V46460" s="17"/>
    </row>
    <row r="46461" spans="22:22" x14ac:dyDescent="0.35">
      <c r="V46461" s="17"/>
    </row>
    <row r="46462" spans="22:22" x14ac:dyDescent="0.35">
      <c r="V46462" s="17"/>
    </row>
    <row r="46463" spans="22:22" x14ac:dyDescent="0.35">
      <c r="V46463" s="17"/>
    </row>
    <row r="46464" spans="22:22" x14ac:dyDescent="0.35">
      <c r="V46464" s="17"/>
    </row>
    <row r="46465" spans="22:22" x14ac:dyDescent="0.35">
      <c r="V46465" s="17"/>
    </row>
    <row r="46466" spans="22:22" x14ac:dyDescent="0.35">
      <c r="V46466" s="17"/>
    </row>
    <row r="46467" spans="22:22" x14ac:dyDescent="0.35">
      <c r="V46467" s="17"/>
    </row>
    <row r="46468" spans="22:22" x14ac:dyDescent="0.35">
      <c r="V46468" s="17"/>
    </row>
    <row r="46469" spans="22:22" x14ac:dyDescent="0.35">
      <c r="V46469" s="17"/>
    </row>
    <row r="46470" spans="22:22" x14ac:dyDescent="0.35">
      <c r="V46470" s="17"/>
    </row>
    <row r="46471" spans="22:22" x14ac:dyDescent="0.35">
      <c r="V46471" s="17"/>
    </row>
    <row r="46472" spans="22:22" x14ac:dyDescent="0.35">
      <c r="V46472" s="17"/>
    </row>
    <row r="46473" spans="22:22" x14ac:dyDescent="0.35">
      <c r="V46473" s="17"/>
    </row>
    <row r="46474" spans="22:22" x14ac:dyDescent="0.35">
      <c r="V46474" s="17"/>
    </row>
    <row r="46475" spans="22:22" x14ac:dyDescent="0.35">
      <c r="V46475" s="17"/>
    </row>
    <row r="46476" spans="22:22" x14ac:dyDescent="0.35">
      <c r="V46476" s="17"/>
    </row>
    <row r="46477" spans="22:22" x14ac:dyDescent="0.35">
      <c r="V46477" s="17"/>
    </row>
    <row r="46478" spans="22:22" x14ac:dyDescent="0.35">
      <c r="V46478" s="17"/>
    </row>
    <row r="46479" spans="22:22" x14ac:dyDescent="0.35">
      <c r="V46479" s="17"/>
    </row>
    <row r="46480" spans="22:22" x14ac:dyDescent="0.35">
      <c r="V46480" s="17"/>
    </row>
    <row r="46481" spans="22:22" x14ac:dyDescent="0.35">
      <c r="V46481" s="17"/>
    </row>
    <row r="46482" spans="22:22" x14ac:dyDescent="0.35">
      <c r="V46482" s="17"/>
    </row>
    <row r="46483" spans="22:22" x14ac:dyDescent="0.35">
      <c r="V46483" s="17"/>
    </row>
    <row r="46484" spans="22:22" x14ac:dyDescent="0.35">
      <c r="V46484" s="17"/>
    </row>
    <row r="46485" spans="22:22" x14ac:dyDescent="0.35">
      <c r="V46485" s="17"/>
    </row>
    <row r="46486" spans="22:22" x14ac:dyDescent="0.35">
      <c r="V46486" s="17"/>
    </row>
    <row r="46487" spans="22:22" x14ac:dyDescent="0.35">
      <c r="V46487" s="17"/>
    </row>
    <row r="46488" spans="22:22" x14ac:dyDescent="0.35">
      <c r="V46488" s="17"/>
    </row>
    <row r="46489" spans="22:22" x14ac:dyDescent="0.35">
      <c r="V46489" s="17"/>
    </row>
    <row r="46490" spans="22:22" x14ac:dyDescent="0.35">
      <c r="V46490" s="17"/>
    </row>
    <row r="46491" spans="22:22" x14ac:dyDescent="0.35">
      <c r="V46491" s="17"/>
    </row>
    <row r="46492" spans="22:22" x14ac:dyDescent="0.35">
      <c r="V46492" s="17"/>
    </row>
    <row r="46493" spans="22:22" x14ac:dyDescent="0.35">
      <c r="V46493" s="17"/>
    </row>
    <row r="46494" spans="22:22" x14ac:dyDescent="0.35">
      <c r="V46494" s="17"/>
    </row>
    <row r="46495" spans="22:22" x14ac:dyDescent="0.35">
      <c r="V46495" s="17"/>
    </row>
    <row r="46496" spans="22:22" x14ac:dyDescent="0.35">
      <c r="V46496" s="17"/>
    </row>
    <row r="46497" spans="22:22" x14ac:dyDescent="0.35">
      <c r="V46497" s="17"/>
    </row>
    <row r="46498" spans="22:22" x14ac:dyDescent="0.35">
      <c r="V46498" s="17"/>
    </row>
    <row r="46499" spans="22:22" x14ac:dyDescent="0.35">
      <c r="V46499" s="17"/>
    </row>
    <row r="46500" spans="22:22" x14ac:dyDescent="0.35">
      <c r="V46500" s="17"/>
    </row>
    <row r="46501" spans="22:22" x14ac:dyDescent="0.35">
      <c r="V46501" s="17"/>
    </row>
    <row r="46502" spans="22:22" x14ac:dyDescent="0.35">
      <c r="V46502" s="17"/>
    </row>
    <row r="46503" spans="22:22" x14ac:dyDescent="0.35">
      <c r="V46503" s="17"/>
    </row>
    <row r="46504" spans="22:22" x14ac:dyDescent="0.35">
      <c r="V46504" s="17"/>
    </row>
    <row r="46505" spans="22:22" x14ac:dyDescent="0.35">
      <c r="V46505" s="17"/>
    </row>
    <row r="46506" spans="22:22" x14ac:dyDescent="0.35">
      <c r="V46506" s="17"/>
    </row>
    <row r="46507" spans="22:22" x14ac:dyDescent="0.35">
      <c r="V46507" s="17"/>
    </row>
    <row r="46508" spans="22:22" x14ac:dyDescent="0.35">
      <c r="V46508" s="17"/>
    </row>
    <row r="46509" spans="22:22" x14ac:dyDescent="0.35">
      <c r="V46509" s="17"/>
    </row>
    <row r="46510" spans="22:22" x14ac:dyDescent="0.35">
      <c r="V46510" s="17"/>
    </row>
    <row r="46511" spans="22:22" x14ac:dyDescent="0.35">
      <c r="V46511" s="17"/>
    </row>
    <row r="46512" spans="22:22" x14ac:dyDescent="0.35">
      <c r="V46512" s="17"/>
    </row>
    <row r="46513" spans="22:22" x14ac:dyDescent="0.35">
      <c r="V46513" s="17"/>
    </row>
    <row r="46514" spans="22:22" x14ac:dyDescent="0.35">
      <c r="V46514" s="17"/>
    </row>
    <row r="46515" spans="22:22" x14ac:dyDescent="0.35">
      <c r="V46515" s="17"/>
    </row>
    <row r="46516" spans="22:22" x14ac:dyDescent="0.35">
      <c r="V46516" s="17"/>
    </row>
    <row r="46517" spans="22:22" x14ac:dyDescent="0.35">
      <c r="V46517" s="17"/>
    </row>
    <row r="46518" spans="22:22" x14ac:dyDescent="0.35">
      <c r="V46518" s="17"/>
    </row>
    <row r="46519" spans="22:22" x14ac:dyDescent="0.35">
      <c r="V46519" s="17"/>
    </row>
    <row r="46520" spans="22:22" x14ac:dyDescent="0.35">
      <c r="V46520" s="17"/>
    </row>
    <row r="46521" spans="22:22" x14ac:dyDescent="0.35">
      <c r="V46521" s="17"/>
    </row>
    <row r="46522" spans="22:22" x14ac:dyDescent="0.35">
      <c r="V46522" s="17"/>
    </row>
    <row r="46523" spans="22:22" x14ac:dyDescent="0.35">
      <c r="V46523" s="17"/>
    </row>
    <row r="46524" spans="22:22" x14ac:dyDescent="0.35">
      <c r="V46524" s="17"/>
    </row>
    <row r="46525" spans="22:22" x14ac:dyDescent="0.35">
      <c r="V46525" s="17"/>
    </row>
    <row r="46526" spans="22:22" x14ac:dyDescent="0.35">
      <c r="V46526" s="17"/>
    </row>
    <row r="46527" spans="22:22" x14ac:dyDescent="0.35">
      <c r="V46527" s="17"/>
    </row>
    <row r="46528" spans="22:22" x14ac:dyDescent="0.35">
      <c r="V46528" s="17"/>
    </row>
    <row r="46529" spans="22:22" x14ac:dyDescent="0.35">
      <c r="V46529" s="17"/>
    </row>
    <row r="46530" spans="22:22" x14ac:dyDescent="0.35">
      <c r="V46530" s="17"/>
    </row>
    <row r="46531" spans="22:22" x14ac:dyDescent="0.35">
      <c r="V46531" s="17"/>
    </row>
    <row r="46532" spans="22:22" x14ac:dyDescent="0.35">
      <c r="V46532" s="17"/>
    </row>
    <row r="46533" spans="22:22" x14ac:dyDescent="0.35">
      <c r="V46533" s="17"/>
    </row>
    <row r="46534" spans="22:22" x14ac:dyDescent="0.35">
      <c r="V46534" s="17"/>
    </row>
    <row r="46535" spans="22:22" x14ac:dyDescent="0.35">
      <c r="V46535" s="17"/>
    </row>
    <row r="46536" spans="22:22" x14ac:dyDescent="0.35">
      <c r="V46536" s="17"/>
    </row>
    <row r="46537" spans="22:22" x14ac:dyDescent="0.35">
      <c r="V46537" s="17"/>
    </row>
    <row r="46538" spans="22:22" x14ac:dyDescent="0.35">
      <c r="V46538" s="17"/>
    </row>
    <row r="46539" spans="22:22" x14ac:dyDescent="0.35">
      <c r="V46539" s="17"/>
    </row>
    <row r="46540" spans="22:22" x14ac:dyDescent="0.35">
      <c r="V46540" s="17"/>
    </row>
    <row r="46541" spans="22:22" x14ac:dyDescent="0.35">
      <c r="V46541" s="17"/>
    </row>
    <row r="46542" spans="22:22" x14ac:dyDescent="0.35">
      <c r="V46542" s="17"/>
    </row>
    <row r="46543" spans="22:22" x14ac:dyDescent="0.35">
      <c r="V46543" s="17"/>
    </row>
    <row r="46544" spans="22:22" x14ac:dyDescent="0.35">
      <c r="V46544" s="17"/>
    </row>
    <row r="46545" spans="22:22" x14ac:dyDescent="0.35">
      <c r="V46545" s="17"/>
    </row>
    <row r="46546" spans="22:22" x14ac:dyDescent="0.35">
      <c r="V46546" s="17"/>
    </row>
    <row r="46547" spans="22:22" x14ac:dyDescent="0.35">
      <c r="V46547" s="17"/>
    </row>
    <row r="46548" spans="22:22" x14ac:dyDescent="0.35">
      <c r="V46548" s="17"/>
    </row>
    <row r="46549" spans="22:22" x14ac:dyDescent="0.35">
      <c r="V46549" s="17"/>
    </row>
    <row r="46550" spans="22:22" x14ac:dyDescent="0.35">
      <c r="V46550" s="17"/>
    </row>
    <row r="46551" spans="22:22" x14ac:dyDescent="0.35">
      <c r="V46551" s="17"/>
    </row>
    <row r="46552" spans="22:22" x14ac:dyDescent="0.35">
      <c r="V46552" s="17"/>
    </row>
    <row r="46553" spans="22:22" x14ac:dyDescent="0.35">
      <c r="V46553" s="17"/>
    </row>
    <row r="46554" spans="22:22" x14ac:dyDescent="0.35">
      <c r="V46554" s="17"/>
    </row>
    <row r="46555" spans="22:22" x14ac:dyDescent="0.35">
      <c r="V46555" s="17"/>
    </row>
    <row r="46556" spans="22:22" x14ac:dyDescent="0.35">
      <c r="V46556" s="17"/>
    </row>
    <row r="46557" spans="22:22" x14ac:dyDescent="0.35">
      <c r="V46557" s="17"/>
    </row>
    <row r="46558" spans="22:22" x14ac:dyDescent="0.35">
      <c r="V46558" s="17"/>
    </row>
    <row r="46559" spans="22:22" x14ac:dyDescent="0.35">
      <c r="V46559" s="17"/>
    </row>
    <row r="46560" spans="22:22" x14ac:dyDescent="0.35">
      <c r="V46560" s="17"/>
    </row>
    <row r="46561" spans="22:22" x14ac:dyDescent="0.35">
      <c r="V46561" s="17"/>
    </row>
    <row r="46562" spans="22:22" x14ac:dyDescent="0.35">
      <c r="V46562" s="17"/>
    </row>
    <row r="46563" spans="22:22" x14ac:dyDescent="0.35">
      <c r="V46563" s="17"/>
    </row>
    <row r="46564" spans="22:22" x14ac:dyDescent="0.35">
      <c r="V46564" s="17"/>
    </row>
    <row r="46565" spans="22:22" x14ac:dyDescent="0.35">
      <c r="V46565" s="17"/>
    </row>
    <row r="46566" spans="22:22" x14ac:dyDescent="0.35">
      <c r="V46566" s="17"/>
    </row>
    <row r="46567" spans="22:22" x14ac:dyDescent="0.35">
      <c r="V46567" s="17"/>
    </row>
    <row r="46568" spans="22:22" x14ac:dyDescent="0.35">
      <c r="V46568" s="17"/>
    </row>
    <row r="46569" spans="22:22" x14ac:dyDescent="0.35">
      <c r="V46569" s="17"/>
    </row>
    <row r="46570" spans="22:22" x14ac:dyDescent="0.35">
      <c r="V46570" s="17"/>
    </row>
    <row r="46571" spans="22:22" x14ac:dyDescent="0.35">
      <c r="V46571" s="17"/>
    </row>
    <row r="46572" spans="22:22" x14ac:dyDescent="0.35">
      <c r="V46572" s="17"/>
    </row>
    <row r="46573" spans="22:22" x14ac:dyDescent="0.35">
      <c r="V46573" s="17"/>
    </row>
    <row r="46574" spans="22:22" x14ac:dyDescent="0.35">
      <c r="V46574" s="17"/>
    </row>
    <row r="46575" spans="22:22" x14ac:dyDescent="0.35">
      <c r="V46575" s="17"/>
    </row>
    <row r="46576" spans="22:22" x14ac:dyDescent="0.35">
      <c r="V46576" s="17"/>
    </row>
    <row r="46577" spans="22:22" x14ac:dyDescent="0.35">
      <c r="V46577" s="17"/>
    </row>
    <row r="46578" spans="22:22" x14ac:dyDescent="0.35">
      <c r="V46578" s="17"/>
    </row>
    <row r="46579" spans="22:22" x14ac:dyDescent="0.35">
      <c r="V46579" s="17"/>
    </row>
    <row r="46580" spans="22:22" x14ac:dyDescent="0.35">
      <c r="V46580" s="17"/>
    </row>
    <row r="46581" spans="22:22" x14ac:dyDescent="0.35">
      <c r="V46581" s="17"/>
    </row>
    <row r="46582" spans="22:22" x14ac:dyDescent="0.35">
      <c r="V46582" s="17"/>
    </row>
    <row r="46583" spans="22:22" x14ac:dyDescent="0.35">
      <c r="V46583" s="17"/>
    </row>
    <row r="46584" spans="22:22" x14ac:dyDescent="0.35">
      <c r="V46584" s="17"/>
    </row>
    <row r="46585" spans="22:22" x14ac:dyDescent="0.35">
      <c r="V46585" s="17"/>
    </row>
    <row r="46586" spans="22:22" x14ac:dyDescent="0.35">
      <c r="V46586" s="17"/>
    </row>
    <row r="46587" spans="22:22" x14ac:dyDescent="0.35">
      <c r="V46587" s="17"/>
    </row>
    <row r="46588" spans="22:22" x14ac:dyDescent="0.35">
      <c r="V46588" s="17"/>
    </row>
    <row r="46589" spans="22:22" x14ac:dyDescent="0.35">
      <c r="V46589" s="17"/>
    </row>
    <row r="46590" spans="22:22" x14ac:dyDescent="0.35">
      <c r="V46590" s="17"/>
    </row>
    <row r="46591" spans="22:22" x14ac:dyDescent="0.35">
      <c r="V46591" s="17"/>
    </row>
    <row r="46592" spans="22:22" x14ac:dyDescent="0.35">
      <c r="V46592" s="17"/>
    </row>
    <row r="46593" spans="22:22" x14ac:dyDescent="0.35">
      <c r="V46593" s="17"/>
    </row>
    <row r="46594" spans="22:22" x14ac:dyDescent="0.35">
      <c r="V46594" s="17"/>
    </row>
    <row r="46595" spans="22:22" x14ac:dyDescent="0.35">
      <c r="V46595" s="17"/>
    </row>
    <row r="46596" spans="22:22" x14ac:dyDescent="0.35">
      <c r="V46596" s="17"/>
    </row>
    <row r="46597" spans="22:22" x14ac:dyDescent="0.35">
      <c r="V46597" s="17"/>
    </row>
    <row r="46598" spans="22:22" x14ac:dyDescent="0.35">
      <c r="V46598" s="17"/>
    </row>
    <row r="46599" spans="22:22" x14ac:dyDescent="0.35">
      <c r="V46599" s="17"/>
    </row>
    <row r="46600" spans="22:22" x14ac:dyDescent="0.35">
      <c r="V46600" s="17"/>
    </row>
    <row r="46601" spans="22:22" x14ac:dyDescent="0.35">
      <c r="V46601" s="17"/>
    </row>
    <row r="46602" spans="22:22" x14ac:dyDescent="0.35">
      <c r="V46602" s="17"/>
    </row>
    <row r="46603" spans="22:22" x14ac:dyDescent="0.35">
      <c r="V46603" s="17"/>
    </row>
    <row r="46604" spans="22:22" x14ac:dyDescent="0.35">
      <c r="V46604" s="17"/>
    </row>
    <row r="46605" spans="22:22" x14ac:dyDescent="0.35">
      <c r="V46605" s="17"/>
    </row>
    <row r="46606" spans="22:22" x14ac:dyDescent="0.35">
      <c r="V46606" s="17"/>
    </row>
    <row r="46607" spans="22:22" x14ac:dyDescent="0.35">
      <c r="V46607" s="17"/>
    </row>
    <row r="46608" spans="22:22" x14ac:dyDescent="0.35">
      <c r="V46608" s="17"/>
    </row>
    <row r="46609" spans="22:22" x14ac:dyDescent="0.35">
      <c r="V46609" s="17"/>
    </row>
    <row r="46610" spans="22:22" x14ac:dyDescent="0.35">
      <c r="V46610" s="17"/>
    </row>
    <row r="46611" spans="22:22" x14ac:dyDescent="0.35">
      <c r="V46611" s="17"/>
    </row>
    <row r="46612" spans="22:22" x14ac:dyDescent="0.35">
      <c r="V46612" s="17"/>
    </row>
    <row r="46613" spans="22:22" x14ac:dyDescent="0.35">
      <c r="V46613" s="17"/>
    </row>
    <row r="46614" spans="22:22" x14ac:dyDescent="0.35">
      <c r="V46614" s="17"/>
    </row>
    <row r="46615" spans="22:22" x14ac:dyDescent="0.35">
      <c r="V46615" s="17"/>
    </row>
    <row r="46616" spans="22:22" x14ac:dyDescent="0.35">
      <c r="V46616" s="17"/>
    </row>
    <row r="46617" spans="22:22" x14ac:dyDescent="0.35">
      <c r="V46617" s="17"/>
    </row>
    <row r="46618" spans="22:22" x14ac:dyDescent="0.35">
      <c r="V46618" s="17"/>
    </row>
    <row r="46619" spans="22:22" x14ac:dyDescent="0.35">
      <c r="V46619" s="17"/>
    </row>
    <row r="46620" spans="22:22" x14ac:dyDescent="0.35">
      <c r="V46620" s="17"/>
    </row>
    <row r="46621" spans="22:22" x14ac:dyDescent="0.35">
      <c r="V46621" s="17"/>
    </row>
    <row r="46622" spans="22:22" x14ac:dyDescent="0.35">
      <c r="V46622" s="17"/>
    </row>
    <row r="46623" spans="22:22" x14ac:dyDescent="0.35">
      <c r="V46623" s="17"/>
    </row>
    <row r="46624" spans="22:22" x14ac:dyDescent="0.35">
      <c r="V46624" s="17"/>
    </row>
    <row r="46625" spans="22:22" x14ac:dyDescent="0.35">
      <c r="V46625" s="17"/>
    </row>
    <row r="46626" spans="22:22" x14ac:dyDescent="0.35">
      <c r="V46626" s="17"/>
    </row>
    <row r="46627" spans="22:22" x14ac:dyDescent="0.35">
      <c r="V46627" s="17"/>
    </row>
    <row r="46628" spans="22:22" x14ac:dyDescent="0.35">
      <c r="V46628" s="17"/>
    </row>
    <row r="46629" spans="22:22" x14ac:dyDescent="0.35">
      <c r="V46629" s="17"/>
    </row>
    <row r="46630" spans="22:22" x14ac:dyDescent="0.35">
      <c r="V46630" s="17"/>
    </row>
    <row r="46631" spans="22:22" x14ac:dyDescent="0.35">
      <c r="V46631" s="17"/>
    </row>
    <row r="46632" spans="22:22" x14ac:dyDescent="0.35">
      <c r="V46632" s="17"/>
    </row>
    <row r="46633" spans="22:22" x14ac:dyDescent="0.35">
      <c r="V46633" s="17"/>
    </row>
    <row r="46634" spans="22:22" x14ac:dyDescent="0.35">
      <c r="V46634" s="17"/>
    </row>
    <row r="46635" spans="22:22" x14ac:dyDescent="0.35">
      <c r="V46635" s="17"/>
    </row>
    <row r="46636" spans="22:22" x14ac:dyDescent="0.35">
      <c r="V46636" s="17"/>
    </row>
    <row r="46637" spans="22:22" x14ac:dyDescent="0.35">
      <c r="V46637" s="17"/>
    </row>
    <row r="46638" spans="22:22" x14ac:dyDescent="0.35">
      <c r="V46638" s="17"/>
    </row>
    <row r="46639" spans="22:22" x14ac:dyDescent="0.35">
      <c r="V46639" s="17"/>
    </row>
    <row r="46640" spans="22:22" x14ac:dyDescent="0.35">
      <c r="V46640" s="17"/>
    </row>
    <row r="46641" spans="22:22" x14ac:dyDescent="0.35">
      <c r="V46641" s="17"/>
    </row>
    <row r="46642" spans="22:22" x14ac:dyDescent="0.35">
      <c r="V46642" s="17"/>
    </row>
    <row r="46643" spans="22:22" x14ac:dyDescent="0.35">
      <c r="V46643" s="17"/>
    </row>
    <row r="46644" spans="22:22" x14ac:dyDescent="0.35">
      <c r="V46644" s="17"/>
    </row>
    <row r="46645" spans="22:22" x14ac:dyDescent="0.35">
      <c r="V46645" s="17"/>
    </row>
    <row r="46646" spans="22:22" x14ac:dyDescent="0.35">
      <c r="V46646" s="17"/>
    </row>
    <row r="46647" spans="22:22" x14ac:dyDescent="0.35">
      <c r="V46647" s="17"/>
    </row>
    <row r="46648" spans="22:22" x14ac:dyDescent="0.35">
      <c r="V46648" s="17"/>
    </row>
    <row r="46649" spans="22:22" x14ac:dyDescent="0.35">
      <c r="V46649" s="17"/>
    </row>
    <row r="46650" spans="22:22" x14ac:dyDescent="0.35">
      <c r="V46650" s="17"/>
    </row>
    <row r="46651" spans="22:22" x14ac:dyDescent="0.35">
      <c r="V46651" s="17"/>
    </row>
    <row r="46652" spans="22:22" x14ac:dyDescent="0.35">
      <c r="V46652" s="17"/>
    </row>
    <row r="46653" spans="22:22" x14ac:dyDescent="0.35">
      <c r="V46653" s="17"/>
    </row>
    <row r="46654" spans="22:22" x14ac:dyDescent="0.35">
      <c r="V46654" s="17"/>
    </row>
    <row r="46655" spans="22:22" x14ac:dyDescent="0.35">
      <c r="V46655" s="17"/>
    </row>
    <row r="46656" spans="22:22" x14ac:dyDescent="0.35">
      <c r="V46656" s="17"/>
    </row>
    <row r="46657" spans="22:22" x14ac:dyDescent="0.35">
      <c r="V46657" s="17"/>
    </row>
    <row r="46658" spans="22:22" x14ac:dyDescent="0.35">
      <c r="V46658" s="17"/>
    </row>
    <row r="46659" spans="22:22" x14ac:dyDescent="0.35">
      <c r="V46659" s="17"/>
    </row>
    <row r="46660" spans="22:22" x14ac:dyDescent="0.35">
      <c r="V46660" s="17"/>
    </row>
    <row r="46661" spans="22:22" x14ac:dyDescent="0.35">
      <c r="V46661" s="17"/>
    </row>
    <row r="46662" spans="22:22" x14ac:dyDescent="0.35">
      <c r="V46662" s="17"/>
    </row>
    <row r="46663" spans="22:22" x14ac:dyDescent="0.35">
      <c r="V46663" s="17"/>
    </row>
    <row r="46664" spans="22:22" x14ac:dyDescent="0.35">
      <c r="V46664" s="17"/>
    </row>
    <row r="46665" spans="22:22" x14ac:dyDescent="0.35">
      <c r="V46665" s="17"/>
    </row>
    <row r="46666" spans="22:22" x14ac:dyDescent="0.35">
      <c r="V46666" s="17"/>
    </row>
    <row r="46667" spans="22:22" x14ac:dyDescent="0.35">
      <c r="V46667" s="17"/>
    </row>
    <row r="46668" spans="22:22" x14ac:dyDescent="0.35">
      <c r="V46668" s="17"/>
    </row>
    <row r="46669" spans="22:22" x14ac:dyDescent="0.35">
      <c r="V46669" s="17"/>
    </row>
    <row r="46670" spans="22:22" x14ac:dyDescent="0.35">
      <c r="V46670" s="17"/>
    </row>
    <row r="46671" spans="22:22" x14ac:dyDescent="0.35">
      <c r="V46671" s="17"/>
    </row>
    <row r="46672" spans="22:22" x14ac:dyDescent="0.35">
      <c r="V46672" s="17"/>
    </row>
    <row r="46673" spans="22:22" x14ac:dyDescent="0.35">
      <c r="V46673" s="17"/>
    </row>
    <row r="46674" spans="22:22" x14ac:dyDescent="0.35">
      <c r="V46674" s="17"/>
    </row>
    <row r="46675" spans="22:22" x14ac:dyDescent="0.35">
      <c r="V46675" s="17"/>
    </row>
    <row r="46676" spans="22:22" x14ac:dyDescent="0.35">
      <c r="V46676" s="17"/>
    </row>
    <row r="46677" spans="22:22" x14ac:dyDescent="0.35">
      <c r="V46677" s="17"/>
    </row>
    <row r="46678" spans="22:22" x14ac:dyDescent="0.35">
      <c r="V46678" s="17"/>
    </row>
    <row r="46679" spans="22:22" x14ac:dyDescent="0.35">
      <c r="V46679" s="17"/>
    </row>
    <row r="46680" spans="22:22" x14ac:dyDescent="0.35">
      <c r="V46680" s="17"/>
    </row>
    <row r="46681" spans="22:22" x14ac:dyDescent="0.35">
      <c r="V46681" s="17"/>
    </row>
    <row r="46682" spans="22:22" x14ac:dyDescent="0.35">
      <c r="V46682" s="17"/>
    </row>
    <row r="46683" spans="22:22" x14ac:dyDescent="0.35">
      <c r="V46683" s="17"/>
    </row>
    <row r="46684" spans="22:22" x14ac:dyDescent="0.35">
      <c r="V46684" s="17"/>
    </row>
    <row r="46685" spans="22:22" x14ac:dyDescent="0.35">
      <c r="V46685" s="17"/>
    </row>
    <row r="46686" spans="22:22" x14ac:dyDescent="0.35">
      <c r="V46686" s="17"/>
    </row>
    <row r="46687" spans="22:22" x14ac:dyDescent="0.35">
      <c r="V46687" s="17"/>
    </row>
    <row r="46688" spans="22:22" x14ac:dyDescent="0.35">
      <c r="V46688" s="17"/>
    </row>
    <row r="46689" spans="22:22" x14ac:dyDescent="0.35">
      <c r="V46689" s="17"/>
    </row>
    <row r="46690" spans="22:22" x14ac:dyDescent="0.35">
      <c r="V46690" s="17"/>
    </row>
    <row r="46691" spans="22:22" x14ac:dyDescent="0.35">
      <c r="V46691" s="17"/>
    </row>
    <row r="46692" spans="22:22" x14ac:dyDescent="0.35">
      <c r="V46692" s="17"/>
    </row>
    <row r="46693" spans="22:22" x14ac:dyDescent="0.35">
      <c r="V46693" s="17"/>
    </row>
    <row r="46694" spans="22:22" x14ac:dyDescent="0.35">
      <c r="V46694" s="17"/>
    </row>
    <row r="46695" spans="22:22" x14ac:dyDescent="0.35">
      <c r="V46695" s="17"/>
    </row>
    <row r="46696" spans="22:22" x14ac:dyDescent="0.35">
      <c r="V46696" s="17"/>
    </row>
    <row r="46697" spans="22:22" x14ac:dyDescent="0.35">
      <c r="V46697" s="17"/>
    </row>
    <row r="46698" spans="22:22" x14ac:dyDescent="0.35">
      <c r="V46698" s="17"/>
    </row>
    <row r="46699" spans="22:22" x14ac:dyDescent="0.35">
      <c r="V46699" s="17"/>
    </row>
    <row r="46700" spans="22:22" x14ac:dyDescent="0.35">
      <c r="V46700" s="17"/>
    </row>
    <row r="46701" spans="22:22" x14ac:dyDescent="0.35">
      <c r="V46701" s="17"/>
    </row>
    <row r="46702" spans="22:22" x14ac:dyDescent="0.35">
      <c r="V46702" s="17"/>
    </row>
    <row r="46703" spans="22:22" x14ac:dyDescent="0.35">
      <c r="V46703" s="17"/>
    </row>
    <row r="46704" spans="22:22" x14ac:dyDescent="0.35">
      <c r="V46704" s="17"/>
    </row>
    <row r="46705" spans="22:22" x14ac:dyDescent="0.35">
      <c r="V46705" s="17"/>
    </row>
    <row r="46706" spans="22:22" x14ac:dyDescent="0.35">
      <c r="V46706" s="17"/>
    </row>
    <row r="46707" spans="22:22" x14ac:dyDescent="0.35">
      <c r="V46707" s="17"/>
    </row>
    <row r="46708" spans="22:22" x14ac:dyDescent="0.35">
      <c r="V46708" s="17"/>
    </row>
    <row r="46709" spans="22:22" x14ac:dyDescent="0.35">
      <c r="V46709" s="17"/>
    </row>
    <row r="46710" spans="22:22" x14ac:dyDescent="0.35">
      <c r="V46710" s="17"/>
    </row>
    <row r="46711" spans="22:22" x14ac:dyDescent="0.35">
      <c r="V46711" s="17"/>
    </row>
    <row r="46712" spans="22:22" x14ac:dyDescent="0.35">
      <c r="V46712" s="17"/>
    </row>
    <row r="46713" spans="22:22" x14ac:dyDescent="0.35">
      <c r="V46713" s="17"/>
    </row>
    <row r="46714" spans="22:22" x14ac:dyDescent="0.35">
      <c r="V46714" s="17"/>
    </row>
    <row r="46715" spans="22:22" x14ac:dyDescent="0.35">
      <c r="V46715" s="17"/>
    </row>
    <row r="46716" spans="22:22" x14ac:dyDescent="0.35">
      <c r="V46716" s="17"/>
    </row>
    <row r="46717" spans="22:22" x14ac:dyDescent="0.35">
      <c r="V46717" s="17"/>
    </row>
    <row r="46718" spans="22:22" x14ac:dyDescent="0.35">
      <c r="V46718" s="17"/>
    </row>
    <row r="46719" spans="22:22" x14ac:dyDescent="0.35">
      <c r="V46719" s="17"/>
    </row>
    <row r="46720" spans="22:22" x14ac:dyDescent="0.35">
      <c r="V46720" s="17"/>
    </row>
    <row r="46721" spans="22:22" x14ac:dyDescent="0.35">
      <c r="V46721" s="17"/>
    </row>
    <row r="46722" spans="22:22" x14ac:dyDescent="0.35">
      <c r="V46722" s="17"/>
    </row>
    <row r="46723" spans="22:22" x14ac:dyDescent="0.35">
      <c r="V46723" s="17"/>
    </row>
    <row r="46724" spans="22:22" x14ac:dyDescent="0.35">
      <c r="V46724" s="17"/>
    </row>
    <row r="46725" spans="22:22" x14ac:dyDescent="0.35">
      <c r="V46725" s="17"/>
    </row>
    <row r="46726" spans="22:22" x14ac:dyDescent="0.35">
      <c r="V46726" s="17"/>
    </row>
    <row r="46727" spans="22:22" x14ac:dyDescent="0.35">
      <c r="V46727" s="17"/>
    </row>
    <row r="46728" spans="22:22" x14ac:dyDescent="0.35">
      <c r="V46728" s="17"/>
    </row>
    <row r="46729" spans="22:22" x14ac:dyDescent="0.35">
      <c r="V46729" s="17"/>
    </row>
    <row r="46730" spans="22:22" x14ac:dyDescent="0.35">
      <c r="V46730" s="17"/>
    </row>
    <row r="46731" spans="22:22" x14ac:dyDescent="0.35">
      <c r="V46731" s="17"/>
    </row>
    <row r="46732" spans="22:22" x14ac:dyDescent="0.35">
      <c r="V46732" s="17"/>
    </row>
    <row r="46733" spans="22:22" x14ac:dyDescent="0.35">
      <c r="V46733" s="17"/>
    </row>
    <row r="46734" spans="22:22" x14ac:dyDescent="0.35">
      <c r="V46734" s="17"/>
    </row>
    <row r="46735" spans="22:22" x14ac:dyDescent="0.35">
      <c r="V46735" s="17"/>
    </row>
    <row r="46736" spans="22:22" x14ac:dyDescent="0.35">
      <c r="V46736" s="17"/>
    </row>
    <row r="46737" spans="22:22" x14ac:dyDescent="0.35">
      <c r="V46737" s="17"/>
    </row>
    <row r="46738" spans="22:22" x14ac:dyDescent="0.35">
      <c r="V46738" s="17"/>
    </row>
    <row r="46739" spans="22:22" x14ac:dyDescent="0.35">
      <c r="V46739" s="17"/>
    </row>
    <row r="46740" spans="22:22" x14ac:dyDescent="0.35">
      <c r="V46740" s="17"/>
    </row>
    <row r="46741" spans="22:22" x14ac:dyDescent="0.35">
      <c r="V46741" s="17"/>
    </row>
    <row r="46742" spans="22:22" x14ac:dyDescent="0.35">
      <c r="V46742" s="17"/>
    </row>
    <row r="46743" spans="22:22" x14ac:dyDescent="0.35">
      <c r="V46743" s="17"/>
    </row>
    <row r="46744" spans="22:22" x14ac:dyDescent="0.35">
      <c r="V46744" s="17"/>
    </row>
    <row r="46745" spans="22:22" x14ac:dyDescent="0.35">
      <c r="V46745" s="17"/>
    </row>
    <row r="46746" spans="22:22" x14ac:dyDescent="0.35">
      <c r="V46746" s="17"/>
    </row>
    <row r="46747" spans="22:22" x14ac:dyDescent="0.35">
      <c r="V46747" s="17"/>
    </row>
    <row r="46748" spans="22:22" x14ac:dyDescent="0.35">
      <c r="V46748" s="17"/>
    </row>
    <row r="46749" spans="22:22" x14ac:dyDescent="0.35">
      <c r="V46749" s="17"/>
    </row>
    <row r="46750" spans="22:22" x14ac:dyDescent="0.35">
      <c r="V46750" s="17"/>
    </row>
    <row r="46751" spans="22:22" x14ac:dyDescent="0.35">
      <c r="V46751" s="17"/>
    </row>
    <row r="46752" spans="22:22" x14ac:dyDescent="0.35">
      <c r="V46752" s="17"/>
    </row>
    <row r="46753" spans="22:22" x14ac:dyDescent="0.35">
      <c r="V46753" s="17"/>
    </row>
    <row r="46754" spans="22:22" x14ac:dyDescent="0.35">
      <c r="V46754" s="17"/>
    </row>
    <row r="46755" spans="22:22" x14ac:dyDescent="0.35">
      <c r="V46755" s="17"/>
    </row>
    <row r="46756" spans="22:22" x14ac:dyDescent="0.35">
      <c r="V46756" s="17"/>
    </row>
    <row r="46757" spans="22:22" x14ac:dyDescent="0.35">
      <c r="V46757" s="17"/>
    </row>
    <row r="46758" spans="22:22" x14ac:dyDescent="0.35">
      <c r="V46758" s="17"/>
    </row>
    <row r="46759" spans="22:22" x14ac:dyDescent="0.35">
      <c r="V46759" s="17"/>
    </row>
    <row r="46760" spans="22:22" x14ac:dyDescent="0.35">
      <c r="V46760" s="17"/>
    </row>
    <row r="46761" spans="22:22" x14ac:dyDescent="0.35">
      <c r="V46761" s="17"/>
    </row>
    <row r="46762" spans="22:22" x14ac:dyDescent="0.35">
      <c r="V46762" s="17"/>
    </row>
    <row r="46763" spans="22:22" x14ac:dyDescent="0.35">
      <c r="V46763" s="17"/>
    </row>
    <row r="46764" spans="22:22" x14ac:dyDescent="0.35">
      <c r="V46764" s="17"/>
    </row>
    <row r="46765" spans="22:22" x14ac:dyDescent="0.35">
      <c r="V46765" s="17"/>
    </row>
    <row r="46766" spans="22:22" x14ac:dyDescent="0.35">
      <c r="V46766" s="17"/>
    </row>
    <row r="46767" spans="22:22" x14ac:dyDescent="0.35">
      <c r="V46767" s="17"/>
    </row>
    <row r="46768" spans="22:22" x14ac:dyDescent="0.35">
      <c r="V46768" s="17"/>
    </row>
    <row r="46769" spans="22:22" x14ac:dyDescent="0.35">
      <c r="V46769" s="17"/>
    </row>
    <row r="46770" spans="22:22" x14ac:dyDescent="0.35">
      <c r="V46770" s="17"/>
    </row>
    <row r="46771" spans="22:22" x14ac:dyDescent="0.35">
      <c r="V46771" s="17"/>
    </row>
    <row r="46772" spans="22:22" x14ac:dyDescent="0.35">
      <c r="V46772" s="17"/>
    </row>
    <row r="46773" spans="22:22" x14ac:dyDescent="0.35">
      <c r="V46773" s="17"/>
    </row>
    <row r="46774" spans="22:22" x14ac:dyDescent="0.35">
      <c r="V46774" s="17"/>
    </row>
    <row r="46775" spans="22:22" x14ac:dyDescent="0.35">
      <c r="V46775" s="17"/>
    </row>
    <row r="46776" spans="22:22" x14ac:dyDescent="0.35">
      <c r="V46776" s="17"/>
    </row>
    <row r="46777" spans="22:22" x14ac:dyDescent="0.35">
      <c r="V46777" s="17"/>
    </row>
    <row r="46778" spans="22:22" x14ac:dyDescent="0.35">
      <c r="V46778" s="17"/>
    </row>
    <row r="46779" spans="22:22" x14ac:dyDescent="0.35">
      <c r="V46779" s="17"/>
    </row>
    <row r="46780" spans="22:22" x14ac:dyDescent="0.35">
      <c r="V46780" s="17"/>
    </row>
    <row r="46781" spans="22:22" x14ac:dyDescent="0.35">
      <c r="V46781" s="17"/>
    </row>
    <row r="46782" spans="22:22" x14ac:dyDescent="0.35">
      <c r="V46782" s="17"/>
    </row>
    <row r="46783" spans="22:22" x14ac:dyDescent="0.35">
      <c r="V46783" s="17"/>
    </row>
    <row r="46784" spans="22:22" x14ac:dyDescent="0.35">
      <c r="V46784" s="17"/>
    </row>
    <row r="46785" spans="22:22" x14ac:dyDescent="0.35">
      <c r="V46785" s="17"/>
    </row>
    <row r="46786" spans="22:22" x14ac:dyDescent="0.35">
      <c r="V46786" s="17"/>
    </row>
    <row r="46787" spans="22:22" x14ac:dyDescent="0.35">
      <c r="V46787" s="17"/>
    </row>
    <row r="46788" spans="22:22" x14ac:dyDescent="0.35">
      <c r="V46788" s="17"/>
    </row>
    <row r="46789" spans="22:22" x14ac:dyDescent="0.35">
      <c r="V46789" s="17"/>
    </row>
    <row r="46790" spans="22:22" x14ac:dyDescent="0.35">
      <c r="V46790" s="17"/>
    </row>
    <row r="46791" spans="22:22" x14ac:dyDescent="0.35">
      <c r="V46791" s="17"/>
    </row>
    <row r="46792" spans="22:22" x14ac:dyDescent="0.35">
      <c r="V46792" s="17"/>
    </row>
    <row r="46793" spans="22:22" x14ac:dyDescent="0.35">
      <c r="V46793" s="17"/>
    </row>
    <row r="46794" spans="22:22" x14ac:dyDescent="0.35">
      <c r="V46794" s="17"/>
    </row>
    <row r="46795" spans="22:22" x14ac:dyDescent="0.35">
      <c r="V46795" s="17"/>
    </row>
    <row r="46796" spans="22:22" x14ac:dyDescent="0.35">
      <c r="V46796" s="17"/>
    </row>
    <row r="46797" spans="22:22" x14ac:dyDescent="0.35">
      <c r="V46797" s="17"/>
    </row>
    <row r="46798" spans="22:22" x14ac:dyDescent="0.35">
      <c r="V46798" s="17"/>
    </row>
    <row r="46799" spans="22:22" x14ac:dyDescent="0.35">
      <c r="V46799" s="17"/>
    </row>
    <row r="46800" spans="22:22" x14ac:dyDescent="0.35">
      <c r="V46800" s="17"/>
    </row>
    <row r="46801" spans="22:22" x14ac:dyDescent="0.35">
      <c r="V46801" s="17"/>
    </row>
    <row r="46802" spans="22:22" x14ac:dyDescent="0.35">
      <c r="V46802" s="17"/>
    </row>
    <row r="46803" spans="22:22" x14ac:dyDescent="0.35">
      <c r="V46803" s="17"/>
    </row>
    <row r="46804" spans="22:22" x14ac:dyDescent="0.35">
      <c r="V46804" s="17"/>
    </row>
    <row r="46805" spans="22:22" x14ac:dyDescent="0.35">
      <c r="V46805" s="17"/>
    </row>
    <row r="46806" spans="22:22" x14ac:dyDescent="0.35">
      <c r="V46806" s="17"/>
    </row>
    <row r="46807" spans="22:22" x14ac:dyDescent="0.35">
      <c r="V46807" s="17"/>
    </row>
    <row r="46808" spans="22:22" x14ac:dyDescent="0.35">
      <c r="V46808" s="17"/>
    </row>
    <row r="46809" spans="22:22" x14ac:dyDescent="0.35">
      <c r="V46809" s="17"/>
    </row>
    <row r="46810" spans="22:22" x14ac:dyDescent="0.35">
      <c r="V46810" s="17"/>
    </row>
    <row r="46811" spans="22:22" x14ac:dyDescent="0.35">
      <c r="V46811" s="17"/>
    </row>
    <row r="46812" spans="22:22" x14ac:dyDescent="0.35">
      <c r="V46812" s="17"/>
    </row>
    <row r="46813" spans="22:22" x14ac:dyDescent="0.35">
      <c r="V46813" s="17"/>
    </row>
    <row r="46814" spans="22:22" x14ac:dyDescent="0.35">
      <c r="V46814" s="17"/>
    </row>
    <row r="46815" spans="22:22" x14ac:dyDescent="0.35">
      <c r="V46815" s="17"/>
    </row>
    <row r="46816" spans="22:22" x14ac:dyDescent="0.35">
      <c r="V46816" s="17"/>
    </row>
    <row r="46817" spans="22:22" x14ac:dyDescent="0.35">
      <c r="V46817" s="17"/>
    </row>
    <row r="46818" spans="22:22" x14ac:dyDescent="0.35">
      <c r="V46818" s="17"/>
    </row>
    <row r="46819" spans="22:22" x14ac:dyDescent="0.35">
      <c r="V46819" s="17"/>
    </row>
    <row r="46820" spans="22:22" x14ac:dyDescent="0.35">
      <c r="V46820" s="17"/>
    </row>
    <row r="46821" spans="22:22" x14ac:dyDescent="0.35">
      <c r="V46821" s="17"/>
    </row>
    <row r="46822" spans="22:22" x14ac:dyDescent="0.35">
      <c r="V46822" s="17"/>
    </row>
    <row r="46823" spans="22:22" x14ac:dyDescent="0.35">
      <c r="V46823" s="17"/>
    </row>
    <row r="46824" spans="22:22" x14ac:dyDescent="0.35">
      <c r="V46824" s="17"/>
    </row>
    <row r="46825" spans="22:22" x14ac:dyDescent="0.35">
      <c r="V46825" s="17"/>
    </row>
    <row r="46826" spans="22:22" x14ac:dyDescent="0.35">
      <c r="V46826" s="17"/>
    </row>
    <row r="46827" spans="22:22" x14ac:dyDescent="0.35">
      <c r="V46827" s="17"/>
    </row>
    <row r="46828" spans="22:22" x14ac:dyDescent="0.35">
      <c r="V46828" s="17"/>
    </row>
    <row r="46829" spans="22:22" x14ac:dyDescent="0.35">
      <c r="V46829" s="17"/>
    </row>
    <row r="46830" spans="22:22" x14ac:dyDescent="0.35">
      <c r="V46830" s="17"/>
    </row>
    <row r="46831" spans="22:22" x14ac:dyDescent="0.35">
      <c r="V46831" s="17"/>
    </row>
    <row r="46832" spans="22:22" x14ac:dyDescent="0.35">
      <c r="V46832" s="17"/>
    </row>
    <row r="46833" spans="22:22" x14ac:dyDescent="0.35">
      <c r="V46833" s="17"/>
    </row>
    <row r="46834" spans="22:22" x14ac:dyDescent="0.35">
      <c r="V46834" s="17"/>
    </row>
    <row r="46835" spans="22:22" x14ac:dyDescent="0.35">
      <c r="V46835" s="17"/>
    </row>
    <row r="46836" spans="22:22" x14ac:dyDescent="0.35">
      <c r="V46836" s="17"/>
    </row>
    <row r="46837" spans="22:22" x14ac:dyDescent="0.35">
      <c r="V46837" s="17"/>
    </row>
    <row r="46838" spans="22:22" x14ac:dyDescent="0.35">
      <c r="V46838" s="17"/>
    </row>
    <row r="46839" spans="22:22" x14ac:dyDescent="0.35">
      <c r="V46839" s="17"/>
    </row>
    <row r="46840" spans="22:22" x14ac:dyDescent="0.35">
      <c r="V46840" s="17"/>
    </row>
    <row r="46841" spans="22:22" x14ac:dyDescent="0.35">
      <c r="V46841" s="17"/>
    </row>
    <row r="46842" spans="22:22" x14ac:dyDescent="0.35">
      <c r="V46842" s="17"/>
    </row>
    <row r="46843" spans="22:22" x14ac:dyDescent="0.35">
      <c r="V46843" s="17"/>
    </row>
    <row r="46844" spans="22:22" x14ac:dyDescent="0.35">
      <c r="V46844" s="17"/>
    </row>
    <row r="46845" spans="22:22" x14ac:dyDescent="0.35">
      <c r="V46845" s="17"/>
    </row>
    <row r="46846" spans="22:22" x14ac:dyDescent="0.35">
      <c r="V46846" s="17"/>
    </row>
    <row r="46847" spans="22:22" x14ac:dyDescent="0.35">
      <c r="V46847" s="17"/>
    </row>
    <row r="46848" spans="22:22" x14ac:dyDescent="0.35">
      <c r="V46848" s="17"/>
    </row>
    <row r="46849" spans="22:22" x14ac:dyDescent="0.35">
      <c r="V46849" s="17"/>
    </row>
    <row r="46850" spans="22:22" x14ac:dyDescent="0.35">
      <c r="V46850" s="17"/>
    </row>
    <row r="46851" spans="22:22" x14ac:dyDescent="0.35">
      <c r="V46851" s="17"/>
    </row>
    <row r="46852" spans="22:22" x14ac:dyDescent="0.35">
      <c r="V46852" s="17"/>
    </row>
    <row r="46853" spans="22:22" x14ac:dyDescent="0.35">
      <c r="V46853" s="17"/>
    </row>
    <row r="46854" spans="22:22" x14ac:dyDescent="0.35">
      <c r="V46854" s="17"/>
    </row>
    <row r="46855" spans="22:22" x14ac:dyDescent="0.35">
      <c r="V46855" s="17"/>
    </row>
    <row r="46856" spans="22:22" x14ac:dyDescent="0.35">
      <c r="V46856" s="17"/>
    </row>
    <row r="46857" spans="22:22" x14ac:dyDescent="0.35">
      <c r="V46857" s="17"/>
    </row>
    <row r="46858" spans="22:22" x14ac:dyDescent="0.35">
      <c r="V46858" s="17"/>
    </row>
    <row r="46859" spans="22:22" x14ac:dyDescent="0.35">
      <c r="V46859" s="17"/>
    </row>
    <row r="46860" spans="22:22" x14ac:dyDescent="0.35">
      <c r="V46860" s="17"/>
    </row>
    <row r="46861" spans="22:22" x14ac:dyDescent="0.35">
      <c r="V46861" s="17"/>
    </row>
    <row r="46862" spans="22:22" x14ac:dyDescent="0.35">
      <c r="V46862" s="17"/>
    </row>
    <row r="46863" spans="22:22" x14ac:dyDescent="0.35">
      <c r="V46863" s="17"/>
    </row>
    <row r="46864" spans="22:22" x14ac:dyDescent="0.35">
      <c r="V46864" s="17"/>
    </row>
    <row r="46865" spans="22:22" x14ac:dyDescent="0.35">
      <c r="V46865" s="17"/>
    </row>
    <row r="46866" spans="22:22" x14ac:dyDescent="0.35">
      <c r="V46866" s="17"/>
    </row>
    <row r="46867" spans="22:22" x14ac:dyDescent="0.35">
      <c r="V46867" s="17"/>
    </row>
    <row r="46868" spans="22:22" x14ac:dyDescent="0.35">
      <c r="V46868" s="17"/>
    </row>
    <row r="46869" spans="22:22" x14ac:dyDescent="0.35">
      <c r="V46869" s="17"/>
    </row>
    <row r="46870" spans="22:22" x14ac:dyDescent="0.35">
      <c r="V46870" s="17"/>
    </row>
    <row r="46871" spans="22:22" x14ac:dyDescent="0.35">
      <c r="V46871" s="17"/>
    </row>
    <row r="46872" spans="22:22" x14ac:dyDescent="0.35">
      <c r="V46872" s="17"/>
    </row>
    <row r="46873" spans="22:22" x14ac:dyDescent="0.35">
      <c r="V46873" s="17"/>
    </row>
    <row r="46874" spans="22:22" x14ac:dyDescent="0.35">
      <c r="V46874" s="17"/>
    </row>
    <row r="46875" spans="22:22" x14ac:dyDescent="0.35">
      <c r="V46875" s="17"/>
    </row>
    <row r="46876" spans="22:22" x14ac:dyDescent="0.35">
      <c r="V46876" s="17"/>
    </row>
    <row r="46877" spans="22:22" x14ac:dyDescent="0.35">
      <c r="V46877" s="17"/>
    </row>
    <row r="46878" spans="22:22" x14ac:dyDescent="0.35">
      <c r="V46878" s="17"/>
    </row>
    <row r="46879" spans="22:22" x14ac:dyDescent="0.35">
      <c r="V46879" s="17"/>
    </row>
    <row r="46880" spans="22:22" x14ac:dyDescent="0.35">
      <c r="V46880" s="17"/>
    </row>
    <row r="46881" spans="22:22" x14ac:dyDescent="0.35">
      <c r="V46881" s="17"/>
    </row>
    <row r="46882" spans="22:22" x14ac:dyDescent="0.35">
      <c r="V46882" s="17"/>
    </row>
    <row r="46883" spans="22:22" x14ac:dyDescent="0.35">
      <c r="V46883" s="17"/>
    </row>
    <row r="46884" spans="22:22" x14ac:dyDescent="0.35">
      <c r="V46884" s="17"/>
    </row>
    <row r="46885" spans="22:22" x14ac:dyDescent="0.35">
      <c r="V46885" s="17"/>
    </row>
    <row r="46886" spans="22:22" x14ac:dyDescent="0.35">
      <c r="V46886" s="17"/>
    </row>
    <row r="46887" spans="22:22" x14ac:dyDescent="0.35">
      <c r="V46887" s="17"/>
    </row>
    <row r="46888" spans="22:22" x14ac:dyDescent="0.35">
      <c r="V46888" s="17"/>
    </row>
    <row r="46889" spans="22:22" x14ac:dyDescent="0.35">
      <c r="V46889" s="17"/>
    </row>
    <row r="46890" spans="22:22" x14ac:dyDescent="0.35">
      <c r="V46890" s="17"/>
    </row>
    <row r="46891" spans="22:22" x14ac:dyDescent="0.35">
      <c r="V46891" s="17"/>
    </row>
    <row r="46892" spans="22:22" x14ac:dyDescent="0.35">
      <c r="V46892" s="17"/>
    </row>
    <row r="46893" spans="22:22" x14ac:dyDescent="0.35">
      <c r="V46893" s="17"/>
    </row>
    <row r="46894" spans="22:22" x14ac:dyDescent="0.35">
      <c r="V46894" s="17"/>
    </row>
    <row r="46895" spans="22:22" x14ac:dyDescent="0.35">
      <c r="V46895" s="17"/>
    </row>
    <row r="46896" spans="22:22" x14ac:dyDescent="0.35">
      <c r="V46896" s="17"/>
    </row>
    <row r="46897" spans="22:22" x14ac:dyDescent="0.35">
      <c r="V46897" s="17"/>
    </row>
    <row r="46898" spans="22:22" x14ac:dyDescent="0.35">
      <c r="V46898" s="17"/>
    </row>
    <row r="46899" spans="22:22" x14ac:dyDescent="0.35">
      <c r="V46899" s="17"/>
    </row>
    <row r="46900" spans="22:22" x14ac:dyDescent="0.35">
      <c r="V46900" s="17"/>
    </row>
    <row r="46901" spans="22:22" x14ac:dyDescent="0.35">
      <c r="V46901" s="17"/>
    </row>
    <row r="46902" spans="22:22" x14ac:dyDescent="0.35">
      <c r="V46902" s="17"/>
    </row>
    <row r="46903" spans="22:22" x14ac:dyDescent="0.35">
      <c r="V46903" s="17"/>
    </row>
    <row r="46904" spans="22:22" x14ac:dyDescent="0.35">
      <c r="V46904" s="17"/>
    </row>
    <row r="46905" spans="22:22" x14ac:dyDescent="0.35">
      <c r="V46905" s="17"/>
    </row>
    <row r="46906" spans="22:22" x14ac:dyDescent="0.35">
      <c r="V46906" s="17"/>
    </row>
    <row r="46907" spans="22:22" x14ac:dyDescent="0.35">
      <c r="V46907" s="17"/>
    </row>
    <row r="46908" spans="22:22" x14ac:dyDescent="0.35">
      <c r="V46908" s="17"/>
    </row>
    <row r="46909" spans="22:22" x14ac:dyDescent="0.35">
      <c r="V46909" s="17"/>
    </row>
    <row r="46910" spans="22:22" x14ac:dyDescent="0.35">
      <c r="V46910" s="17"/>
    </row>
    <row r="46911" spans="22:22" x14ac:dyDescent="0.35">
      <c r="V46911" s="17"/>
    </row>
    <row r="46912" spans="22:22" x14ac:dyDescent="0.35">
      <c r="V46912" s="17"/>
    </row>
    <row r="46913" spans="22:22" x14ac:dyDescent="0.35">
      <c r="V46913" s="17"/>
    </row>
    <row r="46914" spans="22:22" x14ac:dyDescent="0.35">
      <c r="V46914" s="17"/>
    </row>
    <row r="46915" spans="22:22" x14ac:dyDescent="0.35">
      <c r="V46915" s="17"/>
    </row>
    <row r="46916" spans="22:22" x14ac:dyDescent="0.35">
      <c r="V46916" s="17"/>
    </row>
    <row r="46917" spans="22:22" x14ac:dyDescent="0.35">
      <c r="V46917" s="17"/>
    </row>
    <row r="46918" spans="22:22" x14ac:dyDescent="0.35">
      <c r="V46918" s="17"/>
    </row>
    <row r="46919" spans="22:22" x14ac:dyDescent="0.35">
      <c r="V46919" s="17"/>
    </row>
    <row r="46920" spans="22:22" x14ac:dyDescent="0.35">
      <c r="V46920" s="17"/>
    </row>
    <row r="46921" spans="22:22" x14ac:dyDescent="0.35">
      <c r="V46921" s="17"/>
    </row>
    <row r="46922" spans="22:22" x14ac:dyDescent="0.35">
      <c r="V46922" s="17"/>
    </row>
    <row r="46923" spans="22:22" x14ac:dyDescent="0.35">
      <c r="V46923" s="17"/>
    </row>
    <row r="46924" spans="22:22" x14ac:dyDescent="0.35">
      <c r="V46924" s="17"/>
    </row>
    <row r="46925" spans="22:22" x14ac:dyDescent="0.35">
      <c r="V46925" s="17"/>
    </row>
    <row r="46926" spans="22:22" x14ac:dyDescent="0.35">
      <c r="V46926" s="17"/>
    </row>
    <row r="46927" spans="22:22" x14ac:dyDescent="0.35">
      <c r="V46927" s="17"/>
    </row>
    <row r="46928" spans="22:22" x14ac:dyDescent="0.35">
      <c r="V46928" s="17"/>
    </row>
    <row r="46929" spans="22:22" x14ac:dyDescent="0.35">
      <c r="V46929" s="17"/>
    </row>
    <row r="46930" spans="22:22" x14ac:dyDescent="0.35">
      <c r="V46930" s="17"/>
    </row>
    <row r="46931" spans="22:22" x14ac:dyDescent="0.35">
      <c r="V46931" s="17"/>
    </row>
    <row r="46932" spans="22:22" x14ac:dyDescent="0.35">
      <c r="V46932" s="17"/>
    </row>
    <row r="46933" spans="22:22" x14ac:dyDescent="0.35">
      <c r="V46933" s="17"/>
    </row>
    <row r="46934" spans="22:22" x14ac:dyDescent="0.35">
      <c r="V46934" s="17"/>
    </row>
    <row r="46935" spans="22:22" x14ac:dyDescent="0.35">
      <c r="V46935" s="17"/>
    </row>
    <row r="46936" spans="22:22" x14ac:dyDescent="0.35">
      <c r="V46936" s="17"/>
    </row>
    <row r="46937" spans="22:22" x14ac:dyDescent="0.35">
      <c r="V46937" s="17"/>
    </row>
    <row r="46938" spans="22:22" x14ac:dyDescent="0.35">
      <c r="V46938" s="17"/>
    </row>
    <row r="46939" spans="22:22" x14ac:dyDescent="0.35">
      <c r="V46939" s="17"/>
    </row>
    <row r="46940" spans="22:22" x14ac:dyDescent="0.35">
      <c r="V46940" s="17"/>
    </row>
    <row r="46941" spans="22:22" x14ac:dyDescent="0.35">
      <c r="V46941" s="17"/>
    </row>
    <row r="46942" spans="22:22" x14ac:dyDescent="0.35">
      <c r="V46942" s="17"/>
    </row>
    <row r="46943" spans="22:22" x14ac:dyDescent="0.35">
      <c r="V46943" s="17"/>
    </row>
    <row r="46944" spans="22:22" x14ac:dyDescent="0.35">
      <c r="V46944" s="17"/>
    </row>
    <row r="46945" spans="22:22" x14ac:dyDescent="0.35">
      <c r="V46945" s="17"/>
    </row>
    <row r="46946" spans="22:22" x14ac:dyDescent="0.35">
      <c r="V46946" s="17"/>
    </row>
    <row r="46947" spans="22:22" x14ac:dyDescent="0.35">
      <c r="V46947" s="17"/>
    </row>
    <row r="46948" spans="22:22" x14ac:dyDescent="0.35">
      <c r="V46948" s="17"/>
    </row>
    <row r="46949" spans="22:22" x14ac:dyDescent="0.35">
      <c r="V46949" s="17"/>
    </row>
    <row r="46950" spans="22:22" x14ac:dyDescent="0.35">
      <c r="V46950" s="17"/>
    </row>
    <row r="46951" spans="22:22" x14ac:dyDescent="0.35">
      <c r="V46951" s="17"/>
    </row>
    <row r="46952" spans="22:22" x14ac:dyDescent="0.35">
      <c r="V46952" s="17"/>
    </row>
    <row r="46953" spans="22:22" x14ac:dyDescent="0.35">
      <c r="V46953" s="17"/>
    </row>
    <row r="46954" spans="22:22" x14ac:dyDescent="0.35">
      <c r="V46954" s="17"/>
    </row>
    <row r="46955" spans="22:22" x14ac:dyDescent="0.35">
      <c r="V46955" s="17"/>
    </row>
    <row r="46956" spans="22:22" x14ac:dyDescent="0.35">
      <c r="V46956" s="17"/>
    </row>
    <row r="46957" spans="22:22" x14ac:dyDescent="0.35">
      <c r="V46957" s="17"/>
    </row>
    <row r="46958" spans="22:22" x14ac:dyDescent="0.35">
      <c r="V46958" s="17"/>
    </row>
    <row r="46959" spans="22:22" x14ac:dyDescent="0.35">
      <c r="V46959" s="17"/>
    </row>
    <row r="46960" spans="22:22" x14ac:dyDescent="0.35">
      <c r="V46960" s="17"/>
    </row>
    <row r="46961" spans="22:22" x14ac:dyDescent="0.35">
      <c r="V46961" s="17"/>
    </row>
    <row r="46962" spans="22:22" x14ac:dyDescent="0.35">
      <c r="V46962" s="17"/>
    </row>
    <row r="46963" spans="22:22" x14ac:dyDescent="0.35">
      <c r="V46963" s="17"/>
    </row>
    <row r="46964" spans="22:22" x14ac:dyDescent="0.35">
      <c r="V46964" s="17"/>
    </row>
    <row r="46965" spans="22:22" x14ac:dyDescent="0.35">
      <c r="V46965" s="17"/>
    </row>
    <row r="46966" spans="22:22" x14ac:dyDescent="0.35">
      <c r="V46966" s="17"/>
    </row>
    <row r="46967" spans="22:22" x14ac:dyDescent="0.35">
      <c r="V46967" s="17"/>
    </row>
    <row r="46968" spans="22:22" x14ac:dyDescent="0.35">
      <c r="V46968" s="17"/>
    </row>
    <row r="46969" spans="22:22" x14ac:dyDescent="0.35">
      <c r="V46969" s="17"/>
    </row>
    <row r="46970" spans="22:22" x14ac:dyDescent="0.35">
      <c r="V46970" s="17"/>
    </row>
    <row r="46971" spans="22:22" x14ac:dyDescent="0.35">
      <c r="V46971" s="17"/>
    </row>
    <row r="46972" spans="22:22" x14ac:dyDescent="0.35">
      <c r="V46972" s="17"/>
    </row>
    <row r="46973" spans="22:22" x14ac:dyDescent="0.35">
      <c r="V46973" s="17"/>
    </row>
    <row r="46974" spans="22:22" x14ac:dyDescent="0.35">
      <c r="V46974" s="17"/>
    </row>
    <row r="46975" spans="22:22" x14ac:dyDescent="0.35">
      <c r="V46975" s="17"/>
    </row>
    <row r="46976" spans="22:22" x14ac:dyDescent="0.35">
      <c r="V46976" s="17"/>
    </row>
    <row r="46977" spans="22:22" x14ac:dyDescent="0.35">
      <c r="V46977" s="17"/>
    </row>
    <row r="46978" spans="22:22" x14ac:dyDescent="0.35">
      <c r="V46978" s="17"/>
    </row>
    <row r="46979" spans="22:22" x14ac:dyDescent="0.35">
      <c r="V46979" s="17"/>
    </row>
    <row r="46980" spans="22:22" x14ac:dyDescent="0.35">
      <c r="V46980" s="17"/>
    </row>
    <row r="46981" spans="22:22" x14ac:dyDescent="0.35">
      <c r="V46981" s="17"/>
    </row>
    <row r="46982" spans="22:22" x14ac:dyDescent="0.35">
      <c r="V46982" s="17"/>
    </row>
    <row r="46983" spans="22:22" x14ac:dyDescent="0.35">
      <c r="V46983" s="17"/>
    </row>
    <row r="46984" spans="22:22" x14ac:dyDescent="0.35">
      <c r="V46984" s="17"/>
    </row>
    <row r="46985" spans="22:22" x14ac:dyDescent="0.35">
      <c r="V46985" s="17"/>
    </row>
    <row r="46986" spans="22:22" x14ac:dyDescent="0.35">
      <c r="V46986" s="17"/>
    </row>
    <row r="46987" spans="22:22" x14ac:dyDescent="0.35">
      <c r="V46987" s="17"/>
    </row>
    <row r="46988" spans="22:22" x14ac:dyDescent="0.35">
      <c r="V46988" s="17"/>
    </row>
    <row r="46989" spans="22:22" x14ac:dyDescent="0.35">
      <c r="V46989" s="17"/>
    </row>
    <row r="46990" spans="22:22" x14ac:dyDescent="0.35">
      <c r="V46990" s="17"/>
    </row>
    <row r="46991" spans="22:22" x14ac:dyDescent="0.35">
      <c r="V46991" s="17"/>
    </row>
    <row r="46992" spans="22:22" x14ac:dyDescent="0.35">
      <c r="V46992" s="17"/>
    </row>
    <row r="46993" spans="22:22" x14ac:dyDescent="0.35">
      <c r="V46993" s="17"/>
    </row>
    <row r="46994" spans="22:22" x14ac:dyDescent="0.35">
      <c r="V46994" s="17"/>
    </row>
    <row r="46995" spans="22:22" x14ac:dyDescent="0.35">
      <c r="V46995" s="17"/>
    </row>
    <row r="46996" spans="22:22" x14ac:dyDescent="0.35">
      <c r="V46996" s="17"/>
    </row>
    <row r="46997" spans="22:22" x14ac:dyDescent="0.35">
      <c r="V46997" s="17"/>
    </row>
    <row r="46998" spans="22:22" x14ac:dyDescent="0.35">
      <c r="V46998" s="17"/>
    </row>
    <row r="46999" spans="22:22" x14ac:dyDescent="0.35">
      <c r="V46999" s="17"/>
    </row>
    <row r="47000" spans="22:22" x14ac:dyDescent="0.35">
      <c r="V47000" s="17"/>
    </row>
    <row r="47001" spans="22:22" x14ac:dyDescent="0.35">
      <c r="V47001" s="17"/>
    </row>
    <row r="47002" spans="22:22" x14ac:dyDescent="0.35">
      <c r="V47002" s="17"/>
    </row>
    <row r="47003" spans="22:22" x14ac:dyDescent="0.35">
      <c r="V47003" s="17"/>
    </row>
    <row r="47004" spans="22:22" x14ac:dyDescent="0.35">
      <c r="V47004" s="17"/>
    </row>
    <row r="47005" spans="22:22" x14ac:dyDescent="0.35">
      <c r="V47005" s="17"/>
    </row>
    <row r="47006" spans="22:22" x14ac:dyDescent="0.35">
      <c r="V47006" s="17"/>
    </row>
    <row r="47007" spans="22:22" x14ac:dyDescent="0.35">
      <c r="V47007" s="17"/>
    </row>
    <row r="47008" spans="22:22" x14ac:dyDescent="0.35">
      <c r="V47008" s="17"/>
    </row>
    <row r="47009" spans="22:22" x14ac:dyDescent="0.35">
      <c r="V47009" s="17"/>
    </row>
    <row r="47010" spans="22:22" x14ac:dyDescent="0.35">
      <c r="V47010" s="17"/>
    </row>
    <row r="47011" spans="22:22" x14ac:dyDescent="0.35">
      <c r="V47011" s="17"/>
    </row>
    <row r="47012" spans="22:22" x14ac:dyDescent="0.35">
      <c r="V47012" s="17"/>
    </row>
    <row r="47013" spans="22:22" x14ac:dyDescent="0.35">
      <c r="V47013" s="17"/>
    </row>
    <row r="47014" spans="22:22" x14ac:dyDescent="0.35">
      <c r="V47014" s="17"/>
    </row>
    <row r="47015" spans="22:22" x14ac:dyDescent="0.35">
      <c r="V47015" s="17"/>
    </row>
    <row r="47016" spans="22:22" x14ac:dyDescent="0.35">
      <c r="V47016" s="17"/>
    </row>
    <row r="47017" spans="22:22" x14ac:dyDescent="0.35">
      <c r="V47017" s="17"/>
    </row>
    <row r="47018" spans="22:22" x14ac:dyDescent="0.35">
      <c r="V47018" s="17"/>
    </row>
    <row r="47019" spans="22:22" x14ac:dyDescent="0.35">
      <c r="V47019" s="17"/>
    </row>
    <row r="47020" spans="22:22" x14ac:dyDescent="0.35">
      <c r="V47020" s="17"/>
    </row>
    <row r="47021" spans="22:22" x14ac:dyDescent="0.35">
      <c r="V47021" s="17"/>
    </row>
    <row r="47022" spans="22:22" x14ac:dyDescent="0.35">
      <c r="V47022" s="17"/>
    </row>
    <row r="47023" spans="22:22" x14ac:dyDescent="0.35">
      <c r="V47023" s="17"/>
    </row>
    <row r="47024" spans="22:22" x14ac:dyDescent="0.35">
      <c r="V47024" s="17"/>
    </row>
    <row r="47025" spans="22:22" x14ac:dyDescent="0.35">
      <c r="V47025" s="17"/>
    </row>
    <row r="47026" spans="22:22" x14ac:dyDescent="0.35">
      <c r="V47026" s="17"/>
    </row>
    <row r="47027" spans="22:22" x14ac:dyDescent="0.35">
      <c r="V47027" s="17"/>
    </row>
    <row r="47028" spans="22:22" x14ac:dyDescent="0.35">
      <c r="V47028" s="17"/>
    </row>
    <row r="47029" spans="22:22" x14ac:dyDescent="0.35">
      <c r="V47029" s="17"/>
    </row>
    <row r="47030" spans="22:22" x14ac:dyDescent="0.35">
      <c r="V47030" s="17"/>
    </row>
    <row r="47031" spans="22:22" x14ac:dyDescent="0.35">
      <c r="V47031" s="17"/>
    </row>
    <row r="47032" spans="22:22" x14ac:dyDescent="0.35">
      <c r="V47032" s="17"/>
    </row>
    <row r="47033" spans="22:22" x14ac:dyDescent="0.35">
      <c r="V47033" s="17"/>
    </row>
    <row r="47034" spans="22:22" x14ac:dyDescent="0.35">
      <c r="V47034" s="17"/>
    </row>
    <row r="47035" spans="22:22" x14ac:dyDescent="0.35">
      <c r="V47035" s="17"/>
    </row>
    <row r="47036" spans="22:22" x14ac:dyDescent="0.35">
      <c r="V47036" s="17"/>
    </row>
    <row r="47037" spans="22:22" x14ac:dyDescent="0.35">
      <c r="V47037" s="17"/>
    </row>
    <row r="47038" spans="22:22" x14ac:dyDescent="0.35">
      <c r="V47038" s="17"/>
    </row>
    <row r="47039" spans="22:22" x14ac:dyDescent="0.35">
      <c r="V47039" s="17"/>
    </row>
    <row r="47040" spans="22:22" x14ac:dyDescent="0.35">
      <c r="V47040" s="17"/>
    </row>
    <row r="47041" spans="22:22" x14ac:dyDescent="0.35">
      <c r="V47041" s="17"/>
    </row>
    <row r="47042" spans="22:22" x14ac:dyDescent="0.35">
      <c r="V47042" s="17"/>
    </row>
    <row r="47043" spans="22:22" x14ac:dyDescent="0.35">
      <c r="V47043" s="17"/>
    </row>
    <row r="47044" spans="22:22" x14ac:dyDescent="0.35">
      <c r="V47044" s="17"/>
    </row>
    <row r="47045" spans="22:22" x14ac:dyDescent="0.35">
      <c r="V47045" s="17"/>
    </row>
    <row r="47046" spans="22:22" x14ac:dyDescent="0.35">
      <c r="V47046" s="17"/>
    </row>
    <row r="47047" spans="22:22" x14ac:dyDescent="0.35">
      <c r="V47047" s="17"/>
    </row>
    <row r="47048" spans="22:22" x14ac:dyDescent="0.35">
      <c r="V47048" s="17"/>
    </row>
    <row r="47049" spans="22:22" x14ac:dyDescent="0.35">
      <c r="V47049" s="17"/>
    </row>
    <row r="47050" spans="22:22" x14ac:dyDescent="0.35">
      <c r="V47050" s="17"/>
    </row>
    <row r="47051" spans="22:22" x14ac:dyDescent="0.35">
      <c r="V47051" s="17"/>
    </row>
    <row r="47052" spans="22:22" x14ac:dyDescent="0.35">
      <c r="V47052" s="17"/>
    </row>
    <row r="47053" spans="22:22" x14ac:dyDescent="0.35">
      <c r="V47053" s="17"/>
    </row>
    <row r="47054" spans="22:22" x14ac:dyDescent="0.35">
      <c r="V47054" s="17"/>
    </row>
    <row r="47055" spans="22:22" x14ac:dyDescent="0.35">
      <c r="V47055" s="17"/>
    </row>
    <row r="47056" spans="22:22" x14ac:dyDescent="0.35">
      <c r="V47056" s="17"/>
    </row>
    <row r="47057" spans="22:22" x14ac:dyDescent="0.35">
      <c r="V47057" s="17"/>
    </row>
    <row r="47058" spans="22:22" x14ac:dyDescent="0.35">
      <c r="V47058" s="17"/>
    </row>
    <row r="47059" spans="22:22" x14ac:dyDescent="0.35">
      <c r="V47059" s="17"/>
    </row>
    <row r="47060" spans="22:22" x14ac:dyDescent="0.35">
      <c r="V47060" s="17"/>
    </row>
    <row r="47061" spans="22:22" x14ac:dyDescent="0.35">
      <c r="V47061" s="17"/>
    </row>
    <row r="47062" spans="22:22" x14ac:dyDescent="0.35">
      <c r="V47062" s="17"/>
    </row>
    <row r="47063" spans="22:22" x14ac:dyDescent="0.35">
      <c r="V47063" s="17"/>
    </row>
    <row r="47064" spans="22:22" x14ac:dyDescent="0.35">
      <c r="V47064" s="17"/>
    </row>
    <row r="47065" spans="22:22" x14ac:dyDescent="0.35">
      <c r="V47065" s="17"/>
    </row>
    <row r="47066" spans="22:22" x14ac:dyDescent="0.35">
      <c r="V47066" s="17"/>
    </row>
    <row r="47067" spans="22:22" x14ac:dyDescent="0.35">
      <c r="V47067" s="17"/>
    </row>
    <row r="47068" spans="22:22" x14ac:dyDescent="0.35">
      <c r="V47068" s="17"/>
    </row>
    <row r="47069" spans="22:22" x14ac:dyDescent="0.35">
      <c r="V47069" s="17"/>
    </row>
    <row r="47070" spans="22:22" x14ac:dyDescent="0.35">
      <c r="V47070" s="17"/>
    </row>
    <row r="47071" spans="22:22" x14ac:dyDescent="0.35">
      <c r="V47071" s="17"/>
    </row>
    <row r="47072" spans="22:22" x14ac:dyDescent="0.35">
      <c r="V47072" s="17"/>
    </row>
    <row r="47073" spans="22:22" x14ac:dyDescent="0.35">
      <c r="V47073" s="17"/>
    </row>
    <row r="47074" spans="22:22" x14ac:dyDescent="0.35">
      <c r="V47074" s="17"/>
    </row>
    <row r="47075" spans="22:22" x14ac:dyDescent="0.35">
      <c r="V47075" s="17"/>
    </row>
    <row r="47076" spans="22:22" x14ac:dyDescent="0.35">
      <c r="V47076" s="17"/>
    </row>
    <row r="47077" spans="22:22" x14ac:dyDescent="0.35">
      <c r="V47077" s="17"/>
    </row>
    <row r="47078" spans="22:22" x14ac:dyDescent="0.35">
      <c r="V47078" s="17"/>
    </row>
    <row r="47079" spans="22:22" x14ac:dyDescent="0.35">
      <c r="V47079" s="17"/>
    </row>
    <row r="47080" spans="22:22" x14ac:dyDescent="0.35">
      <c r="V47080" s="17"/>
    </row>
    <row r="47081" spans="22:22" x14ac:dyDescent="0.35">
      <c r="V47081" s="17"/>
    </row>
    <row r="47082" spans="22:22" x14ac:dyDescent="0.35">
      <c r="V47082" s="17"/>
    </row>
    <row r="47083" spans="22:22" x14ac:dyDescent="0.35">
      <c r="V47083" s="17"/>
    </row>
    <row r="47084" spans="22:22" x14ac:dyDescent="0.35">
      <c r="V47084" s="17"/>
    </row>
    <row r="47085" spans="22:22" x14ac:dyDescent="0.35">
      <c r="V47085" s="17"/>
    </row>
    <row r="47086" spans="22:22" x14ac:dyDescent="0.35">
      <c r="V47086" s="17"/>
    </row>
    <row r="47087" spans="22:22" x14ac:dyDescent="0.35">
      <c r="V47087" s="17"/>
    </row>
    <row r="47088" spans="22:22" x14ac:dyDescent="0.35">
      <c r="V47088" s="17"/>
    </row>
    <row r="47089" spans="22:22" x14ac:dyDescent="0.35">
      <c r="V47089" s="17"/>
    </row>
    <row r="47090" spans="22:22" x14ac:dyDescent="0.35">
      <c r="V47090" s="17"/>
    </row>
    <row r="47091" spans="22:22" x14ac:dyDescent="0.35">
      <c r="V47091" s="17"/>
    </row>
    <row r="47092" spans="22:22" x14ac:dyDescent="0.35">
      <c r="V47092" s="17"/>
    </row>
    <row r="47093" spans="22:22" x14ac:dyDescent="0.35">
      <c r="V47093" s="17"/>
    </row>
    <row r="47094" spans="22:22" x14ac:dyDescent="0.35">
      <c r="V47094" s="17"/>
    </row>
    <row r="47095" spans="22:22" x14ac:dyDescent="0.35">
      <c r="V47095" s="17"/>
    </row>
    <row r="47096" spans="22:22" x14ac:dyDescent="0.35">
      <c r="V47096" s="17"/>
    </row>
    <row r="47097" spans="22:22" x14ac:dyDescent="0.35">
      <c r="V47097" s="17"/>
    </row>
    <row r="47098" spans="22:22" x14ac:dyDescent="0.35">
      <c r="V47098" s="17"/>
    </row>
    <row r="47099" spans="22:22" x14ac:dyDescent="0.35">
      <c r="V47099" s="17"/>
    </row>
    <row r="47100" spans="22:22" x14ac:dyDescent="0.35">
      <c r="V47100" s="17"/>
    </row>
    <row r="47101" spans="22:22" x14ac:dyDescent="0.35">
      <c r="V47101" s="17"/>
    </row>
    <row r="47102" spans="22:22" x14ac:dyDescent="0.35">
      <c r="V47102" s="17"/>
    </row>
    <row r="47103" spans="22:22" x14ac:dyDescent="0.35">
      <c r="V47103" s="17"/>
    </row>
    <row r="47104" spans="22:22" x14ac:dyDescent="0.35">
      <c r="V47104" s="17"/>
    </row>
    <row r="47105" spans="22:22" x14ac:dyDescent="0.35">
      <c r="V47105" s="17"/>
    </row>
    <row r="47106" spans="22:22" x14ac:dyDescent="0.35">
      <c r="V47106" s="17"/>
    </row>
    <row r="47107" spans="22:22" x14ac:dyDescent="0.35">
      <c r="V47107" s="17"/>
    </row>
    <row r="47108" spans="22:22" x14ac:dyDescent="0.35">
      <c r="V47108" s="17"/>
    </row>
    <row r="47109" spans="22:22" x14ac:dyDescent="0.35">
      <c r="V47109" s="17"/>
    </row>
    <row r="47110" spans="22:22" x14ac:dyDescent="0.35">
      <c r="V47110" s="17"/>
    </row>
    <row r="47111" spans="22:22" x14ac:dyDescent="0.35">
      <c r="V47111" s="17"/>
    </row>
    <row r="47112" spans="22:22" x14ac:dyDescent="0.35">
      <c r="V47112" s="17"/>
    </row>
    <row r="47113" spans="22:22" x14ac:dyDescent="0.35">
      <c r="V47113" s="17"/>
    </row>
    <row r="47114" spans="22:22" x14ac:dyDescent="0.35">
      <c r="V47114" s="17"/>
    </row>
    <row r="47115" spans="22:22" x14ac:dyDescent="0.35">
      <c r="V47115" s="17"/>
    </row>
    <row r="47116" spans="22:22" x14ac:dyDescent="0.35">
      <c r="V47116" s="17"/>
    </row>
    <row r="47117" spans="22:22" x14ac:dyDescent="0.35">
      <c r="V47117" s="17"/>
    </row>
    <row r="47118" spans="22:22" x14ac:dyDescent="0.35">
      <c r="V47118" s="17"/>
    </row>
    <row r="47119" spans="22:22" x14ac:dyDescent="0.35">
      <c r="V47119" s="17"/>
    </row>
    <row r="47120" spans="22:22" x14ac:dyDescent="0.35">
      <c r="V47120" s="17"/>
    </row>
    <row r="47121" spans="22:22" x14ac:dyDescent="0.35">
      <c r="V47121" s="17"/>
    </row>
    <row r="47122" spans="22:22" x14ac:dyDescent="0.35">
      <c r="V47122" s="17"/>
    </row>
    <row r="47123" spans="22:22" x14ac:dyDescent="0.35">
      <c r="V47123" s="17"/>
    </row>
    <row r="47124" spans="22:22" x14ac:dyDescent="0.35">
      <c r="V47124" s="17"/>
    </row>
    <row r="47125" spans="22:22" x14ac:dyDescent="0.35">
      <c r="V47125" s="17"/>
    </row>
    <row r="47126" spans="22:22" x14ac:dyDescent="0.35">
      <c r="V47126" s="17"/>
    </row>
    <row r="47127" spans="22:22" x14ac:dyDescent="0.35">
      <c r="V47127" s="17"/>
    </row>
    <row r="47128" spans="22:22" x14ac:dyDescent="0.35">
      <c r="V47128" s="17"/>
    </row>
    <row r="47129" spans="22:22" x14ac:dyDescent="0.35">
      <c r="V47129" s="17"/>
    </row>
    <row r="47130" spans="22:22" x14ac:dyDescent="0.35">
      <c r="V47130" s="17"/>
    </row>
    <row r="47131" spans="22:22" x14ac:dyDescent="0.35">
      <c r="V47131" s="17"/>
    </row>
    <row r="47132" spans="22:22" x14ac:dyDescent="0.35">
      <c r="V47132" s="17"/>
    </row>
    <row r="47133" spans="22:22" x14ac:dyDescent="0.35">
      <c r="V47133" s="17"/>
    </row>
    <row r="47134" spans="22:22" x14ac:dyDescent="0.35">
      <c r="V47134" s="17"/>
    </row>
    <row r="47135" spans="22:22" x14ac:dyDescent="0.35">
      <c r="V47135" s="17"/>
    </row>
    <row r="47136" spans="22:22" x14ac:dyDescent="0.35">
      <c r="V47136" s="17"/>
    </row>
    <row r="47137" spans="22:22" x14ac:dyDescent="0.35">
      <c r="V47137" s="17"/>
    </row>
    <row r="47138" spans="22:22" x14ac:dyDescent="0.35">
      <c r="V47138" s="17"/>
    </row>
    <row r="47139" spans="22:22" x14ac:dyDescent="0.35">
      <c r="V47139" s="17"/>
    </row>
    <row r="47140" spans="22:22" x14ac:dyDescent="0.35">
      <c r="V47140" s="17"/>
    </row>
    <row r="47141" spans="22:22" x14ac:dyDescent="0.35">
      <c r="V47141" s="17"/>
    </row>
    <row r="47142" spans="22:22" x14ac:dyDescent="0.35">
      <c r="V47142" s="17"/>
    </row>
    <row r="47143" spans="22:22" x14ac:dyDescent="0.35">
      <c r="V47143" s="17"/>
    </row>
    <row r="47144" spans="22:22" x14ac:dyDescent="0.35">
      <c r="V47144" s="17"/>
    </row>
    <row r="47145" spans="22:22" x14ac:dyDescent="0.35">
      <c r="V47145" s="17"/>
    </row>
    <row r="47146" spans="22:22" x14ac:dyDescent="0.35">
      <c r="V47146" s="17"/>
    </row>
    <row r="47147" spans="22:22" x14ac:dyDescent="0.35">
      <c r="V47147" s="17"/>
    </row>
    <row r="47148" spans="22:22" x14ac:dyDescent="0.35">
      <c r="V47148" s="17"/>
    </row>
    <row r="47149" spans="22:22" x14ac:dyDescent="0.35">
      <c r="V47149" s="17"/>
    </row>
    <row r="47150" spans="22:22" x14ac:dyDescent="0.35">
      <c r="V47150" s="17"/>
    </row>
    <row r="47151" spans="22:22" x14ac:dyDescent="0.35">
      <c r="V47151" s="17"/>
    </row>
    <row r="47152" spans="22:22" x14ac:dyDescent="0.35">
      <c r="V47152" s="17"/>
    </row>
    <row r="47153" spans="22:22" x14ac:dyDescent="0.35">
      <c r="V47153" s="17"/>
    </row>
    <row r="47154" spans="22:22" x14ac:dyDescent="0.35">
      <c r="V47154" s="17"/>
    </row>
    <row r="47155" spans="22:22" x14ac:dyDescent="0.35">
      <c r="V47155" s="17"/>
    </row>
    <row r="47156" spans="22:22" x14ac:dyDescent="0.35">
      <c r="V47156" s="17"/>
    </row>
    <row r="47157" spans="22:22" x14ac:dyDescent="0.35">
      <c r="V47157" s="17"/>
    </row>
    <row r="47158" spans="22:22" x14ac:dyDescent="0.35">
      <c r="V47158" s="17"/>
    </row>
    <row r="47159" spans="22:22" x14ac:dyDescent="0.35">
      <c r="V47159" s="17"/>
    </row>
    <row r="47160" spans="22:22" x14ac:dyDescent="0.35">
      <c r="V47160" s="17"/>
    </row>
    <row r="47161" spans="22:22" x14ac:dyDescent="0.35">
      <c r="V47161" s="17"/>
    </row>
    <row r="47162" spans="22:22" x14ac:dyDescent="0.35">
      <c r="V47162" s="17"/>
    </row>
    <row r="47163" spans="22:22" x14ac:dyDescent="0.35">
      <c r="V47163" s="17"/>
    </row>
    <row r="47164" spans="22:22" x14ac:dyDescent="0.35">
      <c r="V47164" s="17"/>
    </row>
    <row r="47165" spans="22:22" x14ac:dyDescent="0.35">
      <c r="V47165" s="17"/>
    </row>
    <row r="47166" spans="22:22" x14ac:dyDescent="0.35">
      <c r="V47166" s="17"/>
    </row>
    <row r="47167" spans="22:22" x14ac:dyDescent="0.35">
      <c r="V47167" s="17"/>
    </row>
    <row r="47168" spans="22:22" x14ac:dyDescent="0.35">
      <c r="V47168" s="17"/>
    </row>
    <row r="47169" spans="22:22" x14ac:dyDescent="0.35">
      <c r="V47169" s="17"/>
    </row>
    <row r="47170" spans="22:22" x14ac:dyDescent="0.35">
      <c r="V47170" s="17"/>
    </row>
    <row r="47171" spans="22:22" x14ac:dyDescent="0.35">
      <c r="V47171" s="17"/>
    </row>
    <row r="47172" spans="22:22" x14ac:dyDescent="0.35">
      <c r="V47172" s="17"/>
    </row>
    <row r="47173" spans="22:22" x14ac:dyDescent="0.35">
      <c r="V47173" s="17"/>
    </row>
    <row r="47174" spans="22:22" x14ac:dyDescent="0.35">
      <c r="V47174" s="17"/>
    </row>
    <row r="47175" spans="22:22" x14ac:dyDescent="0.35">
      <c r="V47175" s="17"/>
    </row>
    <row r="47176" spans="22:22" x14ac:dyDescent="0.35">
      <c r="V47176" s="17"/>
    </row>
    <row r="47177" spans="22:22" x14ac:dyDescent="0.35">
      <c r="V47177" s="17"/>
    </row>
    <row r="47178" spans="22:22" x14ac:dyDescent="0.35">
      <c r="V47178" s="17"/>
    </row>
    <row r="47179" spans="22:22" x14ac:dyDescent="0.35">
      <c r="V47179" s="17"/>
    </row>
    <row r="47180" spans="22:22" x14ac:dyDescent="0.35">
      <c r="V47180" s="17"/>
    </row>
    <row r="47181" spans="22:22" x14ac:dyDescent="0.35">
      <c r="V47181" s="17"/>
    </row>
    <row r="47182" spans="22:22" x14ac:dyDescent="0.35">
      <c r="V47182" s="17"/>
    </row>
    <row r="47183" spans="22:22" x14ac:dyDescent="0.35">
      <c r="V47183" s="17"/>
    </row>
    <row r="47184" spans="22:22" x14ac:dyDescent="0.35">
      <c r="V47184" s="17"/>
    </row>
    <row r="47185" spans="22:22" x14ac:dyDescent="0.35">
      <c r="V47185" s="17"/>
    </row>
    <row r="47186" spans="22:22" x14ac:dyDescent="0.35">
      <c r="V47186" s="17"/>
    </row>
    <row r="47187" spans="22:22" x14ac:dyDescent="0.35">
      <c r="V47187" s="17"/>
    </row>
    <row r="47188" spans="22:22" x14ac:dyDescent="0.35">
      <c r="V47188" s="17"/>
    </row>
    <row r="47189" spans="22:22" x14ac:dyDescent="0.35">
      <c r="V47189" s="17"/>
    </row>
    <row r="47190" spans="22:22" x14ac:dyDescent="0.35">
      <c r="V47190" s="17"/>
    </row>
    <row r="47191" spans="22:22" x14ac:dyDescent="0.35">
      <c r="V47191" s="17"/>
    </row>
    <row r="47192" spans="22:22" x14ac:dyDescent="0.35">
      <c r="V47192" s="17"/>
    </row>
    <row r="47193" spans="22:22" x14ac:dyDescent="0.35">
      <c r="V47193" s="17"/>
    </row>
    <row r="47194" spans="22:22" x14ac:dyDescent="0.35">
      <c r="V47194" s="17"/>
    </row>
    <row r="47195" spans="22:22" x14ac:dyDescent="0.35">
      <c r="V47195" s="17"/>
    </row>
    <row r="47196" spans="22:22" x14ac:dyDescent="0.35">
      <c r="V47196" s="17"/>
    </row>
    <row r="47197" spans="22:22" x14ac:dyDescent="0.35">
      <c r="V47197" s="17"/>
    </row>
    <row r="47198" spans="22:22" x14ac:dyDescent="0.35">
      <c r="V47198" s="17"/>
    </row>
    <row r="47199" spans="22:22" x14ac:dyDescent="0.35">
      <c r="V47199" s="17"/>
    </row>
    <row r="47200" spans="22:22" x14ac:dyDescent="0.35">
      <c r="V47200" s="17"/>
    </row>
    <row r="47201" spans="22:22" x14ac:dyDescent="0.35">
      <c r="V47201" s="17"/>
    </row>
    <row r="47202" spans="22:22" x14ac:dyDescent="0.35">
      <c r="V47202" s="17"/>
    </row>
    <row r="47203" spans="22:22" x14ac:dyDescent="0.35">
      <c r="V47203" s="17"/>
    </row>
    <row r="47204" spans="22:22" x14ac:dyDescent="0.35">
      <c r="V47204" s="17"/>
    </row>
    <row r="47205" spans="22:22" x14ac:dyDescent="0.35">
      <c r="V47205" s="17"/>
    </row>
    <row r="47206" spans="22:22" x14ac:dyDescent="0.35">
      <c r="V47206" s="17"/>
    </row>
    <row r="47207" spans="22:22" x14ac:dyDescent="0.35">
      <c r="V47207" s="17"/>
    </row>
    <row r="47208" spans="22:22" x14ac:dyDescent="0.35">
      <c r="V47208" s="17"/>
    </row>
    <row r="47209" spans="22:22" x14ac:dyDescent="0.35">
      <c r="V47209" s="17"/>
    </row>
    <row r="47210" spans="22:22" x14ac:dyDescent="0.35">
      <c r="V47210" s="17"/>
    </row>
    <row r="47211" spans="22:22" x14ac:dyDescent="0.35">
      <c r="V47211" s="17"/>
    </row>
    <row r="47212" spans="22:22" x14ac:dyDescent="0.35">
      <c r="V47212" s="17"/>
    </row>
    <row r="47213" spans="22:22" x14ac:dyDescent="0.35">
      <c r="V47213" s="17"/>
    </row>
    <row r="47214" spans="22:22" x14ac:dyDescent="0.35">
      <c r="V47214" s="17"/>
    </row>
    <row r="47215" spans="22:22" x14ac:dyDescent="0.35">
      <c r="V47215" s="17"/>
    </row>
    <row r="47216" spans="22:22" x14ac:dyDescent="0.35">
      <c r="V47216" s="17"/>
    </row>
    <row r="47217" spans="22:22" x14ac:dyDescent="0.35">
      <c r="V47217" s="17"/>
    </row>
    <row r="47218" spans="22:22" x14ac:dyDescent="0.35">
      <c r="V47218" s="17"/>
    </row>
    <row r="47219" spans="22:22" x14ac:dyDescent="0.35">
      <c r="V47219" s="17"/>
    </row>
    <row r="47220" spans="22:22" x14ac:dyDescent="0.35">
      <c r="V47220" s="17"/>
    </row>
    <row r="47221" spans="22:22" x14ac:dyDescent="0.35">
      <c r="V47221" s="17"/>
    </row>
    <row r="47222" spans="22:22" x14ac:dyDescent="0.35">
      <c r="V47222" s="17"/>
    </row>
    <row r="47223" spans="22:22" x14ac:dyDescent="0.35">
      <c r="V47223" s="17"/>
    </row>
    <row r="47224" spans="22:22" x14ac:dyDescent="0.35">
      <c r="V47224" s="17"/>
    </row>
    <row r="47225" spans="22:22" x14ac:dyDescent="0.35">
      <c r="V47225" s="17"/>
    </row>
    <row r="47226" spans="22:22" x14ac:dyDescent="0.35">
      <c r="V47226" s="17"/>
    </row>
    <row r="47227" spans="22:22" x14ac:dyDescent="0.35">
      <c r="V47227" s="17"/>
    </row>
    <row r="47228" spans="22:22" x14ac:dyDescent="0.35">
      <c r="V47228" s="17"/>
    </row>
    <row r="47229" spans="22:22" x14ac:dyDescent="0.35">
      <c r="V47229" s="17"/>
    </row>
    <row r="47230" spans="22:22" x14ac:dyDescent="0.35">
      <c r="V47230" s="17"/>
    </row>
    <row r="47231" spans="22:22" x14ac:dyDescent="0.35">
      <c r="V47231" s="17"/>
    </row>
    <row r="47232" spans="22:22" x14ac:dyDescent="0.35">
      <c r="V47232" s="17"/>
    </row>
    <row r="47233" spans="22:22" x14ac:dyDescent="0.35">
      <c r="V47233" s="17"/>
    </row>
    <row r="47234" spans="22:22" x14ac:dyDescent="0.35">
      <c r="V47234" s="17"/>
    </row>
    <row r="47235" spans="22:22" x14ac:dyDescent="0.35">
      <c r="V47235" s="17"/>
    </row>
    <row r="47236" spans="22:22" x14ac:dyDescent="0.35">
      <c r="V47236" s="17"/>
    </row>
    <row r="47237" spans="22:22" x14ac:dyDescent="0.35">
      <c r="V47237" s="17"/>
    </row>
    <row r="47238" spans="22:22" x14ac:dyDescent="0.35">
      <c r="V47238" s="17"/>
    </row>
    <row r="47239" spans="22:22" x14ac:dyDescent="0.35">
      <c r="V47239" s="17"/>
    </row>
    <row r="47240" spans="22:22" x14ac:dyDescent="0.35">
      <c r="V47240" s="17"/>
    </row>
    <row r="47241" spans="22:22" x14ac:dyDescent="0.35">
      <c r="V47241" s="17"/>
    </row>
    <row r="47242" spans="22:22" x14ac:dyDescent="0.35">
      <c r="V47242" s="17"/>
    </row>
    <row r="47243" spans="22:22" x14ac:dyDescent="0.35">
      <c r="V47243" s="17"/>
    </row>
    <row r="47244" spans="22:22" x14ac:dyDescent="0.35">
      <c r="V47244" s="17"/>
    </row>
    <row r="47245" spans="22:22" x14ac:dyDescent="0.35">
      <c r="V47245" s="17"/>
    </row>
    <row r="47246" spans="22:22" x14ac:dyDescent="0.35">
      <c r="V47246" s="17"/>
    </row>
    <row r="47247" spans="22:22" x14ac:dyDescent="0.35">
      <c r="V47247" s="17"/>
    </row>
    <row r="47248" spans="22:22" x14ac:dyDescent="0.35">
      <c r="V47248" s="17"/>
    </row>
    <row r="47249" spans="22:22" x14ac:dyDescent="0.35">
      <c r="V47249" s="17"/>
    </row>
    <row r="47250" spans="22:22" x14ac:dyDescent="0.35">
      <c r="V47250" s="17"/>
    </row>
    <row r="47251" spans="22:22" x14ac:dyDescent="0.35">
      <c r="V47251" s="17"/>
    </row>
    <row r="47252" spans="22:22" x14ac:dyDescent="0.35">
      <c r="V47252" s="17"/>
    </row>
    <row r="47253" spans="22:22" x14ac:dyDescent="0.35">
      <c r="V47253" s="17"/>
    </row>
    <row r="47254" spans="22:22" x14ac:dyDescent="0.35">
      <c r="V47254" s="17"/>
    </row>
    <row r="47255" spans="22:22" x14ac:dyDescent="0.35">
      <c r="V47255" s="17"/>
    </row>
    <row r="47256" spans="22:22" x14ac:dyDescent="0.35">
      <c r="V47256" s="17"/>
    </row>
    <row r="47257" spans="22:22" x14ac:dyDescent="0.35">
      <c r="V47257" s="17"/>
    </row>
    <row r="47258" spans="22:22" x14ac:dyDescent="0.35">
      <c r="V47258" s="17"/>
    </row>
    <row r="47259" spans="22:22" x14ac:dyDescent="0.35">
      <c r="V47259" s="17"/>
    </row>
    <row r="47260" spans="22:22" x14ac:dyDescent="0.35">
      <c r="V47260" s="17"/>
    </row>
    <row r="47261" spans="22:22" x14ac:dyDescent="0.35">
      <c r="V47261" s="17"/>
    </row>
    <row r="47262" spans="22:22" x14ac:dyDescent="0.35">
      <c r="V47262" s="17"/>
    </row>
    <row r="47263" spans="22:22" x14ac:dyDescent="0.35">
      <c r="V47263" s="17"/>
    </row>
    <row r="47264" spans="22:22" x14ac:dyDescent="0.35">
      <c r="V47264" s="17"/>
    </row>
    <row r="47265" spans="22:22" x14ac:dyDescent="0.35">
      <c r="V47265" s="17"/>
    </row>
    <row r="47266" spans="22:22" x14ac:dyDescent="0.35">
      <c r="V47266" s="17"/>
    </row>
    <row r="47267" spans="22:22" x14ac:dyDescent="0.35">
      <c r="V47267" s="17"/>
    </row>
    <row r="47268" spans="22:22" x14ac:dyDescent="0.35">
      <c r="V47268" s="17"/>
    </row>
    <row r="47269" spans="22:22" x14ac:dyDescent="0.35">
      <c r="V47269" s="17"/>
    </row>
    <row r="47270" spans="22:22" x14ac:dyDescent="0.35">
      <c r="V47270" s="17"/>
    </row>
    <row r="47271" spans="22:22" x14ac:dyDescent="0.35">
      <c r="V47271" s="17"/>
    </row>
    <row r="47272" spans="22:22" x14ac:dyDescent="0.35">
      <c r="V47272" s="17"/>
    </row>
    <row r="47273" spans="22:22" x14ac:dyDescent="0.35">
      <c r="V47273" s="17"/>
    </row>
    <row r="47274" spans="22:22" x14ac:dyDescent="0.35">
      <c r="V47274" s="17"/>
    </row>
    <row r="47275" spans="22:22" x14ac:dyDescent="0.35">
      <c r="V47275" s="17"/>
    </row>
    <row r="47276" spans="22:22" x14ac:dyDescent="0.35">
      <c r="V47276" s="17"/>
    </row>
    <row r="47277" spans="22:22" x14ac:dyDescent="0.35">
      <c r="V47277" s="17"/>
    </row>
    <row r="47278" spans="22:22" x14ac:dyDescent="0.35">
      <c r="V47278" s="17"/>
    </row>
    <row r="47279" spans="22:22" x14ac:dyDescent="0.35">
      <c r="V47279" s="17"/>
    </row>
    <row r="47280" spans="22:22" x14ac:dyDescent="0.35">
      <c r="V47280" s="17"/>
    </row>
    <row r="47281" spans="22:22" x14ac:dyDescent="0.35">
      <c r="V47281" s="17"/>
    </row>
    <row r="47282" spans="22:22" x14ac:dyDescent="0.35">
      <c r="V47282" s="17"/>
    </row>
    <row r="47283" spans="22:22" x14ac:dyDescent="0.35">
      <c r="V47283" s="17"/>
    </row>
    <row r="47284" spans="22:22" x14ac:dyDescent="0.35">
      <c r="V47284" s="17"/>
    </row>
    <row r="47285" spans="22:22" x14ac:dyDescent="0.35">
      <c r="V47285" s="17"/>
    </row>
    <row r="47286" spans="22:22" x14ac:dyDescent="0.35">
      <c r="V47286" s="17"/>
    </row>
    <row r="47287" spans="22:22" x14ac:dyDescent="0.35">
      <c r="V47287" s="17"/>
    </row>
    <row r="47288" spans="22:22" x14ac:dyDescent="0.35">
      <c r="V47288" s="17"/>
    </row>
    <row r="47289" spans="22:22" x14ac:dyDescent="0.35">
      <c r="V47289" s="17"/>
    </row>
    <row r="47290" spans="22:22" x14ac:dyDescent="0.35">
      <c r="V47290" s="17"/>
    </row>
    <row r="47291" spans="22:22" x14ac:dyDescent="0.35">
      <c r="V47291" s="17"/>
    </row>
    <row r="47292" spans="22:22" x14ac:dyDescent="0.35">
      <c r="V47292" s="17"/>
    </row>
    <row r="47293" spans="22:22" x14ac:dyDescent="0.35">
      <c r="V47293" s="17"/>
    </row>
    <row r="47294" spans="22:22" x14ac:dyDescent="0.35">
      <c r="V47294" s="17"/>
    </row>
    <row r="47295" spans="22:22" x14ac:dyDescent="0.35">
      <c r="V47295" s="17"/>
    </row>
    <row r="47296" spans="22:22" x14ac:dyDescent="0.35">
      <c r="V47296" s="17"/>
    </row>
    <row r="47297" spans="22:22" x14ac:dyDescent="0.35">
      <c r="V47297" s="17"/>
    </row>
    <row r="47298" spans="22:22" x14ac:dyDescent="0.35">
      <c r="V47298" s="17"/>
    </row>
    <row r="47299" spans="22:22" x14ac:dyDescent="0.35">
      <c r="V47299" s="17"/>
    </row>
    <row r="47300" spans="22:22" x14ac:dyDescent="0.35">
      <c r="V47300" s="17"/>
    </row>
    <row r="47301" spans="22:22" x14ac:dyDescent="0.35">
      <c r="V47301" s="17"/>
    </row>
    <row r="47302" spans="22:22" x14ac:dyDescent="0.35">
      <c r="V47302" s="17"/>
    </row>
    <row r="47303" spans="22:22" x14ac:dyDescent="0.35">
      <c r="V47303" s="17"/>
    </row>
    <row r="47304" spans="22:22" x14ac:dyDescent="0.35">
      <c r="V47304" s="17"/>
    </row>
    <row r="47305" spans="22:22" x14ac:dyDescent="0.35">
      <c r="V47305" s="17"/>
    </row>
    <row r="47306" spans="22:22" x14ac:dyDescent="0.35">
      <c r="V47306" s="17"/>
    </row>
    <row r="47307" spans="22:22" x14ac:dyDescent="0.35">
      <c r="V47307" s="17"/>
    </row>
    <row r="47308" spans="22:22" x14ac:dyDescent="0.35">
      <c r="V47308" s="17"/>
    </row>
    <row r="47309" spans="22:22" x14ac:dyDescent="0.35">
      <c r="V47309" s="17"/>
    </row>
    <row r="47310" spans="22:22" x14ac:dyDescent="0.35">
      <c r="V47310" s="17"/>
    </row>
    <row r="47311" spans="22:22" x14ac:dyDescent="0.35">
      <c r="V47311" s="17"/>
    </row>
    <row r="47312" spans="22:22" x14ac:dyDescent="0.35">
      <c r="V47312" s="17"/>
    </row>
    <row r="47313" spans="22:22" x14ac:dyDescent="0.35">
      <c r="V47313" s="17"/>
    </row>
    <row r="47314" spans="22:22" x14ac:dyDescent="0.35">
      <c r="V47314" s="17"/>
    </row>
    <row r="47315" spans="22:22" x14ac:dyDescent="0.35">
      <c r="V47315" s="17"/>
    </row>
    <row r="47316" spans="22:22" x14ac:dyDescent="0.35">
      <c r="V47316" s="17"/>
    </row>
    <row r="47317" spans="22:22" x14ac:dyDescent="0.35">
      <c r="V47317" s="17"/>
    </row>
    <row r="47318" spans="22:22" x14ac:dyDescent="0.35">
      <c r="V47318" s="17"/>
    </row>
    <row r="47319" spans="22:22" x14ac:dyDescent="0.35">
      <c r="V47319" s="17"/>
    </row>
    <row r="47320" spans="22:22" x14ac:dyDescent="0.35">
      <c r="V47320" s="17"/>
    </row>
    <row r="47321" spans="22:22" x14ac:dyDescent="0.35">
      <c r="V47321" s="17"/>
    </row>
    <row r="47322" spans="22:22" x14ac:dyDescent="0.35">
      <c r="V47322" s="17"/>
    </row>
    <row r="47323" spans="22:22" x14ac:dyDescent="0.35">
      <c r="V47323" s="17"/>
    </row>
    <row r="47324" spans="22:22" x14ac:dyDescent="0.35">
      <c r="V47324" s="17"/>
    </row>
    <row r="47325" spans="22:22" x14ac:dyDescent="0.35">
      <c r="V47325" s="17"/>
    </row>
    <row r="47326" spans="22:22" x14ac:dyDescent="0.35">
      <c r="V47326" s="17"/>
    </row>
    <row r="47327" spans="22:22" x14ac:dyDescent="0.35">
      <c r="V47327" s="17"/>
    </row>
    <row r="47328" spans="22:22" x14ac:dyDescent="0.35">
      <c r="V47328" s="17"/>
    </row>
    <row r="47329" spans="22:22" x14ac:dyDescent="0.35">
      <c r="V47329" s="17"/>
    </row>
    <row r="47330" spans="22:22" x14ac:dyDescent="0.35">
      <c r="V47330" s="17"/>
    </row>
    <row r="47331" spans="22:22" x14ac:dyDescent="0.35">
      <c r="V47331" s="17"/>
    </row>
    <row r="47332" spans="22:22" x14ac:dyDescent="0.35">
      <c r="V47332" s="17"/>
    </row>
    <row r="47333" spans="22:22" x14ac:dyDescent="0.35">
      <c r="V47333" s="17"/>
    </row>
    <row r="47334" spans="22:22" x14ac:dyDescent="0.35">
      <c r="V47334" s="17"/>
    </row>
    <row r="47335" spans="22:22" x14ac:dyDescent="0.35">
      <c r="V47335" s="17"/>
    </row>
    <row r="47336" spans="22:22" x14ac:dyDescent="0.35">
      <c r="V47336" s="17"/>
    </row>
    <row r="47337" spans="22:22" x14ac:dyDescent="0.35">
      <c r="V47337" s="17"/>
    </row>
    <row r="47338" spans="22:22" x14ac:dyDescent="0.35">
      <c r="V47338" s="17"/>
    </row>
    <row r="47339" spans="22:22" x14ac:dyDescent="0.35">
      <c r="V47339" s="17"/>
    </row>
    <row r="47340" spans="22:22" x14ac:dyDescent="0.35">
      <c r="V47340" s="17"/>
    </row>
    <row r="47341" spans="22:22" x14ac:dyDescent="0.35">
      <c r="V47341" s="17"/>
    </row>
    <row r="47342" spans="22:22" x14ac:dyDescent="0.35">
      <c r="V47342" s="17"/>
    </row>
    <row r="47343" spans="22:22" x14ac:dyDescent="0.35">
      <c r="V47343" s="17"/>
    </row>
    <row r="47344" spans="22:22" x14ac:dyDescent="0.35">
      <c r="V47344" s="17"/>
    </row>
    <row r="47345" spans="22:22" x14ac:dyDescent="0.35">
      <c r="V47345" s="17"/>
    </row>
    <row r="47346" spans="22:22" x14ac:dyDescent="0.35">
      <c r="V47346" s="17"/>
    </row>
    <row r="47347" spans="22:22" x14ac:dyDescent="0.35">
      <c r="V47347" s="17"/>
    </row>
    <row r="47348" spans="22:22" x14ac:dyDescent="0.35">
      <c r="V47348" s="17"/>
    </row>
    <row r="47349" spans="22:22" x14ac:dyDescent="0.35">
      <c r="V47349" s="17"/>
    </row>
    <row r="47350" spans="22:22" x14ac:dyDescent="0.35">
      <c r="V47350" s="17"/>
    </row>
    <row r="47351" spans="22:22" x14ac:dyDescent="0.35">
      <c r="V47351" s="17"/>
    </row>
    <row r="47352" spans="22:22" x14ac:dyDescent="0.35">
      <c r="V47352" s="17"/>
    </row>
    <row r="47353" spans="22:22" x14ac:dyDescent="0.35">
      <c r="V47353" s="17"/>
    </row>
    <row r="47354" spans="22:22" x14ac:dyDescent="0.35">
      <c r="V47354" s="17"/>
    </row>
    <row r="47355" spans="22:22" x14ac:dyDescent="0.35">
      <c r="V47355" s="17"/>
    </row>
    <row r="47356" spans="22:22" x14ac:dyDescent="0.35">
      <c r="V47356" s="17"/>
    </row>
    <row r="47357" spans="22:22" x14ac:dyDescent="0.35">
      <c r="V47357" s="17"/>
    </row>
    <row r="47358" spans="22:22" x14ac:dyDescent="0.35">
      <c r="V47358" s="17"/>
    </row>
    <row r="47359" spans="22:22" x14ac:dyDescent="0.35">
      <c r="V47359" s="17"/>
    </row>
    <row r="47360" spans="22:22" x14ac:dyDescent="0.35">
      <c r="V47360" s="17"/>
    </row>
    <row r="47361" spans="22:22" x14ac:dyDescent="0.35">
      <c r="V47361" s="17"/>
    </row>
    <row r="47362" spans="22:22" x14ac:dyDescent="0.35">
      <c r="V47362" s="17"/>
    </row>
    <row r="47363" spans="22:22" x14ac:dyDescent="0.35">
      <c r="V47363" s="17"/>
    </row>
    <row r="47364" spans="22:22" x14ac:dyDescent="0.35">
      <c r="V47364" s="17"/>
    </row>
    <row r="47365" spans="22:22" x14ac:dyDescent="0.35">
      <c r="V47365" s="17"/>
    </row>
    <row r="47366" spans="22:22" x14ac:dyDescent="0.35">
      <c r="V47366" s="17"/>
    </row>
    <row r="47367" spans="22:22" x14ac:dyDescent="0.35">
      <c r="V47367" s="17"/>
    </row>
    <row r="47368" spans="22:22" x14ac:dyDescent="0.35">
      <c r="V47368" s="17"/>
    </row>
    <row r="47369" spans="22:22" x14ac:dyDescent="0.35">
      <c r="V47369" s="17"/>
    </row>
    <row r="47370" spans="22:22" x14ac:dyDescent="0.35">
      <c r="V47370" s="17"/>
    </row>
    <row r="47371" spans="22:22" x14ac:dyDescent="0.35">
      <c r="V47371" s="17"/>
    </row>
    <row r="47372" spans="22:22" x14ac:dyDescent="0.35">
      <c r="V47372" s="17"/>
    </row>
    <row r="47373" spans="22:22" x14ac:dyDescent="0.35">
      <c r="V47373" s="17"/>
    </row>
    <row r="47374" spans="22:22" x14ac:dyDescent="0.35">
      <c r="V47374" s="17"/>
    </row>
    <row r="47375" spans="22:22" x14ac:dyDescent="0.35">
      <c r="V47375" s="17"/>
    </row>
    <row r="47376" spans="22:22" x14ac:dyDescent="0.35">
      <c r="V47376" s="17"/>
    </row>
    <row r="47377" spans="22:22" x14ac:dyDescent="0.35">
      <c r="V47377" s="17"/>
    </row>
    <row r="47378" spans="22:22" x14ac:dyDescent="0.35">
      <c r="V47378" s="17"/>
    </row>
    <row r="47379" spans="22:22" x14ac:dyDescent="0.35">
      <c r="V47379" s="17"/>
    </row>
    <row r="47380" spans="22:22" x14ac:dyDescent="0.35">
      <c r="V47380" s="17"/>
    </row>
    <row r="47381" spans="22:22" x14ac:dyDescent="0.35">
      <c r="V47381" s="17"/>
    </row>
    <row r="47382" spans="22:22" x14ac:dyDescent="0.35">
      <c r="V47382" s="17"/>
    </row>
    <row r="47383" spans="22:22" x14ac:dyDescent="0.35">
      <c r="V47383" s="17"/>
    </row>
    <row r="47384" spans="22:22" x14ac:dyDescent="0.35">
      <c r="V47384" s="17"/>
    </row>
    <row r="47385" spans="22:22" x14ac:dyDescent="0.35">
      <c r="V47385" s="17"/>
    </row>
    <row r="47386" spans="22:22" x14ac:dyDescent="0.35">
      <c r="V47386" s="17"/>
    </row>
    <row r="47387" spans="22:22" x14ac:dyDescent="0.35">
      <c r="V47387" s="17"/>
    </row>
    <row r="47388" spans="22:22" x14ac:dyDescent="0.35">
      <c r="V47388" s="17"/>
    </row>
    <row r="47389" spans="22:22" x14ac:dyDescent="0.35">
      <c r="V47389" s="17"/>
    </row>
    <row r="47390" spans="22:22" x14ac:dyDescent="0.35">
      <c r="V47390" s="17"/>
    </row>
    <row r="47391" spans="22:22" x14ac:dyDescent="0.35">
      <c r="V47391" s="17"/>
    </row>
    <row r="47392" spans="22:22" x14ac:dyDescent="0.35">
      <c r="V47392" s="17"/>
    </row>
    <row r="47393" spans="22:22" x14ac:dyDescent="0.35">
      <c r="V47393" s="17"/>
    </row>
    <row r="47394" spans="22:22" x14ac:dyDescent="0.35">
      <c r="V47394" s="17"/>
    </row>
    <row r="47395" spans="22:22" x14ac:dyDescent="0.35">
      <c r="V47395" s="17"/>
    </row>
    <row r="47396" spans="22:22" x14ac:dyDescent="0.35">
      <c r="V47396" s="17"/>
    </row>
    <row r="47397" spans="22:22" x14ac:dyDescent="0.35">
      <c r="V47397" s="17"/>
    </row>
    <row r="47398" spans="22:22" x14ac:dyDescent="0.35">
      <c r="V47398" s="17"/>
    </row>
    <row r="47399" spans="22:22" x14ac:dyDescent="0.35">
      <c r="V47399" s="17"/>
    </row>
    <row r="47400" spans="22:22" x14ac:dyDescent="0.35">
      <c r="V47400" s="17"/>
    </row>
    <row r="47401" spans="22:22" x14ac:dyDescent="0.35">
      <c r="V47401" s="17"/>
    </row>
    <row r="47402" spans="22:22" x14ac:dyDescent="0.35">
      <c r="V47402" s="17"/>
    </row>
    <row r="47403" spans="22:22" x14ac:dyDescent="0.35">
      <c r="V47403" s="17"/>
    </row>
    <row r="47404" spans="22:22" x14ac:dyDescent="0.35">
      <c r="V47404" s="17"/>
    </row>
    <row r="47405" spans="22:22" x14ac:dyDescent="0.35">
      <c r="V47405" s="17"/>
    </row>
    <row r="47406" spans="22:22" x14ac:dyDescent="0.35">
      <c r="V47406" s="17"/>
    </row>
    <row r="47407" spans="22:22" x14ac:dyDescent="0.35">
      <c r="V47407" s="17"/>
    </row>
    <row r="47408" spans="22:22" x14ac:dyDescent="0.35">
      <c r="V47408" s="17"/>
    </row>
    <row r="47409" spans="22:22" x14ac:dyDescent="0.35">
      <c r="V47409" s="17"/>
    </row>
    <row r="47410" spans="22:22" x14ac:dyDescent="0.35">
      <c r="V47410" s="17"/>
    </row>
    <row r="47411" spans="22:22" x14ac:dyDescent="0.35">
      <c r="V47411" s="17"/>
    </row>
    <row r="47412" spans="22:22" x14ac:dyDescent="0.35">
      <c r="V47412" s="17"/>
    </row>
    <row r="47413" spans="22:22" x14ac:dyDescent="0.35">
      <c r="V47413" s="17"/>
    </row>
    <row r="47414" spans="22:22" x14ac:dyDescent="0.35">
      <c r="V47414" s="17"/>
    </row>
    <row r="47415" spans="22:22" x14ac:dyDescent="0.35">
      <c r="V47415" s="17"/>
    </row>
    <row r="47416" spans="22:22" x14ac:dyDescent="0.35">
      <c r="V47416" s="17"/>
    </row>
    <row r="47417" spans="22:22" x14ac:dyDescent="0.35">
      <c r="V47417" s="17"/>
    </row>
    <row r="47418" spans="22:22" x14ac:dyDescent="0.35">
      <c r="V47418" s="17"/>
    </row>
    <row r="47419" spans="22:22" x14ac:dyDescent="0.35">
      <c r="V47419" s="17"/>
    </row>
    <row r="47420" spans="22:22" x14ac:dyDescent="0.35">
      <c r="V47420" s="17"/>
    </row>
    <row r="47421" spans="22:22" x14ac:dyDescent="0.35">
      <c r="V47421" s="17"/>
    </row>
    <row r="47422" spans="22:22" x14ac:dyDescent="0.35">
      <c r="V47422" s="17"/>
    </row>
    <row r="47423" spans="22:22" x14ac:dyDescent="0.35">
      <c r="V47423" s="17"/>
    </row>
    <row r="47424" spans="22:22" x14ac:dyDescent="0.35">
      <c r="V47424" s="17"/>
    </row>
    <row r="47425" spans="22:22" x14ac:dyDescent="0.35">
      <c r="V47425" s="17"/>
    </row>
    <row r="47426" spans="22:22" x14ac:dyDescent="0.35">
      <c r="V47426" s="17"/>
    </row>
    <row r="47427" spans="22:22" x14ac:dyDescent="0.35">
      <c r="V47427" s="17"/>
    </row>
    <row r="47428" spans="22:22" x14ac:dyDescent="0.35">
      <c r="V47428" s="17"/>
    </row>
    <row r="47429" spans="22:22" x14ac:dyDescent="0.35">
      <c r="V47429" s="17"/>
    </row>
    <row r="47430" spans="22:22" x14ac:dyDescent="0.35">
      <c r="V47430" s="17"/>
    </row>
    <row r="47431" spans="22:22" x14ac:dyDescent="0.35">
      <c r="V47431" s="17"/>
    </row>
    <row r="47432" spans="22:22" x14ac:dyDescent="0.35">
      <c r="V47432" s="17"/>
    </row>
    <row r="47433" spans="22:22" x14ac:dyDescent="0.35">
      <c r="V47433" s="17"/>
    </row>
    <row r="47434" spans="22:22" x14ac:dyDescent="0.35">
      <c r="V47434" s="17"/>
    </row>
    <row r="47435" spans="22:22" x14ac:dyDescent="0.35">
      <c r="V47435" s="17"/>
    </row>
    <row r="47436" spans="22:22" x14ac:dyDescent="0.35">
      <c r="V47436" s="17"/>
    </row>
    <row r="47437" spans="22:22" x14ac:dyDescent="0.35">
      <c r="V47437" s="17"/>
    </row>
    <row r="47438" spans="22:22" x14ac:dyDescent="0.35">
      <c r="V47438" s="17"/>
    </row>
    <row r="47439" spans="22:22" x14ac:dyDescent="0.35">
      <c r="V47439" s="17"/>
    </row>
    <row r="47440" spans="22:22" x14ac:dyDescent="0.35">
      <c r="V47440" s="17"/>
    </row>
    <row r="47441" spans="22:22" x14ac:dyDescent="0.35">
      <c r="V47441" s="17"/>
    </row>
    <row r="47442" spans="22:22" x14ac:dyDescent="0.35">
      <c r="V47442" s="17"/>
    </row>
    <row r="47443" spans="22:22" x14ac:dyDescent="0.35">
      <c r="V47443" s="17"/>
    </row>
    <row r="47444" spans="22:22" x14ac:dyDescent="0.35">
      <c r="V47444" s="17"/>
    </row>
    <row r="47445" spans="22:22" x14ac:dyDescent="0.35">
      <c r="V47445" s="17"/>
    </row>
    <row r="47446" spans="22:22" x14ac:dyDescent="0.35">
      <c r="V47446" s="17"/>
    </row>
    <row r="47447" spans="22:22" x14ac:dyDescent="0.35">
      <c r="V47447" s="17"/>
    </row>
    <row r="47448" spans="22:22" x14ac:dyDescent="0.35">
      <c r="V47448" s="17"/>
    </row>
    <row r="47449" spans="22:22" x14ac:dyDescent="0.35">
      <c r="V47449" s="17"/>
    </row>
    <row r="47450" spans="22:22" x14ac:dyDescent="0.35">
      <c r="V47450" s="17"/>
    </row>
    <row r="47451" spans="22:22" x14ac:dyDescent="0.35">
      <c r="V47451" s="17"/>
    </row>
    <row r="47452" spans="22:22" x14ac:dyDescent="0.35">
      <c r="V47452" s="17"/>
    </row>
    <row r="47453" spans="22:22" x14ac:dyDescent="0.35">
      <c r="V47453" s="17"/>
    </row>
    <row r="47454" spans="22:22" x14ac:dyDescent="0.35">
      <c r="V47454" s="17"/>
    </row>
    <row r="47455" spans="22:22" x14ac:dyDescent="0.35">
      <c r="V47455" s="17"/>
    </row>
    <row r="47456" spans="22:22" x14ac:dyDescent="0.35">
      <c r="V47456" s="17"/>
    </row>
    <row r="47457" spans="22:22" x14ac:dyDescent="0.35">
      <c r="V47457" s="17"/>
    </row>
    <row r="47458" spans="22:22" x14ac:dyDescent="0.35">
      <c r="V47458" s="17"/>
    </row>
    <row r="47459" spans="22:22" x14ac:dyDescent="0.35">
      <c r="V47459" s="17"/>
    </row>
    <row r="47460" spans="22:22" x14ac:dyDescent="0.35">
      <c r="V47460" s="17"/>
    </row>
    <row r="47461" spans="22:22" x14ac:dyDescent="0.35">
      <c r="V47461" s="17"/>
    </row>
    <row r="47462" spans="22:22" x14ac:dyDescent="0.35">
      <c r="V47462" s="17"/>
    </row>
    <row r="47463" spans="22:22" x14ac:dyDescent="0.35">
      <c r="V47463" s="17"/>
    </row>
    <row r="47464" spans="22:22" x14ac:dyDescent="0.35">
      <c r="V47464" s="17"/>
    </row>
    <row r="47465" spans="22:22" x14ac:dyDescent="0.35">
      <c r="V47465" s="17"/>
    </row>
    <row r="47466" spans="22:22" x14ac:dyDescent="0.35">
      <c r="V47466" s="17"/>
    </row>
    <row r="47467" spans="22:22" x14ac:dyDescent="0.35">
      <c r="V47467" s="17"/>
    </row>
    <row r="47468" spans="22:22" x14ac:dyDescent="0.35">
      <c r="V47468" s="17"/>
    </row>
    <row r="47469" spans="22:22" x14ac:dyDescent="0.35">
      <c r="V47469" s="17"/>
    </row>
    <row r="47470" spans="22:22" x14ac:dyDescent="0.35">
      <c r="V47470" s="17"/>
    </row>
    <row r="47471" spans="22:22" x14ac:dyDescent="0.35">
      <c r="V47471" s="17"/>
    </row>
    <row r="47472" spans="22:22" x14ac:dyDescent="0.35">
      <c r="V47472" s="17"/>
    </row>
    <row r="47473" spans="22:22" x14ac:dyDescent="0.35">
      <c r="V47473" s="17"/>
    </row>
    <row r="47474" spans="22:22" x14ac:dyDescent="0.35">
      <c r="V47474" s="17"/>
    </row>
    <row r="47475" spans="22:22" x14ac:dyDescent="0.35">
      <c r="V47475" s="17"/>
    </row>
    <row r="47476" spans="22:22" x14ac:dyDescent="0.35">
      <c r="V47476" s="17"/>
    </row>
    <row r="47477" spans="22:22" x14ac:dyDescent="0.35">
      <c r="V47477" s="17"/>
    </row>
    <row r="47478" spans="22:22" x14ac:dyDescent="0.35">
      <c r="V47478" s="17"/>
    </row>
    <row r="47479" spans="22:22" x14ac:dyDescent="0.35">
      <c r="V47479" s="17"/>
    </row>
    <row r="47480" spans="22:22" x14ac:dyDescent="0.35">
      <c r="V47480" s="17"/>
    </row>
    <row r="47481" spans="22:22" x14ac:dyDescent="0.35">
      <c r="V47481" s="17"/>
    </row>
    <row r="47482" spans="22:22" x14ac:dyDescent="0.35">
      <c r="V47482" s="17"/>
    </row>
    <row r="47483" spans="22:22" x14ac:dyDescent="0.35">
      <c r="V47483" s="17"/>
    </row>
    <row r="47484" spans="22:22" x14ac:dyDescent="0.35">
      <c r="V47484" s="17"/>
    </row>
    <row r="47485" spans="22:22" x14ac:dyDescent="0.35">
      <c r="V47485" s="17"/>
    </row>
    <row r="47486" spans="22:22" x14ac:dyDescent="0.35">
      <c r="V47486" s="17"/>
    </row>
    <row r="47487" spans="22:22" x14ac:dyDescent="0.35">
      <c r="V47487" s="17"/>
    </row>
    <row r="47488" spans="22:22" x14ac:dyDescent="0.35">
      <c r="V47488" s="17"/>
    </row>
    <row r="47489" spans="22:22" x14ac:dyDescent="0.35">
      <c r="V47489" s="17"/>
    </row>
    <row r="47490" spans="22:22" x14ac:dyDescent="0.35">
      <c r="V47490" s="17"/>
    </row>
    <row r="47491" spans="22:22" x14ac:dyDescent="0.35">
      <c r="V47491" s="17"/>
    </row>
    <row r="47492" spans="22:22" x14ac:dyDescent="0.35">
      <c r="V47492" s="17"/>
    </row>
    <row r="47493" spans="22:22" x14ac:dyDescent="0.35">
      <c r="V47493" s="17"/>
    </row>
    <row r="47494" spans="22:22" x14ac:dyDescent="0.35">
      <c r="V47494" s="17"/>
    </row>
    <row r="47495" spans="22:22" x14ac:dyDescent="0.35">
      <c r="V47495" s="17"/>
    </row>
    <row r="47496" spans="22:22" x14ac:dyDescent="0.35">
      <c r="V47496" s="17"/>
    </row>
    <row r="47497" spans="22:22" x14ac:dyDescent="0.35">
      <c r="V47497" s="17"/>
    </row>
    <row r="47498" spans="22:22" x14ac:dyDescent="0.35">
      <c r="V47498" s="17"/>
    </row>
    <row r="47499" spans="22:22" x14ac:dyDescent="0.35">
      <c r="V47499" s="17"/>
    </row>
    <row r="47500" spans="22:22" x14ac:dyDescent="0.35">
      <c r="V47500" s="17"/>
    </row>
    <row r="47501" spans="22:22" x14ac:dyDescent="0.35">
      <c r="V47501" s="17"/>
    </row>
    <row r="47502" spans="22:22" x14ac:dyDescent="0.35">
      <c r="V47502" s="17"/>
    </row>
    <row r="47503" spans="22:22" x14ac:dyDescent="0.35">
      <c r="V47503" s="17"/>
    </row>
    <row r="47504" spans="22:22" x14ac:dyDescent="0.35">
      <c r="V47504" s="17"/>
    </row>
    <row r="47505" spans="22:22" x14ac:dyDescent="0.35">
      <c r="V47505" s="17"/>
    </row>
    <row r="47506" spans="22:22" x14ac:dyDescent="0.35">
      <c r="V47506" s="17"/>
    </row>
    <row r="47507" spans="22:22" x14ac:dyDescent="0.35">
      <c r="V47507" s="17"/>
    </row>
    <row r="47508" spans="22:22" x14ac:dyDescent="0.35">
      <c r="V47508" s="17"/>
    </row>
    <row r="47509" spans="22:22" x14ac:dyDescent="0.35">
      <c r="V47509" s="17"/>
    </row>
    <row r="47510" spans="22:22" x14ac:dyDescent="0.35">
      <c r="V47510" s="17"/>
    </row>
    <row r="47511" spans="22:22" x14ac:dyDescent="0.35">
      <c r="V47511" s="17"/>
    </row>
    <row r="47512" spans="22:22" x14ac:dyDescent="0.35">
      <c r="V47512" s="17"/>
    </row>
    <row r="47513" spans="22:22" x14ac:dyDescent="0.35">
      <c r="V47513" s="17"/>
    </row>
    <row r="47514" spans="22:22" x14ac:dyDescent="0.35">
      <c r="V47514" s="17"/>
    </row>
    <row r="47515" spans="22:22" x14ac:dyDescent="0.35">
      <c r="V47515" s="17"/>
    </row>
    <row r="47516" spans="22:22" x14ac:dyDescent="0.35">
      <c r="V47516" s="17"/>
    </row>
    <row r="47517" spans="22:22" x14ac:dyDescent="0.35">
      <c r="V47517" s="17"/>
    </row>
    <row r="47518" spans="22:22" x14ac:dyDescent="0.35">
      <c r="V47518" s="17"/>
    </row>
    <row r="47519" spans="22:22" x14ac:dyDescent="0.35">
      <c r="V47519" s="17"/>
    </row>
    <row r="47520" spans="22:22" x14ac:dyDescent="0.35">
      <c r="V47520" s="17"/>
    </row>
    <row r="47521" spans="22:22" x14ac:dyDescent="0.35">
      <c r="V47521" s="17"/>
    </row>
    <row r="47522" spans="22:22" x14ac:dyDescent="0.35">
      <c r="V47522" s="17"/>
    </row>
    <row r="47523" spans="22:22" x14ac:dyDescent="0.35">
      <c r="V47523" s="17"/>
    </row>
    <row r="47524" spans="22:22" x14ac:dyDescent="0.35">
      <c r="V47524" s="17"/>
    </row>
    <row r="47525" spans="22:22" x14ac:dyDescent="0.35">
      <c r="V47525" s="17"/>
    </row>
    <row r="47526" spans="22:22" x14ac:dyDescent="0.35">
      <c r="V47526" s="17"/>
    </row>
    <row r="47527" spans="22:22" x14ac:dyDescent="0.35">
      <c r="V47527" s="17"/>
    </row>
    <row r="47528" spans="22:22" x14ac:dyDescent="0.35">
      <c r="V47528" s="17"/>
    </row>
    <row r="47529" spans="22:22" x14ac:dyDescent="0.35">
      <c r="V47529" s="17"/>
    </row>
    <row r="47530" spans="22:22" x14ac:dyDescent="0.35">
      <c r="V47530" s="17"/>
    </row>
    <row r="47531" spans="22:22" x14ac:dyDescent="0.35">
      <c r="V47531" s="17"/>
    </row>
    <row r="47532" spans="22:22" x14ac:dyDescent="0.35">
      <c r="V47532" s="17"/>
    </row>
    <row r="47533" spans="22:22" x14ac:dyDescent="0.35">
      <c r="V47533" s="17"/>
    </row>
    <row r="47534" spans="22:22" x14ac:dyDescent="0.35">
      <c r="V47534" s="17"/>
    </row>
    <row r="47535" spans="22:22" x14ac:dyDescent="0.35">
      <c r="V47535" s="17"/>
    </row>
    <row r="47536" spans="22:22" x14ac:dyDescent="0.35">
      <c r="V47536" s="17"/>
    </row>
    <row r="47537" spans="22:22" x14ac:dyDescent="0.35">
      <c r="V47537" s="17"/>
    </row>
    <row r="47538" spans="22:22" x14ac:dyDescent="0.35">
      <c r="V47538" s="17"/>
    </row>
    <row r="47539" spans="22:22" x14ac:dyDescent="0.35">
      <c r="V47539" s="17"/>
    </row>
    <row r="47540" spans="22:22" x14ac:dyDescent="0.35">
      <c r="V47540" s="17"/>
    </row>
    <row r="47541" spans="22:22" x14ac:dyDescent="0.35">
      <c r="V47541" s="17"/>
    </row>
    <row r="47542" spans="22:22" x14ac:dyDescent="0.35">
      <c r="V47542" s="17"/>
    </row>
    <row r="47543" spans="22:22" x14ac:dyDescent="0.35">
      <c r="V47543" s="17"/>
    </row>
    <row r="47544" spans="22:22" x14ac:dyDescent="0.35">
      <c r="V47544" s="17"/>
    </row>
    <row r="47545" spans="22:22" x14ac:dyDescent="0.35">
      <c r="V47545" s="17"/>
    </row>
    <row r="47546" spans="22:22" x14ac:dyDescent="0.35">
      <c r="V47546" s="17"/>
    </row>
    <row r="47547" spans="22:22" x14ac:dyDescent="0.35">
      <c r="V47547" s="17"/>
    </row>
    <row r="47548" spans="22:22" x14ac:dyDescent="0.35">
      <c r="V47548" s="17"/>
    </row>
    <row r="47549" spans="22:22" x14ac:dyDescent="0.35">
      <c r="V47549" s="17"/>
    </row>
    <row r="47550" spans="22:22" x14ac:dyDescent="0.35">
      <c r="V47550" s="17"/>
    </row>
    <row r="47551" spans="22:22" x14ac:dyDescent="0.35">
      <c r="V47551" s="17"/>
    </row>
    <row r="47552" spans="22:22" x14ac:dyDescent="0.35">
      <c r="V47552" s="17"/>
    </row>
    <row r="47553" spans="22:22" x14ac:dyDescent="0.35">
      <c r="V47553" s="17"/>
    </row>
    <row r="47554" spans="22:22" x14ac:dyDescent="0.35">
      <c r="V47554" s="17"/>
    </row>
    <row r="47555" spans="22:22" x14ac:dyDescent="0.35">
      <c r="V47555" s="17"/>
    </row>
    <row r="47556" spans="22:22" x14ac:dyDescent="0.35">
      <c r="V47556" s="17"/>
    </row>
    <row r="47557" spans="22:22" x14ac:dyDescent="0.35">
      <c r="V47557" s="17"/>
    </row>
    <row r="47558" spans="22:22" x14ac:dyDescent="0.35">
      <c r="V47558" s="17"/>
    </row>
    <row r="47559" spans="22:22" x14ac:dyDescent="0.35">
      <c r="V47559" s="17"/>
    </row>
    <row r="47560" spans="22:22" x14ac:dyDescent="0.35">
      <c r="V47560" s="17"/>
    </row>
    <row r="47561" spans="22:22" x14ac:dyDescent="0.35">
      <c r="V47561" s="17"/>
    </row>
    <row r="47562" spans="22:22" x14ac:dyDescent="0.35">
      <c r="V47562" s="17"/>
    </row>
    <row r="47563" spans="22:22" x14ac:dyDescent="0.35">
      <c r="V47563" s="17"/>
    </row>
    <row r="47564" spans="22:22" x14ac:dyDescent="0.35">
      <c r="V47564" s="17"/>
    </row>
    <row r="47565" spans="22:22" x14ac:dyDescent="0.35">
      <c r="V47565" s="17"/>
    </row>
    <row r="47566" spans="22:22" x14ac:dyDescent="0.35">
      <c r="V47566" s="17"/>
    </row>
    <row r="47567" spans="22:22" x14ac:dyDescent="0.35">
      <c r="V47567" s="17"/>
    </row>
    <row r="47568" spans="22:22" x14ac:dyDescent="0.35">
      <c r="V47568" s="17"/>
    </row>
    <row r="47569" spans="22:22" x14ac:dyDescent="0.35">
      <c r="V47569" s="17"/>
    </row>
    <row r="47570" spans="22:22" x14ac:dyDescent="0.35">
      <c r="V47570" s="17"/>
    </row>
    <row r="47571" spans="22:22" x14ac:dyDescent="0.35">
      <c r="V47571" s="17"/>
    </row>
    <row r="47572" spans="22:22" x14ac:dyDescent="0.35">
      <c r="V47572" s="17"/>
    </row>
    <row r="47573" spans="22:22" x14ac:dyDescent="0.35">
      <c r="V47573" s="17"/>
    </row>
    <row r="47574" spans="22:22" x14ac:dyDescent="0.35">
      <c r="V47574" s="17"/>
    </row>
    <row r="47575" spans="22:22" x14ac:dyDescent="0.35">
      <c r="V47575" s="17"/>
    </row>
    <row r="47576" spans="22:22" x14ac:dyDescent="0.35">
      <c r="V47576" s="17"/>
    </row>
    <row r="47577" spans="22:22" x14ac:dyDescent="0.35">
      <c r="V47577" s="17"/>
    </row>
    <row r="47578" spans="22:22" x14ac:dyDescent="0.35">
      <c r="V47578" s="17"/>
    </row>
    <row r="47579" spans="22:22" x14ac:dyDescent="0.35">
      <c r="V47579" s="17"/>
    </row>
    <row r="47580" spans="22:22" x14ac:dyDescent="0.35">
      <c r="V47580" s="17"/>
    </row>
    <row r="47581" spans="22:22" x14ac:dyDescent="0.35">
      <c r="V47581" s="17"/>
    </row>
    <row r="47582" spans="22:22" x14ac:dyDescent="0.35">
      <c r="V47582" s="17"/>
    </row>
    <row r="47583" spans="22:22" x14ac:dyDescent="0.35">
      <c r="V47583" s="17"/>
    </row>
    <row r="47584" spans="22:22" x14ac:dyDescent="0.35">
      <c r="V47584" s="17"/>
    </row>
    <row r="47585" spans="22:22" x14ac:dyDescent="0.35">
      <c r="V47585" s="17"/>
    </row>
    <row r="47586" spans="22:22" x14ac:dyDescent="0.35">
      <c r="V47586" s="17"/>
    </row>
    <row r="47587" spans="22:22" x14ac:dyDescent="0.35">
      <c r="V47587" s="17"/>
    </row>
    <row r="47588" spans="22:22" x14ac:dyDescent="0.35">
      <c r="V47588" s="17"/>
    </row>
    <row r="47589" spans="22:22" x14ac:dyDescent="0.35">
      <c r="V47589" s="17"/>
    </row>
    <row r="47590" spans="22:22" x14ac:dyDescent="0.35">
      <c r="V47590" s="17"/>
    </row>
    <row r="47591" spans="22:22" x14ac:dyDescent="0.35">
      <c r="V47591" s="17"/>
    </row>
    <row r="47592" spans="22:22" x14ac:dyDescent="0.35">
      <c r="V47592" s="17"/>
    </row>
    <row r="47593" spans="22:22" x14ac:dyDescent="0.35">
      <c r="V47593" s="17"/>
    </row>
    <row r="47594" spans="22:22" x14ac:dyDescent="0.35">
      <c r="V47594" s="17"/>
    </row>
    <row r="47595" spans="22:22" x14ac:dyDescent="0.35">
      <c r="V47595" s="17"/>
    </row>
    <row r="47596" spans="22:22" x14ac:dyDescent="0.35">
      <c r="V47596" s="17"/>
    </row>
    <row r="47597" spans="22:22" x14ac:dyDescent="0.35">
      <c r="V47597" s="17"/>
    </row>
    <row r="47598" spans="22:22" x14ac:dyDescent="0.35">
      <c r="V47598" s="17"/>
    </row>
    <row r="47599" spans="22:22" x14ac:dyDescent="0.35">
      <c r="V47599" s="17"/>
    </row>
    <row r="47600" spans="22:22" x14ac:dyDescent="0.35">
      <c r="V47600" s="17"/>
    </row>
    <row r="47601" spans="22:22" x14ac:dyDescent="0.35">
      <c r="V47601" s="17"/>
    </row>
    <row r="47602" spans="22:22" x14ac:dyDescent="0.35">
      <c r="V47602" s="17"/>
    </row>
    <row r="47603" spans="22:22" x14ac:dyDescent="0.35">
      <c r="V47603" s="17"/>
    </row>
    <row r="47604" spans="22:22" x14ac:dyDescent="0.35">
      <c r="V47604" s="17"/>
    </row>
    <row r="47605" spans="22:22" x14ac:dyDescent="0.35">
      <c r="V47605" s="17"/>
    </row>
    <row r="47606" spans="22:22" x14ac:dyDescent="0.35">
      <c r="V47606" s="17"/>
    </row>
    <row r="47607" spans="22:22" x14ac:dyDescent="0.35">
      <c r="V47607" s="17"/>
    </row>
    <row r="47608" spans="22:22" x14ac:dyDescent="0.35">
      <c r="V47608" s="17"/>
    </row>
    <row r="47609" spans="22:22" x14ac:dyDescent="0.35">
      <c r="V47609" s="17"/>
    </row>
    <row r="47610" spans="22:22" x14ac:dyDescent="0.35">
      <c r="V47610" s="17"/>
    </row>
    <row r="47611" spans="22:22" x14ac:dyDescent="0.35">
      <c r="V47611" s="17"/>
    </row>
    <row r="47612" spans="22:22" x14ac:dyDescent="0.35">
      <c r="V47612" s="17"/>
    </row>
    <row r="47613" spans="22:22" x14ac:dyDescent="0.35">
      <c r="V47613" s="17"/>
    </row>
    <row r="47614" spans="22:22" x14ac:dyDescent="0.35">
      <c r="V47614" s="17"/>
    </row>
    <row r="47615" spans="22:22" x14ac:dyDescent="0.35">
      <c r="V47615" s="17"/>
    </row>
    <row r="47616" spans="22:22" x14ac:dyDescent="0.35">
      <c r="V47616" s="17"/>
    </row>
    <row r="47617" spans="22:22" x14ac:dyDescent="0.35">
      <c r="V47617" s="17"/>
    </row>
    <row r="47618" spans="22:22" x14ac:dyDescent="0.35">
      <c r="V47618" s="17"/>
    </row>
    <row r="47619" spans="22:22" x14ac:dyDescent="0.35">
      <c r="V47619" s="17"/>
    </row>
    <row r="47620" spans="22:22" x14ac:dyDescent="0.35">
      <c r="V47620" s="17"/>
    </row>
    <row r="47621" spans="22:22" x14ac:dyDescent="0.35">
      <c r="V47621" s="17"/>
    </row>
    <row r="47622" spans="22:22" x14ac:dyDescent="0.35">
      <c r="V47622" s="17"/>
    </row>
    <row r="47623" spans="22:22" x14ac:dyDescent="0.35">
      <c r="V47623" s="17"/>
    </row>
    <row r="47624" spans="22:22" x14ac:dyDescent="0.35">
      <c r="V47624" s="17"/>
    </row>
    <row r="47625" spans="22:22" x14ac:dyDescent="0.35">
      <c r="V47625" s="17"/>
    </row>
    <row r="47626" spans="22:22" x14ac:dyDescent="0.35">
      <c r="V47626" s="17"/>
    </row>
    <row r="47627" spans="22:22" x14ac:dyDescent="0.35">
      <c r="V47627" s="17"/>
    </row>
    <row r="47628" spans="22:22" x14ac:dyDescent="0.35">
      <c r="V47628" s="17"/>
    </row>
    <row r="47629" spans="22:22" x14ac:dyDescent="0.35">
      <c r="V47629" s="17"/>
    </row>
    <row r="47630" spans="22:22" x14ac:dyDescent="0.35">
      <c r="V47630" s="17"/>
    </row>
    <row r="47631" spans="22:22" x14ac:dyDescent="0.35">
      <c r="V47631" s="17"/>
    </row>
    <row r="47632" spans="22:22" x14ac:dyDescent="0.35">
      <c r="V47632" s="17"/>
    </row>
    <row r="47633" spans="22:22" x14ac:dyDescent="0.35">
      <c r="V47633" s="17"/>
    </row>
    <row r="47634" spans="22:22" x14ac:dyDescent="0.35">
      <c r="V47634" s="17"/>
    </row>
    <row r="47635" spans="22:22" x14ac:dyDescent="0.35">
      <c r="V47635" s="17"/>
    </row>
    <row r="47636" spans="22:22" x14ac:dyDescent="0.35">
      <c r="V47636" s="17"/>
    </row>
    <row r="47637" spans="22:22" x14ac:dyDescent="0.35">
      <c r="V47637" s="17"/>
    </row>
    <row r="47638" spans="22:22" x14ac:dyDescent="0.35">
      <c r="V47638" s="17"/>
    </row>
    <row r="47639" spans="22:22" x14ac:dyDescent="0.35">
      <c r="V47639" s="17"/>
    </row>
    <row r="47640" spans="22:22" x14ac:dyDescent="0.35">
      <c r="V47640" s="17"/>
    </row>
    <row r="47641" spans="22:22" x14ac:dyDescent="0.35">
      <c r="V47641" s="17"/>
    </row>
    <row r="47642" spans="22:22" x14ac:dyDescent="0.35">
      <c r="V47642" s="17"/>
    </row>
    <row r="47643" spans="22:22" x14ac:dyDescent="0.35">
      <c r="V47643" s="17"/>
    </row>
    <row r="47644" spans="22:22" x14ac:dyDescent="0.35">
      <c r="V47644" s="17"/>
    </row>
    <row r="47645" spans="22:22" x14ac:dyDescent="0.35">
      <c r="V47645" s="17"/>
    </row>
    <row r="47646" spans="22:22" x14ac:dyDescent="0.35">
      <c r="V47646" s="17"/>
    </row>
    <row r="47647" spans="22:22" x14ac:dyDescent="0.35">
      <c r="V47647" s="17"/>
    </row>
    <row r="47648" spans="22:22" x14ac:dyDescent="0.35">
      <c r="V47648" s="17"/>
    </row>
    <row r="47649" spans="22:22" x14ac:dyDescent="0.35">
      <c r="V47649" s="17"/>
    </row>
    <row r="47650" spans="22:22" x14ac:dyDescent="0.35">
      <c r="V47650" s="17"/>
    </row>
    <row r="47651" spans="22:22" x14ac:dyDescent="0.35">
      <c r="V47651" s="17"/>
    </row>
    <row r="47652" spans="22:22" x14ac:dyDescent="0.35">
      <c r="V47652" s="17"/>
    </row>
    <row r="47653" spans="22:22" x14ac:dyDescent="0.35">
      <c r="V47653" s="17"/>
    </row>
    <row r="47654" spans="22:22" x14ac:dyDescent="0.35">
      <c r="V47654" s="17"/>
    </row>
    <row r="47655" spans="22:22" x14ac:dyDescent="0.35">
      <c r="V47655" s="17"/>
    </row>
    <row r="47656" spans="22:22" x14ac:dyDescent="0.35">
      <c r="V47656" s="17"/>
    </row>
    <row r="47657" spans="22:22" x14ac:dyDescent="0.35">
      <c r="V47657" s="17"/>
    </row>
    <row r="47658" spans="22:22" x14ac:dyDescent="0.35">
      <c r="V47658" s="17"/>
    </row>
    <row r="47659" spans="22:22" x14ac:dyDescent="0.35">
      <c r="V47659" s="17"/>
    </row>
    <row r="47660" spans="22:22" x14ac:dyDescent="0.35">
      <c r="V47660" s="17"/>
    </row>
    <row r="47661" spans="22:22" x14ac:dyDescent="0.35">
      <c r="V47661" s="17"/>
    </row>
    <row r="47662" spans="22:22" x14ac:dyDescent="0.35">
      <c r="V47662" s="17"/>
    </row>
    <row r="47663" spans="22:22" x14ac:dyDescent="0.35">
      <c r="V47663" s="17"/>
    </row>
    <row r="47664" spans="22:22" x14ac:dyDescent="0.35">
      <c r="V47664" s="17"/>
    </row>
    <row r="47665" spans="22:22" x14ac:dyDescent="0.35">
      <c r="V47665" s="17"/>
    </row>
    <row r="47666" spans="22:22" x14ac:dyDescent="0.35">
      <c r="V47666" s="17"/>
    </row>
    <row r="47667" spans="22:22" x14ac:dyDescent="0.35">
      <c r="V47667" s="17"/>
    </row>
    <row r="47668" spans="22:22" x14ac:dyDescent="0.35">
      <c r="V47668" s="17"/>
    </row>
    <row r="47669" spans="22:22" x14ac:dyDescent="0.35">
      <c r="V47669" s="17"/>
    </row>
    <row r="47670" spans="22:22" x14ac:dyDescent="0.35">
      <c r="V47670" s="17"/>
    </row>
    <row r="47671" spans="22:22" x14ac:dyDescent="0.35">
      <c r="V47671" s="17"/>
    </row>
    <row r="47672" spans="22:22" x14ac:dyDescent="0.35">
      <c r="V47672" s="17"/>
    </row>
    <row r="47673" spans="22:22" x14ac:dyDescent="0.35">
      <c r="V47673" s="17"/>
    </row>
    <row r="47674" spans="22:22" x14ac:dyDescent="0.35">
      <c r="V47674" s="17"/>
    </row>
    <row r="47675" spans="22:22" x14ac:dyDescent="0.35">
      <c r="V47675" s="17"/>
    </row>
    <row r="47676" spans="22:22" x14ac:dyDescent="0.35">
      <c r="V47676" s="17"/>
    </row>
    <row r="47677" spans="22:22" x14ac:dyDescent="0.35">
      <c r="V47677" s="17"/>
    </row>
    <row r="47678" spans="22:22" x14ac:dyDescent="0.35">
      <c r="V47678" s="17"/>
    </row>
    <row r="47679" spans="22:22" x14ac:dyDescent="0.35">
      <c r="V47679" s="17"/>
    </row>
    <row r="47680" spans="22:22" x14ac:dyDescent="0.35">
      <c r="V47680" s="17"/>
    </row>
    <row r="47681" spans="22:22" x14ac:dyDescent="0.35">
      <c r="V47681" s="17"/>
    </row>
    <row r="47682" spans="22:22" x14ac:dyDescent="0.35">
      <c r="V47682" s="17"/>
    </row>
    <row r="47683" spans="22:22" x14ac:dyDescent="0.35">
      <c r="V47683" s="17"/>
    </row>
    <row r="47684" spans="22:22" x14ac:dyDescent="0.35">
      <c r="V47684" s="17"/>
    </row>
    <row r="47685" spans="22:22" x14ac:dyDescent="0.35">
      <c r="V47685" s="17"/>
    </row>
    <row r="47686" spans="22:22" x14ac:dyDescent="0.35">
      <c r="V47686" s="17"/>
    </row>
    <row r="47687" spans="22:22" x14ac:dyDescent="0.35">
      <c r="V47687" s="17"/>
    </row>
    <row r="47688" spans="22:22" x14ac:dyDescent="0.35">
      <c r="V47688" s="17"/>
    </row>
    <row r="47689" spans="22:22" x14ac:dyDescent="0.35">
      <c r="V47689" s="17"/>
    </row>
    <row r="47690" spans="22:22" x14ac:dyDescent="0.35">
      <c r="V47690" s="17"/>
    </row>
    <row r="47691" spans="22:22" x14ac:dyDescent="0.35">
      <c r="V47691" s="17"/>
    </row>
    <row r="47692" spans="22:22" x14ac:dyDescent="0.35">
      <c r="V47692" s="17"/>
    </row>
    <row r="47693" spans="22:22" x14ac:dyDescent="0.35">
      <c r="V47693" s="17"/>
    </row>
    <row r="47694" spans="22:22" x14ac:dyDescent="0.35">
      <c r="V47694" s="17"/>
    </row>
    <row r="47695" spans="22:22" x14ac:dyDescent="0.35">
      <c r="V47695" s="17"/>
    </row>
    <row r="47696" spans="22:22" x14ac:dyDescent="0.35">
      <c r="V47696" s="17"/>
    </row>
    <row r="47697" spans="22:22" x14ac:dyDescent="0.35">
      <c r="V47697" s="17"/>
    </row>
    <row r="47698" spans="22:22" x14ac:dyDescent="0.35">
      <c r="V47698" s="17"/>
    </row>
    <row r="47699" spans="22:22" x14ac:dyDescent="0.35">
      <c r="V47699" s="17"/>
    </row>
    <row r="47700" spans="22:22" x14ac:dyDescent="0.35">
      <c r="V47700" s="17"/>
    </row>
    <row r="47701" spans="22:22" x14ac:dyDescent="0.35">
      <c r="V47701" s="17"/>
    </row>
    <row r="47702" spans="22:22" x14ac:dyDescent="0.35">
      <c r="V47702" s="17"/>
    </row>
    <row r="47703" spans="22:22" x14ac:dyDescent="0.35">
      <c r="V47703" s="17"/>
    </row>
    <row r="47704" spans="22:22" x14ac:dyDescent="0.35">
      <c r="V47704" s="17"/>
    </row>
    <row r="47705" spans="22:22" x14ac:dyDescent="0.35">
      <c r="V47705" s="17"/>
    </row>
    <row r="47706" spans="22:22" x14ac:dyDescent="0.35">
      <c r="V47706" s="17"/>
    </row>
    <row r="47707" spans="22:22" x14ac:dyDescent="0.35">
      <c r="V47707" s="17"/>
    </row>
    <row r="47708" spans="22:22" x14ac:dyDescent="0.35">
      <c r="V47708" s="17"/>
    </row>
    <row r="47709" spans="22:22" x14ac:dyDescent="0.35">
      <c r="V47709" s="17"/>
    </row>
    <row r="47710" spans="22:22" x14ac:dyDescent="0.35">
      <c r="V47710" s="17"/>
    </row>
    <row r="47711" spans="22:22" x14ac:dyDescent="0.35">
      <c r="V47711" s="17"/>
    </row>
    <row r="47712" spans="22:22" x14ac:dyDescent="0.35">
      <c r="V47712" s="17"/>
    </row>
    <row r="47713" spans="22:22" x14ac:dyDescent="0.35">
      <c r="V47713" s="17"/>
    </row>
    <row r="47714" spans="22:22" x14ac:dyDescent="0.35">
      <c r="V47714" s="17"/>
    </row>
    <row r="47715" spans="22:22" x14ac:dyDescent="0.35">
      <c r="V47715" s="17"/>
    </row>
    <row r="47716" spans="22:22" x14ac:dyDescent="0.35">
      <c r="V47716" s="17"/>
    </row>
    <row r="47717" spans="22:22" x14ac:dyDescent="0.35">
      <c r="V47717" s="17"/>
    </row>
    <row r="47718" spans="22:22" x14ac:dyDescent="0.35">
      <c r="V47718" s="17"/>
    </row>
    <row r="47719" spans="22:22" x14ac:dyDescent="0.35">
      <c r="V47719" s="17"/>
    </row>
    <row r="47720" spans="22:22" x14ac:dyDescent="0.35">
      <c r="V47720" s="17"/>
    </row>
    <row r="47721" spans="22:22" x14ac:dyDescent="0.35">
      <c r="V47721" s="17"/>
    </row>
    <row r="47722" spans="22:22" x14ac:dyDescent="0.35">
      <c r="V47722" s="17"/>
    </row>
    <row r="47723" spans="22:22" x14ac:dyDescent="0.35">
      <c r="V47723" s="17"/>
    </row>
    <row r="47724" spans="22:22" x14ac:dyDescent="0.35">
      <c r="V47724" s="17"/>
    </row>
    <row r="47725" spans="22:22" x14ac:dyDescent="0.35">
      <c r="V47725" s="17"/>
    </row>
    <row r="47726" spans="22:22" x14ac:dyDescent="0.35">
      <c r="V47726" s="17"/>
    </row>
    <row r="47727" spans="22:22" x14ac:dyDescent="0.35">
      <c r="V47727" s="17"/>
    </row>
    <row r="47728" spans="22:22" x14ac:dyDescent="0.35">
      <c r="V47728" s="17"/>
    </row>
    <row r="47729" spans="22:22" x14ac:dyDescent="0.35">
      <c r="V47729" s="17"/>
    </row>
    <row r="47730" spans="22:22" x14ac:dyDescent="0.35">
      <c r="V47730" s="17"/>
    </row>
    <row r="47731" spans="22:22" x14ac:dyDescent="0.35">
      <c r="V47731" s="17"/>
    </row>
    <row r="47732" spans="22:22" x14ac:dyDescent="0.35">
      <c r="V47732" s="17"/>
    </row>
    <row r="47733" spans="22:22" x14ac:dyDescent="0.35">
      <c r="V47733" s="17"/>
    </row>
    <row r="47734" spans="22:22" x14ac:dyDescent="0.35">
      <c r="V47734" s="17"/>
    </row>
    <row r="47735" spans="22:22" x14ac:dyDescent="0.35">
      <c r="V47735" s="17"/>
    </row>
    <row r="47736" spans="22:22" x14ac:dyDescent="0.35">
      <c r="V47736" s="17"/>
    </row>
    <row r="47737" spans="22:22" x14ac:dyDescent="0.35">
      <c r="V47737" s="17"/>
    </row>
    <row r="47738" spans="22:22" x14ac:dyDescent="0.35">
      <c r="V47738" s="17"/>
    </row>
    <row r="47739" spans="22:22" x14ac:dyDescent="0.35">
      <c r="V47739" s="17"/>
    </row>
    <row r="47740" spans="22:22" x14ac:dyDescent="0.35">
      <c r="V47740" s="17"/>
    </row>
    <row r="47741" spans="22:22" x14ac:dyDescent="0.35">
      <c r="V47741" s="17"/>
    </row>
    <row r="47742" spans="22:22" x14ac:dyDescent="0.35">
      <c r="V47742" s="17"/>
    </row>
    <row r="47743" spans="22:22" x14ac:dyDescent="0.35">
      <c r="V47743" s="17"/>
    </row>
    <row r="47744" spans="22:22" x14ac:dyDescent="0.35">
      <c r="V47744" s="17"/>
    </row>
    <row r="47745" spans="22:22" x14ac:dyDescent="0.35">
      <c r="V47745" s="17"/>
    </row>
    <row r="47746" spans="22:22" x14ac:dyDescent="0.35">
      <c r="V47746" s="17"/>
    </row>
    <row r="47747" spans="22:22" x14ac:dyDescent="0.35">
      <c r="V47747" s="17"/>
    </row>
    <row r="47748" spans="22:22" x14ac:dyDescent="0.35">
      <c r="V47748" s="17"/>
    </row>
    <row r="47749" spans="22:22" x14ac:dyDescent="0.35">
      <c r="V47749" s="17"/>
    </row>
    <row r="47750" spans="22:22" x14ac:dyDescent="0.35">
      <c r="V47750" s="17"/>
    </row>
    <row r="47751" spans="22:22" x14ac:dyDescent="0.35">
      <c r="V47751" s="17"/>
    </row>
    <row r="47752" spans="22:22" x14ac:dyDescent="0.35">
      <c r="V47752" s="17"/>
    </row>
    <row r="47753" spans="22:22" x14ac:dyDescent="0.35">
      <c r="V47753" s="17"/>
    </row>
    <row r="47754" spans="22:22" x14ac:dyDescent="0.35">
      <c r="V47754" s="17"/>
    </row>
    <row r="47755" spans="22:22" x14ac:dyDescent="0.35">
      <c r="V47755" s="17"/>
    </row>
    <row r="47756" spans="22:22" x14ac:dyDescent="0.35">
      <c r="V47756" s="17"/>
    </row>
    <row r="47757" spans="22:22" x14ac:dyDescent="0.35">
      <c r="V47757" s="17"/>
    </row>
    <row r="47758" spans="22:22" x14ac:dyDescent="0.35">
      <c r="V47758" s="17"/>
    </row>
    <row r="47759" spans="22:22" x14ac:dyDescent="0.35">
      <c r="V47759" s="17"/>
    </row>
    <row r="47760" spans="22:22" x14ac:dyDescent="0.35">
      <c r="V47760" s="17"/>
    </row>
    <row r="47761" spans="22:22" x14ac:dyDescent="0.35">
      <c r="V47761" s="17"/>
    </row>
    <row r="47762" spans="22:22" x14ac:dyDescent="0.35">
      <c r="V47762" s="17"/>
    </row>
    <row r="47763" spans="22:22" x14ac:dyDescent="0.35">
      <c r="V47763" s="17"/>
    </row>
    <row r="47764" spans="22:22" x14ac:dyDescent="0.35">
      <c r="V47764" s="17"/>
    </row>
    <row r="47765" spans="22:22" x14ac:dyDescent="0.35">
      <c r="V47765" s="17"/>
    </row>
    <row r="47766" spans="22:22" x14ac:dyDescent="0.35">
      <c r="V47766" s="17"/>
    </row>
    <row r="47767" spans="22:22" x14ac:dyDescent="0.35">
      <c r="V47767" s="17"/>
    </row>
    <row r="47768" spans="22:22" x14ac:dyDescent="0.35">
      <c r="V47768" s="17"/>
    </row>
    <row r="47769" spans="22:22" x14ac:dyDescent="0.35">
      <c r="V47769" s="17"/>
    </row>
    <row r="47770" spans="22:22" x14ac:dyDescent="0.35">
      <c r="V47770" s="17"/>
    </row>
    <row r="47771" spans="22:22" x14ac:dyDescent="0.35">
      <c r="V47771" s="17"/>
    </row>
    <row r="47772" spans="22:22" x14ac:dyDescent="0.35">
      <c r="V47772" s="17"/>
    </row>
    <row r="47773" spans="22:22" x14ac:dyDescent="0.35">
      <c r="V47773" s="17"/>
    </row>
    <row r="47774" spans="22:22" x14ac:dyDescent="0.35">
      <c r="V47774" s="17"/>
    </row>
    <row r="47775" spans="22:22" x14ac:dyDescent="0.35">
      <c r="V47775" s="17"/>
    </row>
    <row r="47776" spans="22:22" x14ac:dyDescent="0.35">
      <c r="V47776" s="17"/>
    </row>
    <row r="47777" spans="22:22" x14ac:dyDescent="0.35">
      <c r="V47777" s="17"/>
    </row>
    <row r="47778" spans="22:22" x14ac:dyDescent="0.35">
      <c r="V47778" s="17"/>
    </row>
    <row r="47779" spans="22:22" x14ac:dyDescent="0.35">
      <c r="V47779" s="17"/>
    </row>
    <row r="47780" spans="22:22" x14ac:dyDescent="0.35">
      <c r="V47780" s="17"/>
    </row>
    <row r="47781" spans="22:22" x14ac:dyDescent="0.35">
      <c r="V47781" s="17"/>
    </row>
    <row r="47782" spans="22:22" x14ac:dyDescent="0.35">
      <c r="V47782" s="17"/>
    </row>
    <row r="47783" spans="22:22" x14ac:dyDescent="0.35">
      <c r="V47783" s="17"/>
    </row>
    <row r="47784" spans="22:22" x14ac:dyDescent="0.35">
      <c r="V47784" s="17"/>
    </row>
    <row r="47785" spans="22:22" x14ac:dyDescent="0.35">
      <c r="V47785" s="17"/>
    </row>
    <row r="47786" spans="22:22" x14ac:dyDescent="0.35">
      <c r="V47786" s="17"/>
    </row>
    <row r="47787" spans="22:22" x14ac:dyDescent="0.35">
      <c r="V47787" s="17"/>
    </row>
    <row r="47788" spans="22:22" x14ac:dyDescent="0.35">
      <c r="V47788" s="17"/>
    </row>
    <row r="47789" spans="22:22" x14ac:dyDescent="0.35">
      <c r="V47789" s="17"/>
    </row>
    <row r="47790" spans="22:22" x14ac:dyDescent="0.35">
      <c r="V47790" s="17"/>
    </row>
    <row r="47791" spans="22:22" x14ac:dyDescent="0.35">
      <c r="V47791" s="17"/>
    </row>
    <row r="47792" spans="22:22" x14ac:dyDescent="0.35">
      <c r="V47792" s="17"/>
    </row>
    <row r="47793" spans="22:22" x14ac:dyDescent="0.35">
      <c r="V47793" s="17"/>
    </row>
    <row r="47794" spans="22:22" x14ac:dyDescent="0.35">
      <c r="V47794" s="17"/>
    </row>
    <row r="47795" spans="22:22" x14ac:dyDescent="0.35">
      <c r="V47795" s="17"/>
    </row>
    <row r="47796" spans="22:22" x14ac:dyDescent="0.35">
      <c r="V47796" s="17"/>
    </row>
    <row r="47797" spans="22:22" x14ac:dyDescent="0.35">
      <c r="V47797" s="17"/>
    </row>
    <row r="47798" spans="22:22" x14ac:dyDescent="0.35">
      <c r="V47798" s="17"/>
    </row>
    <row r="47799" spans="22:22" x14ac:dyDescent="0.35">
      <c r="V47799" s="17"/>
    </row>
    <row r="47800" spans="22:22" x14ac:dyDescent="0.35">
      <c r="V47800" s="17"/>
    </row>
    <row r="47801" spans="22:22" x14ac:dyDescent="0.35">
      <c r="V47801" s="17"/>
    </row>
    <row r="47802" spans="22:22" x14ac:dyDescent="0.35">
      <c r="V47802" s="17"/>
    </row>
    <row r="47803" spans="22:22" x14ac:dyDescent="0.35">
      <c r="V47803" s="17"/>
    </row>
    <row r="47804" spans="22:22" x14ac:dyDescent="0.35">
      <c r="V47804" s="17"/>
    </row>
    <row r="47805" spans="22:22" x14ac:dyDescent="0.35">
      <c r="V47805" s="17"/>
    </row>
    <row r="47806" spans="22:22" x14ac:dyDescent="0.35">
      <c r="V47806" s="17"/>
    </row>
    <row r="47807" spans="22:22" x14ac:dyDescent="0.35">
      <c r="V47807" s="17"/>
    </row>
    <row r="47808" spans="22:22" x14ac:dyDescent="0.35">
      <c r="V47808" s="17"/>
    </row>
    <row r="47809" spans="22:22" x14ac:dyDescent="0.35">
      <c r="V47809" s="17"/>
    </row>
    <row r="47810" spans="22:22" x14ac:dyDescent="0.35">
      <c r="V47810" s="17"/>
    </row>
    <row r="47811" spans="22:22" x14ac:dyDescent="0.35">
      <c r="V47811" s="17"/>
    </row>
    <row r="47812" spans="22:22" x14ac:dyDescent="0.35">
      <c r="V47812" s="17"/>
    </row>
    <row r="47813" spans="22:22" x14ac:dyDescent="0.35">
      <c r="V47813" s="17"/>
    </row>
    <row r="47814" spans="22:22" x14ac:dyDescent="0.35">
      <c r="V47814" s="17"/>
    </row>
    <row r="47815" spans="22:22" x14ac:dyDescent="0.35">
      <c r="V47815" s="17"/>
    </row>
    <row r="47816" spans="22:22" x14ac:dyDescent="0.35">
      <c r="V47816" s="17"/>
    </row>
    <row r="47817" spans="22:22" x14ac:dyDescent="0.35">
      <c r="V47817" s="17"/>
    </row>
    <row r="47818" spans="22:22" x14ac:dyDescent="0.35">
      <c r="V47818" s="17"/>
    </row>
    <row r="47819" spans="22:22" x14ac:dyDescent="0.35">
      <c r="V47819" s="17"/>
    </row>
    <row r="47820" spans="22:22" x14ac:dyDescent="0.35">
      <c r="V47820" s="17"/>
    </row>
    <row r="47821" spans="22:22" x14ac:dyDescent="0.35">
      <c r="V47821" s="17"/>
    </row>
    <row r="47822" spans="22:22" x14ac:dyDescent="0.35">
      <c r="V47822" s="17"/>
    </row>
    <row r="47823" spans="22:22" x14ac:dyDescent="0.35">
      <c r="V47823" s="17"/>
    </row>
    <row r="47824" spans="22:22" x14ac:dyDescent="0.35">
      <c r="V47824" s="17"/>
    </row>
    <row r="47825" spans="22:22" x14ac:dyDescent="0.35">
      <c r="V47825" s="17"/>
    </row>
    <row r="47826" spans="22:22" x14ac:dyDescent="0.35">
      <c r="V47826" s="17"/>
    </row>
    <row r="47827" spans="22:22" x14ac:dyDescent="0.35">
      <c r="V47827" s="17"/>
    </row>
    <row r="47828" spans="22:22" x14ac:dyDescent="0.35">
      <c r="V47828" s="17"/>
    </row>
    <row r="47829" spans="22:22" x14ac:dyDescent="0.35">
      <c r="V47829" s="17"/>
    </row>
    <row r="47830" spans="22:22" x14ac:dyDescent="0.35">
      <c r="V47830" s="17"/>
    </row>
    <row r="47831" spans="22:22" x14ac:dyDescent="0.35">
      <c r="V47831" s="17"/>
    </row>
    <row r="47832" spans="22:22" x14ac:dyDescent="0.35">
      <c r="V47832" s="17"/>
    </row>
    <row r="47833" spans="22:22" x14ac:dyDescent="0.35">
      <c r="V47833" s="17"/>
    </row>
    <row r="47834" spans="22:22" x14ac:dyDescent="0.35">
      <c r="V47834" s="17"/>
    </row>
    <row r="47835" spans="22:22" x14ac:dyDescent="0.35">
      <c r="V47835" s="17"/>
    </row>
    <row r="47836" spans="22:22" x14ac:dyDescent="0.35">
      <c r="V47836" s="17"/>
    </row>
    <row r="47837" spans="22:22" x14ac:dyDescent="0.35">
      <c r="V47837" s="17"/>
    </row>
    <row r="47838" spans="22:22" x14ac:dyDescent="0.35">
      <c r="V47838" s="17"/>
    </row>
    <row r="47839" spans="22:22" x14ac:dyDescent="0.35">
      <c r="V47839" s="17"/>
    </row>
    <row r="47840" spans="22:22" x14ac:dyDescent="0.35">
      <c r="V47840" s="17"/>
    </row>
    <row r="47841" spans="22:22" x14ac:dyDescent="0.35">
      <c r="V47841" s="17"/>
    </row>
    <row r="47842" spans="22:22" x14ac:dyDescent="0.35">
      <c r="V47842" s="17"/>
    </row>
    <row r="47843" spans="22:22" x14ac:dyDescent="0.35">
      <c r="V47843" s="17"/>
    </row>
    <row r="47844" spans="22:22" x14ac:dyDescent="0.35">
      <c r="V47844" s="17"/>
    </row>
    <row r="47845" spans="22:22" x14ac:dyDescent="0.35">
      <c r="V47845" s="17"/>
    </row>
    <row r="47846" spans="22:22" x14ac:dyDescent="0.35">
      <c r="V47846" s="17"/>
    </row>
    <row r="47847" spans="22:22" x14ac:dyDescent="0.35">
      <c r="V47847" s="17"/>
    </row>
    <row r="47848" spans="22:22" x14ac:dyDescent="0.35">
      <c r="V47848" s="17"/>
    </row>
    <row r="47849" spans="22:22" x14ac:dyDescent="0.35">
      <c r="V47849" s="17"/>
    </row>
    <row r="47850" spans="22:22" x14ac:dyDescent="0.35">
      <c r="V47850" s="17"/>
    </row>
    <row r="47851" spans="22:22" x14ac:dyDescent="0.35">
      <c r="V47851" s="17"/>
    </row>
    <row r="47852" spans="22:22" x14ac:dyDescent="0.35">
      <c r="V47852" s="17"/>
    </row>
    <row r="47853" spans="22:22" x14ac:dyDescent="0.35">
      <c r="V47853" s="17"/>
    </row>
    <row r="47854" spans="22:22" x14ac:dyDescent="0.35">
      <c r="V47854" s="17"/>
    </row>
    <row r="47855" spans="22:22" x14ac:dyDescent="0.35">
      <c r="V47855" s="17"/>
    </row>
    <row r="47856" spans="22:22" x14ac:dyDescent="0.35">
      <c r="V47856" s="17"/>
    </row>
    <row r="47857" spans="22:22" x14ac:dyDescent="0.35">
      <c r="V47857" s="17"/>
    </row>
    <row r="47858" spans="22:22" x14ac:dyDescent="0.35">
      <c r="V47858" s="17"/>
    </row>
    <row r="47859" spans="22:22" x14ac:dyDescent="0.35">
      <c r="V47859" s="17"/>
    </row>
    <row r="47860" spans="22:22" x14ac:dyDescent="0.35">
      <c r="V47860" s="17"/>
    </row>
    <row r="47861" spans="22:22" x14ac:dyDescent="0.35">
      <c r="V47861" s="17"/>
    </row>
    <row r="47862" spans="22:22" x14ac:dyDescent="0.35">
      <c r="V47862" s="17"/>
    </row>
    <row r="47863" spans="22:22" x14ac:dyDescent="0.35">
      <c r="V47863" s="17"/>
    </row>
    <row r="47864" spans="22:22" x14ac:dyDescent="0.35">
      <c r="V47864" s="17"/>
    </row>
    <row r="47865" spans="22:22" x14ac:dyDescent="0.35">
      <c r="V47865" s="17"/>
    </row>
    <row r="47866" spans="22:22" x14ac:dyDescent="0.35">
      <c r="V47866" s="17"/>
    </row>
    <row r="47867" spans="22:22" x14ac:dyDescent="0.35">
      <c r="V47867" s="17"/>
    </row>
    <row r="47868" spans="22:22" x14ac:dyDescent="0.35">
      <c r="V47868" s="17"/>
    </row>
    <row r="47869" spans="22:22" x14ac:dyDescent="0.35">
      <c r="V47869" s="17"/>
    </row>
    <row r="47870" spans="22:22" x14ac:dyDescent="0.35">
      <c r="V47870" s="17"/>
    </row>
    <row r="47871" spans="22:22" x14ac:dyDescent="0.35">
      <c r="V47871" s="17"/>
    </row>
    <row r="47872" spans="22:22" x14ac:dyDescent="0.35">
      <c r="V47872" s="17"/>
    </row>
    <row r="47873" spans="22:22" x14ac:dyDescent="0.35">
      <c r="V47873" s="17"/>
    </row>
    <row r="47874" spans="22:22" x14ac:dyDescent="0.35">
      <c r="V47874" s="17"/>
    </row>
    <row r="47875" spans="22:22" x14ac:dyDescent="0.35">
      <c r="V47875" s="17"/>
    </row>
    <row r="47876" spans="22:22" x14ac:dyDescent="0.35">
      <c r="V47876" s="17"/>
    </row>
    <row r="47877" spans="22:22" x14ac:dyDescent="0.35">
      <c r="V47877" s="17"/>
    </row>
    <row r="47878" spans="22:22" x14ac:dyDescent="0.35">
      <c r="V47878" s="17"/>
    </row>
    <row r="47879" spans="22:22" x14ac:dyDescent="0.35">
      <c r="V47879" s="17"/>
    </row>
    <row r="47880" spans="22:22" x14ac:dyDescent="0.35">
      <c r="V47880" s="17"/>
    </row>
    <row r="47881" spans="22:22" x14ac:dyDescent="0.35">
      <c r="V47881" s="17"/>
    </row>
    <row r="47882" spans="22:22" x14ac:dyDescent="0.35">
      <c r="V47882" s="17"/>
    </row>
    <row r="47883" spans="22:22" x14ac:dyDescent="0.35">
      <c r="V47883" s="17"/>
    </row>
    <row r="47884" spans="22:22" x14ac:dyDescent="0.35">
      <c r="V47884" s="17"/>
    </row>
    <row r="47885" spans="22:22" x14ac:dyDescent="0.35">
      <c r="V47885" s="17"/>
    </row>
    <row r="47886" spans="22:22" x14ac:dyDescent="0.35">
      <c r="V47886" s="17"/>
    </row>
    <row r="47887" spans="22:22" x14ac:dyDescent="0.35">
      <c r="V47887" s="17"/>
    </row>
    <row r="47888" spans="22:22" x14ac:dyDescent="0.35">
      <c r="V47888" s="17"/>
    </row>
    <row r="47889" spans="22:22" x14ac:dyDescent="0.35">
      <c r="V47889" s="17"/>
    </row>
    <row r="47890" spans="22:22" x14ac:dyDescent="0.35">
      <c r="V47890" s="17"/>
    </row>
    <row r="47891" spans="22:22" x14ac:dyDescent="0.35">
      <c r="V47891" s="17"/>
    </row>
    <row r="47892" spans="22:22" x14ac:dyDescent="0.35">
      <c r="V47892" s="17"/>
    </row>
    <row r="47893" spans="22:22" x14ac:dyDescent="0.35">
      <c r="V47893" s="17"/>
    </row>
    <row r="47894" spans="22:22" x14ac:dyDescent="0.35">
      <c r="V47894" s="17"/>
    </row>
    <row r="47895" spans="22:22" x14ac:dyDescent="0.35">
      <c r="V47895" s="17"/>
    </row>
    <row r="47896" spans="22:22" x14ac:dyDescent="0.35">
      <c r="V47896" s="17"/>
    </row>
    <row r="47897" spans="22:22" x14ac:dyDescent="0.35">
      <c r="V47897" s="17"/>
    </row>
    <row r="47898" spans="22:22" x14ac:dyDescent="0.35">
      <c r="V47898" s="17"/>
    </row>
    <row r="47899" spans="22:22" x14ac:dyDescent="0.35">
      <c r="V47899" s="17"/>
    </row>
    <row r="47900" spans="22:22" x14ac:dyDescent="0.35">
      <c r="V47900" s="17"/>
    </row>
    <row r="47901" spans="22:22" x14ac:dyDescent="0.35">
      <c r="V47901" s="17"/>
    </row>
    <row r="47902" spans="22:22" x14ac:dyDescent="0.35">
      <c r="V47902" s="17"/>
    </row>
    <row r="47903" spans="22:22" x14ac:dyDescent="0.35">
      <c r="V47903" s="17"/>
    </row>
    <row r="47904" spans="22:22" x14ac:dyDescent="0.35">
      <c r="V47904" s="17"/>
    </row>
    <row r="47905" spans="22:22" x14ac:dyDescent="0.35">
      <c r="V47905" s="17"/>
    </row>
    <row r="47906" spans="22:22" x14ac:dyDescent="0.35">
      <c r="V47906" s="17"/>
    </row>
    <row r="47907" spans="22:22" x14ac:dyDescent="0.35">
      <c r="V47907" s="17"/>
    </row>
    <row r="47908" spans="22:22" x14ac:dyDescent="0.35">
      <c r="V47908" s="17"/>
    </row>
    <row r="47909" spans="22:22" x14ac:dyDescent="0.35">
      <c r="V47909" s="17"/>
    </row>
    <row r="47910" spans="22:22" x14ac:dyDescent="0.35">
      <c r="V47910" s="17"/>
    </row>
    <row r="47911" spans="22:22" x14ac:dyDescent="0.35">
      <c r="V47911" s="17"/>
    </row>
    <row r="47912" spans="22:22" x14ac:dyDescent="0.35">
      <c r="V47912" s="17"/>
    </row>
    <row r="47913" spans="22:22" x14ac:dyDescent="0.35">
      <c r="V47913" s="17"/>
    </row>
    <row r="47914" spans="22:22" x14ac:dyDescent="0.35">
      <c r="V47914" s="17"/>
    </row>
    <row r="47915" spans="22:22" x14ac:dyDescent="0.35">
      <c r="V47915" s="17"/>
    </row>
    <row r="47916" spans="22:22" x14ac:dyDescent="0.35">
      <c r="V47916" s="17"/>
    </row>
    <row r="47917" spans="22:22" x14ac:dyDescent="0.35">
      <c r="V47917" s="17"/>
    </row>
    <row r="47918" spans="22:22" x14ac:dyDescent="0.35">
      <c r="V47918" s="17"/>
    </row>
    <row r="47919" spans="22:22" x14ac:dyDescent="0.35">
      <c r="V47919" s="17"/>
    </row>
    <row r="47920" spans="22:22" x14ac:dyDescent="0.35">
      <c r="V47920" s="17"/>
    </row>
    <row r="47921" spans="22:22" x14ac:dyDescent="0.35">
      <c r="V47921" s="17"/>
    </row>
    <row r="47922" spans="22:22" x14ac:dyDescent="0.35">
      <c r="V47922" s="17"/>
    </row>
    <row r="47923" spans="22:22" x14ac:dyDescent="0.35">
      <c r="V47923" s="17"/>
    </row>
    <row r="47924" spans="22:22" x14ac:dyDescent="0.35">
      <c r="V47924" s="17"/>
    </row>
    <row r="47925" spans="22:22" x14ac:dyDescent="0.35">
      <c r="V47925" s="17"/>
    </row>
    <row r="47926" spans="22:22" x14ac:dyDescent="0.35">
      <c r="V47926" s="17"/>
    </row>
    <row r="47927" spans="22:22" x14ac:dyDescent="0.35">
      <c r="V47927" s="17"/>
    </row>
    <row r="47928" spans="22:22" x14ac:dyDescent="0.35">
      <c r="V47928" s="17"/>
    </row>
    <row r="47929" spans="22:22" x14ac:dyDescent="0.35">
      <c r="V47929" s="17"/>
    </row>
    <row r="47930" spans="22:22" x14ac:dyDescent="0.35">
      <c r="V47930" s="17"/>
    </row>
    <row r="47931" spans="22:22" x14ac:dyDescent="0.35">
      <c r="V47931" s="17"/>
    </row>
    <row r="47932" spans="22:22" x14ac:dyDescent="0.35">
      <c r="V47932" s="17"/>
    </row>
    <row r="47933" spans="22:22" x14ac:dyDescent="0.35">
      <c r="V47933" s="17"/>
    </row>
    <row r="47934" spans="22:22" x14ac:dyDescent="0.35">
      <c r="V47934" s="17"/>
    </row>
    <row r="47935" spans="22:22" x14ac:dyDescent="0.35">
      <c r="V47935" s="17"/>
    </row>
    <row r="47936" spans="22:22" x14ac:dyDescent="0.35">
      <c r="V47936" s="17"/>
    </row>
    <row r="47937" spans="22:22" x14ac:dyDescent="0.35">
      <c r="V47937" s="17"/>
    </row>
    <row r="47938" spans="22:22" x14ac:dyDescent="0.35">
      <c r="V47938" s="17"/>
    </row>
    <row r="47939" spans="22:22" x14ac:dyDescent="0.35">
      <c r="V47939" s="17"/>
    </row>
    <row r="47940" spans="22:22" x14ac:dyDescent="0.35">
      <c r="V47940" s="17"/>
    </row>
    <row r="47941" spans="22:22" x14ac:dyDescent="0.35">
      <c r="V47941" s="17"/>
    </row>
    <row r="47942" spans="22:22" x14ac:dyDescent="0.35">
      <c r="V47942" s="17"/>
    </row>
    <row r="47943" spans="22:22" x14ac:dyDescent="0.35">
      <c r="V47943" s="17"/>
    </row>
    <row r="47944" spans="22:22" x14ac:dyDescent="0.35">
      <c r="V47944" s="17"/>
    </row>
    <row r="47945" spans="22:22" x14ac:dyDescent="0.35">
      <c r="V47945" s="17"/>
    </row>
    <row r="47946" spans="22:22" x14ac:dyDescent="0.35">
      <c r="V47946" s="17"/>
    </row>
    <row r="47947" spans="22:22" x14ac:dyDescent="0.35">
      <c r="V47947" s="17"/>
    </row>
    <row r="47948" spans="22:22" x14ac:dyDescent="0.35">
      <c r="V47948" s="17"/>
    </row>
    <row r="47949" spans="22:22" x14ac:dyDescent="0.35">
      <c r="V47949" s="17"/>
    </row>
    <row r="47950" spans="22:22" x14ac:dyDescent="0.35">
      <c r="V47950" s="17"/>
    </row>
    <row r="47951" spans="22:22" x14ac:dyDescent="0.35">
      <c r="V47951" s="17"/>
    </row>
    <row r="47952" spans="22:22" x14ac:dyDescent="0.35">
      <c r="V47952" s="17"/>
    </row>
    <row r="47953" spans="22:22" x14ac:dyDescent="0.35">
      <c r="V47953" s="17"/>
    </row>
    <row r="47954" spans="22:22" x14ac:dyDescent="0.35">
      <c r="V47954" s="17"/>
    </row>
    <row r="47955" spans="22:22" x14ac:dyDescent="0.35">
      <c r="V47955" s="17"/>
    </row>
    <row r="47956" spans="22:22" x14ac:dyDescent="0.35">
      <c r="V47956" s="17"/>
    </row>
    <row r="47957" spans="22:22" x14ac:dyDescent="0.35">
      <c r="V47957" s="17"/>
    </row>
    <row r="47958" spans="22:22" x14ac:dyDescent="0.35">
      <c r="V47958" s="17"/>
    </row>
    <row r="47959" spans="22:22" x14ac:dyDescent="0.35">
      <c r="V47959" s="17"/>
    </row>
    <row r="47960" spans="22:22" x14ac:dyDescent="0.35">
      <c r="V47960" s="17"/>
    </row>
    <row r="47961" spans="22:22" x14ac:dyDescent="0.35">
      <c r="V47961" s="17"/>
    </row>
    <row r="47962" spans="22:22" x14ac:dyDescent="0.35">
      <c r="V47962" s="17"/>
    </row>
    <row r="47963" spans="22:22" x14ac:dyDescent="0.35">
      <c r="V47963" s="17"/>
    </row>
    <row r="47964" spans="22:22" x14ac:dyDescent="0.35">
      <c r="V47964" s="17"/>
    </row>
    <row r="47965" spans="22:22" x14ac:dyDescent="0.35">
      <c r="V47965" s="17"/>
    </row>
    <row r="47966" spans="22:22" x14ac:dyDescent="0.35">
      <c r="V47966" s="17"/>
    </row>
    <row r="47967" spans="22:22" x14ac:dyDescent="0.35">
      <c r="V47967" s="17"/>
    </row>
    <row r="47968" spans="22:22" x14ac:dyDescent="0.35">
      <c r="V47968" s="17"/>
    </row>
    <row r="47969" spans="22:22" x14ac:dyDescent="0.35">
      <c r="V47969" s="17"/>
    </row>
    <row r="47970" spans="22:22" x14ac:dyDescent="0.35">
      <c r="V47970" s="17"/>
    </row>
    <row r="47971" spans="22:22" x14ac:dyDescent="0.35">
      <c r="V47971" s="17"/>
    </row>
    <row r="47972" spans="22:22" x14ac:dyDescent="0.35">
      <c r="V47972" s="17"/>
    </row>
    <row r="47973" spans="22:22" x14ac:dyDescent="0.35">
      <c r="V47973" s="17"/>
    </row>
    <row r="47974" spans="22:22" x14ac:dyDescent="0.35">
      <c r="V47974" s="17"/>
    </row>
    <row r="47975" spans="22:22" x14ac:dyDescent="0.35">
      <c r="V47975" s="17"/>
    </row>
    <row r="47976" spans="22:22" x14ac:dyDescent="0.35">
      <c r="V47976" s="17"/>
    </row>
    <row r="47977" spans="22:22" x14ac:dyDescent="0.35">
      <c r="V47977" s="17"/>
    </row>
    <row r="47978" spans="22:22" x14ac:dyDescent="0.35">
      <c r="V47978" s="17"/>
    </row>
    <row r="47979" spans="22:22" x14ac:dyDescent="0.35">
      <c r="V47979" s="17"/>
    </row>
    <row r="47980" spans="22:22" x14ac:dyDescent="0.35">
      <c r="V47980" s="17"/>
    </row>
    <row r="47981" spans="22:22" x14ac:dyDescent="0.35">
      <c r="V47981" s="17"/>
    </row>
    <row r="47982" spans="22:22" x14ac:dyDescent="0.35">
      <c r="V47982" s="17"/>
    </row>
    <row r="47983" spans="22:22" x14ac:dyDescent="0.35">
      <c r="V47983" s="17"/>
    </row>
    <row r="47984" spans="22:22" x14ac:dyDescent="0.35">
      <c r="V47984" s="17"/>
    </row>
    <row r="47985" spans="22:22" x14ac:dyDescent="0.35">
      <c r="V47985" s="17"/>
    </row>
    <row r="47986" spans="22:22" x14ac:dyDescent="0.35">
      <c r="V47986" s="17"/>
    </row>
    <row r="47987" spans="22:22" x14ac:dyDescent="0.35">
      <c r="V47987" s="17"/>
    </row>
    <row r="47988" spans="22:22" x14ac:dyDescent="0.35">
      <c r="V47988" s="17"/>
    </row>
    <row r="47989" spans="22:22" x14ac:dyDescent="0.35">
      <c r="V47989" s="17"/>
    </row>
    <row r="47990" spans="22:22" x14ac:dyDescent="0.35">
      <c r="V47990" s="17"/>
    </row>
    <row r="47991" spans="22:22" x14ac:dyDescent="0.35">
      <c r="V47991" s="17"/>
    </row>
    <row r="47992" spans="22:22" x14ac:dyDescent="0.35">
      <c r="V47992" s="17"/>
    </row>
    <row r="47993" spans="22:22" x14ac:dyDescent="0.35">
      <c r="V47993" s="17"/>
    </row>
    <row r="47994" spans="22:22" x14ac:dyDescent="0.35">
      <c r="V47994" s="17"/>
    </row>
    <row r="47995" spans="22:22" x14ac:dyDescent="0.35">
      <c r="V47995" s="17"/>
    </row>
    <row r="47996" spans="22:22" x14ac:dyDescent="0.35">
      <c r="V47996" s="17"/>
    </row>
    <row r="47997" spans="22:22" x14ac:dyDescent="0.35">
      <c r="V47997" s="17"/>
    </row>
    <row r="47998" spans="22:22" x14ac:dyDescent="0.35">
      <c r="V47998" s="17"/>
    </row>
    <row r="47999" spans="22:22" x14ac:dyDescent="0.35">
      <c r="V47999" s="17"/>
    </row>
    <row r="48000" spans="22:22" x14ac:dyDescent="0.35">
      <c r="V48000" s="17"/>
    </row>
    <row r="48001" spans="22:22" x14ac:dyDescent="0.35">
      <c r="V48001" s="17"/>
    </row>
    <row r="48002" spans="22:22" x14ac:dyDescent="0.35">
      <c r="V48002" s="17"/>
    </row>
    <row r="48003" spans="22:22" x14ac:dyDescent="0.35">
      <c r="V48003" s="17"/>
    </row>
    <row r="48004" spans="22:22" x14ac:dyDescent="0.35">
      <c r="V48004" s="17"/>
    </row>
    <row r="48005" spans="22:22" x14ac:dyDescent="0.35">
      <c r="V48005" s="17"/>
    </row>
    <row r="48006" spans="22:22" x14ac:dyDescent="0.35">
      <c r="V48006" s="17"/>
    </row>
    <row r="48007" spans="22:22" x14ac:dyDescent="0.35">
      <c r="V48007" s="17"/>
    </row>
    <row r="48008" spans="22:22" x14ac:dyDescent="0.35">
      <c r="V48008" s="17"/>
    </row>
    <row r="48009" spans="22:22" x14ac:dyDescent="0.35">
      <c r="V48009" s="17"/>
    </row>
    <row r="48010" spans="22:22" x14ac:dyDescent="0.35">
      <c r="V48010" s="17"/>
    </row>
    <row r="48011" spans="22:22" x14ac:dyDescent="0.35">
      <c r="V48011" s="17"/>
    </row>
    <row r="48012" spans="22:22" x14ac:dyDescent="0.35">
      <c r="V48012" s="17"/>
    </row>
    <row r="48013" spans="22:22" x14ac:dyDescent="0.35">
      <c r="V48013" s="17"/>
    </row>
    <row r="48014" spans="22:22" x14ac:dyDescent="0.35">
      <c r="V48014" s="17"/>
    </row>
    <row r="48015" spans="22:22" x14ac:dyDescent="0.35">
      <c r="V48015" s="17"/>
    </row>
    <row r="48016" spans="22:22" x14ac:dyDescent="0.35">
      <c r="V48016" s="17"/>
    </row>
    <row r="48017" spans="22:22" x14ac:dyDescent="0.35">
      <c r="V48017" s="17"/>
    </row>
    <row r="48018" spans="22:22" x14ac:dyDescent="0.35">
      <c r="V48018" s="17"/>
    </row>
    <row r="48019" spans="22:22" x14ac:dyDescent="0.35">
      <c r="V48019" s="17"/>
    </row>
    <row r="48020" spans="22:22" x14ac:dyDescent="0.35">
      <c r="V48020" s="17"/>
    </row>
    <row r="48021" spans="22:22" x14ac:dyDescent="0.35">
      <c r="V48021" s="17"/>
    </row>
    <row r="48022" spans="22:22" x14ac:dyDescent="0.35">
      <c r="V48022" s="17"/>
    </row>
    <row r="48023" spans="22:22" x14ac:dyDescent="0.35">
      <c r="V48023" s="17"/>
    </row>
    <row r="48024" spans="22:22" x14ac:dyDescent="0.35">
      <c r="V48024" s="17"/>
    </row>
    <row r="48025" spans="22:22" x14ac:dyDescent="0.35">
      <c r="V48025" s="17"/>
    </row>
    <row r="48026" spans="22:22" x14ac:dyDescent="0.35">
      <c r="V48026" s="17"/>
    </row>
    <row r="48027" spans="22:22" x14ac:dyDescent="0.35">
      <c r="V48027" s="17"/>
    </row>
    <row r="48028" spans="22:22" x14ac:dyDescent="0.35">
      <c r="V48028" s="17"/>
    </row>
    <row r="48029" spans="22:22" x14ac:dyDescent="0.35">
      <c r="V48029" s="17"/>
    </row>
    <row r="48030" spans="22:22" x14ac:dyDescent="0.35">
      <c r="V48030" s="17"/>
    </row>
    <row r="48031" spans="22:22" x14ac:dyDescent="0.35">
      <c r="V48031" s="17"/>
    </row>
    <row r="48032" spans="22:22" x14ac:dyDescent="0.35">
      <c r="V48032" s="17"/>
    </row>
    <row r="48033" spans="22:22" x14ac:dyDescent="0.35">
      <c r="V48033" s="17"/>
    </row>
    <row r="48034" spans="22:22" x14ac:dyDescent="0.35">
      <c r="V48034" s="17"/>
    </row>
    <row r="48035" spans="22:22" x14ac:dyDescent="0.35">
      <c r="V48035" s="17"/>
    </row>
    <row r="48036" spans="22:22" x14ac:dyDescent="0.35">
      <c r="V48036" s="17"/>
    </row>
    <row r="48037" spans="22:22" x14ac:dyDescent="0.35">
      <c r="V48037" s="17"/>
    </row>
    <row r="48038" spans="22:22" x14ac:dyDescent="0.35">
      <c r="V48038" s="17"/>
    </row>
    <row r="48039" spans="22:22" x14ac:dyDescent="0.35">
      <c r="V48039" s="17"/>
    </row>
    <row r="48040" spans="22:22" x14ac:dyDescent="0.35">
      <c r="V48040" s="17"/>
    </row>
    <row r="48041" spans="22:22" x14ac:dyDescent="0.35">
      <c r="V48041" s="17"/>
    </row>
    <row r="48042" spans="22:22" x14ac:dyDescent="0.35">
      <c r="V48042" s="17"/>
    </row>
    <row r="48043" spans="22:22" x14ac:dyDescent="0.35">
      <c r="V48043" s="17"/>
    </row>
    <row r="48044" spans="22:22" x14ac:dyDescent="0.35">
      <c r="V48044" s="17"/>
    </row>
    <row r="48045" spans="22:22" x14ac:dyDescent="0.35">
      <c r="V48045" s="17"/>
    </row>
    <row r="48046" spans="22:22" x14ac:dyDescent="0.35">
      <c r="V48046" s="17"/>
    </row>
    <row r="48047" spans="22:22" x14ac:dyDescent="0.35">
      <c r="V48047" s="17"/>
    </row>
    <row r="48048" spans="22:22" x14ac:dyDescent="0.35">
      <c r="V48048" s="17"/>
    </row>
    <row r="48049" spans="22:22" x14ac:dyDescent="0.35">
      <c r="V48049" s="17"/>
    </row>
    <row r="48050" spans="22:22" x14ac:dyDescent="0.35">
      <c r="V48050" s="17"/>
    </row>
    <row r="48051" spans="22:22" x14ac:dyDescent="0.35">
      <c r="V48051" s="17"/>
    </row>
    <row r="48052" spans="22:22" x14ac:dyDescent="0.35">
      <c r="V48052" s="17"/>
    </row>
    <row r="48053" spans="22:22" x14ac:dyDescent="0.35">
      <c r="V48053" s="17"/>
    </row>
    <row r="48054" spans="22:22" x14ac:dyDescent="0.35">
      <c r="V48054" s="17"/>
    </row>
    <row r="48055" spans="22:22" x14ac:dyDescent="0.35">
      <c r="V48055" s="17"/>
    </row>
    <row r="48056" spans="22:22" x14ac:dyDescent="0.35">
      <c r="V48056" s="17"/>
    </row>
    <row r="48057" spans="22:22" x14ac:dyDescent="0.35">
      <c r="V48057" s="17"/>
    </row>
    <row r="48058" spans="22:22" x14ac:dyDescent="0.35">
      <c r="V48058" s="17"/>
    </row>
    <row r="48059" spans="22:22" x14ac:dyDescent="0.35">
      <c r="V48059" s="17"/>
    </row>
    <row r="48060" spans="22:22" x14ac:dyDescent="0.35">
      <c r="V48060" s="17"/>
    </row>
    <row r="48061" spans="22:22" x14ac:dyDescent="0.35">
      <c r="V48061" s="17"/>
    </row>
    <row r="48062" spans="22:22" x14ac:dyDescent="0.35">
      <c r="V48062" s="17"/>
    </row>
    <row r="48063" spans="22:22" x14ac:dyDescent="0.35">
      <c r="V48063" s="17"/>
    </row>
    <row r="48064" spans="22:22" x14ac:dyDescent="0.35">
      <c r="V48064" s="17"/>
    </row>
    <row r="48065" spans="22:22" x14ac:dyDescent="0.35">
      <c r="V48065" s="17"/>
    </row>
    <row r="48066" spans="22:22" x14ac:dyDescent="0.35">
      <c r="V48066" s="17"/>
    </row>
    <row r="48067" spans="22:22" x14ac:dyDescent="0.35">
      <c r="V48067" s="17"/>
    </row>
    <row r="48068" spans="22:22" x14ac:dyDescent="0.35">
      <c r="V48068" s="17"/>
    </row>
    <row r="48069" spans="22:22" x14ac:dyDescent="0.35">
      <c r="V48069" s="17"/>
    </row>
    <row r="48070" spans="22:22" x14ac:dyDescent="0.35">
      <c r="V48070" s="17"/>
    </row>
    <row r="48071" spans="22:22" x14ac:dyDescent="0.35">
      <c r="V48071" s="17"/>
    </row>
    <row r="48072" spans="22:22" x14ac:dyDescent="0.35">
      <c r="V48072" s="17"/>
    </row>
    <row r="48073" spans="22:22" x14ac:dyDescent="0.35">
      <c r="V48073" s="17"/>
    </row>
    <row r="48074" spans="22:22" x14ac:dyDescent="0.35">
      <c r="V48074" s="17"/>
    </row>
    <row r="48075" spans="22:22" x14ac:dyDescent="0.35">
      <c r="V48075" s="17"/>
    </row>
    <row r="48076" spans="22:22" x14ac:dyDescent="0.35">
      <c r="V48076" s="17"/>
    </row>
    <row r="48077" spans="22:22" x14ac:dyDescent="0.35">
      <c r="V48077" s="17"/>
    </row>
    <row r="48078" spans="22:22" x14ac:dyDescent="0.35">
      <c r="V48078" s="17"/>
    </row>
    <row r="48079" spans="22:22" x14ac:dyDescent="0.35">
      <c r="V48079" s="17"/>
    </row>
    <row r="48080" spans="22:22" x14ac:dyDescent="0.35">
      <c r="V48080" s="17"/>
    </row>
    <row r="48081" spans="22:22" x14ac:dyDescent="0.35">
      <c r="V48081" s="17"/>
    </row>
    <row r="48082" spans="22:22" x14ac:dyDescent="0.35">
      <c r="V48082" s="17"/>
    </row>
    <row r="48083" spans="22:22" x14ac:dyDescent="0.35">
      <c r="V48083" s="17"/>
    </row>
    <row r="48084" spans="22:22" x14ac:dyDescent="0.35">
      <c r="V48084" s="17"/>
    </row>
    <row r="48085" spans="22:22" x14ac:dyDescent="0.35">
      <c r="V48085" s="17"/>
    </row>
    <row r="48086" spans="22:22" x14ac:dyDescent="0.35">
      <c r="V48086" s="17"/>
    </row>
    <row r="48087" spans="22:22" x14ac:dyDescent="0.35">
      <c r="V48087" s="17"/>
    </row>
    <row r="48088" spans="22:22" x14ac:dyDescent="0.35">
      <c r="V48088" s="17"/>
    </row>
    <row r="48089" spans="22:22" x14ac:dyDescent="0.35">
      <c r="V48089" s="17"/>
    </row>
    <row r="48090" spans="22:22" x14ac:dyDescent="0.35">
      <c r="V48090" s="17"/>
    </row>
    <row r="48091" spans="22:22" x14ac:dyDescent="0.35">
      <c r="V48091" s="17"/>
    </row>
    <row r="48092" spans="22:22" x14ac:dyDescent="0.35">
      <c r="V48092" s="17"/>
    </row>
    <row r="48093" spans="22:22" x14ac:dyDescent="0.35">
      <c r="V48093" s="17"/>
    </row>
    <row r="48094" spans="22:22" x14ac:dyDescent="0.35">
      <c r="V48094" s="17"/>
    </row>
    <row r="48095" spans="22:22" x14ac:dyDescent="0.35">
      <c r="V48095" s="17"/>
    </row>
    <row r="48096" spans="22:22" x14ac:dyDescent="0.35">
      <c r="V48096" s="17"/>
    </row>
    <row r="48097" spans="22:22" x14ac:dyDescent="0.35">
      <c r="V48097" s="17"/>
    </row>
    <row r="48098" spans="22:22" x14ac:dyDescent="0.35">
      <c r="V48098" s="17"/>
    </row>
    <row r="48099" spans="22:22" x14ac:dyDescent="0.35">
      <c r="V48099" s="17"/>
    </row>
    <row r="48100" spans="22:22" x14ac:dyDescent="0.35">
      <c r="V48100" s="17"/>
    </row>
    <row r="48101" spans="22:22" x14ac:dyDescent="0.35">
      <c r="V48101" s="17"/>
    </row>
    <row r="48102" spans="22:22" x14ac:dyDescent="0.35">
      <c r="V48102" s="17"/>
    </row>
    <row r="48103" spans="22:22" x14ac:dyDescent="0.35">
      <c r="V48103" s="17"/>
    </row>
    <row r="48104" spans="22:22" x14ac:dyDescent="0.35">
      <c r="V48104" s="17"/>
    </row>
    <row r="48105" spans="22:22" x14ac:dyDescent="0.35">
      <c r="V48105" s="17"/>
    </row>
    <row r="48106" spans="22:22" x14ac:dyDescent="0.35">
      <c r="V48106" s="17"/>
    </row>
    <row r="48107" spans="22:22" x14ac:dyDescent="0.35">
      <c r="V48107" s="17"/>
    </row>
    <row r="48108" spans="22:22" x14ac:dyDescent="0.35">
      <c r="V48108" s="17"/>
    </row>
    <row r="48109" spans="22:22" x14ac:dyDescent="0.35">
      <c r="V48109" s="17"/>
    </row>
    <row r="48110" spans="22:22" x14ac:dyDescent="0.35">
      <c r="V48110" s="17"/>
    </row>
    <row r="48111" spans="22:22" x14ac:dyDescent="0.35">
      <c r="V48111" s="17"/>
    </row>
    <row r="48112" spans="22:22" x14ac:dyDescent="0.35">
      <c r="V48112" s="17"/>
    </row>
    <row r="48113" spans="22:22" x14ac:dyDescent="0.35">
      <c r="V48113" s="17"/>
    </row>
    <row r="48114" spans="22:22" x14ac:dyDescent="0.35">
      <c r="V48114" s="17"/>
    </row>
    <row r="48115" spans="22:22" x14ac:dyDescent="0.35">
      <c r="V48115" s="17"/>
    </row>
    <row r="48116" spans="22:22" x14ac:dyDescent="0.35">
      <c r="V48116" s="17"/>
    </row>
    <row r="48117" spans="22:22" x14ac:dyDescent="0.35">
      <c r="V48117" s="17"/>
    </row>
    <row r="48118" spans="22:22" x14ac:dyDescent="0.35">
      <c r="V48118" s="17"/>
    </row>
    <row r="48119" spans="22:22" x14ac:dyDescent="0.35">
      <c r="V48119" s="17"/>
    </row>
    <row r="48120" spans="22:22" x14ac:dyDescent="0.35">
      <c r="V48120" s="17"/>
    </row>
    <row r="48121" spans="22:22" x14ac:dyDescent="0.35">
      <c r="V48121" s="17"/>
    </row>
    <row r="48122" spans="22:22" x14ac:dyDescent="0.35">
      <c r="V48122" s="17"/>
    </row>
    <row r="48123" spans="22:22" x14ac:dyDescent="0.35">
      <c r="V48123" s="17"/>
    </row>
    <row r="48124" spans="22:22" x14ac:dyDescent="0.35">
      <c r="V48124" s="17"/>
    </row>
    <row r="48125" spans="22:22" x14ac:dyDescent="0.35">
      <c r="V48125" s="17"/>
    </row>
    <row r="48126" spans="22:22" x14ac:dyDescent="0.35">
      <c r="V48126" s="17"/>
    </row>
    <row r="48127" spans="22:22" x14ac:dyDescent="0.35">
      <c r="V48127" s="17"/>
    </row>
    <row r="48128" spans="22:22" x14ac:dyDescent="0.35">
      <c r="V48128" s="17"/>
    </row>
    <row r="48129" spans="22:22" x14ac:dyDescent="0.35">
      <c r="V48129" s="17"/>
    </row>
    <row r="48130" spans="22:22" x14ac:dyDescent="0.35">
      <c r="V48130" s="17"/>
    </row>
    <row r="48131" spans="22:22" x14ac:dyDescent="0.35">
      <c r="V48131" s="17"/>
    </row>
    <row r="48132" spans="22:22" x14ac:dyDescent="0.35">
      <c r="V48132" s="17"/>
    </row>
    <row r="48133" spans="22:22" x14ac:dyDescent="0.35">
      <c r="V48133" s="17"/>
    </row>
    <row r="48134" spans="22:22" x14ac:dyDescent="0.35">
      <c r="V48134" s="17"/>
    </row>
    <row r="48135" spans="22:22" x14ac:dyDescent="0.35">
      <c r="V48135" s="17"/>
    </row>
    <row r="48136" spans="22:22" x14ac:dyDescent="0.35">
      <c r="V48136" s="17"/>
    </row>
    <row r="48137" spans="22:22" x14ac:dyDescent="0.35">
      <c r="V48137" s="17"/>
    </row>
    <row r="48138" spans="22:22" x14ac:dyDescent="0.35">
      <c r="V48138" s="17"/>
    </row>
    <row r="48139" spans="22:22" x14ac:dyDescent="0.35">
      <c r="V48139" s="17"/>
    </row>
    <row r="48140" spans="22:22" x14ac:dyDescent="0.35">
      <c r="V48140" s="17"/>
    </row>
    <row r="48141" spans="22:22" x14ac:dyDescent="0.35">
      <c r="V48141" s="17"/>
    </row>
    <row r="48142" spans="22:22" x14ac:dyDescent="0.35">
      <c r="V48142" s="17"/>
    </row>
    <row r="48143" spans="22:22" x14ac:dyDescent="0.35">
      <c r="V48143" s="17"/>
    </row>
    <row r="48144" spans="22:22" x14ac:dyDescent="0.35">
      <c r="V48144" s="17"/>
    </row>
    <row r="48145" spans="22:22" x14ac:dyDescent="0.35">
      <c r="V48145" s="17"/>
    </row>
    <row r="48146" spans="22:22" x14ac:dyDescent="0.35">
      <c r="V48146" s="17"/>
    </row>
    <row r="48147" spans="22:22" x14ac:dyDescent="0.35">
      <c r="V48147" s="17"/>
    </row>
    <row r="48148" spans="22:22" x14ac:dyDescent="0.35">
      <c r="V48148" s="17"/>
    </row>
    <row r="48149" spans="22:22" x14ac:dyDescent="0.35">
      <c r="V48149" s="17"/>
    </row>
    <row r="48150" spans="22:22" x14ac:dyDescent="0.35">
      <c r="V48150" s="17"/>
    </row>
    <row r="48151" spans="22:22" x14ac:dyDescent="0.35">
      <c r="V48151" s="17"/>
    </row>
    <row r="48152" spans="22:22" x14ac:dyDescent="0.35">
      <c r="V48152" s="17"/>
    </row>
    <row r="48153" spans="22:22" x14ac:dyDescent="0.35">
      <c r="V48153" s="17"/>
    </row>
    <row r="48154" spans="22:22" x14ac:dyDescent="0.35">
      <c r="V48154" s="17"/>
    </row>
    <row r="48155" spans="22:22" x14ac:dyDescent="0.35">
      <c r="V48155" s="17"/>
    </row>
    <row r="48156" spans="22:22" x14ac:dyDescent="0.35">
      <c r="V48156" s="17"/>
    </row>
    <row r="48157" spans="22:22" x14ac:dyDescent="0.35">
      <c r="V48157" s="17"/>
    </row>
    <row r="48158" spans="22:22" x14ac:dyDescent="0.35">
      <c r="V48158" s="17"/>
    </row>
    <row r="48159" spans="22:22" x14ac:dyDescent="0.35">
      <c r="V48159" s="17"/>
    </row>
    <row r="48160" spans="22:22" x14ac:dyDescent="0.35">
      <c r="V48160" s="17"/>
    </row>
    <row r="48161" spans="22:22" x14ac:dyDescent="0.35">
      <c r="V48161" s="17"/>
    </row>
    <row r="48162" spans="22:22" x14ac:dyDescent="0.35">
      <c r="V48162" s="17"/>
    </row>
    <row r="48163" spans="22:22" x14ac:dyDescent="0.35">
      <c r="V48163" s="17"/>
    </row>
    <row r="48164" spans="22:22" x14ac:dyDescent="0.35">
      <c r="V48164" s="17"/>
    </row>
    <row r="48165" spans="22:22" x14ac:dyDescent="0.35">
      <c r="V48165" s="17"/>
    </row>
    <row r="48166" spans="22:22" x14ac:dyDescent="0.35">
      <c r="V48166" s="17"/>
    </row>
    <row r="48167" spans="22:22" x14ac:dyDescent="0.35">
      <c r="V48167" s="17"/>
    </row>
    <row r="48168" spans="22:22" x14ac:dyDescent="0.35">
      <c r="V48168" s="17"/>
    </row>
    <row r="48169" spans="22:22" x14ac:dyDescent="0.35">
      <c r="V48169" s="17"/>
    </row>
    <row r="48170" spans="22:22" x14ac:dyDescent="0.35">
      <c r="V48170" s="17"/>
    </row>
    <row r="48171" spans="22:22" x14ac:dyDescent="0.35">
      <c r="V48171" s="17"/>
    </row>
    <row r="48172" spans="22:22" x14ac:dyDescent="0.35">
      <c r="V48172" s="17"/>
    </row>
    <row r="48173" spans="22:22" x14ac:dyDescent="0.35">
      <c r="V48173" s="17"/>
    </row>
    <row r="48174" spans="22:22" x14ac:dyDescent="0.35">
      <c r="V48174" s="17"/>
    </row>
    <row r="48175" spans="22:22" x14ac:dyDescent="0.35">
      <c r="V48175" s="17"/>
    </row>
    <row r="48176" spans="22:22" x14ac:dyDescent="0.35">
      <c r="V48176" s="17"/>
    </row>
    <row r="48177" spans="22:22" x14ac:dyDescent="0.35">
      <c r="V48177" s="17"/>
    </row>
    <row r="48178" spans="22:22" x14ac:dyDescent="0.35">
      <c r="V48178" s="17"/>
    </row>
    <row r="48179" spans="22:22" x14ac:dyDescent="0.35">
      <c r="V48179" s="17"/>
    </row>
    <row r="48180" spans="22:22" x14ac:dyDescent="0.35">
      <c r="V48180" s="17"/>
    </row>
    <row r="48181" spans="22:22" x14ac:dyDescent="0.35">
      <c r="V48181" s="17"/>
    </row>
    <row r="48182" spans="22:22" x14ac:dyDescent="0.35">
      <c r="V48182" s="17"/>
    </row>
    <row r="48183" spans="22:22" x14ac:dyDescent="0.35">
      <c r="V48183" s="17"/>
    </row>
    <row r="48184" spans="22:22" x14ac:dyDescent="0.35">
      <c r="V48184" s="17"/>
    </row>
    <row r="48185" spans="22:22" x14ac:dyDescent="0.35">
      <c r="V48185" s="17"/>
    </row>
    <row r="48186" spans="22:22" x14ac:dyDescent="0.35">
      <c r="V48186" s="17"/>
    </row>
    <row r="48187" spans="22:22" x14ac:dyDescent="0.35">
      <c r="V48187" s="17"/>
    </row>
    <row r="48188" spans="22:22" x14ac:dyDescent="0.35">
      <c r="V48188" s="17"/>
    </row>
    <row r="48189" spans="22:22" x14ac:dyDescent="0.35">
      <c r="V48189" s="17"/>
    </row>
    <row r="48190" spans="22:22" x14ac:dyDescent="0.35">
      <c r="V48190" s="17"/>
    </row>
    <row r="48191" spans="22:22" x14ac:dyDescent="0.35">
      <c r="V48191" s="17"/>
    </row>
    <row r="48192" spans="22:22" x14ac:dyDescent="0.35">
      <c r="V48192" s="17"/>
    </row>
    <row r="48193" spans="22:22" x14ac:dyDescent="0.35">
      <c r="V48193" s="17"/>
    </row>
    <row r="48194" spans="22:22" x14ac:dyDescent="0.35">
      <c r="V48194" s="17"/>
    </row>
    <row r="48195" spans="22:22" x14ac:dyDescent="0.35">
      <c r="V48195" s="17"/>
    </row>
    <row r="48196" spans="22:22" x14ac:dyDescent="0.35">
      <c r="V48196" s="17"/>
    </row>
    <row r="48197" spans="22:22" x14ac:dyDescent="0.35">
      <c r="V48197" s="17"/>
    </row>
    <row r="48198" spans="22:22" x14ac:dyDescent="0.35">
      <c r="V48198" s="17"/>
    </row>
    <row r="48199" spans="22:22" x14ac:dyDescent="0.35">
      <c r="V48199" s="17"/>
    </row>
    <row r="48200" spans="22:22" x14ac:dyDescent="0.35">
      <c r="V48200" s="17"/>
    </row>
    <row r="48201" spans="22:22" x14ac:dyDescent="0.35">
      <c r="V48201" s="17"/>
    </row>
    <row r="48202" spans="22:22" x14ac:dyDescent="0.35">
      <c r="V48202" s="17"/>
    </row>
    <row r="48203" spans="22:22" x14ac:dyDescent="0.35">
      <c r="V48203" s="17"/>
    </row>
    <row r="48204" spans="22:22" x14ac:dyDescent="0.35">
      <c r="V48204" s="17"/>
    </row>
    <row r="48205" spans="22:22" x14ac:dyDescent="0.35">
      <c r="V48205" s="17"/>
    </row>
    <row r="48206" spans="22:22" x14ac:dyDescent="0.35">
      <c r="V48206" s="17"/>
    </row>
    <row r="48207" spans="22:22" x14ac:dyDescent="0.35">
      <c r="V48207" s="17"/>
    </row>
    <row r="48208" spans="22:22" x14ac:dyDescent="0.35">
      <c r="V48208" s="17"/>
    </row>
    <row r="48209" spans="22:22" x14ac:dyDescent="0.35">
      <c r="V48209" s="17"/>
    </row>
    <row r="48210" spans="22:22" x14ac:dyDescent="0.35">
      <c r="V48210" s="17"/>
    </row>
    <row r="48211" spans="22:22" x14ac:dyDescent="0.35">
      <c r="V48211" s="17"/>
    </row>
    <row r="48212" spans="22:22" x14ac:dyDescent="0.35">
      <c r="V48212" s="17"/>
    </row>
    <row r="48213" spans="22:22" x14ac:dyDescent="0.35">
      <c r="V48213" s="17"/>
    </row>
    <row r="48214" spans="22:22" x14ac:dyDescent="0.35">
      <c r="V48214" s="17"/>
    </row>
    <row r="48215" spans="22:22" x14ac:dyDescent="0.35">
      <c r="V48215" s="17"/>
    </row>
    <row r="48216" spans="22:22" x14ac:dyDescent="0.35">
      <c r="V48216" s="17"/>
    </row>
    <row r="48217" spans="22:22" x14ac:dyDescent="0.35">
      <c r="V48217" s="17"/>
    </row>
    <row r="48218" spans="22:22" x14ac:dyDescent="0.35">
      <c r="V48218" s="17"/>
    </row>
    <row r="48219" spans="22:22" x14ac:dyDescent="0.35">
      <c r="V48219" s="17"/>
    </row>
    <row r="48220" spans="22:22" x14ac:dyDescent="0.35">
      <c r="V48220" s="17"/>
    </row>
    <row r="48221" spans="22:22" x14ac:dyDescent="0.35">
      <c r="V48221" s="17"/>
    </row>
    <row r="48222" spans="22:22" x14ac:dyDescent="0.35">
      <c r="V48222" s="17"/>
    </row>
    <row r="48223" spans="22:22" x14ac:dyDescent="0.35">
      <c r="V48223" s="17"/>
    </row>
    <row r="48224" spans="22:22" x14ac:dyDescent="0.35">
      <c r="V48224" s="17"/>
    </row>
    <row r="48225" spans="22:22" x14ac:dyDescent="0.35">
      <c r="V48225" s="17"/>
    </row>
    <row r="48226" spans="22:22" x14ac:dyDescent="0.35">
      <c r="V48226" s="17"/>
    </row>
    <row r="48227" spans="22:22" x14ac:dyDescent="0.35">
      <c r="V48227" s="17"/>
    </row>
    <row r="48228" spans="22:22" x14ac:dyDescent="0.35">
      <c r="V48228" s="17"/>
    </row>
    <row r="48229" spans="22:22" x14ac:dyDescent="0.35">
      <c r="V48229" s="17"/>
    </row>
    <row r="48230" spans="22:22" x14ac:dyDescent="0.35">
      <c r="V48230" s="17"/>
    </row>
    <row r="48231" spans="22:22" x14ac:dyDescent="0.35">
      <c r="V48231" s="17"/>
    </row>
    <row r="48232" spans="22:22" x14ac:dyDescent="0.35">
      <c r="V48232" s="17"/>
    </row>
    <row r="48233" spans="22:22" x14ac:dyDescent="0.35">
      <c r="V48233" s="17"/>
    </row>
    <row r="48234" spans="22:22" x14ac:dyDescent="0.35">
      <c r="V48234" s="17"/>
    </row>
    <row r="48235" spans="22:22" x14ac:dyDescent="0.35">
      <c r="V48235" s="17"/>
    </row>
    <row r="48236" spans="22:22" x14ac:dyDescent="0.35">
      <c r="V48236" s="17"/>
    </row>
    <row r="48237" spans="22:22" x14ac:dyDescent="0.35">
      <c r="V48237" s="17"/>
    </row>
    <row r="48238" spans="22:22" x14ac:dyDescent="0.35">
      <c r="V48238" s="17"/>
    </row>
    <row r="48239" spans="22:22" x14ac:dyDescent="0.35">
      <c r="V48239" s="17"/>
    </row>
    <row r="48240" spans="22:22" x14ac:dyDescent="0.35">
      <c r="V48240" s="17"/>
    </row>
    <row r="48241" spans="22:22" x14ac:dyDescent="0.35">
      <c r="V48241" s="17"/>
    </row>
    <row r="48242" spans="22:22" x14ac:dyDescent="0.35">
      <c r="V48242" s="17"/>
    </row>
    <row r="48243" spans="22:22" x14ac:dyDescent="0.35">
      <c r="V48243" s="17"/>
    </row>
    <row r="48244" spans="22:22" x14ac:dyDescent="0.35">
      <c r="V48244" s="17"/>
    </row>
    <row r="48245" spans="22:22" x14ac:dyDescent="0.35">
      <c r="V48245" s="17"/>
    </row>
    <row r="48246" spans="22:22" x14ac:dyDescent="0.35">
      <c r="V48246" s="17"/>
    </row>
    <row r="48247" spans="22:22" x14ac:dyDescent="0.35">
      <c r="V48247" s="17"/>
    </row>
    <row r="48248" spans="22:22" x14ac:dyDescent="0.35">
      <c r="V48248" s="17"/>
    </row>
    <row r="48249" spans="22:22" x14ac:dyDescent="0.35">
      <c r="V48249" s="17"/>
    </row>
    <row r="48250" spans="22:22" x14ac:dyDescent="0.35">
      <c r="V48250" s="17"/>
    </row>
    <row r="48251" spans="22:22" x14ac:dyDescent="0.35">
      <c r="V48251" s="17"/>
    </row>
    <row r="48252" spans="22:22" x14ac:dyDescent="0.35">
      <c r="V48252" s="17"/>
    </row>
    <row r="48253" spans="22:22" x14ac:dyDescent="0.35">
      <c r="V48253" s="17"/>
    </row>
    <row r="48254" spans="22:22" x14ac:dyDescent="0.35">
      <c r="V48254" s="17"/>
    </row>
    <row r="48255" spans="22:22" x14ac:dyDescent="0.35">
      <c r="V48255" s="17"/>
    </row>
    <row r="48256" spans="22:22" x14ac:dyDescent="0.35">
      <c r="V48256" s="17"/>
    </row>
    <row r="48257" spans="22:22" x14ac:dyDescent="0.35">
      <c r="V48257" s="17"/>
    </row>
    <row r="48258" spans="22:22" x14ac:dyDescent="0.35">
      <c r="V48258" s="17"/>
    </row>
    <row r="48259" spans="22:22" x14ac:dyDescent="0.35">
      <c r="V48259" s="17"/>
    </row>
    <row r="48260" spans="22:22" x14ac:dyDescent="0.35">
      <c r="V48260" s="17"/>
    </row>
    <row r="48261" spans="22:22" x14ac:dyDescent="0.35">
      <c r="V48261" s="17"/>
    </row>
    <row r="48262" spans="22:22" x14ac:dyDescent="0.35">
      <c r="V48262" s="17"/>
    </row>
    <row r="48263" spans="22:22" x14ac:dyDescent="0.35">
      <c r="V48263" s="17"/>
    </row>
    <row r="48264" spans="22:22" x14ac:dyDescent="0.35">
      <c r="V48264" s="17"/>
    </row>
    <row r="48265" spans="22:22" x14ac:dyDescent="0.35">
      <c r="V48265" s="17"/>
    </row>
    <row r="48266" spans="22:22" x14ac:dyDescent="0.35">
      <c r="V48266" s="17"/>
    </row>
    <row r="48267" spans="22:22" x14ac:dyDescent="0.35">
      <c r="V48267" s="17"/>
    </row>
    <row r="48268" spans="22:22" x14ac:dyDescent="0.35">
      <c r="V48268" s="17"/>
    </row>
    <row r="48269" spans="22:22" x14ac:dyDescent="0.35">
      <c r="V48269" s="17"/>
    </row>
    <row r="48270" spans="22:22" x14ac:dyDescent="0.35">
      <c r="V48270" s="17"/>
    </row>
    <row r="48271" spans="22:22" x14ac:dyDescent="0.35">
      <c r="V48271" s="17"/>
    </row>
    <row r="48272" spans="22:22" x14ac:dyDescent="0.35">
      <c r="V48272" s="17"/>
    </row>
    <row r="48273" spans="22:22" x14ac:dyDescent="0.35">
      <c r="V48273" s="17"/>
    </row>
    <row r="48274" spans="22:22" x14ac:dyDescent="0.35">
      <c r="V48274" s="17"/>
    </row>
    <row r="48275" spans="22:22" x14ac:dyDescent="0.35">
      <c r="V48275" s="17"/>
    </row>
    <row r="48276" spans="22:22" x14ac:dyDescent="0.35">
      <c r="V48276" s="17"/>
    </row>
    <row r="48277" spans="22:22" x14ac:dyDescent="0.35">
      <c r="V48277" s="17"/>
    </row>
    <row r="48278" spans="22:22" x14ac:dyDescent="0.35">
      <c r="V48278" s="17"/>
    </row>
    <row r="48279" spans="22:22" x14ac:dyDescent="0.35">
      <c r="V48279" s="17"/>
    </row>
    <row r="48280" spans="22:22" x14ac:dyDescent="0.35">
      <c r="V48280" s="17"/>
    </row>
    <row r="48281" spans="22:22" x14ac:dyDescent="0.35">
      <c r="V48281" s="17"/>
    </row>
    <row r="48282" spans="22:22" x14ac:dyDescent="0.35">
      <c r="V48282" s="17"/>
    </row>
    <row r="48283" spans="22:22" x14ac:dyDescent="0.35">
      <c r="V48283" s="17"/>
    </row>
    <row r="48284" spans="22:22" x14ac:dyDescent="0.35">
      <c r="V48284" s="17"/>
    </row>
    <row r="48285" spans="22:22" x14ac:dyDescent="0.35">
      <c r="V48285" s="17"/>
    </row>
    <row r="48286" spans="22:22" x14ac:dyDescent="0.35">
      <c r="V48286" s="17"/>
    </row>
    <row r="48287" spans="22:22" x14ac:dyDescent="0.35">
      <c r="V48287" s="17"/>
    </row>
    <row r="48288" spans="22:22" x14ac:dyDescent="0.35">
      <c r="V48288" s="17"/>
    </row>
    <row r="48289" spans="22:22" x14ac:dyDescent="0.35">
      <c r="V48289" s="17"/>
    </row>
    <row r="48290" spans="22:22" x14ac:dyDescent="0.35">
      <c r="V48290" s="17"/>
    </row>
    <row r="48291" spans="22:22" x14ac:dyDescent="0.35">
      <c r="V48291" s="17"/>
    </row>
    <row r="48292" spans="22:22" x14ac:dyDescent="0.35">
      <c r="V48292" s="17"/>
    </row>
    <row r="48293" spans="22:22" x14ac:dyDescent="0.35">
      <c r="V48293" s="17"/>
    </row>
    <row r="48294" spans="22:22" x14ac:dyDescent="0.35">
      <c r="V48294" s="17"/>
    </row>
    <row r="48295" spans="22:22" x14ac:dyDescent="0.35">
      <c r="V48295" s="17"/>
    </row>
    <row r="48296" spans="22:22" x14ac:dyDescent="0.35">
      <c r="V48296" s="17"/>
    </row>
    <row r="48297" spans="22:22" x14ac:dyDescent="0.35">
      <c r="V48297" s="17"/>
    </row>
    <row r="48298" spans="22:22" x14ac:dyDescent="0.35">
      <c r="V48298" s="17"/>
    </row>
    <row r="48299" spans="22:22" x14ac:dyDescent="0.35">
      <c r="V48299" s="17"/>
    </row>
    <row r="48300" spans="22:22" x14ac:dyDescent="0.35">
      <c r="V48300" s="17"/>
    </row>
    <row r="48301" spans="22:22" x14ac:dyDescent="0.35">
      <c r="V48301" s="17"/>
    </row>
    <row r="48302" spans="22:22" x14ac:dyDescent="0.35">
      <c r="V48302" s="17"/>
    </row>
    <row r="48303" spans="22:22" x14ac:dyDescent="0.35">
      <c r="V48303" s="17"/>
    </row>
    <row r="48304" spans="22:22" x14ac:dyDescent="0.35">
      <c r="V48304" s="17"/>
    </row>
    <row r="48305" spans="22:22" x14ac:dyDescent="0.35">
      <c r="V48305" s="17"/>
    </row>
    <row r="48306" spans="22:22" x14ac:dyDescent="0.35">
      <c r="V48306" s="17"/>
    </row>
    <row r="48307" spans="22:22" x14ac:dyDescent="0.35">
      <c r="V48307" s="17"/>
    </row>
    <row r="48308" spans="22:22" x14ac:dyDescent="0.35">
      <c r="V48308" s="17"/>
    </row>
    <row r="48309" spans="22:22" x14ac:dyDescent="0.35">
      <c r="V48309" s="17"/>
    </row>
    <row r="48310" spans="22:22" x14ac:dyDescent="0.35">
      <c r="V48310" s="17"/>
    </row>
    <row r="48311" spans="22:22" x14ac:dyDescent="0.35">
      <c r="V48311" s="17"/>
    </row>
    <row r="48312" spans="22:22" x14ac:dyDescent="0.35">
      <c r="V48312" s="17"/>
    </row>
    <row r="48313" spans="22:22" x14ac:dyDescent="0.35">
      <c r="V48313" s="17"/>
    </row>
    <row r="48314" spans="22:22" x14ac:dyDescent="0.35">
      <c r="V48314" s="17"/>
    </row>
    <row r="48315" spans="22:22" x14ac:dyDescent="0.35">
      <c r="V48315" s="17"/>
    </row>
    <row r="48316" spans="22:22" x14ac:dyDescent="0.35">
      <c r="V48316" s="17"/>
    </row>
    <row r="48317" spans="22:22" x14ac:dyDescent="0.35">
      <c r="V48317" s="17"/>
    </row>
    <row r="48318" spans="22:22" x14ac:dyDescent="0.35">
      <c r="V48318" s="17"/>
    </row>
    <row r="48319" spans="22:22" x14ac:dyDescent="0.35">
      <c r="V48319" s="17"/>
    </row>
    <row r="48320" spans="22:22" x14ac:dyDescent="0.35">
      <c r="V48320" s="17"/>
    </row>
    <row r="48321" spans="22:22" x14ac:dyDescent="0.35">
      <c r="V48321" s="17"/>
    </row>
    <row r="48322" spans="22:22" x14ac:dyDescent="0.35">
      <c r="V48322" s="17"/>
    </row>
    <row r="48323" spans="22:22" x14ac:dyDescent="0.35">
      <c r="V48323" s="17"/>
    </row>
    <row r="48324" spans="22:22" x14ac:dyDescent="0.35">
      <c r="V48324" s="17"/>
    </row>
    <row r="48325" spans="22:22" x14ac:dyDescent="0.35">
      <c r="V48325" s="17"/>
    </row>
    <row r="48326" spans="22:22" x14ac:dyDescent="0.35">
      <c r="V48326" s="17"/>
    </row>
    <row r="48327" spans="22:22" x14ac:dyDescent="0.35">
      <c r="V48327" s="17"/>
    </row>
    <row r="48328" spans="22:22" x14ac:dyDescent="0.35">
      <c r="V48328" s="17"/>
    </row>
    <row r="48329" spans="22:22" x14ac:dyDescent="0.35">
      <c r="V48329" s="17"/>
    </row>
    <row r="48330" spans="22:22" x14ac:dyDescent="0.35">
      <c r="V48330" s="17"/>
    </row>
    <row r="48331" spans="22:22" x14ac:dyDescent="0.35">
      <c r="V48331" s="17"/>
    </row>
    <row r="48332" spans="22:22" x14ac:dyDescent="0.35">
      <c r="V48332" s="17"/>
    </row>
    <row r="48333" spans="22:22" x14ac:dyDescent="0.35">
      <c r="V48333" s="17"/>
    </row>
    <row r="48334" spans="22:22" x14ac:dyDescent="0.35">
      <c r="V48334" s="17"/>
    </row>
    <row r="48335" spans="22:22" x14ac:dyDescent="0.35">
      <c r="V48335" s="17"/>
    </row>
    <row r="48336" spans="22:22" x14ac:dyDescent="0.35">
      <c r="V48336" s="17"/>
    </row>
    <row r="48337" spans="22:22" x14ac:dyDescent="0.35">
      <c r="V48337" s="17"/>
    </row>
    <row r="48338" spans="22:22" x14ac:dyDescent="0.35">
      <c r="V48338" s="17"/>
    </row>
    <row r="48339" spans="22:22" x14ac:dyDescent="0.35">
      <c r="V48339" s="17"/>
    </row>
    <row r="48340" spans="22:22" x14ac:dyDescent="0.35">
      <c r="V48340" s="17"/>
    </row>
    <row r="48341" spans="22:22" x14ac:dyDescent="0.35">
      <c r="V48341" s="17"/>
    </row>
    <row r="48342" spans="22:22" x14ac:dyDescent="0.35">
      <c r="V48342" s="17"/>
    </row>
    <row r="48343" spans="22:22" x14ac:dyDescent="0.35">
      <c r="V48343" s="17"/>
    </row>
    <row r="48344" spans="22:22" x14ac:dyDescent="0.35">
      <c r="V48344" s="17"/>
    </row>
    <row r="48345" spans="22:22" x14ac:dyDescent="0.35">
      <c r="V48345" s="17"/>
    </row>
    <row r="48346" spans="22:22" x14ac:dyDescent="0.35">
      <c r="V48346" s="17"/>
    </row>
    <row r="48347" spans="22:22" x14ac:dyDescent="0.35">
      <c r="V48347" s="17"/>
    </row>
    <row r="48348" spans="22:22" x14ac:dyDescent="0.35">
      <c r="V48348" s="17"/>
    </row>
    <row r="48349" spans="22:22" x14ac:dyDescent="0.35">
      <c r="V48349" s="17"/>
    </row>
    <row r="48350" spans="22:22" x14ac:dyDescent="0.35">
      <c r="V48350" s="17"/>
    </row>
    <row r="48351" spans="22:22" x14ac:dyDescent="0.35">
      <c r="V48351" s="17"/>
    </row>
    <row r="48352" spans="22:22" x14ac:dyDescent="0.35">
      <c r="V48352" s="17"/>
    </row>
    <row r="48353" spans="22:22" x14ac:dyDescent="0.35">
      <c r="V48353" s="17"/>
    </row>
    <row r="48354" spans="22:22" x14ac:dyDescent="0.35">
      <c r="V48354" s="17"/>
    </row>
    <row r="48355" spans="22:22" x14ac:dyDescent="0.35">
      <c r="V48355" s="17"/>
    </row>
    <row r="48356" spans="22:22" x14ac:dyDescent="0.35">
      <c r="V48356" s="17"/>
    </row>
    <row r="48357" spans="22:22" x14ac:dyDescent="0.35">
      <c r="V48357" s="17"/>
    </row>
    <row r="48358" spans="22:22" x14ac:dyDescent="0.35">
      <c r="V48358" s="17"/>
    </row>
    <row r="48359" spans="22:22" x14ac:dyDescent="0.35">
      <c r="V48359" s="17"/>
    </row>
    <row r="48360" spans="22:22" x14ac:dyDescent="0.35">
      <c r="V48360" s="17"/>
    </row>
    <row r="48361" spans="22:22" x14ac:dyDescent="0.35">
      <c r="V48361" s="17"/>
    </row>
    <row r="48362" spans="22:22" x14ac:dyDescent="0.35">
      <c r="V48362" s="17"/>
    </row>
    <row r="48363" spans="22:22" x14ac:dyDescent="0.35">
      <c r="V48363" s="17"/>
    </row>
    <row r="48364" spans="22:22" x14ac:dyDescent="0.35">
      <c r="V48364" s="17"/>
    </row>
    <row r="48365" spans="22:22" x14ac:dyDescent="0.35">
      <c r="V48365" s="17"/>
    </row>
    <row r="48366" spans="22:22" x14ac:dyDescent="0.35">
      <c r="V48366" s="17"/>
    </row>
    <row r="48367" spans="22:22" x14ac:dyDescent="0.35">
      <c r="V48367" s="17"/>
    </row>
    <row r="48368" spans="22:22" x14ac:dyDescent="0.35">
      <c r="V48368" s="17"/>
    </row>
    <row r="48369" spans="22:22" x14ac:dyDescent="0.35">
      <c r="V48369" s="17"/>
    </row>
    <row r="48370" spans="22:22" x14ac:dyDescent="0.35">
      <c r="V48370" s="17"/>
    </row>
    <row r="48371" spans="22:22" x14ac:dyDescent="0.35">
      <c r="V48371" s="17"/>
    </row>
    <row r="48372" spans="22:22" x14ac:dyDescent="0.35">
      <c r="V48372" s="17"/>
    </row>
    <row r="48373" spans="22:22" x14ac:dyDescent="0.35">
      <c r="V48373" s="17"/>
    </row>
    <row r="48374" spans="22:22" x14ac:dyDescent="0.35">
      <c r="V48374" s="17"/>
    </row>
    <row r="48375" spans="22:22" x14ac:dyDescent="0.35">
      <c r="V48375" s="17"/>
    </row>
    <row r="48376" spans="22:22" x14ac:dyDescent="0.35">
      <c r="V48376" s="17"/>
    </row>
    <row r="48377" spans="22:22" x14ac:dyDescent="0.35">
      <c r="V48377" s="17"/>
    </row>
    <row r="48378" spans="22:22" x14ac:dyDescent="0.35">
      <c r="V48378" s="17"/>
    </row>
    <row r="48379" spans="22:22" x14ac:dyDescent="0.35">
      <c r="V48379" s="17"/>
    </row>
    <row r="48380" spans="22:22" x14ac:dyDescent="0.35">
      <c r="V48380" s="17"/>
    </row>
    <row r="48381" spans="22:22" x14ac:dyDescent="0.35">
      <c r="V48381" s="17"/>
    </row>
    <row r="48382" spans="22:22" x14ac:dyDescent="0.35">
      <c r="V48382" s="17"/>
    </row>
    <row r="48383" spans="22:22" x14ac:dyDescent="0.35">
      <c r="V48383" s="17"/>
    </row>
    <row r="48384" spans="22:22" x14ac:dyDescent="0.35">
      <c r="V48384" s="17"/>
    </row>
    <row r="48385" spans="22:22" x14ac:dyDescent="0.35">
      <c r="V48385" s="17"/>
    </row>
    <row r="48386" spans="22:22" x14ac:dyDescent="0.35">
      <c r="V48386" s="17"/>
    </row>
    <row r="48387" spans="22:22" x14ac:dyDescent="0.35">
      <c r="V48387" s="17"/>
    </row>
    <row r="48388" spans="22:22" x14ac:dyDescent="0.35">
      <c r="V48388" s="17"/>
    </row>
    <row r="48389" spans="22:22" x14ac:dyDescent="0.35">
      <c r="V48389" s="17"/>
    </row>
    <row r="48390" spans="22:22" x14ac:dyDescent="0.35">
      <c r="V48390" s="17"/>
    </row>
    <row r="48391" spans="22:22" x14ac:dyDescent="0.35">
      <c r="V48391" s="17"/>
    </row>
    <row r="48392" spans="22:22" x14ac:dyDescent="0.35">
      <c r="V48392" s="17"/>
    </row>
    <row r="48393" spans="22:22" x14ac:dyDescent="0.35">
      <c r="V48393" s="17"/>
    </row>
    <row r="48394" spans="22:22" x14ac:dyDescent="0.35">
      <c r="V48394" s="17"/>
    </row>
    <row r="48395" spans="22:22" x14ac:dyDescent="0.35">
      <c r="V48395" s="17"/>
    </row>
    <row r="48396" spans="22:22" x14ac:dyDescent="0.35">
      <c r="V48396" s="17"/>
    </row>
    <row r="48397" spans="22:22" x14ac:dyDescent="0.35">
      <c r="V48397" s="17"/>
    </row>
    <row r="48398" spans="22:22" x14ac:dyDescent="0.35">
      <c r="V48398" s="17"/>
    </row>
    <row r="48399" spans="22:22" x14ac:dyDescent="0.35">
      <c r="V48399" s="17"/>
    </row>
    <row r="48400" spans="22:22" x14ac:dyDescent="0.35">
      <c r="V48400" s="17"/>
    </row>
    <row r="48401" spans="22:22" x14ac:dyDescent="0.35">
      <c r="V48401" s="17"/>
    </row>
    <row r="48402" spans="22:22" x14ac:dyDescent="0.35">
      <c r="V48402" s="17"/>
    </row>
    <row r="48403" spans="22:22" x14ac:dyDescent="0.35">
      <c r="V48403" s="17"/>
    </row>
    <row r="48404" spans="22:22" x14ac:dyDescent="0.35">
      <c r="V48404" s="17"/>
    </row>
    <row r="48405" spans="22:22" x14ac:dyDescent="0.35">
      <c r="V48405" s="17"/>
    </row>
    <row r="48406" spans="22:22" x14ac:dyDescent="0.35">
      <c r="V48406" s="17"/>
    </row>
    <row r="48407" spans="22:22" x14ac:dyDescent="0.35">
      <c r="V48407" s="17"/>
    </row>
    <row r="48408" spans="22:22" x14ac:dyDescent="0.35">
      <c r="V48408" s="17"/>
    </row>
    <row r="48409" spans="22:22" x14ac:dyDescent="0.35">
      <c r="V48409" s="17"/>
    </row>
    <row r="48410" spans="22:22" x14ac:dyDescent="0.35">
      <c r="V48410" s="17"/>
    </row>
    <row r="48411" spans="22:22" x14ac:dyDescent="0.35">
      <c r="V48411" s="17"/>
    </row>
    <row r="48412" spans="22:22" x14ac:dyDescent="0.35">
      <c r="V48412" s="17"/>
    </row>
    <row r="48413" spans="22:22" x14ac:dyDescent="0.35">
      <c r="V48413" s="17"/>
    </row>
    <row r="48414" spans="22:22" x14ac:dyDescent="0.35">
      <c r="V48414" s="17"/>
    </row>
    <row r="48415" spans="22:22" x14ac:dyDescent="0.35">
      <c r="V48415" s="17"/>
    </row>
    <row r="48416" spans="22:22" x14ac:dyDescent="0.35">
      <c r="V48416" s="17"/>
    </row>
    <row r="48417" spans="22:22" x14ac:dyDescent="0.35">
      <c r="V48417" s="17"/>
    </row>
    <row r="48418" spans="22:22" x14ac:dyDescent="0.35">
      <c r="V48418" s="17"/>
    </row>
    <row r="48419" spans="22:22" x14ac:dyDescent="0.35">
      <c r="V48419" s="17"/>
    </row>
    <row r="48420" spans="22:22" x14ac:dyDescent="0.35">
      <c r="V48420" s="17"/>
    </row>
    <row r="48421" spans="22:22" x14ac:dyDescent="0.35">
      <c r="V48421" s="17"/>
    </row>
    <row r="48422" spans="22:22" x14ac:dyDescent="0.35">
      <c r="V48422" s="17"/>
    </row>
    <row r="48423" spans="22:22" x14ac:dyDescent="0.35">
      <c r="V48423" s="17"/>
    </row>
    <row r="48424" spans="22:22" x14ac:dyDescent="0.35">
      <c r="V48424" s="17"/>
    </row>
    <row r="48425" spans="22:22" x14ac:dyDescent="0.35">
      <c r="V48425" s="17"/>
    </row>
    <row r="48426" spans="22:22" x14ac:dyDescent="0.35">
      <c r="V48426" s="17"/>
    </row>
    <row r="48427" spans="22:22" x14ac:dyDescent="0.35">
      <c r="V48427" s="17"/>
    </row>
    <row r="48428" spans="22:22" x14ac:dyDescent="0.35">
      <c r="V48428" s="17"/>
    </row>
    <row r="48429" spans="22:22" x14ac:dyDescent="0.35">
      <c r="V48429" s="17"/>
    </row>
    <row r="48430" spans="22:22" x14ac:dyDescent="0.35">
      <c r="V48430" s="17"/>
    </row>
    <row r="48431" spans="22:22" x14ac:dyDescent="0.35">
      <c r="V48431" s="17"/>
    </row>
    <row r="48432" spans="22:22" x14ac:dyDescent="0.35">
      <c r="V48432" s="17"/>
    </row>
    <row r="48433" spans="22:22" x14ac:dyDescent="0.35">
      <c r="V48433" s="17"/>
    </row>
    <row r="48434" spans="22:22" x14ac:dyDescent="0.35">
      <c r="V48434" s="17"/>
    </row>
    <row r="48435" spans="22:22" x14ac:dyDescent="0.35">
      <c r="V48435" s="17"/>
    </row>
    <row r="48436" spans="22:22" x14ac:dyDescent="0.35">
      <c r="V48436" s="17"/>
    </row>
    <row r="48437" spans="22:22" x14ac:dyDescent="0.35">
      <c r="V48437" s="17"/>
    </row>
    <row r="48438" spans="22:22" x14ac:dyDescent="0.35">
      <c r="V48438" s="17"/>
    </row>
    <row r="48439" spans="22:22" x14ac:dyDescent="0.35">
      <c r="V48439" s="17"/>
    </row>
    <row r="48440" spans="22:22" x14ac:dyDescent="0.35">
      <c r="V48440" s="17"/>
    </row>
    <row r="48441" spans="22:22" x14ac:dyDescent="0.35">
      <c r="V48441" s="17"/>
    </row>
    <row r="48442" spans="22:22" x14ac:dyDescent="0.35">
      <c r="V48442" s="17"/>
    </row>
    <row r="48443" spans="22:22" x14ac:dyDescent="0.35">
      <c r="V48443" s="17"/>
    </row>
    <row r="48444" spans="22:22" x14ac:dyDescent="0.35">
      <c r="V48444" s="17"/>
    </row>
    <row r="48445" spans="22:22" x14ac:dyDescent="0.35">
      <c r="V48445" s="17"/>
    </row>
    <row r="48446" spans="22:22" x14ac:dyDescent="0.35">
      <c r="V48446" s="17"/>
    </row>
    <row r="48447" spans="22:22" x14ac:dyDescent="0.35">
      <c r="V48447" s="17"/>
    </row>
    <row r="48448" spans="22:22" x14ac:dyDescent="0.35">
      <c r="V48448" s="17"/>
    </row>
    <row r="48449" spans="22:22" x14ac:dyDescent="0.35">
      <c r="V48449" s="17"/>
    </row>
    <row r="48450" spans="22:22" x14ac:dyDescent="0.35">
      <c r="V48450" s="17"/>
    </row>
    <row r="48451" spans="22:22" x14ac:dyDescent="0.35">
      <c r="V48451" s="17"/>
    </row>
    <row r="48452" spans="22:22" x14ac:dyDescent="0.35">
      <c r="V48452" s="17"/>
    </row>
    <row r="48453" spans="22:22" x14ac:dyDescent="0.35">
      <c r="V48453" s="17"/>
    </row>
    <row r="48454" spans="22:22" x14ac:dyDescent="0.35">
      <c r="V48454" s="17"/>
    </row>
    <row r="48455" spans="22:22" x14ac:dyDescent="0.35">
      <c r="V48455" s="17"/>
    </row>
    <row r="48456" spans="22:22" x14ac:dyDescent="0.35">
      <c r="V48456" s="17"/>
    </row>
    <row r="48457" spans="22:22" x14ac:dyDescent="0.35">
      <c r="V48457" s="17"/>
    </row>
    <row r="48458" spans="22:22" x14ac:dyDescent="0.35">
      <c r="V48458" s="17"/>
    </row>
    <row r="48459" spans="22:22" x14ac:dyDescent="0.35">
      <c r="V48459" s="17"/>
    </row>
    <row r="48460" spans="22:22" x14ac:dyDescent="0.35">
      <c r="V48460" s="17"/>
    </row>
    <row r="48461" spans="22:22" x14ac:dyDescent="0.35">
      <c r="V48461" s="17"/>
    </row>
    <row r="48462" spans="22:22" x14ac:dyDescent="0.35">
      <c r="V48462" s="17"/>
    </row>
    <row r="48463" spans="22:22" x14ac:dyDescent="0.35">
      <c r="V48463" s="17"/>
    </row>
    <row r="48464" spans="22:22" x14ac:dyDescent="0.35">
      <c r="V48464" s="17"/>
    </row>
    <row r="48465" spans="22:22" x14ac:dyDescent="0.35">
      <c r="V48465" s="17"/>
    </row>
    <row r="48466" spans="22:22" x14ac:dyDescent="0.35">
      <c r="V48466" s="17"/>
    </row>
    <row r="48467" spans="22:22" x14ac:dyDescent="0.35">
      <c r="V48467" s="17"/>
    </row>
    <row r="48468" spans="22:22" x14ac:dyDescent="0.35">
      <c r="V48468" s="17"/>
    </row>
    <row r="48469" spans="22:22" x14ac:dyDescent="0.35">
      <c r="V48469" s="17"/>
    </row>
    <row r="48470" spans="22:22" x14ac:dyDescent="0.35">
      <c r="V48470" s="17"/>
    </row>
    <row r="48471" spans="22:22" x14ac:dyDescent="0.35">
      <c r="V48471" s="17"/>
    </row>
    <row r="48472" spans="22:22" x14ac:dyDescent="0.35">
      <c r="V48472" s="17"/>
    </row>
    <row r="48473" spans="22:22" x14ac:dyDescent="0.35">
      <c r="V48473" s="17"/>
    </row>
    <row r="48474" spans="22:22" x14ac:dyDescent="0.35">
      <c r="V48474" s="17"/>
    </row>
    <row r="48475" spans="22:22" x14ac:dyDescent="0.35">
      <c r="V48475" s="17"/>
    </row>
    <row r="48476" spans="22:22" x14ac:dyDescent="0.35">
      <c r="V48476" s="17"/>
    </row>
    <row r="48477" spans="22:22" x14ac:dyDescent="0.35">
      <c r="V48477" s="17"/>
    </row>
    <row r="48478" spans="22:22" x14ac:dyDescent="0.35">
      <c r="V48478" s="17"/>
    </row>
    <row r="48479" spans="22:22" x14ac:dyDescent="0.35">
      <c r="V48479" s="17"/>
    </row>
    <row r="48480" spans="22:22" x14ac:dyDescent="0.35">
      <c r="V48480" s="17"/>
    </row>
    <row r="48481" spans="22:22" x14ac:dyDescent="0.35">
      <c r="V48481" s="17"/>
    </row>
    <row r="48482" spans="22:22" x14ac:dyDescent="0.35">
      <c r="V48482" s="17"/>
    </row>
    <row r="48483" spans="22:22" x14ac:dyDescent="0.35">
      <c r="V48483" s="17"/>
    </row>
    <row r="48484" spans="22:22" x14ac:dyDescent="0.35">
      <c r="V48484" s="17"/>
    </row>
    <row r="48485" spans="22:22" x14ac:dyDescent="0.35">
      <c r="V48485" s="17"/>
    </row>
    <row r="48486" spans="22:22" x14ac:dyDescent="0.35">
      <c r="V48486" s="17"/>
    </row>
    <row r="48487" spans="22:22" x14ac:dyDescent="0.35">
      <c r="V48487" s="17"/>
    </row>
    <row r="48488" spans="22:22" x14ac:dyDescent="0.35">
      <c r="V48488" s="17"/>
    </row>
    <row r="48489" spans="22:22" x14ac:dyDescent="0.35">
      <c r="V48489" s="17"/>
    </row>
    <row r="48490" spans="22:22" x14ac:dyDescent="0.35">
      <c r="V48490" s="17"/>
    </row>
    <row r="48491" spans="22:22" x14ac:dyDescent="0.35">
      <c r="V48491" s="17"/>
    </row>
    <row r="48492" spans="22:22" x14ac:dyDescent="0.35">
      <c r="V48492" s="17"/>
    </row>
    <row r="48493" spans="22:22" x14ac:dyDescent="0.35">
      <c r="V48493" s="17"/>
    </row>
    <row r="48494" spans="22:22" x14ac:dyDescent="0.35">
      <c r="V48494" s="17"/>
    </row>
    <row r="48495" spans="22:22" x14ac:dyDescent="0.35">
      <c r="V48495" s="17"/>
    </row>
    <row r="48496" spans="22:22" x14ac:dyDescent="0.35">
      <c r="V48496" s="17"/>
    </row>
    <row r="48497" spans="22:22" x14ac:dyDescent="0.35">
      <c r="V48497" s="17"/>
    </row>
    <row r="48498" spans="22:22" x14ac:dyDescent="0.35">
      <c r="V48498" s="17"/>
    </row>
    <row r="48499" spans="22:22" x14ac:dyDescent="0.35">
      <c r="V48499" s="17"/>
    </row>
    <row r="48500" spans="22:22" x14ac:dyDescent="0.35">
      <c r="V48500" s="17"/>
    </row>
    <row r="48501" spans="22:22" x14ac:dyDescent="0.35">
      <c r="V48501" s="17"/>
    </row>
    <row r="48502" spans="22:22" x14ac:dyDescent="0.35">
      <c r="V48502" s="17"/>
    </row>
    <row r="48503" spans="22:22" x14ac:dyDescent="0.35">
      <c r="V48503" s="17"/>
    </row>
    <row r="48504" spans="22:22" x14ac:dyDescent="0.35">
      <c r="V48504" s="17"/>
    </row>
    <row r="48505" spans="22:22" x14ac:dyDescent="0.35">
      <c r="V48505" s="17"/>
    </row>
    <row r="48506" spans="22:22" x14ac:dyDescent="0.35">
      <c r="V48506" s="17"/>
    </row>
    <row r="48507" spans="22:22" x14ac:dyDescent="0.35">
      <c r="V48507" s="17"/>
    </row>
    <row r="48508" spans="22:22" x14ac:dyDescent="0.35">
      <c r="V48508" s="17"/>
    </row>
    <row r="48509" spans="22:22" x14ac:dyDescent="0.35">
      <c r="V48509" s="17"/>
    </row>
    <row r="48510" spans="22:22" x14ac:dyDescent="0.35">
      <c r="V48510" s="17"/>
    </row>
    <row r="48511" spans="22:22" x14ac:dyDescent="0.35">
      <c r="V48511" s="17"/>
    </row>
    <row r="48512" spans="22:22" x14ac:dyDescent="0.35">
      <c r="V48512" s="17"/>
    </row>
    <row r="48513" spans="22:22" x14ac:dyDescent="0.35">
      <c r="V48513" s="17"/>
    </row>
    <row r="48514" spans="22:22" x14ac:dyDescent="0.35">
      <c r="V48514" s="17"/>
    </row>
    <row r="48515" spans="22:22" x14ac:dyDescent="0.35">
      <c r="V48515" s="17"/>
    </row>
    <row r="48516" spans="22:22" x14ac:dyDescent="0.35">
      <c r="V48516" s="17"/>
    </row>
    <row r="48517" spans="22:22" x14ac:dyDescent="0.35">
      <c r="V48517" s="17"/>
    </row>
    <row r="48518" spans="22:22" x14ac:dyDescent="0.35">
      <c r="V48518" s="17"/>
    </row>
    <row r="48519" spans="22:22" x14ac:dyDescent="0.35">
      <c r="V48519" s="17"/>
    </row>
    <row r="48520" spans="22:22" x14ac:dyDescent="0.35">
      <c r="V48520" s="17"/>
    </row>
    <row r="48521" spans="22:22" x14ac:dyDescent="0.35">
      <c r="V48521" s="17"/>
    </row>
    <row r="48522" spans="22:22" x14ac:dyDescent="0.35">
      <c r="V48522" s="17"/>
    </row>
    <row r="48523" spans="22:22" x14ac:dyDescent="0.35">
      <c r="V48523" s="17"/>
    </row>
    <row r="48524" spans="22:22" x14ac:dyDescent="0.35">
      <c r="V48524" s="17"/>
    </row>
    <row r="48525" spans="22:22" x14ac:dyDescent="0.35">
      <c r="V48525" s="17"/>
    </row>
    <row r="48526" spans="22:22" x14ac:dyDescent="0.35">
      <c r="V48526" s="17"/>
    </row>
    <row r="48527" spans="22:22" x14ac:dyDescent="0.35">
      <c r="V48527" s="17"/>
    </row>
    <row r="48528" spans="22:22" x14ac:dyDescent="0.35">
      <c r="V48528" s="17"/>
    </row>
    <row r="48529" spans="22:22" x14ac:dyDescent="0.35">
      <c r="V48529" s="17"/>
    </row>
    <row r="48530" spans="22:22" x14ac:dyDescent="0.35">
      <c r="V48530" s="17"/>
    </row>
    <row r="48531" spans="22:22" x14ac:dyDescent="0.35">
      <c r="V48531" s="17"/>
    </row>
    <row r="48532" spans="22:22" x14ac:dyDescent="0.35">
      <c r="V48532" s="17"/>
    </row>
    <row r="48533" spans="22:22" x14ac:dyDescent="0.35">
      <c r="V48533" s="17"/>
    </row>
    <row r="48534" spans="22:22" x14ac:dyDescent="0.35">
      <c r="V48534" s="17"/>
    </row>
    <row r="48535" spans="22:22" x14ac:dyDescent="0.35">
      <c r="V48535" s="17"/>
    </row>
    <row r="48536" spans="22:22" x14ac:dyDescent="0.35">
      <c r="V48536" s="17"/>
    </row>
    <row r="48537" spans="22:22" x14ac:dyDescent="0.35">
      <c r="V48537" s="17"/>
    </row>
    <row r="48538" spans="22:22" x14ac:dyDescent="0.35">
      <c r="V48538" s="17"/>
    </row>
    <row r="48539" spans="22:22" x14ac:dyDescent="0.35">
      <c r="V48539" s="17"/>
    </row>
    <row r="48540" spans="22:22" x14ac:dyDescent="0.35">
      <c r="V48540" s="17"/>
    </row>
    <row r="48541" spans="22:22" x14ac:dyDescent="0.35">
      <c r="V48541" s="17"/>
    </row>
    <row r="48542" spans="22:22" x14ac:dyDescent="0.35">
      <c r="V48542" s="17"/>
    </row>
    <row r="48543" spans="22:22" x14ac:dyDescent="0.35">
      <c r="V48543" s="17"/>
    </row>
    <row r="48544" spans="22:22" x14ac:dyDescent="0.35">
      <c r="V48544" s="17"/>
    </row>
    <row r="48545" spans="22:22" x14ac:dyDescent="0.35">
      <c r="V48545" s="17"/>
    </row>
    <row r="48546" spans="22:22" x14ac:dyDescent="0.35">
      <c r="V48546" s="17"/>
    </row>
    <row r="48547" spans="22:22" x14ac:dyDescent="0.35">
      <c r="V48547" s="17"/>
    </row>
    <row r="48548" spans="22:22" x14ac:dyDescent="0.35">
      <c r="V48548" s="17"/>
    </row>
    <row r="48549" spans="22:22" x14ac:dyDescent="0.35">
      <c r="V48549" s="17"/>
    </row>
    <row r="48550" spans="22:22" x14ac:dyDescent="0.35">
      <c r="V48550" s="17"/>
    </row>
    <row r="48551" spans="22:22" x14ac:dyDescent="0.35">
      <c r="V48551" s="17"/>
    </row>
    <row r="48552" spans="22:22" x14ac:dyDescent="0.35">
      <c r="V48552" s="17"/>
    </row>
    <row r="48553" spans="22:22" x14ac:dyDescent="0.35">
      <c r="V48553" s="17"/>
    </row>
    <row r="48554" spans="22:22" x14ac:dyDescent="0.35">
      <c r="V48554" s="17"/>
    </row>
    <row r="48555" spans="22:22" x14ac:dyDescent="0.35">
      <c r="V48555" s="17"/>
    </row>
    <row r="48556" spans="22:22" x14ac:dyDescent="0.35">
      <c r="V48556" s="17"/>
    </row>
    <row r="48557" spans="22:22" x14ac:dyDescent="0.35">
      <c r="V48557" s="17"/>
    </row>
    <row r="48558" spans="22:22" x14ac:dyDescent="0.35">
      <c r="V48558" s="17"/>
    </row>
    <row r="48559" spans="22:22" x14ac:dyDescent="0.35">
      <c r="V48559" s="17"/>
    </row>
    <row r="48560" spans="22:22" x14ac:dyDescent="0.35">
      <c r="V48560" s="17"/>
    </row>
    <row r="48561" spans="22:22" x14ac:dyDescent="0.35">
      <c r="V48561" s="17"/>
    </row>
    <row r="48562" spans="22:22" x14ac:dyDescent="0.35">
      <c r="V48562" s="17"/>
    </row>
    <row r="48563" spans="22:22" x14ac:dyDescent="0.35">
      <c r="V48563" s="17"/>
    </row>
    <row r="48564" spans="22:22" x14ac:dyDescent="0.35">
      <c r="V48564" s="17"/>
    </row>
    <row r="48565" spans="22:22" x14ac:dyDescent="0.35">
      <c r="V48565" s="17"/>
    </row>
    <row r="48566" spans="22:22" x14ac:dyDescent="0.35">
      <c r="V48566" s="17"/>
    </row>
    <row r="48567" spans="22:22" x14ac:dyDescent="0.35">
      <c r="V48567" s="17"/>
    </row>
    <row r="48568" spans="22:22" x14ac:dyDescent="0.35">
      <c r="V48568" s="17"/>
    </row>
    <row r="48569" spans="22:22" x14ac:dyDescent="0.35">
      <c r="V48569" s="17"/>
    </row>
    <row r="48570" spans="22:22" x14ac:dyDescent="0.35">
      <c r="V48570" s="17"/>
    </row>
    <row r="48571" spans="22:22" x14ac:dyDescent="0.35">
      <c r="V48571" s="17"/>
    </row>
    <row r="48572" spans="22:22" x14ac:dyDescent="0.35">
      <c r="V48572" s="17"/>
    </row>
    <row r="48573" spans="22:22" x14ac:dyDescent="0.35">
      <c r="V48573" s="17"/>
    </row>
    <row r="48574" spans="22:22" x14ac:dyDescent="0.35">
      <c r="V48574" s="17"/>
    </row>
    <row r="48575" spans="22:22" x14ac:dyDescent="0.35">
      <c r="V48575" s="17"/>
    </row>
    <row r="48576" spans="22:22" x14ac:dyDescent="0.35">
      <c r="V48576" s="17"/>
    </row>
    <row r="48577" spans="22:22" x14ac:dyDescent="0.35">
      <c r="V48577" s="17"/>
    </row>
    <row r="48578" spans="22:22" x14ac:dyDescent="0.35">
      <c r="V48578" s="17"/>
    </row>
    <row r="48579" spans="22:22" x14ac:dyDescent="0.35">
      <c r="V48579" s="17"/>
    </row>
    <row r="48580" spans="22:22" x14ac:dyDescent="0.35">
      <c r="V48580" s="17"/>
    </row>
    <row r="48581" spans="22:22" x14ac:dyDescent="0.35">
      <c r="V48581" s="17"/>
    </row>
    <row r="48582" spans="22:22" x14ac:dyDescent="0.35">
      <c r="V48582" s="17"/>
    </row>
    <row r="48583" spans="22:22" x14ac:dyDescent="0.35">
      <c r="V48583" s="17"/>
    </row>
    <row r="48584" spans="22:22" x14ac:dyDescent="0.35">
      <c r="V48584" s="17"/>
    </row>
    <row r="48585" spans="22:22" x14ac:dyDescent="0.35">
      <c r="V48585" s="17"/>
    </row>
    <row r="48586" spans="22:22" x14ac:dyDescent="0.35">
      <c r="V48586" s="17"/>
    </row>
    <row r="48587" spans="22:22" x14ac:dyDescent="0.35">
      <c r="V48587" s="17"/>
    </row>
    <row r="48588" spans="22:22" x14ac:dyDescent="0.35">
      <c r="V48588" s="17"/>
    </row>
    <row r="48589" spans="22:22" x14ac:dyDescent="0.35">
      <c r="V48589" s="17"/>
    </row>
    <row r="48590" spans="22:22" x14ac:dyDescent="0.35">
      <c r="V48590" s="17"/>
    </row>
    <row r="48591" spans="22:22" x14ac:dyDescent="0.35">
      <c r="V48591" s="17"/>
    </row>
    <row r="48592" spans="22:22" x14ac:dyDescent="0.35">
      <c r="V48592" s="17"/>
    </row>
    <row r="48593" spans="22:22" x14ac:dyDescent="0.35">
      <c r="V48593" s="17"/>
    </row>
    <row r="48594" spans="22:22" x14ac:dyDescent="0.35">
      <c r="V48594" s="17"/>
    </row>
    <row r="48595" spans="22:22" x14ac:dyDescent="0.35">
      <c r="V48595" s="17"/>
    </row>
    <row r="48596" spans="22:22" x14ac:dyDescent="0.35">
      <c r="V48596" s="17"/>
    </row>
    <row r="48597" spans="22:22" x14ac:dyDescent="0.35">
      <c r="V48597" s="17"/>
    </row>
    <row r="48598" spans="22:22" x14ac:dyDescent="0.35">
      <c r="V48598" s="17"/>
    </row>
    <row r="48599" spans="22:22" x14ac:dyDescent="0.35">
      <c r="V48599" s="17"/>
    </row>
    <row r="48600" spans="22:22" x14ac:dyDescent="0.35">
      <c r="V48600" s="17"/>
    </row>
    <row r="48601" spans="22:22" x14ac:dyDescent="0.35">
      <c r="V48601" s="17"/>
    </row>
    <row r="48602" spans="22:22" x14ac:dyDescent="0.35">
      <c r="V48602" s="17"/>
    </row>
    <row r="48603" spans="22:22" x14ac:dyDescent="0.35">
      <c r="V48603" s="17"/>
    </row>
    <row r="48604" spans="22:22" x14ac:dyDescent="0.35">
      <c r="V48604" s="17"/>
    </row>
    <row r="48605" spans="22:22" x14ac:dyDescent="0.35">
      <c r="V48605" s="17"/>
    </row>
    <row r="48606" spans="22:22" x14ac:dyDescent="0.35">
      <c r="V48606" s="17"/>
    </row>
    <row r="48607" spans="22:22" x14ac:dyDescent="0.35">
      <c r="V48607" s="17"/>
    </row>
    <row r="48608" spans="22:22" x14ac:dyDescent="0.35">
      <c r="V48608" s="17"/>
    </row>
    <row r="48609" spans="22:22" x14ac:dyDescent="0.35">
      <c r="V48609" s="17"/>
    </row>
    <row r="48610" spans="22:22" x14ac:dyDescent="0.35">
      <c r="V48610" s="17"/>
    </row>
    <row r="48611" spans="22:22" x14ac:dyDescent="0.35">
      <c r="V48611" s="17"/>
    </row>
    <row r="48612" spans="22:22" x14ac:dyDescent="0.35">
      <c r="V48612" s="17"/>
    </row>
    <row r="48613" spans="22:22" x14ac:dyDescent="0.35">
      <c r="V48613" s="17"/>
    </row>
    <row r="48614" spans="22:22" x14ac:dyDescent="0.35">
      <c r="V48614" s="17"/>
    </row>
    <row r="48615" spans="22:22" x14ac:dyDescent="0.35">
      <c r="V48615" s="17"/>
    </row>
    <row r="48616" spans="22:22" x14ac:dyDescent="0.35">
      <c r="V48616" s="17"/>
    </row>
    <row r="48617" spans="22:22" x14ac:dyDescent="0.35">
      <c r="V48617" s="17"/>
    </row>
    <row r="48618" spans="22:22" x14ac:dyDescent="0.35">
      <c r="V48618" s="17"/>
    </row>
    <row r="48619" spans="22:22" x14ac:dyDescent="0.35">
      <c r="V48619" s="17"/>
    </row>
    <row r="48620" spans="22:22" x14ac:dyDescent="0.35">
      <c r="V48620" s="17"/>
    </row>
    <row r="48621" spans="22:22" x14ac:dyDescent="0.35">
      <c r="V48621" s="17"/>
    </row>
    <row r="48622" spans="22:22" x14ac:dyDescent="0.35">
      <c r="V48622" s="17"/>
    </row>
    <row r="48623" spans="22:22" x14ac:dyDescent="0.35">
      <c r="V48623" s="17"/>
    </row>
    <row r="48624" spans="22:22" x14ac:dyDescent="0.35">
      <c r="V48624" s="17"/>
    </row>
    <row r="48625" spans="22:22" x14ac:dyDescent="0.35">
      <c r="V48625" s="17"/>
    </row>
    <row r="48626" spans="22:22" x14ac:dyDescent="0.35">
      <c r="V48626" s="17"/>
    </row>
    <row r="48627" spans="22:22" x14ac:dyDescent="0.35">
      <c r="V48627" s="17"/>
    </row>
    <row r="48628" spans="22:22" x14ac:dyDescent="0.35">
      <c r="V48628" s="17"/>
    </row>
    <row r="48629" spans="22:22" x14ac:dyDescent="0.35">
      <c r="V48629" s="17"/>
    </row>
    <row r="48630" spans="22:22" x14ac:dyDescent="0.35">
      <c r="V48630" s="17"/>
    </row>
    <row r="48631" spans="22:22" x14ac:dyDescent="0.35">
      <c r="V48631" s="17"/>
    </row>
    <row r="48632" spans="22:22" x14ac:dyDescent="0.35">
      <c r="V48632" s="17"/>
    </row>
    <row r="48633" spans="22:22" x14ac:dyDescent="0.35">
      <c r="V48633" s="17"/>
    </row>
    <row r="48634" spans="22:22" x14ac:dyDescent="0.35">
      <c r="V48634" s="17"/>
    </row>
    <row r="48635" spans="22:22" x14ac:dyDescent="0.35">
      <c r="V48635" s="17"/>
    </row>
    <row r="48636" spans="22:22" x14ac:dyDescent="0.35">
      <c r="V48636" s="17"/>
    </row>
    <row r="48637" spans="22:22" x14ac:dyDescent="0.35">
      <c r="V48637" s="17"/>
    </row>
    <row r="48638" spans="22:22" x14ac:dyDescent="0.35">
      <c r="V48638" s="17"/>
    </row>
    <row r="48639" spans="22:22" x14ac:dyDescent="0.35">
      <c r="V48639" s="17"/>
    </row>
    <row r="48640" spans="22:22" x14ac:dyDescent="0.35">
      <c r="V48640" s="17"/>
    </row>
    <row r="48641" spans="22:22" x14ac:dyDescent="0.35">
      <c r="V48641" s="17"/>
    </row>
    <row r="48642" spans="22:22" x14ac:dyDescent="0.35">
      <c r="V48642" s="17"/>
    </row>
    <row r="48643" spans="22:22" x14ac:dyDescent="0.35">
      <c r="V48643" s="17"/>
    </row>
    <row r="48644" spans="22:22" x14ac:dyDescent="0.35">
      <c r="V48644" s="17"/>
    </row>
    <row r="48645" spans="22:22" x14ac:dyDescent="0.35">
      <c r="V48645" s="17"/>
    </row>
    <row r="48646" spans="22:22" x14ac:dyDescent="0.35">
      <c r="V48646" s="17"/>
    </row>
    <row r="48647" spans="22:22" x14ac:dyDescent="0.35">
      <c r="V48647" s="17"/>
    </row>
    <row r="48648" spans="22:22" x14ac:dyDescent="0.35">
      <c r="V48648" s="17"/>
    </row>
    <row r="48649" spans="22:22" x14ac:dyDescent="0.35">
      <c r="V48649" s="17"/>
    </row>
    <row r="48650" spans="22:22" x14ac:dyDescent="0.35">
      <c r="V48650" s="17"/>
    </row>
    <row r="48651" spans="22:22" x14ac:dyDescent="0.35">
      <c r="V48651" s="17"/>
    </row>
    <row r="48652" spans="22:22" x14ac:dyDescent="0.35">
      <c r="V48652" s="17"/>
    </row>
    <row r="48653" spans="22:22" x14ac:dyDescent="0.35">
      <c r="V48653" s="17"/>
    </row>
    <row r="48654" spans="22:22" x14ac:dyDescent="0.35">
      <c r="V48654" s="17"/>
    </row>
    <row r="48655" spans="22:22" x14ac:dyDescent="0.35">
      <c r="V48655" s="17"/>
    </row>
    <row r="48656" spans="22:22" x14ac:dyDescent="0.35">
      <c r="V48656" s="17"/>
    </row>
    <row r="48657" spans="22:22" x14ac:dyDescent="0.35">
      <c r="V48657" s="17"/>
    </row>
    <row r="48658" spans="22:22" x14ac:dyDescent="0.35">
      <c r="V48658" s="17"/>
    </row>
    <row r="48659" spans="22:22" x14ac:dyDescent="0.35">
      <c r="V48659" s="17"/>
    </row>
    <row r="48660" spans="22:22" x14ac:dyDescent="0.35">
      <c r="V48660" s="17"/>
    </row>
    <row r="48661" spans="22:22" x14ac:dyDescent="0.35">
      <c r="V48661" s="17"/>
    </row>
    <row r="48662" spans="22:22" x14ac:dyDescent="0.35">
      <c r="V48662" s="17"/>
    </row>
    <row r="48663" spans="22:22" x14ac:dyDescent="0.35">
      <c r="V48663" s="17"/>
    </row>
    <row r="48664" spans="22:22" x14ac:dyDescent="0.35">
      <c r="V48664" s="17"/>
    </row>
    <row r="48665" spans="22:22" x14ac:dyDescent="0.35">
      <c r="V48665" s="17"/>
    </row>
    <row r="48666" spans="22:22" x14ac:dyDescent="0.35">
      <c r="V48666" s="17"/>
    </row>
    <row r="48667" spans="22:22" x14ac:dyDescent="0.35">
      <c r="V48667" s="17"/>
    </row>
    <row r="48668" spans="22:22" x14ac:dyDescent="0.35">
      <c r="V48668" s="17"/>
    </row>
    <row r="48669" spans="22:22" x14ac:dyDescent="0.35">
      <c r="V48669" s="17"/>
    </row>
    <row r="48670" spans="22:22" x14ac:dyDescent="0.35">
      <c r="V48670" s="17"/>
    </row>
    <row r="48671" spans="22:22" x14ac:dyDescent="0.35">
      <c r="V48671" s="17"/>
    </row>
    <row r="48672" spans="22:22" x14ac:dyDescent="0.35">
      <c r="V48672" s="17"/>
    </row>
    <row r="48673" spans="22:22" x14ac:dyDescent="0.35">
      <c r="V48673" s="17"/>
    </row>
    <row r="48674" spans="22:22" x14ac:dyDescent="0.35">
      <c r="V48674" s="17"/>
    </row>
    <row r="48675" spans="22:22" x14ac:dyDescent="0.35">
      <c r="V48675" s="17"/>
    </row>
    <row r="48676" spans="22:22" x14ac:dyDescent="0.35">
      <c r="V48676" s="17"/>
    </row>
    <row r="48677" spans="22:22" x14ac:dyDescent="0.35">
      <c r="V48677" s="17"/>
    </row>
    <row r="48678" spans="22:22" x14ac:dyDescent="0.35">
      <c r="V48678" s="17"/>
    </row>
    <row r="48679" spans="22:22" x14ac:dyDescent="0.35">
      <c r="V48679" s="17"/>
    </row>
    <row r="48680" spans="22:22" x14ac:dyDescent="0.35">
      <c r="V48680" s="17"/>
    </row>
    <row r="48681" spans="22:22" x14ac:dyDescent="0.35">
      <c r="V48681" s="17"/>
    </row>
    <row r="48682" spans="22:22" x14ac:dyDescent="0.35">
      <c r="V48682" s="17"/>
    </row>
    <row r="48683" spans="22:22" x14ac:dyDescent="0.35">
      <c r="V48683" s="17"/>
    </row>
    <row r="48684" spans="22:22" x14ac:dyDescent="0.35">
      <c r="V48684" s="17"/>
    </row>
    <row r="48685" spans="22:22" x14ac:dyDescent="0.35">
      <c r="V48685" s="17"/>
    </row>
    <row r="48686" spans="22:22" x14ac:dyDescent="0.35">
      <c r="V48686" s="17"/>
    </row>
    <row r="48687" spans="22:22" x14ac:dyDescent="0.35">
      <c r="V48687" s="17"/>
    </row>
    <row r="48688" spans="22:22" x14ac:dyDescent="0.35">
      <c r="V48688" s="17"/>
    </row>
    <row r="48689" spans="22:22" x14ac:dyDescent="0.35">
      <c r="V48689" s="17"/>
    </row>
    <row r="48690" spans="22:22" x14ac:dyDescent="0.35">
      <c r="V48690" s="17"/>
    </row>
    <row r="48691" spans="22:22" x14ac:dyDescent="0.35">
      <c r="V48691" s="17"/>
    </row>
    <row r="48692" spans="22:22" x14ac:dyDescent="0.35">
      <c r="V48692" s="17"/>
    </row>
    <row r="48693" spans="22:22" x14ac:dyDescent="0.35">
      <c r="V48693" s="17"/>
    </row>
    <row r="48694" spans="22:22" x14ac:dyDescent="0.35">
      <c r="V48694" s="17"/>
    </row>
    <row r="48695" spans="22:22" x14ac:dyDescent="0.35">
      <c r="V48695" s="17"/>
    </row>
    <row r="48696" spans="22:22" x14ac:dyDescent="0.35">
      <c r="V48696" s="17"/>
    </row>
    <row r="48697" spans="22:22" x14ac:dyDescent="0.35">
      <c r="V48697" s="17"/>
    </row>
    <row r="48698" spans="22:22" x14ac:dyDescent="0.35">
      <c r="V48698" s="17"/>
    </row>
    <row r="48699" spans="22:22" x14ac:dyDescent="0.35">
      <c r="V48699" s="17"/>
    </row>
    <row r="48700" spans="22:22" x14ac:dyDescent="0.35">
      <c r="V48700" s="17"/>
    </row>
    <row r="48701" spans="22:22" x14ac:dyDescent="0.35">
      <c r="V48701" s="17"/>
    </row>
    <row r="48702" spans="22:22" x14ac:dyDescent="0.35">
      <c r="V48702" s="17"/>
    </row>
    <row r="48703" spans="22:22" x14ac:dyDescent="0.35">
      <c r="V48703" s="17"/>
    </row>
    <row r="48704" spans="22:22" x14ac:dyDescent="0.35">
      <c r="V48704" s="17"/>
    </row>
    <row r="48705" spans="22:22" x14ac:dyDescent="0.35">
      <c r="V48705" s="17"/>
    </row>
    <row r="48706" spans="22:22" x14ac:dyDescent="0.35">
      <c r="V48706" s="17"/>
    </row>
    <row r="48707" spans="22:22" x14ac:dyDescent="0.35">
      <c r="V48707" s="17"/>
    </row>
    <row r="48708" spans="22:22" x14ac:dyDescent="0.35">
      <c r="V48708" s="17"/>
    </row>
    <row r="48709" spans="22:22" x14ac:dyDescent="0.35">
      <c r="V48709" s="17"/>
    </row>
    <row r="48710" spans="22:22" x14ac:dyDescent="0.35">
      <c r="V48710" s="17"/>
    </row>
    <row r="48711" spans="22:22" x14ac:dyDescent="0.35">
      <c r="V48711" s="17"/>
    </row>
    <row r="48712" spans="22:22" x14ac:dyDescent="0.35">
      <c r="V48712" s="17"/>
    </row>
    <row r="48713" spans="22:22" x14ac:dyDescent="0.35">
      <c r="V48713" s="17"/>
    </row>
    <row r="48714" spans="22:22" x14ac:dyDescent="0.35">
      <c r="V48714" s="17"/>
    </row>
    <row r="48715" spans="22:22" x14ac:dyDescent="0.35">
      <c r="V48715" s="17"/>
    </row>
    <row r="48716" spans="22:22" x14ac:dyDescent="0.35">
      <c r="V48716" s="17"/>
    </row>
    <row r="48717" spans="22:22" x14ac:dyDescent="0.35">
      <c r="V48717" s="17"/>
    </row>
    <row r="48718" spans="22:22" x14ac:dyDescent="0.35">
      <c r="V48718" s="17"/>
    </row>
    <row r="48719" spans="22:22" x14ac:dyDescent="0.35">
      <c r="V48719" s="17"/>
    </row>
    <row r="48720" spans="22:22" x14ac:dyDescent="0.35">
      <c r="V48720" s="17"/>
    </row>
    <row r="48721" spans="22:22" x14ac:dyDescent="0.35">
      <c r="V48721" s="17"/>
    </row>
    <row r="48722" spans="22:22" x14ac:dyDescent="0.35">
      <c r="V48722" s="17"/>
    </row>
    <row r="48723" spans="22:22" x14ac:dyDescent="0.35">
      <c r="V48723" s="17"/>
    </row>
    <row r="48724" spans="22:22" x14ac:dyDescent="0.35">
      <c r="V48724" s="17"/>
    </row>
    <row r="48725" spans="22:22" x14ac:dyDescent="0.35">
      <c r="V48725" s="17"/>
    </row>
    <row r="48726" spans="22:22" x14ac:dyDescent="0.35">
      <c r="V48726" s="17"/>
    </row>
    <row r="48727" spans="22:22" x14ac:dyDescent="0.35">
      <c r="V48727" s="17"/>
    </row>
    <row r="48728" spans="22:22" x14ac:dyDescent="0.35">
      <c r="V48728" s="17"/>
    </row>
    <row r="48729" spans="22:22" x14ac:dyDescent="0.35">
      <c r="V48729" s="17"/>
    </row>
    <row r="48730" spans="22:22" x14ac:dyDescent="0.35">
      <c r="V48730" s="17"/>
    </row>
    <row r="48731" spans="22:22" x14ac:dyDescent="0.35">
      <c r="V48731" s="17"/>
    </row>
    <row r="48732" spans="22:22" x14ac:dyDescent="0.35">
      <c r="V48732" s="17"/>
    </row>
    <row r="48733" spans="22:22" x14ac:dyDescent="0.35">
      <c r="V48733" s="17"/>
    </row>
    <row r="48734" spans="22:22" x14ac:dyDescent="0.35">
      <c r="V48734" s="17"/>
    </row>
    <row r="48735" spans="22:22" x14ac:dyDescent="0.35">
      <c r="V48735" s="17"/>
    </row>
    <row r="48736" spans="22:22" x14ac:dyDescent="0.35">
      <c r="V48736" s="17"/>
    </row>
    <row r="48737" spans="22:22" x14ac:dyDescent="0.35">
      <c r="V48737" s="17"/>
    </row>
    <row r="48738" spans="22:22" x14ac:dyDescent="0.35">
      <c r="V48738" s="17"/>
    </row>
    <row r="48739" spans="22:22" x14ac:dyDescent="0.35">
      <c r="V48739" s="17"/>
    </row>
    <row r="48740" spans="22:22" x14ac:dyDescent="0.35">
      <c r="V48740" s="17"/>
    </row>
    <row r="48741" spans="22:22" x14ac:dyDescent="0.35">
      <c r="V48741" s="17"/>
    </row>
    <row r="48742" spans="22:22" x14ac:dyDescent="0.35">
      <c r="V48742" s="17"/>
    </row>
    <row r="48743" spans="22:22" x14ac:dyDescent="0.35">
      <c r="V48743" s="17"/>
    </row>
    <row r="48744" spans="22:22" x14ac:dyDescent="0.35">
      <c r="V48744" s="17"/>
    </row>
    <row r="48745" spans="22:22" x14ac:dyDescent="0.35">
      <c r="V48745" s="17"/>
    </row>
    <row r="48746" spans="22:22" x14ac:dyDescent="0.35">
      <c r="V48746" s="17"/>
    </row>
    <row r="48747" spans="22:22" x14ac:dyDescent="0.35">
      <c r="V48747" s="17"/>
    </row>
    <row r="48748" spans="22:22" x14ac:dyDescent="0.35">
      <c r="V48748" s="17"/>
    </row>
    <row r="48749" spans="22:22" x14ac:dyDescent="0.35">
      <c r="V48749" s="17"/>
    </row>
    <row r="48750" spans="22:22" x14ac:dyDescent="0.35">
      <c r="V48750" s="17"/>
    </row>
    <row r="48751" spans="22:22" x14ac:dyDescent="0.35">
      <c r="V48751" s="17"/>
    </row>
    <row r="48752" spans="22:22" x14ac:dyDescent="0.35">
      <c r="V48752" s="17"/>
    </row>
    <row r="48753" spans="22:22" x14ac:dyDescent="0.35">
      <c r="V48753" s="17"/>
    </row>
    <row r="48754" spans="22:22" x14ac:dyDescent="0.35">
      <c r="V48754" s="17"/>
    </row>
    <row r="48755" spans="22:22" x14ac:dyDescent="0.35">
      <c r="V48755" s="17"/>
    </row>
    <row r="48756" spans="22:22" x14ac:dyDescent="0.35">
      <c r="V48756" s="17"/>
    </row>
    <row r="48757" spans="22:22" x14ac:dyDescent="0.35">
      <c r="V48757" s="17"/>
    </row>
    <row r="48758" spans="22:22" x14ac:dyDescent="0.35">
      <c r="V48758" s="17"/>
    </row>
    <row r="48759" spans="22:22" x14ac:dyDescent="0.35">
      <c r="V48759" s="17"/>
    </row>
    <row r="48760" spans="22:22" x14ac:dyDescent="0.35">
      <c r="V48760" s="17"/>
    </row>
    <row r="48761" spans="22:22" x14ac:dyDescent="0.35">
      <c r="V48761" s="17"/>
    </row>
    <row r="48762" spans="22:22" x14ac:dyDescent="0.35">
      <c r="V48762" s="17"/>
    </row>
    <row r="48763" spans="22:22" x14ac:dyDescent="0.35">
      <c r="V48763" s="17"/>
    </row>
    <row r="48764" spans="22:22" x14ac:dyDescent="0.35">
      <c r="V48764" s="17"/>
    </row>
    <row r="48765" spans="22:22" x14ac:dyDescent="0.35">
      <c r="V48765" s="17"/>
    </row>
    <row r="48766" spans="22:22" x14ac:dyDescent="0.35">
      <c r="V48766" s="17"/>
    </row>
    <row r="48767" spans="22:22" x14ac:dyDescent="0.35">
      <c r="V48767" s="17"/>
    </row>
    <row r="48768" spans="22:22" x14ac:dyDescent="0.35">
      <c r="V48768" s="17"/>
    </row>
    <row r="48769" spans="22:22" x14ac:dyDescent="0.35">
      <c r="V48769" s="17"/>
    </row>
    <row r="48770" spans="22:22" x14ac:dyDescent="0.35">
      <c r="V48770" s="17"/>
    </row>
    <row r="48771" spans="22:22" x14ac:dyDescent="0.35">
      <c r="V48771" s="17"/>
    </row>
    <row r="48772" spans="22:22" x14ac:dyDescent="0.35">
      <c r="V48772" s="17"/>
    </row>
    <row r="48773" spans="22:22" x14ac:dyDescent="0.35">
      <c r="V48773" s="17"/>
    </row>
    <row r="48774" spans="22:22" x14ac:dyDescent="0.35">
      <c r="V48774" s="17"/>
    </row>
    <row r="48775" spans="22:22" x14ac:dyDescent="0.35">
      <c r="V48775" s="17"/>
    </row>
    <row r="48776" spans="22:22" x14ac:dyDescent="0.35">
      <c r="V48776" s="17"/>
    </row>
    <row r="48777" spans="22:22" x14ac:dyDescent="0.35">
      <c r="V48777" s="17"/>
    </row>
    <row r="48778" spans="22:22" x14ac:dyDescent="0.35">
      <c r="V48778" s="17"/>
    </row>
    <row r="48779" spans="22:22" x14ac:dyDescent="0.35">
      <c r="V48779" s="17"/>
    </row>
    <row r="48780" spans="22:22" x14ac:dyDescent="0.35">
      <c r="V48780" s="17"/>
    </row>
    <row r="48781" spans="22:22" x14ac:dyDescent="0.35">
      <c r="V48781" s="17"/>
    </row>
    <row r="48782" spans="22:22" x14ac:dyDescent="0.35">
      <c r="V48782" s="17"/>
    </row>
    <row r="48783" spans="22:22" x14ac:dyDescent="0.35">
      <c r="V48783" s="17"/>
    </row>
    <row r="48784" spans="22:22" x14ac:dyDescent="0.35">
      <c r="V48784" s="17"/>
    </row>
    <row r="48785" spans="22:22" x14ac:dyDescent="0.35">
      <c r="V48785" s="17"/>
    </row>
    <row r="48786" spans="22:22" x14ac:dyDescent="0.35">
      <c r="V48786" s="17"/>
    </row>
    <row r="48787" spans="22:22" x14ac:dyDescent="0.35">
      <c r="V48787" s="17"/>
    </row>
    <row r="48788" spans="22:22" x14ac:dyDescent="0.35">
      <c r="V48788" s="17"/>
    </row>
    <row r="48789" spans="22:22" x14ac:dyDescent="0.35">
      <c r="V48789" s="17"/>
    </row>
    <row r="48790" spans="22:22" x14ac:dyDescent="0.35">
      <c r="V48790" s="17"/>
    </row>
    <row r="48791" spans="22:22" x14ac:dyDescent="0.35">
      <c r="V48791" s="17"/>
    </row>
    <row r="48792" spans="22:22" x14ac:dyDescent="0.35">
      <c r="V48792" s="17"/>
    </row>
    <row r="48793" spans="22:22" x14ac:dyDescent="0.35">
      <c r="V48793" s="17"/>
    </row>
    <row r="48794" spans="22:22" x14ac:dyDescent="0.35">
      <c r="V48794" s="17"/>
    </row>
    <row r="48795" spans="22:22" x14ac:dyDescent="0.35">
      <c r="V48795" s="17"/>
    </row>
    <row r="48796" spans="22:22" x14ac:dyDescent="0.35">
      <c r="V48796" s="17"/>
    </row>
    <row r="48797" spans="22:22" x14ac:dyDescent="0.35">
      <c r="V48797" s="17"/>
    </row>
    <row r="48798" spans="22:22" x14ac:dyDescent="0.35">
      <c r="V48798" s="17"/>
    </row>
    <row r="48799" spans="22:22" x14ac:dyDescent="0.35">
      <c r="V48799" s="17"/>
    </row>
    <row r="48800" spans="22:22" x14ac:dyDescent="0.35">
      <c r="V48800" s="17"/>
    </row>
    <row r="48801" spans="22:22" x14ac:dyDescent="0.35">
      <c r="V48801" s="17"/>
    </row>
    <row r="48802" spans="22:22" x14ac:dyDescent="0.35">
      <c r="V48802" s="17"/>
    </row>
    <row r="48803" spans="22:22" x14ac:dyDescent="0.35">
      <c r="V48803" s="17"/>
    </row>
    <row r="48804" spans="22:22" x14ac:dyDescent="0.35">
      <c r="V48804" s="17"/>
    </row>
    <row r="48805" spans="22:22" x14ac:dyDescent="0.35">
      <c r="V48805" s="17"/>
    </row>
    <row r="48806" spans="22:22" x14ac:dyDescent="0.35">
      <c r="V48806" s="17"/>
    </row>
    <row r="48807" spans="22:22" x14ac:dyDescent="0.35">
      <c r="V48807" s="17"/>
    </row>
    <row r="48808" spans="22:22" x14ac:dyDescent="0.35">
      <c r="V48808" s="17"/>
    </row>
    <row r="48809" spans="22:22" x14ac:dyDescent="0.35">
      <c r="V48809" s="17"/>
    </row>
    <row r="48810" spans="22:22" x14ac:dyDescent="0.35">
      <c r="V48810" s="17"/>
    </row>
    <row r="48811" spans="22:22" x14ac:dyDescent="0.35">
      <c r="V48811" s="17"/>
    </row>
    <row r="48812" spans="22:22" x14ac:dyDescent="0.35">
      <c r="V48812" s="17"/>
    </row>
    <row r="48813" spans="22:22" x14ac:dyDescent="0.35">
      <c r="V48813" s="17"/>
    </row>
    <row r="48814" spans="22:22" x14ac:dyDescent="0.35">
      <c r="V48814" s="17"/>
    </row>
    <row r="48815" spans="22:22" x14ac:dyDescent="0.35">
      <c r="V48815" s="17"/>
    </row>
    <row r="48816" spans="22:22" x14ac:dyDescent="0.35">
      <c r="V48816" s="17"/>
    </row>
    <row r="48817" spans="22:22" x14ac:dyDescent="0.35">
      <c r="V48817" s="17"/>
    </row>
    <row r="48818" spans="22:22" x14ac:dyDescent="0.35">
      <c r="V48818" s="17"/>
    </row>
    <row r="48819" spans="22:22" x14ac:dyDescent="0.35">
      <c r="V48819" s="17"/>
    </row>
    <row r="48820" spans="22:22" x14ac:dyDescent="0.35">
      <c r="V48820" s="17"/>
    </row>
    <row r="48821" spans="22:22" x14ac:dyDescent="0.35">
      <c r="V48821" s="17"/>
    </row>
    <row r="48822" spans="22:22" x14ac:dyDescent="0.35">
      <c r="V48822" s="17"/>
    </row>
    <row r="48823" spans="22:22" x14ac:dyDescent="0.35">
      <c r="V48823" s="17"/>
    </row>
    <row r="48824" spans="22:22" x14ac:dyDescent="0.35">
      <c r="V48824" s="17"/>
    </row>
    <row r="48825" spans="22:22" x14ac:dyDescent="0.35">
      <c r="V48825" s="17"/>
    </row>
    <row r="48826" spans="22:22" x14ac:dyDescent="0.35">
      <c r="V48826" s="17"/>
    </row>
    <row r="48827" spans="22:22" x14ac:dyDescent="0.35">
      <c r="V48827" s="17"/>
    </row>
    <row r="48828" spans="22:22" x14ac:dyDescent="0.35">
      <c r="V48828" s="17"/>
    </row>
    <row r="48829" spans="22:22" x14ac:dyDescent="0.35">
      <c r="V48829" s="17"/>
    </row>
    <row r="48830" spans="22:22" x14ac:dyDescent="0.35">
      <c r="V48830" s="17"/>
    </row>
    <row r="48831" spans="22:22" x14ac:dyDescent="0.35">
      <c r="V48831" s="17"/>
    </row>
    <row r="48832" spans="22:22" x14ac:dyDescent="0.35">
      <c r="V48832" s="17"/>
    </row>
    <row r="48833" spans="22:22" x14ac:dyDescent="0.35">
      <c r="V48833" s="17"/>
    </row>
    <row r="48834" spans="22:22" x14ac:dyDescent="0.35">
      <c r="V48834" s="17"/>
    </row>
    <row r="48835" spans="22:22" x14ac:dyDescent="0.35">
      <c r="V48835" s="17"/>
    </row>
    <row r="48836" spans="22:22" x14ac:dyDescent="0.35">
      <c r="V48836" s="17"/>
    </row>
    <row r="48837" spans="22:22" x14ac:dyDescent="0.35">
      <c r="V48837" s="17"/>
    </row>
    <row r="48838" spans="22:22" x14ac:dyDescent="0.35">
      <c r="V48838" s="17"/>
    </row>
    <row r="48839" spans="22:22" x14ac:dyDescent="0.35">
      <c r="V48839" s="17"/>
    </row>
    <row r="48840" spans="22:22" x14ac:dyDescent="0.35">
      <c r="V48840" s="17"/>
    </row>
    <row r="48841" spans="22:22" x14ac:dyDescent="0.35">
      <c r="V48841" s="17"/>
    </row>
    <row r="48842" spans="22:22" x14ac:dyDescent="0.35">
      <c r="V48842" s="17"/>
    </row>
    <row r="48843" spans="22:22" x14ac:dyDescent="0.35">
      <c r="V48843" s="17"/>
    </row>
    <row r="48844" spans="22:22" x14ac:dyDescent="0.35">
      <c r="V48844" s="17"/>
    </row>
    <row r="48845" spans="22:22" x14ac:dyDescent="0.35">
      <c r="V48845" s="17"/>
    </row>
    <row r="48846" spans="22:22" x14ac:dyDescent="0.35">
      <c r="V48846" s="17"/>
    </row>
    <row r="48847" spans="22:22" x14ac:dyDescent="0.35">
      <c r="V48847" s="17"/>
    </row>
    <row r="48848" spans="22:22" x14ac:dyDescent="0.35">
      <c r="V48848" s="17"/>
    </row>
    <row r="48849" spans="22:22" x14ac:dyDescent="0.35">
      <c r="V48849" s="17"/>
    </row>
    <row r="48850" spans="22:22" x14ac:dyDescent="0.35">
      <c r="V48850" s="17"/>
    </row>
    <row r="48851" spans="22:22" x14ac:dyDescent="0.35">
      <c r="V48851" s="17"/>
    </row>
    <row r="48852" spans="22:22" x14ac:dyDescent="0.35">
      <c r="V48852" s="17"/>
    </row>
    <row r="48853" spans="22:22" x14ac:dyDescent="0.35">
      <c r="V48853" s="17"/>
    </row>
    <row r="48854" spans="22:22" x14ac:dyDescent="0.35">
      <c r="V48854" s="17"/>
    </row>
    <row r="48855" spans="22:22" x14ac:dyDescent="0.35">
      <c r="V48855" s="17"/>
    </row>
    <row r="48856" spans="22:22" x14ac:dyDescent="0.35">
      <c r="V48856" s="17"/>
    </row>
    <row r="48857" spans="22:22" x14ac:dyDescent="0.35">
      <c r="V48857" s="17"/>
    </row>
    <row r="48858" spans="22:22" x14ac:dyDescent="0.35">
      <c r="V48858" s="17"/>
    </row>
    <row r="48859" spans="22:22" x14ac:dyDescent="0.35">
      <c r="V48859" s="17"/>
    </row>
    <row r="48860" spans="22:22" x14ac:dyDescent="0.35">
      <c r="V48860" s="17"/>
    </row>
    <row r="48861" spans="22:22" x14ac:dyDescent="0.35">
      <c r="V48861" s="17"/>
    </row>
    <row r="48862" spans="22:22" x14ac:dyDescent="0.35">
      <c r="V48862" s="17"/>
    </row>
    <row r="48863" spans="22:22" x14ac:dyDescent="0.35">
      <c r="V48863" s="17"/>
    </row>
    <row r="48864" spans="22:22" x14ac:dyDescent="0.35">
      <c r="V48864" s="17"/>
    </row>
    <row r="48865" spans="22:22" x14ac:dyDescent="0.35">
      <c r="V48865" s="17"/>
    </row>
    <row r="48866" spans="22:22" x14ac:dyDescent="0.35">
      <c r="V48866" s="17"/>
    </row>
    <row r="48867" spans="22:22" x14ac:dyDescent="0.35">
      <c r="V48867" s="17"/>
    </row>
    <row r="48868" spans="22:22" x14ac:dyDescent="0.35">
      <c r="V48868" s="17"/>
    </row>
    <row r="48869" spans="22:22" x14ac:dyDescent="0.35">
      <c r="V48869" s="17"/>
    </row>
    <row r="48870" spans="22:22" x14ac:dyDescent="0.35">
      <c r="V48870" s="17"/>
    </row>
    <row r="48871" spans="22:22" x14ac:dyDescent="0.35">
      <c r="V48871" s="17"/>
    </row>
    <row r="48872" spans="22:22" x14ac:dyDescent="0.35">
      <c r="V48872" s="17"/>
    </row>
    <row r="48873" spans="22:22" x14ac:dyDescent="0.35">
      <c r="V48873" s="17"/>
    </row>
    <row r="48874" spans="22:22" x14ac:dyDescent="0.35">
      <c r="V48874" s="17"/>
    </row>
    <row r="48875" spans="22:22" x14ac:dyDescent="0.35">
      <c r="V48875" s="17"/>
    </row>
    <row r="48876" spans="22:22" x14ac:dyDescent="0.35">
      <c r="V48876" s="17"/>
    </row>
    <row r="48877" spans="22:22" x14ac:dyDescent="0.35">
      <c r="V48877" s="17"/>
    </row>
    <row r="48878" spans="22:22" x14ac:dyDescent="0.35">
      <c r="V48878" s="17"/>
    </row>
    <row r="48879" spans="22:22" x14ac:dyDescent="0.35">
      <c r="V48879" s="17"/>
    </row>
    <row r="48880" spans="22:22" x14ac:dyDescent="0.35">
      <c r="V48880" s="17"/>
    </row>
    <row r="48881" spans="22:22" x14ac:dyDescent="0.35">
      <c r="V48881" s="17"/>
    </row>
    <row r="48882" spans="22:22" x14ac:dyDescent="0.35">
      <c r="V48882" s="17"/>
    </row>
    <row r="48883" spans="22:22" x14ac:dyDescent="0.35">
      <c r="V48883" s="17"/>
    </row>
    <row r="48884" spans="22:22" x14ac:dyDescent="0.35">
      <c r="V48884" s="17"/>
    </row>
    <row r="48885" spans="22:22" x14ac:dyDescent="0.35">
      <c r="V48885" s="17"/>
    </row>
    <row r="48886" spans="22:22" x14ac:dyDescent="0.35">
      <c r="V48886" s="17"/>
    </row>
    <row r="48887" spans="22:22" x14ac:dyDescent="0.35">
      <c r="V48887" s="17"/>
    </row>
    <row r="48888" spans="22:22" x14ac:dyDescent="0.35">
      <c r="V48888" s="17"/>
    </row>
    <row r="48889" spans="22:22" x14ac:dyDescent="0.35">
      <c r="V48889" s="17"/>
    </row>
    <row r="48890" spans="22:22" x14ac:dyDescent="0.35">
      <c r="V48890" s="17"/>
    </row>
    <row r="48891" spans="22:22" x14ac:dyDescent="0.35">
      <c r="V48891" s="17"/>
    </row>
    <row r="48892" spans="22:22" x14ac:dyDescent="0.35">
      <c r="V48892" s="17"/>
    </row>
    <row r="48893" spans="22:22" x14ac:dyDescent="0.35">
      <c r="V48893" s="17"/>
    </row>
    <row r="48894" spans="22:22" x14ac:dyDescent="0.35">
      <c r="V48894" s="17"/>
    </row>
    <row r="48895" spans="22:22" x14ac:dyDescent="0.35">
      <c r="V48895" s="17"/>
    </row>
    <row r="48896" spans="22:22" x14ac:dyDescent="0.35">
      <c r="V48896" s="17"/>
    </row>
    <row r="48897" spans="22:22" x14ac:dyDescent="0.35">
      <c r="V48897" s="17"/>
    </row>
    <row r="48898" spans="22:22" x14ac:dyDescent="0.35">
      <c r="V48898" s="17"/>
    </row>
    <row r="48899" spans="22:22" x14ac:dyDescent="0.35">
      <c r="V48899" s="17"/>
    </row>
    <row r="48900" spans="22:22" x14ac:dyDescent="0.35">
      <c r="V48900" s="17"/>
    </row>
    <row r="48901" spans="22:22" x14ac:dyDescent="0.35">
      <c r="V48901" s="17"/>
    </row>
    <row r="48902" spans="22:22" x14ac:dyDescent="0.35">
      <c r="V48902" s="17"/>
    </row>
    <row r="48903" spans="22:22" x14ac:dyDescent="0.35">
      <c r="V48903" s="17"/>
    </row>
    <row r="48904" spans="22:22" x14ac:dyDescent="0.35">
      <c r="V48904" s="17"/>
    </row>
    <row r="48905" spans="22:22" x14ac:dyDescent="0.35">
      <c r="V48905" s="17"/>
    </row>
    <row r="48906" spans="22:22" x14ac:dyDescent="0.35">
      <c r="V48906" s="17"/>
    </row>
    <row r="48907" spans="22:22" x14ac:dyDescent="0.35">
      <c r="V48907" s="17"/>
    </row>
    <row r="48908" spans="22:22" x14ac:dyDescent="0.35">
      <c r="V48908" s="17"/>
    </row>
    <row r="48909" spans="22:22" x14ac:dyDescent="0.35">
      <c r="V48909" s="17"/>
    </row>
    <row r="48910" spans="22:22" x14ac:dyDescent="0.35">
      <c r="V48910" s="17"/>
    </row>
    <row r="48911" spans="22:22" x14ac:dyDescent="0.35">
      <c r="V48911" s="17"/>
    </row>
    <row r="48912" spans="22:22" x14ac:dyDescent="0.35">
      <c r="V48912" s="17"/>
    </row>
    <row r="48913" spans="22:22" x14ac:dyDescent="0.35">
      <c r="V48913" s="17"/>
    </row>
    <row r="48914" spans="22:22" x14ac:dyDescent="0.35">
      <c r="V48914" s="17"/>
    </row>
    <row r="48915" spans="22:22" x14ac:dyDescent="0.35">
      <c r="V48915" s="17"/>
    </row>
    <row r="48916" spans="22:22" x14ac:dyDescent="0.35">
      <c r="V48916" s="17"/>
    </row>
    <row r="48917" spans="22:22" x14ac:dyDescent="0.35">
      <c r="V48917" s="17"/>
    </row>
    <row r="48918" spans="22:22" x14ac:dyDescent="0.35">
      <c r="V48918" s="17"/>
    </row>
    <row r="48919" spans="22:22" x14ac:dyDescent="0.35">
      <c r="V48919" s="17"/>
    </row>
    <row r="48920" spans="22:22" x14ac:dyDescent="0.35">
      <c r="V48920" s="17"/>
    </row>
    <row r="48921" spans="22:22" x14ac:dyDescent="0.35">
      <c r="V48921" s="17"/>
    </row>
    <row r="48922" spans="22:22" x14ac:dyDescent="0.35">
      <c r="V48922" s="17"/>
    </row>
    <row r="48923" spans="22:22" x14ac:dyDescent="0.35">
      <c r="V48923" s="17"/>
    </row>
    <row r="48924" spans="22:22" x14ac:dyDescent="0.35">
      <c r="V48924" s="17"/>
    </row>
    <row r="48925" spans="22:22" x14ac:dyDescent="0.35">
      <c r="V48925" s="17"/>
    </row>
    <row r="48926" spans="22:22" x14ac:dyDescent="0.35">
      <c r="V48926" s="17"/>
    </row>
    <row r="48927" spans="22:22" x14ac:dyDescent="0.35">
      <c r="V48927" s="17"/>
    </row>
    <row r="48928" spans="22:22" x14ac:dyDescent="0.35">
      <c r="V48928" s="17"/>
    </row>
    <row r="48929" spans="22:22" x14ac:dyDescent="0.35">
      <c r="V48929" s="17"/>
    </row>
    <row r="48930" spans="22:22" x14ac:dyDescent="0.35">
      <c r="V48930" s="17"/>
    </row>
    <row r="48931" spans="22:22" x14ac:dyDescent="0.35">
      <c r="V48931" s="17"/>
    </row>
    <row r="48932" spans="22:22" x14ac:dyDescent="0.35">
      <c r="V48932" s="17"/>
    </row>
    <row r="48933" spans="22:22" x14ac:dyDescent="0.35">
      <c r="V48933" s="17"/>
    </row>
    <row r="48934" spans="22:22" x14ac:dyDescent="0.35">
      <c r="V48934" s="17"/>
    </row>
    <row r="48935" spans="22:22" x14ac:dyDescent="0.35">
      <c r="V48935" s="17"/>
    </row>
    <row r="48936" spans="22:22" x14ac:dyDescent="0.35">
      <c r="V48936" s="17"/>
    </row>
    <row r="48937" spans="22:22" x14ac:dyDescent="0.35">
      <c r="V48937" s="17"/>
    </row>
    <row r="48938" spans="22:22" x14ac:dyDescent="0.35">
      <c r="V48938" s="17"/>
    </row>
    <row r="48939" spans="22:22" x14ac:dyDescent="0.35">
      <c r="V48939" s="17"/>
    </row>
    <row r="48940" spans="22:22" x14ac:dyDescent="0.35">
      <c r="V48940" s="17"/>
    </row>
    <row r="48941" spans="22:22" x14ac:dyDescent="0.35">
      <c r="V48941" s="17"/>
    </row>
    <row r="48942" spans="22:22" x14ac:dyDescent="0.35">
      <c r="V48942" s="17"/>
    </row>
    <row r="48943" spans="22:22" x14ac:dyDescent="0.35">
      <c r="V48943" s="17"/>
    </row>
    <row r="48944" spans="22:22" x14ac:dyDescent="0.35">
      <c r="V48944" s="17"/>
    </row>
    <row r="48945" spans="22:22" x14ac:dyDescent="0.35">
      <c r="V48945" s="17"/>
    </row>
    <row r="48946" spans="22:22" x14ac:dyDescent="0.35">
      <c r="V48946" s="17"/>
    </row>
    <row r="48947" spans="22:22" x14ac:dyDescent="0.35">
      <c r="V48947" s="17"/>
    </row>
    <row r="48948" spans="22:22" x14ac:dyDescent="0.35">
      <c r="V48948" s="17"/>
    </row>
    <row r="48949" spans="22:22" x14ac:dyDescent="0.35">
      <c r="V48949" s="17"/>
    </row>
    <row r="48950" spans="22:22" x14ac:dyDescent="0.35">
      <c r="V48950" s="17"/>
    </row>
    <row r="48951" spans="22:22" x14ac:dyDescent="0.35">
      <c r="V48951" s="17"/>
    </row>
    <row r="48952" spans="22:22" x14ac:dyDescent="0.35">
      <c r="V48952" s="17"/>
    </row>
    <row r="48953" spans="22:22" x14ac:dyDescent="0.35">
      <c r="V48953" s="17"/>
    </row>
    <row r="48954" spans="22:22" x14ac:dyDescent="0.35">
      <c r="V48954" s="17"/>
    </row>
    <row r="48955" spans="22:22" x14ac:dyDescent="0.35">
      <c r="V48955" s="17"/>
    </row>
    <row r="48956" spans="22:22" x14ac:dyDescent="0.35">
      <c r="V48956" s="17"/>
    </row>
    <row r="48957" spans="22:22" x14ac:dyDescent="0.35">
      <c r="V48957" s="17"/>
    </row>
    <row r="48958" spans="22:22" x14ac:dyDescent="0.35">
      <c r="V48958" s="17"/>
    </row>
    <row r="48959" spans="22:22" x14ac:dyDescent="0.35">
      <c r="V48959" s="17"/>
    </row>
    <row r="48960" spans="22:22" x14ac:dyDescent="0.35">
      <c r="V48960" s="17"/>
    </row>
    <row r="48961" spans="22:22" x14ac:dyDescent="0.35">
      <c r="V48961" s="17"/>
    </row>
    <row r="48962" spans="22:22" x14ac:dyDescent="0.35">
      <c r="V48962" s="17"/>
    </row>
    <row r="48963" spans="22:22" x14ac:dyDescent="0.35">
      <c r="V48963" s="17"/>
    </row>
    <row r="48964" spans="22:22" x14ac:dyDescent="0.35">
      <c r="V48964" s="17"/>
    </row>
    <row r="48965" spans="22:22" x14ac:dyDescent="0.35">
      <c r="V48965" s="17"/>
    </row>
    <row r="48966" spans="22:22" x14ac:dyDescent="0.35">
      <c r="V48966" s="17"/>
    </row>
    <row r="48967" spans="22:22" x14ac:dyDescent="0.35">
      <c r="V48967" s="17"/>
    </row>
    <row r="48968" spans="22:22" x14ac:dyDescent="0.35">
      <c r="V48968" s="17"/>
    </row>
    <row r="48969" spans="22:22" x14ac:dyDescent="0.35">
      <c r="V48969" s="17"/>
    </row>
    <row r="48970" spans="22:22" x14ac:dyDescent="0.35">
      <c r="V48970" s="17"/>
    </row>
    <row r="48971" spans="22:22" x14ac:dyDescent="0.35">
      <c r="V48971" s="17"/>
    </row>
    <row r="48972" spans="22:22" x14ac:dyDescent="0.35">
      <c r="V48972" s="17"/>
    </row>
    <row r="48973" spans="22:22" x14ac:dyDescent="0.35">
      <c r="V48973" s="17"/>
    </row>
    <row r="48974" spans="22:22" x14ac:dyDescent="0.35">
      <c r="V48974" s="17"/>
    </row>
    <row r="48975" spans="22:22" x14ac:dyDescent="0.35">
      <c r="V48975" s="17"/>
    </row>
    <row r="48976" spans="22:22" x14ac:dyDescent="0.35">
      <c r="V48976" s="17"/>
    </row>
    <row r="48977" spans="22:22" x14ac:dyDescent="0.35">
      <c r="V48977" s="17"/>
    </row>
    <row r="48978" spans="22:22" x14ac:dyDescent="0.35">
      <c r="V48978" s="17"/>
    </row>
    <row r="48979" spans="22:22" x14ac:dyDescent="0.35">
      <c r="V48979" s="17"/>
    </row>
    <row r="48980" spans="22:22" x14ac:dyDescent="0.35">
      <c r="V48980" s="17"/>
    </row>
    <row r="48981" spans="22:22" x14ac:dyDescent="0.35">
      <c r="V48981" s="17"/>
    </row>
    <row r="48982" spans="22:22" x14ac:dyDescent="0.35">
      <c r="V48982" s="17"/>
    </row>
    <row r="48983" spans="22:22" x14ac:dyDescent="0.35">
      <c r="V48983" s="17"/>
    </row>
    <row r="48984" spans="22:22" x14ac:dyDescent="0.35">
      <c r="V48984" s="17"/>
    </row>
    <row r="48985" spans="22:22" x14ac:dyDescent="0.35">
      <c r="V48985" s="17"/>
    </row>
    <row r="48986" spans="22:22" x14ac:dyDescent="0.35">
      <c r="V48986" s="17"/>
    </row>
    <row r="48987" spans="22:22" x14ac:dyDescent="0.35">
      <c r="V48987" s="17"/>
    </row>
    <row r="48988" spans="22:22" x14ac:dyDescent="0.35">
      <c r="V48988" s="17"/>
    </row>
    <row r="48989" spans="22:22" x14ac:dyDescent="0.35">
      <c r="V48989" s="17"/>
    </row>
    <row r="48990" spans="22:22" x14ac:dyDescent="0.35">
      <c r="V48990" s="17"/>
    </row>
    <row r="48991" spans="22:22" x14ac:dyDescent="0.35">
      <c r="V48991" s="17"/>
    </row>
    <row r="48992" spans="22:22" x14ac:dyDescent="0.35">
      <c r="V48992" s="17"/>
    </row>
    <row r="48993" spans="22:22" x14ac:dyDescent="0.35">
      <c r="V48993" s="17"/>
    </row>
    <row r="48994" spans="22:22" x14ac:dyDescent="0.35">
      <c r="V48994" s="17"/>
    </row>
    <row r="48995" spans="22:22" x14ac:dyDescent="0.35">
      <c r="V48995" s="17"/>
    </row>
    <row r="48996" spans="22:22" x14ac:dyDescent="0.35">
      <c r="V48996" s="17"/>
    </row>
    <row r="48997" spans="22:22" x14ac:dyDescent="0.35">
      <c r="V48997" s="17"/>
    </row>
    <row r="48998" spans="22:22" x14ac:dyDescent="0.35">
      <c r="V48998" s="17"/>
    </row>
    <row r="48999" spans="22:22" x14ac:dyDescent="0.35">
      <c r="V48999" s="17"/>
    </row>
    <row r="49000" spans="22:22" x14ac:dyDescent="0.35">
      <c r="V49000" s="17"/>
    </row>
    <row r="49001" spans="22:22" x14ac:dyDescent="0.35">
      <c r="V49001" s="17"/>
    </row>
    <row r="49002" spans="22:22" x14ac:dyDescent="0.35">
      <c r="V49002" s="17"/>
    </row>
    <row r="49003" spans="22:22" x14ac:dyDescent="0.35">
      <c r="V49003" s="17"/>
    </row>
    <row r="49004" spans="22:22" x14ac:dyDescent="0.35">
      <c r="V49004" s="17"/>
    </row>
    <row r="49005" spans="22:22" x14ac:dyDescent="0.35">
      <c r="V49005" s="17"/>
    </row>
    <row r="49006" spans="22:22" x14ac:dyDescent="0.35">
      <c r="V49006" s="17"/>
    </row>
    <row r="49007" spans="22:22" x14ac:dyDescent="0.35">
      <c r="V49007" s="17"/>
    </row>
    <row r="49008" spans="22:22" x14ac:dyDescent="0.35">
      <c r="V49008" s="17"/>
    </row>
    <row r="49009" spans="22:22" x14ac:dyDescent="0.35">
      <c r="V49009" s="17"/>
    </row>
    <row r="49010" spans="22:22" x14ac:dyDescent="0.35">
      <c r="V49010" s="17"/>
    </row>
    <row r="49011" spans="22:22" x14ac:dyDescent="0.35">
      <c r="V49011" s="17"/>
    </row>
    <row r="49012" spans="22:22" x14ac:dyDescent="0.35">
      <c r="V49012" s="17"/>
    </row>
    <row r="49013" spans="22:22" x14ac:dyDescent="0.35">
      <c r="V49013" s="17"/>
    </row>
    <row r="49014" spans="22:22" x14ac:dyDescent="0.35">
      <c r="V49014" s="17"/>
    </row>
    <row r="49015" spans="22:22" x14ac:dyDescent="0.35">
      <c r="V49015" s="17"/>
    </row>
    <row r="49016" spans="22:22" x14ac:dyDescent="0.35">
      <c r="V49016" s="17"/>
    </row>
    <row r="49017" spans="22:22" x14ac:dyDescent="0.35">
      <c r="V49017" s="17"/>
    </row>
    <row r="49018" spans="22:22" x14ac:dyDescent="0.35">
      <c r="V49018" s="17"/>
    </row>
    <row r="49019" spans="22:22" x14ac:dyDescent="0.35">
      <c r="V49019" s="17"/>
    </row>
    <row r="49020" spans="22:22" x14ac:dyDescent="0.35">
      <c r="V49020" s="17"/>
    </row>
    <row r="49021" spans="22:22" x14ac:dyDescent="0.35">
      <c r="V49021" s="17"/>
    </row>
    <row r="49022" spans="22:22" x14ac:dyDescent="0.35">
      <c r="V49022" s="17"/>
    </row>
    <row r="49023" spans="22:22" x14ac:dyDescent="0.35">
      <c r="V49023" s="17"/>
    </row>
    <row r="49024" spans="22:22" x14ac:dyDescent="0.35">
      <c r="V49024" s="17"/>
    </row>
    <row r="49025" spans="22:22" x14ac:dyDescent="0.35">
      <c r="V49025" s="17"/>
    </row>
    <row r="49026" spans="22:22" x14ac:dyDescent="0.35">
      <c r="V49026" s="17"/>
    </row>
    <row r="49027" spans="22:22" x14ac:dyDescent="0.35">
      <c r="V49027" s="17"/>
    </row>
    <row r="49028" spans="22:22" x14ac:dyDescent="0.35">
      <c r="V49028" s="17"/>
    </row>
    <row r="49029" spans="22:22" x14ac:dyDescent="0.35">
      <c r="V49029" s="17"/>
    </row>
    <row r="49030" spans="22:22" x14ac:dyDescent="0.35">
      <c r="V49030" s="17"/>
    </row>
    <row r="49031" spans="22:22" x14ac:dyDescent="0.35">
      <c r="V49031" s="17"/>
    </row>
    <row r="49032" spans="22:22" x14ac:dyDescent="0.35">
      <c r="V49032" s="17"/>
    </row>
    <row r="49033" spans="22:22" x14ac:dyDescent="0.35">
      <c r="V49033" s="17"/>
    </row>
    <row r="49034" spans="22:22" x14ac:dyDescent="0.35">
      <c r="V49034" s="17"/>
    </row>
    <row r="49035" spans="22:22" x14ac:dyDescent="0.35">
      <c r="V49035" s="17"/>
    </row>
    <row r="49036" spans="22:22" x14ac:dyDescent="0.35">
      <c r="V49036" s="17"/>
    </row>
    <row r="49037" spans="22:22" x14ac:dyDescent="0.35">
      <c r="V49037" s="17"/>
    </row>
    <row r="49038" spans="22:22" x14ac:dyDescent="0.35">
      <c r="V49038" s="17"/>
    </row>
    <row r="49039" spans="22:22" x14ac:dyDescent="0.35">
      <c r="V49039" s="17"/>
    </row>
    <row r="49040" spans="22:22" x14ac:dyDescent="0.35">
      <c r="V49040" s="17"/>
    </row>
    <row r="49041" spans="22:22" x14ac:dyDescent="0.35">
      <c r="V49041" s="17"/>
    </row>
    <row r="49042" spans="22:22" x14ac:dyDescent="0.35">
      <c r="V49042" s="17"/>
    </row>
    <row r="49043" spans="22:22" x14ac:dyDescent="0.35">
      <c r="V49043" s="17"/>
    </row>
    <row r="49044" spans="22:22" x14ac:dyDescent="0.35">
      <c r="V49044" s="17"/>
    </row>
    <row r="49045" spans="22:22" x14ac:dyDescent="0.35">
      <c r="V49045" s="17"/>
    </row>
    <row r="49046" spans="22:22" x14ac:dyDescent="0.35">
      <c r="V49046" s="17"/>
    </row>
    <row r="49047" spans="22:22" x14ac:dyDescent="0.35">
      <c r="V49047" s="17"/>
    </row>
    <row r="49048" spans="22:22" x14ac:dyDescent="0.35">
      <c r="V49048" s="17"/>
    </row>
    <row r="49049" spans="22:22" x14ac:dyDescent="0.35">
      <c r="V49049" s="17"/>
    </row>
    <row r="49050" spans="22:22" x14ac:dyDescent="0.35">
      <c r="V49050" s="17"/>
    </row>
    <row r="49051" spans="22:22" x14ac:dyDescent="0.35">
      <c r="V49051" s="17"/>
    </row>
    <row r="49052" spans="22:22" x14ac:dyDescent="0.35">
      <c r="V49052" s="17"/>
    </row>
    <row r="49053" spans="22:22" x14ac:dyDescent="0.35">
      <c r="V49053" s="17"/>
    </row>
    <row r="49054" spans="22:22" x14ac:dyDescent="0.35">
      <c r="V49054" s="17"/>
    </row>
    <row r="49055" spans="22:22" x14ac:dyDescent="0.35">
      <c r="V49055" s="17"/>
    </row>
    <row r="49056" spans="22:22" x14ac:dyDescent="0.35">
      <c r="V49056" s="17"/>
    </row>
    <row r="49057" spans="22:22" x14ac:dyDescent="0.35">
      <c r="V49057" s="17"/>
    </row>
    <row r="49058" spans="22:22" x14ac:dyDescent="0.35">
      <c r="V49058" s="17"/>
    </row>
    <row r="49059" spans="22:22" x14ac:dyDescent="0.35">
      <c r="V49059" s="17"/>
    </row>
    <row r="49060" spans="22:22" x14ac:dyDescent="0.35">
      <c r="V49060" s="17"/>
    </row>
    <row r="49061" spans="22:22" x14ac:dyDescent="0.35">
      <c r="V49061" s="17"/>
    </row>
    <row r="49062" spans="22:22" x14ac:dyDescent="0.35">
      <c r="V49062" s="17"/>
    </row>
    <row r="49063" spans="22:22" x14ac:dyDescent="0.35">
      <c r="V49063" s="17"/>
    </row>
    <row r="49064" spans="22:22" x14ac:dyDescent="0.35">
      <c r="V49064" s="17"/>
    </row>
    <row r="49065" spans="22:22" x14ac:dyDescent="0.35">
      <c r="V49065" s="17"/>
    </row>
    <row r="49066" spans="22:22" x14ac:dyDescent="0.35">
      <c r="V49066" s="17"/>
    </row>
    <row r="49067" spans="22:22" x14ac:dyDescent="0.35">
      <c r="V49067" s="17"/>
    </row>
    <row r="49068" spans="22:22" x14ac:dyDescent="0.35">
      <c r="V49068" s="17"/>
    </row>
    <row r="49069" spans="22:22" x14ac:dyDescent="0.35">
      <c r="V49069" s="17"/>
    </row>
    <row r="49070" spans="22:22" x14ac:dyDescent="0.35">
      <c r="V49070" s="17"/>
    </row>
    <row r="49071" spans="22:22" x14ac:dyDescent="0.35">
      <c r="V49071" s="17"/>
    </row>
    <row r="49072" spans="22:22" x14ac:dyDescent="0.35">
      <c r="V49072" s="17"/>
    </row>
    <row r="49073" spans="22:22" x14ac:dyDescent="0.35">
      <c r="V49073" s="17"/>
    </row>
    <row r="49074" spans="22:22" x14ac:dyDescent="0.35">
      <c r="V49074" s="17"/>
    </row>
    <row r="49075" spans="22:22" x14ac:dyDescent="0.35">
      <c r="V49075" s="17"/>
    </row>
    <row r="49076" spans="22:22" x14ac:dyDescent="0.35">
      <c r="V49076" s="17"/>
    </row>
    <row r="49077" spans="22:22" x14ac:dyDescent="0.35">
      <c r="V49077" s="17"/>
    </row>
    <row r="49078" spans="22:22" x14ac:dyDescent="0.35">
      <c r="V49078" s="17"/>
    </row>
    <row r="49079" spans="22:22" x14ac:dyDescent="0.35">
      <c r="V49079" s="17"/>
    </row>
    <row r="49080" spans="22:22" x14ac:dyDescent="0.35">
      <c r="V49080" s="17"/>
    </row>
    <row r="49081" spans="22:22" x14ac:dyDescent="0.35">
      <c r="V49081" s="17"/>
    </row>
    <row r="49082" spans="22:22" x14ac:dyDescent="0.35">
      <c r="V49082" s="17"/>
    </row>
    <row r="49083" spans="22:22" x14ac:dyDescent="0.35">
      <c r="V49083" s="17"/>
    </row>
    <row r="49084" spans="22:22" x14ac:dyDescent="0.35">
      <c r="V49084" s="17"/>
    </row>
    <row r="49085" spans="22:22" x14ac:dyDescent="0.35">
      <c r="V49085" s="17"/>
    </row>
    <row r="49086" spans="22:22" x14ac:dyDescent="0.35">
      <c r="V49086" s="17"/>
    </row>
    <row r="49087" spans="22:22" x14ac:dyDescent="0.35">
      <c r="V49087" s="17"/>
    </row>
    <row r="49088" spans="22:22" x14ac:dyDescent="0.35">
      <c r="V49088" s="17"/>
    </row>
    <row r="49089" spans="22:22" x14ac:dyDescent="0.35">
      <c r="V49089" s="17"/>
    </row>
    <row r="49090" spans="22:22" x14ac:dyDescent="0.35">
      <c r="V49090" s="17"/>
    </row>
    <row r="49091" spans="22:22" x14ac:dyDescent="0.35">
      <c r="V49091" s="17"/>
    </row>
    <row r="49092" spans="22:22" x14ac:dyDescent="0.35">
      <c r="V49092" s="17"/>
    </row>
    <row r="49093" spans="22:22" x14ac:dyDescent="0.35">
      <c r="V49093" s="17"/>
    </row>
    <row r="49094" spans="22:22" x14ac:dyDescent="0.35">
      <c r="V49094" s="17"/>
    </row>
    <row r="49095" spans="22:22" x14ac:dyDescent="0.35">
      <c r="V49095" s="17"/>
    </row>
    <row r="49096" spans="22:22" x14ac:dyDescent="0.35">
      <c r="V49096" s="17"/>
    </row>
    <row r="49097" spans="22:22" x14ac:dyDescent="0.35">
      <c r="V49097" s="17"/>
    </row>
    <row r="49098" spans="22:22" x14ac:dyDescent="0.35">
      <c r="V49098" s="17"/>
    </row>
    <row r="49099" spans="22:22" x14ac:dyDescent="0.35">
      <c r="V49099" s="17"/>
    </row>
    <row r="49100" spans="22:22" x14ac:dyDescent="0.35">
      <c r="V49100" s="17"/>
    </row>
    <row r="49101" spans="22:22" x14ac:dyDescent="0.35">
      <c r="V49101" s="17"/>
    </row>
    <row r="49102" spans="22:22" x14ac:dyDescent="0.35">
      <c r="V49102" s="17"/>
    </row>
    <row r="49103" spans="22:22" x14ac:dyDescent="0.35">
      <c r="V49103" s="17"/>
    </row>
    <row r="49104" spans="22:22" x14ac:dyDescent="0.35">
      <c r="V49104" s="17"/>
    </row>
    <row r="49105" spans="22:22" x14ac:dyDescent="0.35">
      <c r="V49105" s="17"/>
    </row>
    <row r="49106" spans="22:22" x14ac:dyDescent="0.35">
      <c r="V49106" s="17"/>
    </row>
    <row r="49107" spans="22:22" x14ac:dyDescent="0.35">
      <c r="V49107" s="17"/>
    </row>
    <row r="49108" spans="22:22" x14ac:dyDescent="0.35">
      <c r="V49108" s="17"/>
    </row>
    <row r="49109" spans="22:22" x14ac:dyDescent="0.35">
      <c r="V49109" s="17"/>
    </row>
    <row r="49110" spans="22:22" x14ac:dyDescent="0.35">
      <c r="V49110" s="17"/>
    </row>
    <row r="49111" spans="22:22" x14ac:dyDescent="0.35">
      <c r="V49111" s="17"/>
    </row>
    <row r="49112" spans="22:22" x14ac:dyDescent="0.35">
      <c r="V49112" s="17"/>
    </row>
    <row r="49113" spans="22:22" x14ac:dyDescent="0.35">
      <c r="V49113" s="17"/>
    </row>
    <row r="49114" spans="22:22" x14ac:dyDescent="0.35">
      <c r="V49114" s="17"/>
    </row>
    <row r="49115" spans="22:22" x14ac:dyDescent="0.35">
      <c r="V49115" s="17"/>
    </row>
    <row r="49116" spans="22:22" x14ac:dyDescent="0.35">
      <c r="V49116" s="17"/>
    </row>
    <row r="49117" spans="22:22" x14ac:dyDescent="0.35">
      <c r="V49117" s="17"/>
    </row>
    <row r="49118" spans="22:22" x14ac:dyDescent="0.35">
      <c r="V49118" s="17"/>
    </row>
    <row r="49119" spans="22:22" x14ac:dyDescent="0.35">
      <c r="V49119" s="17"/>
    </row>
    <row r="49120" spans="22:22" x14ac:dyDescent="0.35">
      <c r="V49120" s="17"/>
    </row>
    <row r="49121" spans="22:22" x14ac:dyDescent="0.35">
      <c r="V49121" s="17"/>
    </row>
    <row r="49122" spans="22:22" x14ac:dyDescent="0.35">
      <c r="V49122" s="17"/>
    </row>
    <row r="49123" spans="22:22" x14ac:dyDescent="0.35">
      <c r="V49123" s="17"/>
    </row>
    <row r="49124" spans="22:22" x14ac:dyDescent="0.35">
      <c r="V49124" s="17"/>
    </row>
    <row r="49125" spans="22:22" x14ac:dyDescent="0.35">
      <c r="V49125" s="17"/>
    </row>
    <row r="49126" spans="22:22" x14ac:dyDescent="0.35">
      <c r="V49126" s="17"/>
    </row>
    <row r="49127" spans="22:22" x14ac:dyDescent="0.35">
      <c r="V49127" s="17"/>
    </row>
    <row r="49128" spans="22:22" x14ac:dyDescent="0.35">
      <c r="V49128" s="17"/>
    </row>
    <row r="49129" spans="22:22" x14ac:dyDescent="0.35">
      <c r="V49129" s="17"/>
    </row>
    <row r="49130" spans="22:22" x14ac:dyDescent="0.35">
      <c r="V49130" s="17"/>
    </row>
    <row r="49131" spans="22:22" x14ac:dyDescent="0.35">
      <c r="V49131" s="17"/>
    </row>
    <row r="49132" spans="22:22" x14ac:dyDescent="0.35">
      <c r="V49132" s="17"/>
    </row>
    <row r="49133" spans="22:22" x14ac:dyDescent="0.35">
      <c r="V49133" s="17"/>
    </row>
    <row r="49134" spans="22:22" x14ac:dyDescent="0.35">
      <c r="V49134" s="17"/>
    </row>
    <row r="49135" spans="22:22" x14ac:dyDescent="0.35">
      <c r="V49135" s="17"/>
    </row>
    <row r="49136" spans="22:22" x14ac:dyDescent="0.35">
      <c r="V49136" s="17"/>
    </row>
    <row r="49137" spans="22:22" x14ac:dyDescent="0.35">
      <c r="V49137" s="17"/>
    </row>
    <row r="49138" spans="22:22" x14ac:dyDescent="0.35">
      <c r="V49138" s="17"/>
    </row>
    <row r="49139" spans="22:22" x14ac:dyDescent="0.35">
      <c r="V49139" s="17"/>
    </row>
    <row r="49140" spans="22:22" x14ac:dyDescent="0.35">
      <c r="V49140" s="17"/>
    </row>
    <row r="49141" spans="22:22" x14ac:dyDescent="0.35">
      <c r="V49141" s="17"/>
    </row>
    <row r="49142" spans="22:22" x14ac:dyDescent="0.35">
      <c r="V49142" s="17"/>
    </row>
    <row r="49143" spans="22:22" x14ac:dyDescent="0.35">
      <c r="V49143" s="17"/>
    </row>
    <row r="49144" spans="22:22" x14ac:dyDescent="0.35">
      <c r="V49144" s="17"/>
    </row>
    <row r="49145" spans="22:22" x14ac:dyDescent="0.35">
      <c r="V49145" s="17"/>
    </row>
    <row r="49146" spans="22:22" x14ac:dyDescent="0.35">
      <c r="V49146" s="17"/>
    </row>
    <row r="49147" spans="22:22" x14ac:dyDescent="0.35">
      <c r="V49147" s="17"/>
    </row>
    <row r="49148" spans="22:22" x14ac:dyDescent="0.35">
      <c r="V49148" s="17"/>
    </row>
    <row r="49149" spans="22:22" x14ac:dyDescent="0.35">
      <c r="V49149" s="17"/>
    </row>
    <row r="49150" spans="22:22" x14ac:dyDescent="0.35">
      <c r="V49150" s="17"/>
    </row>
    <row r="49151" spans="22:22" x14ac:dyDescent="0.35">
      <c r="V49151" s="17"/>
    </row>
    <row r="49152" spans="22:22" x14ac:dyDescent="0.35">
      <c r="V49152" s="17"/>
    </row>
    <row r="49153" spans="22:22" x14ac:dyDescent="0.35">
      <c r="V49153" s="17"/>
    </row>
    <row r="49154" spans="22:22" x14ac:dyDescent="0.35">
      <c r="V49154" s="17"/>
    </row>
    <row r="49155" spans="22:22" x14ac:dyDescent="0.35">
      <c r="V49155" s="17"/>
    </row>
    <row r="49156" spans="22:22" x14ac:dyDescent="0.35">
      <c r="V49156" s="17"/>
    </row>
    <row r="49157" spans="22:22" x14ac:dyDescent="0.35">
      <c r="V49157" s="17"/>
    </row>
    <row r="49158" spans="22:22" x14ac:dyDescent="0.35">
      <c r="V49158" s="17"/>
    </row>
    <row r="49159" spans="22:22" x14ac:dyDescent="0.35">
      <c r="V49159" s="17"/>
    </row>
    <row r="49160" spans="22:22" x14ac:dyDescent="0.35">
      <c r="V49160" s="17"/>
    </row>
    <row r="49161" spans="22:22" x14ac:dyDescent="0.35">
      <c r="V49161" s="17"/>
    </row>
    <row r="49162" spans="22:22" x14ac:dyDescent="0.35">
      <c r="V49162" s="17"/>
    </row>
    <row r="49163" spans="22:22" x14ac:dyDescent="0.35">
      <c r="V49163" s="17"/>
    </row>
    <row r="49164" spans="22:22" x14ac:dyDescent="0.35">
      <c r="V49164" s="17"/>
    </row>
    <row r="49165" spans="22:22" x14ac:dyDescent="0.35">
      <c r="V49165" s="17"/>
    </row>
    <row r="49166" spans="22:22" x14ac:dyDescent="0.35">
      <c r="V49166" s="17"/>
    </row>
    <row r="49167" spans="22:22" x14ac:dyDescent="0.35">
      <c r="V49167" s="17"/>
    </row>
    <row r="49168" spans="22:22" x14ac:dyDescent="0.35">
      <c r="V49168" s="17"/>
    </row>
    <row r="49169" spans="22:22" x14ac:dyDescent="0.35">
      <c r="V49169" s="17"/>
    </row>
    <row r="49170" spans="22:22" x14ac:dyDescent="0.35">
      <c r="V49170" s="17"/>
    </row>
    <row r="49171" spans="22:22" x14ac:dyDescent="0.35">
      <c r="V49171" s="17"/>
    </row>
    <row r="49172" spans="22:22" x14ac:dyDescent="0.35">
      <c r="V49172" s="17"/>
    </row>
    <row r="49173" spans="22:22" x14ac:dyDescent="0.35">
      <c r="V49173" s="17"/>
    </row>
    <row r="49174" spans="22:22" x14ac:dyDescent="0.35">
      <c r="V49174" s="17"/>
    </row>
    <row r="49175" spans="22:22" x14ac:dyDescent="0.35">
      <c r="V49175" s="17"/>
    </row>
    <row r="49176" spans="22:22" x14ac:dyDescent="0.35">
      <c r="V49176" s="17"/>
    </row>
    <row r="49177" spans="22:22" x14ac:dyDescent="0.35">
      <c r="V49177" s="17"/>
    </row>
    <row r="49178" spans="22:22" x14ac:dyDescent="0.35">
      <c r="V49178" s="17"/>
    </row>
    <row r="49179" spans="22:22" x14ac:dyDescent="0.35">
      <c r="V49179" s="17"/>
    </row>
    <row r="49180" spans="22:22" x14ac:dyDescent="0.35">
      <c r="V49180" s="17"/>
    </row>
    <row r="49181" spans="22:22" x14ac:dyDescent="0.35">
      <c r="V49181" s="17"/>
    </row>
    <row r="49182" spans="22:22" x14ac:dyDescent="0.35">
      <c r="V49182" s="17"/>
    </row>
    <row r="49183" spans="22:22" x14ac:dyDescent="0.35">
      <c r="V49183" s="17"/>
    </row>
    <row r="49184" spans="22:22" x14ac:dyDescent="0.35">
      <c r="V49184" s="17"/>
    </row>
    <row r="49185" spans="22:22" x14ac:dyDescent="0.35">
      <c r="V49185" s="17"/>
    </row>
    <row r="49186" spans="22:22" x14ac:dyDescent="0.35">
      <c r="V49186" s="17"/>
    </row>
    <row r="49187" spans="22:22" x14ac:dyDescent="0.35">
      <c r="V49187" s="17"/>
    </row>
    <row r="49188" spans="22:22" x14ac:dyDescent="0.35">
      <c r="V49188" s="17"/>
    </row>
    <row r="49189" spans="22:22" x14ac:dyDescent="0.35">
      <c r="V49189" s="17"/>
    </row>
    <row r="49190" spans="22:22" x14ac:dyDescent="0.35">
      <c r="V49190" s="17"/>
    </row>
    <row r="49191" spans="22:22" x14ac:dyDescent="0.35">
      <c r="V49191" s="17"/>
    </row>
    <row r="49192" spans="22:22" x14ac:dyDescent="0.35">
      <c r="V49192" s="17"/>
    </row>
    <row r="49193" spans="22:22" x14ac:dyDescent="0.35">
      <c r="V49193" s="17"/>
    </row>
    <row r="49194" spans="22:22" x14ac:dyDescent="0.35">
      <c r="V49194" s="17"/>
    </row>
    <row r="49195" spans="22:22" x14ac:dyDescent="0.35">
      <c r="V49195" s="17"/>
    </row>
    <row r="49196" spans="22:22" x14ac:dyDescent="0.35">
      <c r="V49196" s="17"/>
    </row>
    <row r="49197" spans="22:22" x14ac:dyDescent="0.35">
      <c r="V49197" s="17"/>
    </row>
    <row r="49198" spans="22:22" x14ac:dyDescent="0.35">
      <c r="V49198" s="17"/>
    </row>
    <row r="49199" spans="22:22" x14ac:dyDescent="0.35">
      <c r="V49199" s="17"/>
    </row>
    <row r="49200" spans="22:22" x14ac:dyDescent="0.35">
      <c r="V49200" s="17"/>
    </row>
    <row r="49201" spans="22:22" x14ac:dyDescent="0.35">
      <c r="V49201" s="17"/>
    </row>
    <row r="49202" spans="22:22" x14ac:dyDescent="0.35">
      <c r="V49202" s="17"/>
    </row>
    <row r="49203" spans="22:22" x14ac:dyDescent="0.35">
      <c r="V49203" s="17"/>
    </row>
    <row r="49204" spans="22:22" x14ac:dyDescent="0.35">
      <c r="V49204" s="17"/>
    </row>
    <row r="49205" spans="22:22" x14ac:dyDescent="0.35">
      <c r="V49205" s="17"/>
    </row>
    <row r="49206" spans="22:22" x14ac:dyDescent="0.35">
      <c r="V49206" s="17"/>
    </row>
    <row r="49207" spans="22:22" x14ac:dyDescent="0.35">
      <c r="V49207" s="17"/>
    </row>
    <row r="49208" spans="22:22" x14ac:dyDescent="0.35">
      <c r="V49208" s="17"/>
    </row>
    <row r="49209" spans="22:22" x14ac:dyDescent="0.35">
      <c r="V49209" s="17"/>
    </row>
    <row r="49210" spans="22:22" x14ac:dyDescent="0.35">
      <c r="V49210" s="17"/>
    </row>
    <row r="49211" spans="22:22" x14ac:dyDescent="0.35">
      <c r="V49211" s="17"/>
    </row>
    <row r="49212" spans="22:22" x14ac:dyDescent="0.35">
      <c r="V49212" s="17"/>
    </row>
    <row r="49213" spans="22:22" x14ac:dyDescent="0.35">
      <c r="V49213" s="17"/>
    </row>
    <row r="49214" spans="22:22" x14ac:dyDescent="0.35">
      <c r="V49214" s="17"/>
    </row>
    <row r="49215" spans="22:22" x14ac:dyDescent="0.35">
      <c r="V49215" s="17"/>
    </row>
    <row r="49216" spans="22:22" x14ac:dyDescent="0.35">
      <c r="V49216" s="17"/>
    </row>
    <row r="49217" spans="22:22" x14ac:dyDescent="0.35">
      <c r="V49217" s="17"/>
    </row>
    <row r="49218" spans="22:22" x14ac:dyDescent="0.35">
      <c r="V49218" s="17"/>
    </row>
    <row r="49219" spans="22:22" x14ac:dyDescent="0.35">
      <c r="V49219" s="17"/>
    </row>
    <row r="49220" spans="22:22" x14ac:dyDescent="0.35">
      <c r="V49220" s="17"/>
    </row>
    <row r="49221" spans="22:22" x14ac:dyDescent="0.35">
      <c r="V49221" s="17"/>
    </row>
    <row r="49222" spans="22:22" x14ac:dyDescent="0.35">
      <c r="V49222" s="17"/>
    </row>
    <row r="49223" spans="22:22" x14ac:dyDescent="0.35">
      <c r="V49223" s="17"/>
    </row>
    <row r="49224" spans="22:22" x14ac:dyDescent="0.35">
      <c r="V49224" s="17"/>
    </row>
    <row r="49225" spans="22:22" x14ac:dyDescent="0.35">
      <c r="V49225" s="17"/>
    </row>
    <row r="49226" spans="22:22" x14ac:dyDescent="0.35">
      <c r="V49226" s="17"/>
    </row>
    <row r="49227" spans="22:22" x14ac:dyDescent="0.35">
      <c r="V49227" s="17"/>
    </row>
    <row r="49228" spans="22:22" x14ac:dyDescent="0.35">
      <c r="V49228" s="17"/>
    </row>
    <row r="49229" spans="22:22" x14ac:dyDescent="0.35">
      <c r="V49229" s="17"/>
    </row>
    <row r="49230" spans="22:22" x14ac:dyDescent="0.35">
      <c r="V49230" s="17"/>
    </row>
    <row r="49231" spans="22:22" x14ac:dyDescent="0.35">
      <c r="V49231" s="17"/>
    </row>
    <row r="49232" spans="22:22" x14ac:dyDescent="0.35">
      <c r="V49232" s="17"/>
    </row>
    <row r="49233" spans="22:22" x14ac:dyDescent="0.35">
      <c r="V49233" s="17"/>
    </row>
    <row r="49234" spans="22:22" x14ac:dyDescent="0.35">
      <c r="V49234" s="17"/>
    </row>
    <row r="49235" spans="22:22" x14ac:dyDescent="0.35">
      <c r="V49235" s="17"/>
    </row>
    <row r="49236" spans="22:22" x14ac:dyDescent="0.35">
      <c r="V49236" s="17"/>
    </row>
    <row r="49237" spans="22:22" x14ac:dyDescent="0.35">
      <c r="V49237" s="17"/>
    </row>
    <row r="49238" spans="22:22" x14ac:dyDescent="0.35">
      <c r="V49238" s="17"/>
    </row>
    <row r="49239" spans="22:22" x14ac:dyDescent="0.35">
      <c r="V49239" s="17"/>
    </row>
    <row r="49240" spans="22:22" x14ac:dyDescent="0.35">
      <c r="V49240" s="17"/>
    </row>
    <row r="49241" spans="22:22" x14ac:dyDescent="0.35">
      <c r="V49241" s="17"/>
    </row>
    <row r="49242" spans="22:22" x14ac:dyDescent="0.35">
      <c r="V49242" s="17"/>
    </row>
    <row r="49243" spans="22:22" x14ac:dyDescent="0.35">
      <c r="V49243" s="17"/>
    </row>
    <row r="49244" spans="22:22" x14ac:dyDescent="0.35">
      <c r="V49244" s="17"/>
    </row>
    <row r="49245" spans="22:22" x14ac:dyDescent="0.35">
      <c r="V49245" s="17"/>
    </row>
    <row r="49246" spans="22:22" x14ac:dyDescent="0.35">
      <c r="V49246" s="17"/>
    </row>
    <row r="49247" spans="22:22" x14ac:dyDescent="0.35">
      <c r="V49247" s="17"/>
    </row>
    <row r="49248" spans="22:22" x14ac:dyDescent="0.35">
      <c r="V49248" s="17"/>
    </row>
    <row r="49249" spans="22:22" x14ac:dyDescent="0.35">
      <c r="V49249" s="17"/>
    </row>
    <row r="49250" spans="22:22" x14ac:dyDescent="0.35">
      <c r="V49250" s="17"/>
    </row>
    <row r="49251" spans="22:22" x14ac:dyDescent="0.35">
      <c r="V49251" s="17"/>
    </row>
    <row r="49252" spans="22:22" x14ac:dyDescent="0.35">
      <c r="V49252" s="17"/>
    </row>
    <row r="49253" spans="22:22" x14ac:dyDescent="0.35">
      <c r="V49253" s="17"/>
    </row>
    <row r="49254" spans="22:22" x14ac:dyDescent="0.35">
      <c r="V49254" s="17"/>
    </row>
    <row r="49255" spans="22:22" x14ac:dyDescent="0.35">
      <c r="V49255" s="17"/>
    </row>
    <row r="49256" spans="22:22" x14ac:dyDescent="0.35">
      <c r="V49256" s="17"/>
    </row>
    <row r="49257" spans="22:22" x14ac:dyDescent="0.35">
      <c r="V49257" s="17"/>
    </row>
    <row r="49258" spans="22:22" x14ac:dyDescent="0.35">
      <c r="V49258" s="17"/>
    </row>
    <row r="49259" spans="22:22" x14ac:dyDescent="0.35">
      <c r="V49259" s="17"/>
    </row>
    <row r="49260" spans="22:22" x14ac:dyDescent="0.35">
      <c r="V49260" s="17"/>
    </row>
    <row r="49261" spans="22:22" x14ac:dyDescent="0.35">
      <c r="V49261" s="17"/>
    </row>
    <row r="49262" spans="22:22" x14ac:dyDescent="0.35">
      <c r="V49262" s="17"/>
    </row>
    <row r="49263" spans="22:22" x14ac:dyDescent="0.35">
      <c r="V49263" s="17"/>
    </row>
    <row r="49264" spans="22:22" x14ac:dyDescent="0.35">
      <c r="V49264" s="17"/>
    </row>
    <row r="49265" spans="22:22" x14ac:dyDescent="0.35">
      <c r="V49265" s="17"/>
    </row>
    <row r="49266" spans="22:22" x14ac:dyDescent="0.35">
      <c r="V49266" s="17"/>
    </row>
    <row r="49267" spans="22:22" x14ac:dyDescent="0.35">
      <c r="V49267" s="17"/>
    </row>
    <row r="49268" spans="22:22" x14ac:dyDescent="0.35">
      <c r="V49268" s="17"/>
    </row>
    <row r="49269" spans="22:22" x14ac:dyDescent="0.35">
      <c r="V49269" s="17"/>
    </row>
    <row r="49270" spans="22:22" x14ac:dyDescent="0.35">
      <c r="V49270" s="17"/>
    </row>
    <row r="49271" spans="22:22" x14ac:dyDescent="0.35">
      <c r="V49271" s="17"/>
    </row>
    <row r="49272" spans="22:22" x14ac:dyDescent="0.35">
      <c r="V49272" s="17"/>
    </row>
    <row r="49273" spans="22:22" x14ac:dyDescent="0.35">
      <c r="V49273" s="17"/>
    </row>
    <row r="49274" spans="22:22" x14ac:dyDescent="0.35">
      <c r="V49274" s="17"/>
    </row>
    <row r="49275" spans="22:22" x14ac:dyDescent="0.35">
      <c r="V49275" s="17"/>
    </row>
    <row r="49276" spans="22:22" x14ac:dyDescent="0.35">
      <c r="V49276" s="17"/>
    </row>
    <row r="49277" spans="22:22" x14ac:dyDescent="0.35">
      <c r="V49277" s="17"/>
    </row>
    <row r="49278" spans="22:22" x14ac:dyDescent="0.35">
      <c r="V49278" s="17"/>
    </row>
    <row r="49279" spans="22:22" x14ac:dyDescent="0.35">
      <c r="V49279" s="17"/>
    </row>
    <row r="49280" spans="22:22" x14ac:dyDescent="0.35">
      <c r="V49280" s="17"/>
    </row>
    <row r="49281" spans="22:22" x14ac:dyDescent="0.35">
      <c r="V49281" s="17"/>
    </row>
    <row r="49282" spans="22:22" x14ac:dyDescent="0.35">
      <c r="V49282" s="17"/>
    </row>
    <row r="49283" spans="22:22" x14ac:dyDescent="0.35">
      <c r="V49283" s="17"/>
    </row>
    <row r="49284" spans="22:22" x14ac:dyDescent="0.35">
      <c r="V49284" s="17"/>
    </row>
    <row r="49285" spans="22:22" x14ac:dyDescent="0.35">
      <c r="V49285" s="17"/>
    </row>
    <row r="49286" spans="22:22" x14ac:dyDescent="0.35">
      <c r="V49286" s="17"/>
    </row>
    <row r="49287" spans="22:22" x14ac:dyDescent="0.35">
      <c r="V49287" s="17"/>
    </row>
    <row r="49288" spans="22:22" x14ac:dyDescent="0.35">
      <c r="V49288" s="17"/>
    </row>
    <row r="49289" spans="22:22" x14ac:dyDescent="0.35">
      <c r="V49289" s="17"/>
    </row>
    <row r="49290" spans="22:22" x14ac:dyDescent="0.35">
      <c r="V49290" s="17"/>
    </row>
    <row r="49291" spans="22:22" x14ac:dyDescent="0.35">
      <c r="V49291" s="17"/>
    </row>
    <row r="49292" spans="22:22" x14ac:dyDescent="0.35">
      <c r="V49292" s="17"/>
    </row>
    <row r="49293" spans="22:22" x14ac:dyDescent="0.35">
      <c r="V49293" s="17"/>
    </row>
    <row r="49294" spans="22:22" x14ac:dyDescent="0.35">
      <c r="V49294" s="17"/>
    </row>
    <row r="49295" spans="22:22" x14ac:dyDescent="0.35">
      <c r="V49295" s="17"/>
    </row>
    <row r="49296" spans="22:22" x14ac:dyDescent="0.35">
      <c r="V49296" s="17"/>
    </row>
    <row r="49297" spans="22:22" x14ac:dyDescent="0.35">
      <c r="V49297" s="17"/>
    </row>
    <row r="49298" spans="22:22" x14ac:dyDescent="0.35">
      <c r="V49298" s="17"/>
    </row>
    <row r="49299" spans="22:22" x14ac:dyDescent="0.35">
      <c r="V49299" s="17"/>
    </row>
    <row r="49300" spans="22:22" x14ac:dyDescent="0.35">
      <c r="V49300" s="17"/>
    </row>
    <row r="49301" spans="22:22" x14ac:dyDescent="0.35">
      <c r="V49301" s="17"/>
    </row>
    <row r="49302" spans="22:22" x14ac:dyDescent="0.35">
      <c r="V49302" s="17"/>
    </row>
    <row r="49303" spans="22:22" x14ac:dyDescent="0.35">
      <c r="V49303" s="17"/>
    </row>
    <row r="49304" spans="22:22" x14ac:dyDescent="0.35">
      <c r="V49304" s="17"/>
    </row>
    <row r="49305" spans="22:22" x14ac:dyDescent="0.35">
      <c r="V49305" s="17"/>
    </row>
    <row r="49306" spans="22:22" x14ac:dyDescent="0.35">
      <c r="V49306" s="17"/>
    </row>
    <row r="49307" spans="22:22" x14ac:dyDescent="0.35">
      <c r="V49307" s="17"/>
    </row>
    <row r="49308" spans="22:22" x14ac:dyDescent="0.35">
      <c r="V49308" s="17"/>
    </row>
    <row r="49309" spans="22:22" x14ac:dyDescent="0.35">
      <c r="V49309" s="17"/>
    </row>
    <row r="49310" spans="22:22" x14ac:dyDescent="0.35">
      <c r="V49310" s="17"/>
    </row>
    <row r="49311" spans="22:22" x14ac:dyDescent="0.35">
      <c r="V49311" s="17"/>
    </row>
    <row r="49312" spans="22:22" x14ac:dyDescent="0.35">
      <c r="V49312" s="17"/>
    </row>
    <row r="49313" spans="22:22" x14ac:dyDescent="0.35">
      <c r="V49313" s="17"/>
    </row>
    <row r="49314" spans="22:22" x14ac:dyDescent="0.35">
      <c r="V49314" s="17"/>
    </row>
    <row r="49315" spans="22:22" x14ac:dyDescent="0.35">
      <c r="V49315" s="17"/>
    </row>
    <row r="49316" spans="22:22" x14ac:dyDescent="0.35">
      <c r="V49316" s="17"/>
    </row>
    <row r="49317" spans="22:22" x14ac:dyDescent="0.35">
      <c r="V49317" s="17"/>
    </row>
    <row r="49318" spans="22:22" x14ac:dyDescent="0.35">
      <c r="V49318" s="17"/>
    </row>
    <row r="49319" spans="22:22" x14ac:dyDescent="0.35">
      <c r="V49319" s="17"/>
    </row>
    <row r="49320" spans="22:22" x14ac:dyDescent="0.35">
      <c r="V49320" s="17"/>
    </row>
    <row r="49321" spans="22:22" x14ac:dyDescent="0.35">
      <c r="V49321" s="17"/>
    </row>
    <row r="49322" spans="22:22" x14ac:dyDescent="0.35">
      <c r="V49322" s="17"/>
    </row>
    <row r="49323" spans="22:22" x14ac:dyDescent="0.35">
      <c r="V49323" s="17"/>
    </row>
    <row r="49324" spans="22:22" x14ac:dyDescent="0.35">
      <c r="V49324" s="17"/>
    </row>
    <row r="49325" spans="22:22" x14ac:dyDescent="0.35">
      <c r="V49325" s="17"/>
    </row>
    <row r="49326" spans="22:22" x14ac:dyDescent="0.35">
      <c r="V49326" s="17"/>
    </row>
    <row r="49327" spans="22:22" x14ac:dyDescent="0.35">
      <c r="V49327" s="17"/>
    </row>
    <row r="49328" spans="22:22" x14ac:dyDescent="0.35">
      <c r="V49328" s="17"/>
    </row>
    <row r="49329" spans="22:22" x14ac:dyDescent="0.35">
      <c r="V49329" s="17"/>
    </row>
    <row r="49330" spans="22:22" x14ac:dyDescent="0.35">
      <c r="V49330" s="17"/>
    </row>
    <row r="49331" spans="22:22" x14ac:dyDescent="0.35">
      <c r="V49331" s="17"/>
    </row>
    <row r="49332" spans="22:22" x14ac:dyDescent="0.35">
      <c r="V49332" s="17"/>
    </row>
    <row r="49333" spans="22:22" x14ac:dyDescent="0.35">
      <c r="V49333" s="17"/>
    </row>
    <row r="49334" spans="22:22" x14ac:dyDescent="0.35">
      <c r="V49334" s="17"/>
    </row>
    <row r="49335" spans="22:22" x14ac:dyDescent="0.35">
      <c r="V49335" s="17"/>
    </row>
    <row r="49336" spans="22:22" x14ac:dyDescent="0.35">
      <c r="V49336" s="17"/>
    </row>
    <row r="49337" spans="22:22" x14ac:dyDescent="0.35">
      <c r="V49337" s="17"/>
    </row>
    <row r="49338" spans="22:22" x14ac:dyDescent="0.35">
      <c r="V49338" s="17"/>
    </row>
    <row r="49339" spans="22:22" x14ac:dyDescent="0.35">
      <c r="V49339" s="17"/>
    </row>
    <row r="49340" spans="22:22" x14ac:dyDescent="0.35">
      <c r="V49340" s="17"/>
    </row>
    <row r="49341" spans="22:22" x14ac:dyDescent="0.35">
      <c r="V49341" s="17"/>
    </row>
    <row r="49342" spans="22:22" x14ac:dyDescent="0.35">
      <c r="V49342" s="17"/>
    </row>
    <row r="49343" spans="22:22" x14ac:dyDescent="0.35">
      <c r="V49343" s="17"/>
    </row>
    <row r="49344" spans="22:22" x14ac:dyDescent="0.35">
      <c r="V49344" s="17"/>
    </row>
    <row r="49345" spans="22:22" x14ac:dyDescent="0.35">
      <c r="V49345" s="17"/>
    </row>
    <row r="49346" spans="22:22" x14ac:dyDescent="0.35">
      <c r="V49346" s="17"/>
    </row>
    <row r="49347" spans="22:22" x14ac:dyDescent="0.35">
      <c r="V49347" s="17"/>
    </row>
    <row r="49348" spans="22:22" x14ac:dyDescent="0.35">
      <c r="V49348" s="17"/>
    </row>
    <row r="49349" spans="22:22" x14ac:dyDescent="0.35">
      <c r="V49349" s="17"/>
    </row>
    <row r="49350" spans="22:22" x14ac:dyDescent="0.35">
      <c r="V49350" s="17"/>
    </row>
    <row r="49351" spans="22:22" x14ac:dyDescent="0.35">
      <c r="V49351" s="17"/>
    </row>
    <row r="49352" spans="22:22" x14ac:dyDescent="0.35">
      <c r="V49352" s="17"/>
    </row>
    <row r="49353" spans="22:22" x14ac:dyDescent="0.35">
      <c r="V49353" s="17"/>
    </row>
    <row r="49354" spans="22:22" x14ac:dyDescent="0.35">
      <c r="V49354" s="17"/>
    </row>
    <row r="49355" spans="22:22" x14ac:dyDescent="0.35">
      <c r="V49355" s="17"/>
    </row>
    <row r="49356" spans="22:22" x14ac:dyDescent="0.35">
      <c r="V49356" s="17"/>
    </row>
    <row r="49357" spans="22:22" x14ac:dyDescent="0.35">
      <c r="V49357" s="17"/>
    </row>
    <row r="49358" spans="22:22" x14ac:dyDescent="0.35">
      <c r="V49358" s="17"/>
    </row>
    <row r="49359" spans="22:22" x14ac:dyDescent="0.35">
      <c r="V49359" s="17"/>
    </row>
    <row r="49360" spans="22:22" x14ac:dyDescent="0.35">
      <c r="V49360" s="17"/>
    </row>
    <row r="49361" spans="22:22" x14ac:dyDescent="0.35">
      <c r="V49361" s="17"/>
    </row>
    <row r="49362" spans="22:22" x14ac:dyDescent="0.35">
      <c r="V49362" s="17"/>
    </row>
    <row r="49363" spans="22:22" x14ac:dyDescent="0.35">
      <c r="V49363" s="17"/>
    </row>
    <row r="49364" spans="22:22" x14ac:dyDescent="0.35">
      <c r="V49364" s="17"/>
    </row>
    <row r="49365" spans="22:22" x14ac:dyDescent="0.35">
      <c r="V49365" s="17"/>
    </row>
    <row r="49366" spans="22:22" x14ac:dyDescent="0.35">
      <c r="V49366" s="17"/>
    </row>
    <row r="49367" spans="22:22" x14ac:dyDescent="0.35">
      <c r="V49367" s="17"/>
    </row>
    <row r="49368" spans="22:22" x14ac:dyDescent="0.35">
      <c r="V49368" s="17"/>
    </row>
    <row r="49369" spans="22:22" x14ac:dyDescent="0.35">
      <c r="V49369" s="17"/>
    </row>
    <row r="49370" spans="22:22" x14ac:dyDescent="0.35">
      <c r="V49370" s="17"/>
    </row>
    <row r="49371" spans="22:22" x14ac:dyDescent="0.35">
      <c r="V49371" s="17"/>
    </row>
    <row r="49372" spans="22:22" x14ac:dyDescent="0.35">
      <c r="V49372" s="17"/>
    </row>
    <row r="49373" spans="22:22" x14ac:dyDescent="0.35">
      <c r="V49373" s="17"/>
    </row>
    <row r="49374" spans="22:22" x14ac:dyDescent="0.35">
      <c r="V49374" s="17"/>
    </row>
    <row r="49375" spans="22:22" x14ac:dyDescent="0.35">
      <c r="V49375" s="17"/>
    </row>
    <row r="49376" spans="22:22" x14ac:dyDescent="0.35">
      <c r="V49376" s="17"/>
    </row>
    <row r="49377" spans="22:22" x14ac:dyDescent="0.35">
      <c r="V49377" s="17"/>
    </row>
    <row r="49378" spans="22:22" x14ac:dyDescent="0.35">
      <c r="V49378" s="17"/>
    </row>
    <row r="49379" spans="22:22" x14ac:dyDescent="0.35">
      <c r="V49379" s="17"/>
    </row>
    <row r="49380" spans="22:22" x14ac:dyDescent="0.35">
      <c r="V49380" s="17"/>
    </row>
    <row r="49381" spans="22:22" x14ac:dyDescent="0.35">
      <c r="V49381" s="17"/>
    </row>
    <row r="49382" spans="22:22" x14ac:dyDescent="0.35">
      <c r="V49382" s="17"/>
    </row>
    <row r="49383" spans="22:22" x14ac:dyDescent="0.35">
      <c r="V49383" s="17"/>
    </row>
    <row r="49384" spans="22:22" x14ac:dyDescent="0.35">
      <c r="V49384" s="17"/>
    </row>
    <row r="49385" spans="22:22" x14ac:dyDescent="0.35">
      <c r="V49385" s="17"/>
    </row>
    <row r="49386" spans="22:22" x14ac:dyDescent="0.35">
      <c r="V49386" s="17"/>
    </row>
    <row r="49387" spans="22:22" x14ac:dyDescent="0.35">
      <c r="V49387" s="17"/>
    </row>
    <row r="49388" spans="22:22" x14ac:dyDescent="0.35">
      <c r="V49388" s="17"/>
    </row>
    <row r="49389" spans="22:22" x14ac:dyDescent="0.35">
      <c r="V49389" s="17"/>
    </row>
    <row r="49390" spans="22:22" x14ac:dyDescent="0.35">
      <c r="V49390" s="17"/>
    </row>
    <row r="49391" spans="22:22" x14ac:dyDescent="0.35">
      <c r="V49391" s="17"/>
    </row>
    <row r="49392" spans="22:22" x14ac:dyDescent="0.35">
      <c r="V49392" s="17"/>
    </row>
    <row r="49393" spans="22:22" x14ac:dyDescent="0.35">
      <c r="V49393" s="17"/>
    </row>
    <row r="49394" spans="22:22" x14ac:dyDescent="0.35">
      <c r="V49394" s="17"/>
    </row>
    <row r="49395" spans="22:22" x14ac:dyDescent="0.35">
      <c r="V49395" s="17"/>
    </row>
    <row r="49396" spans="22:22" x14ac:dyDescent="0.35">
      <c r="V49396" s="17"/>
    </row>
    <row r="49397" spans="22:22" x14ac:dyDescent="0.35">
      <c r="V49397" s="17"/>
    </row>
    <row r="49398" spans="22:22" x14ac:dyDescent="0.35">
      <c r="V49398" s="17"/>
    </row>
    <row r="49399" spans="22:22" x14ac:dyDescent="0.35">
      <c r="V49399" s="17"/>
    </row>
    <row r="49400" spans="22:22" x14ac:dyDescent="0.35">
      <c r="V49400" s="17"/>
    </row>
    <row r="49401" spans="22:22" x14ac:dyDescent="0.35">
      <c r="V49401" s="17"/>
    </row>
    <row r="49402" spans="22:22" x14ac:dyDescent="0.35">
      <c r="V49402" s="17"/>
    </row>
    <row r="49403" spans="22:22" x14ac:dyDescent="0.35">
      <c r="V49403" s="17"/>
    </row>
    <row r="49404" spans="22:22" x14ac:dyDescent="0.35">
      <c r="V49404" s="17"/>
    </row>
    <row r="49405" spans="22:22" x14ac:dyDescent="0.35">
      <c r="V49405" s="17"/>
    </row>
    <row r="49406" spans="22:22" x14ac:dyDescent="0.35">
      <c r="V49406" s="17"/>
    </row>
    <row r="49407" spans="22:22" x14ac:dyDescent="0.35">
      <c r="V49407" s="17"/>
    </row>
    <row r="49408" spans="22:22" x14ac:dyDescent="0.35">
      <c r="V49408" s="17"/>
    </row>
    <row r="49409" spans="22:22" x14ac:dyDescent="0.35">
      <c r="V49409" s="17"/>
    </row>
    <row r="49410" spans="22:22" x14ac:dyDescent="0.35">
      <c r="V49410" s="17"/>
    </row>
    <row r="49411" spans="22:22" x14ac:dyDescent="0.35">
      <c r="V49411" s="17"/>
    </row>
    <row r="49412" spans="22:22" x14ac:dyDescent="0.35">
      <c r="V49412" s="17"/>
    </row>
    <row r="49413" spans="22:22" x14ac:dyDescent="0.35">
      <c r="V49413" s="17"/>
    </row>
    <row r="49414" spans="22:22" x14ac:dyDescent="0.35">
      <c r="V49414" s="17"/>
    </row>
    <row r="49415" spans="22:22" x14ac:dyDescent="0.35">
      <c r="V49415" s="17"/>
    </row>
    <row r="49416" spans="22:22" x14ac:dyDescent="0.35">
      <c r="V49416" s="17"/>
    </row>
    <row r="49417" spans="22:22" x14ac:dyDescent="0.35">
      <c r="V49417" s="17"/>
    </row>
    <row r="49418" spans="22:22" x14ac:dyDescent="0.35">
      <c r="V49418" s="17"/>
    </row>
    <row r="49419" spans="22:22" x14ac:dyDescent="0.35">
      <c r="V49419" s="17"/>
    </row>
    <row r="49420" spans="22:22" x14ac:dyDescent="0.35">
      <c r="V49420" s="17"/>
    </row>
    <row r="49421" spans="22:22" x14ac:dyDescent="0.35">
      <c r="V49421" s="17"/>
    </row>
    <row r="49422" spans="22:22" x14ac:dyDescent="0.35">
      <c r="V49422" s="17"/>
    </row>
    <row r="49423" spans="22:22" x14ac:dyDescent="0.35">
      <c r="V49423" s="17"/>
    </row>
    <row r="49424" spans="22:22" x14ac:dyDescent="0.35">
      <c r="V49424" s="17"/>
    </row>
    <row r="49425" spans="22:22" x14ac:dyDescent="0.35">
      <c r="V49425" s="17"/>
    </row>
    <row r="49426" spans="22:22" x14ac:dyDescent="0.35">
      <c r="V49426" s="17"/>
    </row>
    <row r="49427" spans="22:22" x14ac:dyDescent="0.35">
      <c r="V49427" s="17"/>
    </row>
    <row r="49428" spans="22:22" x14ac:dyDescent="0.35">
      <c r="V49428" s="17"/>
    </row>
    <row r="49429" spans="22:22" x14ac:dyDescent="0.35">
      <c r="V49429" s="17"/>
    </row>
    <row r="49430" spans="22:22" x14ac:dyDescent="0.35">
      <c r="V49430" s="17"/>
    </row>
    <row r="49431" spans="22:22" x14ac:dyDescent="0.35">
      <c r="V49431" s="17"/>
    </row>
    <row r="49432" spans="22:22" x14ac:dyDescent="0.35">
      <c r="V49432" s="17"/>
    </row>
    <row r="49433" spans="22:22" x14ac:dyDescent="0.35">
      <c r="V49433" s="17"/>
    </row>
    <row r="49434" spans="22:22" x14ac:dyDescent="0.35">
      <c r="V49434" s="17"/>
    </row>
    <row r="49435" spans="22:22" x14ac:dyDescent="0.35">
      <c r="V49435" s="17"/>
    </row>
    <row r="49436" spans="22:22" x14ac:dyDescent="0.35">
      <c r="V49436" s="17"/>
    </row>
    <row r="49437" spans="22:22" x14ac:dyDescent="0.35">
      <c r="V49437" s="17"/>
    </row>
    <row r="49438" spans="22:22" x14ac:dyDescent="0.35">
      <c r="V49438" s="17"/>
    </row>
    <row r="49439" spans="22:22" x14ac:dyDescent="0.35">
      <c r="V49439" s="17"/>
    </row>
    <row r="49440" spans="22:22" x14ac:dyDescent="0.35">
      <c r="V49440" s="17"/>
    </row>
    <row r="49441" spans="22:22" x14ac:dyDescent="0.35">
      <c r="V49441" s="17"/>
    </row>
    <row r="49442" spans="22:22" x14ac:dyDescent="0.35">
      <c r="V49442" s="17"/>
    </row>
    <row r="49443" spans="22:22" x14ac:dyDescent="0.35">
      <c r="V49443" s="17"/>
    </row>
    <row r="49444" spans="22:22" x14ac:dyDescent="0.35">
      <c r="V49444" s="17"/>
    </row>
    <row r="49445" spans="22:22" x14ac:dyDescent="0.35">
      <c r="V49445" s="17"/>
    </row>
    <row r="49446" spans="22:22" x14ac:dyDescent="0.35">
      <c r="V49446" s="17"/>
    </row>
    <row r="49447" spans="22:22" x14ac:dyDescent="0.35">
      <c r="V49447" s="17"/>
    </row>
    <row r="49448" spans="22:22" x14ac:dyDescent="0.35">
      <c r="V49448" s="17"/>
    </row>
    <row r="49449" spans="22:22" x14ac:dyDescent="0.35">
      <c r="V49449" s="17"/>
    </row>
    <row r="49450" spans="22:22" x14ac:dyDescent="0.35">
      <c r="V49450" s="17"/>
    </row>
    <row r="49451" spans="22:22" x14ac:dyDescent="0.35">
      <c r="V49451" s="17"/>
    </row>
    <row r="49452" spans="22:22" x14ac:dyDescent="0.35">
      <c r="V49452" s="17"/>
    </row>
    <row r="49453" spans="22:22" x14ac:dyDescent="0.35">
      <c r="V49453" s="17"/>
    </row>
    <row r="49454" spans="22:22" x14ac:dyDescent="0.35">
      <c r="V49454" s="17"/>
    </row>
    <row r="49455" spans="22:22" x14ac:dyDescent="0.35">
      <c r="V49455" s="17"/>
    </row>
    <row r="49456" spans="22:22" x14ac:dyDescent="0.35">
      <c r="V49456" s="17"/>
    </row>
    <row r="49457" spans="22:22" x14ac:dyDescent="0.35">
      <c r="V49457" s="17"/>
    </row>
    <row r="49458" spans="22:22" x14ac:dyDescent="0.35">
      <c r="V49458" s="17"/>
    </row>
    <row r="49459" spans="22:22" x14ac:dyDescent="0.35">
      <c r="V49459" s="17"/>
    </row>
    <row r="49460" spans="22:22" x14ac:dyDescent="0.35">
      <c r="V49460" s="17"/>
    </row>
    <row r="49461" spans="22:22" x14ac:dyDescent="0.35">
      <c r="V49461" s="17"/>
    </row>
    <row r="49462" spans="22:22" x14ac:dyDescent="0.35">
      <c r="V49462" s="17"/>
    </row>
    <row r="49463" spans="22:22" x14ac:dyDescent="0.35">
      <c r="V49463" s="17"/>
    </row>
    <row r="49464" spans="22:22" x14ac:dyDescent="0.35">
      <c r="V49464" s="17"/>
    </row>
    <row r="49465" spans="22:22" x14ac:dyDescent="0.35">
      <c r="V49465" s="17"/>
    </row>
    <row r="49466" spans="22:22" x14ac:dyDescent="0.35">
      <c r="V49466" s="17"/>
    </row>
    <row r="49467" spans="22:22" x14ac:dyDescent="0.35">
      <c r="V49467" s="17"/>
    </row>
    <row r="49468" spans="22:22" x14ac:dyDescent="0.35">
      <c r="V49468" s="17"/>
    </row>
    <row r="49469" spans="22:22" x14ac:dyDescent="0.35">
      <c r="V49469" s="17"/>
    </row>
    <row r="49470" spans="22:22" x14ac:dyDescent="0.35">
      <c r="V49470" s="17"/>
    </row>
    <row r="49471" spans="22:22" x14ac:dyDescent="0.35">
      <c r="V49471" s="17"/>
    </row>
    <row r="49472" spans="22:22" x14ac:dyDescent="0.35">
      <c r="V49472" s="17"/>
    </row>
    <row r="49473" spans="22:22" x14ac:dyDescent="0.35">
      <c r="V49473" s="17"/>
    </row>
    <row r="49474" spans="22:22" x14ac:dyDescent="0.35">
      <c r="V49474" s="17"/>
    </row>
    <row r="49475" spans="22:22" x14ac:dyDescent="0.35">
      <c r="V49475" s="17"/>
    </row>
    <row r="49476" spans="22:22" x14ac:dyDescent="0.35">
      <c r="V49476" s="17"/>
    </row>
    <row r="49477" spans="22:22" x14ac:dyDescent="0.35">
      <c r="V49477" s="17"/>
    </row>
    <row r="49478" spans="22:22" x14ac:dyDescent="0.35">
      <c r="V49478" s="17"/>
    </row>
    <row r="49479" spans="22:22" x14ac:dyDescent="0.35">
      <c r="V49479" s="17"/>
    </row>
    <row r="49480" spans="22:22" x14ac:dyDescent="0.35">
      <c r="V49480" s="17"/>
    </row>
    <row r="49481" spans="22:22" x14ac:dyDescent="0.35">
      <c r="V49481" s="17"/>
    </row>
    <row r="49482" spans="22:22" x14ac:dyDescent="0.35">
      <c r="V49482" s="17"/>
    </row>
    <row r="49483" spans="22:22" x14ac:dyDescent="0.35">
      <c r="V49483" s="17"/>
    </row>
    <row r="49484" spans="22:22" x14ac:dyDescent="0.35">
      <c r="V49484" s="17"/>
    </row>
    <row r="49485" spans="22:22" x14ac:dyDescent="0.35">
      <c r="V49485" s="17"/>
    </row>
    <row r="49486" spans="22:22" x14ac:dyDescent="0.35">
      <c r="V49486" s="17"/>
    </row>
    <row r="49487" spans="22:22" x14ac:dyDescent="0.35">
      <c r="V49487" s="17"/>
    </row>
    <row r="49488" spans="22:22" x14ac:dyDescent="0.35">
      <c r="V49488" s="17"/>
    </row>
    <row r="49489" spans="22:22" x14ac:dyDescent="0.35">
      <c r="V49489" s="17"/>
    </row>
    <row r="49490" spans="22:22" x14ac:dyDescent="0.35">
      <c r="V49490" s="17"/>
    </row>
    <row r="49491" spans="22:22" x14ac:dyDescent="0.35">
      <c r="V49491" s="17"/>
    </row>
    <row r="49492" spans="22:22" x14ac:dyDescent="0.35">
      <c r="V49492" s="17"/>
    </row>
    <row r="49493" spans="22:22" x14ac:dyDescent="0.35">
      <c r="V49493" s="17"/>
    </row>
    <row r="49494" spans="22:22" x14ac:dyDescent="0.35">
      <c r="V49494" s="17"/>
    </row>
    <row r="49495" spans="22:22" x14ac:dyDescent="0.35">
      <c r="V49495" s="17"/>
    </row>
    <row r="49496" spans="22:22" x14ac:dyDescent="0.35">
      <c r="V49496" s="17"/>
    </row>
    <row r="49497" spans="22:22" x14ac:dyDescent="0.35">
      <c r="V49497" s="17"/>
    </row>
    <row r="49498" spans="22:22" x14ac:dyDescent="0.35">
      <c r="V49498" s="17"/>
    </row>
    <row r="49499" spans="22:22" x14ac:dyDescent="0.35">
      <c r="V49499" s="17"/>
    </row>
    <row r="49500" spans="22:22" x14ac:dyDescent="0.35">
      <c r="V49500" s="17"/>
    </row>
    <row r="49501" spans="22:22" x14ac:dyDescent="0.35">
      <c r="V49501" s="17"/>
    </row>
    <row r="49502" spans="22:22" x14ac:dyDescent="0.35">
      <c r="V49502" s="17"/>
    </row>
    <row r="49503" spans="22:22" x14ac:dyDescent="0.35">
      <c r="V49503" s="17"/>
    </row>
    <row r="49504" spans="22:22" x14ac:dyDescent="0.35">
      <c r="V49504" s="17"/>
    </row>
    <row r="49505" spans="22:22" x14ac:dyDescent="0.35">
      <c r="V49505" s="17"/>
    </row>
    <row r="49506" spans="22:22" x14ac:dyDescent="0.35">
      <c r="V49506" s="17"/>
    </row>
    <row r="49507" spans="22:22" x14ac:dyDescent="0.35">
      <c r="V49507" s="17"/>
    </row>
    <row r="49508" spans="22:22" x14ac:dyDescent="0.35">
      <c r="V49508" s="17"/>
    </row>
    <row r="49509" spans="22:22" x14ac:dyDescent="0.35">
      <c r="V49509" s="17"/>
    </row>
    <row r="49510" spans="22:22" x14ac:dyDescent="0.35">
      <c r="V49510" s="17"/>
    </row>
    <row r="49511" spans="22:22" x14ac:dyDescent="0.35">
      <c r="V49511" s="17"/>
    </row>
    <row r="49512" spans="22:22" x14ac:dyDescent="0.35">
      <c r="V49512" s="17"/>
    </row>
    <row r="49513" spans="22:22" x14ac:dyDescent="0.35">
      <c r="V49513" s="17"/>
    </row>
    <row r="49514" spans="22:22" x14ac:dyDescent="0.35">
      <c r="V49514" s="17"/>
    </row>
    <row r="49515" spans="22:22" x14ac:dyDescent="0.35">
      <c r="V49515" s="17"/>
    </row>
    <row r="49516" spans="22:22" x14ac:dyDescent="0.35">
      <c r="V49516" s="17"/>
    </row>
    <row r="49517" spans="22:22" x14ac:dyDescent="0.35">
      <c r="V49517" s="17"/>
    </row>
    <row r="49518" spans="22:22" x14ac:dyDescent="0.35">
      <c r="V49518" s="17"/>
    </row>
    <row r="49519" spans="22:22" x14ac:dyDescent="0.35">
      <c r="V49519" s="17"/>
    </row>
    <row r="49520" spans="22:22" x14ac:dyDescent="0.35">
      <c r="V49520" s="17"/>
    </row>
    <row r="49521" spans="22:22" x14ac:dyDescent="0.35">
      <c r="V49521" s="17"/>
    </row>
    <row r="49522" spans="22:22" x14ac:dyDescent="0.35">
      <c r="V49522" s="17"/>
    </row>
    <row r="49523" spans="22:22" x14ac:dyDescent="0.35">
      <c r="V49523" s="17"/>
    </row>
    <row r="49524" spans="22:22" x14ac:dyDescent="0.35">
      <c r="V49524" s="17"/>
    </row>
    <row r="49525" spans="22:22" x14ac:dyDescent="0.35">
      <c r="V49525" s="17"/>
    </row>
    <row r="49526" spans="22:22" x14ac:dyDescent="0.35">
      <c r="V49526" s="17"/>
    </row>
    <row r="49527" spans="22:22" x14ac:dyDescent="0.35">
      <c r="V49527" s="17"/>
    </row>
    <row r="49528" spans="22:22" x14ac:dyDescent="0.35">
      <c r="V49528" s="17"/>
    </row>
    <row r="49529" spans="22:22" x14ac:dyDescent="0.35">
      <c r="V49529" s="17"/>
    </row>
    <row r="49530" spans="22:22" x14ac:dyDescent="0.35">
      <c r="V49530" s="17"/>
    </row>
    <row r="49531" spans="22:22" x14ac:dyDescent="0.35">
      <c r="V49531" s="17"/>
    </row>
    <row r="49532" spans="22:22" x14ac:dyDescent="0.35">
      <c r="V49532" s="17"/>
    </row>
    <row r="49533" spans="22:22" x14ac:dyDescent="0.35">
      <c r="V49533" s="17"/>
    </row>
    <row r="49534" spans="22:22" x14ac:dyDescent="0.35">
      <c r="V49534" s="17"/>
    </row>
    <row r="49535" spans="22:22" x14ac:dyDescent="0.35">
      <c r="V49535" s="17"/>
    </row>
    <row r="49536" spans="22:22" x14ac:dyDescent="0.35">
      <c r="V49536" s="17"/>
    </row>
    <row r="49537" spans="22:22" x14ac:dyDescent="0.35">
      <c r="V49537" s="17"/>
    </row>
    <row r="49538" spans="22:22" x14ac:dyDescent="0.35">
      <c r="V49538" s="17"/>
    </row>
    <row r="49539" spans="22:22" x14ac:dyDescent="0.35">
      <c r="V49539" s="17"/>
    </row>
    <row r="49540" spans="22:22" x14ac:dyDescent="0.35">
      <c r="V49540" s="17"/>
    </row>
    <row r="49541" spans="22:22" x14ac:dyDescent="0.35">
      <c r="V49541" s="17"/>
    </row>
    <row r="49542" spans="22:22" x14ac:dyDescent="0.35">
      <c r="V49542" s="17"/>
    </row>
    <row r="49543" spans="22:22" x14ac:dyDescent="0.35">
      <c r="V49543" s="17"/>
    </row>
    <row r="49544" spans="22:22" x14ac:dyDescent="0.35">
      <c r="V49544" s="17"/>
    </row>
    <row r="49545" spans="22:22" x14ac:dyDescent="0.35">
      <c r="V49545" s="17"/>
    </row>
    <row r="49546" spans="22:22" x14ac:dyDescent="0.35">
      <c r="V49546" s="17"/>
    </row>
    <row r="49547" spans="22:22" x14ac:dyDescent="0.35">
      <c r="V49547" s="17"/>
    </row>
    <row r="49548" spans="22:22" x14ac:dyDescent="0.35">
      <c r="V49548" s="17"/>
    </row>
    <row r="49549" spans="22:22" x14ac:dyDescent="0.35">
      <c r="V49549" s="17"/>
    </row>
    <row r="49550" spans="22:22" x14ac:dyDescent="0.35">
      <c r="V49550" s="17"/>
    </row>
    <row r="49551" spans="22:22" x14ac:dyDescent="0.35">
      <c r="V49551" s="17"/>
    </row>
    <row r="49552" spans="22:22" x14ac:dyDescent="0.35">
      <c r="V49552" s="17"/>
    </row>
    <row r="49553" spans="22:22" x14ac:dyDescent="0.35">
      <c r="V49553" s="17"/>
    </row>
    <row r="49554" spans="22:22" x14ac:dyDescent="0.35">
      <c r="V49554" s="17"/>
    </row>
    <row r="49555" spans="22:22" x14ac:dyDescent="0.35">
      <c r="V49555" s="17"/>
    </row>
    <row r="49556" spans="22:22" x14ac:dyDescent="0.35">
      <c r="V49556" s="17"/>
    </row>
    <row r="49557" spans="22:22" x14ac:dyDescent="0.35">
      <c r="V49557" s="17"/>
    </row>
    <row r="49558" spans="22:22" x14ac:dyDescent="0.35">
      <c r="V49558" s="17"/>
    </row>
    <row r="49559" spans="22:22" x14ac:dyDescent="0.35">
      <c r="V49559" s="17"/>
    </row>
    <row r="49560" spans="22:22" x14ac:dyDescent="0.35">
      <c r="V49560" s="17"/>
    </row>
    <row r="49561" spans="22:22" x14ac:dyDescent="0.35">
      <c r="V49561" s="17"/>
    </row>
    <row r="49562" spans="22:22" x14ac:dyDescent="0.35">
      <c r="V49562" s="17"/>
    </row>
    <row r="49563" spans="22:22" x14ac:dyDescent="0.35">
      <c r="V49563" s="17"/>
    </row>
    <row r="49564" spans="22:22" x14ac:dyDescent="0.35">
      <c r="V49564" s="17"/>
    </row>
    <row r="49565" spans="22:22" x14ac:dyDescent="0.35">
      <c r="V49565" s="17"/>
    </row>
    <row r="49566" spans="22:22" x14ac:dyDescent="0.35">
      <c r="V49566" s="17"/>
    </row>
    <row r="49567" spans="22:22" x14ac:dyDescent="0.35">
      <c r="V49567" s="17"/>
    </row>
    <row r="49568" spans="22:22" x14ac:dyDescent="0.35">
      <c r="V49568" s="17"/>
    </row>
    <row r="49569" spans="22:22" x14ac:dyDescent="0.35">
      <c r="V49569" s="17"/>
    </row>
    <row r="49570" spans="22:22" x14ac:dyDescent="0.35">
      <c r="V49570" s="17"/>
    </row>
    <row r="49571" spans="22:22" x14ac:dyDescent="0.35">
      <c r="V49571" s="17"/>
    </row>
    <row r="49572" spans="22:22" x14ac:dyDescent="0.35">
      <c r="V49572" s="17"/>
    </row>
    <row r="49573" spans="22:22" x14ac:dyDescent="0.35">
      <c r="V49573" s="17"/>
    </row>
    <row r="49574" spans="22:22" x14ac:dyDescent="0.35">
      <c r="V49574" s="17"/>
    </row>
    <row r="49575" spans="22:22" x14ac:dyDescent="0.35">
      <c r="V49575" s="17"/>
    </row>
    <row r="49576" spans="22:22" x14ac:dyDescent="0.35">
      <c r="V49576" s="17"/>
    </row>
    <row r="49577" spans="22:22" x14ac:dyDescent="0.35">
      <c r="V49577" s="17"/>
    </row>
    <row r="49578" spans="22:22" x14ac:dyDescent="0.35">
      <c r="V49578" s="17"/>
    </row>
    <row r="49579" spans="22:22" x14ac:dyDescent="0.35">
      <c r="V49579" s="17"/>
    </row>
    <row r="49580" spans="22:22" x14ac:dyDescent="0.35">
      <c r="V49580" s="17"/>
    </row>
    <row r="49581" spans="22:22" x14ac:dyDescent="0.35">
      <c r="V49581" s="17"/>
    </row>
    <row r="49582" spans="22:22" x14ac:dyDescent="0.35">
      <c r="V49582" s="17"/>
    </row>
    <row r="49583" spans="22:22" x14ac:dyDescent="0.35">
      <c r="V49583" s="17"/>
    </row>
    <row r="49584" spans="22:22" x14ac:dyDescent="0.35">
      <c r="V49584" s="17"/>
    </row>
    <row r="49585" spans="22:22" x14ac:dyDescent="0.35">
      <c r="V49585" s="17"/>
    </row>
    <row r="49586" spans="22:22" x14ac:dyDescent="0.35">
      <c r="V49586" s="17"/>
    </row>
    <row r="49587" spans="22:22" x14ac:dyDescent="0.35">
      <c r="V49587" s="17"/>
    </row>
    <row r="49588" spans="22:22" x14ac:dyDescent="0.35">
      <c r="V49588" s="17"/>
    </row>
    <row r="49589" spans="22:22" x14ac:dyDescent="0.35">
      <c r="V49589" s="17"/>
    </row>
    <row r="49590" spans="22:22" x14ac:dyDescent="0.35">
      <c r="V49590" s="17"/>
    </row>
    <row r="49591" spans="22:22" x14ac:dyDescent="0.35">
      <c r="V49591" s="17"/>
    </row>
    <row r="49592" spans="22:22" x14ac:dyDescent="0.35">
      <c r="V49592" s="17"/>
    </row>
    <row r="49593" spans="22:22" x14ac:dyDescent="0.35">
      <c r="V49593" s="17"/>
    </row>
    <row r="49594" spans="22:22" x14ac:dyDescent="0.35">
      <c r="V49594" s="17"/>
    </row>
    <row r="49595" spans="22:22" x14ac:dyDescent="0.35">
      <c r="V49595" s="17"/>
    </row>
    <row r="49596" spans="22:22" x14ac:dyDescent="0.35">
      <c r="V49596" s="17"/>
    </row>
    <row r="49597" spans="22:22" x14ac:dyDescent="0.35">
      <c r="V49597" s="17"/>
    </row>
    <row r="49598" spans="22:22" x14ac:dyDescent="0.35">
      <c r="V49598" s="17"/>
    </row>
    <row r="49599" spans="22:22" x14ac:dyDescent="0.35">
      <c r="V49599" s="17"/>
    </row>
    <row r="49600" spans="22:22" x14ac:dyDescent="0.35">
      <c r="V49600" s="17"/>
    </row>
    <row r="49601" spans="22:22" x14ac:dyDescent="0.35">
      <c r="V49601" s="17"/>
    </row>
    <row r="49602" spans="22:22" x14ac:dyDescent="0.35">
      <c r="V49602" s="17"/>
    </row>
    <row r="49603" spans="22:22" x14ac:dyDescent="0.35">
      <c r="V49603" s="17"/>
    </row>
    <row r="49604" spans="22:22" x14ac:dyDescent="0.35">
      <c r="V49604" s="17"/>
    </row>
    <row r="49605" spans="22:22" x14ac:dyDescent="0.35">
      <c r="V49605" s="17"/>
    </row>
    <row r="49606" spans="22:22" x14ac:dyDescent="0.35">
      <c r="V49606" s="17"/>
    </row>
    <row r="49607" spans="22:22" x14ac:dyDescent="0.35">
      <c r="V49607" s="17"/>
    </row>
    <row r="49608" spans="22:22" x14ac:dyDescent="0.35">
      <c r="V49608" s="17"/>
    </row>
    <row r="49609" spans="22:22" x14ac:dyDescent="0.35">
      <c r="V49609" s="17"/>
    </row>
    <row r="49610" spans="22:22" x14ac:dyDescent="0.35">
      <c r="V49610" s="17"/>
    </row>
    <row r="49611" spans="22:22" x14ac:dyDescent="0.35">
      <c r="V49611" s="17"/>
    </row>
    <row r="49612" spans="22:22" x14ac:dyDescent="0.35">
      <c r="V49612" s="17"/>
    </row>
    <row r="49613" spans="22:22" x14ac:dyDescent="0.35">
      <c r="V49613" s="17"/>
    </row>
    <row r="49614" spans="22:22" x14ac:dyDescent="0.35">
      <c r="V49614" s="17"/>
    </row>
    <row r="49615" spans="22:22" x14ac:dyDescent="0.35">
      <c r="V49615" s="17"/>
    </row>
    <row r="49616" spans="22:22" x14ac:dyDescent="0.35">
      <c r="V49616" s="17"/>
    </row>
    <row r="49617" spans="22:22" x14ac:dyDescent="0.35">
      <c r="V49617" s="17"/>
    </row>
    <row r="49618" spans="22:22" x14ac:dyDescent="0.35">
      <c r="V49618" s="17"/>
    </row>
    <row r="49619" spans="22:22" x14ac:dyDescent="0.35">
      <c r="V49619" s="17"/>
    </row>
    <row r="49620" spans="22:22" x14ac:dyDescent="0.35">
      <c r="V49620" s="17"/>
    </row>
    <row r="49621" spans="22:22" x14ac:dyDescent="0.35">
      <c r="V49621" s="17"/>
    </row>
    <row r="49622" spans="22:22" x14ac:dyDescent="0.35">
      <c r="V49622" s="17"/>
    </row>
    <row r="49623" spans="22:22" x14ac:dyDescent="0.35">
      <c r="V49623" s="17"/>
    </row>
    <row r="49624" spans="22:22" x14ac:dyDescent="0.35">
      <c r="V49624" s="17"/>
    </row>
    <row r="49625" spans="22:22" x14ac:dyDescent="0.35">
      <c r="V49625" s="17"/>
    </row>
    <row r="49626" spans="22:22" x14ac:dyDescent="0.35">
      <c r="V49626" s="17"/>
    </row>
    <row r="49627" spans="22:22" x14ac:dyDescent="0.35">
      <c r="V49627" s="17"/>
    </row>
    <row r="49628" spans="22:22" x14ac:dyDescent="0.35">
      <c r="V49628" s="17"/>
    </row>
    <row r="49629" spans="22:22" x14ac:dyDescent="0.35">
      <c r="V49629" s="17"/>
    </row>
    <row r="49630" spans="22:22" x14ac:dyDescent="0.35">
      <c r="V49630" s="17"/>
    </row>
    <row r="49631" spans="22:22" x14ac:dyDescent="0.35">
      <c r="V49631" s="17"/>
    </row>
    <row r="49632" spans="22:22" x14ac:dyDescent="0.35">
      <c r="V49632" s="17"/>
    </row>
    <row r="49633" spans="22:22" x14ac:dyDescent="0.35">
      <c r="V49633" s="17"/>
    </row>
    <row r="49634" spans="22:22" x14ac:dyDescent="0.35">
      <c r="V49634" s="17"/>
    </row>
    <row r="49635" spans="22:22" x14ac:dyDescent="0.35">
      <c r="V49635" s="17"/>
    </row>
    <row r="49636" spans="22:22" x14ac:dyDescent="0.35">
      <c r="V49636" s="17"/>
    </row>
    <row r="49637" spans="22:22" x14ac:dyDescent="0.35">
      <c r="V49637" s="17"/>
    </row>
    <row r="49638" spans="22:22" x14ac:dyDescent="0.35">
      <c r="V49638" s="17"/>
    </row>
    <row r="49639" spans="22:22" x14ac:dyDescent="0.35">
      <c r="V49639" s="17"/>
    </row>
    <row r="49640" spans="22:22" x14ac:dyDescent="0.35">
      <c r="V49640" s="17"/>
    </row>
    <row r="49641" spans="22:22" x14ac:dyDescent="0.35">
      <c r="V49641" s="17"/>
    </row>
    <row r="49642" spans="22:22" x14ac:dyDescent="0.35">
      <c r="V49642" s="17"/>
    </row>
    <row r="49643" spans="22:22" x14ac:dyDescent="0.35">
      <c r="V49643" s="17"/>
    </row>
    <row r="49644" spans="22:22" x14ac:dyDescent="0.35">
      <c r="V49644" s="17"/>
    </row>
    <row r="49645" spans="22:22" x14ac:dyDescent="0.35">
      <c r="V49645" s="17"/>
    </row>
    <row r="49646" spans="22:22" x14ac:dyDescent="0.35">
      <c r="V49646" s="17"/>
    </row>
    <row r="49647" spans="22:22" x14ac:dyDescent="0.35">
      <c r="V49647" s="17"/>
    </row>
    <row r="49648" spans="22:22" x14ac:dyDescent="0.35">
      <c r="V49648" s="17"/>
    </row>
    <row r="49649" spans="22:22" x14ac:dyDescent="0.35">
      <c r="V49649" s="17"/>
    </row>
    <row r="49650" spans="22:22" x14ac:dyDescent="0.35">
      <c r="V49650" s="17"/>
    </row>
    <row r="49651" spans="22:22" x14ac:dyDescent="0.35">
      <c r="V49651" s="17"/>
    </row>
    <row r="49652" spans="22:22" x14ac:dyDescent="0.35">
      <c r="V49652" s="17"/>
    </row>
    <row r="49653" spans="22:22" x14ac:dyDescent="0.35">
      <c r="V49653" s="17"/>
    </row>
    <row r="49654" spans="22:22" x14ac:dyDescent="0.35">
      <c r="V49654" s="17"/>
    </row>
    <row r="49655" spans="22:22" x14ac:dyDescent="0.35">
      <c r="V49655" s="17"/>
    </row>
    <row r="49656" spans="22:22" x14ac:dyDescent="0.35">
      <c r="V49656" s="17"/>
    </row>
    <row r="49657" spans="22:22" x14ac:dyDescent="0.35">
      <c r="V49657" s="17"/>
    </row>
    <row r="49658" spans="22:22" x14ac:dyDescent="0.35">
      <c r="V49658" s="17"/>
    </row>
    <row r="49659" spans="22:22" x14ac:dyDescent="0.35">
      <c r="V49659" s="17"/>
    </row>
    <row r="49660" spans="22:22" x14ac:dyDescent="0.35">
      <c r="V49660" s="17"/>
    </row>
    <row r="49661" spans="22:22" x14ac:dyDescent="0.35">
      <c r="V49661" s="17"/>
    </row>
    <row r="49662" spans="22:22" x14ac:dyDescent="0.35">
      <c r="V49662" s="17"/>
    </row>
    <row r="49663" spans="22:22" x14ac:dyDescent="0.35">
      <c r="V49663" s="17"/>
    </row>
    <row r="49664" spans="22:22" x14ac:dyDescent="0.35">
      <c r="V49664" s="17"/>
    </row>
    <row r="49665" spans="22:22" x14ac:dyDescent="0.35">
      <c r="V49665" s="17"/>
    </row>
    <row r="49666" spans="22:22" x14ac:dyDescent="0.35">
      <c r="V49666" s="17"/>
    </row>
    <row r="49667" spans="22:22" x14ac:dyDescent="0.35">
      <c r="V49667" s="17"/>
    </row>
    <row r="49668" spans="22:22" x14ac:dyDescent="0.35">
      <c r="V49668" s="17"/>
    </row>
    <row r="49669" spans="22:22" x14ac:dyDescent="0.35">
      <c r="V49669" s="17"/>
    </row>
    <row r="49670" spans="22:22" x14ac:dyDescent="0.35">
      <c r="V49670" s="17"/>
    </row>
    <row r="49671" spans="22:22" x14ac:dyDescent="0.35">
      <c r="V49671" s="17"/>
    </row>
    <row r="49672" spans="22:22" x14ac:dyDescent="0.35">
      <c r="V49672" s="17"/>
    </row>
    <row r="49673" spans="22:22" x14ac:dyDescent="0.35">
      <c r="V49673" s="17"/>
    </row>
    <row r="49674" spans="22:22" x14ac:dyDescent="0.35">
      <c r="V49674" s="17"/>
    </row>
    <row r="49675" spans="22:22" x14ac:dyDescent="0.35">
      <c r="V49675" s="17"/>
    </row>
    <row r="49676" spans="22:22" x14ac:dyDescent="0.35">
      <c r="V49676" s="17"/>
    </row>
    <row r="49677" spans="22:22" x14ac:dyDescent="0.35">
      <c r="V49677" s="17"/>
    </row>
    <row r="49678" spans="22:22" x14ac:dyDescent="0.35">
      <c r="V49678" s="17"/>
    </row>
    <row r="49679" spans="22:22" x14ac:dyDescent="0.35">
      <c r="V49679" s="17"/>
    </row>
    <row r="49680" spans="22:22" x14ac:dyDescent="0.35">
      <c r="V49680" s="17"/>
    </row>
    <row r="49681" spans="22:22" x14ac:dyDescent="0.35">
      <c r="V49681" s="17"/>
    </row>
    <row r="49682" spans="22:22" x14ac:dyDescent="0.35">
      <c r="V49682" s="17"/>
    </row>
    <row r="49683" spans="22:22" x14ac:dyDescent="0.35">
      <c r="V49683" s="17"/>
    </row>
    <row r="49684" spans="22:22" x14ac:dyDescent="0.35">
      <c r="V49684" s="17"/>
    </row>
    <row r="49685" spans="22:22" x14ac:dyDescent="0.35">
      <c r="V49685" s="17"/>
    </row>
    <row r="49686" spans="22:22" x14ac:dyDescent="0.35">
      <c r="V49686" s="17"/>
    </row>
    <row r="49687" spans="22:22" x14ac:dyDescent="0.35">
      <c r="V49687" s="17"/>
    </row>
    <row r="49688" spans="22:22" x14ac:dyDescent="0.35">
      <c r="V49688" s="17"/>
    </row>
    <row r="49689" spans="22:22" x14ac:dyDescent="0.35">
      <c r="V49689" s="17"/>
    </row>
    <row r="49690" spans="22:22" x14ac:dyDescent="0.35">
      <c r="V49690" s="17"/>
    </row>
    <row r="49691" spans="22:22" x14ac:dyDescent="0.35">
      <c r="V49691" s="17"/>
    </row>
    <row r="49692" spans="22:22" x14ac:dyDescent="0.35">
      <c r="V49692" s="17"/>
    </row>
    <row r="49693" spans="22:22" x14ac:dyDescent="0.35">
      <c r="V49693" s="17"/>
    </row>
    <row r="49694" spans="22:22" x14ac:dyDescent="0.35">
      <c r="V49694" s="17"/>
    </row>
    <row r="49695" spans="22:22" x14ac:dyDescent="0.35">
      <c r="V49695" s="17"/>
    </row>
    <row r="49696" spans="22:22" x14ac:dyDescent="0.35">
      <c r="V49696" s="17"/>
    </row>
    <row r="49697" spans="22:22" x14ac:dyDescent="0.35">
      <c r="V49697" s="17"/>
    </row>
    <row r="49698" spans="22:22" x14ac:dyDescent="0.35">
      <c r="V49698" s="17"/>
    </row>
    <row r="49699" spans="22:22" x14ac:dyDescent="0.35">
      <c r="V49699" s="17"/>
    </row>
    <row r="49700" spans="22:22" x14ac:dyDescent="0.35">
      <c r="V49700" s="17"/>
    </row>
    <row r="49701" spans="22:22" x14ac:dyDescent="0.35">
      <c r="V49701" s="17"/>
    </row>
    <row r="49702" spans="22:22" x14ac:dyDescent="0.35">
      <c r="V49702" s="17"/>
    </row>
    <row r="49703" spans="22:22" x14ac:dyDescent="0.35">
      <c r="V49703" s="17"/>
    </row>
    <row r="49704" spans="22:22" x14ac:dyDescent="0.35">
      <c r="V49704" s="17"/>
    </row>
    <row r="49705" spans="22:22" x14ac:dyDescent="0.35">
      <c r="V49705" s="17"/>
    </row>
    <row r="49706" spans="22:22" x14ac:dyDescent="0.35">
      <c r="V49706" s="17"/>
    </row>
    <row r="49707" spans="22:22" x14ac:dyDescent="0.35">
      <c r="V49707" s="17"/>
    </row>
    <row r="49708" spans="22:22" x14ac:dyDescent="0.35">
      <c r="V49708" s="17"/>
    </row>
    <row r="49709" spans="22:22" x14ac:dyDescent="0.35">
      <c r="V49709" s="17"/>
    </row>
    <row r="49710" spans="22:22" x14ac:dyDescent="0.35">
      <c r="V49710" s="17"/>
    </row>
    <row r="49711" spans="22:22" x14ac:dyDescent="0.35">
      <c r="V49711" s="17"/>
    </row>
    <row r="49712" spans="22:22" x14ac:dyDescent="0.35">
      <c r="V49712" s="17"/>
    </row>
    <row r="49713" spans="22:22" x14ac:dyDescent="0.35">
      <c r="V49713" s="17"/>
    </row>
    <row r="49714" spans="22:22" x14ac:dyDescent="0.35">
      <c r="V49714" s="17"/>
    </row>
    <row r="49715" spans="22:22" x14ac:dyDescent="0.35">
      <c r="V49715" s="17"/>
    </row>
    <row r="49716" spans="22:22" x14ac:dyDescent="0.35">
      <c r="V49716" s="17"/>
    </row>
    <row r="49717" spans="22:22" x14ac:dyDescent="0.35">
      <c r="V49717" s="17"/>
    </row>
    <row r="49718" spans="22:22" x14ac:dyDescent="0.35">
      <c r="V49718" s="17"/>
    </row>
    <row r="49719" spans="22:22" x14ac:dyDescent="0.35">
      <c r="V49719" s="17"/>
    </row>
    <row r="49720" spans="22:22" x14ac:dyDescent="0.35">
      <c r="V49720" s="17"/>
    </row>
    <row r="49721" spans="22:22" x14ac:dyDescent="0.35">
      <c r="V49721" s="17"/>
    </row>
    <row r="49722" spans="22:22" x14ac:dyDescent="0.35">
      <c r="V49722" s="17"/>
    </row>
    <row r="49723" spans="22:22" x14ac:dyDescent="0.35">
      <c r="V49723" s="17"/>
    </row>
    <row r="49724" spans="22:22" x14ac:dyDescent="0.35">
      <c r="V49724" s="17"/>
    </row>
    <row r="49725" spans="22:22" x14ac:dyDescent="0.35">
      <c r="V49725" s="17"/>
    </row>
    <row r="49726" spans="22:22" x14ac:dyDescent="0.35">
      <c r="V49726" s="17"/>
    </row>
    <row r="49727" spans="22:22" x14ac:dyDescent="0.35">
      <c r="V49727" s="17"/>
    </row>
    <row r="49728" spans="22:22" x14ac:dyDescent="0.35">
      <c r="V49728" s="17"/>
    </row>
    <row r="49729" spans="22:22" x14ac:dyDescent="0.35">
      <c r="V49729" s="17"/>
    </row>
    <row r="49730" spans="22:22" x14ac:dyDescent="0.35">
      <c r="V49730" s="17"/>
    </row>
    <row r="49731" spans="22:22" x14ac:dyDescent="0.35">
      <c r="V49731" s="17"/>
    </row>
    <row r="49732" spans="22:22" x14ac:dyDescent="0.35">
      <c r="V49732" s="17"/>
    </row>
    <row r="49733" spans="22:22" x14ac:dyDescent="0.35">
      <c r="V49733" s="17"/>
    </row>
    <row r="49734" spans="22:22" x14ac:dyDescent="0.35">
      <c r="V49734" s="17"/>
    </row>
    <row r="49735" spans="22:22" x14ac:dyDescent="0.35">
      <c r="V49735" s="17"/>
    </row>
    <row r="49736" spans="22:22" x14ac:dyDescent="0.35">
      <c r="V49736" s="17"/>
    </row>
    <row r="49737" spans="22:22" x14ac:dyDescent="0.35">
      <c r="V49737" s="17"/>
    </row>
    <row r="49738" spans="22:22" x14ac:dyDescent="0.35">
      <c r="V49738" s="17"/>
    </row>
    <row r="49739" spans="22:22" x14ac:dyDescent="0.35">
      <c r="V49739" s="17"/>
    </row>
    <row r="49740" spans="22:22" x14ac:dyDescent="0.35">
      <c r="V49740" s="17"/>
    </row>
    <row r="49741" spans="22:22" x14ac:dyDescent="0.35">
      <c r="V49741" s="17"/>
    </row>
    <row r="49742" spans="22:22" x14ac:dyDescent="0.35">
      <c r="V49742" s="17"/>
    </row>
    <row r="49743" spans="22:22" x14ac:dyDescent="0.35">
      <c r="V49743" s="17"/>
    </row>
    <row r="49744" spans="22:22" x14ac:dyDescent="0.35">
      <c r="V49744" s="17"/>
    </row>
    <row r="49745" spans="22:22" x14ac:dyDescent="0.35">
      <c r="V49745" s="17"/>
    </row>
    <row r="49746" spans="22:22" x14ac:dyDescent="0.35">
      <c r="V49746" s="17"/>
    </row>
    <row r="49747" spans="22:22" x14ac:dyDescent="0.35">
      <c r="V49747" s="17"/>
    </row>
    <row r="49748" spans="22:22" x14ac:dyDescent="0.35">
      <c r="V49748" s="17"/>
    </row>
    <row r="49749" spans="22:22" x14ac:dyDescent="0.35">
      <c r="V49749" s="17"/>
    </row>
    <row r="49750" spans="22:22" x14ac:dyDescent="0.35">
      <c r="V49750" s="17"/>
    </row>
    <row r="49751" spans="22:22" x14ac:dyDescent="0.35">
      <c r="V49751" s="17"/>
    </row>
    <row r="49752" spans="22:22" x14ac:dyDescent="0.35">
      <c r="V49752" s="17"/>
    </row>
    <row r="49753" spans="22:22" x14ac:dyDescent="0.35">
      <c r="V49753" s="17"/>
    </row>
    <row r="49754" spans="22:22" x14ac:dyDescent="0.35">
      <c r="V49754" s="17"/>
    </row>
    <row r="49755" spans="22:22" x14ac:dyDescent="0.35">
      <c r="V49755" s="17"/>
    </row>
    <row r="49756" spans="22:22" x14ac:dyDescent="0.35">
      <c r="V49756" s="17"/>
    </row>
    <row r="49757" spans="22:22" x14ac:dyDescent="0.35">
      <c r="V49757" s="17"/>
    </row>
    <row r="49758" spans="22:22" x14ac:dyDescent="0.35">
      <c r="V49758" s="17"/>
    </row>
    <row r="49759" spans="22:22" x14ac:dyDescent="0.35">
      <c r="V49759" s="17"/>
    </row>
    <row r="49760" spans="22:22" x14ac:dyDescent="0.35">
      <c r="V49760" s="17"/>
    </row>
    <row r="49761" spans="22:22" x14ac:dyDescent="0.35">
      <c r="V49761" s="17"/>
    </row>
    <row r="49762" spans="22:22" x14ac:dyDescent="0.35">
      <c r="V49762" s="17"/>
    </row>
    <row r="49763" spans="22:22" x14ac:dyDescent="0.35">
      <c r="V49763" s="17"/>
    </row>
    <row r="49764" spans="22:22" x14ac:dyDescent="0.35">
      <c r="V49764" s="17"/>
    </row>
    <row r="49765" spans="22:22" x14ac:dyDescent="0.35">
      <c r="V49765" s="17"/>
    </row>
    <row r="49766" spans="22:22" x14ac:dyDescent="0.35">
      <c r="V49766" s="17"/>
    </row>
    <row r="49767" spans="22:22" x14ac:dyDescent="0.35">
      <c r="V49767" s="17"/>
    </row>
    <row r="49768" spans="22:22" x14ac:dyDescent="0.35">
      <c r="V49768" s="17"/>
    </row>
    <row r="49769" spans="22:22" x14ac:dyDescent="0.35">
      <c r="V49769" s="17"/>
    </row>
    <row r="49770" spans="22:22" x14ac:dyDescent="0.35">
      <c r="V49770" s="17"/>
    </row>
    <row r="49771" spans="22:22" x14ac:dyDescent="0.35">
      <c r="V49771" s="17"/>
    </row>
    <row r="49772" spans="22:22" x14ac:dyDescent="0.35">
      <c r="V49772" s="17"/>
    </row>
    <row r="49773" spans="22:22" x14ac:dyDescent="0.35">
      <c r="V49773" s="17"/>
    </row>
    <row r="49774" spans="22:22" x14ac:dyDescent="0.35">
      <c r="V49774" s="17"/>
    </row>
    <row r="49775" spans="22:22" x14ac:dyDescent="0.35">
      <c r="V49775" s="17"/>
    </row>
    <row r="49776" spans="22:22" x14ac:dyDescent="0.35">
      <c r="V49776" s="17"/>
    </row>
    <row r="49777" spans="22:22" x14ac:dyDescent="0.35">
      <c r="V49777" s="17"/>
    </row>
    <row r="49778" spans="22:22" x14ac:dyDescent="0.35">
      <c r="V49778" s="17"/>
    </row>
    <row r="49779" spans="22:22" x14ac:dyDescent="0.35">
      <c r="V49779" s="17"/>
    </row>
    <row r="49780" spans="22:22" x14ac:dyDescent="0.35">
      <c r="V49780" s="17"/>
    </row>
    <row r="49781" spans="22:22" x14ac:dyDescent="0.35">
      <c r="V49781" s="17"/>
    </row>
    <row r="49782" spans="22:22" x14ac:dyDescent="0.35">
      <c r="V49782" s="17"/>
    </row>
    <row r="49783" spans="22:22" x14ac:dyDescent="0.35">
      <c r="V49783" s="17"/>
    </row>
    <row r="49784" spans="22:22" x14ac:dyDescent="0.35">
      <c r="V49784" s="17"/>
    </row>
    <row r="49785" spans="22:22" x14ac:dyDescent="0.35">
      <c r="V49785" s="17"/>
    </row>
    <row r="49786" spans="22:22" x14ac:dyDescent="0.35">
      <c r="V49786" s="17"/>
    </row>
    <row r="49787" spans="22:22" x14ac:dyDescent="0.35">
      <c r="V49787" s="17"/>
    </row>
    <row r="49788" spans="22:22" x14ac:dyDescent="0.35">
      <c r="V49788" s="17"/>
    </row>
    <row r="49789" spans="22:22" x14ac:dyDescent="0.35">
      <c r="V49789" s="17"/>
    </row>
    <row r="49790" spans="22:22" x14ac:dyDescent="0.35">
      <c r="V49790" s="17"/>
    </row>
    <row r="49791" spans="22:22" x14ac:dyDescent="0.35">
      <c r="V49791" s="17"/>
    </row>
    <row r="49792" spans="22:22" x14ac:dyDescent="0.35">
      <c r="V49792" s="17"/>
    </row>
    <row r="49793" spans="22:22" x14ac:dyDescent="0.35">
      <c r="V49793" s="17"/>
    </row>
    <row r="49794" spans="22:22" x14ac:dyDescent="0.35">
      <c r="V49794" s="17"/>
    </row>
    <row r="49795" spans="22:22" x14ac:dyDescent="0.35">
      <c r="V49795" s="17"/>
    </row>
    <row r="49796" spans="22:22" x14ac:dyDescent="0.35">
      <c r="V49796" s="17"/>
    </row>
    <row r="49797" spans="22:22" x14ac:dyDescent="0.35">
      <c r="V49797" s="17"/>
    </row>
    <row r="49798" spans="22:22" x14ac:dyDescent="0.35">
      <c r="V49798" s="17"/>
    </row>
    <row r="49799" spans="22:22" x14ac:dyDescent="0.35">
      <c r="V49799" s="17"/>
    </row>
    <row r="49800" spans="22:22" x14ac:dyDescent="0.35">
      <c r="V49800" s="17"/>
    </row>
    <row r="49801" spans="22:22" x14ac:dyDescent="0.35">
      <c r="V49801" s="17"/>
    </row>
    <row r="49802" spans="22:22" x14ac:dyDescent="0.35">
      <c r="V49802" s="17"/>
    </row>
    <row r="49803" spans="22:22" x14ac:dyDescent="0.35">
      <c r="V49803" s="17"/>
    </row>
    <row r="49804" spans="22:22" x14ac:dyDescent="0.35">
      <c r="V49804" s="17"/>
    </row>
    <row r="49805" spans="22:22" x14ac:dyDescent="0.35">
      <c r="V49805" s="17"/>
    </row>
    <row r="49806" spans="22:22" x14ac:dyDescent="0.35">
      <c r="V49806" s="17"/>
    </row>
    <row r="49807" spans="22:22" x14ac:dyDescent="0.35">
      <c r="V49807" s="17"/>
    </row>
    <row r="49808" spans="22:22" x14ac:dyDescent="0.35">
      <c r="V49808" s="17"/>
    </row>
    <row r="49809" spans="22:22" x14ac:dyDescent="0.35">
      <c r="V49809" s="17"/>
    </row>
    <row r="49810" spans="22:22" x14ac:dyDescent="0.35">
      <c r="V49810" s="17"/>
    </row>
    <row r="49811" spans="22:22" x14ac:dyDescent="0.35">
      <c r="V49811" s="17"/>
    </row>
    <row r="49812" spans="22:22" x14ac:dyDescent="0.35">
      <c r="V49812" s="17"/>
    </row>
    <row r="49813" spans="22:22" x14ac:dyDescent="0.35">
      <c r="V49813" s="17"/>
    </row>
    <row r="49814" spans="22:22" x14ac:dyDescent="0.35">
      <c r="V49814" s="17"/>
    </row>
    <row r="49815" spans="22:22" x14ac:dyDescent="0.35">
      <c r="V49815" s="17"/>
    </row>
    <row r="49816" spans="22:22" x14ac:dyDescent="0.35">
      <c r="V49816" s="17"/>
    </row>
    <row r="49817" spans="22:22" x14ac:dyDescent="0.35">
      <c r="V49817" s="17"/>
    </row>
    <row r="49818" spans="22:22" x14ac:dyDescent="0.35">
      <c r="V49818" s="17"/>
    </row>
    <row r="49819" spans="22:22" x14ac:dyDescent="0.35">
      <c r="V49819" s="17"/>
    </row>
    <row r="49820" spans="22:22" x14ac:dyDescent="0.35">
      <c r="V49820" s="17"/>
    </row>
    <row r="49821" spans="22:22" x14ac:dyDescent="0.35">
      <c r="V49821" s="17"/>
    </row>
    <row r="49822" spans="22:22" x14ac:dyDescent="0.35">
      <c r="V49822" s="17"/>
    </row>
    <row r="49823" spans="22:22" x14ac:dyDescent="0.35">
      <c r="V49823" s="17"/>
    </row>
    <row r="49824" spans="22:22" x14ac:dyDescent="0.35">
      <c r="V49824" s="17"/>
    </row>
    <row r="49825" spans="22:22" x14ac:dyDescent="0.35">
      <c r="V49825" s="17"/>
    </row>
    <row r="49826" spans="22:22" x14ac:dyDescent="0.35">
      <c r="V49826" s="17"/>
    </row>
    <row r="49827" spans="22:22" x14ac:dyDescent="0.35">
      <c r="V49827" s="17"/>
    </row>
    <row r="49828" spans="22:22" x14ac:dyDescent="0.35">
      <c r="V49828" s="17"/>
    </row>
    <row r="49829" spans="22:22" x14ac:dyDescent="0.35">
      <c r="V49829" s="17"/>
    </row>
    <row r="49830" spans="22:22" x14ac:dyDescent="0.35">
      <c r="V49830" s="17"/>
    </row>
    <row r="49831" spans="22:22" x14ac:dyDescent="0.35">
      <c r="V49831" s="17"/>
    </row>
    <row r="49832" spans="22:22" x14ac:dyDescent="0.35">
      <c r="V49832" s="17"/>
    </row>
    <row r="49833" spans="22:22" x14ac:dyDescent="0.35">
      <c r="V49833" s="17"/>
    </row>
    <row r="49834" spans="22:22" x14ac:dyDescent="0.35">
      <c r="V49834" s="17"/>
    </row>
    <row r="49835" spans="22:22" x14ac:dyDescent="0.35">
      <c r="V49835" s="17"/>
    </row>
    <row r="49836" spans="22:22" x14ac:dyDescent="0.35">
      <c r="V49836" s="17"/>
    </row>
    <row r="49837" spans="22:22" x14ac:dyDescent="0.35">
      <c r="V49837" s="17"/>
    </row>
    <row r="49838" spans="22:22" x14ac:dyDescent="0.35">
      <c r="V49838" s="17"/>
    </row>
    <row r="49839" spans="22:22" x14ac:dyDescent="0.35">
      <c r="V49839" s="17"/>
    </row>
    <row r="49840" spans="22:22" x14ac:dyDescent="0.35">
      <c r="V49840" s="17"/>
    </row>
    <row r="49841" spans="22:22" x14ac:dyDescent="0.35">
      <c r="V49841" s="17"/>
    </row>
    <row r="49842" spans="22:22" x14ac:dyDescent="0.35">
      <c r="V49842" s="17"/>
    </row>
    <row r="49843" spans="22:22" x14ac:dyDescent="0.35">
      <c r="V49843" s="17"/>
    </row>
    <row r="49844" spans="22:22" x14ac:dyDescent="0.35">
      <c r="V49844" s="17"/>
    </row>
    <row r="49845" spans="22:22" x14ac:dyDescent="0.35">
      <c r="V49845" s="17"/>
    </row>
    <row r="49846" spans="22:22" x14ac:dyDescent="0.35">
      <c r="V49846" s="17"/>
    </row>
    <row r="49847" spans="22:22" x14ac:dyDescent="0.35">
      <c r="V49847" s="17"/>
    </row>
    <row r="49848" spans="22:22" x14ac:dyDescent="0.35">
      <c r="V49848" s="17"/>
    </row>
    <row r="49849" spans="22:22" x14ac:dyDescent="0.35">
      <c r="V49849" s="17"/>
    </row>
    <row r="49850" spans="22:22" x14ac:dyDescent="0.35">
      <c r="V49850" s="17"/>
    </row>
    <row r="49851" spans="22:22" x14ac:dyDescent="0.35">
      <c r="V49851" s="17"/>
    </row>
    <row r="49852" spans="22:22" x14ac:dyDescent="0.35">
      <c r="V49852" s="17"/>
    </row>
    <row r="49853" spans="22:22" x14ac:dyDescent="0.35">
      <c r="V49853" s="17"/>
    </row>
    <row r="49854" spans="22:22" x14ac:dyDescent="0.35">
      <c r="V49854" s="17"/>
    </row>
    <row r="49855" spans="22:22" x14ac:dyDescent="0.35">
      <c r="V49855" s="17"/>
    </row>
    <row r="49856" spans="22:22" x14ac:dyDescent="0.35">
      <c r="V49856" s="17"/>
    </row>
    <row r="49857" spans="22:22" x14ac:dyDescent="0.35">
      <c r="V49857" s="17"/>
    </row>
    <row r="49858" spans="22:22" x14ac:dyDescent="0.35">
      <c r="V49858" s="17"/>
    </row>
    <row r="49859" spans="22:22" x14ac:dyDescent="0.35">
      <c r="V49859" s="17"/>
    </row>
    <row r="49860" spans="22:22" x14ac:dyDescent="0.35">
      <c r="V49860" s="17"/>
    </row>
    <row r="49861" spans="22:22" x14ac:dyDescent="0.35">
      <c r="V49861" s="17"/>
    </row>
    <row r="49862" spans="22:22" x14ac:dyDescent="0.35">
      <c r="V49862" s="17"/>
    </row>
    <row r="49863" spans="22:22" x14ac:dyDescent="0.35">
      <c r="V49863" s="17"/>
    </row>
    <row r="49864" spans="22:22" x14ac:dyDescent="0.35">
      <c r="V49864" s="17"/>
    </row>
    <row r="49865" spans="22:22" x14ac:dyDescent="0.35">
      <c r="V49865" s="17"/>
    </row>
    <row r="49866" spans="22:22" x14ac:dyDescent="0.35">
      <c r="V49866" s="17"/>
    </row>
    <row r="49867" spans="22:22" x14ac:dyDescent="0.35">
      <c r="V49867" s="17"/>
    </row>
    <row r="49868" spans="22:22" x14ac:dyDescent="0.35">
      <c r="V49868" s="17"/>
    </row>
    <row r="49869" spans="22:22" x14ac:dyDescent="0.35">
      <c r="V49869" s="17"/>
    </row>
    <row r="49870" spans="22:22" x14ac:dyDescent="0.35">
      <c r="V49870" s="17"/>
    </row>
    <row r="49871" spans="22:22" x14ac:dyDescent="0.35">
      <c r="V49871" s="17"/>
    </row>
    <row r="49872" spans="22:22" x14ac:dyDescent="0.35">
      <c r="V49872" s="17"/>
    </row>
    <row r="49873" spans="22:22" x14ac:dyDescent="0.35">
      <c r="V49873" s="17"/>
    </row>
    <row r="49874" spans="22:22" x14ac:dyDescent="0.35">
      <c r="V49874" s="17"/>
    </row>
    <row r="49875" spans="22:22" x14ac:dyDescent="0.35">
      <c r="V49875" s="17"/>
    </row>
    <row r="49876" spans="22:22" x14ac:dyDescent="0.35">
      <c r="V49876" s="17"/>
    </row>
    <row r="49877" spans="22:22" x14ac:dyDescent="0.35">
      <c r="V49877" s="17"/>
    </row>
    <row r="49878" spans="22:22" x14ac:dyDescent="0.35">
      <c r="V49878" s="17"/>
    </row>
    <row r="49879" spans="22:22" x14ac:dyDescent="0.35">
      <c r="V49879" s="17"/>
    </row>
    <row r="49880" spans="22:22" x14ac:dyDescent="0.35">
      <c r="V49880" s="17"/>
    </row>
    <row r="49881" spans="22:22" x14ac:dyDescent="0.35">
      <c r="V49881" s="17"/>
    </row>
    <row r="49882" spans="22:22" x14ac:dyDescent="0.35">
      <c r="V49882" s="17"/>
    </row>
    <row r="49883" spans="22:22" x14ac:dyDescent="0.35">
      <c r="V49883" s="17"/>
    </row>
    <row r="49884" spans="22:22" x14ac:dyDescent="0.35">
      <c r="V49884" s="17"/>
    </row>
    <row r="49885" spans="22:22" x14ac:dyDescent="0.35">
      <c r="V49885" s="17"/>
    </row>
    <row r="49886" spans="22:22" x14ac:dyDescent="0.35">
      <c r="V49886" s="17"/>
    </row>
    <row r="49887" spans="22:22" x14ac:dyDescent="0.35">
      <c r="V49887" s="17"/>
    </row>
    <row r="49888" spans="22:22" x14ac:dyDescent="0.35">
      <c r="V49888" s="17"/>
    </row>
    <row r="49889" spans="22:22" x14ac:dyDescent="0.35">
      <c r="V49889" s="17"/>
    </row>
    <row r="49890" spans="22:22" x14ac:dyDescent="0.35">
      <c r="V49890" s="17"/>
    </row>
    <row r="49891" spans="22:22" x14ac:dyDescent="0.35">
      <c r="V49891" s="17"/>
    </row>
    <row r="49892" spans="22:22" x14ac:dyDescent="0.35">
      <c r="V49892" s="17"/>
    </row>
    <row r="49893" spans="22:22" x14ac:dyDescent="0.35">
      <c r="V49893" s="17"/>
    </row>
    <row r="49894" spans="22:22" x14ac:dyDescent="0.35">
      <c r="V49894" s="17"/>
    </row>
    <row r="49895" spans="22:22" x14ac:dyDescent="0.35">
      <c r="V49895" s="17"/>
    </row>
    <row r="49896" spans="22:22" x14ac:dyDescent="0.35">
      <c r="V49896" s="17"/>
    </row>
    <row r="49897" spans="22:22" x14ac:dyDescent="0.35">
      <c r="V49897" s="17"/>
    </row>
    <row r="49898" spans="22:22" x14ac:dyDescent="0.35">
      <c r="V49898" s="17"/>
    </row>
    <row r="49899" spans="22:22" x14ac:dyDescent="0.35">
      <c r="V49899" s="17"/>
    </row>
    <row r="49900" spans="22:22" x14ac:dyDescent="0.35">
      <c r="V49900" s="17"/>
    </row>
    <row r="49901" spans="22:22" x14ac:dyDescent="0.35">
      <c r="V49901" s="17"/>
    </row>
    <row r="49902" spans="22:22" x14ac:dyDescent="0.35">
      <c r="V49902" s="17"/>
    </row>
    <row r="49903" spans="22:22" x14ac:dyDescent="0.35">
      <c r="V49903" s="17"/>
    </row>
    <row r="49904" spans="22:22" x14ac:dyDescent="0.35">
      <c r="V49904" s="17"/>
    </row>
    <row r="49905" spans="22:22" x14ac:dyDescent="0.35">
      <c r="V49905" s="17"/>
    </row>
    <row r="49906" spans="22:22" x14ac:dyDescent="0.35">
      <c r="V49906" s="17"/>
    </row>
    <row r="49907" spans="22:22" x14ac:dyDescent="0.35">
      <c r="V49907" s="17"/>
    </row>
    <row r="49908" spans="22:22" x14ac:dyDescent="0.35">
      <c r="V49908" s="17"/>
    </row>
    <row r="49909" spans="22:22" x14ac:dyDescent="0.35">
      <c r="V49909" s="17"/>
    </row>
    <row r="49910" spans="22:22" x14ac:dyDescent="0.35">
      <c r="V49910" s="17"/>
    </row>
    <row r="49911" spans="22:22" x14ac:dyDescent="0.35">
      <c r="V49911" s="17"/>
    </row>
    <row r="49912" spans="22:22" x14ac:dyDescent="0.35">
      <c r="V49912" s="17"/>
    </row>
    <row r="49913" spans="22:22" x14ac:dyDescent="0.35">
      <c r="V49913" s="17"/>
    </row>
    <row r="49914" spans="22:22" x14ac:dyDescent="0.35">
      <c r="V49914" s="17"/>
    </row>
    <row r="49915" spans="22:22" x14ac:dyDescent="0.35">
      <c r="V49915" s="17"/>
    </row>
    <row r="49916" spans="22:22" x14ac:dyDescent="0.35">
      <c r="V49916" s="17"/>
    </row>
    <row r="49917" spans="22:22" x14ac:dyDescent="0.35">
      <c r="V49917" s="17"/>
    </row>
    <row r="49918" spans="22:22" x14ac:dyDescent="0.35">
      <c r="V49918" s="17"/>
    </row>
    <row r="49919" spans="22:22" x14ac:dyDescent="0.35">
      <c r="V49919" s="17"/>
    </row>
    <row r="49920" spans="22:22" x14ac:dyDescent="0.35">
      <c r="V49920" s="17"/>
    </row>
    <row r="49921" spans="22:22" x14ac:dyDescent="0.35">
      <c r="V49921" s="17"/>
    </row>
    <row r="49922" spans="22:22" x14ac:dyDescent="0.35">
      <c r="V49922" s="17"/>
    </row>
    <row r="49923" spans="22:22" x14ac:dyDescent="0.35">
      <c r="V49923" s="17"/>
    </row>
    <row r="49924" spans="22:22" x14ac:dyDescent="0.35">
      <c r="V49924" s="17"/>
    </row>
    <row r="49925" spans="22:22" x14ac:dyDescent="0.35">
      <c r="V49925" s="17"/>
    </row>
    <row r="49926" spans="22:22" x14ac:dyDescent="0.35">
      <c r="V49926" s="17"/>
    </row>
    <row r="49927" spans="22:22" x14ac:dyDescent="0.35">
      <c r="V49927" s="17"/>
    </row>
    <row r="49928" spans="22:22" x14ac:dyDescent="0.35">
      <c r="V49928" s="17"/>
    </row>
    <row r="49929" spans="22:22" x14ac:dyDescent="0.35">
      <c r="V49929" s="17"/>
    </row>
    <row r="49930" spans="22:22" x14ac:dyDescent="0.35">
      <c r="V49930" s="17"/>
    </row>
    <row r="49931" spans="22:22" x14ac:dyDescent="0.35">
      <c r="V49931" s="17"/>
    </row>
    <row r="49932" spans="22:22" x14ac:dyDescent="0.35">
      <c r="V49932" s="17"/>
    </row>
    <row r="49933" spans="22:22" x14ac:dyDescent="0.35">
      <c r="V49933" s="17"/>
    </row>
    <row r="49934" spans="22:22" x14ac:dyDescent="0.35">
      <c r="V49934" s="17"/>
    </row>
    <row r="49935" spans="22:22" x14ac:dyDescent="0.35">
      <c r="V49935" s="17"/>
    </row>
    <row r="49936" spans="22:22" x14ac:dyDescent="0.35">
      <c r="V49936" s="17"/>
    </row>
    <row r="49937" spans="22:22" x14ac:dyDescent="0.35">
      <c r="V49937" s="17"/>
    </row>
    <row r="49938" spans="22:22" x14ac:dyDescent="0.35">
      <c r="V49938" s="17"/>
    </row>
    <row r="49939" spans="22:22" x14ac:dyDescent="0.35">
      <c r="V49939" s="17"/>
    </row>
    <row r="49940" spans="22:22" x14ac:dyDescent="0.35">
      <c r="V49940" s="17"/>
    </row>
    <row r="49941" spans="22:22" x14ac:dyDescent="0.35">
      <c r="V49941" s="17"/>
    </row>
    <row r="49942" spans="22:22" x14ac:dyDescent="0.35">
      <c r="V49942" s="17"/>
    </row>
    <row r="49943" spans="22:22" x14ac:dyDescent="0.35">
      <c r="V49943" s="17"/>
    </row>
    <row r="49944" spans="22:22" x14ac:dyDescent="0.35">
      <c r="V49944" s="17"/>
    </row>
    <row r="49945" spans="22:22" x14ac:dyDescent="0.35">
      <c r="V49945" s="17"/>
    </row>
    <row r="49946" spans="22:22" x14ac:dyDescent="0.35">
      <c r="V49946" s="17"/>
    </row>
    <row r="49947" spans="22:22" x14ac:dyDescent="0.35">
      <c r="V49947" s="17"/>
    </row>
    <row r="49948" spans="22:22" x14ac:dyDescent="0.35">
      <c r="V49948" s="17"/>
    </row>
    <row r="49949" spans="22:22" x14ac:dyDescent="0.35">
      <c r="V49949" s="17"/>
    </row>
    <row r="49950" spans="22:22" x14ac:dyDescent="0.35">
      <c r="V49950" s="17"/>
    </row>
    <row r="49951" spans="22:22" x14ac:dyDescent="0.35">
      <c r="V49951" s="17"/>
    </row>
    <row r="49952" spans="22:22" x14ac:dyDescent="0.35">
      <c r="V49952" s="17"/>
    </row>
    <row r="49953" spans="22:22" x14ac:dyDescent="0.35">
      <c r="V49953" s="17"/>
    </row>
    <row r="49954" spans="22:22" x14ac:dyDescent="0.35">
      <c r="V49954" s="17"/>
    </row>
    <row r="49955" spans="22:22" x14ac:dyDescent="0.35">
      <c r="V49955" s="17"/>
    </row>
    <row r="49956" spans="22:22" x14ac:dyDescent="0.35">
      <c r="V49956" s="17"/>
    </row>
    <row r="49957" spans="22:22" x14ac:dyDescent="0.35">
      <c r="V49957" s="17"/>
    </row>
    <row r="49958" spans="22:22" x14ac:dyDescent="0.35">
      <c r="V49958" s="17"/>
    </row>
    <row r="49959" spans="22:22" x14ac:dyDescent="0.35">
      <c r="V49959" s="17"/>
    </row>
    <row r="49960" spans="22:22" x14ac:dyDescent="0.35">
      <c r="V49960" s="17"/>
    </row>
    <row r="49961" spans="22:22" x14ac:dyDescent="0.35">
      <c r="V49961" s="17"/>
    </row>
    <row r="49962" spans="22:22" x14ac:dyDescent="0.35">
      <c r="V49962" s="17"/>
    </row>
    <row r="49963" spans="22:22" x14ac:dyDescent="0.35">
      <c r="V49963" s="17"/>
    </row>
    <row r="49964" spans="22:22" x14ac:dyDescent="0.35">
      <c r="V49964" s="17"/>
    </row>
    <row r="49965" spans="22:22" x14ac:dyDescent="0.35">
      <c r="V49965" s="17"/>
    </row>
    <row r="49966" spans="22:22" x14ac:dyDescent="0.35">
      <c r="V49966" s="17"/>
    </row>
    <row r="49967" spans="22:22" x14ac:dyDescent="0.35">
      <c r="V49967" s="17"/>
    </row>
    <row r="49968" spans="22:22" x14ac:dyDescent="0.35">
      <c r="V49968" s="17"/>
    </row>
    <row r="49969" spans="22:22" x14ac:dyDescent="0.35">
      <c r="V49969" s="17"/>
    </row>
    <row r="49970" spans="22:22" x14ac:dyDescent="0.35">
      <c r="V49970" s="17"/>
    </row>
    <row r="49971" spans="22:22" x14ac:dyDescent="0.35">
      <c r="V49971" s="17"/>
    </row>
    <row r="49972" spans="22:22" x14ac:dyDescent="0.35">
      <c r="V49972" s="17"/>
    </row>
    <row r="49973" spans="22:22" x14ac:dyDescent="0.35">
      <c r="V49973" s="17"/>
    </row>
    <row r="49974" spans="22:22" x14ac:dyDescent="0.35">
      <c r="V49974" s="17"/>
    </row>
    <row r="49975" spans="22:22" x14ac:dyDescent="0.35">
      <c r="V49975" s="17"/>
    </row>
    <row r="49976" spans="22:22" x14ac:dyDescent="0.35">
      <c r="V49976" s="17"/>
    </row>
    <row r="49977" spans="22:22" x14ac:dyDescent="0.35">
      <c r="V49977" s="17"/>
    </row>
    <row r="49978" spans="22:22" x14ac:dyDescent="0.35">
      <c r="V49978" s="17"/>
    </row>
    <row r="49979" spans="22:22" x14ac:dyDescent="0.35">
      <c r="V49979" s="17"/>
    </row>
    <row r="49980" spans="22:22" x14ac:dyDescent="0.35">
      <c r="V49980" s="17"/>
    </row>
    <row r="49981" spans="22:22" x14ac:dyDescent="0.35">
      <c r="V49981" s="17"/>
    </row>
    <row r="49982" spans="22:22" x14ac:dyDescent="0.35">
      <c r="V49982" s="17"/>
    </row>
    <row r="49983" spans="22:22" x14ac:dyDescent="0.35">
      <c r="V49983" s="17"/>
    </row>
    <row r="49984" spans="22:22" x14ac:dyDescent="0.35">
      <c r="V49984" s="17"/>
    </row>
    <row r="49985" spans="22:22" x14ac:dyDescent="0.35">
      <c r="V49985" s="17"/>
    </row>
    <row r="49986" spans="22:22" x14ac:dyDescent="0.35">
      <c r="V49986" s="17"/>
    </row>
    <row r="49987" spans="22:22" x14ac:dyDescent="0.35">
      <c r="V49987" s="17"/>
    </row>
    <row r="49988" spans="22:22" x14ac:dyDescent="0.35">
      <c r="V49988" s="17"/>
    </row>
    <row r="49989" spans="22:22" x14ac:dyDescent="0.35">
      <c r="V49989" s="17"/>
    </row>
    <row r="49990" spans="22:22" x14ac:dyDescent="0.35">
      <c r="V49990" s="17"/>
    </row>
    <row r="49991" spans="22:22" x14ac:dyDescent="0.35">
      <c r="V49991" s="17"/>
    </row>
    <row r="49992" spans="22:22" x14ac:dyDescent="0.35">
      <c r="V49992" s="17"/>
    </row>
    <row r="49993" spans="22:22" x14ac:dyDescent="0.35">
      <c r="V49993" s="17"/>
    </row>
    <row r="49994" spans="22:22" x14ac:dyDescent="0.35">
      <c r="V49994" s="17"/>
    </row>
    <row r="49995" spans="22:22" x14ac:dyDescent="0.35">
      <c r="V49995" s="17"/>
    </row>
    <row r="49996" spans="22:22" x14ac:dyDescent="0.35">
      <c r="V49996" s="17"/>
    </row>
    <row r="49997" spans="22:22" x14ac:dyDescent="0.35">
      <c r="V49997" s="17"/>
    </row>
    <row r="49998" spans="22:22" x14ac:dyDescent="0.35">
      <c r="V49998" s="17"/>
    </row>
    <row r="49999" spans="22:22" x14ac:dyDescent="0.35">
      <c r="V49999" s="17"/>
    </row>
    <row r="50000" spans="22:22" x14ac:dyDescent="0.35">
      <c r="V50000" s="17"/>
    </row>
    <row r="50001" spans="22:22" x14ac:dyDescent="0.35">
      <c r="V50001" s="17"/>
    </row>
    <row r="50002" spans="22:22" x14ac:dyDescent="0.35">
      <c r="V50002" s="17"/>
    </row>
    <row r="50003" spans="22:22" x14ac:dyDescent="0.35">
      <c r="V50003" s="17"/>
    </row>
    <row r="50004" spans="22:22" x14ac:dyDescent="0.35">
      <c r="V50004" s="17"/>
    </row>
    <row r="50005" spans="22:22" x14ac:dyDescent="0.35">
      <c r="V50005" s="17"/>
    </row>
    <row r="50006" spans="22:22" x14ac:dyDescent="0.35">
      <c r="V50006" s="17"/>
    </row>
    <row r="50007" spans="22:22" x14ac:dyDescent="0.35">
      <c r="V50007" s="17"/>
    </row>
    <row r="50008" spans="22:22" x14ac:dyDescent="0.35">
      <c r="V50008" s="17"/>
    </row>
    <row r="50009" spans="22:22" x14ac:dyDescent="0.35">
      <c r="V50009" s="17"/>
    </row>
    <row r="50010" spans="22:22" x14ac:dyDescent="0.35">
      <c r="V50010" s="17"/>
    </row>
    <row r="50011" spans="22:22" x14ac:dyDescent="0.35">
      <c r="V50011" s="17"/>
    </row>
    <row r="50012" spans="22:22" x14ac:dyDescent="0.35">
      <c r="V50012" s="17"/>
    </row>
    <row r="50013" spans="22:22" x14ac:dyDescent="0.35">
      <c r="V50013" s="17"/>
    </row>
    <row r="50014" spans="22:22" x14ac:dyDescent="0.35">
      <c r="V50014" s="17"/>
    </row>
    <row r="50015" spans="22:22" x14ac:dyDescent="0.35">
      <c r="V50015" s="17"/>
    </row>
    <row r="50016" spans="22:22" x14ac:dyDescent="0.35">
      <c r="V50016" s="17"/>
    </row>
    <row r="50017" spans="22:22" x14ac:dyDescent="0.35">
      <c r="V50017" s="17"/>
    </row>
    <row r="50018" spans="22:22" x14ac:dyDescent="0.35">
      <c r="V50018" s="17"/>
    </row>
    <row r="50019" spans="22:22" x14ac:dyDescent="0.35">
      <c r="V50019" s="17"/>
    </row>
    <row r="50020" spans="22:22" x14ac:dyDescent="0.35">
      <c r="V50020" s="17"/>
    </row>
    <row r="50021" spans="22:22" x14ac:dyDescent="0.35">
      <c r="V50021" s="17"/>
    </row>
    <row r="50022" spans="22:22" x14ac:dyDescent="0.35">
      <c r="V50022" s="17"/>
    </row>
    <row r="50023" spans="22:22" x14ac:dyDescent="0.35">
      <c r="V50023" s="17"/>
    </row>
    <row r="50024" spans="22:22" x14ac:dyDescent="0.35">
      <c r="V50024" s="17"/>
    </row>
    <row r="50025" spans="22:22" x14ac:dyDescent="0.35">
      <c r="V50025" s="17"/>
    </row>
    <row r="50026" spans="22:22" x14ac:dyDescent="0.35">
      <c r="V50026" s="17"/>
    </row>
    <row r="50027" spans="22:22" x14ac:dyDescent="0.35">
      <c r="V50027" s="17"/>
    </row>
    <row r="50028" spans="22:22" x14ac:dyDescent="0.35">
      <c r="V50028" s="17"/>
    </row>
    <row r="50029" spans="22:22" x14ac:dyDescent="0.35">
      <c r="V50029" s="17"/>
    </row>
    <row r="50030" spans="22:22" x14ac:dyDescent="0.35">
      <c r="V50030" s="17"/>
    </row>
    <row r="50031" spans="22:22" x14ac:dyDescent="0.35">
      <c r="V50031" s="17"/>
    </row>
    <row r="50032" spans="22:22" x14ac:dyDescent="0.35">
      <c r="V50032" s="17"/>
    </row>
    <row r="50033" spans="22:22" x14ac:dyDescent="0.35">
      <c r="V50033" s="17"/>
    </row>
    <row r="50034" spans="22:22" x14ac:dyDescent="0.35">
      <c r="V50034" s="17"/>
    </row>
    <row r="50035" spans="22:22" x14ac:dyDescent="0.35">
      <c r="V50035" s="17"/>
    </row>
    <row r="50036" spans="22:22" x14ac:dyDescent="0.35">
      <c r="V50036" s="17"/>
    </row>
    <row r="50037" spans="22:22" x14ac:dyDescent="0.35">
      <c r="V50037" s="17"/>
    </row>
    <row r="50038" spans="22:22" x14ac:dyDescent="0.35">
      <c r="V50038" s="17"/>
    </row>
    <row r="50039" spans="22:22" x14ac:dyDescent="0.35">
      <c r="V50039" s="17"/>
    </row>
    <row r="50040" spans="22:22" x14ac:dyDescent="0.35">
      <c r="V50040" s="17"/>
    </row>
    <row r="50041" spans="22:22" x14ac:dyDescent="0.35">
      <c r="V50041" s="17"/>
    </row>
    <row r="50042" spans="22:22" x14ac:dyDescent="0.35">
      <c r="V50042" s="17"/>
    </row>
    <row r="50043" spans="22:22" x14ac:dyDescent="0.35">
      <c r="V50043" s="17"/>
    </row>
    <row r="50044" spans="22:22" x14ac:dyDescent="0.35">
      <c r="V50044" s="17"/>
    </row>
    <row r="50045" spans="22:22" x14ac:dyDescent="0.35">
      <c r="V50045" s="17"/>
    </row>
    <row r="50046" spans="22:22" x14ac:dyDescent="0.35">
      <c r="V50046" s="17"/>
    </row>
    <row r="50047" spans="22:22" x14ac:dyDescent="0.35">
      <c r="V50047" s="17"/>
    </row>
    <row r="50048" spans="22:22" x14ac:dyDescent="0.35">
      <c r="V50048" s="17"/>
    </row>
    <row r="50049" spans="22:22" x14ac:dyDescent="0.35">
      <c r="V50049" s="17"/>
    </row>
    <row r="50050" spans="22:22" x14ac:dyDescent="0.35">
      <c r="V50050" s="17"/>
    </row>
    <row r="50051" spans="22:22" x14ac:dyDescent="0.35">
      <c r="V50051" s="17"/>
    </row>
    <row r="50052" spans="22:22" x14ac:dyDescent="0.35">
      <c r="V50052" s="17"/>
    </row>
    <row r="50053" spans="22:22" x14ac:dyDescent="0.35">
      <c r="V50053" s="17"/>
    </row>
    <row r="50054" spans="22:22" x14ac:dyDescent="0.35">
      <c r="V50054" s="17"/>
    </row>
    <row r="50055" spans="22:22" x14ac:dyDescent="0.35">
      <c r="V50055" s="17"/>
    </row>
    <row r="50056" spans="22:22" x14ac:dyDescent="0.35">
      <c r="V50056" s="17"/>
    </row>
    <row r="50057" spans="22:22" x14ac:dyDescent="0.35">
      <c r="V50057" s="17"/>
    </row>
    <row r="50058" spans="22:22" x14ac:dyDescent="0.35">
      <c r="V50058" s="17"/>
    </row>
    <row r="50059" spans="22:22" x14ac:dyDescent="0.35">
      <c r="V50059" s="17"/>
    </row>
    <row r="50060" spans="22:22" x14ac:dyDescent="0.35">
      <c r="V50060" s="17"/>
    </row>
    <row r="50061" spans="22:22" x14ac:dyDescent="0.35">
      <c r="V50061" s="17"/>
    </row>
    <row r="50062" spans="22:22" x14ac:dyDescent="0.35">
      <c r="V50062" s="17"/>
    </row>
    <row r="50063" spans="22:22" x14ac:dyDescent="0.35">
      <c r="V50063" s="17"/>
    </row>
    <row r="50064" spans="22:22" x14ac:dyDescent="0.35">
      <c r="V50064" s="17"/>
    </row>
    <row r="50065" spans="22:22" x14ac:dyDescent="0.35">
      <c r="V50065" s="17"/>
    </row>
    <row r="50066" spans="22:22" x14ac:dyDescent="0.35">
      <c r="V50066" s="17"/>
    </row>
    <row r="50067" spans="22:22" x14ac:dyDescent="0.35">
      <c r="V50067" s="17"/>
    </row>
    <row r="50068" spans="22:22" x14ac:dyDescent="0.35">
      <c r="V50068" s="17"/>
    </row>
    <row r="50069" spans="22:22" x14ac:dyDescent="0.35">
      <c r="V50069" s="17"/>
    </row>
    <row r="50070" spans="22:22" x14ac:dyDescent="0.35">
      <c r="V50070" s="17"/>
    </row>
    <row r="50071" spans="22:22" x14ac:dyDescent="0.35">
      <c r="V50071" s="17"/>
    </row>
    <row r="50072" spans="22:22" x14ac:dyDescent="0.35">
      <c r="V50072" s="17"/>
    </row>
    <row r="50073" spans="22:22" x14ac:dyDescent="0.35">
      <c r="V50073" s="17"/>
    </row>
    <row r="50074" spans="22:22" x14ac:dyDescent="0.35">
      <c r="V50074" s="17"/>
    </row>
    <row r="50075" spans="22:22" x14ac:dyDescent="0.35">
      <c r="V50075" s="17"/>
    </row>
    <row r="50076" spans="22:22" x14ac:dyDescent="0.35">
      <c r="V50076" s="17"/>
    </row>
    <row r="50077" spans="22:22" x14ac:dyDescent="0.35">
      <c r="V50077" s="17"/>
    </row>
    <row r="50078" spans="22:22" x14ac:dyDescent="0.35">
      <c r="V50078" s="17"/>
    </row>
    <row r="50079" spans="22:22" x14ac:dyDescent="0.35">
      <c r="V50079" s="17"/>
    </row>
    <row r="50080" spans="22:22" x14ac:dyDescent="0.35">
      <c r="V50080" s="17"/>
    </row>
    <row r="50081" spans="22:22" x14ac:dyDescent="0.35">
      <c r="V50081" s="17"/>
    </row>
    <row r="50082" spans="22:22" x14ac:dyDescent="0.35">
      <c r="V50082" s="17"/>
    </row>
    <row r="50083" spans="22:22" x14ac:dyDescent="0.35">
      <c r="V50083" s="17"/>
    </row>
    <row r="50084" spans="22:22" x14ac:dyDescent="0.35">
      <c r="V50084" s="17"/>
    </row>
    <row r="50085" spans="22:22" x14ac:dyDescent="0.35">
      <c r="V50085" s="17"/>
    </row>
    <row r="50086" spans="22:22" x14ac:dyDescent="0.35">
      <c r="V50086" s="17"/>
    </row>
    <row r="50087" spans="22:22" x14ac:dyDescent="0.35">
      <c r="V50087" s="17"/>
    </row>
    <row r="50088" spans="22:22" x14ac:dyDescent="0.35">
      <c r="V50088" s="17"/>
    </row>
    <row r="50089" spans="22:22" x14ac:dyDescent="0.35">
      <c r="V50089" s="17"/>
    </row>
    <row r="50090" spans="22:22" x14ac:dyDescent="0.35">
      <c r="V50090" s="17"/>
    </row>
    <row r="50091" spans="22:22" x14ac:dyDescent="0.35">
      <c r="V50091" s="17"/>
    </row>
    <row r="50092" spans="22:22" x14ac:dyDescent="0.35">
      <c r="V50092" s="17"/>
    </row>
    <row r="50093" spans="22:22" x14ac:dyDescent="0.35">
      <c r="V50093" s="17"/>
    </row>
    <row r="50094" spans="22:22" x14ac:dyDescent="0.35">
      <c r="V50094" s="17"/>
    </row>
    <row r="50095" spans="22:22" x14ac:dyDescent="0.35">
      <c r="V50095" s="17"/>
    </row>
    <row r="50096" spans="22:22" x14ac:dyDescent="0.35">
      <c r="V50096" s="17"/>
    </row>
    <row r="50097" spans="22:22" x14ac:dyDescent="0.35">
      <c r="V50097" s="17"/>
    </row>
    <row r="50098" spans="22:22" x14ac:dyDescent="0.35">
      <c r="V50098" s="17"/>
    </row>
    <row r="50099" spans="22:22" x14ac:dyDescent="0.35">
      <c r="V50099" s="17"/>
    </row>
    <row r="50100" spans="22:22" x14ac:dyDescent="0.35">
      <c r="V50100" s="17"/>
    </row>
    <row r="50101" spans="22:22" x14ac:dyDescent="0.35">
      <c r="V50101" s="17"/>
    </row>
    <row r="50102" spans="22:22" x14ac:dyDescent="0.35">
      <c r="V50102" s="17"/>
    </row>
    <row r="50103" spans="22:22" x14ac:dyDescent="0.35">
      <c r="V50103" s="17"/>
    </row>
    <row r="50104" spans="22:22" x14ac:dyDescent="0.35">
      <c r="V50104" s="17"/>
    </row>
    <row r="50105" spans="22:22" x14ac:dyDescent="0.35">
      <c r="V50105" s="17"/>
    </row>
    <row r="50106" spans="22:22" x14ac:dyDescent="0.35">
      <c r="V50106" s="17"/>
    </row>
    <row r="50107" spans="22:22" x14ac:dyDescent="0.35">
      <c r="V50107" s="17"/>
    </row>
    <row r="50108" spans="22:22" x14ac:dyDescent="0.35">
      <c r="V50108" s="17"/>
    </row>
    <row r="50109" spans="22:22" x14ac:dyDescent="0.35">
      <c r="V50109" s="17"/>
    </row>
    <row r="50110" spans="22:22" x14ac:dyDescent="0.35">
      <c r="V50110" s="17"/>
    </row>
    <row r="50111" spans="22:22" x14ac:dyDescent="0.35">
      <c r="V50111" s="17"/>
    </row>
    <row r="50112" spans="22:22" x14ac:dyDescent="0.35">
      <c r="V50112" s="17"/>
    </row>
    <row r="50113" spans="22:22" x14ac:dyDescent="0.35">
      <c r="V50113" s="17"/>
    </row>
    <row r="50114" spans="22:22" x14ac:dyDescent="0.35">
      <c r="V50114" s="17"/>
    </row>
    <row r="50115" spans="22:22" x14ac:dyDescent="0.35">
      <c r="V50115" s="17"/>
    </row>
    <row r="50116" spans="22:22" x14ac:dyDescent="0.35">
      <c r="V50116" s="17"/>
    </row>
    <row r="50117" spans="22:22" x14ac:dyDescent="0.35">
      <c r="V50117" s="17"/>
    </row>
    <row r="50118" spans="22:22" x14ac:dyDescent="0.35">
      <c r="V50118" s="17"/>
    </row>
    <row r="50119" spans="22:22" x14ac:dyDescent="0.35">
      <c r="V50119" s="17"/>
    </row>
    <row r="50120" spans="22:22" x14ac:dyDescent="0.35">
      <c r="V50120" s="17"/>
    </row>
    <row r="50121" spans="22:22" x14ac:dyDescent="0.35">
      <c r="V50121" s="17"/>
    </row>
    <row r="50122" spans="22:22" x14ac:dyDescent="0.35">
      <c r="V50122" s="17"/>
    </row>
    <row r="50123" spans="22:22" x14ac:dyDescent="0.35">
      <c r="V50123" s="17"/>
    </row>
    <row r="50124" spans="22:22" x14ac:dyDescent="0.35">
      <c r="V50124" s="17"/>
    </row>
    <row r="50125" spans="22:22" x14ac:dyDescent="0.35">
      <c r="V50125" s="17"/>
    </row>
    <row r="50126" spans="22:22" x14ac:dyDescent="0.35">
      <c r="V50126" s="17"/>
    </row>
    <row r="50127" spans="22:22" x14ac:dyDescent="0.35">
      <c r="V50127" s="17"/>
    </row>
    <row r="50128" spans="22:22" x14ac:dyDescent="0.35">
      <c r="V50128" s="17"/>
    </row>
    <row r="50129" spans="22:22" x14ac:dyDescent="0.35">
      <c r="V50129" s="17"/>
    </row>
    <row r="50130" spans="22:22" x14ac:dyDescent="0.35">
      <c r="V50130" s="17"/>
    </row>
    <row r="50131" spans="22:22" x14ac:dyDescent="0.35">
      <c r="V50131" s="17"/>
    </row>
    <row r="50132" spans="22:22" x14ac:dyDescent="0.35">
      <c r="V50132" s="17"/>
    </row>
    <row r="50133" spans="22:22" x14ac:dyDescent="0.35">
      <c r="V50133" s="17"/>
    </row>
    <row r="50134" spans="22:22" x14ac:dyDescent="0.35">
      <c r="V50134" s="17"/>
    </row>
    <row r="50135" spans="22:22" x14ac:dyDescent="0.35">
      <c r="V50135" s="17"/>
    </row>
    <row r="50136" spans="22:22" x14ac:dyDescent="0.35">
      <c r="V50136" s="17"/>
    </row>
    <row r="50137" spans="22:22" x14ac:dyDescent="0.35">
      <c r="V50137" s="17"/>
    </row>
    <row r="50138" spans="22:22" x14ac:dyDescent="0.35">
      <c r="V50138" s="17"/>
    </row>
    <row r="50139" spans="22:22" x14ac:dyDescent="0.35">
      <c r="V50139" s="17"/>
    </row>
    <row r="50140" spans="22:22" x14ac:dyDescent="0.35">
      <c r="V50140" s="17"/>
    </row>
    <row r="50141" spans="22:22" x14ac:dyDescent="0.35">
      <c r="V50141" s="17"/>
    </row>
    <row r="50142" spans="22:22" x14ac:dyDescent="0.35">
      <c r="V50142" s="17"/>
    </row>
    <row r="50143" spans="22:22" x14ac:dyDescent="0.35">
      <c r="V50143" s="17"/>
    </row>
    <row r="50144" spans="22:22" x14ac:dyDescent="0.35">
      <c r="V50144" s="17"/>
    </row>
    <row r="50145" spans="22:22" x14ac:dyDescent="0.35">
      <c r="V50145" s="17"/>
    </row>
    <row r="50146" spans="22:22" x14ac:dyDescent="0.35">
      <c r="V50146" s="17"/>
    </row>
    <row r="50147" spans="22:22" x14ac:dyDescent="0.35">
      <c r="V50147" s="17"/>
    </row>
    <row r="50148" spans="22:22" x14ac:dyDescent="0.35">
      <c r="V50148" s="17"/>
    </row>
    <row r="50149" spans="22:22" x14ac:dyDescent="0.35">
      <c r="V50149" s="17"/>
    </row>
    <row r="50150" spans="22:22" x14ac:dyDescent="0.35">
      <c r="V50150" s="17"/>
    </row>
    <row r="50151" spans="22:22" x14ac:dyDescent="0.35">
      <c r="V50151" s="17"/>
    </row>
    <row r="50152" spans="22:22" x14ac:dyDescent="0.35">
      <c r="V50152" s="17"/>
    </row>
    <row r="50153" spans="22:22" x14ac:dyDescent="0.35">
      <c r="V50153" s="17"/>
    </row>
    <row r="50154" spans="22:22" x14ac:dyDescent="0.35">
      <c r="V50154" s="17"/>
    </row>
    <row r="50155" spans="22:22" x14ac:dyDescent="0.35">
      <c r="V50155" s="17"/>
    </row>
    <row r="50156" spans="22:22" x14ac:dyDescent="0.35">
      <c r="V50156" s="17"/>
    </row>
    <row r="50157" spans="22:22" x14ac:dyDescent="0.35">
      <c r="V50157" s="17"/>
    </row>
    <row r="50158" spans="22:22" x14ac:dyDescent="0.35">
      <c r="V50158" s="17"/>
    </row>
    <row r="50159" spans="22:22" x14ac:dyDescent="0.35">
      <c r="V50159" s="17"/>
    </row>
    <row r="50160" spans="22:22" x14ac:dyDescent="0.35">
      <c r="V50160" s="17"/>
    </row>
    <row r="50161" spans="22:22" x14ac:dyDescent="0.35">
      <c r="V50161" s="17"/>
    </row>
    <row r="50162" spans="22:22" x14ac:dyDescent="0.35">
      <c r="V50162" s="17"/>
    </row>
    <row r="50163" spans="22:22" x14ac:dyDescent="0.35">
      <c r="V50163" s="17"/>
    </row>
    <row r="50164" spans="22:22" x14ac:dyDescent="0.35">
      <c r="V50164" s="17"/>
    </row>
    <row r="50165" spans="22:22" x14ac:dyDescent="0.35">
      <c r="V50165" s="17"/>
    </row>
    <row r="50166" spans="22:22" x14ac:dyDescent="0.35">
      <c r="V50166" s="17"/>
    </row>
    <row r="50167" spans="22:22" x14ac:dyDescent="0.35">
      <c r="V50167" s="17"/>
    </row>
    <row r="50168" spans="22:22" x14ac:dyDescent="0.35">
      <c r="V50168" s="17"/>
    </row>
    <row r="50169" spans="22:22" x14ac:dyDescent="0.35">
      <c r="V50169" s="17"/>
    </row>
    <row r="50170" spans="22:22" x14ac:dyDescent="0.35">
      <c r="V50170" s="17"/>
    </row>
    <row r="50171" spans="22:22" x14ac:dyDescent="0.35">
      <c r="V50171" s="17"/>
    </row>
    <row r="50172" spans="22:22" x14ac:dyDescent="0.35">
      <c r="V50172" s="17"/>
    </row>
    <row r="50173" spans="22:22" x14ac:dyDescent="0.35">
      <c r="V50173" s="17"/>
    </row>
    <row r="50174" spans="22:22" x14ac:dyDescent="0.35">
      <c r="V50174" s="17"/>
    </row>
    <row r="50175" spans="22:22" x14ac:dyDescent="0.35">
      <c r="V50175" s="17"/>
    </row>
    <row r="50176" spans="22:22" x14ac:dyDescent="0.35">
      <c r="V50176" s="17"/>
    </row>
    <row r="50177" spans="22:22" x14ac:dyDescent="0.35">
      <c r="V50177" s="17"/>
    </row>
    <row r="50178" spans="22:22" x14ac:dyDescent="0.35">
      <c r="V50178" s="17"/>
    </row>
    <row r="50179" spans="22:22" x14ac:dyDescent="0.35">
      <c r="V50179" s="17"/>
    </row>
    <row r="50180" spans="22:22" x14ac:dyDescent="0.35">
      <c r="V50180" s="17"/>
    </row>
    <row r="50181" spans="22:22" x14ac:dyDescent="0.35">
      <c r="V50181" s="17"/>
    </row>
    <row r="50182" spans="22:22" x14ac:dyDescent="0.35">
      <c r="V50182" s="17"/>
    </row>
    <row r="50183" spans="22:22" x14ac:dyDescent="0.35">
      <c r="V50183" s="17"/>
    </row>
    <row r="50184" spans="22:22" x14ac:dyDescent="0.35">
      <c r="V50184" s="17"/>
    </row>
    <row r="50185" spans="22:22" x14ac:dyDescent="0.35">
      <c r="V50185" s="17"/>
    </row>
    <row r="50186" spans="22:22" x14ac:dyDescent="0.35">
      <c r="V50186" s="17"/>
    </row>
    <row r="50187" spans="22:22" x14ac:dyDescent="0.35">
      <c r="V50187" s="17"/>
    </row>
    <row r="50188" spans="22:22" x14ac:dyDescent="0.35">
      <c r="V50188" s="17"/>
    </row>
    <row r="50189" spans="22:22" x14ac:dyDescent="0.35">
      <c r="V50189" s="17"/>
    </row>
    <row r="50190" spans="22:22" x14ac:dyDescent="0.35">
      <c r="V50190" s="17"/>
    </row>
    <row r="50191" spans="22:22" x14ac:dyDescent="0.35">
      <c r="V50191" s="17"/>
    </row>
    <row r="50192" spans="22:22" x14ac:dyDescent="0.35">
      <c r="V50192" s="17"/>
    </row>
    <row r="50193" spans="22:22" x14ac:dyDescent="0.35">
      <c r="V50193" s="17"/>
    </row>
    <row r="50194" spans="22:22" x14ac:dyDescent="0.35">
      <c r="V50194" s="17"/>
    </row>
    <row r="50195" spans="22:22" x14ac:dyDescent="0.35">
      <c r="V50195" s="17"/>
    </row>
    <row r="50196" spans="22:22" x14ac:dyDescent="0.35">
      <c r="V50196" s="17"/>
    </row>
    <row r="50197" spans="22:22" x14ac:dyDescent="0.35">
      <c r="V50197" s="17"/>
    </row>
    <row r="50198" spans="22:22" x14ac:dyDescent="0.35">
      <c r="V50198" s="17"/>
    </row>
    <row r="50199" spans="22:22" x14ac:dyDescent="0.35">
      <c r="V50199" s="17"/>
    </row>
    <row r="50200" spans="22:22" x14ac:dyDescent="0.35">
      <c r="V50200" s="17"/>
    </row>
    <row r="50201" spans="22:22" x14ac:dyDescent="0.35">
      <c r="V50201" s="17"/>
    </row>
    <row r="50202" spans="22:22" x14ac:dyDescent="0.35">
      <c r="V50202" s="17"/>
    </row>
    <row r="50203" spans="22:22" x14ac:dyDescent="0.35">
      <c r="V50203" s="17"/>
    </row>
    <row r="50204" spans="22:22" x14ac:dyDescent="0.35">
      <c r="V50204" s="17"/>
    </row>
    <row r="50205" spans="22:22" x14ac:dyDescent="0.35">
      <c r="V50205" s="17"/>
    </row>
    <row r="50206" spans="22:22" x14ac:dyDescent="0.35">
      <c r="V50206" s="17"/>
    </row>
    <row r="50207" spans="22:22" x14ac:dyDescent="0.35">
      <c r="V50207" s="17"/>
    </row>
    <row r="50208" spans="22:22" x14ac:dyDescent="0.35">
      <c r="V50208" s="17"/>
    </row>
    <row r="50209" spans="22:22" x14ac:dyDescent="0.35">
      <c r="V50209" s="17"/>
    </row>
    <row r="50210" spans="22:22" x14ac:dyDescent="0.35">
      <c r="V50210" s="17"/>
    </row>
    <row r="50211" spans="22:22" x14ac:dyDescent="0.35">
      <c r="V50211" s="17"/>
    </row>
    <row r="50212" spans="22:22" x14ac:dyDescent="0.35">
      <c r="V50212" s="17"/>
    </row>
    <row r="50213" spans="22:22" x14ac:dyDescent="0.35">
      <c r="V50213" s="17"/>
    </row>
    <row r="50214" spans="22:22" x14ac:dyDescent="0.35">
      <c r="V50214" s="17"/>
    </row>
    <row r="50215" spans="22:22" x14ac:dyDescent="0.35">
      <c r="V50215" s="17"/>
    </row>
    <row r="50216" spans="22:22" x14ac:dyDescent="0.35">
      <c r="V50216" s="17"/>
    </row>
    <row r="50217" spans="22:22" x14ac:dyDescent="0.35">
      <c r="V50217" s="17"/>
    </row>
    <row r="50218" spans="22:22" x14ac:dyDescent="0.35">
      <c r="V50218" s="17"/>
    </row>
    <row r="50219" spans="22:22" x14ac:dyDescent="0.35">
      <c r="V50219" s="17"/>
    </row>
    <row r="50220" spans="22:22" x14ac:dyDescent="0.35">
      <c r="V50220" s="17"/>
    </row>
    <row r="50221" spans="22:22" x14ac:dyDescent="0.35">
      <c r="V50221" s="17"/>
    </row>
    <row r="50222" spans="22:22" x14ac:dyDescent="0.35">
      <c r="V50222" s="17"/>
    </row>
    <row r="50223" spans="22:22" x14ac:dyDescent="0.35">
      <c r="V50223" s="17"/>
    </row>
    <row r="50224" spans="22:22" x14ac:dyDescent="0.35">
      <c r="V50224" s="17"/>
    </row>
    <row r="50225" spans="22:22" x14ac:dyDescent="0.35">
      <c r="V50225" s="17"/>
    </row>
    <row r="50226" spans="22:22" x14ac:dyDescent="0.35">
      <c r="V50226" s="17"/>
    </row>
    <row r="50227" spans="22:22" x14ac:dyDescent="0.35">
      <c r="V50227" s="17"/>
    </row>
    <row r="50228" spans="22:22" x14ac:dyDescent="0.35">
      <c r="V50228" s="17"/>
    </row>
    <row r="50229" spans="22:22" x14ac:dyDescent="0.35">
      <c r="V50229" s="17"/>
    </row>
    <row r="50230" spans="22:22" x14ac:dyDescent="0.35">
      <c r="V50230" s="17"/>
    </row>
    <row r="50231" spans="22:22" x14ac:dyDescent="0.35">
      <c r="V50231" s="17"/>
    </row>
    <row r="50232" spans="22:22" x14ac:dyDescent="0.35">
      <c r="V50232" s="17"/>
    </row>
    <row r="50233" spans="22:22" x14ac:dyDescent="0.35">
      <c r="V50233" s="17"/>
    </row>
    <row r="50234" spans="22:22" x14ac:dyDescent="0.35">
      <c r="V50234" s="17"/>
    </row>
    <row r="50235" spans="22:22" x14ac:dyDescent="0.35">
      <c r="V50235" s="17"/>
    </row>
    <row r="50236" spans="22:22" x14ac:dyDescent="0.35">
      <c r="V50236" s="17"/>
    </row>
    <row r="50237" spans="22:22" x14ac:dyDescent="0.35">
      <c r="V50237" s="17"/>
    </row>
    <row r="50238" spans="22:22" x14ac:dyDescent="0.35">
      <c r="V50238" s="17"/>
    </row>
    <row r="50239" spans="22:22" x14ac:dyDescent="0.35">
      <c r="V50239" s="17"/>
    </row>
    <row r="50240" spans="22:22" x14ac:dyDescent="0.35">
      <c r="V50240" s="17"/>
    </row>
    <row r="50241" spans="22:22" x14ac:dyDescent="0.35">
      <c r="V50241" s="17"/>
    </row>
    <row r="50242" spans="22:22" x14ac:dyDescent="0.35">
      <c r="V50242" s="17"/>
    </row>
    <row r="50243" spans="22:22" x14ac:dyDescent="0.35">
      <c r="V50243" s="17"/>
    </row>
    <row r="50244" spans="22:22" x14ac:dyDescent="0.35">
      <c r="V50244" s="17"/>
    </row>
    <row r="50245" spans="22:22" x14ac:dyDescent="0.35">
      <c r="V50245" s="17"/>
    </row>
    <row r="50246" spans="22:22" x14ac:dyDescent="0.35">
      <c r="V50246" s="17"/>
    </row>
    <row r="50247" spans="22:22" x14ac:dyDescent="0.35">
      <c r="V50247" s="17"/>
    </row>
    <row r="50248" spans="22:22" x14ac:dyDescent="0.35">
      <c r="V50248" s="17"/>
    </row>
    <row r="50249" spans="22:22" x14ac:dyDescent="0.35">
      <c r="V50249" s="17"/>
    </row>
    <row r="50250" spans="22:22" x14ac:dyDescent="0.35">
      <c r="V50250" s="17"/>
    </row>
    <row r="50251" spans="22:22" x14ac:dyDescent="0.35">
      <c r="V50251" s="17"/>
    </row>
    <row r="50252" spans="22:22" x14ac:dyDescent="0.35">
      <c r="V50252" s="17"/>
    </row>
    <row r="50253" spans="22:22" x14ac:dyDescent="0.35">
      <c r="V50253" s="17"/>
    </row>
    <row r="50254" spans="22:22" x14ac:dyDescent="0.35">
      <c r="V50254" s="17"/>
    </row>
    <row r="50255" spans="22:22" x14ac:dyDescent="0.35">
      <c r="V50255" s="17"/>
    </row>
    <row r="50256" spans="22:22" x14ac:dyDescent="0.35">
      <c r="V50256" s="17"/>
    </row>
    <row r="50257" spans="22:22" x14ac:dyDescent="0.35">
      <c r="V50257" s="17"/>
    </row>
    <row r="50258" spans="22:22" x14ac:dyDescent="0.35">
      <c r="V50258" s="17"/>
    </row>
    <row r="50259" spans="22:22" x14ac:dyDescent="0.35">
      <c r="V50259" s="17"/>
    </row>
    <row r="50260" spans="22:22" x14ac:dyDescent="0.35">
      <c r="V50260" s="17"/>
    </row>
    <row r="50261" spans="22:22" x14ac:dyDescent="0.35">
      <c r="V50261" s="17"/>
    </row>
    <row r="50262" spans="22:22" x14ac:dyDescent="0.35">
      <c r="V50262" s="17"/>
    </row>
    <row r="50263" spans="22:22" x14ac:dyDescent="0.35">
      <c r="V50263" s="17"/>
    </row>
    <row r="50264" spans="22:22" x14ac:dyDescent="0.35">
      <c r="V50264" s="17"/>
    </row>
    <row r="50265" spans="22:22" x14ac:dyDescent="0.35">
      <c r="V50265" s="17"/>
    </row>
    <row r="50266" spans="22:22" x14ac:dyDescent="0.35">
      <c r="V50266" s="17"/>
    </row>
    <row r="50267" spans="22:22" x14ac:dyDescent="0.35">
      <c r="V50267" s="17"/>
    </row>
    <row r="50268" spans="22:22" x14ac:dyDescent="0.35">
      <c r="V50268" s="17"/>
    </row>
    <row r="50269" spans="22:22" x14ac:dyDescent="0.35">
      <c r="V50269" s="17"/>
    </row>
    <row r="50270" spans="22:22" x14ac:dyDescent="0.35">
      <c r="V50270" s="17"/>
    </row>
    <row r="50271" spans="22:22" x14ac:dyDescent="0.35">
      <c r="V50271" s="17"/>
    </row>
    <row r="50272" spans="22:22" x14ac:dyDescent="0.35">
      <c r="V50272" s="17"/>
    </row>
    <row r="50273" spans="22:22" x14ac:dyDescent="0.35">
      <c r="V50273" s="17"/>
    </row>
    <row r="50274" spans="22:22" x14ac:dyDescent="0.35">
      <c r="V50274" s="17"/>
    </row>
    <row r="50275" spans="22:22" x14ac:dyDescent="0.35">
      <c r="V50275" s="17"/>
    </row>
    <row r="50276" spans="22:22" x14ac:dyDescent="0.35">
      <c r="V50276" s="17"/>
    </row>
    <row r="50277" spans="22:22" x14ac:dyDescent="0.35">
      <c r="V50277" s="17"/>
    </row>
    <row r="50278" spans="22:22" x14ac:dyDescent="0.35">
      <c r="V50278" s="17"/>
    </row>
    <row r="50279" spans="22:22" x14ac:dyDescent="0.35">
      <c r="V50279" s="17"/>
    </row>
    <row r="50280" spans="22:22" x14ac:dyDescent="0.35">
      <c r="V50280" s="17"/>
    </row>
    <row r="50281" spans="22:22" x14ac:dyDescent="0.35">
      <c r="V50281" s="17"/>
    </row>
    <row r="50282" spans="22:22" x14ac:dyDescent="0.35">
      <c r="V50282" s="17"/>
    </row>
    <row r="50283" spans="22:22" x14ac:dyDescent="0.35">
      <c r="V50283" s="17"/>
    </row>
    <row r="50284" spans="22:22" x14ac:dyDescent="0.35">
      <c r="V50284" s="17"/>
    </row>
    <row r="50285" spans="22:22" x14ac:dyDescent="0.35">
      <c r="V50285" s="17"/>
    </row>
    <row r="50286" spans="22:22" x14ac:dyDescent="0.35">
      <c r="V50286" s="17"/>
    </row>
    <row r="50287" spans="22:22" x14ac:dyDescent="0.35">
      <c r="V50287" s="17"/>
    </row>
    <row r="50288" spans="22:22" x14ac:dyDescent="0.35">
      <c r="V50288" s="17"/>
    </row>
    <row r="50289" spans="22:22" x14ac:dyDescent="0.35">
      <c r="V50289" s="17"/>
    </row>
    <row r="50290" spans="22:22" x14ac:dyDescent="0.35">
      <c r="V50290" s="17"/>
    </row>
    <row r="50291" spans="22:22" x14ac:dyDescent="0.35">
      <c r="V50291" s="17"/>
    </row>
    <row r="50292" spans="22:22" x14ac:dyDescent="0.35">
      <c r="V50292" s="17"/>
    </row>
    <row r="50293" spans="22:22" x14ac:dyDescent="0.35">
      <c r="V50293" s="17"/>
    </row>
    <row r="50294" spans="22:22" x14ac:dyDescent="0.35">
      <c r="V50294" s="17"/>
    </row>
    <row r="50295" spans="22:22" x14ac:dyDescent="0.35">
      <c r="V50295" s="17"/>
    </row>
    <row r="50296" spans="22:22" x14ac:dyDescent="0.35">
      <c r="V50296" s="17"/>
    </row>
    <row r="50297" spans="22:22" x14ac:dyDescent="0.35">
      <c r="V50297" s="17"/>
    </row>
    <row r="50298" spans="22:22" x14ac:dyDescent="0.35">
      <c r="V50298" s="17"/>
    </row>
    <row r="50299" spans="22:22" x14ac:dyDescent="0.35">
      <c r="V50299" s="17"/>
    </row>
    <row r="50300" spans="22:22" x14ac:dyDescent="0.35">
      <c r="V50300" s="17"/>
    </row>
    <row r="50301" spans="22:22" x14ac:dyDescent="0.35">
      <c r="V50301" s="17"/>
    </row>
    <row r="50302" spans="22:22" x14ac:dyDescent="0.35">
      <c r="V50302" s="17"/>
    </row>
    <row r="50303" spans="22:22" x14ac:dyDescent="0.35">
      <c r="V50303" s="17"/>
    </row>
    <row r="50304" spans="22:22" x14ac:dyDescent="0.35">
      <c r="V50304" s="17"/>
    </row>
    <row r="50305" spans="22:22" x14ac:dyDescent="0.35">
      <c r="V50305" s="17"/>
    </row>
    <row r="50306" spans="22:22" x14ac:dyDescent="0.35">
      <c r="V50306" s="17"/>
    </row>
    <row r="50307" spans="22:22" x14ac:dyDescent="0.35">
      <c r="V50307" s="17"/>
    </row>
    <row r="50308" spans="22:22" x14ac:dyDescent="0.35">
      <c r="V50308" s="17"/>
    </row>
    <row r="50309" spans="22:22" x14ac:dyDescent="0.35">
      <c r="V50309" s="17"/>
    </row>
    <row r="50310" spans="22:22" x14ac:dyDescent="0.35">
      <c r="V50310" s="17"/>
    </row>
    <row r="50311" spans="22:22" x14ac:dyDescent="0.35">
      <c r="V50311" s="17"/>
    </row>
    <row r="50312" spans="22:22" x14ac:dyDescent="0.35">
      <c r="V50312" s="17"/>
    </row>
    <row r="50313" spans="22:22" x14ac:dyDescent="0.35">
      <c r="V50313" s="17"/>
    </row>
    <row r="50314" spans="22:22" x14ac:dyDescent="0.35">
      <c r="V50314" s="17"/>
    </row>
    <row r="50315" spans="22:22" x14ac:dyDescent="0.35">
      <c r="V50315" s="17"/>
    </row>
    <row r="50316" spans="22:22" x14ac:dyDescent="0.35">
      <c r="V50316" s="17"/>
    </row>
    <row r="50317" spans="22:22" x14ac:dyDescent="0.35">
      <c r="V50317" s="17"/>
    </row>
    <row r="50318" spans="22:22" x14ac:dyDescent="0.35">
      <c r="V50318" s="17"/>
    </row>
    <row r="50319" spans="22:22" x14ac:dyDescent="0.35">
      <c r="V50319" s="17"/>
    </row>
    <row r="50320" spans="22:22" x14ac:dyDescent="0.35">
      <c r="V50320" s="17"/>
    </row>
    <row r="50321" spans="22:22" x14ac:dyDescent="0.35">
      <c r="V50321" s="17"/>
    </row>
    <row r="50322" spans="22:22" x14ac:dyDescent="0.35">
      <c r="V50322" s="17"/>
    </row>
    <row r="50323" spans="22:22" x14ac:dyDescent="0.35">
      <c r="V50323" s="17"/>
    </row>
    <row r="50324" spans="22:22" x14ac:dyDescent="0.35">
      <c r="V50324" s="17"/>
    </row>
    <row r="50325" spans="22:22" x14ac:dyDescent="0.35">
      <c r="V50325" s="17"/>
    </row>
    <row r="50326" spans="22:22" x14ac:dyDescent="0.35">
      <c r="V50326" s="17"/>
    </row>
    <row r="50327" spans="22:22" x14ac:dyDescent="0.35">
      <c r="V50327" s="17"/>
    </row>
    <row r="50328" spans="22:22" x14ac:dyDescent="0.35">
      <c r="V50328" s="17"/>
    </row>
    <row r="50329" spans="22:22" x14ac:dyDescent="0.35">
      <c r="V50329" s="17"/>
    </row>
    <row r="50330" spans="22:22" x14ac:dyDescent="0.35">
      <c r="V50330" s="17"/>
    </row>
    <row r="50331" spans="22:22" x14ac:dyDescent="0.35">
      <c r="V50331" s="17"/>
    </row>
    <row r="50332" spans="22:22" x14ac:dyDescent="0.35">
      <c r="V50332" s="17"/>
    </row>
    <row r="50333" spans="22:22" x14ac:dyDescent="0.35">
      <c r="V50333" s="17"/>
    </row>
    <row r="50334" spans="22:22" x14ac:dyDescent="0.35">
      <c r="V50334" s="17"/>
    </row>
    <row r="50335" spans="22:22" x14ac:dyDescent="0.35">
      <c r="V50335" s="17"/>
    </row>
    <row r="50336" spans="22:22" x14ac:dyDescent="0.35">
      <c r="V50336" s="17"/>
    </row>
    <row r="50337" spans="22:22" x14ac:dyDescent="0.35">
      <c r="V50337" s="17"/>
    </row>
    <row r="50338" spans="22:22" x14ac:dyDescent="0.35">
      <c r="V50338" s="17"/>
    </row>
    <row r="50339" spans="22:22" x14ac:dyDescent="0.35">
      <c r="V50339" s="17"/>
    </row>
    <row r="50340" spans="22:22" x14ac:dyDescent="0.35">
      <c r="V50340" s="17"/>
    </row>
    <row r="50341" spans="22:22" x14ac:dyDescent="0.35">
      <c r="V50341" s="17"/>
    </row>
    <row r="50342" spans="22:22" x14ac:dyDescent="0.35">
      <c r="V50342" s="17"/>
    </row>
    <row r="50343" spans="22:22" x14ac:dyDescent="0.35">
      <c r="V50343" s="17"/>
    </row>
    <row r="50344" spans="22:22" x14ac:dyDescent="0.35">
      <c r="V50344" s="17"/>
    </row>
    <row r="50345" spans="22:22" x14ac:dyDescent="0.35">
      <c r="V50345" s="17"/>
    </row>
    <row r="50346" spans="22:22" x14ac:dyDescent="0.35">
      <c r="V50346" s="17"/>
    </row>
    <row r="50347" spans="22:22" x14ac:dyDescent="0.35">
      <c r="V50347" s="17"/>
    </row>
    <row r="50348" spans="22:22" x14ac:dyDescent="0.35">
      <c r="V50348" s="17"/>
    </row>
    <row r="50349" spans="22:22" x14ac:dyDescent="0.35">
      <c r="V50349" s="17"/>
    </row>
    <row r="50350" spans="22:22" x14ac:dyDescent="0.35">
      <c r="V50350" s="17"/>
    </row>
    <row r="50351" spans="22:22" x14ac:dyDescent="0.35">
      <c r="V50351" s="17"/>
    </row>
    <row r="50352" spans="22:22" x14ac:dyDescent="0.35">
      <c r="V50352" s="17"/>
    </row>
    <row r="50353" spans="22:22" x14ac:dyDescent="0.35">
      <c r="V50353" s="17"/>
    </row>
    <row r="50354" spans="22:22" x14ac:dyDescent="0.35">
      <c r="V50354" s="17"/>
    </row>
    <row r="50355" spans="22:22" x14ac:dyDescent="0.35">
      <c r="V50355" s="17"/>
    </row>
    <row r="50356" spans="22:22" x14ac:dyDescent="0.35">
      <c r="V50356" s="17"/>
    </row>
    <row r="50357" spans="22:22" x14ac:dyDescent="0.35">
      <c r="V50357" s="17"/>
    </row>
    <row r="50358" spans="22:22" x14ac:dyDescent="0.35">
      <c r="V50358" s="17"/>
    </row>
    <row r="50359" spans="22:22" x14ac:dyDescent="0.35">
      <c r="V50359" s="17"/>
    </row>
    <row r="50360" spans="22:22" x14ac:dyDescent="0.35">
      <c r="V50360" s="17"/>
    </row>
    <row r="50361" spans="22:22" x14ac:dyDescent="0.35">
      <c r="V50361" s="17"/>
    </row>
    <row r="50362" spans="22:22" x14ac:dyDescent="0.35">
      <c r="V50362" s="17"/>
    </row>
    <row r="50363" spans="22:22" x14ac:dyDescent="0.35">
      <c r="V50363" s="17"/>
    </row>
    <row r="50364" spans="22:22" x14ac:dyDescent="0.35">
      <c r="V50364" s="17"/>
    </row>
    <row r="50365" spans="22:22" x14ac:dyDescent="0.35">
      <c r="V50365" s="17"/>
    </row>
    <row r="50366" spans="22:22" x14ac:dyDescent="0.35">
      <c r="V50366" s="17"/>
    </row>
    <row r="50367" spans="22:22" x14ac:dyDescent="0.35">
      <c r="V50367" s="17"/>
    </row>
    <row r="50368" spans="22:22" x14ac:dyDescent="0.35">
      <c r="V50368" s="17"/>
    </row>
    <row r="50369" spans="22:22" x14ac:dyDescent="0.35">
      <c r="V50369" s="17"/>
    </row>
    <row r="50370" spans="22:22" x14ac:dyDescent="0.35">
      <c r="V50370" s="17"/>
    </row>
    <row r="50371" spans="22:22" x14ac:dyDescent="0.35">
      <c r="V50371" s="17"/>
    </row>
    <row r="50372" spans="22:22" x14ac:dyDescent="0.35">
      <c r="V50372" s="17"/>
    </row>
    <row r="50373" spans="22:22" x14ac:dyDescent="0.35">
      <c r="V50373" s="17"/>
    </row>
    <row r="50374" spans="22:22" x14ac:dyDescent="0.35">
      <c r="V50374" s="17"/>
    </row>
    <row r="50375" spans="22:22" x14ac:dyDescent="0.35">
      <c r="V50375" s="17"/>
    </row>
    <row r="50376" spans="22:22" x14ac:dyDescent="0.35">
      <c r="V50376" s="17"/>
    </row>
    <row r="50377" spans="22:22" x14ac:dyDescent="0.35">
      <c r="V50377" s="17"/>
    </row>
    <row r="50378" spans="22:22" x14ac:dyDescent="0.35">
      <c r="V50378" s="17"/>
    </row>
    <row r="50379" spans="22:22" x14ac:dyDescent="0.35">
      <c r="V50379" s="17"/>
    </row>
    <row r="50380" spans="22:22" x14ac:dyDescent="0.35">
      <c r="V50380" s="17"/>
    </row>
    <row r="50381" spans="22:22" x14ac:dyDescent="0.35">
      <c r="V50381" s="17"/>
    </row>
    <row r="50382" spans="22:22" x14ac:dyDescent="0.35">
      <c r="V50382" s="17"/>
    </row>
    <row r="50383" spans="22:22" x14ac:dyDescent="0.35">
      <c r="V50383" s="17"/>
    </row>
    <row r="50384" spans="22:22" x14ac:dyDescent="0.35">
      <c r="V50384" s="17"/>
    </row>
    <row r="50385" spans="22:22" x14ac:dyDescent="0.35">
      <c r="V50385" s="17"/>
    </row>
    <row r="50386" spans="22:22" x14ac:dyDescent="0.35">
      <c r="V50386" s="17"/>
    </row>
    <row r="50387" spans="22:22" x14ac:dyDescent="0.35">
      <c r="V50387" s="17"/>
    </row>
    <row r="50388" spans="22:22" x14ac:dyDescent="0.35">
      <c r="V50388" s="17"/>
    </row>
    <row r="50389" spans="22:22" x14ac:dyDescent="0.35">
      <c r="V50389" s="17"/>
    </row>
    <row r="50390" spans="22:22" x14ac:dyDescent="0.35">
      <c r="V50390" s="17"/>
    </row>
    <row r="50391" spans="22:22" x14ac:dyDescent="0.35">
      <c r="V50391" s="17"/>
    </row>
    <row r="50392" spans="22:22" x14ac:dyDescent="0.35">
      <c r="V50392" s="17"/>
    </row>
    <row r="50393" spans="22:22" x14ac:dyDescent="0.35">
      <c r="V50393" s="17"/>
    </row>
    <row r="50394" spans="22:22" x14ac:dyDescent="0.35">
      <c r="V50394" s="17"/>
    </row>
    <row r="50395" spans="22:22" x14ac:dyDescent="0.35">
      <c r="V50395" s="17"/>
    </row>
    <row r="50396" spans="22:22" x14ac:dyDescent="0.35">
      <c r="V50396" s="17"/>
    </row>
    <row r="50397" spans="22:22" x14ac:dyDescent="0.35">
      <c r="V50397" s="17"/>
    </row>
    <row r="50398" spans="22:22" x14ac:dyDescent="0.35">
      <c r="V50398" s="17"/>
    </row>
    <row r="50399" spans="22:22" x14ac:dyDescent="0.35">
      <c r="V50399" s="17"/>
    </row>
    <row r="50400" spans="22:22" x14ac:dyDescent="0.35">
      <c r="V50400" s="17"/>
    </row>
    <row r="50401" spans="22:22" x14ac:dyDescent="0.35">
      <c r="V50401" s="17"/>
    </row>
    <row r="50402" spans="22:22" x14ac:dyDescent="0.35">
      <c r="V50402" s="17"/>
    </row>
    <row r="50403" spans="22:22" x14ac:dyDescent="0.35">
      <c r="V50403" s="17"/>
    </row>
    <row r="50404" spans="22:22" x14ac:dyDescent="0.35">
      <c r="V50404" s="17"/>
    </row>
    <row r="50405" spans="22:22" x14ac:dyDescent="0.35">
      <c r="V50405" s="17"/>
    </row>
    <row r="50406" spans="22:22" x14ac:dyDescent="0.35">
      <c r="V50406" s="17"/>
    </row>
    <row r="50407" spans="22:22" x14ac:dyDescent="0.35">
      <c r="V50407" s="17"/>
    </row>
    <row r="50408" spans="22:22" x14ac:dyDescent="0.35">
      <c r="V50408" s="17"/>
    </row>
    <row r="50409" spans="22:22" x14ac:dyDescent="0.35">
      <c r="V50409" s="17"/>
    </row>
    <row r="50410" spans="22:22" x14ac:dyDescent="0.35">
      <c r="V50410" s="17"/>
    </row>
    <row r="50411" spans="22:22" x14ac:dyDescent="0.35">
      <c r="V50411" s="17"/>
    </row>
    <row r="50412" spans="22:22" x14ac:dyDescent="0.35">
      <c r="V50412" s="17"/>
    </row>
    <row r="50413" spans="22:22" x14ac:dyDescent="0.35">
      <c r="V50413" s="17"/>
    </row>
    <row r="50414" spans="22:22" x14ac:dyDescent="0.35">
      <c r="V50414" s="17"/>
    </row>
    <row r="50415" spans="22:22" x14ac:dyDescent="0.35">
      <c r="V50415" s="17"/>
    </row>
    <row r="50416" spans="22:22" x14ac:dyDescent="0.35">
      <c r="V50416" s="17"/>
    </row>
    <row r="50417" spans="22:22" x14ac:dyDescent="0.35">
      <c r="V50417" s="17"/>
    </row>
    <row r="50418" spans="22:22" x14ac:dyDescent="0.35">
      <c r="V50418" s="17"/>
    </row>
    <row r="50419" spans="22:22" x14ac:dyDescent="0.35">
      <c r="V50419" s="17"/>
    </row>
    <row r="50420" spans="22:22" x14ac:dyDescent="0.35">
      <c r="V50420" s="17"/>
    </row>
    <row r="50421" spans="22:22" x14ac:dyDescent="0.35">
      <c r="V50421" s="17"/>
    </row>
    <row r="50422" spans="22:22" x14ac:dyDescent="0.35">
      <c r="V50422" s="17"/>
    </row>
    <row r="50423" spans="22:22" x14ac:dyDescent="0.35">
      <c r="V50423" s="17"/>
    </row>
    <row r="50424" spans="22:22" x14ac:dyDescent="0.35">
      <c r="V50424" s="17"/>
    </row>
    <row r="50425" spans="22:22" x14ac:dyDescent="0.35">
      <c r="V50425" s="17"/>
    </row>
    <row r="50426" spans="22:22" x14ac:dyDescent="0.35">
      <c r="V50426" s="17"/>
    </row>
    <row r="50427" spans="22:22" x14ac:dyDescent="0.35">
      <c r="V50427" s="17"/>
    </row>
    <row r="50428" spans="22:22" x14ac:dyDescent="0.35">
      <c r="V50428" s="17"/>
    </row>
    <row r="50429" spans="22:22" x14ac:dyDescent="0.35">
      <c r="V50429" s="17"/>
    </row>
    <row r="50430" spans="22:22" x14ac:dyDescent="0.35">
      <c r="V50430" s="17"/>
    </row>
    <row r="50431" spans="22:22" x14ac:dyDescent="0.35">
      <c r="V50431" s="17"/>
    </row>
    <row r="50432" spans="22:22" x14ac:dyDescent="0.35">
      <c r="V50432" s="17"/>
    </row>
    <row r="50433" spans="22:22" x14ac:dyDescent="0.35">
      <c r="V50433" s="17"/>
    </row>
    <row r="50434" spans="22:22" x14ac:dyDescent="0.35">
      <c r="V50434" s="17"/>
    </row>
    <row r="50435" spans="22:22" x14ac:dyDescent="0.35">
      <c r="V50435" s="17"/>
    </row>
    <row r="50436" spans="22:22" x14ac:dyDescent="0.35">
      <c r="V50436" s="17"/>
    </row>
    <row r="50437" spans="22:22" x14ac:dyDescent="0.35">
      <c r="V50437" s="17"/>
    </row>
    <row r="50438" spans="22:22" x14ac:dyDescent="0.35">
      <c r="V50438" s="17"/>
    </row>
    <row r="50439" spans="22:22" x14ac:dyDescent="0.35">
      <c r="V50439" s="17"/>
    </row>
    <row r="50440" spans="22:22" x14ac:dyDescent="0.35">
      <c r="V50440" s="17"/>
    </row>
    <row r="50441" spans="22:22" x14ac:dyDescent="0.35">
      <c r="V50441" s="17"/>
    </row>
    <row r="50442" spans="22:22" x14ac:dyDescent="0.35">
      <c r="V50442" s="17"/>
    </row>
    <row r="50443" spans="22:22" x14ac:dyDescent="0.35">
      <c r="V50443" s="17"/>
    </row>
    <row r="50444" spans="22:22" x14ac:dyDescent="0.35">
      <c r="V50444" s="17"/>
    </row>
    <row r="50445" spans="22:22" x14ac:dyDescent="0.35">
      <c r="V50445" s="17"/>
    </row>
    <row r="50446" spans="22:22" x14ac:dyDescent="0.35">
      <c r="V50446" s="17"/>
    </row>
    <row r="50447" spans="22:22" x14ac:dyDescent="0.35">
      <c r="V50447" s="17"/>
    </row>
    <row r="50448" spans="22:22" x14ac:dyDescent="0.35">
      <c r="V50448" s="17"/>
    </row>
    <row r="50449" spans="22:22" x14ac:dyDescent="0.35">
      <c r="V50449" s="17"/>
    </row>
    <row r="50450" spans="22:22" x14ac:dyDescent="0.35">
      <c r="V50450" s="17"/>
    </row>
    <row r="50451" spans="22:22" x14ac:dyDescent="0.35">
      <c r="V50451" s="17"/>
    </row>
    <row r="50452" spans="22:22" x14ac:dyDescent="0.35">
      <c r="V50452" s="17"/>
    </row>
    <row r="50453" spans="22:22" x14ac:dyDescent="0.35">
      <c r="V50453" s="17"/>
    </row>
    <row r="50454" spans="22:22" x14ac:dyDescent="0.35">
      <c r="V50454" s="17"/>
    </row>
    <row r="50455" spans="22:22" x14ac:dyDescent="0.35">
      <c r="V50455" s="17"/>
    </row>
    <row r="50456" spans="22:22" x14ac:dyDescent="0.35">
      <c r="V50456" s="17"/>
    </row>
    <row r="50457" spans="22:22" x14ac:dyDescent="0.35">
      <c r="V50457" s="17"/>
    </row>
    <row r="50458" spans="22:22" x14ac:dyDescent="0.35">
      <c r="V50458" s="17"/>
    </row>
    <row r="50459" spans="22:22" x14ac:dyDescent="0.35">
      <c r="V50459" s="17"/>
    </row>
    <row r="50460" spans="22:22" x14ac:dyDescent="0.35">
      <c r="V50460" s="17"/>
    </row>
    <row r="50461" spans="22:22" x14ac:dyDescent="0.35">
      <c r="V50461" s="17"/>
    </row>
    <row r="50462" spans="22:22" x14ac:dyDescent="0.35">
      <c r="V50462" s="17"/>
    </row>
    <row r="50463" spans="22:22" x14ac:dyDescent="0.35">
      <c r="V50463" s="17"/>
    </row>
    <row r="50464" spans="22:22" x14ac:dyDescent="0.35">
      <c r="V50464" s="17"/>
    </row>
    <row r="50465" spans="22:22" x14ac:dyDescent="0.35">
      <c r="V50465" s="17"/>
    </row>
    <row r="50466" spans="22:22" x14ac:dyDescent="0.35">
      <c r="V50466" s="17"/>
    </row>
    <row r="50467" spans="22:22" x14ac:dyDescent="0.35">
      <c r="V50467" s="17"/>
    </row>
    <row r="50468" spans="22:22" x14ac:dyDescent="0.35">
      <c r="V50468" s="17"/>
    </row>
    <row r="50469" spans="22:22" x14ac:dyDescent="0.35">
      <c r="V50469" s="17"/>
    </row>
    <row r="50470" spans="22:22" x14ac:dyDescent="0.35">
      <c r="V50470" s="17"/>
    </row>
    <row r="50471" spans="22:22" x14ac:dyDescent="0.35">
      <c r="V50471" s="17"/>
    </row>
    <row r="50472" spans="22:22" x14ac:dyDescent="0.35">
      <c r="V50472" s="17"/>
    </row>
    <row r="50473" spans="22:22" x14ac:dyDescent="0.35">
      <c r="V50473" s="17"/>
    </row>
    <row r="50474" spans="22:22" x14ac:dyDescent="0.35">
      <c r="V50474" s="17"/>
    </row>
    <row r="50475" spans="22:22" x14ac:dyDescent="0.35">
      <c r="V50475" s="17"/>
    </row>
    <row r="50476" spans="22:22" x14ac:dyDescent="0.35">
      <c r="V50476" s="17"/>
    </row>
    <row r="50477" spans="22:22" x14ac:dyDescent="0.35">
      <c r="V50477" s="17"/>
    </row>
    <row r="50478" spans="22:22" x14ac:dyDescent="0.35">
      <c r="V50478" s="17"/>
    </row>
    <row r="50479" spans="22:22" x14ac:dyDescent="0.35">
      <c r="V50479" s="17"/>
    </row>
    <row r="50480" spans="22:22" x14ac:dyDescent="0.35">
      <c r="V50480" s="17"/>
    </row>
    <row r="50481" spans="22:22" x14ac:dyDescent="0.35">
      <c r="V50481" s="17"/>
    </row>
    <row r="50482" spans="22:22" x14ac:dyDescent="0.35">
      <c r="V50482" s="17"/>
    </row>
    <row r="50483" spans="22:22" x14ac:dyDescent="0.35">
      <c r="V50483" s="17"/>
    </row>
    <row r="50484" spans="22:22" x14ac:dyDescent="0.35">
      <c r="V50484" s="17"/>
    </row>
    <row r="50485" spans="22:22" x14ac:dyDescent="0.35">
      <c r="V50485" s="17"/>
    </row>
    <row r="50486" spans="22:22" x14ac:dyDescent="0.35">
      <c r="V50486" s="17"/>
    </row>
    <row r="50487" spans="22:22" x14ac:dyDescent="0.35">
      <c r="V50487" s="17"/>
    </row>
    <row r="50488" spans="22:22" x14ac:dyDescent="0.35">
      <c r="V50488" s="17"/>
    </row>
    <row r="50489" spans="22:22" x14ac:dyDescent="0.35">
      <c r="V50489" s="17"/>
    </row>
    <row r="50490" spans="22:22" x14ac:dyDescent="0.35">
      <c r="V50490" s="17"/>
    </row>
    <row r="50491" spans="22:22" x14ac:dyDescent="0.35">
      <c r="V50491" s="17"/>
    </row>
    <row r="50492" spans="22:22" x14ac:dyDescent="0.35">
      <c r="V50492" s="17"/>
    </row>
    <row r="50493" spans="22:22" x14ac:dyDescent="0.35">
      <c r="V50493" s="17"/>
    </row>
    <row r="50494" spans="22:22" x14ac:dyDescent="0.35">
      <c r="V50494" s="17"/>
    </row>
    <row r="50495" spans="22:22" x14ac:dyDescent="0.35">
      <c r="V50495" s="17"/>
    </row>
    <row r="50496" spans="22:22" x14ac:dyDescent="0.35">
      <c r="V50496" s="17"/>
    </row>
    <row r="50497" spans="22:22" x14ac:dyDescent="0.35">
      <c r="V50497" s="17"/>
    </row>
    <row r="50498" spans="22:22" x14ac:dyDescent="0.35">
      <c r="V50498" s="17"/>
    </row>
    <row r="50499" spans="22:22" x14ac:dyDescent="0.35">
      <c r="V50499" s="17"/>
    </row>
    <row r="50500" spans="22:22" x14ac:dyDescent="0.35">
      <c r="V50500" s="17"/>
    </row>
    <row r="50501" spans="22:22" x14ac:dyDescent="0.35">
      <c r="V50501" s="17"/>
    </row>
    <row r="50502" spans="22:22" x14ac:dyDescent="0.35">
      <c r="V50502" s="17"/>
    </row>
    <row r="50503" spans="22:22" x14ac:dyDescent="0.35">
      <c r="V50503" s="17"/>
    </row>
    <row r="50504" spans="22:22" x14ac:dyDescent="0.35">
      <c r="V50504" s="17"/>
    </row>
    <row r="50505" spans="22:22" x14ac:dyDescent="0.35">
      <c r="V50505" s="17"/>
    </row>
    <row r="50506" spans="22:22" x14ac:dyDescent="0.35">
      <c r="V50506" s="17"/>
    </row>
    <row r="50507" spans="22:22" x14ac:dyDescent="0.35">
      <c r="V50507" s="17"/>
    </row>
    <row r="50508" spans="22:22" x14ac:dyDescent="0.35">
      <c r="V50508" s="17"/>
    </row>
    <row r="50509" spans="22:22" x14ac:dyDescent="0.35">
      <c r="V50509" s="17"/>
    </row>
    <row r="50510" spans="22:22" x14ac:dyDescent="0.35">
      <c r="V50510" s="17"/>
    </row>
    <row r="50511" spans="22:22" x14ac:dyDescent="0.35">
      <c r="V50511" s="17"/>
    </row>
    <row r="50512" spans="22:22" x14ac:dyDescent="0.35">
      <c r="V50512" s="17"/>
    </row>
    <row r="50513" spans="22:22" x14ac:dyDescent="0.35">
      <c r="V50513" s="17"/>
    </row>
    <row r="50514" spans="22:22" x14ac:dyDescent="0.35">
      <c r="V50514" s="17"/>
    </row>
    <row r="50515" spans="22:22" x14ac:dyDescent="0.35">
      <c r="V50515" s="17"/>
    </row>
    <row r="50516" spans="22:22" x14ac:dyDescent="0.35">
      <c r="V50516" s="17"/>
    </row>
    <row r="50517" spans="22:22" x14ac:dyDescent="0.35">
      <c r="V50517" s="17"/>
    </row>
    <row r="50518" spans="22:22" x14ac:dyDescent="0.35">
      <c r="V50518" s="17"/>
    </row>
    <row r="50519" spans="22:22" x14ac:dyDescent="0.35">
      <c r="V50519" s="17"/>
    </row>
    <row r="50520" spans="22:22" x14ac:dyDescent="0.35">
      <c r="V50520" s="17"/>
    </row>
    <row r="50521" spans="22:22" x14ac:dyDescent="0.35">
      <c r="V50521" s="17"/>
    </row>
    <row r="50522" spans="22:22" x14ac:dyDescent="0.35">
      <c r="V50522" s="17"/>
    </row>
    <row r="50523" spans="22:22" x14ac:dyDescent="0.35">
      <c r="V50523" s="17"/>
    </row>
    <row r="50524" spans="22:22" x14ac:dyDescent="0.35">
      <c r="V50524" s="17"/>
    </row>
    <row r="50525" spans="22:22" x14ac:dyDescent="0.35">
      <c r="V50525" s="17"/>
    </row>
    <row r="50526" spans="22:22" x14ac:dyDescent="0.35">
      <c r="V50526" s="17"/>
    </row>
    <row r="50527" spans="22:22" x14ac:dyDescent="0.35">
      <c r="V50527" s="17"/>
    </row>
    <row r="50528" spans="22:22" x14ac:dyDescent="0.35">
      <c r="V50528" s="17"/>
    </row>
    <row r="50529" spans="22:22" x14ac:dyDescent="0.35">
      <c r="V50529" s="17"/>
    </row>
    <row r="50530" spans="22:22" x14ac:dyDescent="0.35">
      <c r="V50530" s="17"/>
    </row>
    <row r="50531" spans="22:22" x14ac:dyDescent="0.35">
      <c r="V50531" s="17"/>
    </row>
    <row r="50532" spans="22:22" x14ac:dyDescent="0.35">
      <c r="V50532" s="17"/>
    </row>
    <row r="50533" spans="22:22" x14ac:dyDescent="0.35">
      <c r="V50533" s="17"/>
    </row>
    <row r="50534" spans="22:22" x14ac:dyDescent="0.35">
      <c r="V50534" s="17"/>
    </row>
    <row r="50535" spans="22:22" x14ac:dyDescent="0.35">
      <c r="V50535" s="17"/>
    </row>
    <row r="50536" spans="22:22" x14ac:dyDescent="0.35">
      <c r="V50536" s="17"/>
    </row>
    <row r="50537" spans="22:22" x14ac:dyDescent="0.35">
      <c r="V50537" s="17"/>
    </row>
    <row r="50538" spans="22:22" x14ac:dyDescent="0.35">
      <c r="V50538" s="17"/>
    </row>
    <row r="50539" spans="22:22" x14ac:dyDescent="0.35">
      <c r="V50539" s="17"/>
    </row>
    <row r="50540" spans="22:22" x14ac:dyDescent="0.35">
      <c r="V50540" s="17"/>
    </row>
    <row r="50541" spans="22:22" x14ac:dyDescent="0.35">
      <c r="V50541" s="17"/>
    </row>
    <row r="50542" spans="22:22" x14ac:dyDescent="0.35">
      <c r="V50542" s="17"/>
    </row>
    <row r="50543" spans="22:22" x14ac:dyDescent="0.35">
      <c r="V50543" s="17"/>
    </row>
    <row r="50544" spans="22:22" x14ac:dyDescent="0.35">
      <c r="V50544" s="17"/>
    </row>
    <row r="50545" spans="22:22" x14ac:dyDescent="0.35">
      <c r="V50545" s="17"/>
    </row>
    <row r="50546" spans="22:22" x14ac:dyDescent="0.35">
      <c r="V50546" s="17"/>
    </row>
    <row r="50547" spans="22:22" x14ac:dyDescent="0.35">
      <c r="V50547" s="17"/>
    </row>
    <row r="50548" spans="22:22" x14ac:dyDescent="0.35">
      <c r="V50548" s="17"/>
    </row>
    <row r="50549" spans="22:22" x14ac:dyDescent="0.35">
      <c r="V50549" s="17"/>
    </row>
    <row r="50550" spans="22:22" x14ac:dyDescent="0.35">
      <c r="V50550" s="17"/>
    </row>
    <row r="50551" spans="22:22" x14ac:dyDescent="0.35">
      <c r="V50551" s="17"/>
    </row>
    <row r="50552" spans="22:22" x14ac:dyDescent="0.35">
      <c r="V50552" s="17"/>
    </row>
    <row r="50553" spans="22:22" x14ac:dyDescent="0.35">
      <c r="V50553" s="17"/>
    </row>
    <row r="50554" spans="22:22" x14ac:dyDescent="0.35">
      <c r="V50554" s="17"/>
    </row>
    <row r="50555" spans="22:22" x14ac:dyDescent="0.35">
      <c r="V50555" s="17"/>
    </row>
    <row r="50556" spans="22:22" x14ac:dyDescent="0.35">
      <c r="V50556" s="17"/>
    </row>
    <row r="50557" spans="22:22" x14ac:dyDescent="0.35">
      <c r="V50557" s="17"/>
    </row>
    <row r="50558" spans="22:22" x14ac:dyDescent="0.35">
      <c r="V50558" s="17"/>
    </row>
    <row r="50559" spans="22:22" x14ac:dyDescent="0.35">
      <c r="V50559" s="17"/>
    </row>
    <row r="50560" spans="22:22" x14ac:dyDescent="0.35">
      <c r="V50560" s="17"/>
    </row>
    <row r="50561" spans="22:22" x14ac:dyDescent="0.35">
      <c r="V50561" s="17"/>
    </row>
    <row r="50562" spans="22:22" x14ac:dyDescent="0.35">
      <c r="V50562" s="17"/>
    </row>
    <row r="50563" spans="22:22" x14ac:dyDescent="0.35">
      <c r="V50563" s="17"/>
    </row>
    <row r="50564" spans="22:22" x14ac:dyDescent="0.35">
      <c r="V50564" s="17"/>
    </row>
    <row r="50565" spans="22:22" x14ac:dyDescent="0.35">
      <c r="V50565" s="17"/>
    </row>
    <row r="50566" spans="22:22" x14ac:dyDescent="0.35">
      <c r="V50566" s="17"/>
    </row>
    <row r="50567" spans="22:22" x14ac:dyDescent="0.35">
      <c r="V50567" s="17"/>
    </row>
    <row r="50568" spans="22:22" x14ac:dyDescent="0.35">
      <c r="V50568" s="17"/>
    </row>
    <row r="50569" spans="22:22" x14ac:dyDescent="0.35">
      <c r="V50569" s="17"/>
    </row>
    <row r="50570" spans="22:22" x14ac:dyDescent="0.35">
      <c r="V50570" s="17"/>
    </row>
    <row r="50571" spans="22:22" x14ac:dyDescent="0.35">
      <c r="V50571" s="17"/>
    </row>
    <row r="50572" spans="22:22" x14ac:dyDescent="0.35">
      <c r="V50572" s="17"/>
    </row>
    <row r="50573" spans="22:22" x14ac:dyDescent="0.35">
      <c r="V50573" s="17"/>
    </row>
    <row r="50574" spans="22:22" x14ac:dyDescent="0.35">
      <c r="V50574" s="17"/>
    </row>
    <row r="50575" spans="22:22" x14ac:dyDescent="0.35">
      <c r="V50575" s="17"/>
    </row>
    <row r="50576" spans="22:22" x14ac:dyDescent="0.35">
      <c r="V50576" s="17"/>
    </row>
    <row r="50577" spans="22:22" x14ac:dyDescent="0.35">
      <c r="V50577" s="17"/>
    </row>
    <row r="50578" spans="22:22" x14ac:dyDescent="0.35">
      <c r="V50578" s="17"/>
    </row>
    <row r="50579" spans="22:22" x14ac:dyDescent="0.35">
      <c r="V50579" s="17"/>
    </row>
    <row r="50580" spans="22:22" x14ac:dyDescent="0.35">
      <c r="V50580" s="17"/>
    </row>
    <row r="50581" spans="22:22" x14ac:dyDescent="0.35">
      <c r="V50581" s="17"/>
    </row>
    <row r="50582" spans="22:22" x14ac:dyDescent="0.35">
      <c r="V50582" s="17"/>
    </row>
    <row r="50583" spans="22:22" x14ac:dyDescent="0.35">
      <c r="V50583" s="17"/>
    </row>
    <row r="50584" spans="22:22" x14ac:dyDescent="0.35">
      <c r="V50584" s="17"/>
    </row>
    <row r="50585" spans="22:22" x14ac:dyDescent="0.35">
      <c r="V50585" s="17"/>
    </row>
    <row r="50586" spans="22:22" x14ac:dyDescent="0.35">
      <c r="V50586" s="17"/>
    </row>
    <row r="50587" spans="22:22" x14ac:dyDescent="0.35">
      <c r="V50587" s="17"/>
    </row>
    <row r="50588" spans="22:22" x14ac:dyDescent="0.35">
      <c r="V50588" s="17"/>
    </row>
    <row r="50589" spans="22:22" x14ac:dyDescent="0.35">
      <c r="V50589" s="17"/>
    </row>
    <row r="50590" spans="22:22" x14ac:dyDescent="0.35">
      <c r="V50590" s="17"/>
    </row>
    <row r="50591" spans="22:22" x14ac:dyDescent="0.35">
      <c r="V50591" s="17"/>
    </row>
    <row r="50592" spans="22:22" x14ac:dyDescent="0.35">
      <c r="V50592" s="17"/>
    </row>
    <row r="50593" spans="22:22" x14ac:dyDescent="0.35">
      <c r="V50593" s="17"/>
    </row>
    <row r="50594" spans="22:22" x14ac:dyDescent="0.35">
      <c r="V50594" s="17"/>
    </row>
    <row r="50595" spans="22:22" x14ac:dyDescent="0.35">
      <c r="V50595" s="17"/>
    </row>
    <row r="50596" spans="22:22" x14ac:dyDescent="0.35">
      <c r="V50596" s="17"/>
    </row>
    <row r="50597" spans="22:22" x14ac:dyDescent="0.35">
      <c r="V50597" s="17"/>
    </row>
    <row r="50598" spans="22:22" x14ac:dyDescent="0.35">
      <c r="V50598" s="17"/>
    </row>
    <row r="50599" spans="22:22" x14ac:dyDescent="0.35">
      <c r="V50599" s="17"/>
    </row>
    <row r="50600" spans="22:22" x14ac:dyDescent="0.35">
      <c r="V50600" s="17"/>
    </row>
    <row r="50601" spans="22:22" x14ac:dyDescent="0.35">
      <c r="V50601" s="17"/>
    </row>
    <row r="50602" spans="22:22" x14ac:dyDescent="0.35">
      <c r="V50602" s="17"/>
    </row>
    <row r="50603" spans="22:22" x14ac:dyDescent="0.35">
      <c r="V50603" s="17"/>
    </row>
    <row r="50604" spans="22:22" x14ac:dyDescent="0.35">
      <c r="V50604" s="17"/>
    </row>
    <row r="50605" spans="22:22" x14ac:dyDescent="0.35">
      <c r="V50605" s="17"/>
    </row>
    <row r="50606" spans="22:22" x14ac:dyDescent="0.35">
      <c r="V50606" s="17"/>
    </row>
    <row r="50607" spans="22:22" x14ac:dyDescent="0.35">
      <c r="V50607" s="17"/>
    </row>
    <row r="50608" spans="22:22" x14ac:dyDescent="0.35">
      <c r="V50608" s="17"/>
    </row>
    <row r="50609" spans="22:22" x14ac:dyDescent="0.35">
      <c r="V50609" s="17"/>
    </row>
    <row r="50610" spans="22:22" x14ac:dyDescent="0.35">
      <c r="V50610" s="17"/>
    </row>
    <row r="50611" spans="22:22" x14ac:dyDescent="0.35">
      <c r="V50611" s="17"/>
    </row>
    <row r="50612" spans="22:22" x14ac:dyDescent="0.35">
      <c r="V50612" s="17"/>
    </row>
    <row r="50613" spans="22:22" x14ac:dyDescent="0.35">
      <c r="V50613" s="17"/>
    </row>
    <row r="50614" spans="22:22" x14ac:dyDescent="0.35">
      <c r="V50614" s="17"/>
    </row>
    <row r="50615" spans="22:22" x14ac:dyDescent="0.35">
      <c r="V50615" s="17"/>
    </row>
    <row r="50616" spans="22:22" x14ac:dyDescent="0.35">
      <c r="V50616" s="17"/>
    </row>
    <row r="50617" spans="22:22" x14ac:dyDescent="0.35">
      <c r="V50617" s="17"/>
    </row>
    <row r="50618" spans="22:22" x14ac:dyDescent="0.35">
      <c r="V50618" s="17"/>
    </row>
    <row r="50619" spans="22:22" x14ac:dyDescent="0.35">
      <c r="V50619" s="17"/>
    </row>
    <row r="50620" spans="22:22" x14ac:dyDescent="0.35">
      <c r="V50620" s="17"/>
    </row>
    <row r="50621" spans="22:22" x14ac:dyDescent="0.35">
      <c r="V50621" s="17"/>
    </row>
    <row r="50622" spans="22:22" x14ac:dyDescent="0.35">
      <c r="V50622" s="17"/>
    </row>
    <row r="50623" spans="22:22" x14ac:dyDescent="0.35">
      <c r="V50623" s="17"/>
    </row>
    <row r="50624" spans="22:22" x14ac:dyDescent="0.35">
      <c r="V50624" s="17"/>
    </row>
    <row r="50625" spans="22:22" x14ac:dyDescent="0.35">
      <c r="V50625" s="17"/>
    </row>
    <row r="50626" spans="22:22" x14ac:dyDescent="0.35">
      <c r="V50626" s="17"/>
    </row>
    <row r="50627" spans="22:22" x14ac:dyDescent="0.35">
      <c r="V50627" s="17"/>
    </row>
    <row r="50628" spans="22:22" x14ac:dyDescent="0.35">
      <c r="V50628" s="17"/>
    </row>
    <row r="50629" spans="22:22" x14ac:dyDescent="0.35">
      <c r="V50629" s="17"/>
    </row>
    <row r="50630" spans="22:22" x14ac:dyDescent="0.35">
      <c r="V50630" s="17"/>
    </row>
    <row r="50631" spans="22:22" x14ac:dyDescent="0.35">
      <c r="V50631" s="17"/>
    </row>
    <row r="50632" spans="22:22" x14ac:dyDescent="0.35">
      <c r="V50632" s="17"/>
    </row>
    <row r="50633" spans="22:22" x14ac:dyDescent="0.35">
      <c r="V50633" s="17"/>
    </row>
    <row r="50634" spans="22:22" x14ac:dyDescent="0.35">
      <c r="V50634" s="17"/>
    </row>
    <row r="50635" spans="22:22" x14ac:dyDescent="0.35">
      <c r="V50635" s="17"/>
    </row>
    <row r="50636" spans="22:22" x14ac:dyDescent="0.35">
      <c r="V50636" s="17"/>
    </row>
    <row r="50637" spans="22:22" x14ac:dyDescent="0.35">
      <c r="V50637" s="17"/>
    </row>
    <row r="50638" spans="22:22" x14ac:dyDescent="0.35">
      <c r="V50638" s="17"/>
    </row>
    <row r="50639" spans="22:22" x14ac:dyDescent="0.35">
      <c r="V50639" s="17"/>
    </row>
    <row r="50640" spans="22:22" x14ac:dyDescent="0.35">
      <c r="V50640" s="17"/>
    </row>
    <row r="50641" spans="22:22" x14ac:dyDescent="0.35">
      <c r="V50641" s="17"/>
    </row>
    <row r="50642" spans="22:22" x14ac:dyDescent="0.35">
      <c r="V50642" s="17"/>
    </row>
    <row r="50643" spans="22:22" x14ac:dyDescent="0.35">
      <c r="V50643" s="17"/>
    </row>
    <row r="50644" spans="22:22" x14ac:dyDescent="0.35">
      <c r="V50644" s="17"/>
    </row>
    <row r="50645" spans="22:22" x14ac:dyDescent="0.35">
      <c r="V50645" s="17"/>
    </row>
    <row r="50646" spans="22:22" x14ac:dyDescent="0.35">
      <c r="V50646" s="17"/>
    </row>
    <row r="50647" spans="22:22" x14ac:dyDescent="0.35">
      <c r="V50647" s="17"/>
    </row>
    <row r="50648" spans="22:22" x14ac:dyDescent="0.35">
      <c r="V50648" s="17"/>
    </row>
    <row r="50649" spans="22:22" x14ac:dyDescent="0.35">
      <c r="V50649" s="17"/>
    </row>
    <row r="50650" spans="22:22" x14ac:dyDescent="0.35">
      <c r="V50650" s="17"/>
    </row>
    <row r="50651" spans="22:22" x14ac:dyDescent="0.35">
      <c r="V50651" s="17"/>
    </row>
    <row r="50652" spans="22:22" x14ac:dyDescent="0.35">
      <c r="V50652" s="17"/>
    </row>
    <row r="50653" spans="22:22" x14ac:dyDescent="0.35">
      <c r="V50653" s="17"/>
    </row>
    <row r="50654" spans="22:22" x14ac:dyDescent="0.35">
      <c r="V50654" s="17"/>
    </row>
    <row r="50655" spans="22:22" x14ac:dyDescent="0.35">
      <c r="V50655" s="17"/>
    </row>
    <row r="50656" spans="22:22" x14ac:dyDescent="0.35">
      <c r="V50656" s="17"/>
    </row>
    <row r="50657" spans="22:22" x14ac:dyDescent="0.35">
      <c r="V50657" s="17"/>
    </row>
    <row r="50658" spans="22:22" x14ac:dyDescent="0.35">
      <c r="V50658" s="17"/>
    </row>
    <row r="50659" spans="22:22" x14ac:dyDescent="0.35">
      <c r="V50659" s="17"/>
    </row>
    <row r="50660" spans="22:22" x14ac:dyDescent="0.35">
      <c r="V50660" s="17"/>
    </row>
    <row r="50661" spans="22:22" x14ac:dyDescent="0.35">
      <c r="V50661" s="17"/>
    </row>
    <row r="50662" spans="22:22" x14ac:dyDescent="0.35">
      <c r="V50662" s="17"/>
    </row>
    <row r="50663" spans="22:22" x14ac:dyDescent="0.35">
      <c r="V50663" s="17"/>
    </row>
    <row r="50664" spans="22:22" x14ac:dyDescent="0.35">
      <c r="V50664" s="17"/>
    </row>
    <row r="50665" spans="22:22" x14ac:dyDescent="0.35">
      <c r="V50665" s="17"/>
    </row>
    <row r="50666" spans="22:22" x14ac:dyDescent="0.35">
      <c r="V50666" s="17"/>
    </row>
    <row r="50667" spans="22:22" x14ac:dyDescent="0.35">
      <c r="V50667" s="17"/>
    </row>
    <row r="50668" spans="22:22" x14ac:dyDescent="0.35">
      <c r="V50668" s="17"/>
    </row>
    <row r="50669" spans="22:22" x14ac:dyDescent="0.35">
      <c r="V50669" s="17"/>
    </row>
    <row r="50670" spans="22:22" x14ac:dyDescent="0.35">
      <c r="V50670" s="17"/>
    </row>
    <row r="50671" spans="22:22" x14ac:dyDescent="0.35">
      <c r="V50671" s="17"/>
    </row>
    <row r="50672" spans="22:22" x14ac:dyDescent="0.35">
      <c r="V50672" s="17"/>
    </row>
    <row r="50673" spans="22:22" x14ac:dyDescent="0.35">
      <c r="V50673" s="17"/>
    </row>
    <row r="50674" spans="22:22" x14ac:dyDescent="0.35">
      <c r="V50674" s="17"/>
    </row>
    <row r="50675" spans="22:22" x14ac:dyDescent="0.35">
      <c r="V50675" s="17"/>
    </row>
    <row r="50676" spans="22:22" x14ac:dyDescent="0.35">
      <c r="V50676" s="17"/>
    </row>
    <row r="50677" spans="22:22" x14ac:dyDescent="0.35">
      <c r="V50677" s="17"/>
    </row>
    <row r="50678" spans="22:22" x14ac:dyDescent="0.35">
      <c r="V50678" s="17"/>
    </row>
    <row r="50679" spans="22:22" x14ac:dyDescent="0.35">
      <c r="V50679" s="17"/>
    </row>
    <row r="50680" spans="22:22" x14ac:dyDescent="0.35">
      <c r="V50680" s="17"/>
    </row>
    <row r="50681" spans="22:22" x14ac:dyDescent="0.35">
      <c r="V50681" s="17"/>
    </row>
    <row r="50682" spans="22:22" x14ac:dyDescent="0.35">
      <c r="V50682" s="17"/>
    </row>
    <row r="50683" spans="22:22" x14ac:dyDescent="0.35">
      <c r="V50683" s="17"/>
    </row>
    <row r="50684" spans="22:22" x14ac:dyDescent="0.35">
      <c r="V50684" s="17"/>
    </row>
    <row r="50685" spans="22:22" x14ac:dyDescent="0.35">
      <c r="V50685" s="17"/>
    </row>
    <row r="50686" spans="22:22" x14ac:dyDescent="0.35">
      <c r="V50686" s="17"/>
    </row>
    <row r="50687" spans="22:22" x14ac:dyDescent="0.35">
      <c r="V50687" s="17"/>
    </row>
    <row r="50688" spans="22:22" x14ac:dyDescent="0.35">
      <c r="V50688" s="17"/>
    </row>
    <row r="50689" spans="22:22" x14ac:dyDescent="0.35">
      <c r="V50689" s="17"/>
    </row>
    <row r="50690" spans="22:22" x14ac:dyDescent="0.35">
      <c r="V50690" s="17"/>
    </row>
    <row r="50691" spans="22:22" x14ac:dyDescent="0.35">
      <c r="V50691" s="17"/>
    </row>
    <row r="50692" spans="22:22" x14ac:dyDescent="0.35">
      <c r="V50692" s="17"/>
    </row>
    <row r="50693" spans="22:22" x14ac:dyDescent="0.35">
      <c r="V50693" s="17"/>
    </row>
    <row r="50694" spans="22:22" x14ac:dyDescent="0.35">
      <c r="V50694" s="17"/>
    </row>
    <row r="50695" spans="22:22" x14ac:dyDescent="0.35">
      <c r="V50695" s="17"/>
    </row>
    <row r="50696" spans="22:22" x14ac:dyDescent="0.35">
      <c r="V50696" s="17"/>
    </row>
    <row r="50697" spans="22:22" x14ac:dyDescent="0.35">
      <c r="V50697" s="17"/>
    </row>
    <row r="50698" spans="22:22" x14ac:dyDescent="0.35">
      <c r="V50698" s="17"/>
    </row>
    <row r="50699" spans="22:22" x14ac:dyDescent="0.35">
      <c r="V50699" s="17"/>
    </row>
    <row r="50700" spans="22:22" x14ac:dyDescent="0.35">
      <c r="V50700" s="17"/>
    </row>
    <row r="50701" spans="22:22" x14ac:dyDescent="0.35">
      <c r="V50701" s="17"/>
    </row>
    <row r="50702" spans="22:22" x14ac:dyDescent="0.35">
      <c r="V50702" s="17"/>
    </row>
    <row r="50703" spans="22:22" x14ac:dyDescent="0.35">
      <c r="V50703" s="17"/>
    </row>
    <row r="50704" spans="22:22" x14ac:dyDescent="0.35">
      <c r="V50704" s="17"/>
    </row>
    <row r="50705" spans="22:22" x14ac:dyDescent="0.35">
      <c r="V50705" s="17"/>
    </row>
    <row r="50706" spans="22:22" x14ac:dyDescent="0.35">
      <c r="V50706" s="17"/>
    </row>
    <row r="50707" spans="22:22" x14ac:dyDescent="0.35">
      <c r="V50707" s="17"/>
    </row>
    <row r="50708" spans="22:22" x14ac:dyDescent="0.35">
      <c r="V50708" s="17"/>
    </row>
    <row r="50709" spans="22:22" x14ac:dyDescent="0.35">
      <c r="V50709" s="17"/>
    </row>
    <row r="50710" spans="22:22" x14ac:dyDescent="0.35">
      <c r="V50710" s="17"/>
    </row>
    <row r="50711" spans="22:22" x14ac:dyDescent="0.35">
      <c r="V50711" s="17"/>
    </row>
    <row r="50712" spans="22:22" x14ac:dyDescent="0.35">
      <c r="V50712" s="17"/>
    </row>
    <row r="50713" spans="22:22" x14ac:dyDescent="0.35">
      <c r="V50713" s="17"/>
    </row>
    <row r="50714" spans="22:22" x14ac:dyDescent="0.35">
      <c r="V50714" s="17"/>
    </row>
    <row r="50715" spans="22:22" x14ac:dyDescent="0.35">
      <c r="V50715" s="17"/>
    </row>
    <row r="50716" spans="22:22" x14ac:dyDescent="0.35">
      <c r="V50716" s="17"/>
    </row>
    <row r="50717" spans="22:22" x14ac:dyDescent="0.35">
      <c r="V50717" s="17"/>
    </row>
    <row r="50718" spans="22:22" x14ac:dyDescent="0.35">
      <c r="V50718" s="17"/>
    </row>
    <row r="50719" spans="22:22" x14ac:dyDescent="0.35">
      <c r="V50719" s="17"/>
    </row>
    <row r="50720" spans="22:22" x14ac:dyDescent="0.35">
      <c r="V50720" s="17"/>
    </row>
    <row r="50721" spans="22:22" x14ac:dyDescent="0.35">
      <c r="V50721" s="17"/>
    </row>
    <row r="50722" spans="22:22" x14ac:dyDescent="0.35">
      <c r="V50722" s="17"/>
    </row>
    <row r="50723" spans="22:22" x14ac:dyDescent="0.35">
      <c r="V50723" s="17"/>
    </row>
    <row r="50724" spans="22:22" x14ac:dyDescent="0.35">
      <c r="V50724" s="17"/>
    </row>
    <row r="50725" spans="22:22" x14ac:dyDescent="0.35">
      <c r="V50725" s="17"/>
    </row>
    <row r="50726" spans="22:22" x14ac:dyDescent="0.35">
      <c r="V50726" s="17"/>
    </row>
    <row r="50727" spans="22:22" x14ac:dyDescent="0.35">
      <c r="V50727" s="17"/>
    </row>
    <row r="50728" spans="22:22" x14ac:dyDescent="0.35">
      <c r="V50728" s="17"/>
    </row>
    <row r="50729" spans="22:22" x14ac:dyDescent="0.35">
      <c r="V50729" s="17"/>
    </row>
    <row r="50730" spans="22:22" x14ac:dyDescent="0.35">
      <c r="V50730" s="17"/>
    </row>
    <row r="50731" spans="22:22" x14ac:dyDescent="0.35">
      <c r="V50731" s="17"/>
    </row>
    <row r="50732" spans="22:22" x14ac:dyDescent="0.35">
      <c r="V50732" s="17"/>
    </row>
    <row r="50733" spans="22:22" x14ac:dyDescent="0.35">
      <c r="V50733" s="17"/>
    </row>
    <row r="50734" spans="22:22" x14ac:dyDescent="0.35">
      <c r="V50734" s="17"/>
    </row>
    <row r="50735" spans="22:22" x14ac:dyDescent="0.35">
      <c r="V50735" s="17"/>
    </row>
    <row r="50736" spans="22:22" x14ac:dyDescent="0.35">
      <c r="V50736" s="17"/>
    </row>
    <row r="50737" spans="22:22" x14ac:dyDescent="0.35">
      <c r="V50737" s="17"/>
    </row>
    <row r="50738" spans="22:22" x14ac:dyDescent="0.35">
      <c r="V50738" s="17"/>
    </row>
    <row r="50739" spans="22:22" x14ac:dyDescent="0.35">
      <c r="V50739" s="17"/>
    </row>
    <row r="50740" spans="22:22" x14ac:dyDescent="0.35">
      <c r="V50740" s="17"/>
    </row>
    <row r="50741" spans="22:22" x14ac:dyDescent="0.35">
      <c r="V50741" s="17"/>
    </row>
    <row r="50742" spans="22:22" x14ac:dyDescent="0.35">
      <c r="V50742" s="17"/>
    </row>
    <row r="50743" spans="22:22" x14ac:dyDescent="0.35">
      <c r="V50743" s="17"/>
    </row>
    <row r="50744" spans="22:22" x14ac:dyDescent="0.35">
      <c r="V50744" s="17"/>
    </row>
    <row r="50745" spans="22:22" x14ac:dyDescent="0.35">
      <c r="V50745" s="17"/>
    </row>
    <row r="50746" spans="22:22" x14ac:dyDescent="0.35">
      <c r="V50746" s="17"/>
    </row>
    <row r="50747" spans="22:22" x14ac:dyDescent="0.35">
      <c r="V50747" s="17"/>
    </row>
    <row r="50748" spans="22:22" x14ac:dyDescent="0.35">
      <c r="V50748" s="17"/>
    </row>
    <row r="50749" spans="22:22" x14ac:dyDescent="0.35">
      <c r="V50749" s="17"/>
    </row>
    <row r="50750" spans="22:22" x14ac:dyDescent="0.35">
      <c r="V50750" s="17"/>
    </row>
    <row r="50751" spans="22:22" x14ac:dyDescent="0.35">
      <c r="V50751" s="17"/>
    </row>
    <row r="50752" spans="22:22" x14ac:dyDescent="0.35">
      <c r="V50752" s="17"/>
    </row>
    <row r="50753" spans="22:22" x14ac:dyDescent="0.35">
      <c r="V50753" s="17"/>
    </row>
    <row r="50754" spans="22:22" x14ac:dyDescent="0.35">
      <c r="V50754" s="17"/>
    </row>
    <row r="50755" spans="22:22" x14ac:dyDescent="0.35">
      <c r="V50755" s="17"/>
    </row>
    <row r="50756" spans="22:22" x14ac:dyDescent="0.35">
      <c r="V50756" s="17"/>
    </row>
    <row r="50757" spans="22:22" x14ac:dyDescent="0.35">
      <c r="V50757" s="17"/>
    </row>
    <row r="50758" spans="22:22" x14ac:dyDescent="0.35">
      <c r="V50758" s="17"/>
    </row>
    <row r="50759" spans="22:22" x14ac:dyDescent="0.35">
      <c r="V50759" s="17"/>
    </row>
    <row r="50760" spans="22:22" x14ac:dyDescent="0.35">
      <c r="V50760" s="17"/>
    </row>
    <row r="50761" spans="22:22" x14ac:dyDescent="0.35">
      <c r="V50761" s="17"/>
    </row>
    <row r="50762" spans="22:22" x14ac:dyDescent="0.35">
      <c r="V50762" s="17"/>
    </row>
    <row r="50763" spans="22:22" x14ac:dyDescent="0.35">
      <c r="V50763" s="17"/>
    </row>
    <row r="50764" spans="22:22" x14ac:dyDescent="0.35">
      <c r="V50764" s="17"/>
    </row>
    <row r="50765" spans="22:22" x14ac:dyDescent="0.35">
      <c r="V50765" s="17"/>
    </row>
    <row r="50766" spans="22:22" x14ac:dyDescent="0.35">
      <c r="V50766" s="17"/>
    </row>
    <row r="50767" spans="22:22" x14ac:dyDescent="0.35">
      <c r="V50767" s="17"/>
    </row>
    <row r="50768" spans="22:22" x14ac:dyDescent="0.35">
      <c r="V50768" s="17"/>
    </row>
    <row r="50769" spans="22:22" x14ac:dyDescent="0.35">
      <c r="V50769" s="17"/>
    </row>
    <row r="50770" spans="22:22" x14ac:dyDescent="0.35">
      <c r="V50770" s="17"/>
    </row>
    <row r="50771" spans="22:22" x14ac:dyDescent="0.35">
      <c r="V50771" s="17"/>
    </row>
    <row r="50772" spans="22:22" x14ac:dyDescent="0.35">
      <c r="V50772" s="17"/>
    </row>
    <row r="50773" spans="22:22" x14ac:dyDescent="0.35">
      <c r="V50773" s="17"/>
    </row>
    <row r="50774" spans="22:22" x14ac:dyDescent="0.35">
      <c r="V50774" s="17"/>
    </row>
    <row r="50775" spans="22:22" x14ac:dyDescent="0.35">
      <c r="V50775" s="17"/>
    </row>
    <row r="50776" spans="22:22" x14ac:dyDescent="0.35">
      <c r="V50776" s="17"/>
    </row>
    <row r="50777" spans="22:22" x14ac:dyDescent="0.35">
      <c r="V50777" s="17"/>
    </row>
    <row r="50778" spans="22:22" x14ac:dyDescent="0.35">
      <c r="V50778" s="17"/>
    </row>
    <row r="50779" spans="22:22" x14ac:dyDescent="0.35">
      <c r="V50779" s="17"/>
    </row>
    <row r="50780" spans="22:22" x14ac:dyDescent="0.35">
      <c r="V50780" s="17"/>
    </row>
    <row r="50781" spans="22:22" x14ac:dyDescent="0.35">
      <c r="V50781" s="17"/>
    </row>
    <row r="50782" spans="22:22" x14ac:dyDescent="0.35">
      <c r="V50782" s="17"/>
    </row>
    <row r="50783" spans="22:22" x14ac:dyDescent="0.35">
      <c r="V50783" s="17"/>
    </row>
    <row r="50784" spans="22:22" x14ac:dyDescent="0.35">
      <c r="V50784" s="17"/>
    </row>
    <row r="50785" spans="22:22" x14ac:dyDescent="0.35">
      <c r="V50785" s="17"/>
    </row>
    <row r="50786" spans="22:22" x14ac:dyDescent="0.35">
      <c r="V50786" s="17"/>
    </row>
    <row r="50787" spans="22:22" x14ac:dyDescent="0.35">
      <c r="V50787" s="17"/>
    </row>
    <row r="50788" spans="22:22" x14ac:dyDescent="0.35">
      <c r="V50788" s="17"/>
    </row>
    <row r="50789" spans="22:22" x14ac:dyDescent="0.35">
      <c r="V50789" s="17"/>
    </row>
    <row r="50790" spans="22:22" x14ac:dyDescent="0.35">
      <c r="V50790" s="17"/>
    </row>
    <row r="50791" spans="22:22" x14ac:dyDescent="0.35">
      <c r="V50791" s="17"/>
    </row>
    <row r="50792" spans="22:22" x14ac:dyDescent="0.35">
      <c r="V50792" s="17"/>
    </row>
    <row r="50793" spans="22:22" x14ac:dyDescent="0.35">
      <c r="V50793" s="17"/>
    </row>
    <row r="50794" spans="22:22" x14ac:dyDescent="0.35">
      <c r="V50794" s="17"/>
    </row>
    <row r="50795" spans="22:22" x14ac:dyDescent="0.35">
      <c r="V50795" s="17"/>
    </row>
    <row r="50796" spans="22:22" x14ac:dyDescent="0.35">
      <c r="V50796" s="17"/>
    </row>
    <row r="50797" spans="22:22" x14ac:dyDescent="0.35">
      <c r="V50797" s="17"/>
    </row>
    <row r="50798" spans="22:22" x14ac:dyDescent="0.35">
      <c r="V50798" s="17"/>
    </row>
    <row r="50799" spans="22:22" x14ac:dyDescent="0.35">
      <c r="V50799" s="17"/>
    </row>
    <row r="50800" spans="22:22" x14ac:dyDescent="0.35">
      <c r="V50800" s="17"/>
    </row>
    <row r="50801" spans="22:22" x14ac:dyDescent="0.35">
      <c r="V50801" s="17"/>
    </row>
    <row r="50802" spans="22:22" x14ac:dyDescent="0.35">
      <c r="V50802" s="17"/>
    </row>
    <row r="50803" spans="22:22" x14ac:dyDescent="0.35">
      <c r="V50803" s="17"/>
    </row>
    <row r="50804" spans="22:22" x14ac:dyDescent="0.35">
      <c r="V50804" s="17"/>
    </row>
    <row r="50805" spans="22:22" x14ac:dyDescent="0.35">
      <c r="V50805" s="17"/>
    </row>
    <row r="50806" spans="22:22" x14ac:dyDescent="0.35">
      <c r="V50806" s="17"/>
    </row>
    <row r="50807" spans="22:22" x14ac:dyDescent="0.35">
      <c r="V50807" s="17"/>
    </row>
    <row r="50808" spans="22:22" x14ac:dyDescent="0.35">
      <c r="V50808" s="17"/>
    </row>
    <row r="50809" spans="22:22" x14ac:dyDescent="0.35">
      <c r="V50809" s="17"/>
    </row>
    <row r="50810" spans="22:22" x14ac:dyDescent="0.35">
      <c r="V50810" s="17"/>
    </row>
    <row r="50811" spans="22:22" x14ac:dyDescent="0.35">
      <c r="V50811" s="17"/>
    </row>
    <row r="50812" spans="22:22" x14ac:dyDescent="0.35">
      <c r="V50812" s="17"/>
    </row>
    <row r="50813" spans="22:22" x14ac:dyDescent="0.35">
      <c r="V50813" s="17"/>
    </row>
    <row r="50814" spans="22:22" x14ac:dyDescent="0.35">
      <c r="V50814" s="17"/>
    </row>
    <row r="50815" spans="22:22" x14ac:dyDescent="0.35">
      <c r="V50815" s="17"/>
    </row>
    <row r="50816" spans="22:22" x14ac:dyDescent="0.35">
      <c r="V50816" s="17"/>
    </row>
    <row r="50817" spans="22:22" x14ac:dyDescent="0.35">
      <c r="V50817" s="17"/>
    </row>
    <row r="50818" spans="22:22" x14ac:dyDescent="0.35">
      <c r="V50818" s="17"/>
    </row>
    <row r="50819" spans="22:22" x14ac:dyDescent="0.35">
      <c r="V50819" s="17"/>
    </row>
    <row r="50820" spans="22:22" x14ac:dyDescent="0.35">
      <c r="V50820" s="17"/>
    </row>
    <row r="50821" spans="22:22" x14ac:dyDescent="0.35">
      <c r="V50821" s="17"/>
    </row>
    <row r="50822" spans="22:22" x14ac:dyDescent="0.35">
      <c r="V50822" s="17"/>
    </row>
    <row r="50823" spans="22:22" x14ac:dyDescent="0.35">
      <c r="V50823" s="17"/>
    </row>
    <row r="50824" spans="22:22" x14ac:dyDescent="0.35">
      <c r="V50824" s="17"/>
    </row>
    <row r="50825" spans="22:22" x14ac:dyDescent="0.35">
      <c r="V50825" s="17"/>
    </row>
    <row r="50826" spans="22:22" x14ac:dyDescent="0.35">
      <c r="V50826" s="17"/>
    </row>
    <row r="50827" spans="22:22" x14ac:dyDescent="0.35">
      <c r="V50827" s="17"/>
    </row>
    <row r="50828" spans="22:22" x14ac:dyDescent="0.35">
      <c r="V50828" s="17"/>
    </row>
    <row r="50829" spans="22:22" x14ac:dyDescent="0.35">
      <c r="V50829" s="17"/>
    </row>
    <row r="50830" spans="22:22" x14ac:dyDescent="0.35">
      <c r="V50830" s="17"/>
    </row>
    <row r="50831" spans="22:22" x14ac:dyDescent="0.35">
      <c r="V50831" s="17"/>
    </row>
    <row r="50832" spans="22:22" x14ac:dyDescent="0.35">
      <c r="V50832" s="17"/>
    </row>
    <row r="50833" spans="22:22" x14ac:dyDescent="0.35">
      <c r="V50833" s="17"/>
    </row>
    <row r="50834" spans="22:22" x14ac:dyDescent="0.35">
      <c r="V50834" s="17"/>
    </row>
    <row r="50835" spans="22:22" x14ac:dyDescent="0.35">
      <c r="V50835" s="17"/>
    </row>
    <row r="50836" spans="22:22" x14ac:dyDescent="0.35">
      <c r="V50836" s="17"/>
    </row>
    <row r="50837" spans="22:22" x14ac:dyDescent="0.35">
      <c r="V50837" s="17"/>
    </row>
    <row r="50838" spans="22:22" x14ac:dyDescent="0.35">
      <c r="V50838" s="17"/>
    </row>
    <row r="50839" spans="22:22" x14ac:dyDescent="0.35">
      <c r="V50839" s="17"/>
    </row>
    <row r="50840" spans="22:22" x14ac:dyDescent="0.35">
      <c r="V50840" s="17"/>
    </row>
    <row r="50841" spans="22:22" x14ac:dyDescent="0.35">
      <c r="V50841" s="17"/>
    </row>
    <row r="50842" spans="22:22" x14ac:dyDescent="0.35">
      <c r="V50842" s="17"/>
    </row>
    <row r="50843" spans="22:22" x14ac:dyDescent="0.35">
      <c r="V50843" s="17"/>
    </row>
    <row r="50844" spans="22:22" x14ac:dyDescent="0.35">
      <c r="V50844" s="17"/>
    </row>
    <row r="50845" spans="22:22" x14ac:dyDescent="0.35">
      <c r="V50845" s="17"/>
    </row>
    <row r="50846" spans="22:22" x14ac:dyDescent="0.35">
      <c r="V50846" s="17"/>
    </row>
    <row r="50847" spans="22:22" x14ac:dyDescent="0.35">
      <c r="V50847" s="17"/>
    </row>
    <row r="50848" spans="22:22" x14ac:dyDescent="0.35">
      <c r="V50848" s="17"/>
    </row>
    <row r="50849" spans="22:22" x14ac:dyDescent="0.35">
      <c r="V50849" s="17"/>
    </row>
    <row r="50850" spans="22:22" x14ac:dyDescent="0.35">
      <c r="V50850" s="17"/>
    </row>
    <row r="50851" spans="22:22" x14ac:dyDescent="0.35">
      <c r="V50851" s="17"/>
    </row>
    <row r="50852" spans="22:22" x14ac:dyDescent="0.35">
      <c r="V50852" s="17"/>
    </row>
    <row r="50853" spans="22:22" x14ac:dyDescent="0.35">
      <c r="V50853" s="17"/>
    </row>
    <row r="50854" spans="22:22" x14ac:dyDescent="0.35">
      <c r="V50854" s="17"/>
    </row>
    <row r="50855" spans="22:22" x14ac:dyDescent="0.35">
      <c r="V50855" s="17"/>
    </row>
    <row r="50856" spans="22:22" x14ac:dyDescent="0.35">
      <c r="V50856" s="17"/>
    </row>
    <row r="50857" spans="22:22" x14ac:dyDescent="0.35">
      <c r="V50857" s="17"/>
    </row>
    <row r="50858" spans="22:22" x14ac:dyDescent="0.35">
      <c r="V50858" s="17"/>
    </row>
    <row r="50859" spans="22:22" x14ac:dyDescent="0.35">
      <c r="V50859" s="17"/>
    </row>
    <row r="50860" spans="22:22" x14ac:dyDescent="0.35">
      <c r="V50860" s="17"/>
    </row>
    <row r="50861" spans="22:22" x14ac:dyDescent="0.35">
      <c r="V50861" s="17"/>
    </row>
    <row r="50862" spans="22:22" x14ac:dyDescent="0.35">
      <c r="V50862" s="17"/>
    </row>
    <row r="50863" spans="22:22" x14ac:dyDescent="0.35">
      <c r="V50863" s="17"/>
    </row>
    <row r="50864" spans="22:22" x14ac:dyDescent="0.35">
      <c r="V50864" s="17"/>
    </row>
    <row r="50865" spans="22:22" x14ac:dyDescent="0.35">
      <c r="V50865" s="17"/>
    </row>
    <row r="50866" spans="22:22" x14ac:dyDescent="0.35">
      <c r="V50866" s="17"/>
    </row>
    <row r="50867" spans="22:22" x14ac:dyDescent="0.35">
      <c r="V50867" s="17"/>
    </row>
    <row r="50868" spans="22:22" x14ac:dyDescent="0.35">
      <c r="V50868" s="17"/>
    </row>
    <row r="50869" spans="22:22" x14ac:dyDescent="0.35">
      <c r="V50869" s="17"/>
    </row>
    <row r="50870" spans="22:22" x14ac:dyDescent="0.35">
      <c r="V50870" s="17"/>
    </row>
    <row r="50871" spans="22:22" x14ac:dyDescent="0.35">
      <c r="V50871" s="17"/>
    </row>
    <row r="50872" spans="22:22" x14ac:dyDescent="0.35">
      <c r="V50872" s="17"/>
    </row>
    <row r="50873" spans="22:22" x14ac:dyDescent="0.35">
      <c r="V50873" s="17"/>
    </row>
    <row r="50874" spans="22:22" x14ac:dyDescent="0.35">
      <c r="V50874" s="17"/>
    </row>
    <row r="50875" spans="22:22" x14ac:dyDescent="0.35">
      <c r="V50875" s="17"/>
    </row>
    <row r="50876" spans="22:22" x14ac:dyDescent="0.35">
      <c r="V50876" s="17"/>
    </row>
    <row r="50877" spans="22:22" x14ac:dyDescent="0.35">
      <c r="V50877" s="17"/>
    </row>
    <row r="50878" spans="22:22" x14ac:dyDescent="0.35">
      <c r="V50878" s="17"/>
    </row>
    <row r="50879" spans="22:22" x14ac:dyDescent="0.35">
      <c r="V50879" s="17"/>
    </row>
    <row r="50880" spans="22:22" x14ac:dyDescent="0.35">
      <c r="V50880" s="17"/>
    </row>
    <row r="50881" spans="22:22" x14ac:dyDescent="0.35">
      <c r="V50881" s="17"/>
    </row>
    <row r="50882" spans="22:22" x14ac:dyDescent="0.35">
      <c r="V50882" s="17"/>
    </row>
    <row r="50883" spans="22:22" x14ac:dyDescent="0.35">
      <c r="V50883" s="17"/>
    </row>
    <row r="50884" spans="22:22" x14ac:dyDescent="0.35">
      <c r="V50884" s="17"/>
    </row>
    <row r="50885" spans="22:22" x14ac:dyDescent="0.35">
      <c r="V50885" s="17"/>
    </row>
    <row r="50886" spans="22:22" x14ac:dyDescent="0.35">
      <c r="V50886" s="17"/>
    </row>
    <row r="50887" spans="22:22" x14ac:dyDescent="0.35">
      <c r="V50887" s="17"/>
    </row>
    <row r="50888" spans="22:22" x14ac:dyDescent="0.35">
      <c r="V50888" s="17"/>
    </row>
    <row r="50889" spans="22:22" x14ac:dyDescent="0.35">
      <c r="V50889" s="17"/>
    </row>
    <row r="50890" spans="22:22" x14ac:dyDescent="0.35">
      <c r="V50890" s="17"/>
    </row>
    <row r="50891" spans="22:22" x14ac:dyDescent="0.35">
      <c r="V50891" s="17"/>
    </row>
    <row r="50892" spans="22:22" x14ac:dyDescent="0.35">
      <c r="V50892" s="17"/>
    </row>
    <row r="50893" spans="22:22" x14ac:dyDescent="0.35">
      <c r="V50893" s="17"/>
    </row>
    <row r="50894" spans="22:22" x14ac:dyDescent="0.35">
      <c r="V50894" s="17"/>
    </row>
    <row r="50895" spans="22:22" x14ac:dyDescent="0.35">
      <c r="V50895" s="17"/>
    </row>
    <row r="50896" spans="22:22" x14ac:dyDescent="0.35">
      <c r="V50896" s="17"/>
    </row>
    <row r="50897" spans="22:22" x14ac:dyDescent="0.35">
      <c r="V50897" s="17"/>
    </row>
    <row r="50898" spans="22:22" x14ac:dyDescent="0.35">
      <c r="V50898" s="17"/>
    </row>
    <row r="50899" spans="22:22" x14ac:dyDescent="0.35">
      <c r="V50899" s="17"/>
    </row>
    <row r="50900" spans="22:22" x14ac:dyDescent="0.35">
      <c r="V50900" s="17"/>
    </row>
    <row r="50901" spans="22:22" x14ac:dyDescent="0.35">
      <c r="V50901" s="17"/>
    </row>
    <row r="50902" spans="22:22" x14ac:dyDescent="0.35">
      <c r="V50902" s="17"/>
    </row>
    <row r="50903" spans="22:22" x14ac:dyDescent="0.35">
      <c r="V50903" s="17"/>
    </row>
    <row r="50904" spans="22:22" x14ac:dyDescent="0.35">
      <c r="V50904" s="17"/>
    </row>
    <row r="50905" spans="22:22" x14ac:dyDescent="0.35">
      <c r="V50905" s="17"/>
    </row>
    <row r="50906" spans="22:22" x14ac:dyDescent="0.35">
      <c r="V50906" s="17"/>
    </row>
    <row r="50907" spans="22:22" x14ac:dyDescent="0.35">
      <c r="V50907" s="17"/>
    </row>
    <row r="50908" spans="22:22" x14ac:dyDescent="0.35">
      <c r="V50908" s="17"/>
    </row>
    <row r="50909" spans="22:22" x14ac:dyDescent="0.35">
      <c r="V50909" s="17"/>
    </row>
    <row r="50910" spans="22:22" x14ac:dyDescent="0.35">
      <c r="V50910" s="17"/>
    </row>
    <row r="50911" spans="22:22" x14ac:dyDescent="0.35">
      <c r="V50911" s="17"/>
    </row>
    <row r="50912" spans="22:22" x14ac:dyDescent="0.35">
      <c r="V50912" s="17"/>
    </row>
    <row r="50913" spans="22:22" x14ac:dyDescent="0.35">
      <c r="V50913" s="17"/>
    </row>
    <row r="50914" spans="22:22" x14ac:dyDescent="0.35">
      <c r="V50914" s="17"/>
    </row>
    <row r="50915" spans="22:22" x14ac:dyDescent="0.35">
      <c r="V50915" s="17"/>
    </row>
    <row r="50916" spans="22:22" x14ac:dyDescent="0.35">
      <c r="V50916" s="17"/>
    </row>
    <row r="50917" spans="22:22" x14ac:dyDescent="0.35">
      <c r="V50917" s="17"/>
    </row>
    <row r="50918" spans="22:22" x14ac:dyDescent="0.35">
      <c r="V50918" s="17"/>
    </row>
    <row r="50919" spans="22:22" x14ac:dyDescent="0.35">
      <c r="V50919" s="17"/>
    </row>
    <row r="50920" spans="22:22" x14ac:dyDescent="0.35">
      <c r="V50920" s="17"/>
    </row>
    <row r="50921" spans="22:22" x14ac:dyDescent="0.35">
      <c r="V50921" s="17"/>
    </row>
    <row r="50922" spans="22:22" x14ac:dyDescent="0.35">
      <c r="V50922" s="17"/>
    </row>
    <row r="50923" spans="22:22" x14ac:dyDescent="0.35">
      <c r="V50923" s="17"/>
    </row>
    <row r="50924" spans="22:22" x14ac:dyDescent="0.35">
      <c r="V50924" s="17"/>
    </row>
    <row r="50925" spans="22:22" x14ac:dyDescent="0.35">
      <c r="V50925" s="17"/>
    </row>
    <row r="50926" spans="22:22" x14ac:dyDescent="0.35">
      <c r="V50926" s="17"/>
    </row>
    <row r="50927" spans="22:22" x14ac:dyDescent="0.35">
      <c r="V50927" s="17"/>
    </row>
    <row r="50928" spans="22:22" x14ac:dyDescent="0.35">
      <c r="V50928" s="17"/>
    </row>
    <row r="50929" spans="22:22" x14ac:dyDescent="0.35">
      <c r="V50929" s="17"/>
    </row>
    <row r="50930" spans="22:22" x14ac:dyDescent="0.35">
      <c r="V50930" s="17"/>
    </row>
    <row r="50931" spans="22:22" x14ac:dyDescent="0.35">
      <c r="V50931" s="17"/>
    </row>
    <row r="50932" spans="22:22" x14ac:dyDescent="0.35">
      <c r="V50932" s="17"/>
    </row>
    <row r="50933" spans="22:22" x14ac:dyDescent="0.35">
      <c r="V50933" s="17"/>
    </row>
    <row r="50934" spans="22:22" x14ac:dyDescent="0.35">
      <c r="V50934" s="17"/>
    </row>
    <row r="50935" spans="22:22" x14ac:dyDescent="0.35">
      <c r="V50935" s="17"/>
    </row>
    <row r="50936" spans="22:22" x14ac:dyDescent="0.35">
      <c r="V50936" s="17"/>
    </row>
    <row r="50937" spans="22:22" x14ac:dyDescent="0.35">
      <c r="V50937" s="17"/>
    </row>
    <row r="50938" spans="22:22" x14ac:dyDescent="0.35">
      <c r="V50938" s="17"/>
    </row>
    <row r="50939" spans="22:22" x14ac:dyDescent="0.35">
      <c r="V50939" s="17"/>
    </row>
    <row r="50940" spans="22:22" x14ac:dyDescent="0.35">
      <c r="V50940" s="17"/>
    </row>
    <row r="50941" spans="22:22" x14ac:dyDescent="0.35">
      <c r="V50941" s="17"/>
    </row>
    <row r="50942" spans="22:22" x14ac:dyDescent="0.35">
      <c r="V50942" s="17"/>
    </row>
    <row r="50943" spans="22:22" x14ac:dyDescent="0.35">
      <c r="V50943" s="17"/>
    </row>
    <row r="50944" spans="22:22" x14ac:dyDescent="0.35">
      <c r="V50944" s="17"/>
    </row>
    <row r="50945" spans="22:22" x14ac:dyDescent="0.35">
      <c r="V50945" s="17"/>
    </row>
    <row r="50946" spans="22:22" x14ac:dyDescent="0.35">
      <c r="V50946" s="17"/>
    </row>
    <row r="50947" spans="22:22" x14ac:dyDescent="0.35">
      <c r="V50947" s="17"/>
    </row>
    <row r="50948" spans="22:22" x14ac:dyDescent="0.35">
      <c r="V50948" s="17"/>
    </row>
    <row r="50949" spans="22:22" x14ac:dyDescent="0.35">
      <c r="V50949" s="17"/>
    </row>
    <row r="50950" spans="22:22" x14ac:dyDescent="0.35">
      <c r="V50950" s="17"/>
    </row>
    <row r="50951" spans="22:22" x14ac:dyDescent="0.35">
      <c r="V50951" s="17"/>
    </row>
    <row r="50952" spans="22:22" x14ac:dyDescent="0.35">
      <c r="V50952" s="17"/>
    </row>
    <row r="50953" spans="22:22" x14ac:dyDescent="0.35">
      <c r="V50953" s="17"/>
    </row>
    <row r="50954" spans="22:22" x14ac:dyDescent="0.35">
      <c r="V50954" s="17"/>
    </row>
    <row r="50955" spans="22:22" x14ac:dyDescent="0.35">
      <c r="V50955" s="17"/>
    </row>
    <row r="50956" spans="22:22" x14ac:dyDescent="0.35">
      <c r="V50956" s="17"/>
    </row>
    <row r="50957" spans="22:22" x14ac:dyDescent="0.35">
      <c r="V50957" s="17"/>
    </row>
    <row r="50958" spans="22:22" x14ac:dyDescent="0.35">
      <c r="V50958" s="17"/>
    </row>
    <row r="50959" spans="22:22" x14ac:dyDescent="0.35">
      <c r="V50959" s="17"/>
    </row>
    <row r="50960" spans="22:22" x14ac:dyDescent="0.35">
      <c r="V50960" s="17"/>
    </row>
    <row r="50961" spans="22:22" x14ac:dyDescent="0.35">
      <c r="V50961" s="17"/>
    </row>
    <row r="50962" spans="22:22" x14ac:dyDescent="0.35">
      <c r="V50962" s="17"/>
    </row>
    <row r="50963" spans="22:22" x14ac:dyDescent="0.35">
      <c r="V50963" s="17"/>
    </row>
    <row r="50964" spans="22:22" x14ac:dyDescent="0.35">
      <c r="V50964" s="17"/>
    </row>
    <row r="50965" spans="22:22" x14ac:dyDescent="0.35">
      <c r="V50965" s="17"/>
    </row>
    <row r="50966" spans="22:22" x14ac:dyDescent="0.35">
      <c r="V50966" s="17"/>
    </row>
    <row r="50967" spans="22:22" x14ac:dyDescent="0.35">
      <c r="V50967" s="17"/>
    </row>
    <row r="50968" spans="22:22" x14ac:dyDescent="0.35">
      <c r="V50968" s="17"/>
    </row>
    <row r="50969" spans="22:22" x14ac:dyDescent="0.35">
      <c r="V50969" s="17"/>
    </row>
    <row r="50970" spans="22:22" x14ac:dyDescent="0.35">
      <c r="V50970" s="17"/>
    </row>
    <row r="50971" spans="22:22" x14ac:dyDescent="0.35">
      <c r="V50971" s="17"/>
    </row>
    <row r="50972" spans="22:22" x14ac:dyDescent="0.35">
      <c r="V50972" s="17"/>
    </row>
    <row r="50973" spans="22:22" x14ac:dyDescent="0.35">
      <c r="V50973" s="17"/>
    </row>
    <row r="50974" spans="22:22" x14ac:dyDescent="0.35">
      <c r="V50974" s="17"/>
    </row>
    <row r="50975" spans="22:22" x14ac:dyDescent="0.35">
      <c r="V50975" s="17"/>
    </row>
    <row r="50976" spans="22:22" x14ac:dyDescent="0.35">
      <c r="V50976" s="17"/>
    </row>
    <row r="50977" spans="22:22" x14ac:dyDescent="0.35">
      <c r="V50977" s="17"/>
    </row>
    <row r="50978" spans="22:22" x14ac:dyDescent="0.35">
      <c r="V50978" s="17"/>
    </row>
    <row r="50979" spans="22:22" x14ac:dyDescent="0.35">
      <c r="V50979" s="17"/>
    </row>
    <row r="50980" spans="22:22" x14ac:dyDescent="0.35">
      <c r="V50980" s="17"/>
    </row>
    <row r="50981" spans="22:22" x14ac:dyDescent="0.35">
      <c r="V50981" s="17"/>
    </row>
    <row r="50982" spans="22:22" x14ac:dyDescent="0.35">
      <c r="V50982" s="17"/>
    </row>
    <row r="50983" spans="22:22" x14ac:dyDescent="0.35">
      <c r="V50983" s="17"/>
    </row>
    <row r="50984" spans="22:22" x14ac:dyDescent="0.35">
      <c r="V50984" s="17"/>
    </row>
    <row r="50985" spans="22:22" x14ac:dyDescent="0.35">
      <c r="V50985" s="17"/>
    </row>
    <row r="50986" spans="22:22" x14ac:dyDescent="0.35">
      <c r="V50986" s="17"/>
    </row>
    <row r="50987" spans="22:22" x14ac:dyDescent="0.35">
      <c r="V50987" s="17"/>
    </row>
    <row r="50988" spans="22:22" x14ac:dyDescent="0.35">
      <c r="V50988" s="17"/>
    </row>
    <row r="50989" spans="22:22" x14ac:dyDescent="0.35">
      <c r="V50989" s="17"/>
    </row>
    <row r="50990" spans="22:22" x14ac:dyDescent="0.35">
      <c r="V50990" s="17"/>
    </row>
    <row r="50991" spans="22:22" x14ac:dyDescent="0.35">
      <c r="V50991" s="17"/>
    </row>
    <row r="50992" spans="22:22" x14ac:dyDescent="0.35">
      <c r="V50992" s="17"/>
    </row>
    <row r="50993" spans="22:22" x14ac:dyDescent="0.35">
      <c r="V50993" s="17"/>
    </row>
    <row r="50994" spans="22:22" x14ac:dyDescent="0.35">
      <c r="V50994" s="17"/>
    </row>
    <row r="50995" spans="22:22" x14ac:dyDescent="0.35">
      <c r="V50995" s="17"/>
    </row>
    <row r="50996" spans="22:22" x14ac:dyDescent="0.35">
      <c r="V50996" s="17"/>
    </row>
    <row r="50997" spans="22:22" x14ac:dyDescent="0.35">
      <c r="V50997" s="17"/>
    </row>
    <row r="50998" spans="22:22" x14ac:dyDescent="0.35">
      <c r="V50998" s="17"/>
    </row>
    <row r="50999" spans="22:22" x14ac:dyDescent="0.35">
      <c r="V50999" s="17"/>
    </row>
    <row r="51000" spans="22:22" x14ac:dyDescent="0.35">
      <c r="V51000" s="17"/>
    </row>
    <row r="51001" spans="22:22" x14ac:dyDescent="0.35">
      <c r="V51001" s="17"/>
    </row>
    <row r="51002" spans="22:22" x14ac:dyDescent="0.35">
      <c r="V51002" s="17"/>
    </row>
    <row r="51003" spans="22:22" x14ac:dyDescent="0.35">
      <c r="V51003" s="17"/>
    </row>
    <row r="51004" spans="22:22" x14ac:dyDescent="0.35">
      <c r="V51004" s="17"/>
    </row>
    <row r="51005" spans="22:22" x14ac:dyDescent="0.35">
      <c r="V51005" s="17"/>
    </row>
    <row r="51006" spans="22:22" x14ac:dyDescent="0.35">
      <c r="V51006" s="17"/>
    </row>
    <row r="51007" spans="22:22" x14ac:dyDescent="0.35">
      <c r="V51007" s="17"/>
    </row>
    <row r="51008" spans="22:22" x14ac:dyDescent="0.35">
      <c r="V51008" s="17"/>
    </row>
    <row r="51009" spans="22:22" x14ac:dyDescent="0.35">
      <c r="V51009" s="17"/>
    </row>
    <row r="51010" spans="22:22" x14ac:dyDescent="0.35">
      <c r="V51010" s="17"/>
    </row>
    <row r="51011" spans="22:22" x14ac:dyDescent="0.35">
      <c r="V51011" s="17"/>
    </row>
    <row r="51012" spans="22:22" x14ac:dyDescent="0.35">
      <c r="V51012" s="17"/>
    </row>
    <row r="51013" spans="22:22" x14ac:dyDescent="0.35">
      <c r="V51013" s="17"/>
    </row>
    <row r="51014" spans="22:22" x14ac:dyDescent="0.35">
      <c r="V51014" s="17"/>
    </row>
    <row r="51015" spans="22:22" x14ac:dyDescent="0.35">
      <c r="V51015" s="17"/>
    </row>
    <row r="51016" spans="22:22" x14ac:dyDescent="0.35">
      <c r="V51016" s="17"/>
    </row>
    <row r="51017" spans="22:22" x14ac:dyDescent="0.35">
      <c r="V51017" s="17"/>
    </row>
    <row r="51018" spans="22:22" x14ac:dyDescent="0.35">
      <c r="V51018" s="17"/>
    </row>
    <row r="51019" spans="22:22" x14ac:dyDescent="0.35">
      <c r="V51019" s="17"/>
    </row>
    <row r="51020" spans="22:22" x14ac:dyDescent="0.35">
      <c r="V51020" s="17"/>
    </row>
    <row r="51021" spans="22:22" x14ac:dyDescent="0.35">
      <c r="V51021" s="17"/>
    </row>
    <row r="51022" spans="22:22" x14ac:dyDescent="0.35">
      <c r="V51022" s="17"/>
    </row>
    <row r="51023" spans="22:22" x14ac:dyDescent="0.35">
      <c r="V51023" s="17"/>
    </row>
    <row r="51024" spans="22:22" x14ac:dyDescent="0.35">
      <c r="V51024" s="17"/>
    </row>
    <row r="51025" spans="22:22" x14ac:dyDescent="0.35">
      <c r="V51025" s="17"/>
    </row>
    <row r="51026" spans="22:22" x14ac:dyDescent="0.35">
      <c r="V51026" s="17"/>
    </row>
    <row r="51027" spans="22:22" x14ac:dyDescent="0.35">
      <c r="V51027" s="17"/>
    </row>
    <row r="51028" spans="22:22" x14ac:dyDescent="0.35">
      <c r="V51028" s="17"/>
    </row>
    <row r="51029" spans="22:22" x14ac:dyDescent="0.35">
      <c r="V51029" s="17"/>
    </row>
    <row r="51030" spans="22:22" x14ac:dyDescent="0.35">
      <c r="V51030" s="17"/>
    </row>
    <row r="51031" spans="22:22" x14ac:dyDescent="0.35">
      <c r="V51031" s="17"/>
    </row>
    <row r="51032" spans="22:22" x14ac:dyDescent="0.35">
      <c r="V51032" s="17"/>
    </row>
    <row r="51033" spans="22:22" x14ac:dyDescent="0.35">
      <c r="V51033" s="17"/>
    </row>
    <row r="51034" spans="22:22" x14ac:dyDescent="0.35">
      <c r="V51034" s="17"/>
    </row>
    <row r="51035" spans="22:22" x14ac:dyDescent="0.35">
      <c r="V51035" s="17"/>
    </row>
    <row r="51036" spans="22:22" x14ac:dyDescent="0.35">
      <c r="V51036" s="17"/>
    </row>
    <row r="51037" spans="22:22" x14ac:dyDescent="0.35">
      <c r="V51037" s="17"/>
    </row>
    <row r="51038" spans="22:22" x14ac:dyDescent="0.35">
      <c r="V51038" s="17"/>
    </row>
    <row r="51039" spans="22:22" x14ac:dyDescent="0.35">
      <c r="V51039" s="17"/>
    </row>
    <row r="51040" spans="22:22" x14ac:dyDescent="0.35">
      <c r="V51040" s="17"/>
    </row>
    <row r="51041" spans="22:22" x14ac:dyDescent="0.35">
      <c r="V51041" s="17"/>
    </row>
    <row r="51042" spans="22:22" x14ac:dyDescent="0.35">
      <c r="V51042" s="17"/>
    </row>
    <row r="51043" spans="22:22" x14ac:dyDescent="0.35">
      <c r="V51043" s="17"/>
    </row>
    <row r="51044" spans="22:22" x14ac:dyDescent="0.35">
      <c r="V51044" s="17"/>
    </row>
    <row r="51045" spans="22:22" x14ac:dyDescent="0.35">
      <c r="V51045" s="17"/>
    </row>
    <row r="51046" spans="22:22" x14ac:dyDescent="0.35">
      <c r="V51046" s="17"/>
    </row>
    <row r="51047" spans="22:22" x14ac:dyDescent="0.35">
      <c r="V51047" s="17"/>
    </row>
    <row r="51048" spans="22:22" x14ac:dyDescent="0.35">
      <c r="V51048" s="17"/>
    </row>
    <row r="51049" spans="22:22" x14ac:dyDescent="0.35">
      <c r="V51049" s="17"/>
    </row>
    <row r="51050" spans="22:22" x14ac:dyDescent="0.35">
      <c r="V51050" s="17"/>
    </row>
    <row r="51051" spans="22:22" x14ac:dyDescent="0.35">
      <c r="V51051" s="17"/>
    </row>
    <row r="51052" spans="22:22" x14ac:dyDescent="0.35">
      <c r="V51052" s="17"/>
    </row>
    <row r="51053" spans="22:22" x14ac:dyDescent="0.35">
      <c r="V51053" s="17"/>
    </row>
    <row r="51054" spans="22:22" x14ac:dyDescent="0.35">
      <c r="V51054" s="17"/>
    </row>
    <row r="51055" spans="22:22" x14ac:dyDescent="0.35">
      <c r="V51055" s="17"/>
    </row>
    <row r="51056" spans="22:22" x14ac:dyDescent="0.35">
      <c r="V51056" s="17"/>
    </row>
    <row r="51057" spans="22:22" x14ac:dyDescent="0.35">
      <c r="V51057" s="17"/>
    </row>
    <row r="51058" spans="22:22" x14ac:dyDescent="0.35">
      <c r="V51058" s="17"/>
    </row>
    <row r="51059" spans="22:22" x14ac:dyDescent="0.35">
      <c r="V51059" s="17"/>
    </row>
    <row r="51060" spans="22:22" x14ac:dyDescent="0.35">
      <c r="V51060" s="17"/>
    </row>
    <row r="51061" spans="22:22" x14ac:dyDescent="0.35">
      <c r="V51061" s="17"/>
    </row>
    <row r="51062" spans="22:22" x14ac:dyDescent="0.35">
      <c r="V51062" s="17"/>
    </row>
    <row r="51063" spans="22:22" x14ac:dyDescent="0.35">
      <c r="V51063" s="17"/>
    </row>
    <row r="51064" spans="22:22" x14ac:dyDescent="0.35">
      <c r="V51064" s="17"/>
    </row>
    <row r="51065" spans="22:22" x14ac:dyDescent="0.35">
      <c r="V51065" s="17"/>
    </row>
    <row r="51066" spans="22:22" x14ac:dyDescent="0.35">
      <c r="V51066" s="17"/>
    </row>
    <row r="51067" spans="22:22" x14ac:dyDescent="0.35">
      <c r="V51067" s="17"/>
    </row>
    <row r="51068" spans="22:22" x14ac:dyDescent="0.35">
      <c r="V51068" s="17"/>
    </row>
    <row r="51069" spans="22:22" x14ac:dyDescent="0.35">
      <c r="V51069" s="17"/>
    </row>
    <row r="51070" spans="22:22" x14ac:dyDescent="0.35">
      <c r="V51070" s="17"/>
    </row>
    <row r="51071" spans="22:22" x14ac:dyDescent="0.35">
      <c r="V51071" s="17"/>
    </row>
    <row r="51072" spans="22:22" x14ac:dyDescent="0.35">
      <c r="V51072" s="17"/>
    </row>
    <row r="51073" spans="22:22" x14ac:dyDescent="0.35">
      <c r="V51073" s="17"/>
    </row>
    <row r="51074" spans="22:22" x14ac:dyDescent="0.35">
      <c r="V51074" s="17"/>
    </row>
    <row r="51075" spans="22:22" x14ac:dyDescent="0.35">
      <c r="V51075" s="17"/>
    </row>
    <row r="51076" spans="22:22" x14ac:dyDescent="0.35">
      <c r="V51076" s="17"/>
    </row>
    <row r="51077" spans="22:22" x14ac:dyDescent="0.35">
      <c r="V51077" s="17"/>
    </row>
    <row r="51078" spans="22:22" x14ac:dyDescent="0.35">
      <c r="V51078" s="17"/>
    </row>
    <row r="51079" spans="22:22" x14ac:dyDescent="0.35">
      <c r="V51079" s="17"/>
    </row>
    <row r="51080" spans="22:22" x14ac:dyDescent="0.35">
      <c r="V51080" s="17"/>
    </row>
    <row r="51081" spans="22:22" x14ac:dyDescent="0.35">
      <c r="V51081" s="17"/>
    </row>
    <row r="51082" spans="22:22" x14ac:dyDescent="0.35">
      <c r="V51082" s="17"/>
    </row>
    <row r="51083" spans="22:22" x14ac:dyDescent="0.35">
      <c r="V51083" s="17"/>
    </row>
    <row r="51084" spans="22:22" x14ac:dyDescent="0.35">
      <c r="V51084" s="17"/>
    </row>
    <row r="51085" spans="22:22" x14ac:dyDescent="0.35">
      <c r="V51085" s="17"/>
    </row>
    <row r="51086" spans="22:22" x14ac:dyDescent="0.35">
      <c r="V51086" s="17"/>
    </row>
    <row r="51087" spans="22:22" x14ac:dyDescent="0.35">
      <c r="V51087" s="17"/>
    </row>
    <row r="51088" spans="22:22" x14ac:dyDescent="0.35">
      <c r="V51088" s="17"/>
    </row>
    <row r="51089" spans="22:22" x14ac:dyDescent="0.35">
      <c r="V51089" s="17"/>
    </row>
    <row r="51090" spans="22:22" x14ac:dyDescent="0.35">
      <c r="V51090" s="17"/>
    </row>
    <row r="51091" spans="22:22" x14ac:dyDescent="0.35">
      <c r="V51091" s="17"/>
    </row>
    <row r="51092" spans="22:22" x14ac:dyDescent="0.35">
      <c r="V51092" s="17"/>
    </row>
    <row r="51093" spans="22:22" x14ac:dyDescent="0.35">
      <c r="V51093" s="17"/>
    </row>
    <row r="51094" spans="22:22" x14ac:dyDescent="0.35">
      <c r="V51094" s="17"/>
    </row>
    <row r="51095" spans="22:22" x14ac:dyDescent="0.35">
      <c r="V51095" s="17"/>
    </row>
    <row r="51096" spans="22:22" x14ac:dyDescent="0.35">
      <c r="V51096" s="17"/>
    </row>
    <row r="51097" spans="22:22" x14ac:dyDescent="0.35">
      <c r="V51097" s="17"/>
    </row>
    <row r="51098" spans="22:22" x14ac:dyDescent="0.35">
      <c r="V51098" s="17"/>
    </row>
    <row r="51099" spans="22:22" x14ac:dyDescent="0.35">
      <c r="V51099" s="17"/>
    </row>
    <row r="51100" spans="22:22" x14ac:dyDescent="0.35">
      <c r="V51100" s="17"/>
    </row>
    <row r="51101" spans="22:22" x14ac:dyDescent="0.35">
      <c r="V51101" s="17"/>
    </row>
    <row r="51102" spans="22:22" x14ac:dyDescent="0.35">
      <c r="V51102" s="17"/>
    </row>
    <row r="51103" spans="22:22" x14ac:dyDescent="0.35">
      <c r="V51103" s="17"/>
    </row>
    <row r="51104" spans="22:22" x14ac:dyDescent="0.35">
      <c r="V51104" s="17"/>
    </row>
    <row r="51105" spans="22:22" x14ac:dyDescent="0.35">
      <c r="V51105" s="17"/>
    </row>
    <row r="51106" spans="22:22" x14ac:dyDescent="0.35">
      <c r="V51106" s="17"/>
    </row>
    <row r="51107" spans="22:22" x14ac:dyDescent="0.35">
      <c r="V51107" s="17"/>
    </row>
    <row r="51108" spans="22:22" x14ac:dyDescent="0.35">
      <c r="V51108" s="17"/>
    </row>
    <row r="51109" spans="22:22" x14ac:dyDescent="0.35">
      <c r="V51109" s="17"/>
    </row>
    <row r="51110" spans="22:22" x14ac:dyDescent="0.35">
      <c r="V51110" s="17"/>
    </row>
    <row r="51111" spans="22:22" x14ac:dyDescent="0.35">
      <c r="V51111" s="17"/>
    </row>
    <row r="51112" spans="22:22" x14ac:dyDescent="0.35">
      <c r="V51112" s="17"/>
    </row>
    <row r="51113" spans="22:22" x14ac:dyDescent="0.35">
      <c r="V51113" s="17"/>
    </row>
    <row r="51114" spans="22:22" x14ac:dyDescent="0.35">
      <c r="V51114" s="17"/>
    </row>
    <row r="51115" spans="22:22" x14ac:dyDescent="0.35">
      <c r="V51115" s="17"/>
    </row>
    <row r="51116" spans="22:22" x14ac:dyDescent="0.35">
      <c r="V51116" s="17"/>
    </row>
    <row r="51117" spans="22:22" x14ac:dyDescent="0.35">
      <c r="V51117" s="17"/>
    </row>
    <row r="51118" spans="22:22" x14ac:dyDescent="0.35">
      <c r="V51118" s="17"/>
    </row>
    <row r="51119" spans="22:22" x14ac:dyDescent="0.35">
      <c r="V51119" s="17"/>
    </row>
    <row r="51120" spans="22:22" x14ac:dyDescent="0.35">
      <c r="V51120" s="17"/>
    </row>
    <row r="51121" spans="22:22" x14ac:dyDescent="0.35">
      <c r="V51121" s="17"/>
    </row>
    <row r="51122" spans="22:22" x14ac:dyDescent="0.35">
      <c r="V51122" s="17"/>
    </row>
    <row r="51123" spans="22:22" x14ac:dyDescent="0.35">
      <c r="V51123" s="17"/>
    </row>
    <row r="51124" spans="22:22" x14ac:dyDescent="0.35">
      <c r="V51124" s="17"/>
    </row>
    <row r="51125" spans="22:22" x14ac:dyDescent="0.35">
      <c r="V51125" s="17"/>
    </row>
    <row r="51126" spans="22:22" x14ac:dyDescent="0.35">
      <c r="V51126" s="17"/>
    </row>
    <row r="51127" spans="22:22" x14ac:dyDescent="0.35">
      <c r="V51127" s="17"/>
    </row>
    <row r="51128" spans="22:22" x14ac:dyDescent="0.35">
      <c r="V51128" s="17"/>
    </row>
    <row r="51129" spans="22:22" x14ac:dyDescent="0.35">
      <c r="V51129" s="17"/>
    </row>
    <row r="51130" spans="22:22" x14ac:dyDescent="0.35">
      <c r="V51130" s="17"/>
    </row>
    <row r="51131" spans="22:22" x14ac:dyDescent="0.35">
      <c r="V51131" s="17"/>
    </row>
    <row r="51132" spans="22:22" x14ac:dyDescent="0.35">
      <c r="V51132" s="17"/>
    </row>
    <row r="51133" spans="22:22" x14ac:dyDescent="0.35">
      <c r="V51133" s="17"/>
    </row>
    <row r="51134" spans="22:22" x14ac:dyDescent="0.35">
      <c r="V51134" s="17"/>
    </row>
    <row r="51135" spans="22:22" x14ac:dyDescent="0.35">
      <c r="V51135" s="17"/>
    </row>
    <row r="51136" spans="22:22" x14ac:dyDescent="0.35">
      <c r="V51136" s="17"/>
    </row>
    <row r="51137" spans="22:22" x14ac:dyDescent="0.35">
      <c r="V51137" s="17"/>
    </row>
    <row r="51138" spans="22:22" x14ac:dyDescent="0.35">
      <c r="V51138" s="17"/>
    </row>
    <row r="51139" spans="22:22" x14ac:dyDescent="0.35">
      <c r="V51139" s="17"/>
    </row>
    <row r="51140" spans="22:22" x14ac:dyDescent="0.35">
      <c r="V51140" s="17"/>
    </row>
    <row r="51141" spans="22:22" x14ac:dyDescent="0.35">
      <c r="V51141" s="17"/>
    </row>
    <row r="51142" spans="22:22" x14ac:dyDescent="0.35">
      <c r="V51142" s="17"/>
    </row>
    <row r="51143" spans="22:22" x14ac:dyDescent="0.35">
      <c r="V51143" s="17"/>
    </row>
    <row r="51144" spans="22:22" x14ac:dyDescent="0.35">
      <c r="V51144" s="17"/>
    </row>
    <row r="51145" spans="22:22" x14ac:dyDescent="0.35">
      <c r="V51145" s="17"/>
    </row>
    <row r="51146" spans="22:22" x14ac:dyDescent="0.35">
      <c r="V51146" s="17"/>
    </row>
    <row r="51147" spans="22:22" x14ac:dyDescent="0.35">
      <c r="V51147" s="17"/>
    </row>
    <row r="51148" spans="22:22" x14ac:dyDescent="0.35">
      <c r="V51148" s="17"/>
    </row>
    <row r="51149" spans="22:22" x14ac:dyDescent="0.35">
      <c r="V51149" s="17"/>
    </row>
    <row r="51150" spans="22:22" x14ac:dyDescent="0.35">
      <c r="V51150" s="17"/>
    </row>
    <row r="51151" spans="22:22" x14ac:dyDescent="0.35">
      <c r="V51151" s="17"/>
    </row>
    <row r="51152" spans="22:22" x14ac:dyDescent="0.35">
      <c r="V51152" s="17"/>
    </row>
    <row r="51153" spans="22:22" x14ac:dyDescent="0.35">
      <c r="V51153" s="17"/>
    </row>
    <row r="51154" spans="22:22" x14ac:dyDescent="0.35">
      <c r="V51154" s="17"/>
    </row>
    <row r="51155" spans="22:22" x14ac:dyDescent="0.35">
      <c r="V51155" s="17"/>
    </row>
    <row r="51156" spans="22:22" x14ac:dyDescent="0.35">
      <c r="V51156" s="17"/>
    </row>
    <row r="51157" spans="22:22" x14ac:dyDescent="0.35">
      <c r="V51157" s="17"/>
    </row>
    <row r="51158" spans="22:22" x14ac:dyDescent="0.35">
      <c r="V51158" s="17"/>
    </row>
    <row r="51159" spans="22:22" x14ac:dyDescent="0.35">
      <c r="V51159" s="17"/>
    </row>
    <row r="51160" spans="22:22" x14ac:dyDescent="0.35">
      <c r="V51160" s="17"/>
    </row>
    <row r="51161" spans="22:22" x14ac:dyDescent="0.35">
      <c r="V51161" s="17"/>
    </row>
    <row r="51162" spans="22:22" x14ac:dyDescent="0.35">
      <c r="V51162" s="17"/>
    </row>
    <row r="51163" spans="22:22" x14ac:dyDescent="0.35">
      <c r="V51163" s="17"/>
    </row>
    <row r="51164" spans="22:22" x14ac:dyDescent="0.35">
      <c r="V51164" s="17"/>
    </row>
    <row r="51165" spans="22:22" x14ac:dyDescent="0.35">
      <c r="V51165" s="17"/>
    </row>
    <row r="51166" spans="22:22" x14ac:dyDescent="0.35">
      <c r="V51166" s="17"/>
    </row>
    <row r="51167" spans="22:22" x14ac:dyDescent="0.35">
      <c r="V51167" s="17"/>
    </row>
    <row r="51168" spans="22:22" x14ac:dyDescent="0.35">
      <c r="V51168" s="17"/>
    </row>
    <row r="51169" spans="22:22" x14ac:dyDescent="0.35">
      <c r="V51169" s="17"/>
    </row>
    <row r="51170" spans="22:22" x14ac:dyDescent="0.35">
      <c r="V51170" s="17"/>
    </row>
    <row r="51171" spans="22:22" x14ac:dyDescent="0.35">
      <c r="V51171" s="17"/>
    </row>
    <row r="51172" spans="22:22" x14ac:dyDescent="0.35">
      <c r="V51172" s="17"/>
    </row>
    <row r="51173" spans="22:22" x14ac:dyDescent="0.35">
      <c r="V51173" s="17"/>
    </row>
    <row r="51174" spans="22:22" x14ac:dyDescent="0.35">
      <c r="V51174" s="17"/>
    </row>
    <row r="51175" spans="22:22" x14ac:dyDescent="0.35">
      <c r="V51175" s="17"/>
    </row>
    <row r="51176" spans="22:22" x14ac:dyDescent="0.35">
      <c r="V51176" s="17"/>
    </row>
    <row r="51177" spans="22:22" x14ac:dyDescent="0.35">
      <c r="V51177" s="17"/>
    </row>
    <row r="51178" spans="22:22" x14ac:dyDescent="0.35">
      <c r="V51178" s="17"/>
    </row>
    <row r="51179" spans="22:22" x14ac:dyDescent="0.35">
      <c r="V51179" s="17"/>
    </row>
    <row r="51180" spans="22:22" x14ac:dyDescent="0.35">
      <c r="V51180" s="17"/>
    </row>
    <row r="51181" spans="22:22" x14ac:dyDescent="0.35">
      <c r="V51181" s="17"/>
    </row>
    <row r="51182" spans="22:22" x14ac:dyDescent="0.35">
      <c r="V51182" s="17"/>
    </row>
    <row r="51183" spans="22:22" x14ac:dyDescent="0.35">
      <c r="V51183" s="17"/>
    </row>
    <row r="51184" spans="22:22" x14ac:dyDescent="0.35">
      <c r="V51184" s="17"/>
    </row>
    <row r="51185" spans="22:22" x14ac:dyDescent="0.35">
      <c r="V51185" s="17"/>
    </row>
    <row r="51186" spans="22:22" x14ac:dyDescent="0.35">
      <c r="V51186" s="17"/>
    </row>
    <row r="51187" spans="22:22" x14ac:dyDescent="0.35">
      <c r="V51187" s="17"/>
    </row>
    <row r="51188" spans="22:22" x14ac:dyDescent="0.35">
      <c r="V51188" s="17"/>
    </row>
    <row r="51189" spans="22:22" x14ac:dyDescent="0.35">
      <c r="V51189" s="17"/>
    </row>
    <row r="51190" spans="22:22" x14ac:dyDescent="0.35">
      <c r="V51190" s="17"/>
    </row>
    <row r="51191" spans="22:22" x14ac:dyDescent="0.35">
      <c r="V51191" s="17"/>
    </row>
    <row r="51192" spans="22:22" x14ac:dyDescent="0.35">
      <c r="V51192" s="17"/>
    </row>
    <row r="51193" spans="22:22" x14ac:dyDescent="0.35">
      <c r="V51193" s="17"/>
    </row>
    <row r="51194" spans="22:22" x14ac:dyDescent="0.35">
      <c r="V51194" s="17"/>
    </row>
    <row r="51195" spans="22:22" x14ac:dyDescent="0.35">
      <c r="V51195" s="17"/>
    </row>
    <row r="51196" spans="22:22" x14ac:dyDescent="0.35">
      <c r="V51196" s="17"/>
    </row>
    <row r="51197" spans="22:22" x14ac:dyDescent="0.35">
      <c r="V51197" s="17"/>
    </row>
    <row r="51198" spans="22:22" x14ac:dyDescent="0.35">
      <c r="V51198" s="17"/>
    </row>
    <row r="51199" spans="22:22" x14ac:dyDescent="0.35">
      <c r="V51199" s="17"/>
    </row>
    <row r="51200" spans="22:22" x14ac:dyDescent="0.35">
      <c r="V51200" s="17"/>
    </row>
    <row r="51201" spans="22:22" x14ac:dyDescent="0.35">
      <c r="V51201" s="17"/>
    </row>
    <row r="51202" spans="22:22" x14ac:dyDescent="0.35">
      <c r="V51202" s="17"/>
    </row>
    <row r="51203" spans="22:22" x14ac:dyDescent="0.35">
      <c r="V51203" s="17"/>
    </row>
    <row r="51204" spans="22:22" x14ac:dyDescent="0.35">
      <c r="V51204" s="17"/>
    </row>
    <row r="51205" spans="22:22" x14ac:dyDescent="0.35">
      <c r="V51205" s="17"/>
    </row>
    <row r="51206" spans="22:22" x14ac:dyDescent="0.35">
      <c r="V51206" s="17"/>
    </row>
    <row r="51207" spans="22:22" x14ac:dyDescent="0.35">
      <c r="V51207" s="17"/>
    </row>
    <row r="51208" spans="22:22" x14ac:dyDescent="0.35">
      <c r="V51208" s="17"/>
    </row>
    <row r="51209" spans="22:22" x14ac:dyDescent="0.35">
      <c r="V51209" s="17"/>
    </row>
    <row r="51210" spans="22:22" x14ac:dyDescent="0.35">
      <c r="V51210" s="17"/>
    </row>
    <row r="51211" spans="22:22" x14ac:dyDescent="0.35">
      <c r="V51211" s="17"/>
    </row>
    <row r="51212" spans="22:22" x14ac:dyDescent="0.35">
      <c r="V51212" s="17"/>
    </row>
    <row r="51213" spans="22:22" x14ac:dyDescent="0.35">
      <c r="V51213" s="17"/>
    </row>
    <row r="51214" spans="22:22" x14ac:dyDescent="0.35">
      <c r="V51214" s="17"/>
    </row>
    <row r="51215" spans="22:22" x14ac:dyDescent="0.35">
      <c r="V51215" s="17"/>
    </row>
    <row r="51216" spans="22:22" x14ac:dyDescent="0.35">
      <c r="V51216" s="17"/>
    </row>
    <row r="51217" spans="22:22" x14ac:dyDescent="0.35">
      <c r="V51217" s="17"/>
    </row>
    <row r="51218" spans="22:22" x14ac:dyDescent="0.35">
      <c r="V51218" s="17"/>
    </row>
    <row r="51219" spans="22:22" x14ac:dyDescent="0.35">
      <c r="V51219" s="17"/>
    </row>
    <row r="51220" spans="22:22" x14ac:dyDescent="0.35">
      <c r="V51220" s="17"/>
    </row>
    <row r="51221" spans="22:22" x14ac:dyDescent="0.35">
      <c r="V51221" s="17"/>
    </row>
    <row r="51222" spans="22:22" x14ac:dyDescent="0.35">
      <c r="V51222" s="17"/>
    </row>
    <row r="51223" spans="22:22" x14ac:dyDescent="0.35">
      <c r="V51223" s="17"/>
    </row>
    <row r="51224" spans="22:22" x14ac:dyDescent="0.35">
      <c r="V51224" s="17"/>
    </row>
    <row r="51225" spans="22:22" x14ac:dyDescent="0.35">
      <c r="V51225" s="17"/>
    </row>
    <row r="51226" spans="22:22" x14ac:dyDescent="0.35">
      <c r="V51226" s="17"/>
    </row>
    <row r="51227" spans="22:22" x14ac:dyDescent="0.35">
      <c r="V51227" s="17"/>
    </row>
    <row r="51228" spans="22:22" x14ac:dyDescent="0.35">
      <c r="V51228" s="17"/>
    </row>
    <row r="51229" spans="22:22" x14ac:dyDescent="0.35">
      <c r="V51229" s="17"/>
    </row>
    <row r="51230" spans="22:22" x14ac:dyDescent="0.35">
      <c r="V51230" s="17"/>
    </row>
    <row r="51231" spans="22:22" x14ac:dyDescent="0.35">
      <c r="V51231" s="17"/>
    </row>
    <row r="51232" spans="22:22" x14ac:dyDescent="0.35">
      <c r="V51232" s="17"/>
    </row>
    <row r="51233" spans="22:22" x14ac:dyDescent="0.35">
      <c r="V51233" s="17"/>
    </row>
    <row r="51234" spans="22:22" x14ac:dyDescent="0.35">
      <c r="V51234" s="17"/>
    </row>
    <row r="51235" spans="22:22" x14ac:dyDescent="0.35">
      <c r="V51235" s="17"/>
    </row>
    <row r="51236" spans="22:22" x14ac:dyDescent="0.35">
      <c r="V51236" s="17"/>
    </row>
    <row r="51237" spans="22:22" x14ac:dyDescent="0.35">
      <c r="V51237" s="17"/>
    </row>
    <row r="51238" spans="22:22" x14ac:dyDescent="0.35">
      <c r="V51238" s="17"/>
    </row>
    <row r="51239" spans="22:22" x14ac:dyDescent="0.35">
      <c r="V51239" s="17"/>
    </row>
    <row r="51240" spans="22:22" x14ac:dyDescent="0.35">
      <c r="V51240" s="17"/>
    </row>
    <row r="51241" spans="22:22" x14ac:dyDescent="0.35">
      <c r="V51241" s="17"/>
    </row>
    <row r="51242" spans="22:22" x14ac:dyDescent="0.35">
      <c r="V51242" s="17"/>
    </row>
    <row r="51243" spans="22:22" x14ac:dyDescent="0.35">
      <c r="V51243" s="17"/>
    </row>
    <row r="51244" spans="22:22" x14ac:dyDescent="0.35">
      <c r="V51244" s="17"/>
    </row>
    <row r="51245" spans="22:22" x14ac:dyDescent="0.35">
      <c r="V51245" s="17"/>
    </row>
    <row r="51246" spans="22:22" x14ac:dyDescent="0.35">
      <c r="V51246" s="17"/>
    </row>
    <row r="51247" spans="22:22" x14ac:dyDescent="0.35">
      <c r="V51247" s="17"/>
    </row>
    <row r="51248" spans="22:22" x14ac:dyDescent="0.35">
      <c r="V51248" s="17"/>
    </row>
    <row r="51249" spans="22:22" x14ac:dyDescent="0.35">
      <c r="V51249" s="17"/>
    </row>
    <row r="51250" spans="22:22" x14ac:dyDescent="0.35">
      <c r="V51250" s="17"/>
    </row>
    <row r="51251" spans="22:22" x14ac:dyDescent="0.35">
      <c r="V51251" s="17"/>
    </row>
    <row r="51252" spans="22:22" x14ac:dyDescent="0.35">
      <c r="V51252" s="17"/>
    </row>
    <row r="51253" spans="22:22" x14ac:dyDescent="0.35">
      <c r="V51253" s="17"/>
    </row>
    <row r="51254" spans="22:22" x14ac:dyDescent="0.35">
      <c r="V51254" s="17"/>
    </row>
    <row r="51255" spans="22:22" x14ac:dyDescent="0.35">
      <c r="V51255" s="17"/>
    </row>
    <row r="51256" spans="22:22" x14ac:dyDescent="0.35">
      <c r="V51256" s="17"/>
    </row>
    <row r="51257" spans="22:22" x14ac:dyDescent="0.35">
      <c r="V51257" s="17"/>
    </row>
    <row r="51258" spans="22:22" x14ac:dyDescent="0.35">
      <c r="V51258" s="17"/>
    </row>
    <row r="51259" spans="22:22" x14ac:dyDescent="0.35">
      <c r="V51259" s="17"/>
    </row>
    <row r="51260" spans="22:22" x14ac:dyDescent="0.35">
      <c r="V51260" s="17"/>
    </row>
    <row r="51261" spans="22:22" x14ac:dyDescent="0.35">
      <c r="V51261" s="17"/>
    </row>
    <row r="51262" spans="22:22" x14ac:dyDescent="0.35">
      <c r="V51262" s="17"/>
    </row>
    <row r="51263" spans="22:22" x14ac:dyDescent="0.35">
      <c r="V51263" s="17"/>
    </row>
    <row r="51264" spans="22:22" x14ac:dyDescent="0.35">
      <c r="V51264" s="17"/>
    </row>
    <row r="51265" spans="22:22" x14ac:dyDescent="0.35">
      <c r="V51265" s="17"/>
    </row>
    <row r="51266" spans="22:22" x14ac:dyDescent="0.35">
      <c r="V51266" s="17"/>
    </row>
    <row r="51267" spans="22:22" x14ac:dyDescent="0.35">
      <c r="V51267" s="17"/>
    </row>
    <row r="51268" spans="22:22" x14ac:dyDescent="0.35">
      <c r="V51268" s="17"/>
    </row>
    <row r="51269" spans="22:22" x14ac:dyDescent="0.35">
      <c r="V51269" s="17"/>
    </row>
    <row r="51270" spans="22:22" x14ac:dyDescent="0.35">
      <c r="V51270" s="17"/>
    </row>
    <row r="51271" spans="22:22" x14ac:dyDescent="0.35">
      <c r="V51271" s="17"/>
    </row>
    <row r="51272" spans="22:22" x14ac:dyDescent="0.35">
      <c r="V51272" s="17"/>
    </row>
    <row r="51273" spans="22:22" x14ac:dyDescent="0.35">
      <c r="V51273" s="17"/>
    </row>
    <row r="51274" spans="22:22" x14ac:dyDescent="0.35">
      <c r="V51274" s="17"/>
    </row>
    <row r="51275" spans="22:22" x14ac:dyDescent="0.35">
      <c r="V51275" s="17"/>
    </row>
    <row r="51276" spans="22:22" x14ac:dyDescent="0.35">
      <c r="V51276" s="17"/>
    </row>
    <row r="51277" spans="22:22" x14ac:dyDescent="0.35">
      <c r="V51277" s="17"/>
    </row>
    <row r="51278" spans="22:22" x14ac:dyDescent="0.35">
      <c r="V51278" s="17"/>
    </row>
    <row r="51279" spans="22:22" x14ac:dyDescent="0.35">
      <c r="V51279" s="17"/>
    </row>
    <row r="51280" spans="22:22" x14ac:dyDescent="0.35">
      <c r="V51280" s="17"/>
    </row>
    <row r="51281" spans="22:22" x14ac:dyDescent="0.35">
      <c r="V51281" s="17"/>
    </row>
    <row r="51282" spans="22:22" x14ac:dyDescent="0.35">
      <c r="V51282" s="17"/>
    </row>
    <row r="51283" spans="22:22" x14ac:dyDescent="0.35">
      <c r="V51283" s="17"/>
    </row>
    <row r="51284" spans="22:22" x14ac:dyDescent="0.35">
      <c r="V51284" s="17"/>
    </row>
    <row r="51285" spans="22:22" x14ac:dyDescent="0.35">
      <c r="V51285" s="17"/>
    </row>
    <row r="51286" spans="22:22" x14ac:dyDescent="0.35">
      <c r="V51286" s="17"/>
    </row>
    <row r="51287" spans="22:22" x14ac:dyDescent="0.35">
      <c r="V51287" s="17"/>
    </row>
    <row r="51288" spans="22:22" x14ac:dyDescent="0.35">
      <c r="V51288" s="17"/>
    </row>
    <row r="51289" spans="22:22" x14ac:dyDescent="0.35">
      <c r="V51289" s="17"/>
    </row>
    <row r="51290" spans="22:22" x14ac:dyDescent="0.35">
      <c r="V51290" s="17"/>
    </row>
    <row r="51291" spans="22:22" x14ac:dyDescent="0.35">
      <c r="V51291" s="17"/>
    </row>
    <row r="51292" spans="22:22" x14ac:dyDescent="0.35">
      <c r="V51292" s="17"/>
    </row>
    <row r="51293" spans="22:22" x14ac:dyDescent="0.35">
      <c r="V51293" s="17"/>
    </row>
    <row r="51294" spans="22:22" x14ac:dyDescent="0.35">
      <c r="V51294" s="17"/>
    </row>
    <row r="51295" spans="22:22" x14ac:dyDescent="0.35">
      <c r="V51295" s="17"/>
    </row>
    <row r="51296" spans="22:22" x14ac:dyDescent="0.35">
      <c r="V51296" s="17"/>
    </row>
    <row r="51297" spans="22:22" x14ac:dyDescent="0.35">
      <c r="V51297" s="17"/>
    </row>
    <row r="51298" spans="22:22" x14ac:dyDescent="0.35">
      <c r="V51298" s="17"/>
    </row>
    <row r="51299" spans="22:22" x14ac:dyDescent="0.35">
      <c r="V51299" s="17"/>
    </row>
    <row r="51300" spans="22:22" x14ac:dyDescent="0.35">
      <c r="V51300" s="17"/>
    </row>
    <row r="51301" spans="22:22" x14ac:dyDescent="0.35">
      <c r="V51301" s="17"/>
    </row>
    <row r="51302" spans="22:22" x14ac:dyDescent="0.35">
      <c r="V51302" s="17"/>
    </row>
    <row r="51303" spans="22:22" x14ac:dyDescent="0.35">
      <c r="V51303" s="17"/>
    </row>
    <row r="51304" spans="22:22" x14ac:dyDescent="0.35">
      <c r="V51304" s="17"/>
    </row>
    <row r="51305" spans="22:22" x14ac:dyDescent="0.35">
      <c r="V51305" s="17"/>
    </row>
    <row r="51306" spans="22:22" x14ac:dyDescent="0.35">
      <c r="V51306" s="17"/>
    </row>
    <row r="51307" spans="22:22" x14ac:dyDescent="0.35">
      <c r="V51307" s="17"/>
    </row>
    <row r="51308" spans="22:22" x14ac:dyDescent="0.35">
      <c r="V51308" s="17"/>
    </row>
    <row r="51309" spans="22:22" x14ac:dyDescent="0.35">
      <c r="V51309" s="17"/>
    </row>
    <row r="51310" spans="22:22" x14ac:dyDescent="0.35">
      <c r="V51310" s="17"/>
    </row>
    <row r="51311" spans="22:22" x14ac:dyDescent="0.35">
      <c r="V51311" s="17"/>
    </row>
    <row r="51312" spans="22:22" x14ac:dyDescent="0.35">
      <c r="V51312" s="17"/>
    </row>
    <row r="51313" spans="22:22" x14ac:dyDescent="0.35">
      <c r="V51313" s="17"/>
    </row>
    <row r="51314" spans="22:22" x14ac:dyDescent="0.35">
      <c r="V51314" s="17"/>
    </row>
    <row r="51315" spans="22:22" x14ac:dyDescent="0.35">
      <c r="V51315" s="17"/>
    </row>
    <row r="51316" spans="22:22" x14ac:dyDescent="0.35">
      <c r="V51316" s="17"/>
    </row>
    <row r="51317" spans="22:22" x14ac:dyDescent="0.35">
      <c r="V51317" s="17"/>
    </row>
    <row r="51318" spans="22:22" x14ac:dyDescent="0.35">
      <c r="V51318" s="17"/>
    </row>
    <row r="51319" spans="22:22" x14ac:dyDescent="0.35">
      <c r="V51319" s="17"/>
    </row>
    <row r="51320" spans="22:22" x14ac:dyDescent="0.35">
      <c r="V51320" s="17"/>
    </row>
    <row r="51321" spans="22:22" x14ac:dyDescent="0.35">
      <c r="V51321" s="17"/>
    </row>
    <row r="51322" spans="22:22" x14ac:dyDescent="0.35">
      <c r="V51322" s="17"/>
    </row>
    <row r="51323" spans="22:22" x14ac:dyDescent="0.35">
      <c r="V51323" s="17"/>
    </row>
    <row r="51324" spans="22:22" x14ac:dyDescent="0.35">
      <c r="V51324" s="17"/>
    </row>
    <row r="51325" spans="22:22" x14ac:dyDescent="0.35">
      <c r="V51325" s="17"/>
    </row>
    <row r="51326" spans="22:22" x14ac:dyDescent="0.35">
      <c r="V51326" s="17"/>
    </row>
    <row r="51327" spans="22:22" x14ac:dyDescent="0.35">
      <c r="V51327" s="17"/>
    </row>
    <row r="51328" spans="22:22" x14ac:dyDescent="0.35">
      <c r="V51328" s="17"/>
    </row>
    <row r="51329" spans="22:22" x14ac:dyDescent="0.35">
      <c r="V51329" s="17"/>
    </row>
    <row r="51330" spans="22:22" x14ac:dyDescent="0.35">
      <c r="V51330" s="17"/>
    </row>
    <row r="51331" spans="22:22" x14ac:dyDescent="0.35">
      <c r="V51331" s="17"/>
    </row>
    <row r="51332" spans="22:22" x14ac:dyDescent="0.35">
      <c r="V51332" s="17"/>
    </row>
    <row r="51333" spans="22:22" x14ac:dyDescent="0.35">
      <c r="V51333" s="17"/>
    </row>
    <row r="51334" spans="22:22" x14ac:dyDescent="0.35">
      <c r="V51334" s="17"/>
    </row>
    <row r="51335" spans="22:22" x14ac:dyDescent="0.35">
      <c r="V51335" s="17"/>
    </row>
    <row r="51336" spans="22:22" x14ac:dyDescent="0.35">
      <c r="V51336" s="17"/>
    </row>
    <row r="51337" spans="22:22" x14ac:dyDescent="0.35">
      <c r="V51337" s="17"/>
    </row>
    <row r="51338" spans="22:22" x14ac:dyDescent="0.35">
      <c r="V51338" s="17"/>
    </row>
    <row r="51339" spans="22:22" x14ac:dyDescent="0.35">
      <c r="V51339" s="17"/>
    </row>
    <row r="51340" spans="22:22" x14ac:dyDescent="0.35">
      <c r="V51340" s="17"/>
    </row>
    <row r="51341" spans="22:22" x14ac:dyDescent="0.35">
      <c r="V51341" s="17"/>
    </row>
    <row r="51342" spans="22:22" x14ac:dyDescent="0.35">
      <c r="V51342" s="17"/>
    </row>
    <row r="51343" spans="22:22" x14ac:dyDescent="0.35">
      <c r="V51343" s="17"/>
    </row>
    <row r="51344" spans="22:22" x14ac:dyDescent="0.35">
      <c r="V51344" s="17"/>
    </row>
    <row r="51345" spans="22:22" x14ac:dyDescent="0.35">
      <c r="V51345" s="17"/>
    </row>
    <row r="51346" spans="22:22" x14ac:dyDescent="0.35">
      <c r="V51346" s="17"/>
    </row>
    <row r="51347" spans="22:22" x14ac:dyDescent="0.35">
      <c r="V51347" s="17"/>
    </row>
    <row r="51348" spans="22:22" x14ac:dyDescent="0.35">
      <c r="V51348" s="17"/>
    </row>
    <row r="51349" spans="22:22" x14ac:dyDescent="0.35">
      <c r="V51349" s="17"/>
    </row>
    <row r="51350" spans="22:22" x14ac:dyDescent="0.35">
      <c r="V51350" s="17"/>
    </row>
    <row r="51351" spans="22:22" x14ac:dyDescent="0.35">
      <c r="V51351" s="17"/>
    </row>
    <row r="51352" spans="22:22" x14ac:dyDescent="0.35">
      <c r="V51352" s="17"/>
    </row>
    <row r="51353" spans="22:22" x14ac:dyDescent="0.35">
      <c r="V51353" s="17"/>
    </row>
    <row r="51354" spans="22:22" x14ac:dyDescent="0.35">
      <c r="V51354" s="17"/>
    </row>
    <row r="51355" spans="22:22" x14ac:dyDescent="0.35">
      <c r="V51355" s="17"/>
    </row>
    <row r="51356" spans="22:22" x14ac:dyDescent="0.35">
      <c r="V51356" s="17"/>
    </row>
    <row r="51357" spans="22:22" x14ac:dyDescent="0.35">
      <c r="V51357" s="17"/>
    </row>
    <row r="51358" spans="22:22" x14ac:dyDescent="0.35">
      <c r="V51358" s="17"/>
    </row>
    <row r="51359" spans="22:22" x14ac:dyDescent="0.35">
      <c r="V51359" s="17"/>
    </row>
    <row r="51360" spans="22:22" x14ac:dyDescent="0.35">
      <c r="V51360" s="17"/>
    </row>
    <row r="51361" spans="22:22" x14ac:dyDescent="0.35">
      <c r="V51361" s="17"/>
    </row>
    <row r="51362" spans="22:22" x14ac:dyDescent="0.35">
      <c r="V51362" s="17"/>
    </row>
    <row r="51363" spans="22:22" x14ac:dyDescent="0.35">
      <c r="V51363" s="17"/>
    </row>
    <row r="51364" spans="22:22" x14ac:dyDescent="0.35">
      <c r="V51364" s="17"/>
    </row>
    <row r="51365" spans="22:22" x14ac:dyDescent="0.35">
      <c r="V51365" s="17"/>
    </row>
    <row r="51366" spans="22:22" x14ac:dyDescent="0.35">
      <c r="V51366" s="17"/>
    </row>
    <row r="51367" spans="22:22" x14ac:dyDescent="0.35">
      <c r="V51367" s="17"/>
    </row>
    <row r="51368" spans="22:22" x14ac:dyDescent="0.35">
      <c r="V51368" s="17"/>
    </row>
    <row r="51369" spans="22:22" x14ac:dyDescent="0.35">
      <c r="V51369" s="17"/>
    </row>
    <row r="51370" spans="22:22" x14ac:dyDescent="0.35">
      <c r="V51370" s="17"/>
    </row>
    <row r="51371" spans="22:22" x14ac:dyDescent="0.35">
      <c r="V51371" s="17"/>
    </row>
    <row r="51372" spans="22:22" x14ac:dyDescent="0.35">
      <c r="V51372" s="17"/>
    </row>
    <row r="51373" spans="22:22" x14ac:dyDescent="0.35">
      <c r="V51373" s="17"/>
    </row>
    <row r="51374" spans="22:22" x14ac:dyDescent="0.35">
      <c r="V51374" s="17"/>
    </row>
    <row r="51375" spans="22:22" x14ac:dyDescent="0.35">
      <c r="V51375" s="17"/>
    </row>
    <row r="51376" spans="22:22" x14ac:dyDescent="0.35">
      <c r="V51376" s="17"/>
    </row>
    <row r="51377" spans="22:22" x14ac:dyDescent="0.35">
      <c r="V51377" s="17"/>
    </row>
    <row r="51378" spans="22:22" x14ac:dyDescent="0.35">
      <c r="V51378" s="17"/>
    </row>
    <row r="51379" spans="22:22" x14ac:dyDescent="0.35">
      <c r="V51379" s="17"/>
    </row>
    <row r="51380" spans="22:22" x14ac:dyDescent="0.35">
      <c r="V51380" s="17"/>
    </row>
    <row r="51381" spans="22:22" x14ac:dyDescent="0.35">
      <c r="V51381" s="17"/>
    </row>
    <row r="51382" spans="22:22" x14ac:dyDescent="0.35">
      <c r="V51382" s="17"/>
    </row>
    <row r="51383" spans="22:22" x14ac:dyDescent="0.35">
      <c r="V51383" s="17"/>
    </row>
    <row r="51384" spans="22:22" x14ac:dyDescent="0.35">
      <c r="V51384" s="17"/>
    </row>
    <row r="51385" spans="22:22" x14ac:dyDescent="0.35">
      <c r="V51385" s="17"/>
    </row>
    <row r="51386" spans="22:22" x14ac:dyDescent="0.35">
      <c r="V51386" s="17"/>
    </row>
    <row r="51387" spans="22:22" x14ac:dyDescent="0.35">
      <c r="V51387" s="17"/>
    </row>
    <row r="51388" spans="22:22" x14ac:dyDescent="0.35">
      <c r="V51388" s="17"/>
    </row>
    <row r="51389" spans="22:22" x14ac:dyDescent="0.35">
      <c r="V51389" s="17"/>
    </row>
    <row r="51390" spans="22:22" x14ac:dyDescent="0.35">
      <c r="V51390" s="17"/>
    </row>
    <row r="51391" spans="22:22" x14ac:dyDescent="0.35">
      <c r="V51391" s="17"/>
    </row>
    <row r="51392" spans="22:22" x14ac:dyDescent="0.35">
      <c r="V51392" s="17"/>
    </row>
    <row r="51393" spans="22:22" x14ac:dyDescent="0.35">
      <c r="V51393" s="17"/>
    </row>
    <row r="51394" spans="22:22" x14ac:dyDescent="0.35">
      <c r="V51394" s="17"/>
    </row>
    <row r="51395" spans="22:22" x14ac:dyDescent="0.35">
      <c r="V51395" s="17"/>
    </row>
    <row r="51396" spans="22:22" x14ac:dyDescent="0.35">
      <c r="V51396" s="17"/>
    </row>
    <row r="51397" spans="22:22" x14ac:dyDescent="0.35">
      <c r="V51397" s="17"/>
    </row>
    <row r="51398" spans="22:22" x14ac:dyDescent="0.35">
      <c r="V51398" s="17"/>
    </row>
    <row r="51399" spans="22:22" x14ac:dyDescent="0.35">
      <c r="V51399" s="17"/>
    </row>
    <row r="51400" spans="22:22" x14ac:dyDescent="0.35">
      <c r="V51400" s="17"/>
    </row>
    <row r="51401" spans="22:22" x14ac:dyDescent="0.35">
      <c r="V51401" s="17"/>
    </row>
    <row r="51402" spans="22:22" x14ac:dyDescent="0.35">
      <c r="V51402" s="17"/>
    </row>
    <row r="51403" spans="22:22" x14ac:dyDescent="0.35">
      <c r="V51403" s="17"/>
    </row>
    <row r="51404" spans="22:22" x14ac:dyDescent="0.35">
      <c r="V51404" s="17"/>
    </row>
    <row r="51405" spans="22:22" x14ac:dyDescent="0.35">
      <c r="V51405" s="17"/>
    </row>
    <row r="51406" spans="22:22" x14ac:dyDescent="0.35">
      <c r="V51406" s="17"/>
    </row>
    <row r="51407" spans="22:22" x14ac:dyDescent="0.35">
      <c r="V51407" s="17"/>
    </row>
    <row r="51408" spans="22:22" x14ac:dyDescent="0.35">
      <c r="V51408" s="17"/>
    </row>
    <row r="51409" spans="22:22" x14ac:dyDescent="0.35">
      <c r="V51409" s="17"/>
    </row>
    <row r="51410" spans="22:22" x14ac:dyDescent="0.35">
      <c r="V51410" s="17"/>
    </row>
    <row r="51411" spans="22:22" x14ac:dyDescent="0.35">
      <c r="V51411" s="17"/>
    </row>
    <row r="51412" spans="22:22" x14ac:dyDescent="0.35">
      <c r="V51412" s="17"/>
    </row>
    <row r="51413" spans="22:22" x14ac:dyDescent="0.35">
      <c r="V51413" s="17"/>
    </row>
    <row r="51414" spans="22:22" x14ac:dyDescent="0.35">
      <c r="V51414" s="17"/>
    </row>
    <row r="51415" spans="22:22" x14ac:dyDescent="0.35">
      <c r="V51415" s="17"/>
    </row>
    <row r="51416" spans="22:22" x14ac:dyDescent="0.35">
      <c r="V51416" s="17"/>
    </row>
    <row r="51417" spans="22:22" x14ac:dyDescent="0.35">
      <c r="V51417" s="17"/>
    </row>
    <row r="51418" spans="22:22" x14ac:dyDescent="0.35">
      <c r="V51418" s="17"/>
    </row>
    <row r="51419" spans="22:22" x14ac:dyDescent="0.35">
      <c r="V51419" s="17"/>
    </row>
    <row r="51420" spans="22:22" x14ac:dyDescent="0.35">
      <c r="V51420" s="17"/>
    </row>
    <row r="51421" spans="22:22" x14ac:dyDescent="0.35">
      <c r="V51421" s="17"/>
    </row>
    <row r="51422" spans="22:22" x14ac:dyDescent="0.35">
      <c r="V51422" s="17"/>
    </row>
    <row r="51423" spans="22:22" x14ac:dyDescent="0.35">
      <c r="V51423" s="17"/>
    </row>
    <row r="51424" spans="22:22" x14ac:dyDescent="0.35">
      <c r="V51424" s="17"/>
    </row>
    <row r="51425" spans="22:22" x14ac:dyDescent="0.35">
      <c r="V51425" s="17"/>
    </row>
    <row r="51426" spans="22:22" x14ac:dyDescent="0.35">
      <c r="V51426" s="17"/>
    </row>
    <row r="51427" spans="22:22" x14ac:dyDescent="0.35">
      <c r="V51427" s="17"/>
    </row>
    <row r="51428" spans="22:22" x14ac:dyDescent="0.35">
      <c r="V51428" s="17"/>
    </row>
    <row r="51429" spans="22:22" x14ac:dyDescent="0.35">
      <c r="V51429" s="17"/>
    </row>
    <row r="51430" spans="22:22" x14ac:dyDescent="0.35">
      <c r="V51430" s="17"/>
    </row>
    <row r="51431" spans="22:22" x14ac:dyDescent="0.35">
      <c r="V51431" s="17"/>
    </row>
    <row r="51432" spans="22:22" x14ac:dyDescent="0.35">
      <c r="V51432" s="17"/>
    </row>
    <row r="51433" spans="22:22" x14ac:dyDescent="0.35">
      <c r="V51433" s="17"/>
    </row>
    <row r="51434" spans="22:22" x14ac:dyDescent="0.35">
      <c r="V51434" s="17"/>
    </row>
    <row r="51435" spans="22:22" x14ac:dyDescent="0.35">
      <c r="V51435" s="17"/>
    </row>
    <row r="51436" spans="22:22" x14ac:dyDescent="0.35">
      <c r="V51436" s="17"/>
    </row>
    <row r="51437" spans="22:22" x14ac:dyDescent="0.35">
      <c r="V51437" s="17"/>
    </row>
    <row r="51438" spans="22:22" x14ac:dyDescent="0.35">
      <c r="V51438" s="17"/>
    </row>
    <row r="51439" spans="22:22" x14ac:dyDescent="0.35">
      <c r="V51439" s="17"/>
    </row>
    <row r="51440" spans="22:22" x14ac:dyDescent="0.35">
      <c r="V51440" s="17"/>
    </row>
    <row r="51441" spans="22:22" x14ac:dyDescent="0.35">
      <c r="V51441" s="17"/>
    </row>
    <row r="51442" spans="22:22" x14ac:dyDescent="0.35">
      <c r="V51442" s="17"/>
    </row>
    <row r="51443" spans="22:22" x14ac:dyDescent="0.35">
      <c r="V51443" s="17"/>
    </row>
    <row r="51444" spans="22:22" x14ac:dyDescent="0.35">
      <c r="V51444" s="17"/>
    </row>
    <row r="51445" spans="22:22" x14ac:dyDescent="0.35">
      <c r="V51445" s="17"/>
    </row>
    <row r="51446" spans="22:22" x14ac:dyDescent="0.35">
      <c r="V51446" s="17"/>
    </row>
    <row r="51447" spans="22:22" x14ac:dyDescent="0.35">
      <c r="V51447" s="17"/>
    </row>
    <row r="51448" spans="22:22" x14ac:dyDescent="0.35">
      <c r="V51448" s="17"/>
    </row>
    <row r="51449" spans="22:22" x14ac:dyDescent="0.35">
      <c r="V51449" s="17"/>
    </row>
    <row r="51450" spans="22:22" x14ac:dyDescent="0.35">
      <c r="V51450" s="17"/>
    </row>
    <row r="51451" spans="22:22" x14ac:dyDescent="0.35">
      <c r="V51451" s="17"/>
    </row>
    <row r="51452" spans="22:22" x14ac:dyDescent="0.35">
      <c r="V51452" s="17"/>
    </row>
    <row r="51453" spans="22:22" x14ac:dyDescent="0.35">
      <c r="V51453" s="17"/>
    </row>
    <row r="51454" spans="22:22" x14ac:dyDescent="0.35">
      <c r="V51454" s="17"/>
    </row>
    <row r="51455" spans="22:22" x14ac:dyDescent="0.35">
      <c r="V51455" s="17"/>
    </row>
    <row r="51456" spans="22:22" x14ac:dyDescent="0.35">
      <c r="V51456" s="17"/>
    </row>
    <row r="51457" spans="22:22" x14ac:dyDescent="0.35">
      <c r="V51457" s="17"/>
    </row>
    <row r="51458" spans="22:22" x14ac:dyDescent="0.35">
      <c r="V51458" s="17"/>
    </row>
    <row r="51459" spans="22:22" x14ac:dyDescent="0.35">
      <c r="V51459" s="17"/>
    </row>
    <row r="51460" spans="22:22" x14ac:dyDescent="0.35">
      <c r="V51460" s="17"/>
    </row>
    <row r="51461" spans="22:22" x14ac:dyDescent="0.35">
      <c r="V51461" s="17"/>
    </row>
    <row r="51462" spans="22:22" x14ac:dyDescent="0.35">
      <c r="V51462" s="17"/>
    </row>
    <row r="51463" spans="22:22" x14ac:dyDescent="0.35">
      <c r="V51463" s="17"/>
    </row>
    <row r="51464" spans="22:22" x14ac:dyDescent="0.35">
      <c r="V51464" s="17"/>
    </row>
    <row r="51465" spans="22:22" x14ac:dyDescent="0.35">
      <c r="V51465" s="17"/>
    </row>
    <row r="51466" spans="22:22" x14ac:dyDescent="0.35">
      <c r="V51466" s="17"/>
    </row>
    <row r="51467" spans="22:22" x14ac:dyDescent="0.35">
      <c r="V51467" s="17"/>
    </row>
    <row r="51468" spans="22:22" x14ac:dyDescent="0.35">
      <c r="V51468" s="17"/>
    </row>
    <row r="51469" spans="22:22" x14ac:dyDescent="0.35">
      <c r="V51469" s="17"/>
    </row>
    <row r="51470" spans="22:22" x14ac:dyDescent="0.35">
      <c r="V51470" s="17"/>
    </row>
    <row r="51471" spans="22:22" x14ac:dyDescent="0.35">
      <c r="V51471" s="17"/>
    </row>
    <row r="51472" spans="22:22" x14ac:dyDescent="0.35">
      <c r="V51472" s="17"/>
    </row>
    <row r="51473" spans="22:22" x14ac:dyDescent="0.35">
      <c r="V51473" s="17"/>
    </row>
    <row r="51474" spans="22:22" x14ac:dyDescent="0.35">
      <c r="V51474" s="17"/>
    </row>
    <row r="51475" spans="22:22" x14ac:dyDescent="0.35">
      <c r="V51475" s="17"/>
    </row>
    <row r="51476" spans="22:22" x14ac:dyDescent="0.35">
      <c r="V51476" s="17"/>
    </row>
    <row r="51477" spans="22:22" x14ac:dyDescent="0.35">
      <c r="V51477" s="17"/>
    </row>
    <row r="51478" spans="22:22" x14ac:dyDescent="0.35">
      <c r="V51478" s="17"/>
    </row>
    <row r="51479" spans="22:22" x14ac:dyDescent="0.35">
      <c r="V51479" s="17"/>
    </row>
    <row r="51480" spans="22:22" x14ac:dyDescent="0.35">
      <c r="V51480" s="17"/>
    </row>
    <row r="51481" spans="22:22" x14ac:dyDescent="0.35">
      <c r="V51481" s="17"/>
    </row>
    <row r="51482" spans="22:22" x14ac:dyDescent="0.35">
      <c r="V51482" s="17"/>
    </row>
    <row r="51483" spans="22:22" x14ac:dyDescent="0.35">
      <c r="V51483" s="17"/>
    </row>
    <row r="51484" spans="22:22" x14ac:dyDescent="0.35">
      <c r="V51484" s="17"/>
    </row>
    <row r="51485" spans="22:22" x14ac:dyDescent="0.35">
      <c r="V51485" s="17"/>
    </row>
    <row r="51486" spans="22:22" x14ac:dyDescent="0.35">
      <c r="V51486" s="17"/>
    </row>
    <row r="51487" spans="22:22" x14ac:dyDescent="0.35">
      <c r="V51487" s="17"/>
    </row>
    <row r="51488" spans="22:22" x14ac:dyDescent="0.35">
      <c r="V51488" s="17"/>
    </row>
    <row r="51489" spans="22:22" x14ac:dyDescent="0.35">
      <c r="V51489" s="17"/>
    </row>
    <row r="51490" spans="22:22" x14ac:dyDescent="0.35">
      <c r="V51490" s="17"/>
    </row>
    <row r="51491" spans="22:22" x14ac:dyDescent="0.35">
      <c r="V51491" s="17"/>
    </row>
    <row r="51492" spans="22:22" x14ac:dyDescent="0.35">
      <c r="V51492" s="17"/>
    </row>
    <row r="51493" spans="22:22" x14ac:dyDescent="0.35">
      <c r="V51493" s="17"/>
    </row>
    <row r="51494" spans="22:22" x14ac:dyDescent="0.35">
      <c r="V51494" s="17"/>
    </row>
    <row r="51495" spans="22:22" x14ac:dyDescent="0.35">
      <c r="V51495" s="17"/>
    </row>
    <row r="51496" spans="22:22" x14ac:dyDescent="0.35">
      <c r="V51496" s="17"/>
    </row>
    <row r="51497" spans="22:22" x14ac:dyDescent="0.35">
      <c r="V51497" s="17"/>
    </row>
    <row r="51498" spans="22:22" x14ac:dyDescent="0.35">
      <c r="V51498" s="17"/>
    </row>
    <row r="51499" spans="22:22" x14ac:dyDescent="0.35">
      <c r="V51499" s="17"/>
    </row>
    <row r="51500" spans="22:22" x14ac:dyDescent="0.35">
      <c r="V51500" s="17"/>
    </row>
    <row r="51501" spans="22:22" x14ac:dyDescent="0.35">
      <c r="V51501" s="17"/>
    </row>
    <row r="51502" spans="22:22" x14ac:dyDescent="0.35">
      <c r="V51502" s="17"/>
    </row>
    <row r="51503" spans="22:22" x14ac:dyDescent="0.35">
      <c r="V51503" s="17"/>
    </row>
    <row r="51504" spans="22:22" x14ac:dyDescent="0.35">
      <c r="V51504" s="17"/>
    </row>
    <row r="51505" spans="22:22" x14ac:dyDescent="0.35">
      <c r="V51505" s="17"/>
    </row>
    <row r="51506" spans="22:22" x14ac:dyDescent="0.35">
      <c r="V51506" s="17"/>
    </row>
    <row r="51507" spans="22:22" x14ac:dyDescent="0.35">
      <c r="V51507" s="17"/>
    </row>
    <row r="51508" spans="22:22" x14ac:dyDescent="0.35">
      <c r="V51508" s="17"/>
    </row>
    <row r="51509" spans="22:22" x14ac:dyDescent="0.35">
      <c r="V51509" s="17"/>
    </row>
    <row r="51510" spans="22:22" x14ac:dyDescent="0.35">
      <c r="V51510" s="17"/>
    </row>
    <row r="51511" spans="22:22" x14ac:dyDescent="0.35">
      <c r="V51511" s="17"/>
    </row>
    <row r="51512" spans="22:22" x14ac:dyDescent="0.35">
      <c r="V51512" s="17"/>
    </row>
    <row r="51513" spans="22:22" x14ac:dyDescent="0.35">
      <c r="V51513" s="17"/>
    </row>
    <row r="51514" spans="22:22" x14ac:dyDescent="0.35">
      <c r="V51514" s="17"/>
    </row>
    <row r="51515" spans="22:22" x14ac:dyDescent="0.35">
      <c r="V51515" s="17"/>
    </row>
    <row r="51516" spans="22:22" x14ac:dyDescent="0.35">
      <c r="V51516" s="17"/>
    </row>
    <row r="51517" spans="22:22" x14ac:dyDescent="0.35">
      <c r="V51517" s="17"/>
    </row>
    <row r="51518" spans="22:22" x14ac:dyDescent="0.35">
      <c r="V51518" s="17"/>
    </row>
    <row r="51519" spans="22:22" x14ac:dyDescent="0.35">
      <c r="V51519" s="17"/>
    </row>
    <row r="51520" spans="22:22" x14ac:dyDescent="0.35">
      <c r="V51520" s="17"/>
    </row>
    <row r="51521" spans="22:22" x14ac:dyDescent="0.35">
      <c r="V51521" s="17"/>
    </row>
    <row r="51522" spans="22:22" x14ac:dyDescent="0.35">
      <c r="V51522" s="17"/>
    </row>
    <row r="51523" spans="22:22" x14ac:dyDescent="0.35">
      <c r="V51523" s="17"/>
    </row>
    <row r="51524" spans="22:22" x14ac:dyDescent="0.35">
      <c r="V51524" s="17"/>
    </row>
    <row r="51525" spans="22:22" x14ac:dyDescent="0.35">
      <c r="V51525" s="17"/>
    </row>
    <row r="51526" spans="22:22" x14ac:dyDescent="0.35">
      <c r="V51526" s="17"/>
    </row>
    <row r="51527" spans="22:22" x14ac:dyDescent="0.35">
      <c r="V51527" s="17"/>
    </row>
    <row r="51528" spans="22:22" x14ac:dyDescent="0.35">
      <c r="V51528" s="17"/>
    </row>
    <row r="51529" spans="22:22" x14ac:dyDescent="0.35">
      <c r="V51529" s="17"/>
    </row>
    <row r="51530" spans="22:22" x14ac:dyDescent="0.35">
      <c r="V51530" s="17"/>
    </row>
    <row r="51531" spans="22:22" x14ac:dyDescent="0.35">
      <c r="V51531" s="17"/>
    </row>
    <row r="51532" spans="22:22" x14ac:dyDescent="0.35">
      <c r="V51532" s="17"/>
    </row>
    <row r="51533" spans="22:22" x14ac:dyDescent="0.35">
      <c r="V51533" s="17"/>
    </row>
    <row r="51534" spans="22:22" x14ac:dyDescent="0.35">
      <c r="V51534" s="17"/>
    </row>
    <row r="51535" spans="22:22" x14ac:dyDescent="0.35">
      <c r="V51535" s="17"/>
    </row>
    <row r="51536" spans="22:22" x14ac:dyDescent="0.35">
      <c r="V51536" s="17"/>
    </row>
    <row r="51537" spans="22:22" x14ac:dyDescent="0.35">
      <c r="V51537" s="17"/>
    </row>
    <row r="51538" spans="22:22" x14ac:dyDescent="0.35">
      <c r="V51538" s="17"/>
    </row>
    <row r="51539" spans="22:22" x14ac:dyDescent="0.35">
      <c r="V51539" s="17"/>
    </row>
    <row r="51540" spans="22:22" x14ac:dyDescent="0.35">
      <c r="V51540" s="17"/>
    </row>
    <row r="51541" spans="22:22" x14ac:dyDescent="0.35">
      <c r="V51541" s="17"/>
    </row>
    <row r="51542" spans="22:22" x14ac:dyDescent="0.35">
      <c r="V51542" s="17"/>
    </row>
    <row r="51543" spans="22:22" x14ac:dyDescent="0.35">
      <c r="V51543" s="17"/>
    </row>
    <row r="51544" spans="22:22" x14ac:dyDescent="0.35">
      <c r="V51544" s="17"/>
    </row>
    <row r="51545" spans="22:22" x14ac:dyDescent="0.35">
      <c r="V51545" s="17"/>
    </row>
    <row r="51546" spans="22:22" x14ac:dyDescent="0.35">
      <c r="V51546" s="17"/>
    </row>
    <row r="51547" spans="22:22" x14ac:dyDescent="0.35">
      <c r="V51547" s="17"/>
    </row>
    <row r="51548" spans="22:22" x14ac:dyDescent="0.35">
      <c r="V51548" s="17"/>
    </row>
    <row r="51549" spans="22:22" x14ac:dyDescent="0.35">
      <c r="V51549" s="17"/>
    </row>
    <row r="51550" spans="22:22" x14ac:dyDescent="0.35">
      <c r="V51550" s="17"/>
    </row>
    <row r="51551" spans="22:22" x14ac:dyDescent="0.35">
      <c r="V51551" s="17"/>
    </row>
    <row r="51552" spans="22:22" x14ac:dyDescent="0.35">
      <c r="V51552" s="17"/>
    </row>
    <row r="51553" spans="22:22" x14ac:dyDescent="0.35">
      <c r="V51553" s="17"/>
    </row>
    <row r="51554" spans="22:22" x14ac:dyDescent="0.35">
      <c r="V51554" s="17"/>
    </row>
    <row r="51555" spans="22:22" x14ac:dyDescent="0.35">
      <c r="V51555" s="17"/>
    </row>
    <row r="51556" spans="22:22" x14ac:dyDescent="0.35">
      <c r="V51556" s="17"/>
    </row>
    <row r="51557" spans="22:22" x14ac:dyDescent="0.35">
      <c r="V51557" s="17"/>
    </row>
    <row r="51558" spans="22:22" x14ac:dyDescent="0.35">
      <c r="V51558" s="17"/>
    </row>
    <row r="51559" spans="22:22" x14ac:dyDescent="0.35">
      <c r="V51559" s="17"/>
    </row>
    <row r="51560" spans="22:22" x14ac:dyDescent="0.35">
      <c r="V51560" s="17"/>
    </row>
    <row r="51561" spans="22:22" x14ac:dyDescent="0.35">
      <c r="V51561" s="17"/>
    </row>
    <row r="51562" spans="22:22" x14ac:dyDescent="0.35">
      <c r="V51562" s="17"/>
    </row>
    <row r="51563" spans="22:22" x14ac:dyDescent="0.35">
      <c r="V51563" s="17"/>
    </row>
    <row r="51564" spans="22:22" x14ac:dyDescent="0.35">
      <c r="V51564" s="17"/>
    </row>
    <row r="51565" spans="22:22" x14ac:dyDescent="0.35">
      <c r="V51565" s="17"/>
    </row>
    <row r="51566" spans="22:22" x14ac:dyDescent="0.35">
      <c r="V51566" s="17"/>
    </row>
    <row r="51567" spans="22:22" x14ac:dyDescent="0.35">
      <c r="V51567" s="17"/>
    </row>
    <row r="51568" spans="22:22" x14ac:dyDescent="0.35">
      <c r="V51568" s="17"/>
    </row>
    <row r="51569" spans="22:22" x14ac:dyDescent="0.35">
      <c r="V51569" s="17"/>
    </row>
    <row r="51570" spans="22:22" x14ac:dyDescent="0.35">
      <c r="V51570" s="17"/>
    </row>
    <row r="51571" spans="22:22" x14ac:dyDescent="0.35">
      <c r="V51571" s="17"/>
    </row>
    <row r="51572" spans="22:22" x14ac:dyDescent="0.35">
      <c r="V51572" s="17"/>
    </row>
    <row r="51573" spans="22:22" x14ac:dyDescent="0.35">
      <c r="V51573" s="17"/>
    </row>
    <row r="51574" spans="22:22" x14ac:dyDescent="0.35">
      <c r="V51574" s="17"/>
    </row>
    <row r="51575" spans="22:22" x14ac:dyDescent="0.35">
      <c r="V51575" s="17"/>
    </row>
    <row r="51576" spans="22:22" x14ac:dyDescent="0.35">
      <c r="V51576" s="17"/>
    </row>
    <row r="51577" spans="22:22" x14ac:dyDescent="0.35">
      <c r="V51577" s="17"/>
    </row>
    <row r="51578" spans="22:22" x14ac:dyDescent="0.35">
      <c r="V51578" s="17"/>
    </row>
    <row r="51579" spans="22:22" x14ac:dyDescent="0.35">
      <c r="V51579" s="17"/>
    </row>
    <row r="51580" spans="22:22" x14ac:dyDescent="0.35">
      <c r="V51580" s="17"/>
    </row>
    <row r="51581" spans="22:22" x14ac:dyDescent="0.35">
      <c r="V51581" s="17"/>
    </row>
    <row r="51582" spans="22:22" x14ac:dyDescent="0.35">
      <c r="V51582" s="17"/>
    </row>
    <row r="51583" spans="22:22" x14ac:dyDescent="0.35">
      <c r="V51583" s="17"/>
    </row>
    <row r="51584" spans="22:22" x14ac:dyDescent="0.35">
      <c r="V51584" s="17"/>
    </row>
    <row r="51585" spans="22:22" x14ac:dyDescent="0.35">
      <c r="V51585" s="17"/>
    </row>
    <row r="51586" spans="22:22" x14ac:dyDescent="0.35">
      <c r="V51586" s="17"/>
    </row>
    <row r="51587" spans="22:22" x14ac:dyDescent="0.35">
      <c r="V51587" s="17"/>
    </row>
    <row r="51588" spans="22:22" x14ac:dyDescent="0.35">
      <c r="V51588" s="17"/>
    </row>
    <row r="51589" spans="22:22" x14ac:dyDescent="0.35">
      <c r="V51589" s="17"/>
    </row>
    <row r="51590" spans="22:22" x14ac:dyDescent="0.35">
      <c r="V51590" s="17"/>
    </row>
    <row r="51591" spans="22:22" x14ac:dyDescent="0.35">
      <c r="V51591" s="17"/>
    </row>
    <row r="51592" spans="22:22" x14ac:dyDescent="0.35">
      <c r="V51592" s="17"/>
    </row>
    <row r="51593" spans="22:22" x14ac:dyDescent="0.35">
      <c r="V51593" s="17"/>
    </row>
    <row r="51594" spans="22:22" x14ac:dyDescent="0.35">
      <c r="V51594" s="17"/>
    </row>
    <row r="51595" spans="22:22" x14ac:dyDescent="0.35">
      <c r="V51595" s="17"/>
    </row>
    <row r="51596" spans="22:22" x14ac:dyDescent="0.35">
      <c r="V51596" s="17"/>
    </row>
    <row r="51597" spans="22:22" x14ac:dyDescent="0.35">
      <c r="V51597" s="17"/>
    </row>
    <row r="51598" spans="22:22" x14ac:dyDescent="0.35">
      <c r="V51598" s="17"/>
    </row>
    <row r="51599" spans="22:22" x14ac:dyDescent="0.35">
      <c r="V51599" s="17"/>
    </row>
    <row r="51600" spans="22:22" x14ac:dyDescent="0.35">
      <c r="V51600" s="17"/>
    </row>
    <row r="51601" spans="22:22" x14ac:dyDescent="0.35">
      <c r="V51601" s="17"/>
    </row>
    <row r="51602" spans="22:22" x14ac:dyDescent="0.35">
      <c r="V51602" s="17"/>
    </row>
    <row r="51603" spans="22:22" x14ac:dyDescent="0.35">
      <c r="V51603" s="17"/>
    </row>
    <row r="51604" spans="22:22" x14ac:dyDescent="0.35">
      <c r="V51604" s="17"/>
    </row>
    <row r="51605" spans="22:22" x14ac:dyDescent="0.35">
      <c r="V51605" s="17"/>
    </row>
    <row r="51606" spans="22:22" x14ac:dyDescent="0.35">
      <c r="V51606" s="17"/>
    </row>
    <row r="51607" spans="22:22" x14ac:dyDescent="0.35">
      <c r="V51607" s="17"/>
    </row>
    <row r="51608" spans="22:22" x14ac:dyDescent="0.35">
      <c r="V51608" s="17"/>
    </row>
    <row r="51609" spans="22:22" x14ac:dyDescent="0.35">
      <c r="V51609" s="17"/>
    </row>
    <row r="51610" spans="22:22" x14ac:dyDescent="0.35">
      <c r="V51610" s="17"/>
    </row>
    <row r="51611" spans="22:22" x14ac:dyDescent="0.35">
      <c r="V51611" s="17"/>
    </row>
    <row r="51612" spans="22:22" x14ac:dyDescent="0.35">
      <c r="V51612" s="17"/>
    </row>
    <row r="51613" spans="22:22" x14ac:dyDescent="0.35">
      <c r="V51613" s="17"/>
    </row>
    <row r="51614" spans="22:22" x14ac:dyDescent="0.35">
      <c r="V51614" s="17"/>
    </row>
    <row r="51615" spans="22:22" x14ac:dyDescent="0.35">
      <c r="V51615" s="17"/>
    </row>
    <row r="51616" spans="22:22" x14ac:dyDescent="0.35">
      <c r="V51616" s="17"/>
    </row>
    <row r="51617" spans="22:22" x14ac:dyDescent="0.35">
      <c r="V51617" s="17"/>
    </row>
    <row r="51618" spans="22:22" x14ac:dyDescent="0.35">
      <c r="V51618" s="17"/>
    </row>
    <row r="51619" spans="22:22" x14ac:dyDescent="0.35">
      <c r="V51619" s="17"/>
    </row>
    <row r="51620" spans="22:22" x14ac:dyDescent="0.35">
      <c r="V51620" s="17"/>
    </row>
    <row r="51621" spans="22:22" x14ac:dyDescent="0.35">
      <c r="V51621" s="17"/>
    </row>
    <row r="51622" spans="22:22" x14ac:dyDescent="0.35">
      <c r="V51622" s="17"/>
    </row>
    <row r="51623" spans="22:22" x14ac:dyDescent="0.35">
      <c r="V51623" s="17"/>
    </row>
    <row r="51624" spans="22:22" x14ac:dyDescent="0.35">
      <c r="V51624" s="17"/>
    </row>
    <row r="51625" spans="22:22" x14ac:dyDescent="0.35">
      <c r="V51625" s="17"/>
    </row>
    <row r="51626" spans="22:22" x14ac:dyDescent="0.35">
      <c r="V51626" s="17"/>
    </row>
    <row r="51627" spans="22:22" x14ac:dyDescent="0.35">
      <c r="V51627" s="17"/>
    </row>
    <row r="51628" spans="22:22" x14ac:dyDescent="0.35">
      <c r="V51628" s="17"/>
    </row>
    <row r="51629" spans="22:22" x14ac:dyDescent="0.35">
      <c r="V51629" s="17"/>
    </row>
    <row r="51630" spans="22:22" x14ac:dyDescent="0.35">
      <c r="V51630" s="17"/>
    </row>
    <row r="51631" spans="22:22" x14ac:dyDescent="0.35">
      <c r="V51631" s="17"/>
    </row>
    <row r="51632" spans="22:22" x14ac:dyDescent="0.35">
      <c r="V51632" s="17"/>
    </row>
    <row r="51633" spans="22:22" x14ac:dyDescent="0.35">
      <c r="V51633" s="17"/>
    </row>
    <row r="51634" spans="22:22" x14ac:dyDescent="0.35">
      <c r="V51634" s="17"/>
    </row>
    <row r="51635" spans="22:22" x14ac:dyDescent="0.35">
      <c r="V51635" s="17"/>
    </row>
    <row r="51636" spans="22:22" x14ac:dyDescent="0.35">
      <c r="V51636" s="17"/>
    </row>
    <row r="51637" spans="22:22" x14ac:dyDescent="0.35">
      <c r="V51637" s="17"/>
    </row>
    <row r="51638" spans="22:22" x14ac:dyDescent="0.35">
      <c r="V51638" s="17"/>
    </row>
    <row r="51639" spans="22:22" x14ac:dyDescent="0.35">
      <c r="V51639" s="17"/>
    </row>
    <row r="51640" spans="22:22" x14ac:dyDescent="0.35">
      <c r="V51640" s="17"/>
    </row>
    <row r="51641" spans="22:22" x14ac:dyDescent="0.35">
      <c r="V51641" s="17"/>
    </row>
    <row r="51642" spans="22:22" x14ac:dyDescent="0.35">
      <c r="V51642" s="17"/>
    </row>
    <row r="51643" spans="22:22" x14ac:dyDescent="0.35">
      <c r="V51643" s="17"/>
    </row>
    <row r="51644" spans="22:22" x14ac:dyDescent="0.35">
      <c r="V51644" s="17"/>
    </row>
    <row r="51645" spans="22:22" x14ac:dyDescent="0.35">
      <c r="V51645" s="17"/>
    </row>
    <row r="51646" spans="22:22" x14ac:dyDescent="0.35">
      <c r="V51646" s="17"/>
    </row>
    <row r="51647" spans="22:22" x14ac:dyDescent="0.35">
      <c r="V51647" s="17"/>
    </row>
    <row r="51648" spans="22:22" x14ac:dyDescent="0.35">
      <c r="V51648" s="17"/>
    </row>
    <row r="51649" spans="22:22" x14ac:dyDescent="0.35">
      <c r="V51649" s="17"/>
    </row>
    <row r="51650" spans="22:22" x14ac:dyDescent="0.35">
      <c r="V51650" s="17"/>
    </row>
    <row r="51651" spans="22:22" x14ac:dyDescent="0.35">
      <c r="V51651" s="17"/>
    </row>
    <row r="51652" spans="22:22" x14ac:dyDescent="0.35">
      <c r="V51652" s="17"/>
    </row>
    <row r="51653" spans="22:22" x14ac:dyDescent="0.35">
      <c r="V51653" s="17"/>
    </row>
    <row r="51654" spans="22:22" x14ac:dyDescent="0.35">
      <c r="V51654" s="17"/>
    </row>
    <row r="51655" spans="22:22" x14ac:dyDescent="0.35">
      <c r="V51655" s="17"/>
    </row>
    <row r="51656" spans="22:22" x14ac:dyDescent="0.35">
      <c r="V51656" s="17"/>
    </row>
    <row r="51657" spans="22:22" x14ac:dyDescent="0.35">
      <c r="V51657" s="17"/>
    </row>
    <row r="51658" spans="22:22" x14ac:dyDescent="0.35">
      <c r="V51658" s="17"/>
    </row>
    <row r="51659" spans="22:22" x14ac:dyDescent="0.35">
      <c r="V51659" s="17"/>
    </row>
    <row r="51660" spans="22:22" x14ac:dyDescent="0.35">
      <c r="V51660" s="17"/>
    </row>
    <row r="51661" spans="22:22" x14ac:dyDescent="0.35">
      <c r="V51661" s="17"/>
    </row>
    <row r="51662" spans="22:22" x14ac:dyDescent="0.35">
      <c r="V51662" s="17"/>
    </row>
    <row r="51663" spans="22:22" x14ac:dyDescent="0.35">
      <c r="V51663" s="17"/>
    </row>
    <row r="51664" spans="22:22" x14ac:dyDescent="0.35">
      <c r="V51664" s="17"/>
    </row>
    <row r="51665" spans="22:22" x14ac:dyDescent="0.35">
      <c r="V51665" s="17"/>
    </row>
    <row r="51666" spans="22:22" x14ac:dyDescent="0.35">
      <c r="V51666" s="17"/>
    </row>
    <row r="51667" spans="22:22" x14ac:dyDescent="0.35">
      <c r="V51667" s="17"/>
    </row>
    <row r="51668" spans="22:22" x14ac:dyDescent="0.35">
      <c r="V51668" s="17"/>
    </row>
    <row r="51669" spans="22:22" x14ac:dyDescent="0.35">
      <c r="V51669" s="17"/>
    </row>
    <row r="51670" spans="22:22" x14ac:dyDescent="0.35">
      <c r="V51670" s="17"/>
    </row>
    <row r="51671" spans="22:22" x14ac:dyDescent="0.35">
      <c r="V51671" s="17"/>
    </row>
    <row r="51672" spans="22:22" x14ac:dyDescent="0.35">
      <c r="V51672" s="17"/>
    </row>
    <row r="51673" spans="22:22" x14ac:dyDescent="0.35">
      <c r="V51673" s="17"/>
    </row>
    <row r="51674" spans="22:22" x14ac:dyDescent="0.35">
      <c r="V51674" s="17"/>
    </row>
    <row r="51675" spans="22:22" x14ac:dyDescent="0.35">
      <c r="V51675" s="17"/>
    </row>
    <row r="51676" spans="22:22" x14ac:dyDescent="0.35">
      <c r="V51676" s="17"/>
    </row>
    <row r="51677" spans="22:22" x14ac:dyDescent="0.35">
      <c r="V51677" s="17"/>
    </row>
    <row r="51678" spans="22:22" x14ac:dyDescent="0.35">
      <c r="V51678" s="17"/>
    </row>
    <row r="51679" spans="22:22" x14ac:dyDescent="0.35">
      <c r="V51679" s="17"/>
    </row>
    <row r="51680" spans="22:22" x14ac:dyDescent="0.35">
      <c r="V51680" s="17"/>
    </row>
    <row r="51681" spans="22:22" x14ac:dyDescent="0.35">
      <c r="V51681" s="17"/>
    </row>
    <row r="51682" spans="22:22" x14ac:dyDescent="0.35">
      <c r="V51682" s="17"/>
    </row>
    <row r="51683" spans="22:22" x14ac:dyDescent="0.35">
      <c r="V51683" s="17"/>
    </row>
    <row r="51684" spans="22:22" x14ac:dyDescent="0.35">
      <c r="V51684" s="17"/>
    </row>
    <row r="51685" spans="22:22" x14ac:dyDescent="0.35">
      <c r="V51685" s="17"/>
    </row>
    <row r="51686" spans="22:22" x14ac:dyDescent="0.35">
      <c r="V51686" s="17"/>
    </row>
    <row r="51687" spans="22:22" x14ac:dyDescent="0.35">
      <c r="V51687" s="17"/>
    </row>
    <row r="51688" spans="22:22" x14ac:dyDescent="0.35">
      <c r="V51688" s="17"/>
    </row>
    <row r="51689" spans="22:22" x14ac:dyDescent="0.35">
      <c r="V51689" s="17"/>
    </row>
    <row r="51690" spans="22:22" x14ac:dyDescent="0.35">
      <c r="V51690" s="17"/>
    </row>
    <row r="51691" spans="22:22" x14ac:dyDescent="0.35">
      <c r="V51691" s="17"/>
    </row>
    <row r="51692" spans="22:22" x14ac:dyDescent="0.35">
      <c r="V51692" s="17"/>
    </row>
    <row r="51693" spans="22:22" x14ac:dyDescent="0.35">
      <c r="V51693" s="17"/>
    </row>
    <row r="51694" spans="22:22" x14ac:dyDescent="0.35">
      <c r="V51694" s="17"/>
    </row>
    <row r="51695" spans="22:22" x14ac:dyDescent="0.35">
      <c r="V51695" s="17"/>
    </row>
    <row r="51696" spans="22:22" x14ac:dyDescent="0.35">
      <c r="V51696" s="17"/>
    </row>
    <row r="51697" spans="22:22" x14ac:dyDescent="0.35">
      <c r="V51697" s="17"/>
    </row>
    <row r="51698" spans="22:22" x14ac:dyDescent="0.35">
      <c r="V51698" s="17"/>
    </row>
    <row r="51699" spans="22:22" x14ac:dyDescent="0.35">
      <c r="V51699" s="17"/>
    </row>
    <row r="51700" spans="22:22" x14ac:dyDescent="0.35">
      <c r="V51700" s="17"/>
    </row>
    <row r="51701" spans="22:22" x14ac:dyDescent="0.35">
      <c r="V51701" s="17"/>
    </row>
    <row r="51702" spans="22:22" x14ac:dyDescent="0.35">
      <c r="V51702" s="17"/>
    </row>
    <row r="51703" spans="22:22" x14ac:dyDescent="0.35">
      <c r="V51703" s="17"/>
    </row>
    <row r="51704" spans="22:22" x14ac:dyDescent="0.35">
      <c r="V51704" s="17"/>
    </row>
    <row r="51705" spans="22:22" x14ac:dyDescent="0.35">
      <c r="V51705" s="17"/>
    </row>
    <row r="51706" spans="22:22" x14ac:dyDescent="0.35">
      <c r="V51706" s="17"/>
    </row>
    <row r="51707" spans="22:22" x14ac:dyDescent="0.35">
      <c r="V51707" s="17"/>
    </row>
    <row r="51708" spans="22:22" x14ac:dyDescent="0.35">
      <c r="V51708" s="17"/>
    </row>
    <row r="51709" spans="22:22" x14ac:dyDescent="0.35">
      <c r="V51709" s="17"/>
    </row>
    <row r="51710" spans="22:22" x14ac:dyDescent="0.35">
      <c r="V51710" s="17"/>
    </row>
    <row r="51711" spans="22:22" x14ac:dyDescent="0.35">
      <c r="V51711" s="17"/>
    </row>
    <row r="51712" spans="22:22" x14ac:dyDescent="0.35">
      <c r="V51712" s="17"/>
    </row>
    <row r="51713" spans="22:22" x14ac:dyDescent="0.35">
      <c r="V51713" s="17"/>
    </row>
    <row r="51714" spans="22:22" x14ac:dyDescent="0.35">
      <c r="V51714" s="17"/>
    </row>
    <row r="51715" spans="22:22" x14ac:dyDescent="0.35">
      <c r="V51715" s="17"/>
    </row>
    <row r="51716" spans="22:22" x14ac:dyDescent="0.35">
      <c r="V51716" s="17"/>
    </row>
    <row r="51717" spans="22:22" x14ac:dyDescent="0.35">
      <c r="V51717" s="17"/>
    </row>
    <row r="51718" spans="22:22" x14ac:dyDescent="0.35">
      <c r="V51718" s="17"/>
    </row>
    <row r="51719" spans="22:22" x14ac:dyDescent="0.35">
      <c r="V51719" s="17"/>
    </row>
    <row r="51720" spans="22:22" x14ac:dyDescent="0.35">
      <c r="V51720" s="17"/>
    </row>
    <row r="51721" spans="22:22" x14ac:dyDescent="0.35">
      <c r="V51721" s="17"/>
    </row>
    <row r="51722" spans="22:22" x14ac:dyDescent="0.35">
      <c r="V51722" s="17"/>
    </row>
    <row r="51723" spans="22:22" x14ac:dyDescent="0.35">
      <c r="V51723" s="17"/>
    </row>
    <row r="51724" spans="22:22" x14ac:dyDescent="0.35">
      <c r="V51724" s="17"/>
    </row>
    <row r="51725" spans="22:22" x14ac:dyDescent="0.35">
      <c r="V51725" s="17"/>
    </row>
    <row r="51726" spans="22:22" x14ac:dyDescent="0.35">
      <c r="V51726" s="17"/>
    </row>
    <row r="51727" spans="22:22" x14ac:dyDescent="0.35">
      <c r="V51727" s="17"/>
    </row>
    <row r="51728" spans="22:22" x14ac:dyDescent="0.35">
      <c r="V51728" s="17"/>
    </row>
    <row r="51729" spans="22:22" x14ac:dyDescent="0.35">
      <c r="V51729" s="17"/>
    </row>
    <row r="51730" spans="22:22" x14ac:dyDescent="0.35">
      <c r="V51730" s="17"/>
    </row>
    <row r="51731" spans="22:22" x14ac:dyDescent="0.35">
      <c r="V51731" s="17"/>
    </row>
    <row r="51732" spans="22:22" x14ac:dyDescent="0.35">
      <c r="V51732" s="17"/>
    </row>
    <row r="51733" spans="22:22" x14ac:dyDescent="0.35">
      <c r="V51733" s="17"/>
    </row>
    <row r="51734" spans="22:22" x14ac:dyDescent="0.35">
      <c r="V51734" s="17"/>
    </row>
    <row r="51735" spans="22:22" x14ac:dyDescent="0.35">
      <c r="V51735" s="17"/>
    </row>
    <row r="51736" spans="22:22" x14ac:dyDescent="0.35">
      <c r="V51736" s="17"/>
    </row>
    <row r="51737" spans="22:22" x14ac:dyDescent="0.35">
      <c r="V51737" s="17"/>
    </row>
    <row r="51738" spans="22:22" x14ac:dyDescent="0.35">
      <c r="V51738" s="17"/>
    </row>
    <row r="51739" spans="22:22" x14ac:dyDescent="0.35">
      <c r="V51739" s="17"/>
    </row>
    <row r="51740" spans="22:22" x14ac:dyDescent="0.35">
      <c r="V51740" s="17"/>
    </row>
    <row r="51741" spans="22:22" x14ac:dyDescent="0.35">
      <c r="V51741" s="17"/>
    </row>
    <row r="51742" spans="22:22" x14ac:dyDescent="0.35">
      <c r="V51742" s="17"/>
    </row>
    <row r="51743" spans="22:22" x14ac:dyDescent="0.35">
      <c r="V51743" s="17"/>
    </row>
    <row r="51744" spans="22:22" x14ac:dyDescent="0.35">
      <c r="V51744" s="17"/>
    </row>
    <row r="51745" spans="22:22" x14ac:dyDescent="0.35">
      <c r="V51745" s="17"/>
    </row>
    <row r="51746" spans="22:22" x14ac:dyDescent="0.35">
      <c r="V51746" s="17"/>
    </row>
    <row r="51747" spans="22:22" x14ac:dyDescent="0.35">
      <c r="V51747" s="17"/>
    </row>
    <row r="51748" spans="22:22" x14ac:dyDescent="0.35">
      <c r="V51748" s="17"/>
    </row>
    <row r="51749" spans="22:22" x14ac:dyDescent="0.35">
      <c r="V51749" s="17"/>
    </row>
    <row r="51750" spans="22:22" x14ac:dyDescent="0.35">
      <c r="V51750" s="17"/>
    </row>
    <row r="51751" spans="22:22" x14ac:dyDescent="0.35">
      <c r="V51751" s="17"/>
    </row>
    <row r="51752" spans="22:22" x14ac:dyDescent="0.35">
      <c r="V51752" s="17"/>
    </row>
    <row r="51753" spans="22:22" x14ac:dyDescent="0.35">
      <c r="V51753" s="17"/>
    </row>
    <row r="51754" spans="22:22" x14ac:dyDescent="0.35">
      <c r="V51754" s="17"/>
    </row>
    <row r="51755" spans="22:22" x14ac:dyDescent="0.35">
      <c r="V51755" s="17"/>
    </row>
    <row r="51756" spans="22:22" x14ac:dyDescent="0.35">
      <c r="V51756" s="17"/>
    </row>
    <row r="51757" spans="22:22" x14ac:dyDescent="0.35">
      <c r="V51757" s="17"/>
    </row>
    <row r="51758" spans="22:22" x14ac:dyDescent="0.35">
      <c r="V51758" s="17"/>
    </row>
    <row r="51759" spans="22:22" x14ac:dyDescent="0.35">
      <c r="V51759" s="17"/>
    </row>
    <row r="51760" spans="22:22" x14ac:dyDescent="0.35">
      <c r="V51760" s="17"/>
    </row>
    <row r="51761" spans="22:22" x14ac:dyDescent="0.35">
      <c r="V51761" s="17"/>
    </row>
    <row r="51762" spans="22:22" x14ac:dyDescent="0.35">
      <c r="V51762" s="17"/>
    </row>
    <row r="51763" spans="22:22" x14ac:dyDescent="0.35">
      <c r="V51763" s="17"/>
    </row>
    <row r="51764" spans="22:22" x14ac:dyDescent="0.35">
      <c r="V51764" s="17"/>
    </row>
    <row r="51765" spans="22:22" x14ac:dyDescent="0.35">
      <c r="V51765" s="17"/>
    </row>
    <row r="51766" spans="22:22" x14ac:dyDescent="0.35">
      <c r="V51766" s="17"/>
    </row>
    <row r="51767" spans="22:22" x14ac:dyDescent="0.35">
      <c r="V51767" s="17"/>
    </row>
    <row r="51768" spans="22:22" x14ac:dyDescent="0.35">
      <c r="V51768" s="17"/>
    </row>
    <row r="51769" spans="22:22" x14ac:dyDescent="0.35">
      <c r="V51769" s="17"/>
    </row>
    <row r="51770" spans="22:22" x14ac:dyDescent="0.35">
      <c r="V51770" s="17"/>
    </row>
    <row r="51771" spans="22:22" x14ac:dyDescent="0.35">
      <c r="V51771" s="17"/>
    </row>
    <row r="51772" spans="22:22" x14ac:dyDescent="0.35">
      <c r="V51772" s="17"/>
    </row>
    <row r="51773" spans="22:22" x14ac:dyDescent="0.35">
      <c r="V51773" s="17"/>
    </row>
    <row r="51774" spans="22:22" x14ac:dyDescent="0.35">
      <c r="V51774" s="17"/>
    </row>
    <row r="51775" spans="22:22" x14ac:dyDescent="0.35">
      <c r="V51775" s="17"/>
    </row>
    <row r="51776" spans="22:22" x14ac:dyDescent="0.35">
      <c r="V51776" s="17"/>
    </row>
    <row r="51777" spans="22:22" x14ac:dyDescent="0.35">
      <c r="V51777" s="17"/>
    </row>
    <row r="51778" spans="22:22" x14ac:dyDescent="0.35">
      <c r="V51778" s="17"/>
    </row>
    <row r="51779" spans="22:22" x14ac:dyDescent="0.35">
      <c r="V51779" s="17"/>
    </row>
    <row r="51780" spans="22:22" x14ac:dyDescent="0.35">
      <c r="V51780" s="17"/>
    </row>
    <row r="51781" spans="22:22" x14ac:dyDescent="0.35">
      <c r="V51781" s="17"/>
    </row>
    <row r="51782" spans="22:22" x14ac:dyDescent="0.35">
      <c r="V51782" s="17"/>
    </row>
    <row r="51783" spans="22:22" x14ac:dyDescent="0.35">
      <c r="V51783" s="17"/>
    </row>
    <row r="51784" spans="22:22" x14ac:dyDescent="0.35">
      <c r="V51784" s="17"/>
    </row>
    <row r="51785" spans="22:22" x14ac:dyDescent="0.35">
      <c r="V51785" s="17"/>
    </row>
    <row r="51786" spans="22:22" x14ac:dyDescent="0.35">
      <c r="V51786" s="17"/>
    </row>
    <row r="51787" spans="22:22" x14ac:dyDescent="0.35">
      <c r="V51787" s="17"/>
    </row>
    <row r="51788" spans="22:22" x14ac:dyDescent="0.35">
      <c r="V51788" s="17"/>
    </row>
    <row r="51789" spans="22:22" x14ac:dyDescent="0.35">
      <c r="V51789" s="17"/>
    </row>
    <row r="51790" spans="22:22" x14ac:dyDescent="0.35">
      <c r="V51790" s="17"/>
    </row>
    <row r="51791" spans="22:22" x14ac:dyDescent="0.35">
      <c r="V51791" s="17"/>
    </row>
    <row r="51792" spans="22:22" x14ac:dyDescent="0.35">
      <c r="V51792" s="17"/>
    </row>
    <row r="51793" spans="22:22" x14ac:dyDescent="0.35">
      <c r="V51793" s="17"/>
    </row>
    <row r="51794" spans="22:22" x14ac:dyDescent="0.35">
      <c r="V51794" s="17"/>
    </row>
    <row r="51795" spans="22:22" x14ac:dyDescent="0.35">
      <c r="V51795" s="17"/>
    </row>
    <row r="51796" spans="22:22" x14ac:dyDescent="0.35">
      <c r="V51796" s="17"/>
    </row>
    <row r="51797" spans="22:22" x14ac:dyDescent="0.35">
      <c r="V51797" s="17"/>
    </row>
    <row r="51798" spans="22:22" x14ac:dyDescent="0.35">
      <c r="V51798" s="17"/>
    </row>
    <row r="51799" spans="22:22" x14ac:dyDescent="0.35">
      <c r="V51799" s="17"/>
    </row>
    <row r="51800" spans="22:22" x14ac:dyDescent="0.35">
      <c r="V51800" s="17"/>
    </row>
    <row r="51801" spans="22:22" x14ac:dyDescent="0.35">
      <c r="V51801" s="17"/>
    </row>
    <row r="51802" spans="22:22" x14ac:dyDescent="0.35">
      <c r="V51802" s="17"/>
    </row>
    <row r="51803" spans="22:22" x14ac:dyDescent="0.35">
      <c r="V51803" s="17"/>
    </row>
    <row r="51804" spans="22:22" x14ac:dyDescent="0.35">
      <c r="V51804" s="17"/>
    </row>
    <row r="51805" spans="22:22" x14ac:dyDescent="0.35">
      <c r="V51805" s="17"/>
    </row>
    <row r="51806" spans="22:22" x14ac:dyDescent="0.35">
      <c r="V51806" s="17"/>
    </row>
    <row r="51807" spans="22:22" x14ac:dyDescent="0.35">
      <c r="V51807" s="17"/>
    </row>
    <row r="51808" spans="22:22" x14ac:dyDescent="0.35">
      <c r="V51808" s="17"/>
    </row>
    <row r="51809" spans="22:22" x14ac:dyDescent="0.35">
      <c r="V51809" s="17"/>
    </row>
    <row r="51810" spans="22:22" x14ac:dyDescent="0.35">
      <c r="V51810" s="17"/>
    </row>
    <row r="51811" spans="22:22" x14ac:dyDescent="0.35">
      <c r="V51811" s="17"/>
    </row>
    <row r="51812" spans="22:22" x14ac:dyDescent="0.35">
      <c r="V51812" s="17"/>
    </row>
    <row r="51813" spans="22:22" x14ac:dyDescent="0.35">
      <c r="V51813" s="17"/>
    </row>
    <row r="51814" spans="22:22" x14ac:dyDescent="0.35">
      <c r="V51814" s="17"/>
    </row>
    <row r="51815" spans="22:22" x14ac:dyDescent="0.35">
      <c r="V51815" s="17"/>
    </row>
    <row r="51816" spans="22:22" x14ac:dyDescent="0.35">
      <c r="V51816" s="17"/>
    </row>
    <row r="51817" spans="22:22" x14ac:dyDescent="0.35">
      <c r="V51817" s="17"/>
    </row>
    <row r="51818" spans="22:22" x14ac:dyDescent="0.35">
      <c r="V51818" s="17"/>
    </row>
    <row r="51819" spans="22:22" x14ac:dyDescent="0.35">
      <c r="V51819" s="17"/>
    </row>
    <row r="51820" spans="22:22" x14ac:dyDescent="0.35">
      <c r="V51820" s="17"/>
    </row>
    <row r="51821" spans="22:22" x14ac:dyDescent="0.35">
      <c r="V51821" s="17"/>
    </row>
    <row r="51822" spans="22:22" x14ac:dyDescent="0.35">
      <c r="V51822" s="17"/>
    </row>
    <row r="51823" spans="22:22" x14ac:dyDescent="0.35">
      <c r="V51823" s="17"/>
    </row>
    <row r="51824" spans="22:22" x14ac:dyDescent="0.35">
      <c r="V51824" s="17"/>
    </row>
    <row r="51825" spans="22:22" x14ac:dyDescent="0.35">
      <c r="V51825" s="17"/>
    </row>
    <row r="51826" spans="22:22" x14ac:dyDescent="0.35">
      <c r="V51826" s="17"/>
    </row>
    <row r="51827" spans="22:22" x14ac:dyDescent="0.35">
      <c r="V51827" s="17"/>
    </row>
    <row r="51828" spans="22:22" x14ac:dyDescent="0.35">
      <c r="V51828" s="17"/>
    </row>
    <row r="51829" spans="22:22" x14ac:dyDescent="0.35">
      <c r="V51829" s="17"/>
    </row>
    <row r="51830" spans="22:22" x14ac:dyDescent="0.35">
      <c r="V51830" s="17"/>
    </row>
    <row r="51831" spans="22:22" x14ac:dyDescent="0.35">
      <c r="V51831" s="17"/>
    </row>
    <row r="51832" spans="22:22" x14ac:dyDescent="0.35">
      <c r="V51832" s="17"/>
    </row>
    <row r="51833" spans="22:22" x14ac:dyDescent="0.35">
      <c r="V51833" s="17"/>
    </row>
    <row r="51834" spans="22:22" x14ac:dyDescent="0.35">
      <c r="V51834" s="17"/>
    </row>
    <row r="51835" spans="22:22" x14ac:dyDescent="0.35">
      <c r="V51835" s="17"/>
    </row>
    <row r="51836" spans="22:22" x14ac:dyDescent="0.35">
      <c r="V51836" s="17"/>
    </row>
    <row r="51837" spans="22:22" x14ac:dyDescent="0.35">
      <c r="V51837" s="17"/>
    </row>
    <row r="51838" spans="22:22" x14ac:dyDescent="0.35">
      <c r="V51838" s="17"/>
    </row>
    <row r="51839" spans="22:22" x14ac:dyDescent="0.35">
      <c r="V51839" s="17"/>
    </row>
    <row r="51840" spans="22:22" x14ac:dyDescent="0.35">
      <c r="V51840" s="17"/>
    </row>
    <row r="51841" spans="22:22" x14ac:dyDescent="0.35">
      <c r="V51841" s="17"/>
    </row>
    <row r="51842" spans="22:22" x14ac:dyDescent="0.35">
      <c r="V51842" s="17"/>
    </row>
    <row r="51843" spans="22:22" x14ac:dyDescent="0.35">
      <c r="V51843" s="17"/>
    </row>
    <row r="51844" spans="22:22" x14ac:dyDescent="0.35">
      <c r="V51844" s="17"/>
    </row>
    <row r="51845" spans="22:22" x14ac:dyDescent="0.35">
      <c r="V51845" s="17"/>
    </row>
    <row r="51846" spans="22:22" x14ac:dyDescent="0.35">
      <c r="V51846" s="17"/>
    </row>
    <row r="51847" spans="22:22" x14ac:dyDescent="0.35">
      <c r="V51847" s="17"/>
    </row>
    <row r="51848" spans="22:22" x14ac:dyDescent="0.35">
      <c r="V51848" s="17"/>
    </row>
    <row r="51849" spans="22:22" x14ac:dyDescent="0.35">
      <c r="V51849" s="17"/>
    </row>
    <row r="51850" spans="22:22" x14ac:dyDescent="0.35">
      <c r="V51850" s="17"/>
    </row>
    <row r="51851" spans="22:22" x14ac:dyDescent="0.35">
      <c r="V51851" s="17"/>
    </row>
    <row r="51852" spans="22:22" x14ac:dyDescent="0.35">
      <c r="V51852" s="17"/>
    </row>
    <row r="51853" spans="22:22" x14ac:dyDescent="0.35">
      <c r="V51853" s="17"/>
    </row>
    <row r="51854" spans="22:22" x14ac:dyDescent="0.35">
      <c r="V51854" s="17"/>
    </row>
    <row r="51855" spans="22:22" x14ac:dyDescent="0.35">
      <c r="V51855" s="17"/>
    </row>
    <row r="51856" spans="22:22" x14ac:dyDescent="0.35">
      <c r="V51856" s="17"/>
    </row>
    <row r="51857" spans="22:22" x14ac:dyDescent="0.35">
      <c r="V51857" s="17"/>
    </row>
    <row r="51858" spans="22:22" x14ac:dyDescent="0.35">
      <c r="V51858" s="17"/>
    </row>
    <row r="51859" spans="22:22" x14ac:dyDescent="0.35">
      <c r="V51859" s="17"/>
    </row>
    <row r="51860" spans="22:22" x14ac:dyDescent="0.35">
      <c r="V51860" s="17"/>
    </row>
    <row r="51861" spans="22:22" x14ac:dyDescent="0.35">
      <c r="V51861" s="17"/>
    </row>
    <row r="51862" spans="22:22" x14ac:dyDescent="0.35">
      <c r="V51862" s="17"/>
    </row>
    <row r="51863" spans="22:22" x14ac:dyDescent="0.35">
      <c r="V51863" s="17"/>
    </row>
    <row r="51864" spans="22:22" x14ac:dyDescent="0.35">
      <c r="V51864" s="17"/>
    </row>
    <row r="51865" spans="22:22" x14ac:dyDescent="0.35">
      <c r="V51865" s="17"/>
    </row>
    <row r="51866" spans="22:22" x14ac:dyDescent="0.35">
      <c r="V51866" s="17"/>
    </row>
    <row r="51867" spans="22:22" x14ac:dyDescent="0.35">
      <c r="V51867" s="17"/>
    </row>
    <row r="51868" spans="22:22" x14ac:dyDescent="0.35">
      <c r="V51868" s="17"/>
    </row>
    <row r="51869" spans="22:22" x14ac:dyDescent="0.35">
      <c r="V51869" s="17"/>
    </row>
    <row r="51870" spans="22:22" x14ac:dyDescent="0.35">
      <c r="V51870" s="17"/>
    </row>
    <row r="51871" spans="22:22" x14ac:dyDescent="0.35">
      <c r="V51871" s="17"/>
    </row>
    <row r="51872" spans="22:22" x14ac:dyDescent="0.35">
      <c r="V51872" s="17"/>
    </row>
    <row r="51873" spans="22:22" x14ac:dyDescent="0.35">
      <c r="V51873" s="17"/>
    </row>
    <row r="51874" spans="22:22" x14ac:dyDescent="0.35">
      <c r="V51874" s="17"/>
    </row>
    <row r="51875" spans="22:22" x14ac:dyDescent="0.35">
      <c r="V51875" s="17"/>
    </row>
    <row r="51876" spans="22:22" x14ac:dyDescent="0.35">
      <c r="V51876" s="17"/>
    </row>
    <row r="51877" spans="22:22" x14ac:dyDescent="0.35">
      <c r="V51877" s="17"/>
    </row>
    <row r="51878" spans="22:22" x14ac:dyDescent="0.35">
      <c r="V51878" s="17"/>
    </row>
    <row r="51879" spans="22:22" x14ac:dyDescent="0.35">
      <c r="V51879" s="17"/>
    </row>
    <row r="51880" spans="22:22" x14ac:dyDescent="0.35">
      <c r="V51880" s="17"/>
    </row>
    <row r="51881" spans="22:22" x14ac:dyDescent="0.35">
      <c r="V51881" s="17"/>
    </row>
    <row r="51882" spans="22:22" x14ac:dyDescent="0.35">
      <c r="V51882" s="17"/>
    </row>
    <row r="51883" spans="22:22" x14ac:dyDescent="0.35">
      <c r="V51883" s="17"/>
    </row>
    <row r="51884" spans="22:22" x14ac:dyDescent="0.35">
      <c r="V51884" s="17"/>
    </row>
    <row r="51885" spans="22:22" x14ac:dyDescent="0.35">
      <c r="V51885" s="17"/>
    </row>
    <row r="51886" spans="22:22" x14ac:dyDescent="0.35">
      <c r="V51886" s="17"/>
    </row>
    <row r="51887" spans="22:22" x14ac:dyDescent="0.35">
      <c r="V51887" s="17"/>
    </row>
    <row r="51888" spans="22:22" x14ac:dyDescent="0.35">
      <c r="V51888" s="17"/>
    </row>
    <row r="51889" spans="22:22" x14ac:dyDescent="0.35">
      <c r="V51889" s="17"/>
    </row>
    <row r="51890" spans="22:22" x14ac:dyDescent="0.35">
      <c r="V51890" s="17"/>
    </row>
    <row r="51891" spans="22:22" x14ac:dyDescent="0.35">
      <c r="V51891" s="17"/>
    </row>
    <row r="51892" spans="22:22" x14ac:dyDescent="0.35">
      <c r="V51892" s="17"/>
    </row>
    <row r="51893" spans="22:22" x14ac:dyDescent="0.35">
      <c r="V51893" s="17"/>
    </row>
    <row r="51894" spans="22:22" x14ac:dyDescent="0.35">
      <c r="V51894" s="17"/>
    </row>
    <row r="51895" spans="22:22" x14ac:dyDescent="0.35">
      <c r="V51895" s="17"/>
    </row>
    <row r="51896" spans="22:22" x14ac:dyDescent="0.35">
      <c r="V51896" s="17"/>
    </row>
    <row r="51897" spans="22:22" x14ac:dyDescent="0.35">
      <c r="V51897" s="17"/>
    </row>
    <row r="51898" spans="22:22" x14ac:dyDescent="0.35">
      <c r="V51898" s="17"/>
    </row>
    <row r="51899" spans="22:22" x14ac:dyDescent="0.35">
      <c r="V51899" s="17"/>
    </row>
    <row r="51900" spans="22:22" x14ac:dyDescent="0.35">
      <c r="V51900" s="17"/>
    </row>
    <row r="51901" spans="22:22" x14ac:dyDescent="0.35">
      <c r="V51901" s="17"/>
    </row>
    <row r="51902" spans="22:22" x14ac:dyDescent="0.35">
      <c r="V51902" s="17"/>
    </row>
    <row r="51903" spans="22:22" x14ac:dyDescent="0.35">
      <c r="V51903" s="17"/>
    </row>
    <row r="51904" spans="22:22" x14ac:dyDescent="0.35">
      <c r="V51904" s="17"/>
    </row>
    <row r="51905" spans="22:22" x14ac:dyDescent="0.35">
      <c r="V51905" s="17"/>
    </row>
    <row r="51906" spans="22:22" x14ac:dyDescent="0.35">
      <c r="V51906" s="17"/>
    </row>
    <row r="51907" spans="22:22" x14ac:dyDescent="0.35">
      <c r="V51907" s="17"/>
    </row>
    <row r="51908" spans="22:22" x14ac:dyDescent="0.35">
      <c r="V51908" s="17"/>
    </row>
    <row r="51909" spans="22:22" x14ac:dyDescent="0.35">
      <c r="V51909" s="17"/>
    </row>
    <row r="51910" spans="22:22" x14ac:dyDescent="0.35">
      <c r="V51910" s="17"/>
    </row>
    <row r="51911" spans="22:22" x14ac:dyDescent="0.35">
      <c r="V51911" s="17"/>
    </row>
    <row r="51912" spans="22:22" x14ac:dyDescent="0.35">
      <c r="V51912" s="17"/>
    </row>
    <row r="51913" spans="22:22" x14ac:dyDescent="0.35">
      <c r="V51913" s="17"/>
    </row>
    <row r="51914" spans="22:22" x14ac:dyDescent="0.35">
      <c r="V51914" s="17"/>
    </row>
    <row r="51915" spans="22:22" x14ac:dyDescent="0.35">
      <c r="V51915" s="17"/>
    </row>
    <row r="51916" spans="22:22" x14ac:dyDescent="0.35">
      <c r="V51916" s="17"/>
    </row>
    <row r="51917" spans="22:22" x14ac:dyDescent="0.35">
      <c r="V51917" s="17"/>
    </row>
    <row r="51918" spans="22:22" x14ac:dyDescent="0.35">
      <c r="V51918" s="17"/>
    </row>
    <row r="51919" spans="22:22" x14ac:dyDescent="0.35">
      <c r="V51919" s="17"/>
    </row>
    <row r="51920" spans="22:22" x14ac:dyDescent="0.35">
      <c r="V51920" s="17"/>
    </row>
    <row r="51921" spans="22:22" x14ac:dyDescent="0.35">
      <c r="V51921" s="17"/>
    </row>
    <row r="51922" spans="22:22" x14ac:dyDescent="0.35">
      <c r="V51922" s="17"/>
    </row>
    <row r="51923" spans="22:22" x14ac:dyDescent="0.35">
      <c r="V51923" s="17"/>
    </row>
    <row r="51924" spans="22:22" x14ac:dyDescent="0.35">
      <c r="V51924" s="17"/>
    </row>
    <row r="51925" spans="22:22" x14ac:dyDescent="0.35">
      <c r="V51925" s="17"/>
    </row>
    <row r="51926" spans="22:22" x14ac:dyDescent="0.35">
      <c r="V51926" s="17"/>
    </row>
    <row r="51927" spans="22:22" x14ac:dyDescent="0.35">
      <c r="V51927" s="17"/>
    </row>
    <row r="51928" spans="22:22" x14ac:dyDescent="0.35">
      <c r="V51928" s="17"/>
    </row>
    <row r="51929" spans="22:22" x14ac:dyDescent="0.35">
      <c r="V51929" s="17"/>
    </row>
    <row r="51930" spans="22:22" x14ac:dyDescent="0.35">
      <c r="V51930" s="17"/>
    </row>
    <row r="51931" spans="22:22" x14ac:dyDescent="0.35">
      <c r="V51931" s="17"/>
    </row>
    <row r="51932" spans="22:22" x14ac:dyDescent="0.35">
      <c r="V51932" s="17"/>
    </row>
    <row r="51933" spans="22:22" x14ac:dyDescent="0.35">
      <c r="V51933" s="17"/>
    </row>
    <row r="51934" spans="22:22" x14ac:dyDescent="0.35">
      <c r="V51934" s="17"/>
    </row>
    <row r="51935" spans="22:22" x14ac:dyDescent="0.35">
      <c r="V51935" s="17"/>
    </row>
    <row r="51936" spans="22:22" x14ac:dyDescent="0.35">
      <c r="V51936" s="17"/>
    </row>
    <row r="51937" spans="22:22" x14ac:dyDescent="0.35">
      <c r="V51937" s="17"/>
    </row>
    <row r="51938" spans="22:22" x14ac:dyDescent="0.35">
      <c r="V51938" s="17"/>
    </row>
    <row r="51939" spans="22:22" x14ac:dyDescent="0.35">
      <c r="V51939" s="17"/>
    </row>
    <row r="51940" spans="22:22" x14ac:dyDescent="0.35">
      <c r="V51940" s="17"/>
    </row>
    <row r="51941" spans="22:22" x14ac:dyDescent="0.35">
      <c r="V51941" s="17"/>
    </row>
    <row r="51942" spans="22:22" x14ac:dyDescent="0.35">
      <c r="V51942" s="17"/>
    </row>
    <row r="51943" spans="22:22" x14ac:dyDescent="0.35">
      <c r="V51943" s="17"/>
    </row>
    <row r="51944" spans="22:22" x14ac:dyDescent="0.35">
      <c r="V51944" s="17"/>
    </row>
    <row r="51945" spans="22:22" x14ac:dyDescent="0.35">
      <c r="V51945" s="17"/>
    </row>
    <row r="51946" spans="22:22" x14ac:dyDescent="0.35">
      <c r="V51946" s="17"/>
    </row>
    <row r="51947" spans="22:22" x14ac:dyDescent="0.35">
      <c r="V51947" s="17"/>
    </row>
    <row r="51948" spans="22:22" x14ac:dyDescent="0.35">
      <c r="V51948" s="17"/>
    </row>
    <row r="51949" spans="22:22" x14ac:dyDescent="0.35">
      <c r="V51949" s="17"/>
    </row>
    <row r="51950" spans="22:22" x14ac:dyDescent="0.35">
      <c r="V51950" s="17"/>
    </row>
    <row r="51951" spans="22:22" x14ac:dyDescent="0.35">
      <c r="V51951" s="17"/>
    </row>
    <row r="51952" spans="22:22" x14ac:dyDescent="0.35">
      <c r="V51952" s="17"/>
    </row>
    <row r="51953" spans="22:22" x14ac:dyDescent="0.35">
      <c r="V51953" s="17"/>
    </row>
    <row r="51954" spans="22:22" x14ac:dyDescent="0.35">
      <c r="V51954" s="17"/>
    </row>
    <row r="51955" spans="22:22" x14ac:dyDescent="0.35">
      <c r="V51955" s="17"/>
    </row>
    <row r="51956" spans="22:22" x14ac:dyDescent="0.35">
      <c r="V51956" s="17"/>
    </row>
    <row r="51957" spans="22:22" x14ac:dyDescent="0.35">
      <c r="V51957" s="17"/>
    </row>
    <row r="51958" spans="22:22" x14ac:dyDescent="0.35">
      <c r="V51958" s="17"/>
    </row>
    <row r="51959" spans="22:22" x14ac:dyDescent="0.35">
      <c r="V51959" s="17"/>
    </row>
    <row r="51960" spans="22:22" x14ac:dyDescent="0.35">
      <c r="V51960" s="17"/>
    </row>
    <row r="51961" spans="22:22" x14ac:dyDescent="0.35">
      <c r="V51961" s="17"/>
    </row>
    <row r="51962" spans="22:22" x14ac:dyDescent="0.35">
      <c r="V51962" s="17"/>
    </row>
    <row r="51963" spans="22:22" x14ac:dyDescent="0.35">
      <c r="V51963" s="17"/>
    </row>
    <row r="51964" spans="22:22" x14ac:dyDescent="0.35">
      <c r="V51964" s="17"/>
    </row>
    <row r="51965" spans="22:22" x14ac:dyDescent="0.35">
      <c r="V51965" s="17"/>
    </row>
    <row r="51966" spans="22:22" x14ac:dyDescent="0.35">
      <c r="V51966" s="17"/>
    </row>
    <row r="51967" spans="22:22" x14ac:dyDescent="0.35">
      <c r="V51967" s="17"/>
    </row>
    <row r="51968" spans="22:22" x14ac:dyDescent="0.35">
      <c r="V51968" s="17"/>
    </row>
    <row r="51969" spans="22:22" x14ac:dyDescent="0.35">
      <c r="V51969" s="17"/>
    </row>
    <row r="51970" spans="22:22" x14ac:dyDescent="0.35">
      <c r="V51970" s="17"/>
    </row>
    <row r="51971" spans="22:22" x14ac:dyDescent="0.35">
      <c r="V51971" s="17"/>
    </row>
    <row r="51972" spans="22:22" x14ac:dyDescent="0.35">
      <c r="V51972" s="17"/>
    </row>
    <row r="51973" spans="22:22" x14ac:dyDescent="0.35">
      <c r="V51973" s="17"/>
    </row>
    <row r="51974" spans="22:22" x14ac:dyDescent="0.35">
      <c r="V51974" s="17"/>
    </row>
    <row r="51975" spans="22:22" x14ac:dyDescent="0.35">
      <c r="V51975" s="17"/>
    </row>
    <row r="51976" spans="22:22" x14ac:dyDescent="0.35">
      <c r="V51976" s="17"/>
    </row>
    <row r="51977" spans="22:22" x14ac:dyDescent="0.35">
      <c r="V51977" s="17"/>
    </row>
    <row r="51978" spans="22:22" x14ac:dyDescent="0.35">
      <c r="V51978" s="17"/>
    </row>
    <row r="51979" spans="22:22" x14ac:dyDescent="0.35">
      <c r="V51979" s="17"/>
    </row>
    <row r="51980" spans="22:22" x14ac:dyDescent="0.35">
      <c r="V51980" s="17"/>
    </row>
    <row r="51981" spans="22:22" x14ac:dyDescent="0.35">
      <c r="V51981" s="17"/>
    </row>
    <row r="51982" spans="22:22" x14ac:dyDescent="0.35">
      <c r="V51982" s="17"/>
    </row>
    <row r="51983" spans="22:22" x14ac:dyDescent="0.35">
      <c r="V51983" s="17"/>
    </row>
    <row r="51984" spans="22:22" x14ac:dyDescent="0.35">
      <c r="V51984" s="17"/>
    </row>
    <row r="51985" spans="22:22" x14ac:dyDescent="0.35">
      <c r="V51985" s="17"/>
    </row>
    <row r="51986" spans="22:22" x14ac:dyDescent="0.35">
      <c r="V51986" s="17"/>
    </row>
    <row r="51987" spans="22:22" x14ac:dyDescent="0.35">
      <c r="V51987" s="17"/>
    </row>
    <row r="51988" spans="22:22" x14ac:dyDescent="0.35">
      <c r="V51988" s="17"/>
    </row>
    <row r="51989" spans="22:22" x14ac:dyDescent="0.35">
      <c r="V51989" s="17"/>
    </row>
    <row r="51990" spans="22:22" x14ac:dyDescent="0.35">
      <c r="V51990" s="17"/>
    </row>
    <row r="51991" spans="22:22" x14ac:dyDescent="0.35">
      <c r="V51991" s="17"/>
    </row>
    <row r="51992" spans="22:22" x14ac:dyDescent="0.35">
      <c r="V51992" s="17"/>
    </row>
    <row r="51993" spans="22:22" x14ac:dyDescent="0.35">
      <c r="V51993" s="17"/>
    </row>
    <row r="51994" spans="22:22" x14ac:dyDescent="0.35">
      <c r="V51994" s="17"/>
    </row>
    <row r="51995" spans="22:22" x14ac:dyDescent="0.35">
      <c r="V51995" s="17"/>
    </row>
    <row r="51996" spans="22:22" x14ac:dyDescent="0.35">
      <c r="V51996" s="17"/>
    </row>
    <row r="51997" spans="22:22" x14ac:dyDescent="0.35">
      <c r="V51997" s="17"/>
    </row>
    <row r="51998" spans="22:22" x14ac:dyDescent="0.35">
      <c r="V51998" s="17"/>
    </row>
    <row r="51999" spans="22:22" x14ac:dyDescent="0.35">
      <c r="V51999" s="17"/>
    </row>
    <row r="52000" spans="22:22" x14ac:dyDescent="0.35">
      <c r="V52000" s="17"/>
    </row>
    <row r="52001" spans="22:22" x14ac:dyDescent="0.35">
      <c r="V52001" s="17"/>
    </row>
    <row r="52002" spans="22:22" x14ac:dyDescent="0.35">
      <c r="V52002" s="17"/>
    </row>
    <row r="52003" spans="22:22" x14ac:dyDescent="0.35">
      <c r="V52003" s="17"/>
    </row>
    <row r="52004" spans="22:22" x14ac:dyDescent="0.35">
      <c r="V52004" s="17"/>
    </row>
    <row r="52005" spans="22:22" x14ac:dyDescent="0.35">
      <c r="V52005" s="17"/>
    </row>
    <row r="52006" spans="22:22" x14ac:dyDescent="0.35">
      <c r="V52006" s="17"/>
    </row>
    <row r="52007" spans="22:22" x14ac:dyDescent="0.35">
      <c r="V52007" s="17"/>
    </row>
    <row r="52008" spans="22:22" x14ac:dyDescent="0.35">
      <c r="V52008" s="17"/>
    </row>
    <row r="52009" spans="22:22" x14ac:dyDescent="0.35">
      <c r="V52009" s="17"/>
    </row>
    <row r="52010" spans="22:22" x14ac:dyDescent="0.35">
      <c r="V52010" s="17"/>
    </row>
    <row r="52011" spans="22:22" x14ac:dyDescent="0.35">
      <c r="V52011" s="17"/>
    </row>
    <row r="52012" spans="22:22" x14ac:dyDescent="0.35">
      <c r="V52012" s="17"/>
    </row>
    <row r="52013" spans="22:22" x14ac:dyDescent="0.35">
      <c r="V52013" s="17"/>
    </row>
    <row r="52014" spans="22:22" x14ac:dyDescent="0.35">
      <c r="V52014" s="17"/>
    </row>
    <row r="52015" spans="22:22" x14ac:dyDescent="0.35">
      <c r="V52015" s="17"/>
    </row>
    <row r="52016" spans="22:22" x14ac:dyDescent="0.35">
      <c r="V52016" s="17"/>
    </row>
    <row r="52017" spans="22:22" x14ac:dyDescent="0.35">
      <c r="V52017" s="17"/>
    </row>
    <row r="52018" spans="22:22" x14ac:dyDescent="0.35">
      <c r="V52018" s="17"/>
    </row>
    <row r="52019" spans="22:22" x14ac:dyDescent="0.35">
      <c r="V52019" s="17"/>
    </row>
    <row r="52020" spans="22:22" x14ac:dyDescent="0.35">
      <c r="V52020" s="17"/>
    </row>
    <row r="52021" spans="22:22" x14ac:dyDescent="0.35">
      <c r="V52021" s="17"/>
    </row>
    <row r="52022" spans="22:22" x14ac:dyDescent="0.35">
      <c r="V52022" s="17"/>
    </row>
    <row r="52023" spans="22:22" x14ac:dyDescent="0.35">
      <c r="V52023" s="17"/>
    </row>
    <row r="52024" spans="22:22" x14ac:dyDescent="0.35">
      <c r="V52024" s="17"/>
    </row>
    <row r="52025" spans="22:22" x14ac:dyDescent="0.35">
      <c r="V52025" s="17"/>
    </row>
    <row r="52026" spans="22:22" x14ac:dyDescent="0.35">
      <c r="V52026" s="17"/>
    </row>
    <row r="52027" spans="22:22" x14ac:dyDescent="0.35">
      <c r="V52027" s="17"/>
    </row>
    <row r="52028" spans="22:22" x14ac:dyDescent="0.35">
      <c r="V52028" s="17"/>
    </row>
    <row r="52029" spans="22:22" x14ac:dyDescent="0.35">
      <c r="V52029" s="17"/>
    </row>
    <row r="52030" spans="22:22" x14ac:dyDescent="0.35">
      <c r="V52030" s="17"/>
    </row>
    <row r="52031" spans="22:22" x14ac:dyDescent="0.35">
      <c r="V52031" s="17"/>
    </row>
    <row r="52032" spans="22:22" x14ac:dyDescent="0.35">
      <c r="V52032" s="17"/>
    </row>
    <row r="52033" spans="22:22" x14ac:dyDescent="0.35">
      <c r="V52033" s="17"/>
    </row>
    <row r="52034" spans="22:22" x14ac:dyDescent="0.35">
      <c r="V52034" s="17"/>
    </row>
    <row r="52035" spans="22:22" x14ac:dyDescent="0.35">
      <c r="V52035" s="17"/>
    </row>
    <row r="52036" spans="22:22" x14ac:dyDescent="0.35">
      <c r="V52036" s="17"/>
    </row>
    <row r="52037" spans="22:22" x14ac:dyDescent="0.35">
      <c r="V52037" s="17"/>
    </row>
    <row r="52038" spans="22:22" x14ac:dyDescent="0.35">
      <c r="V52038" s="17"/>
    </row>
    <row r="52039" spans="22:22" x14ac:dyDescent="0.35">
      <c r="V52039" s="17"/>
    </row>
    <row r="52040" spans="22:22" x14ac:dyDescent="0.35">
      <c r="V52040" s="17"/>
    </row>
    <row r="52041" spans="22:22" x14ac:dyDescent="0.35">
      <c r="V52041" s="17"/>
    </row>
    <row r="52042" spans="22:22" x14ac:dyDescent="0.35">
      <c r="V52042" s="17"/>
    </row>
    <row r="52043" spans="22:22" x14ac:dyDescent="0.35">
      <c r="V52043" s="17"/>
    </row>
    <row r="52044" spans="22:22" x14ac:dyDescent="0.35">
      <c r="V52044" s="17"/>
    </row>
    <row r="52045" spans="22:22" x14ac:dyDescent="0.35">
      <c r="V52045" s="17"/>
    </row>
    <row r="52046" spans="22:22" x14ac:dyDescent="0.35">
      <c r="V52046" s="17"/>
    </row>
    <row r="52047" spans="22:22" x14ac:dyDescent="0.35">
      <c r="V52047" s="17"/>
    </row>
    <row r="52048" spans="22:22" x14ac:dyDescent="0.35">
      <c r="V52048" s="17"/>
    </row>
    <row r="52049" spans="22:22" x14ac:dyDescent="0.35">
      <c r="V52049" s="17"/>
    </row>
    <row r="52050" spans="22:22" x14ac:dyDescent="0.35">
      <c r="V52050" s="17"/>
    </row>
    <row r="52051" spans="22:22" x14ac:dyDescent="0.35">
      <c r="V52051" s="17"/>
    </row>
    <row r="52052" spans="22:22" x14ac:dyDescent="0.35">
      <c r="V52052" s="17"/>
    </row>
    <row r="52053" spans="22:22" x14ac:dyDescent="0.35">
      <c r="V52053" s="17"/>
    </row>
    <row r="52054" spans="22:22" x14ac:dyDescent="0.35">
      <c r="V52054" s="17"/>
    </row>
    <row r="52055" spans="22:22" x14ac:dyDescent="0.35">
      <c r="V52055" s="17"/>
    </row>
    <row r="52056" spans="22:22" x14ac:dyDescent="0.35">
      <c r="V52056" s="17"/>
    </row>
    <row r="52057" spans="22:22" x14ac:dyDescent="0.35">
      <c r="V52057" s="17"/>
    </row>
    <row r="52058" spans="22:22" x14ac:dyDescent="0.35">
      <c r="V52058" s="17"/>
    </row>
    <row r="52059" spans="22:22" x14ac:dyDescent="0.35">
      <c r="V52059" s="17"/>
    </row>
    <row r="52060" spans="22:22" x14ac:dyDescent="0.35">
      <c r="V52060" s="17"/>
    </row>
    <row r="52061" spans="22:22" x14ac:dyDescent="0.35">
      <c r="V52061" s="17"/>
    </row>
    <row r="52062" spans="22:22" x14ac:dyDescent="0.35">
      <c r="V52062" s="17"/>
    </row>
    <row r="52063" spans="22:22" x14ac:dyDescent="0.35">
      <c r="V52063" s="17"/>
    </row>
    <row r="52064" spans="22:22" x14ac:dyDescent="0.35">
      <c r="V52064" s="17"/>
    </row>
    <row r="52065" spans="22:22" x14ac:dyDescent="0.35">
      <c r="V52065" s="17"/>
    </row>
    <row r="52066" spans="22:22" x14ac:dyDescent="0.35">
      <c r="V52066" s="17"/>
    </row>
    <row r="52067" spans="22:22" x14ac:dyDescent="0.35">
      <c r="V52067" s="17"/>
    </row>
    <row r="52068" spans="22:22" x14ac:dyDescent="0.35">
      <c r="V52068" s="17"/>
    </row>
    <row r="52069" spans="22:22" x14ac:dyDescent="0.35">
      <c r="V52069" s="17"/>
    </row>
    <row r="52070" spans="22:22" x14ac:dyDescent="0.35">
      <c r="V52070" s="17"/>
    </row>
    <row r="52071" spans="22:22" x14ac:dyDescent="0.35">
      <c r="V52071" s="17"/>
    </row>
    <row r="52072" spans="22:22" x14ac:dyDescent="0.35">
      <c r="V52072" s="17"/>
    </row>
    <row r="52073" spans="22:22" x14ac:dyDescent="0.35">
      <c r="V52073" s="17"/>
    </row>
    <row r="52074" spans="22:22" x14ac:dyDescent="0.35">
      <c r="V52074" s="17"/>
    </row>
    <row r="52075" spans="22:22" x14ac:dyDescent="0.35">
      <c r="V52075" s="17"/>
    </row>
    <row r="52076" spans="22:22" x14ac:dyDescent="0.35">
      <c r="V52076" s="17"/>
    </row>
    <row r="52077" spans="22:22" x14ac:dyDescent="0.35">
      <c r="V52077" s="17"/>
    </row>
    <row r="52078" spans="22:22" x14ac:dyDescent="0.35">
      <c r="V52078" s="17"/>
    </row>
    <row r="52079" spans="22:22" x14ac:dyDescent="0.35">
      <c r="V52079" s="17"/>
    </row>
    <row r="52080" spans="22:22" x14ac:dyDescent="0.35">
      <c r="V52080" s="17"/>
    </row>
    <row r="52081" spans="22:22" x14ac:dyDescent="0.35">
      <c r="V52081" s="17"/>
    </row>
    <row r="52082" spans="22:22" x14ac:dyDescent="0.35">
      <c r="V52082" s="17"/>
    </row>
    <row r="52083" spans="22:22" x14ac:dyDescent="0.35">
      <c r="V52083" s="17"/>
    </row>
    <row r="52084" spans="22:22" x14ac:dyDescent="0.35">
      <c r="V52084" s="17"/>
    </row>
    <row r="52085" spans="22:22" x14ac:dyDescent="0.35">
      <c r="V52085" s="17"/>
    </row>
    <row r="52086" spans="22:22" x14ac:dyDescent="0.35">
      <c r="V52086" s="17"/>
    </row>
    <row r="52087" spans="22:22" x14ac:dyDescent="0.35">
      <c r="V52087" s="17"/>
    </row>
    <row r="52088" spans="22:22" x14ac:dyDescent="0.35">
      <c r="V52088" s="17"/>
    </row>
    <row r="52089" spans="22:22" x14ac:dyDescent="0.35">
      <c r="V52089" s="17"/>
    </row>
    <row r="52090" spans="22:22" x14ac:dyDescent="0.35">
      <c r="V52090" s="17"/>
    </row>
    <row r="52091" spans="22:22" x14ac:dyDescent="0.35">
      <c r="V52091" s="17"/>
    </row>
    <row r="52092" spans="22:22" x14ac:dyDescent="0.35">
      <c r="V52092" s="17"/>
    </row>
    <row r="52093" spans="22:22" x14ac:dyDescent="0.35">
      <c r="V52093" s="17"/>
    </row>
    <row r="52094" spans="22:22" x14ac:dyDescent="0.35">
      <c r="V52094" s="17"/>
    </row>
    <row r="52095" spans="22:22" x14ac:dyDescent="0.35">
      <c r="V52095" s="17"/>
    </row>
    <row r="52096" spans="22:22" x14ac:dyDescent="0.35">
      <c r="V52096" s="17"/>
    </row>
    <row r="52097" spans="22:22" x14ac:dyDescent="0.35">
      <c r="V52097" s="17"/>
    </row>
    <row r="52098" spans="22:22" x14ac:dyDescent="0.35">
      <c r="V52098" s="17"/>
    </row>
    <row r="52099" spans="22:22" x14ac:dyDescent="0.35">
      <c r="V52099" s="17"/>
    </row>
    <row r="52100" spans="22:22" x14ac:dyDescent="0.35">
      <c r="V52100" s="17"/>
    </row>
    <row r="52101" spans="22:22" x14ac:dyDescent="0.35">
      <c r="V52101" s="17"/>
    </row>
    <row r="52102" spans="22:22" x14ac:dyDescent="0.35">
      <c r="V52102" s="17"/>
    </row>
    <row r="52103" spans="22:22" x14ac:dyDescent="0.35">
      <c r="V52103" s="17"/>
    </row>
    <row r="52104" spans="22:22" x14ac:dyDescent="0.35">
      <c r="V52104" s="17"/>
    </row>
    <row r="52105" spans="22:22" x14ac:dyDescent="0.35">
      <c r="V52105" s="17"/>
    </row>
    <row r="52106" spans="22:22" x14ac:dyDescent="0.35">
      <c r="V52106" s="17"/>
    </row>
    <row r="52107" spans="22:22" x14ac:dyDescent="0.35">
      <c r="V52107" s="17"/>
    </row>
    <row r="52108" spans="22:22" x14ac:dyDescent="0.35">
      <c r="V52108" s="17"/>
    </row>
    <row r="52109" spans="22:22" x14ac:dyDescent="0.35">
      <c r="V52109" s="17"/>
    </row>
    <row r="52110" spans="22:22" x14ac:dyDescent="0.35">
      <c r="V52110" s="17"/>
    </row>
    <row r="52111" spans="22:22" x14ac:dyDescent="0.35">
      <c r="V52111" s="17"/>
    </row>
    <row r="52112" spans="22:22" x14ac:dyDescent="0.35">
      <c r="V52112" s="17"/>
    </row>
    <row r="52113" spans="22:22" x14ac:dyDescent="0.35">
      <c r="V52113" s="17"/>
    </row>
    <row r="52114" spans="22:22" x14ac:dyDescent="0.35">
      <c r="V52114" s="17"/>
    </row>
    <row r="52115" spans="22:22" x14ac:dyDescent="0.35">
      <c r="V52115" s="17"/>
    </row>
    <row r="52116" spans="22:22" x14ac:dyDescent="0.35">
      <c r="V52116" s="17"/>
    </row>
    <row r="52117" spans="22:22" x14ac:dyDescent="0.35">
      <c r="V52117" s="17"/>
    </row>
    <row r="52118" spans="22:22" x14ac:dyDescent="0.35">
      <c r="V52118" s="17"/>
    </row>
    <row r="52119" spans="22:22" x14ac:dyDescent="0.35">
      <c r="V52119" s="17"/>
    </row>
    <row r="52120" spans="22:22" x14ac:dyDescent="0.35">
      <c r="V52120" s="17"/>
    </row>
    <row r="52121" spans="22:22" x14ac:dyDescent="0.35">
      <c r="V52121" s="17"/>
    </row>
    <row r="52122" spans="22:22" x14ac:dyDescent="0.35">
      <c r="V52122" s="17"/>
    </row>
    <row r="52123" spans="22:22" x14ac:dyDescent="0.35">
      <c r="V52123" s="17"/>
    </row>
    <row r="52124" spans="22:22" x14ac:dyDescent="0.35">
      <c r="V52124" s="17"/>
    </row>
    <row r="52125" spans="22:22" x14ac:dyDescent="0.35">
      <c r="V52125" s="17"/>
    </row>
    <row r="52126" spans="22:22" x14ac:dyDescent="0.35">
      <c r="V52126" s="17"/>
    </row>
    <row r="52127" spans="22:22" x14ac:dyDescent="0.35">
      <c r="V52127" s="17"/>
    </row>
    <row r="52128" spans="22:22" x14ac:dyDescent="0.35">
      <c r="V52128" s="17"/>
    </row>
    <row r="52129" spans="22:22" x14ac:dyDescent="0.35">
      <c r="V52129" s="17"/>
    </row>
    <row r="52130" spans="22:22" x14ac:dyDescent="0.35">
      <c r="V52130" s="17"/>
    </row>
    <row r="52131" spans="22:22" x14ac:dyDescent="0.35">
      <c r="V52131" s="17"/>
    </row>
    <row r="52132" spans="22:22" x14ac:dyDescent="0.35">
      <c r="V52132" s="17"/>
    </row>
    <row r="52133" spans="22:22" x14ac:dyDescent="0.35">
      <c r="V52133" s="17"/>
    </row>
    <row r="52134" spans="22:22" x14ac:dyDescent="0.35">
      <c r="V52134" s="17"/>
    </row>
    <row r="52135" spans="22:22" x14ac:dyDescent="0.35">
      <c r="V52135" s="17"/>
    </row>
    <row r="52136" spans="22:22" x14ac:dyDescent="0.35">
      <c r="V52136" s="17"/>
    </row>
    <row r="52137" spans="22:22" x14ac:dyDescent="0.35">
      <c r="V52137" s="17"/>
    </row>
    <row r="52138" spans="22:22" x14ac:dyDescent="0.35">
      <c r="V52138" s="17"/>
    </row>
    <row r="52139" spans="22:22" x14ac:dyDescent="0.35">
      <c r="V52139" s="17"/>
    </row>
    <row r="52140" spans="22:22" x14ac:dyDescent="0.35">
      <c r="V52140" s="17"/>
    </row>
    <row r="52141" spans="22:22" x14ac:dyDescent="0.35">
      <c r="V52141" s="17"/>
    </row>
    <row r="52142" spans="22:22" x14ac:dyDescent="0.35">
      <c r="V52142" s="17"/>
    </row>
    <row r="52143" spans="22:22" x14ac:dyDescent="0.35">
      <c r="V52143" s="17"/>
    </row>
    <row r="52144" spans="22:22" x14ac:dyDescent="0.35">
      <c r="V52144" s="17"/>
    </row>
    <row r="52145" spans="22:22" x14ac:dyDescent="0.35">
      <c r="V52145" s="17"/>
    </row>
    <row r="52146" spans="22:22" x14ac:dyDescent="0.35">
      <c r="V52146" s="17"/>
    </row>
    <row r="52147" spans="22:22" x14ac:dyDescent="0.35">
      <c r="V52147" s="17"/>
    </row>
    <row r="52148" spans="22:22" x14ac:dyDescent="0.35">
      <c r="V52148" s="17"/>
    </row>
    <row r="52149" spans="22:22" x14ac:dyDescent="0.35">
      <c r="V52149" s="17"/>
    </row>
    <row r="52150" spans="22:22" x14ac:dyDescent="0.35">
      <c r="V52150" s="17"/>
    </row>
    <row r="52151" spans="22:22" x14ac:dyDescent="0.35">
      <c r="V52151" s="17"/>
    </row>
    <row r="52152" spans="22:22" x14ac:dyDescent="0.35">
      <c r="V52152" s="17"/>
    </row>
    <row r="52153" spans="22:22" x14ac:dyDescent="0.35">
      <c r="V52153" s="17"/>
    </row>
    <row r="52154" spans="22:22" x14ac:dyDescent="0.35">
      <c r="V52154" s="17"/>
    </row>
    <row r="52155" spans="22:22" x14ac:dyDescent="0.35">
      <c r="V52155" s="17"/>
    </row>
    <row r="52156" spans="22:22" x14ac:dyDescent="0.35">
      <c r="V52156" s="17"/>
    </row>
    <row r="52157" spans="22:22" x14ac:dyDescent="0.35">
      <c r="V52157" s="17"/>
    </row>
    <row r="52158" spans="22:22" x14ac:dyDescent="0.35">
      <c r="V52158" s="17"/>
    </row>
    <row r="52159" spans="22:22" x14ac:dyDescent="0.35">
      <c r="V52159" s="17"/>
    </row>
    <row r="52160" spans="22:22" x14ac:dyDescent="0.35">
      <c r="V52160" s="17"/>
    </row>
    <row r="52161" spans="22:22" x14ac:dyDescent="0.35">
      <c r="V52161" s="17"/>
    </row>
    <row r="52162" spans="22:22" x14ac:dyDescent="0.35">
      <c r="V52162" s="17"/>
    </row>
    <row r="52163" spans="22:22" x14ac:dyDescent="0.35">
      <c r="V52163" s="17"/>
    </row>
    <row r="52164" spans="22:22" x14ac:dyDescent="0.35">
      <c r="V52164" s="17"/>
    </row>
    <row r="52165" spans="22:22" x14ac:dyDescent="0.35">
      <c r="V52165" s="17"/>
    </row>
    <row r="52166" spans="22:22" x14ac:dyDescent="0.35">
      <c r="V52166" s="17"/>
    </row>
    <row r="52167" spans="22:22" x14ac:dyDescent="0.35">
      <c r="V52167" s="17"/>
    </row>
    <row r="52168" spans="22:22" x14ac:dyDescent="0.35">
      <c r="V52168" s="17"/>
    </row>
    <row r="52169" spans="22:22" x14ac:dyDescent="0.35">
      <c r="V52169" s="17"/>
    </row>
    <row r="52170" spans="22:22" x14ac:dyDescent="0.35">
      <c r="V52170" s="17"/>
    </row>
    <row r="52171" spans="22:22" x14ac:dyDescent="0.35">
      <c r="V52171" s="17"/>
    </row>
    <row r="52172" spans="22:22" x14ac:dyDescent="0.35">
      <c r="V52172" s="17"/>
    </row>
    <row r="52173" spans="22:22" x14ac:dyDescent="0.35">
      <c r="V52173" s="17"/>
    </row>
    <row r="52174" spans="22:22" x14ac:dyDescent="0.35">
      <c r="V52174" s="17"/>
    </row>
    <row r="52175" spans="22:22" x14ac:dyDescent="0.35">
      <c r="V52175" s="17"/>
    </row>
    <row r="52176" spans="22:22" x14ac:dyDescent="0.35">
      <c r="V52176" s="17"/>
    </row>
    <row r="52177" spans="22:22" x14ac:dyDescent="0.35">
      <c r="V52177" s="17"/>
    </row>
    <row r="52178" spans="22:22" x14ac:dyDescent="0.35">
      <c r="V52178" s="17"/>
    </row>
    <row r="52179" spans="22:22" x14ac:dyDescent="0.35">
      <c r="V52179" s="17"/>
    </row>
    <row r="52180" spans="22:22" x14ac:dyDescent="0.35">
      <c r="V52180" s="17"/>
    </row>
    <row r="52181" spans="22:22" x14ac:dyDescent="0.35">
      <c r="V52181" s="17"/>
    </row>
    <row r="52182" spans="22:22" x14ac:dyDescent="0.35">
      <c r="V52182" s="17"/>
    </row>
    <row r="52183" spans="22:22" x14ac:dyDescent="0.35">
      <c r="V52183" s="17"/>
    </row>
    <row r="52184" spans="22:22" x14ac:dyDescent="0.35">
      <c r="V52184" s="17"/>
    </row>
    <row r="52185" spans="22:22" x14ac:dyDescent="0.35">
      <c r="V52185" s="17"/>
    </row>
    <row r="52186" spans="22:22" x14ac:dyDescent="0.35">
      <c r="V52186" s="17"/>
    </row>
    <row r="52187" spans="22:22" x14ac:dyDescent="0.35">
      <c r="V52187" s="17"/>
    </row>
    <row r="52188" spans="22:22" x14ac:dyDescent="0.35">
      <c r="V52188" s="17"/>
    </row>
    <row r="52189" spans="22:22" x14ac:dyDescent="0.35">
      <c r="V52189" s="17"/>
    </row>
    <row r="52190" spans="22:22" x14ac:dyDescent="0.35">
      <c r="V52190" s="17"/>
    </row>
    <row r="52191" spans="22:22" x14ac:dyDescent="0.35">
      <c r="V52191" s="17"/>
    </row>
    <row r="52192" spans="22:22" x14ac:dyDescent="0.35">
      <c r="V52192" s="17"/>
    </row>
    <row r="52193" spans="22:22" x14ac:dyDescent="0.35">
      <c r="V52193" s="17"/>
    </row>
    <row r="52194" spans="22:22" x14ac:dyDescent="0.35">
      <c r="V52194" s="17"/>
    </row>
    <row r="52195" spans="22:22" x14ac:dyDescent="0.35">
      <c r="V52195" s="17"/>
    </row>
    <row r="52196" spans="22:22" x14ac:dyDescent="0.35">
      <c r="V52196" s="17"/>
    </row>
    <row r="52197" spans="22:22" x14ac:dyDescent="0.35">
      <c r="V52197" s="17"/>
    </row>
    <row r="52198" spans="22:22" x14ac:dyDescent="0.35">
      <c r="V52198" s="17"/>
    </row>
    <row r="52199" spans="22:22" x14ac:dyDescent="0.35">
      <c r="V52199" s="17"/>
    </row>
    <row r="52200" spans="22:22" x14ac:dyDescent="0.35">
      <c r="V52200" s="17"/>
    </row>
    <row r="52201" spans="22:22" x14ac:dyDescent="0.35">
      <c r="V52201" s="17"/>
    </row>
    <row r="52202" spans="22:22" x14ac:dyDescent="0.35">
      <c r="V52202" s="17"/>
    </row>
    <row r="52203" spans="22:22" x14ac:dyDescent="0.35">
      <c r="V52203" s="17"/>
    </row>
    <row r="52204" spans="22:22" x14ac:dyDescent="0.35">
      <c r="V52204" s="17"/>
    </row>
    <row r="52205" spans="22:22" x14ac:dyDescent="0.35">
      <c r="V52205" s="17"/>
    </row>
    <row r="52206" spans="22:22" x14ac:dyDescent="0.35">
      <c r="V52206" s="17"/>
    </row>
    <row r="52207" spans="22:22" x14ac:dyDescent="0.35">
      <c r="V52207" s="17"/>
    </row>
    <row r="52208" spans="22:22" x14ac:dyDescent="0.35">
      <c r="V52208" s="17"/>
    </row>
    <row r="52209" spans="22:22" x14ac:dyDescent="0.35">
      <c r="V52209" s="17"/>
    </row>
    <row r="52210" spans="22:22" x14ac:dyDescent="0.35">
      <c r="V52210" s="17"/>
    </row>
    <row r="52211" spans="22:22" x14ac:dyDescent="0.35">
      <c r="V52211" s="17"/>
    </row>
    <row r="52212" spans="22:22" x14ac:dyDescent="0.35">
      <c r="V52212" s="17"/>
    </row>
    <row r="52213" spans="22:22" x14ac:dyDescent="0.35">
      <c r="V52213" s="17"/>
    </row>
    <row r="52214" spans="22:22" x14ac:dyDescent="0.35">
      <c r="V52214" s="17"/>
    </row>
    <row r="52215" spans="22:22" x14ac:dyDescent="0.35">
      <c r="V52215" s="17"/>
    </row>
    <row r="52216" spans="22:22" x14ac:dyDescent="0.35">
      <c r="V52216" s="17"/>
    </row>
    <row r="52217" spans="22:22" x14ac:dyDescent="0.35">
      <c r="V52217" s="17"/>
    </row>
    <row r="52218" spans="22:22" x14ac:dyDescent="0.35">
      <c r="V52218" s="17"/>
    </row>
    <row r="52219" spans="22:22" x14ac:dyDescent="0.35">
      <c r="V52219" s="17"/>
    </row>
    <row r="52220" spans="22:22" x14ac:dyDescent="0.35">
      <c r="V52220" s="17"/>
    </row>
    <row r="52221" spans="22:22" x14ac:dyDescent="0.35">
      <c r="V52221" s="17"/>
    </row>
    <row r="52222" spans="22:22" x14ac:dyDescent="0.35">
      <c r="V52222" s="17"/>
    </row>
    <row r="52223" spans="22:22" x14ac:dyDescent="0.35">
      <c r="V52223" s="17"/>
    </row>
    <row r="52224" spans="22:22" x14ac:dyDescent="0.35">
      <c r="V52224" s="17"/>
    </row>
    <row r="52225" spans="22:22" x14ac:dyDescent="0.35">
      <c r="V52225" s="17"/>
    </row>
    <row r="52226" spans="22:22" x14ac:dyDescent="0.35">
      <c r="V52226" s="17"/>
    </row>
    <row r="52227" spans="22:22" x14ac:dyDescent="0.35">
      <c r="V52227" s="17"/>
    </row>
    <row r="52228" spans="22:22" x14ac:dyDescent="0.35">
      <c r="V52228" s="17"/>
    </row>
    <row r="52229" spans="22:22" x14ac:dyDescent="0.35">
      <c r="V52229" s="17"/>
    </row>
    <row r="52230" spans="22:22" x14ac:dyDescent="0.35">
      <c r="V52230" s="17"/>
    </row>
    <row r="52231" spans="22:22" x14ac:dyDescent="0.35">
      <c r="V52231" s="17"/>
    </row>
    <row r="52232" spans="22:22" x14ac:dyDescent="0.35">
      <c r="V52232" s="17"/>
    </row>
    <row r="52233" spans="22:22" x14ac:dyDescent="0.35">
      <c r="V52233" s="17"/>
    </row>
    <row r="52234" spans="22:22" x14ac:dyDescent="0.35">
      <c r="V52234" s="17"/>
    </row>
    <row r="52235" spans="22:22" x14ac:dyDescent="0.35">
      <c r="V52235" s="17"/>
    </row>
    <row r="52236" spans="22:22" x14ac:dyDescent="0.35">
      <c r="V52236" s="17"/>
    </row>
    <row r="52237" spans="22:22" x14ac:dyDescent="0.35">
      <c r="V52237" s="17"/>
    </row>
    <row r="52238" spans="22:22" x14ac:dyDescent="0.35">
      <c r="V52238" s="17"/>
    </row>
    <row r="52239" spans="22:22" x14ac:dyDescent="0.35">
      <c r="V52239" s="17"/>
    </row>
    <row r="52240" spans="22:22" x14ac:dyDescent="0.35">
      <c r="V52240" s="17"/>
    </row>
    <row r="52241" spans="22:22" x14ac:dyDescent="0.35">
      <c r="V52241" s="17"/>
    </row>
    <row r="52242" spans="22:22" x14ac:dyDescent="0.35">
      <c r="V52242" s="17"/>
    </row>
    <row r="52243" spans="22:22" x14ac:dyDescent="0.35">
      <c r="V52243" s="17"/>
    </row>
    <row r="52244" spans="22:22" x14ac:dyDescent="0.35">
      <c r="V52244" s="17"/>
    </row>
    <row r="52245" spans="22:22" x14ac:dyDescent="0.35">
      <c r="V52245" s="17"/>
    </row>
    <row r="52246" spans="22:22" x14ac:dyDescent="0.35">
      <c r="V52246" s="17"/>
    </row>
    <row r="52247" spans="22:22" x14ac:dyDescent="0.35">
      <c r="V52247" s="17"/>
    </row>
    <row r="52248" spans="22:22" x14ac:dyDescent="0.35">
      <c r="V52248" s="17"/>
    </row>
    <row r="52249" spans="22:22" x14ac:dyDescent="0.35">
      <c r="V52249" s="17"/>
    </row>
    <row r="52250" spans="22:22" x14ac:dyDescent="0.35">
      <c r="V52250" s="17"/>
    </row>
    <row r="52251" spans="22:22" x14ac:dyDescent="0.35">
      <c r="V52251" s="17"/>
    </row>
    <row r="52252" spans="22:22" x14ac:dyDescent="0.35">
      <c r="V52252" s="17"/>
    </row>
    <row r="52253" spans="22:22" x14ac:dyDescent="0.35">
      <c r="V52253" s="17"/>
    </row>
    <row r="52254" spans="22:22" x14ac:dyDescent="0.35">
      <c r="V52254" s="17"/>
    </row>
    <row r="52255" spans="22:22" x14ac:dyDescent="0.35">
      <c r="V52255" s="17"/>
    </row>
    <row r="52256" spans="22:22" x14ac:dyDescent="0.35">
      <c r="V52256" s="17"/>
    </row>
    <row r="52257" spans="22:22" x14ac:dyDescent="0.35">
      <c r="V52257" s="17"/>
    </row>
    <row r="52258" spans="22:22" x14ac:dyDescent="0.35">
      <c r="V52258" s="17"/>
    </row>
    <row r="52259" spans="22:22" x14ac:dyDescent="0.35">
      <c r="V52259" s="17"/>
    </row>
    <row r="52260" spans="22:22" x14ac:dyDescent="0.35">
      <c r="V52260" s="17"/>
    </row>
    <row r="52261" spans="22:22" x14ac:dyDescent="0.35">
      <c r="V52261" s="17"/>
    </row>
    <row r="52262" spans="22:22" x14ac:dyDescent="0.35">
      <c r="V52262" s="17"/>
    </row>
    <row r="52263" spans="22:22" x14ac:dyDescent="0.35">
      <c r="V52263" s="17"/>
    </row>
    <row r="52264" spans="22:22" x14ac:dyDescent="0.35">
      <c r="V52264" s="17"/>
    </row>
    <row r="52265" spans="22:22" x14ac:dyDescent="0.35">
      <c r="V52265" s="17"/>
    </row>
    <row r="52266" spans="22:22" x14ac:dyDescent="0.35">
      <c r="V52266" s="17"/>
    </row>
    <row r="52267" spans="22:22" x14ac:dyDescent="0.35">
      <c r="V52267" s="17"/>
    </row>
    <row r="52268" spans="22:22" x14ac:dyDescent="0.35">
      <c r="V52268" s="17"/>
    </row>
    <row r="52269" spans="22:22" x14ac:dyDescent="0.35">
      <c r="V52269" s="17"/>
    </row>
    <row r="52270" spans="22:22" x14ac:dyDescent="0.35">
      <c r="V52270" s="17"/>
    </row>
    <row r="52271" spans="22:22" x14ac:dyDescent="0.35">
      <c r="V52271" s="17"/>
    </row>
    <row r="52272" spans="22:22" x14ac:dyDescent="0.35">
      <c r="V52272" s="17"/>
    </row>
    <row r="52273" spans="22:22" x14ac:dyDescent="0.35">
      <c r="V52273" s="17"/>
    </row>
    <row r="52274" spans="22:22" x14ac:dyDescent="0.35">
      <c r="V52274" s="17"/>
    </row>
    <row r="52275" spans="22:22" x14ac:dyDescent="0.35">
      <c r="V52275" s="17"/>
    </row>
    <row r="52276" spans="22:22" x14ac:dyDescent="0.35">
      <c r="V52276" s="17"/>
    </row>
    <row r="52277" spans="22:22" x14ac:dyDescent="0.35">
      <c r="V52277" s="17"/>
    </row>
    <row r="52278" spans="22:22" x14ac:dyDescent="0.35">
      <c r="V52278" s="17"/>
    </row>
    <row r="52279" spans="22:22" x14ac:dyDescent="0.35">
      <c r="V52279" s="17"/>
    </row>
    <row r="52280" spans="22:22" x14ac:dyDescent="0.35">
      <c r="V52280" s="17"/>
    </row>
    <row r="52281" spans="22:22" x14ac:dyDescent="0.35">
      <c r="V52281" s="17"/>
    </row>
    <row r="52282" spans="22:22" x14ac:dyDescent="0.35">
      <c r="V52282" s="17"/>
    </row>
    <row r="52283" spans="22:22" x14ac:dyDescent="0.35">
      <c r="V52283" s="17"/>
    </row>
    <row r="52284" spans="22:22" x14ac:dyDescent="0.35">
      <c r="V52284" s="17"/>
    </row>
    <row r="52285" spans="22:22" x14ac:dyDescent="0.35">
      <c r="V52285" s="17"/>
    </row>
    <row r="52286" spans="22:22" x14ac:dyDescent="0.35">
      <c r="V52286" s="17"/>
    </row>
    <row r="52287" spans="22:22" x14ac:dyDescent="0.35">
      <c r="V52287" s="17"/>
    </row>
    <row r="52288" spans="22:22" x14ac:dyDescent="0.35">
      <c r="V52288" s="17"/>
    </row>
    <row r="52289" spans="22:22" x14ac:dyDescent="0.35">
      <c r="V52289" s="17"/>
    </row>
    <row r="52290" spans="22:22" x14ac:dyDescent="0.35">
      <c r="V52290" s="17"/>
    </row>
    <row r="52291" spans="22:22" x14ac:dyDescent="0.35">
      <c r="V52291" s="17"/>
    </row>
    <row r="52292" spans="22:22" x14ac:dyDescent="0.35">
      <c r="V52292" s="17"/>
    </row>
    <row r="52293" spans="22:22" x14ac:dyDescent="0.35">
      <c r="V52293" s="17"/>
    </row>
    <row r="52294" spans="22:22" x14ac:dyDescent="0.35">
      <c r="V52294" s="17"/>
    </row>
    <row r="52295" spans="22:22" x14ac:dyDescent="0.35">
      <c r="V52295" s="17"/>
    </row>
    <row r="52296" spans="22:22" x14ac:dyDescent="0.35">
      <c r="V52296" s="17"/>
    </row>
    <row r="52297" spans="22:22" x14ac:dyDescent="0.35">
      <c r="V52297" s="17"/>
    </row>
    <row r="52298" spans="22:22" x14ac:dyDescent="0.35">
      <c r="V52298" s="17"/>
    </row>
    <row r="52299" spans="22:22" x14ac:dyDescent="0.35">
      <c r="V52299" s="17"/>
    </row>
    <row r="52300" spans="22:22" x14ac:dyDescent="0.35">
      <c r="V52300" s="17"/>
    </row>
    <row r="52301" spans="22:22" x14ac:dyDescent="0.35">
      <c r="V52301" s="17"/>
    </row>
    <row r="52302" spans="22:22" x14ac:dyDescent="0.35">
      <c r="V52302" s="17"/>
    </row>
    <row r="52303" spans="22:22" x14ac:dyDescent="0.35">
      <c r="V52303" s="17"/>
    </row>
    <row r="52304" spans="22:22" x14ac:dyDescent="0.35">
      <c r="V52304" s="17"/>
    </row>
    <row r="52305" spans="22:22" x14ac:dyDescent="0.35">
      <c r="V52305" s="17"/>
    </row>
    <row r="52306" spans="22:22" x14ac:dyDescent="0.35">
      <c r="V52306" s="17"/>
    </row>
    <row r="52307" spans="22:22" x14ac:dyDescent="0.35">
      <c r="V52307" s="17"/>
    </row>
    <row r="52308" spans="22:22" x14ac:dyDescent="0.35">
      <c r="V52308" s="17"/>
    </row>
    <row r="52309" spans="22:22" x14ac:dyDescent="0.35">
      <c r="V52309" s="17"/>
    </row>
    <row r="52310" spans="22:22" x14ac:dyDescent="0.35">
      <c r="V52310" s="17"/>
    </row>
    <row r="52311" spans="22:22" x14ac:dyDescent="0.35">
      <c r="V52311" s="17"/>
    </row>
    <row r="52312" spans="22:22" x14ac:dyDescent="0.35">
      <c r="V52312" s="17"/>
    </row>
    <row r="52313" spans="22:22" x14ac:dyDescent="0.35">
      <c r="V52313" s="17"/>
    </row>
    <row r="52314" spans="22:22" x14ac:dyDescent="0.35">
      <c r="V52314" s="17"/>
    </row>
    <row r="52315" spans="22:22" x14ac:dyDescent="0.35">
      <c r="V52315" s="17"/>
    </row>
    <row r="52316" spans="22:22" x14ac:dyDescent="0.35">
      <c r="V52316" s="17"/>
    </row>
    <row r="52317" spans="22:22" x14ac:dyDescent="0.35">
      <c r="V52317" s="17"/>
    </row>
    <row r="52318" spans="22:22" x14ac:dyDescent="0.35">
      <c r="V52318" s="17"/>
    </row>
    <row r="52319" spans="22:22" x14ac:dyDescent="0.35">
      <c r="V52319" s="17"/>
    </row>
    <row r="52320" spans="22:22" x14ac:dyDescent="0.35">
      <c r="V52320" s="17"/>
    </row>
    <row r="52321" spans="22:22" x14ac:dyDescent="0.35">
      <c r="V52321" s="17"/>
    </row>
    <row r="52322" spans="22:22" x14ac:dyDescent="0.35">
      <c r="V52322" s="17"/>
    </row>
    <row r="52323" spans="22:22" x14ac:dyDescent="0.35">
      <c r="V52323" s="17"/>
    </row>
    <row r="52324" spans="22:22" x14ac:dyDescent="0.35">
      <c r="V52324" s="17"/>
    </row>
    <row r="52325" spans="22:22" x14ac:dyDescent="0.35">
      <c r="V52325" s="17"/>
    </row>
    <row r="52326" spans="22:22" x14ac:dyDescent="0.35">
      <c r="V52326" s="17"/>
    </row>
    <row r="52327" spans="22:22" x14ac:dyDescent="0.35">
      <c r="V52327" s="17"/>
    </row>
    <row r="52328" spans="22:22" x14ac:dyDescent="0.35">
      <c r="V52328" s="17"/>
    </row>
    <row r="52329" spans="22:22" x14ac:dyDescent="0.35">
      <c r="V52329" s="17"/>
    </row>
    <row r="52330" spans="22:22" x14ac:dyDescent="0.35">
      <c r="V52330" s="17"/>
    </row>
    <row r="52331" spans="22:22" x14ac:dyDescent="0.35">
      <c r="V52331" s="17"/>
    </row>
    <row r="52332" spans="22:22" x14ac:dyDescent="0.35">
      <c r="V52332" s="17"/>
    </row>
    <row r="52333" spans="22:22" x14ac:dyDescent="0.35">
      <c r="V52333" s="17"/>
    </row>
    <row r="52334" spans="22:22" x14ac:dyDescent="0.35">
      <c r="V52334" s="17"/>
    </row>
    <row r="52335" spans="22:22" x14ac:dyDescent="0.35">
      <c r="V52335" s="17"/>
    </row>
    <row r="52336" spans="22:22" x14ac:dyDescent="0.35">
      <c r="V52336" s="17"/>
    </row>
    <row r="52337" spans="22:22" x14ac:dyDescent="0.35">
      <c r="V52337" s="17"/>
    </row>
    <row r="52338" spans="22:22" x14ac:dyDescent="0.35">
      <c r="V52338" s="17"/>
    </row>
    <row r="52339" spans="22:22" x14ac:dyDescent="0.35">
      <c r="V52339" s="17"/>
    </row>
    <row r="52340" spans="22:22" x14ac:dyDescent="0.35">
      <c r="V52340" s="17"/>
    </row>
    <row r="52341" spans="22:22" x14ac:dyDescent="0.35">
      <c r="V52341" s="17"/>
    </row>
    <row r="52342" spans="22:22" x14ac:dyDescent="0.35">
      <c r="V52342" s="17"/>
    </row>
    <row r="52343" spans="22:22" x14ac:dyDescent="0.35">
      <c r="V52343" s="17"/>
    </row>
    <row r="52344" spans="22:22" x14ac:dyDescent="0.35">
      <c r="V52344" s="17"/>
    </row>
    <row r="52345" spans="22:22" x14ac:dyDescent="0.35">
      <c r="V52345" s="17"/>
    </row>
    <row r="52346" spans="22:22" x14ac:dyDescent="0.35">
      <c r="V52346" s="17"/>
    </row>
    <row r="52347" spans="22:22" x14ac:dyDescent="0.35">
      <c r="V52347" s="17"/>
    </row>
    <row r="52348" spans="22:22" x14ac:dyDescent="0.35">
      <c r="V52348" s="17"/>
    </row>
    <row r="52349" spans="22:22" x14ac:dyDescent="0.35">
      <c r="V52349" s="17"/>
    </row>
    <row r="52350" spans="22:22" x14ac:dyDescent="0.35">
      <c r="V52350" s="17"/>
    </row>
    <row r="52351" spans="22:22" x14ac:dyDescent="0.35">
      <c r="V52351" s="17"/>
    </row>
    <row r="52352" spans="22:22" x14ac:dyDescent="0.35">
      <c r="V52352" s="17"/>
    </row>
    <row r="52353" spans="22:22" x14ac:dyDescent="0.35">
      <c r="V52353" s="17"/>
    </row>
    <row r="52354" spans="22:22" x14ac:dyDescent="0.35">
      <c r="V52354" s="17"/>
    </row>
    <row r="52355" spans="22:22" x14ac:dyDescent="0.35">
      <c r="V52355" s="17"/>
    </row>
    <row r="52356" spans="22:22" x14ac:dyDescent="0.35">
      <c r="V52356" s="17"/>
    </row>
    <row r="52357" spans="22:22" x14ac:dyDescent="0.35">
      <c r="V52357" s="17"/>
    </row>
    <row r="52358" spans="22:22" x14ac:dyDescent="0.35">
      <c r="V52358" s="17"/>
    </row>
    <row r="52359" spans="22:22" x14ac:dyDescent="0.35">
      <c r="V52359" s="17"/>
    </row>
    <row r="52360" spans="22:22" x14ac:dyDescent="0.35">
      <c r="V52360" s="17"/>
    </row>
    <row r="52361" spans="22:22" x14ac:dyDescent="0.35">
      <c r="V52361" s="17"/>
    </row>
    <row r="52362" spans="22:22" x14ac:dyDescent="0.35">
      <c r="V52362" s="17"/>
    </row>
    <row r="52363" spans="22:22" x14ac:dyDescent="0.35">
      <c r="V52363" s="17"/>
    </row>
    <row r="52364" spans="22:22" x14ac:dyDescent="0.35">
      <c r="V52364" s="17"/>
    </row>
    <row r="52365" spans="22:22" x14ac:dyDescent="0.35">
      <c r="V52365" s="17"/>
    </row>
    <row r="52366" spans="22:22" x14ac:dyDescent="0.35">
      <c r="V52366" s="17"/>
    </row>
    <row r="52367" spans="22:22" x14ac:dyDescent="0.35">
      <c r="V52367" s="17"/>
    </row>
    <row r="52368" spans="22:22" x14ac:dyDescent="0.35">
      <c r="V52368" s="17"/>
    </row>
    <row r="52369" spans="22:22" x14ac:dyDescent="0.35">
      <c r="V52369" s="17"/>
    </row>
    <row r="52370" spans="22:22" x14ac:dyDescent="0.35">
      <c r="V52370" s="17"/>
    </row>
    <row r="52371" spans="22:22" x14ac:dyDescent="0.35">
      <c r="V52371" s="17"/>
    </row>
    <row r="52372" spans="22:22" x14ac:dyDescent="0.35">
      <c r="V52372" s="17"/>
    </row>
    <row r="52373" spans="22:22" x14ac:dyDescent="0.35">
      <c r="V52373" s="17"/>
    </row>
    <row r="52374" spans="22:22" x14ac:dyDescent="0.35">
      <c r="V52374" s="17"/>
    </row>
    <row r="52375" spans="22:22" x14ac:dyDescent="0.35">
      <c r="V52375" s="17"/>
    </row>
    <row r="52376" spans="22:22" x14ac:dyDescent="0.35">
      <c r="V52376" s="17"/>
    </row>
    <row r="52377" spans="22:22" x14ac:dyDescent="0.35">
      <c r="V52377" s="17"/>
    </row>
    <row r="52378" spans="22:22" x14ac:dyDescent="0.35">
      <c r="V52378" s="17"/>
    </row>
    <row r="52379" spans="22:22" x14ac:dyDescent="0.35">
      <c r="V52379" s="17"/>
    </row>
    <row r="52380" spans="22:22" x14ac:dyDescent="0.35">
      <c r="V52380" s="17"/>
    </row>
    <row r="52381" spans="22:22" x14ac:dyDescent="0.35">
      <c r="V52381" s="17"/>
    </row>
    <row r="52382" spans="22:22" x14ac:dyDescent="0.35">
      <c r="V52382" s="17"/>
    </row>
    <row r="52383" spans="22:22" x14ac:dyDescent="0.35">
      <c r="V52383" s="17"/>
    </row>
    <row r="52384" spans="22:22" x14ac:dyDescent="0.35">
      <c r="V52384" s="17"/>
    </row>
    <row r="52385" spans="22:22" x14ac:dyDescent="0.35">
      <c r="V52385" s="17"/>
    </row>
    <row r="52386" spans="22:22" x14ac:dyDescent="0.35">
      <c r="V52386" s="17"/>
    </row>
    <row r="52387" spans="22:22" x14ac:dyDescent="0.35">
      <c r="V52387" s="17"/>
    </row>
    <row r="52388" spans="22:22" x14ac:dyDescent="0.35">
      <c r="V52388" s="17"/>
    </row>
    <row r="52389" spans="22:22" x14ac:dyDescent="0.35">
      <c r="V52389" s="17"/>
    </row>
    <row r="52390" spans="22:22" x14ac:dyDescent="0.35">
      <c r="V52390" s="17"/>
    </row>
    <row r="52391" spans="22:22" x14ac:dyDescent="0.35">
      <c r="V52391" s="17"/>
    </row>
    <row r="52392" spans="22:22" x14ac:dyDescent="0.35">
      <c r="V52392" s="17"/>
    </row>
    <row r="52393" spans="22:22" x14ac:dyDescent="0.35">
      <c r="V52393" s="17"/>
    </row>
    <row r="52394" spans="22:22" x14ac:dyDescent="0.35">
      <c r="V52394" s="17"/>
    </row>
    <row r="52395" spans="22:22" x14ac:dyDescent="0.35">
      <c r="V52395" s="17"/>
    </row>
    <row r="52396" spans="22:22" x14ac:dyDescent="0.35">
      <c r="V52396" s="17"/>
    </row>
    <row r="52397" spans="22:22" x14ac:dyDescent="0.35">
      <c r="V52397" s="17"/>
    </row>
    <row r="52398" spans="22:22" x14ac:dyDescent="0.35">
      <c r="V52398" s="17"/>
    </row>
    <row r="52399" spans="22:22" x14ac:dyDescent="0.35">
      <c r="V52399" s="17"/>
    </row>
    <row r="52400" spans="22:22" x14ac:dyDescent="0.35">
      <c r="V52400" s="17"/>
    </row>
    <row r="52401" spans="22:22" x14ac:dyDescent="0.35">
      <c r="V52401" s="17"/>
    </row>
    <row r="52402" spans="22:22" x14ac:dyDescent="0.35">
      <c r="V52402" s="17"/>
    </row>
    <row r="52403" spans="22:22" x14ac:dyDescent="0.35">
      <c r="V52403" s="17"/>
    </row>
    <row r="52404" spans="22:22" x14ac:dyDescent="0.35">
      <c r="V52404" s="17"/>
    </row>
    <row r="52405" spans="22:22" x14ac:dyDescent="0.35">
      <c r="V52405" s="17"/>
    </row>
    <row r="52406" spans="22:22" x14ac:dyDescent="0.35">
      <c r="V52406" s="17"/>
    </row>
    <row r="52407" spans="22:22" x14ac:dyDescent="0.35">
      <c r="V52407" s="17"/>
    </row>
    <row r="52408" spans="22:22" x14ac:dyDescent="0.35">
      <c r="V52408" s="17"/>
    </row>
    <row r="52409" spans="22:22" x14ac:dyDescent="0.35">
      <c r="V52409" s="17"/>
    </row>
    <row r="52410" spans="22:22" x14ac:dyDescent="0.35">
      <c r="V52410" s="17"/>
    </row>
    <row r="52411" spans="22:22" x14ac:dyDescent="0.35">
      <c r="V52411" s="17"/>
    </row>
    <row r="52412" spans="22:22" x14ac:dyDescent="0.35">
      <c r="V52412" s="17"/>
    </row>
    <row r="52413" spans="22:22" x14ac:dyDescent="0.35">
      <c r="V52413" s="17"/>
    </row>
    <row r="52414" spans="22:22" x14ac:dyDescent="0.35">
      <c r="V52414" s="17"/>
    </row>
    <row r="52415" spans="22:22" x14ac:dyDescent="0.35">
      <c r="V52415" s="17"/>
    </row>
    <row r="52416" spans="22:22" x14ac:dyDescent="0.35">
      <c r="V52416" s="17"/>
    </row>
    <row r="52417" spans="22:22" x14ac:dyDescent="0.35">
      <c r="V52417" s="17"/>
    </row>
    <row r="52418" spans="22:22" x14ac:dyDescent="0.35">
      <c r="V52418" s="17"/>
    </row>
    <row r="52419" spans="22:22" x14ac:dyDescent="0.35">
      <c r="V52419" s="17"/>
    </row>
    <row r="52420" spans="22:22" x14ac:dyDescent="0.35">
      <c r="V52420" s="17"/>
    </row>
    <row r="52421" spans="22:22" x14ac:dyDescent="0.35">
      <c r="V52421" s="17"/>
    </row>
    <row r="52422" spans="22:22" x14ac:dyDescent="0.35">
      <c r="V52422" s="17"/>
    </row>
    <row r="52423" spans="22:22" x14ac:dyDescent="0.35">
      <c r="V52423" s="17"/>
    </row>
    <row r="52424" spans="22:22" x14ac:dyDescent="0.35">
      <c r="V52424" s="17"/>
    </row>
    <row r="52425" spans="22:22" x14ac:dyDescent="0.35">
      <c r="V52425" s="17"/>
    </row>
    <row r="52426" spans="22:22" x14ac:dyDescent="0.35">
      <c r="V52426" s="17"/>
    </row>
    <row r="52427" spans="22:22" x14ac:dyDescent="0.35">
      <c r="V52427" s="17"/>
    </row>
    <row r="52428" spans="22:22" x14ac:dyDescent="0.35">
      <c r="V52428" s="17"/>
    </row>
    <row r="52429" spans="22:22" x14ac:dyDescent="0.35">
      <c r="V52429" s="17"/>
    </row>
    <row r="52430" spans="22:22" x14ac:dyDescent="0.35">
      <c r="V52430" s="17"/>
    </row>
    <row r="52431" spans="22:22" x14ac:dyDescent="0.35">
      <c r="V52431" s="17"/>
    </row>
    <row r="52432" spans="22:22" x14ac:dyDescent="0.35">
      <c r="V52432" s="17"/>
    </row>
    <row r="52433" spans="22:22" x14ac:dyDescent="0.35">
      <c r="V52433" s="17"/>
    </row>
    <row r="52434" spans="22:22" x14ac:dyDescent="0.35">
      <c r="V52434" s="17"/>
    </row>
    <row r="52435" spans="22:22" x14ac:dyDescent="0.35">
      <c r="V52435" s="17"/>
    </row>
    <row r="52436" spans="22:22" x14ac:dyDescent="0.35">
      <c r="V52436" s="17"/>
    </row>
    <row r="52437" spans="22:22" x14ac:dyDescent="0.35">
      <c r="V52437" s="17"/>
    </row>
    <row r="52438" spans="22:22" x14ac:dyDescent="0.35">
      <c r="V52438" s="17"/>
    </row>
    <row r="52439" spans="22:22" x14ac:dyDescent="0.35">
      <c r="V52439" s="17"/>
    </row>
    <row r="52440" spans="22:22" x14ac:dyDescent="0.35">
      <c r="V52440" s="17"/>
    </row>
    <row r="52441" spans="22:22" x14ac:dyDescent="0.35">
      <c r="V52441" s="17"/>
    </row>
    <row r="52442" spans="22:22" x14ac:dyDescent="0.35">
      <c r="V52442" s="17"/>
    </row>
    <row r="52443" spans="22:22" x14ac:dyDescent="0.35">
      <c r="V52443" s="17"/>
    </row>
    <row r="52444" spans="22:22" x14ac:dyDescent="0.35">
      <c r="V52444" s="17"/>
    </row>
    <row r="52445" spans="22:22" x14ac:dyDescent="0.35">
      <c r="V52445" s="17"/>
    </row>
    <row r="52446" spans="22:22" x14ac:dyDescent="0.35">
      <c r="V52446" s="17"/>
    </row>
    <row r="52447" spans="22:22" x14ac:dyDescent="0.35">
      <c r="V52447" s="17"/>
    </row>
    <row r="52448" spans="22:22" x14ac:dyDescent="0.35">
      <c r="V52448" s="17"/>
    </row>
    <row r="52449" spans="22:22" x14ac:dyDescent="0.35">
      <c r="V52449" s="17"/>
    </row>
    <row r="52450" spans="22:22" x14ac:dyDescent="0.35">
      <c r="V52450" s="17"/>
    </row>
    <row r="52451" spans="22:22" x14ac:dyDescent="0.35">
      <c r="V52451" s="17"/>
    </row>
    <row r="52452" spans="22:22" x14ac:dyDescent="0.35">
      <c r="V52452" s="17"/>
    </row>
    <row r="52453" spans="22:22" x14ac:dyDescent="0.35">
      <c r="V52453" s="17"/>
    </row>
    <row r="52454" spans="22:22" x14ac:dyDescent="0.35">
      <c r="V52454" s="17"/>
    </row>
    <row r="52455" spans="22:22" x14ac:dyDescent="0.35">
      <c r="V52455" s="17"/>
    </row>
    <row r="52456" spans="22:22" x14ac:dyDescent="0.35">
      <c r="V52456" s="17"/>
    </row>
    <row r="52457" spans="22:22" x14ac:dyDescent="0.35">
      <c r="V52457" s="17"/>
    </row>
    <row r="52458" spans="22:22" x14ac:dyDescent="0.35">
      <c r="V52458" s="17"/>
    </row>
    <row r="52459" spans="22:22" x14ac:dyDescent="0.35">
      <c r="V52459" s="17"/>
    </row>
    <row r="52460" spans="22:22" x14ac:dyDescent="0.35">
      <c r="V52460" s="17"/>
    </row>
    <row r="52461" spans="22:22" x14ac:dyDescent="0.35">
      <c r="V52461" s="17"/>
    </row>
    <row r="52462" spans="22:22" x14ac:dyDescent="0.35">
      <c r="V52462" s="17"/>
    </row>
    <row r="52463" spans="22:22" x14ac:dyDescent="0.35">
      <c r="V52463" s="17"/>
    </row>
    <row r="52464" spans="22:22" x14ac:dyDescent="0.35">
      <c r="V52464" s="17"/>
    </row>
    <row r="52465" spans="22:22" x14ac:dyDescent="0.35">
      <c r="V52465" s="17"/>
    </row>
    <row r="52466" spans="22:22" x14ac:dyDescent="0.35">
      <c r="V52466" s="17"/>
    </row>
    <row r="52467" spans="22:22" x14ac:dyDescent="0.35">
      <c r="V52467" s="17"/>
    </row>
    <row r="52468" spans="22:22" x14ac:dyDescent="0.35">
      <c r="V52468" s="17"/>
    </row>
    <row r="52469" spans="22:22" x14ac:dyDescent="0.35">
      <c r="V52469" s="17"/>
    </row>
    <row r="52470" spans="22:22" x14ac:dyDescent="0.35">
      <c r="V52470" s="17"/>
    </row>
    <row r="52471" spans="22:22" x14ac:dyDescent="0.35">
      <c r="V52471" s="17"/>
    </row>
    <row r="52472" spans="22:22" x14ac:dyDescent="0.35">
      <c r="V52472" s="17"/>
    </row>
    <row r="52473" spans="22:22" x14ac:dyDescent="0.35">
      <c r="V52473" s="17"/>
    </row>
    <row r="52474" spans="22:22" x14ac:dyDescent="0.35">
      <c r="V52474" s="17"/>
    </row>
    <row r="52475" spans="22:22" x14ac:dyDescent="0.35">
      <c r="V52475" s="17"/>
    </row>
    <row r="52476" spans="22:22" x14ac:dyDescent="0.35">
      <c r="V52476" s="17"/>
    </row>
    <row r="52477" spans="22:22" x14ac:dyDescent="0.35">
      <c r="V52477" s="17"/>
    </row>
    <row r="52478" spans="22:22" x14ac:dyDescent="0.35">
      <c r="V52478" s="17"/>
    </row>
    <row r="52479" spans="22:22" x14ac:dyDescent="0.35">
      <c r="V52479" s="17"/>
    </row>
    <row r="52480" spans="22:22" x14ac:dyDescent="0.35">
      <c r="V52480" s="17"/>
    </row>
    <row r="52481" spans="22:22" x14ac:dyDescent="0.35">
      <c r="V52481" s="17"/>
    </row>
    <row r="52482" spans="22:22" x14ac:dyDescent="0.35">
      <c r="V52482" s="17"/>
    </row>
    <row r="52483" spans="22:22" x14ac:dyDescent="0.35">
      <c r="V52483" s="17"/>
    </row>
    <row r="52484" spans="22:22" x14ac:dyDescent="0.35">
      <c r="V52484" s="17"/>
    </row>
    <row r="52485" spans="22:22" x14ac:dyDescent="0.35">
      <c r="V52485" s="17"/>
    </row>
    <row r="52486" spans="22:22" x14ac:dyDescent="0.35">
      <c r="V52486" s="17"/>
    </row>
    <row r="52487" spans="22:22" x14ac:dyDescent="0.35">
      <c r="V52487" s="17"/>
    </row>
    <row r="52488" spans="22:22" x14ac:dyDescent="0.35">
      <c r="V52488" s="17"/>
    </row>
    <row r="52489" spans="22:22" x14ac:dyDescent="0.35">
      <c r="V52489" s="17"/>
    </row>
    <row r="52490" spans="22:22" x14ac:dyDescent="0.35">
      <c r="V52490" s="17"/>
    </row>
    <row r="52491" spans="22:22" x14ac:dyDescent="0.35">
      <c r="V52491" s="17"/>
    </row>
    <row r="52492" spans="22:22" x14ac:dyDescent="0.35">
      <c r="V52492" s="17"/>
    </row>
    <row r="52493" spans="22:22" x14ac:dyDescent="0.35">
      <c r="V52493" s="17"/>
    </row>
    <row r="52494" spans="22:22" x14ac:dyDescent="0.35">
      <c r="V52494" s="17"/>
    </row>
    <row r="52495" spans="22:22" x14ac:dyDescent="0.35">
      <c r="V52495" s="17"/>
    </row>
    <row r="52496" spans="22:22" x14ac:dyDescent="0.35">
      <c r="V52496" s="17"/>
    </row>
    <row r="52497" spans="22:22" x14ac:dyDescent="0.35">
      <c r="V52497" s="17"/>
    </row>
    <row r="52498" spans="22:22" x14ac:dyDescent="0.35">
      <c r="V52498" s="17"/>
    </row>
    <row r="52499" spans="22:22" x14ac:dyDescent="0.35">
      <c r="V52499" s="17"/>
    </row>
    <row r="52500" spans="22:22" x14ac:dyDescent="0.35">
      <c r="V52500" s="17"/>
    </row>
    <row r="52501" spans="22:22" x14ac:dyDescent="0.35">
      <c r="V52501" s="17"/>
    </row>
    <row r="52502" spans="22:22" x14ac:dyDescent="0.35">
      <c r="V52502" s="17"/>
    </row>
    <row r="52503" spans="22:22" x14ac:dyDescent="0.35">
      <c r="V52503" s="17"/>
    </row>
    <row r="52504" spans="22:22" x14ac:dyDescent="0.35">
      <c r="V52504" s="17"/>
    </row>
    <row r="52505" spans="22:22" x14ac:dyDescent="0.35">
      <c r="V52505" s="17"/>
    </row>
    <row r="52506" spans="22:22" x14ac:dyDescent="0.35">
      <c r="V52506" s="17"/>
    </row>
    <row r="52507" spans="22:22" x14ac:dyDescent="0.35">
      <c r="V52507" s="17"/>
    </row>
    <row r="52508" spans="22:22" x14ac:dyDescent="0.35">
      <c r="V52508" s="17"/>
    </row>
    <row r="52509" spans="22:22" x14ac:dyDescent="0.35">
      <c r="V52509" s="17"/>
    </row>
    <row r="52510" spans="22:22" x14ac:dyDescent="0.35">
      <c r="V52510" s="17"/>
    </row>
    <row r="52511" spans="22:22" x14ac:dyDescent="0.35">
      <c r="V52511" s="17"/>
    </row>
    <row r="52512" spans="22:22" x14ac:dyDescent="0.35">
      <c r="V52512" s="17"/>
    </row>
    <row r="52513" spans="22:22" x14ac:dyDescent="0.35">
      <c r="V52513" s="17"/>
    </row>
    <row r="52514" spans="22:22" x14ac:dyDescent="0.35">
      <c r="V52514" s="17"/>
    </row>
    <row r="52515" spans="22:22" x14ac:dyDescent="0.35">
      <c r="V52515" s="17"/>
    </row>
    <row r="52516" spans="22:22" x14ac:dyDescent="0.35">
      <c r="V52516" s="17"/>
    </row>
    <row r="52517" spans="22:22" x14ac:dyDescent="0.35">
      <c r="V52517" s="17"/>
    </row>
    <row r="52518" spans="22:22" x14ac:dyDescent="0.35">
      <c r="V52518" s="17"/>
    </row>
    <row r="52519" spans="22:22" x14ac:dyDescent="0.35">
      <c r="V52519" s="17"/>
    </row>
    <row r="52520" spans="22:22" x14ac:dyDescent="0.35">
      <c r="V52520" s="17"/>
    </row>
    <row r="52521" spans="22:22" x14ac:dyDescent="0.35">
      <c r="V52521" s="17"/>
    </row>
    <row r="52522" spans="22:22" x14ac:dyDescent="0.35">
      <c r="V52522" s="17"/>
    </row>
    <row r="52523" spans="22:22" x14ac:dyDescent="0.35">
      <c r="V52523" s="17"/>
    </row>
    <row r="52524" spans="22:22" x14ac:dyDescent="0.35">
      <c r="V52524" s="17"/>
    </row>
    <row r="52525" spans="22:22" x14ac:dyDescent="0.35">
      <c r="V52525" s="17"/>
    </row>
    <row r="52526" spans="22:22" x14ac:dyDescent="0.35">
      <c r="V52526" s="17"/>
    </row>
    <row r="52527" spans="22:22" x14ac:dyDescent="0.35">
      <c r="V52527" s="17"/>
    </row>
    <row r="52528" spans="22:22" x14ac:dyDescent="0.35">
      <c r="V52528" s="17"/>
    </row>
    <row r="52529" spans="22:22" x14ac:dyDescent="0.35">
      <c r="V52529" s="17"/>
    </row>
    <row r="52530" spans="22:22" x14ac:dyDescent="0.35">
      <c r="V52530" s="17"/>
    </row>
    <row r="52531" spans="22:22" x14ac:dyDescent="0.35">
      <c r="V52531" s="17"/>
    </row>
    <row r="52532" spans="22:22" x14ac:dyDescent="0.35">
      <c r="V52532" s="17"/>
    </row>
    <row r="52533" spans="22:22" x14ac:dyDescent="0.35">
      <c r="V52533" s="17"/>
    </row>
    <row r="52534" spans="22:22" x14ac:dyDescent="0.35">
      <c r="V52534" s="17"/>
    </row>
    <row r="52535" spans="22:22" x14ac:dyDescent="0.35">
      <c r="V52535" s="17"/>
    </row>
    <row r="52536" spans="22:22" x14ac:dyDescent="0.35">
      <c r="V52536" s="17"/>
    </row>
    <row r="52537" spans="22:22" x14ac:dyDescent="0.35">
      <c r="V52537" s="17"/>
    </row>
    <row r="52538" spans="22:22" x14ac:dyDescent="0.35">
      <c r="V52538" s="17"/>
    </row>
    <row r="52539" spans="22:22" x14ac:dyDescent="0.35">
      <c r="V52539" s="17"/>
    </row>
    <row r="52540" spans="22:22" x14ac:dyDescent="0.35">
      <c r="V52540" s="17"/>
    </row>
    <row r="52541" spans="22:22" x14ac:dyDescent="0.35">
      <c r="V52541" s="17"/>
    </row>
    <row r="52542" spans="22:22" x14ac:dyDescent="0.35">
      <c r="V52542" s="17"/>
    </row>
    <row r="52543" spans="22:22" x14ac:dyDescent="0.35">
      <c r="V52543" s="17"/>
    </row>
    <row r="52544" spans="22:22" x14ac:dyDescent="0.35">
      <c r="V52544" s="17"/>
    </row>
    <row r="52545" spans="22:22" x14ac:dyDescent="0.35">
      <c r="V52545" s="17"/>
    </row>
    <row r="52546" spans="22:22" x14ac:dyDescent="0.35">
      <c r="V52546" s="17"/>
    </row>
    <row r="52547" spans="22:22" x14ac:dyDescent="0.35">
      <c r="V52547" s="17"/>
    </row>
    <row r="52548" spans="22:22" x14ac:dyDescent="0.35">
      <c r="V52548" s="17"/>
    </row>
    <row r="52549" spans="22:22" x14ac:dyDescent="0.35">
      <c r="V52549" s="17"/>
    </row>
    <row r="52550" spans="22:22" x14ac:dyDescent="0.35">
      <c r="V52550" s="17"/>
    </row>
    <row r="52551" spans="22:22" x14ac:dyDescent="0.35">
      <c r="V52551" s="17"/>
    </row>
    <row r="52552" spans="22:22" x14ac:dyDescent="0.35">
      <c r="V52552" s="17"/>
    </row>
    <row r="52553" spans="22:22" x14ac:dyDescent="0.35">
      <c r="V52553" s="17"/>
    </row>
    <row r="52554" spans="22:22" x14ac:dyDescent="0.35">
      <c r="V52554" s="17"/>
    </row>
    <row r="52555" spans="22:22" x14ac:dyDescent="0.35">
      <c r="V52555" s="17"/>
    </row>
    <row r="52556" spans="22:22" x14ac:dyDescent="0.35">
      <c r="V52556" s="17"/>
    </row>
    <row r="52557" spans="22:22" x14ac:dyDescent="0.35">
      <c r="V52557" s="17"/>
    </row>
    <row r="52558" spans="22:22" x14ac:dyDescent="0.35">
      <c r="V52558" s="17"/>
    </row>
    <row r="52559" spans="22:22" x14ac:dyDescent="0.35">
      <c r="V52559" s="17"/>
    </row>
    <row r="52560" spans="22:22" x14ac:dyDescent="0.35">
      <c r="V52560" s="17"/>
    </row>
    <row r="52561" spans="22:22" x14ac:dyDescent="0.35">
      <c r="V52561" s="17"/>
    </row>
    <row r="52562" spans="22:22" x14ac:dyDescent="0.35">
      <c r="V52562" s="17"/>
    </row>
    <row r="52563" spans="22:22" x14ac:dyDescent="0.35">
      <c r="V52563" s="17"/>
    </row>
    <row r="52564" spans="22:22" x14ac:dyDescent="0.35">
      <c r="V52564" s="17"/>
    </row>
    <row r="52565" spans="22:22" x14ac:dyDescent="0.35">
      <c r="V52565" s="17"/>
    </row>
    <row r="52566" spans="22:22" x14ac:dyDescent="0.35">
      <c r="V52566" s="17"/>
    </row>
    <row r="52567" spans="22:22" x14ac:dyDescent="0.35">
      <c r="V52567" s="17"/>
    </row>
    <row r="52568" spans="22:22" x14ac:dyDescent="0.35">
      <c r="V52568" s="17"/>
    </row>
    <row r="52569" spans="22:22" x14ac:dyDescent="0.35">
      <c r="V52569" s="17"/>
    </row>
    <row r="52570" spans="22:22" x14ac:dyDescent="0.35">
      <c r="V52570" s="17"/>
    </row>
    <row r="52571" spans="22:22" x14ac:dyDescent="0.35">
      <c r="V52571" s="17"/>
    </row>
    <row r="52572" spans="22:22" x14ac:dyDescent="0.35">
      <c r="V52572" s="17"/>
    </row>
    <row r="52573" spans="22:22" x14ac:dyDescent="0.35">
      <c r="V52573" s="17"/>
    </row>
    <row r="52574" spans="22:22" x14ac:dyDescent="0.35">
      <c r="V52574" s="17"/>
    </row>
    <row r="52575" spans="22:22" x14ac:dyDescent="0.35">
      <c r="V52575" s="17"/>
    </row>
    <row r="52576" spans="22:22" x14ac:dyDescent="0.35">
      <c r="V52576" s="17"/>
    </row>
    <row r="52577" spans="22:22" x14ac:dyDescent="0.35">
      <c r="V52577" s="17"/>
    </row>
    <row r="52578" spans="22:22" x14ac:dyDescent="0.35">
      <c r="V52578" s="17"/>
    </row>
    <row r="52579" spans="22:22" x14ac:dyDescent="0.35">
      <c r="V52579" s="17"/>
    </row>
    <row r="52580" spans="22:22" x14ac:dyDescent="0.35">
      <c r="V52580" s="17"/>
    </row>
    <row r="52581" spans="22:22" x14ac:dyDescent="0.35">
      <c r="V52581" s="17"/>
    </row>
    <row r="52582" spans="22:22" x14ac:dyDescent="0.35">
      <c r="V52582" s="17"/>
    </row>
    <row r="52583" spans="22:22" x14ac:dyDescent="0.35">
      <c r="V52583" s="17"/>
    </row>
    <row r="52584" spans="22:22" x14ac:dyDescent="0.35">
      <c r="V52584" s="17"/>
    </row>
    <row r="52585" spans="22:22" x14ac:dyDescent="0.35">
      <c r="V52585" s="17"/>
    </row>
    <row r="52586" spans="22:22" x14ac:dyDescent="0.35">
      <c r="V52586" s="17"/>
    </row>
    <row r="52587" spans="22:22" x14ac:dyDescent="0.35">
      <c r="V52587" s="17"/>
    </row>
    <row r="52588" spans="22:22" x14ac:dyDescent="0.35">
      <c r="V52588" s="17"/>
    </row>
    <row r="52589" spans="22:22" x14ac:dyDescent="0.35">
      <c r="V52589" s="17"/>
    </row>
    <row r="52590" spans="22:22" x14ac:dyDescent="0.35">
      <c r="V52590" s="17"/>
    </row>
    <row r="52591" spans="22:22" x14ac:dyDescent="0.35">
      <c r="V52591" s="17"/>
    </row>
    <row r="52592" spans="22:22" x14ac:dyDescent="0.35">
      <c r="V52592" s="17"/>
    </row>
    <row r="52593" spans="22:22" x14ac:dyDescent="0.35">
      <c r="V52593" s="17"/>
    </row>
    <row r="52594" spans="22:22" x14ac:dyDescent="0.35">
      <c r="V52594" s="17"/>
    </row>
    <row r="52595" spans="22:22" x14ac:dyDescent="0.35">
      <c r="V52595" s="17"/>
    </row>
    <row r="52596" spans="22:22" x14ac:dyDescent="0.35">
      <c r="V52596" s="17"/>
    </row>
    <row r="52597" spans="22:22" x14ac:dyDescent="0.35">
      <c r="V52597" s="17"/>
    </row>
    <row r="52598" spans="22:22" x14ac:dyDescent="0.35">
      <c r="V52598" s="17"/>
    </row>
    <row r="52599" spans="22:22" x14ac:dyDescent="0.35">
      <c r="V52599" s="17"/>
    </row>
    <row r="52600" spans="22:22" x14ac:dyDescent="0.35">
      <c r="V52600" s="17"/>
    </row>
    <row r="52601" spans="22:22" x14ac:dyDescent="0.35">
      <c r="V52601" s="17"/>
    </row>
    <row r="52602" spans="22:22" x14ac:dyDescent="0.35">
      <c r="V52602" s="17"/>
    </row>
    <row r="52603" spans="22:22" x14ac:dyDescent="0.35">
      <c r="V52603" s="17"/>
    </row>
    <row r="52604" spans="22:22" x14ac:dyDescent="0.35">
      <c r="V52604" s="17"/>
    </row>
    <row r="52605" spans="22:22" x14ac:dyDescent="0.35">
      <c r="V52605" s="17"/>
    </row>
    <row r="52606" spans="22:22" x14ac:dyDescent="0.35">
      <c r="V52606" s="17"/>
    </row>
    <row r="52607" spans="22:22" x14ac:dyDescent="0.35">
      <c r="V52607" s="17"/>
    </row>
    <row r="52608" spans="22:22" x14ac:dyDescent="0.35">
      <c r="V52608" s="17"/>
    </row>
    <row r="52609" spans="22:22" x14ac:dyDescent="0.35">
      <c r="V52609" s="17"/>
    </row>
    <row r="52610" spans="22:22" x14ac:dyDescent="0.35">
      <c r="V52610" s="17"/>
    </row>
    <row r="52611" spans="22:22" x14ac:dyDescent="0.35">
      <c r="V52611" s="17"/>
    </row>
    <row r="52612" spans="22:22" x14ac:dyDescent="0.35">
      <c r="V52612" s="17"/>
    </row>
    <row r="52613" spans="22:22" x14ac:dyDescent="0.35">
      <c r="V52613" s="17"/>
    </row>
    <row r="52614" spans="22:22" x14ac:dyDescent="0.35">
      <c r="V52614" s="17"/>
    </row>
    <row r="52615" spans="22:22" x14ac:dyDescent="0.35">
      <c r="V52615" s="17"/>
    </row>
    <row r="52616" spans="22:22" x14ac:dyDescent="0.35">
      <c r="V52616" s="17"/>
    </row>
    <row r="52617" spans="22:22" x14ac:dyDescent="0.35">
      <c r="V52617" s="17"/>
    </row>
    <row r="52618" spans="22:22" x14ac:dyDescent="0.35">
      <c r="V52618" s="17"/>
    </row>
    <row r="52619" spans="22:22" x14ac:dyDescent="0.35">
      <c r="V52619" s="17"/>
    </row>
    <row r="52620" spans="22:22" x14ac:dyDescent="0.35">
      <c r="V52620" s="17"/>
    </row>
    <row r="52621" spans="22:22" x14ac:dyDescent="0.35">
      <c r="V52621" s="17"/>
    </row>
    <row r="52622" spans="22:22" x14ac:dyDescent="0.35">
      <c r="V52622" s="17"/>
    </row>
    <row r="52623" spans="22:22" x14ac:dyDescent="0.35">
      <c r="V52623" s="17"/>
    </row>
    <row r="52624" spans="22:22" x14ac:dyDescent="0.35">
      <c r="V52624" s="17"/>
    </row>
    <row r="52625" spans="22:22" x14ac:dyDescent="0.35">
      <c r="V52625" s="17"/>
    </row>
    <row r="52626" spans="22:22" x14ac:dyDescent="0.35">
      <c r="V52626" s="17"/>
    </row>
    <row r="52627" spans="22:22" x14ac:dyDescent="0.35">
      <c r="V52627" s="17"/>
    </row>
    <row r="52628" spans="22:22" x14ac:dyDescent="0.35">
      <c r="V52628" s="17"/>
    </row>
    <row r="52629" spans="22:22" x14ac:dyDescent="0.35">
      <c r="V52629" s="17"/>
    </row>
    <row r="52630" spans="22:22" x14ac:dyDescent="0.35">
      <c r="V52630" s="17"/>
    </row>
    <row r="52631" spans="22:22" x14ac:dyDescent="0.35">
      <c r="V52631" s="17"/>
    </row>
    <row r="52632" spans="22:22" x14ac:dyDescent="0.35">
      <c r="V52632" s="17"/>
    </row>
    <row r="52633" spans="22:22" x14ac:dyDescent="0.35">
      <c r="V52633" s="17"/>
    </row>
    <row r="52634" spans="22:22" x14ac:dyDescent="0.35">
      <c r="V52634" s="17"/>
    </row>
    <row r="52635" spans="22:22" x14ac:dyDescent="0.35">
      <c r="V52635" s="17"/>
    </row>
    <row r="52636" spans="22:22" x14ac:dyDescent="0.35">
      <c r="V52636" s="17"/>
    </row>
    <row r="52637" spans="22:22" x14ac:dyDescent="0.35">
      <c r="V52637" s="17"/>
    </row>
    <row r="52638" spans="22:22" x14ac:dyDescent="0.35">
      <c r="V52638" s="17"/>
    </row>
    <row r="52639" spans="22:22" x14ac:dyDescent="0.35">
      <c r="V52639" s="17"/>
    </row>
    <row r="52640" spans="22:22" x14ac:dyDescent="0.35">
      <c r="V52640" s="17"/>
    </row>
    <row r="52641" spans="22:22" x14ac:dyDescent="0.35">
      <c r="V52641" s="17"/>
    </row>
    <row r="52642" spans="22:22" x14ac:dyDescent="0.35">
      <c r="V52642" s="17"/>
    </row>
    <row r="52643" spans="22:22" x14ac:dyDescent="0.35">
      <c r="V52643" s="17"/>
    </row>
    <row r="52644" spans="22:22" x14ac:dyDescent="0.35">
      <c r="V52644" s="17"/>
    </row>
    <row r="52645" spans="22:22" x14ac:dyDescent="0.35">
      <c r="V52645" s="17"/>
    </row>
    <row r="52646" spans="22:22" x14ac:dyDescent="0.35">
      <c r="V52646" s="17"/>
    </row>
    <row r="52647" spans="22:22" x14ac:dyDescent="0.35">
      <c r="V52647" s="17"/>
    </row>
    <row r="52648" spans="22:22" x14ac:dyDescent="0.35">
      <c r="V52648" s="17"/>
    </row>
    <row r="52649" spans="22:22" x14ac:dyDescent="0.35">
      <c r="V52649" s="17"/>
    </row>
    <row r="52650" spans="22:22" x14ac:dyDescent="0.35">
      <c r="V52650" s="17"/>
    </row>
    <row r="52651" spans="22:22" x14ac:dyDescent="0.35">
      <c r="V52651" s="17"/>
    </row>
    <row r="52652" spans="22:22" x14ac:dyDescent="0.35">
      <c r="V52652" s="17"/>
    </row>
    <row r="52653" spans="22:22" x14ac:dyDescent="0.35">
      <c r="V52653" s="17"/>
    </row>
    <row r="52654" spans="22:22" x14ac:dyDescent="0.35">
      <c r="V52654" s="17"/>
    </row>
    <row r="52655" spans="22:22" x14ac:dyDescent="0.35">
      <c r="V52655" s="17"/>
    </row>
    <row r="52656" spans="22:22" x14ac:dyDescent="0.35">
      <c r="V52656" s="17"/>
    </row>
    <row r="52657" spans="22:22" x14ac:dyDescent="0.35">
      <c r="V52657" s="17"/>
    </row>
    <row r="52658" spans="22:22" x14ac:dyDescent="0.35">
      <c r="V52658" s="17"/>
    </row>
    <row r="52659" spans="22:22" x14ac:dyDescent="0.35">
      <c r="V52659" s="17"/>
    </row>
    <row r="52660" spans="22:22" x14ac:dyDescent="0.35">
      <c r="V52660" s="17"/>
    </row>
    <row r="52661" spans="22:22" x14ac:dyDescent="0.35">
      <c r="V52661" s="17"/>
    </row>
    <row r="52662" spans="22:22" x14ac:dyDescent="0.35">
      <c r="V52662" s="17"/>
    </row>
    <row r="52663" spans="22:22" x14ac:dyDescent="0.35">
      <c r="V52663" s="17"/>
    </row>
    <row r="52664" spans="22:22" x14ac:dyDescent="0.35">
      <c r="V52664" s="17"/>
    </row>
    <row r="52665" spans="22:22" x14ac:dyDescent="0.35">
      <c r="V52665" s="17"/>
    </row>
    <row r="52666" spans="22:22" x14ac:dyDescent="0.35">
      <c r="V52666" s="17"/>
    </row>
    <row r="52667" spans="22:22" x14ac:dyDescent="0.35">
      <c r="V52667" s="17"/>
    </row>
    <row r="52668" spans="22:22" x14ac:dyDescent="0.35">
      <c r="V52668" s="17"/>
    </row>
    <row r="52669" spans="22:22" x14ac:dyDescent="0.35">
      <c r="V52669" s="17"/>
    </row>
    <row r="52670" spans="22:22" x14ac:dyDescent="0.35">
      <c r="V52670" s="17"/>
    </row>
    <row r="52671" spans="22:22" x14ac:dyDescent="0.35">
      <c r="V52671" s="17"/>
    </row>
    <row r="52672" spans="22:22" x14ac:dyDescent="0.35">
      <c r="V52672" s="17"/>
    </row>
    <row r="52673" spans="22:22" x14ac:dyDescent="0.35">
      <c r="V52673" s="17"/>
    </row>
    <row r="52674" spans="22:22" x14ac:dyDescent="0.35">
      <c r="V52674" s="17"/>
    </row>
    <row r="52675" spans="22:22" x14ac:dyDescent="0.35">
      <c r="V52675" s="17"/>
    </row>
    <row r="52676" spans="22:22" x14ac:dyDescent="0.35">
      <c r="V52676" s="17"/>
    </row>
    <row r="52677" spans="22:22" x14ac:dyDescent="0.35">
      <c r="V52677" s="17"/>
    </row>
    <row r="52678" spans="22:22" x14ac:dyDescent="0.35">
      <c r="V52678" s="17"/>
    </row>
    <row r="52679" spans="22:22" x14ac:dyDescent="0.35">
      <c r="V52679" s="17"/>
    </row>
    <row r="52680" spans="22:22" x14ac:dyDescent="0.35">
      <c r="V52680" s="17"/>
    </row>
    <row r="52681" spans="22:22" x14ac:dyDescent="0.35">
      <c r="V52681" s="17"/>
    </row>
    <row r="52682" spans="22:22" x14ac:dyDescent="0.35">
      <c r="V52682" s="17"/>
    </row>
    <row r="52683" spans="22:22" x14ac:dyDescent="0.35">
      <c r="V52683" s="17"/>
    </row>
    <row r="52684" spans="22:22" x14ac:dyDescent="0.35">
      <c r="V52684" s="17"/>
    </row>
    <row r="52685" spans="22:22" x14ac:dyDescent="0.35">
      <c r="V52685" s="17"/>
    </row>
    <row r="52686" spans="22:22" x14ac:dyDescent="0.35">
      <c r="V52686" s="17"/>
    </row>
    <row r="52687" spans="22:22" x14ac:dyDescent="0.35">
      <c r="V52687" s="17"/>
    </row>
    <row r="52688" spans="22:22" x14ac:dyDescent="0.35">
      <c r="V52688" s="17"/>
    </row>
    <row r="52689" spans="22:22" x14ac:dyDescent="0.35">
      <c r="V52689" s="17"/>
    </row>
    <row r="52690" spans="22:22" x14ac:dyDescent="0.35">
      <c r="V52690" s="17"/>
    </row>
    <row r="52691" spans="22:22" x14ac:dyDescent="0.35">
      <c r="V52691" s="17"/>
    </row>
    <row r="52692" spans="22:22" x14ac:dyDescent="0.35">
      <c r="V52692" s="17"/>
    </row>
    <row r="52693" spans="22:22" x14ac:dyDescent="0.35">
      <c r="V52693" s="17"/>
    </row>
    <row r="52694" spans="22:22" x14ac:dyDescent="0.35">
      <c r="V52694" s="17"/>
    </row>
    <row r="52695" spans="22:22" x14ac:dyDescent="0.35">
      <c r="V52695" s="17"/>
    </row>
    <row r="52696" spans="22:22" x14ac:dyDescent="0.35">
      <c r="V52696" s="17"/>
    </row>
    <row r="52697" spans="22:22" x14ac:dyDescent="0.35">
      <c r="V52697" s="17"/>
    </row>
    <row r="52698" spans="22:22" x14ac:dyDescent="0.35">
      <c r="V52698" s="17"/>
    </row>
    <row r="52699" spans="22:22" x14ac:dyDescent="0.35">
      <c r="V52699" s="17"/>
    </row>
    <row r="52700" spans="22:22" x14ac:dyDescent="0.35">
      <c r="V52700" s="17"/>
    </row>
    <row r="52701" spans="22:22" x14ac:dyDescent="0.35">
      <c r="V52701" s="17"/>
    </row>
    <row r="52702" spans="22:22" x14ac:dyDescent="0.35">
      <c r="V52702" s="17"/>
    </row>
    <row r="52703" spans="22:22" x14ac:dyDescent="0.35">
      <c r="V52703" s="17"/>
    </row>
    <row r="52704" spans="22:22" x14ac:dyDescent="0.35">
      <c r="V52704" s="17"/>
    </row>
    <row r="52705" spans="22:22" x14ac:dyDescent="0.35">
      <c r="V52705" s="17"/>
    </row>
    <row r="52706" spans="22:22" x14ac:dyDescent="0.35">
      <c r="V52706" s="17"/>
    </row>
    <row r="52707" spans="22:22" x14ac:dyDescent="0.35">
      <c r="V52707" s="17"/>
    </row>
    <row r="52708" spans="22:22" x14ac:dyDescent="0.35">
      <c r="V52708" s="17"/>
    </row>
    <row r="52709" spans="22:22" x14ac:dyDescent="0.35">
      <c r="V52709" s="17"/>
    </row>
    <row r="52710" spans="22:22" x14ac:dyDescent="0.35">
      <c r="V52710" s="17"/>
    </row>
    <row r="52711" spans="22:22" x14ac:dyDescent="0.35">
      <c r="V52711" s="17"/>
    </row>
    <row r="52712" spans="22:22" x14ac:dyDescent="0.35">
      <c r="V52712" s="17"/>
    </row>
    <row r="52713" spans="22:22" x14ac:dyDescent="0.35">
      <c r="V52713" s="17"/>
    </row>
    <row r="52714" spans="22:22" x14ac:dyDescent="0.35">
      <c r="V52714" s="17"/>
    </row>
    <row r="52715" spans="22:22" x14ac:dyDescent="0.35">
      <c r="V52715" s="17"/>
    </row>
    <row r="52716" spans="22:22" x14ac:dyDescent="0.35">
      <c r="V52716" s="17"/>
    </row>
    <row r="52717" spans="22:22" x14ac:dyDescent="0.35">
      <c r="V52717" s="17"/>
    </row>
    <row r="52718" spans="22:22" x14ac:dyDescent="0.35">
      <c r="V52718" s="17"/>
    </row>
    <row r="52719" spans="22:22" x14ac:dyDescent="0.35">
      <c r="V52719" s="17"/>
    </row>
    <row r="52720" spans="22:22" x14ac:dyDescent="0.35">
      <c r="V52720" s="17"/>
    </row>
    <row r="52721" spans="22:22" x14ac:dyDescent="0.35">
      <c r="V52721" s="17"/>
    </row>
    <row r="52722" spans="22:22" x14ac:dyDescent="0.35">
      <c r="V52722" s="17"/>
    </row>
    <row r="52723" spans="22:22" x14ac:dyDescent="0.35">
      <c r="V52723" s="17"/>
    </row>
    <row r="52724" spans="22:22" x14ac:dyDescent="0.35">
      <c r="V52724" s="17"/>
    </row>
    <row r="52725" spans="22:22" x14ac:dyDescent="0.35">
      <c r="V52725" s="17"/>
    </row>
    <row r="52726" spans="22:22" x14ac:dyDescent="0.35">
      <c r="V52726" s="17"/>
    </row>
    <row r="52727" spans="22:22" x14ac:dyDescent="0.35">
      <c r="V52727" s="17"/>
    </row>
    <row r="52728" spans="22:22" x14ac:dyDescent="0.35">
      <c r="V52728" s="17"/>
    </row>
    <row r="52729" spans="22:22" x14ac:dyDescent="0.35">
      <c r="V52729" s="17"/>
    </row>
    <row r="52730" spans="22:22" x14ac:dyDescent="0.35">
      <c r="V52730" s="17"/>
    </row>
    <row r="52731" spans="22:22" x14ac:dyDescent="0.35">
      <c r="V52731" s="17"/>
    </row>
    <row r="52732" spans="22:22" x14ac:dyDescent="0.35">
      <c r="V52732" s="17"/>
    </row>
    <row r="52733" spans="22:22" x14ac:dyDescent="0.35">
      <c r="V52733" s="17"/>
    </row>
    <row r="52734" spans="22:22" x14ac:dyDescent="0.35">
      <c r="V52734" s="17"/>
    </row>
    <row r="52735" spans="22:22" x14ac:dyDescent="0.35">
      <c r="V52735" s="17"/>
    </row>
    <row r="52736" spans="22:22" x14ac:dyDescent="0.35">
      <c r="V52736" s="17"/>
    </row>
    <row r="52737" spans="22:22" x14ac:dyDescent="0.35">
      <c r="V52737" s="17"/>
    </row>
    <row r="52738" spans="22:22" x14ac:dyDescent="0.35">
      <c r="V52738" s="17"/>
    </row>
    <row r="52739" spans="22:22" x14ac:dyDescent="0.35">
      <c r="V52739" s="17"/>
    </row>
    <row r="52740" spans="22:22" x14ac:dyDescent="0.35">
      <c r="V52740" s="17"/>
    </row>
    <row r="52741" spans="22:22" x14ac:dyDescent="0.35">
      <c r="V52741" s="17"/>
    </row>
    <row r="52742" spans="22:22" x14ac:dyDescent="0.35">
      <c r="V52742" s="17"/>
    </row>
    <row r="52743" spans="22:22" x14ac:dyDescent="0.35">
      <c r="V52743" s="17"/>
    </row>
    <row r="52744" spans="22:22" x14ac:dyDescent="0.35">
      <c r="V52744" s="17"/>
    </row>
    <row r="52745" spans="22:22" x14ac:dyDescent="0.35">
      <c r="V52745" s="17"/>
    </row>
    <row r="52746" spans="22:22" x14ac:dyDescent="0.35">
      <c r="V52746" s="17"/>
    </row>
    <row r="52747" spans="22:22" x14ac:dyDescent="0.35">
      <c r="V52747" s="17"/>
    </row>
    <row r="52748" spans="22:22" x14ac:dyDescent="0.35">
      <c r="V52748" s="17"/>
    </row>
    <row r="52749" spans="22:22" x14ac:dyDescent="0.35">
      <c r="V52749" s="17"/>
    </row>
    <row r="52750" spans="22:22" x14ac:dyDescent="0.35">
      <c r="V52750" s="17"/>
    </row>
    <row r="52751" spans="22:22" x14ac:dyDescent="0.35">
      <c r="V52751" s="17"/>
    </row>
    <row r="52752" spans="22:22" x14ac:dyDescent="0.35">
      <c r="V52752" s="17"/>
    </row>
    <row r="52753" spans="22:22" x14ac:dyDescent="0.35">
      <c r="V52753" s="17"/>
    </row>
    <row r="52754" spans="22:22" x14ac:dyDescent="0.35">
      <c r="V52754" s="17"/>
    </row>
    <row r="52755" spans="22:22" x14ac:dyDescent="0.35">
      <c r="V52755" s="17"/>
    </row>
    <row r="52756" spans="22:22" x14ac:dyDescent="0.35">
      <c r="V52756" s="17"/>
    </row>
    <row r="52757" spans="22:22" x14ac:dyDescent="0.35">
      <c r="V52757" s="17"/>
    </row>
    <row r="52758" spans="22:22" x14ac:dyDescent="0.35">
      <c r="V52758" s="17"/>
    </row>
    <row r="52759" spans="22:22" x14ac:dyDescent="0.35">
      <c r="V52759" s="17"/>
    </row>
    <row r="52760" spans="22:22" x14ac:dyDescent="0.35">
      <c r="V52760" s="17"/>
    </row>
    <row r="52761" spans="22:22" x14ac:dyDescent="0.35">
      <c r="V52761" s="17"/>
    </row>
    <row r="52762" spans="22:22" x14ac:dyDescent="0.35">
      <c r="V52762" s="17"/>
    </row>
    <row r="52763" spans="22:22" x14ac:dyDescent="0.35">
      <c r="V52763" s="17"/>
    </row>
    <row r="52764" spans="22:22" x14ac:dyDescent="0.35">
      <c r="V52764" s="17"/>
    </row>
    <row r="52765" spans="22:22" x14ac:dyDescent="0.35">
      <c r="V52765" s="17"/>
    </row>
    <row r="52766" spans="22:22" x14ac:dyDescent="0.35">
      <c r="V52766" s="17"/>
    </row>
    <row r="52767" spans="22:22" x14ac:dyDescent="0.35">
      <c r="V52767" s="17"/>
    </row>
    <row r="52768" spans="22:22" x14ac:dyDescent="0.35">
      <c r="V52768" s="17"/>
    </row>
    <row r="52769" spans="22:22" x14ac:dyDescent="0.35">
      <c r="V52769" s="17"/>
    </row>
    <row r="52770" spans="22:22" x14ac:dyDescent="0.35">
      <c r="V52770" s="17"/>
    </row>
    <row r="52771" spans="22:22" x14ac:dyDescent="0.35">
      <c r="V52771" s="17"/>
    </row>
    <row r="52772" spans="22:22" x14ac:dyDescent="0.35">
      <c r="V52772" s="17"/>
    </row>
    <row r="52773" spans="22:22" x14ac:dyDescent="0.35">
      <c r="V52773" s="17"/>
    </row>
    <row r="52774" spans="22:22" x14ac:dyDescent="0.35">
      <c r="V52774" s="17"/>
    </row>
    <row r="52775" spans="22:22" x14ac:dyDescent="0.35">
      <c r="V52775" s="17"/>
    </row>
    <row r="52776" spans="22:22" x14ac:dyDescent="0.35">
      <c r="V52776" s="17"/>
    </row>
    <row r="52777" spans="22:22" x14ac:dyDescent="0.35">
      <c r="V52777" s="17"/>
    </row>
    <row r="52778" spans="22:22" x14ac:dyDescent="0.35">
      <c r="V52778" s="17"/>
    </row>
    <row r="52779" spans="22:22" x14ac:dyDescent="0.35">
      <c r="V52779" s="17"/>
    </row>
    <row r="52780" spans="22:22" x14ac:dyDescent="0.35">
      <c r="V52780" s="17"/>
    </row>
    <row r="52781" spans="22:22" x14ac:dyDescent="0.35">
      <c r="V52781" s="17"/>
    </row>
    <row r="52782" spans="22:22" x14ac:dyDescent="0.35">
      <c r="V52782" s="17"/>
    </row>
    <row r="52783" spans="22:22" x14ac:dyDescent="0.35">
      <c r="V52783" s="17"/>
    </row>
    <row r="52784" spans="22:22" x14ac:dyDescent="0.35">
      <c r="V52784" s="17"/>
    </row>
    <row r="52785" spans="22:22" x14ac:dyDescent="0.35">
      <c r="V52785" s="17"/>
    </row>
    <row r="52786" spans="22:22" x14ac:dyDescent="0.35">
      <c r="V52786" s="17"/>
    </row>
    <row r="52787" spans="22:22" x14ac:dyDescent="0.35">
      <c r="V52787" s="17"/>
    </row>
    <row r="52788" spans="22:22" x14ac:dyDescent="0.35">
      <c r="V52788" s="17"/>
    </row>
    <row r="52789" spans="22:22" x14ac:dyDescent="0.35">
      <c r="V52789" s="17"/>
    </row>
    <row r="52790" spans="22:22" x14ac:dyDescent="0.35">
      <c r="V52790" s="17"/>
    </row>
    <row r="52791" spans="22:22" x14ac:dyDescent="0.35">
      <c r="V52791" s="17"/>
    </row>
    <row r="52792" spans="22:22" x14ac:dyDescent="0.35">
      <c r="V52792" s="17"/>
    </row>
    <row r="52793" spans="22:22" x14ac:dyDescent="0.35">
      <c r="V52793" s="17"/>
    </row>
    <row r="52794" spans="22:22" x14ac:dyDescent="0.35">
      <c r="V52794" s="17"/>
    </row>
    <row r="52795" spans="22:22" x14ac:dyDescent="0.35">
      <c r="V52795" s="17"/>
    </row>
    <row r="52796" spans="22:22" x14ac:dyDescent="0.35">
      <c r="V52796" s="17"/>
    </row>
    <row r="52797" spans="22:22" x14ac:dyDescent="0.35">
      <c r="V52797" s="17"/>
    </row>
    <row r="52798" spans="22:22" x14ac:dyDescent="0.35">
      <c r="V52798" s="17"/>
    </row>
    <row r="52799" spans="22:22" x14ac:dyDescent="0.35">
      <c r="V52799" s="17"/>
    </row>
    <row r="52800" spans="22:22" x14ac:dyDescent="0.35">
      <c r="V52800" s="17"/>
    </row>
    <row r="52801" spans="22:22" x14ac:dyDescent="0.35">
      <c r="V52801" s="17"/>
    </row>
    <row r="52802" spans="22:22" x14ac:dyDescent="0.35">
      <c r="V52802" s="17"/>
    </row>
    <row r="52803" spans="22:22" x14ac:dyDescent="0.35">
      <c r="V52803" s="17"/>
    </row>
    <row r="52804" spans="22:22" x14ac:dyDescent="0.35">
      <c r="V52804" s="17"/>
    </row>
    <row r="52805" spans="22:22" x14ac:dyDescent="0.35">
      <c r="V52805" s="17"/>
    </row>
    <row r="52806" spans="22:22" x14ac:dyDescent="0.35">
      <c r="V52806" s="17"/>
    </row>
    <row r="52807" spans="22:22" x14ac:dyDescent="0.35">
      <c r="V52807" s="17"/>
    </row>
    <row r="52808" spans="22:22" x14ac:dyDescent="0.35">
      <c r="V52808" s="17"/>
    </row>
    <row r="52809" spans="22:22" x14ac:dyDescent="0.35">
      <c r="V52809" s="17"/>
    </row>
    <row r="52810" spans="22:22" x14ac:dyDescent="0.35">
      <c r="V52810" s="17"/>
    </row>
    <row r="52811" spans="22:22" x14ac:dyDescent="0.35">
      <c r="V52811" s="17"/>
    </row>
    <row r="52812" spans="22:22" x14ac:dyDescent="0.35">
      <c r="V52812" s="17"/>
    </row>
    <row r="52813" spans="22:22" x14ac:dyDescent="0.35">
      <c r="V52813" s="17"/>
    </row>
    <row r="52814" spans="22:22" x14ac:dyDescent="0.35">
      <c r="V52814" s="17"/>
    </row>
    <row r="52815" spans="22:22" x14ac:dyDescent="0.35">
      <c r="V52815" s="17"/>
    </row>
    <row r="52816" spans="22:22" x14ac:dyDescent="0.35">
      <c r="V52816" s="17"/>
    </row>
    <row r="52817" spans="22:22" x14ac:dyDescent="0.35">
      <c r="V52817" s="17"/>
    </row>
    <row r="52818" spans="22:22" x14ac:dyDescent="0.35">
      <c r="V52818" s="17"/>
    </row>
    <row r="52819" spans="22:22" x14ac:dyDescent="0.35">
      <c r="V52819" s="17"/>
    </row>
    <row r="52820" spans="22:22" x14ac:dyDescent="0.35">
      <c r="V52820" s="17"/>
    </row>
    <row r="52821" spans="22:22" x14ac:dyDescent="0.35">
      <c r="V52821" s="17"/>
    </row>
    <row r="52822" spans="22:22" x14ac:dyDescent="0.35">
      <c r="V52822" s="17"/>
    </row>
    <row r="52823" spans="22:22" x14ac:dyDescent="0.35">
      <c r="V52823" s="17"/>
    </row>
    <row r="52824" spans="22:22" x14ac:dyDescent="0.35">
      <c r="V52824" s="17"/>
    </row>
    <row r="52825" spans="22:22" x14ac:dyDescent="0.35">
      <c r="V52825" s="17"/>
    </row>
    <row r="52826" spans="22:22" x14ac:dyDescent="0.35">
      <c r="V52826" s="17"/>
    </row>
    <row r="52827" spans="22:22" x14ac:dyDescent="0.35">
      <c r="V52827" s="17"/>
    </row>
    <row r="52828" spans="22:22" x14ac:dyDescent="0.35">
      <c r="V52828" s="17"/>
    </row>
    <row r="52829" spans="22:22" x14ac:dyDescent="0.35">
      <c r="V52829" s="17"/>
    </row>
    <row r="52830" spans="22:22" x14ac:dyDescent="0.35">
      <c r="V52830" s="17"/>
    </row>
    <row r="52831" spans="22:22" x14ac:dyDescent="0.35">
      <c r="V52831" s="17"/>
    </row>
    <row r="52832" spans="22:22" x14ac:dyDescent="0.35">
      <c r="V52832" s="17"/>
    </row>
    <row r="52833" spans="22:22" x14ac:dyDescent="0.35">
      <c r="V52833" s="17"/>
    </row>
    <row r="52834" spans="22:22" x14ac:dyDescent="0.35">
      <c r="V52834" s="17"/>
    </row>
    <row r="52835" spans="22:22" x14ac:dyDescent="0.35">
      <c r="V52835" s="17"/>
    </row>
    <row r="52836" spans="22:22" x14ac:dyDescent="0.35">
      <c r="V52836" s="17"/>
    </row>
    <row r="52837" spans="22:22" x14ac:dyDescent="0.35">
      <c r="V52837" s="17"/>
    </row>
    <row r="52838" spans="22:22" x14ac:dyDescent="0.35">
      <c r="V52838" s="17"/>
    </row>
    <row r="52839" spans="22:22" x14ac:dyDescent="0.35">
      <c r="V52839" s="17"/>
    </row>
    <row r="52840" spans="22:22" x14ac:dyDescent="0.35">
      <c r="V52840" s="17"/>
    </row>
    <row r="52841" spans="22:22" x14ac:dyDescent="0.35">
      <c r="V52841" s="17"/>
    </row>
    <row r="52842" spans="22:22" x14ac:dyDescent="0.35">
      <c r="V52842" s="17"/>
    </row>
    <row r="52843" spans="22:22" x14ac:dyDescent="0.35">
      <c r="V52843" s="17"/>
    </row>
    <row r="52844" spans="22:22" x14ac:dyDescent="0.35">
      <c r="V52844" s="17"/>
    </row>
    <row r="52845" spans="22:22" x14ac:dyDescent="0.35">
      <c r="V52845" s="17"/>
    </row>
    <row r="52846" spans="22:22" x14ac:dyDescent="0.35">
      <c r="V52846" s="17"/>
    </row>
    <row r="52847" spans="22:22" x14ac:dyDescent="0.35">
      <c r="V52847" s="17"/>
    </row>
    <row r="52848" spans="22:22" x14ac:dyDescent="0.35">
      <c r="V52848" s="17"/>
    </row>
    <row r="52849" spans="22:22" x14ac:dyDescent="0.35">
      <c r="V52849" s="17"/>
    </row>
    <row r="52850" spans="22:22" x14ac:dyDescent="0.35">
      <c r="V52850" s="17"/>
    </row>
    <row r="52851" spans="22:22" x14ac:dyDescent="0.35">
      <c r="V52851" s="17"/>
    </row>
    <row r="52852" spans="22:22" x14ac:dyDescent="0.35">
      <c r="V52852" s="17"/>
    </row>
    <row r="52853" spans="22:22" x14ac:dyDescent="0.35">
      <c r="V52853" s="17"/>
    </row>
    <row r="52854" spans="22:22" x14ac:dyDescent="0.35">
      <c r="V52854" s="17"/>
    </row>
    <row r="52855" spans="22:22" x14ac:dyDescent="0.35">
      <c r="V52855" s="17"/>
    </row>
    <row r="52856" spans="22:22" x14ac:dyDescent="0.35">
      <c r="V52856" s="17"/>
    </row>
    <row r="52857" spans="22:22" x14ac:dyDescent="0.35">
      <c r="V52857" s="17"/>
    </row>
    <row r="52858" spans="22:22" x14ac:dyDescent="0.35">
      <c r="V52858" s="17"/>
    </row>
    <row r="52859" spans="22:22" x14ac:dyDescent="0.35">
      <c r="V52859" s="17"/>
    </row>
    <row r="52860" spans="22:22" x14ac:dyDescent="0.35">
      <c r="V52860" s="17"/>
    </row>
    <row r="52861" spans="22:22" x14ac:dyDescent="0.35">
      <c r="V52861" s="17"/>
    </row>
    <row r="52862" spans="22:22" x14ac:dyDescent="0.35">
      <c r="V52862" s="17"/>
    </row>
    <row r="52863" spans="22:22" x14ac:dyDescent="0.35">
      <c r="V52863" s="17"/>
    </row>
    <row r="52864" spans="22:22" x14ac:dyDescent="0.35">
      <c r="V52864" s="17"/>
    </row>
    <row r="52865" spans="22:22" x14ac:dyDescent="0.35">
      <c r="V52865" s="17"/>
    </row>
    <row r="52866" spans="22:22" x14ac:dyDescent="0.35">
      <c r="V52866" s="17"/>
    </row>
    <row r="52867" spans="22:22" x14ac:dyDescent="0.35">
      <c r="V52867" s="17"/>
    </row>
    <row r="52868" spans="22:22" x14ac:dyDescent="0.35">
      <c r="V52868" s="17"/>
    </row>
    <row r="52869" spans="22:22" x14ac:dyDescent="0.35">
      <c r="V52869" s="17"/>
    </row>
    <row r="52870" spans="22:22" x14ac:dyDescent="0.35">
      <c r="V52870" s="17"/>
    </row>
    <row r="52871" spans="22:22" x14ac:dyDescent="0.35">
      <c r="V52871" s="17"/>
    </row>
    <row r="52872" spans="22:22" x14ac:dyDescent="0.35">
      <c r="V52872" s="17"/>
    </row>
    <row r="52873" spans="22:22" x14ac:dyDescent="0.35">
      <c r="V52873" s="17"/>
    </row>
    <row r="52874" spans="22:22" x14ac:dyDescent="0.35">
      <c r="V52874" s="17"/>
    </row>
    <row r="52875" spans="22:22" x14ac:dyDescent="0.35">
      <c r="V52875" s="17"/>
    </row>
    <row r="52876" spans="22:22" x14ac:dyDescent="0.35">
      <c r="V52876" s="17"/>
    </row>
    <row r="52877" spans="22:22" x14ac:dyDescent="0.35">
      <c r="V52877" s="17"/>
    </row>
    <row r="52878" spans="22:22" x14ac:dyDescent="0.35">
      <c r="V52878" s="17"/>
    </row>
    <row r="52879" spans="22:22" x14ac:dyDescent="0.35">
      <c r="V52879" s="17"/>
    </row>
    <row r="52880" spans="22:22" x14ac:dyDescent="0.35">
      <c r="V52880" s="17"/>
    </row>
    <row r="52881" spans="22:22" x14ac:dyDescent="0.35">
      <c r="V52881" s="17"/>
    </row>
    <row r="52882" spans="22:22" x14ac:dyDescent="0.35">
      <c r="V52882" s="17"/>
    </row>
    <row r="52883" spans="22:22" x14ac:dyDescent="0.35">
      <c r="V52883" s="17"/>
    </row>
    <row r="52884" spans="22:22" x14ac:dyDescent="0.35">
      <c r="V52884" s="17"/>
    </row>
    <row r="52885" spans="22:22" x14ac:dyDescent="0.35">
      <c r="V52885" s="17"/>
    </row>
    <row r="52886" spans="22:22" x14ac:dyDescent="0.35">
      <c r="V52886" s="17"/>
    </row>
    <row r="52887" spans="22:22" x14ac:dyDescent="0.35">
      <c r="V52887" s="17"/>
    </row>
    <row r="52888" spans="22:22" x14ac:dyDescent="0.35">
      <c r="V52888" s="17"/>
    </row>
    <row r="52889" spans="22:22" x14ac:dyDescent="0.35">
      <c r="V52889" s="17"/>
    </row>
    <row r="52890" spans="22:22" x14ac:dyDescent="0.35">
      <c r="V52890" s="17"/>
    </row>
    <row r="52891" spans="22:22" x14ac:dyDescent="0.35">
      <c r="V52891" s="17"/>
    </row>
    <row r="52892" spans="22:22" x14ac:dyDescent="0.35">
      <c r="V52892" s="17"/>
    </row>
    <row r="52893" spans="22:22" x14ac:dyDescent="0.35">
      <c r="V52893" s="17"/>
    </row>
    <row r="52894" spans="22:22" x14ac:dyDescent="0.35">
      <c r="V52894" s="17"/>
    </row>
    <row r="52895" spans="22:22" x14ac:dyDescent="0.35">
      <c r="V52895" s="17"/>
    </row>
    <row r="52896" spans="22:22" x14ac:dyDescent="0.35">
      <c r="V52896" s="17"/>
    </row>
    <row r="52897" spans="22:22" x14ac:dyDescent="0.35">
      <c r="V52897" s="17"/>
    </row>
    <row r="52898" spans="22:22" x14ac:dyDescent="0.35">
      <c r="V52898" s="17"/>
    </row>
    <row r="52899" spans="22:22" x14ac:dyDescent="0.35">
      <c r="V52899" s="17"/>
    </row>
    <row r="52900" spans="22:22" x14ac:dyDescent="0.35">
      <c r="V52900" s="17"/>
    </row>
    <row r="52901" spans="22:22" x14ac:dyDescent="0.35">
      <c r="V52901" s="17"/>
    </row>
    <row r="52902" spans="22:22" x14ac:dyDescent="0.35">
      <c r="V52902" s="17"/>
    </row>
    <row r="52903" spans="22:22" x14ac:dyDescent="0.35">
      <c r="V52903" s="17"/>
    </row>
    <row r="52904" spans="22:22" x14ac:dyDescent="0.35">
      <c r="V52904" s="17"/>
    </row>
    <row r="52905" spans="22:22" x14ac:dyDescent="0.35">
      <c r="V52905" s="17"/>
    </row>
    <row r="52906" spans="22:22" x14ac:dyDescent="0.35">
      <c r="V52906" s="17"/>
    </row>
    <row r="52907" spans="22:22" x14ac:dyDescent="0.35">
      <c r="V52907" s="17"/>
    </row>
    <row r="52908" spans="22:22" x14ac:dyDescent="0.35">
      <c r="V52908" s="17"/>
    </row>
    <row r="52909" spans="22:22" x14ac:dyDescent="0.35">
      <c r="V52909" s="17"/>
    </row>
    <row r="52910" spans="22:22" x14ac:dyDescent="0.35">
      <c r="V52910" s="17"/>
    </row>
    <row r="52911" spans="22:22" x14ac:dyDescent="0.35">
      <c r="V52911" s="17"/>
    </row>
    <row r="52912" spans="22:22" x14ac:dyDescent="0.35">
      <c r="V52912" s="17"/>
    </row>
    <row r="52913" spans="22:22" x14ac:dyDescent="0.35">
      <c r="V52913" s="17"/>
    </row>
    <row r="52914" spans="22:22" x14ac:dyDescent="0.35">
      <c r="V52914" s="17"/>
    </row>
    <row r="52915" spans="22:22" x14ac:dyDescent="0.35">
      <c r="V52915" s="17"/>
    </row>
    <row r="52916" spans="22:22" x14ac:dyDescent="0.35">
      <c r="V52916" s="17"/>
    </row>
    <row r="52917" spans="22:22" x14ac:dyDescent="0.35">
      <c r="V52917" s="17"/>
    </row>
    <row r="52918" spans="22:22" x14ac:dyDescent="0.35">
      <c r="V52918" s="17"/>
    </row>
    <row r="52919" spans="22:22" x14ac:dyDescent="0.35">
      <c r="V52919" s="17"/>
    </row>
    <row r="52920" spans="22:22" x14ac:dyDescent="0.35">
      <c r="V52920" s="17"/>
    </row>
    <row r="52921" spans="22:22" x14ac:dyDescent="0.35">
      <c r="V52921" s="17"/>
    </row>
    <row r="52922" spans="22:22" x14ac:dyDescent="0.35">
      <c r="V52922" s="17"/>
    </row>
    <row r="52923" spans="22:22" x14ac:dyDescent="0.35">
      <c r="V52923" s="17"/>
    </row>
    <row r="52924" spans="22:22" x14ac:dyDescent="0.35">
      <c r="V52924" s="17"/>
    </row>
    <row r="52925" spans="22:22" x14ac:dyDescent="0.35">
      <c r="V52925" s="17"/>
    </row>
    <row r="52926" spans="22:22" x14ac:dyDescent="0.35">
      <c r="V52926" s="17"/>
    </row>
    <row r="52927" spans="22:22" x14ac:dyDescent="0.35">
      <c r="V52927" s="17"/>
    </row>
    <row r="52928" spans="22:22" x14ac:dyDescent="0.35">
      <c r="V52928" s="17"/>
    </row>
    <row r="52929" spans="22:22" x14ac:dyDescent="0.35">
      <c r="V52929" s="17"/>
    </row>
    <row r="52930" spans="22:22" x14ac:dyDescent="0.35">
      <c r="V52930" s="17"/>
    </row>
    <row r="52931" spans="22:22" x14ac:dyDescent="0.35">
      <c r="V52931" s="17"/>
    </row>
    <row r="52932" spans="22:22" x14ac:dyDescent="0.35">
      <c r="V52932" s="17"/>
    </row>
    <row r="52933" spans="22:22" x14ac:dyDescent="0.35">
      <c r="V52933" s="17"/>
    </row>
    <row r="52934" spans="22:22" x14ac:dyDescent="0.35">
      <c r="V52934" s="17"/>
    </row>
    <row r="52935" spans="22:22" x14ac:dyDescent="0.35">
      <c r="V52935" s="17"/>
    </row>
    <row r="52936" spans="22:22" x14ac:dyDescent="0.35">
      <c r="V52936" s="17"/>
    </row>
    <row r="52937" spans="22:22" x14ac:dyDescent="0.35">
      <c r="V52937" s="17"/>
    </row>
    <row r="52938" spans="22:22" x14ac:dyDescent="0.35">
      <c r="V52938" s="17"/>
    </row>
    <row r="52939" spans="22:22" x14ac:dyDescent="0.35">
      <c r="V52939" s="17"/>
    </row>
    <row r="52940" spans="22:22" x14ac:dyDescent="0.35">
      <c r="V52940" s="17"/>
    </row>
    <row r="52941" spans="22:22" x14ac:dyDescent="0.35">
      <c r="V52941" s="17"/>
    </row>
    <row r="52942" spans="22:22" x14ac:dyDescent="0.35">
      <c r="V52942" s="17"/>
    </row>
    <row r="52943" spans="22:22" x14ac:dyDescent="0.35">
      <c r="V52943" s="17"/>
    </row>
    <row r="52944" spans="22:22" x14ac:dyDescent="0.35">
      <c r="V52944" s="17"/>
    </row>
    <row r="52945" spans="22:22" x14ac:dyDescent="0.35">
      <c r="V52945" s="17"/>
    </row>
    <row r="52946" spans="22:22" x14ac:dyDescent="0.35">
      <c r="V52946" s="17"/>
    </row>
    <row r="52947" spans="22:22" x14ac:dyDescent="0.35">
      <c r="V52947" s="17"/>
    </row>
    <row r="52948" spans="22:22" x14ac:dyDescent="0.35">
      <c r="V52948" s="17"/>
    </row>
    <row r="52949" spans="22:22" x14ac:dyDescent="0.35">
      <c r="V52949" s="17"/>
    </row>
    <row r="52950" spans="22:22" x14ac:dyDescent="0.35">
      <c r="V52950" s="17"/>
    </row>
    <row r="52951" spans="22:22" x14ac:dyDescent="0.35">
      <c r="V52951" s="17"/>
    </row>
    <row r="52952" spans="22:22" x14ac:dyDescent="0.35">
      <c r="V52952" s="17"/>
    </row>
    <row r="52953" spans="22:22" x14ac:dyDescent="0.35">
      <c r="V52953" s="17"/>
    </row>
    <row r="52954" spans="22:22" x14ac:dyDescent="0.35">
      <c r="V52954" s="17"/>
    </row>
    <row r="52955" spans="22:22" x14ac:dyDescent="0.35">
      <c r="V52955" s="17"/>
    </row>
    <row r="52956" spans="22:22" x14ac:dyDescent="0.35">
      <c r="V52956" s="17"/>
    </row>
    <row r="52957" spans="22:22" x14ac:dyDescent="0.35">
      <c r="V52957" s="17"/>
    </row>
    <row r="52958" spans="22:22" x14ac:dyDescent="0.35">
      <c r="V52958" s="17"/>
    </row>
    <row r="52959" spans="22:22" x14ac:dyDescent="0.35">
      <c r="V52959" s="17"/>
    </row>
    <row r="52960" spans="22:22" x14ac:dyDescent="0.35">
      <c r="V52960" s="17"/>
    </row>
    <row r="52961" spans="22:22" x14ac:dyDescent="0.35">
      <c r="V52961" s="17"/>
    </row>
    <row r="52962" spans="22:22" x14ac:dyDescent="0.35">
      <c r="V52962" s="17"/>
    </row>
    <row r="52963" spans="22:22" x14ac:dyDescent="0.35">
      <c r="V52963" s="17"/>
    </row>
    <row r="52964" spans="22:22" x14ac:dyDescent="0.35">
      <c r="V52964" s="17"/>
    </row>
    <row r="52965" spans="22:22" x14ac:dyDescent="0.35">
      <c r="V52965" s="17"/>
    </row>
    <row r="52966" spans="22:22" x14ac:dyDescent="0.35">
      <c r="V52966" s="17"/>
    </row>
    <row r="52967" spans="22:22" x14ac:dyDescent="0.35">
      <c r="V52967" s="17"/>
    </row>
    <row r="52968" spans="22:22" x14ac:dyDescent="0.35">
      <c r="V52968" s="17"/>
    </row>
    <row r="52969" spans="22:22" x14ac:dyDescent="0.35">
      <c r="V52969" s="17"/>
    </row>
    <row r="52970" spans="22:22" x14ac:dyDescent="0.35">
      <c r="V52970" s="17"/>
    </row>
    <row r="52971" spans="22:22" x14ac:dyDescent="0.35">
      <c r="V52971" s="17"/>
    </row>
    <row r="52972" spans="22:22" x14ac:dyDescent="0.35">
      <c r="V52972" s="17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0645-118A-406C-86FD-90246A17EC82}">
  <sheetPr>
    <tabColor theme="7" tint="0.79998168889431442"/>
  </sheetPr>
  <dimension ref="A1:BN16"/>
  <sheetViews>
    <sheetView workbookViewId="0">
      <pane xSplit="7" ySplit="1" topLeftCell="R2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A58" sqref="A58:B67"/>
    </sheetView>
  </sheetViews>
  <sheetFormatPr defaultRowHeight="14.5" x14ac:dyDescent="0.35"/>
  <cols>
    <col min="1" max="1" width="9.453125" style="54" bestFit="1" customWidth="1"/>
    <col min="2" max="2" width="20.90625" style="54" bestFit="1" customWidth="1"/>
    <col min="3" max="3" width="9.36328125" style="54" bestFit="1" customWidth="1"/>
    <col min="4" max="4" width="36.08984375" style="54" bestFit="1" customWidth="1"/>
    <col min="5" max="5" width="12.36328125" style="54" bestFit="1" customWidth="1"/>
    <col min="6" max="6" width="26.08984375" style="54" bestFit="1" customWidth="1"/>
    <col min="7" max="7" width="12.6328125" style="54" bestFit="1" customWidth="1"/>
    <col min="8" max="66" width="6.26953125" style="54" bestFit="1" customWidth="1"/>
    <col min="67" max="16384" width="8.7265625" style="54"/>
  </cols>
  <sheetData>
    <row r="1" spans="1:66" s="26" customFormat="1" x14ac:dyDescent="0.35">
      <c r="A1" s="26" t="s">
        <v>42</v>
      </c>
      <c r="B1" s="26" t="s">
        <v>43</v>
      </c>
      <c r="C1" s="26" t="s">
        <v>44</v>
      </c>
      <c r="D1" s="26" t="s">
        <v>45</v>
      </c>
      <c r="E1" s="42" t="s">
        <v>46</v>
      </c>
      <c r="F1" s="26" t="s">
        <v>47</v>
      </c>
      <c r="G1" s="26" t="s">
        <v>48</v>
      </c>
      <c r="H1" s="26" t="s">
        <v>143</v>
      </c>
      <c r="I1" s="26" t="s">
        <v>144</v>
      </c>
      <c r="J1" s="26" t="s">
        <v>145</v>
      </c>
      <c r="K1" s="26" t="s">
        <v>146</v>
      </c>
      <c r="L1" s="26" t="s">
        <v>147</v>
      </c>
      <c r="M1" s="26" t="s">
        <v>148</v>
      </c>
      <c r="N1" s="26" t="s">
        <v>149</v>
      </c>
      <c r="O1" s="26" t="s">
        <v>150</v>
      </c>
      <c r="P1" s="26" t="s">
        <v>151</v>
      </c>
      <c r="Q1" s="26" t="s">
        <v>152</v>
      </c>
      <c r="R1" s="26" t="s">
        <v>153</v>
      </c>
      <c r="S1" s="26" t="s">
        <v>154</v>
      </c>
      <c r="T1" s="26" t="s">
        <v>155</v>
      </c>
      <c r="U1" s="26" t="s">
        <v>156</v>
      </c>
      <c r="V1" s="26" t="s">
        <v>157</v>
      </c>
      <c r="W1" s="26" t="s">
        <v>158</v>
      </c>
      <c r="X1" s="26" t="s">
        <v>159</v>
      </c>
      <c r="Y1" s="26" t="s">
        <v>160</v>
      </c>
      <c r="Z1" s="26" t="s">
        <v>161</v>
      </c>
      <c r="AA1" s="26" t="s">
        <v>162</v>
      </c>
      <c r="AB1" s="26" t="s">
        <v>163</v>
      </c>
      <c r="AC1" s="26" t="s">
        <v>164</v>
      </c>
      <c r="AD1" s="26" t="s">
        <v>165</v>
      </c>
      <c r="AE1" s="26" t="s">
        <v>166</v>
      </c>
      <c r="AF1" s="26" t="s">
        <v>167</v>
      </c>
      <c r="AG1" s="26" t="s">
        <v>168</v>
      </c>
      <c r="AH1" s="26" t="s">
        <v>169</v>
      </c>
      <c r="AI1" s="26" t="s">
        <v>170</v>
      </c>
      <c r="AJ1" s="26" t="s">
        <v>171</v>
      </c>
      <c r="AK1" s="26" t="s">
        <v>172</v>
      </c>
      <c r="AL1" s="26" t="s">
        <v>11</v>
      </c>
      <c r="AM1" s="26" t="s">
        <v>12</v>
      </c>
      <c r="AN1" s="26" t="s">
        <v>13</v>
      </c>
      <c r="AO1" s="26" t="s">
        <v>14</v>
      </c>
      <c r="AP1" s="26" t="s">
        <v>15</v>
      </c>
      <c r="AQ1" s="26" t="s">
        <v>16</v>
      </c>
      <c r="AR1" s="26" t="s">
        <v>17</v>
      </c>
      <c r="AS1" s="26" t="s">
        <v>18</v>
      </c>
      <c r="AT1" s="26" t="s">
        <v>19</v>
      </c>
      <c r="AU1" s="26" t="s">
        <v>20</v>
      </c>
      <c r="AV1" s="26" t="s">
        <v>21</v>
      </c>
      <c r="AW1" s="26" t="s">
        <v>22</v>
      </c>
      <c r="AX1" s="26" t="s">
        <v>23</v>
      </c>
      <c r="AY1" s="26" t="s">
        <v>24</v>
      </c>
      <c r="AZ1" s="26" t="s">
        <v>25</v>
      </c>
      <c r="BA1" s="26" t="s">
        <v>26</v>
      </c>
      <c r="BB1" s="26" t="s">
        <v>27</v>
      </c>
      <c r="BC1" s="26" t="s">
        <v>28</v>
      </c>
      <c r="BD1" s="26" t="s">
        <v>29</v>
      </c>
      <c r="BE1" s="26" t="s">
        <v>30</v>
      </c>
      <c r="BF1" s="26" t="s">
        <v>173</v>
      </c>
      <c r="BG1" s="26" t="s">
        <v>174</v>
      </c>
      <c r="BH1" s="26" t="s">
        <v>175</v>
      </c>
      <c r="BI1" s="26" t="s">
        <v>176</v>
      </c>
      <c r="BJ1" s="26" t="s">
        <v>177</v>
      </c>
      <c r="BK1" s="26" t="s">
        <v>178</v>
      </c>
      <c r="BL1" s="26" t="s">
        <v>179</v>
      </c>
      <c r="BM1" s="26" t="s">
        <v>180</v>
      </c>
      <c r="BN1" s="26" t="s">
        <v>181</v>
      </c>
    </row>
    <row r="2" spans="1:66" s="26" customFormat="1" x14ac:dyDescent="0.35">
      <c r="A2" s="26">
        <v>37</v>
      </c>
      <c r="B2" s="26" t="s">
        <v>487</v>
      </c>
      <c r="C2" s="26">
        <v>6600</v>
      </c>
      <c r="D2" s="26" t="s">
        <v>182</v>
      </c>
      <c r="E2" s="42">
        <v>5110</v>
      </c>
      <c r="F2" s="26" t="s">
        <v>43</v>
      </c>
      <c r="G2" s="26" t="s">
        <v>89</v>
      </c>
      <c r="H2" s="26">
        <v>62298</v>
      </c>
      <c r="I2" s="26">
        <v>62298</v>
      </c>
      <c r="J2" s="26">
        <v>62298</v>
      </c>
      <c r="K2" s="26">
        <v>62298</v>
      </c>
      <c r="L2" s="26">
        <v>62298</v>
      </c>
      <c r="M2" s="26">
        <v>62298</v>
      </c>
      <c r="N2" s="26">
        <v>62298</v>
      </c>
      <c r="O2" s="26">
        <v>62298</v>
      </c>
      <c r="P2" s="26">
        <v>62298</v>
      </c>
      <c r="Q2" s="26">
        <v>62298</v>
      </c>
      <c r="R2" s="26">
        <v>62298</v>
      </c>
      <c r="S2" s="26">
        <v>62298</v>
      </c>
      <c r="T2" s="26">
        <v>62298</v>
      </c>
      <c r="U2" s="26">
        <v>62298</v>
      </c>
      <c r="V2" s="26">
        <v>62298</v>
      </c>
      <c r="W2" s="26">
        <v>62298</v>
      </c>
      <c r="X2" s="26">
        <v>62298</v>
      </c>
      <c r="Y2" s="26">
        <v>62298</v>
      </c>
      <c r="Z2" s="26">
        <v>62298</v>
      </c>
      <c r="AA2" s="26">
        <v>62298</v>
      </c>
      <c r="AB2" s="26">
        <v>62298</v>
      </c>
      <c r="AC2" s="26">
        <v>62298</v>
      </c>
      <c r="AD2" s="26">
        <v>62298</v>
      </c>
      <c r="AE2" s="26">
        <v>62298</v>
      </c>
      <c r="AF2" s="26">
        <v>62298</v>
      </c>
      <c r="AG2" s="26">
        <v>62298</v>
      </c>
      <c r="AH2" s="26">
        <v>62298</v>
      </c>
      <c r="AI2" s="26">
        <v>62298</v>
      </c>
      <c r="AJ2" s="26">
        <v>62298</v>
      </c>
      <c r="AK2" s="26">
        <v>62298</v>
      </c>
      <c r="AL2" s="26">
        <v>62298</v>
      </c>
      <c r="AM2" s="26">
        <v>62298</v>
      </c>
      <c r="AN2" s="26">
        <v>62298</v>
      </c>
      <c r="AO2" s="26">
        <v>62298</v>
      </c>
      <c r="AP2" s="26">
        <v>62298</v>
      </c>
      <c r="AQ2" s="26">
        <v>62298</v>
      </c>
      <c r="AR2" s="26">
        <v>62298</v>
      </c>
      <c r="AS2" s="26">
        <v>62298</v>
      </c>
      <c r="AT2" s="26">
        <v>62298</v>
      </c>
      <c r="AU2" s="26">
        <v>62298</v>
      </c>
      <c r="AV2" s="26">
        <v>62298</v>
      </c>
      <c r="AW2" s="26">
        <v>62298</v>
      </c>
      <c r="AX2" s="26">
        <v>62298</v>
      </c>
      <c r="AY2" s="26">
        <v>62298</v>
      </c>
      <c r="AZ2" s="26">
        <v>62298</v>
      </c>
      <c r="BA2" s="26">
        <v>62298</v>
      </c>
      <c r="BB2" s="26">
        <v>62298</v>
      </c>
      <c r="BC2" s="26">
        <v>62298</v>
      </c>
      <c r="BD2" s="26">
        <v>62298</v>
      </c>
      <c r="BE2" s="26">
        <v>62298</v>
      </c>
      <c r="BF2" s="26">
        <v>62298</v>
      </c>
      <c r="BG2" s="26">
        <v>62298</v>
      </c>
      <c r="BH2" s="26">
        <v>62298</v>
      </c>
      <c r="BI2" s="26">
        <v>62298</v>
      </c>
      <c r="BJ2" s="26">
        <v>62298</v>
      </c>
      <c r="BK2" s="26">
        <v>62298</v>
      </c>
      <c r="BL2" s="26">
        <v>62298</v>
      </c>
      <c r="BM2" s="26">
        <v>62298</v>
      </c>
      <c r="BN2" s="26">
        <v>62298</v>
      </c>
    </row>
    <row r="3" spans="1:66" s="26" customFormat="1" x14ac:dyDescent="0.35">
      <c r="A3" s="26">
        <v>37</v>
      </c>
      <c r="B3" s="26" t="s">
        <v>487</v>
      </c>
      <c r="C3" s="26">
        <v>6601</v>
      </c>
      <c r="D3" s="26" t="s">
        <v>183</v>
      </c>
      <c r="E3" s="42">
        <v>5110</v>
      </c>
      <c r="F3" s="26" t="s">
        <v>43</v>
      </c>
      <c r="G3" s="26" t="s">
        <v>89</v>
      </c>
      <c r="H3" s="26">
        <v>62298</v>
      </c>
      <c r="I3" s="26">
        <v>62298</v>
      </c>
      <c r="J3" s="26">
        <v>62298</v>
      </c>
      <c r="K3" s="26">
        <v>62298</v>
      </c>
      <c r="L3" s="26">
        <v>62298</v>
      </c>
      <c r="M3" s="26">
        <v>62298</v>
      </c>
      <c r="N3" s="26">
        <v>62298</v>
      </c>
      <c r="O3" s="26">
        <v>62298</v>
      </c>
      <c r="P3" s="26">
        <v>62298</v>
      </c>
      <c r="Q3" s="26">
        <v>62298</v>
      </c>
      <c r="R3" s="26">
        <v>62298</v>
      </c>
      <c r="S3" s="26">
        <v>62298</v>
      </c>
      <c r="T3" s="26">
        <v>62298</v>
      </c>
      <c r="U3" s="26">
        <v>62298</v>
      </c>
      <c r="V3" s="26">
        <v>62298</v>
      </c>
      <c r="W3" s="26">
        <v>62298</v>
      </c>
      <c r="X3" s="26">
        <v>62298</v>
      </c>
      <c r="Y3" s="26">
        <v>62298</v>
      </c>
      <c r="Z3" s="26">
        <v>62298</v>
      </c>
      <c r="AA3" s="26">
        <v>62298</v>
      </c>
      <c r="AB3" s="26">
        <v>62298</v>
      </c>
      <c r="AC3" s="26">
        <v>62298</v>
      </c>
      <c r="AD3" s="26">
        <v>62298</v>
      </c>
      <c r="AE3" s="26">
        <v>62298</v>
      </c>
      <c r="AF3" s="26">
        <v>62298</v>
      </c>
      <c r="AG3" s="26">
        <v>62298</v>
      </c>
      <c r="AH3" s="26">
        <v>62298</v>
      </c>
      <c r="AI3" s="26">
        <v>62298</v>
      </c>
      <c r="AJ3" s="26">
        <v>62298</v>
      </c>
      <c r="AK3" s="26">
        <v>62298</v>
      </c>
      <c r="AL3" s="26">
        <v>62298</v>
      </c>
      <c r="AM3" s="26">
        <v>62298</v>
      </c>
      <c r="AN3" s="26">
        <v>62298</v>
      </c>
      <c r="AO3" s="26">
        <v>62298</v>
      </c>
      <c r="AP3" s="26">
        <v>62298</v>
      </c>
      <c r="AQ3" s="26">
        <v>62298</v>
      </c>
      <c r="AR3" s="26">
        <v>62298</v>
      </c>
      <c r="AS3" s="26">
        <v>62298</v>
      </c>
      <c r="AT3" s="26">
        <v>62298</v>
      </c>
      <c r="AU3" s="26">
        <v>62298</v>
      </c>
      <c r="AV3" s="26">
        <v>62298</v>
      </c>
      <c r="AW3" s="26">
        <v>62298</v>
      </c>
      <c r="AX3" s="26">
        <v>62298</v>
      </c>
      <c r="AY3" s="26">
        <v>62298</v>
      </c>
      <c r="AZ3" s="26">
        <v>62298</v>
      </c>
      <c r="BA3" s="26">
        <v>62298</v>
      </c>
      <c r="BB3" s="26">
        <v>62298</v>
      </c>
      <c r="BC3" s="26">
        <v>62298</v>
      </c>
      <c r="BD3" s="26">
        <v>62298</v>
      </c>
      <c r="BE3" s="26">
        <v>62298</v>
      </c>
      <c r="BF3" s="26">
        <v>62298</v>
      </c>
      <c r="BG3" s="26">
        <v>62298</v>
      </c>
      <c r="BH3" s="26">
        <v>62298</v>
      </c>
      <c r="BI3" s="26">
        <v>62298</v>
      </c>
      <c r="BJ3" s="26">
        <v>62298</v>
      </c>
      <c r="BK3" s="26">
        <v>62298</v>
      </c>
      <c r="BL3" s="26">
        <v>62298</v>
      </c>
      <c r="BM3" s="26">
        <v>62298</v>
      </c>
      <c r="BN3" s="26">
        <v>62298</v>
      </c>
    </row>
    <row r="4" spans="1:66" s="26" customFormat="1" x14ac:dyDescent="0.35">
      <c r="A4" s="26">
        <v>37</v>
      </c>
      <c r="B4" s="26" t="s">
        <v>487</v>
      </c>
      <c r="C4" s="26">
        <v>6602</v>
      </c>
      <c r="D4" s="26" t="s">
        <v>184</v>
      </c>
      <c r="E4" s="42">
        <v>5110</v>
      </c>
      <c r="F4" s="26" t="s">
        <v>43</v>
      </c>
      <c r="G4" s="26" t="s">
        <v>89</v>
      </c>
      <c r="H4" s="26">
        <v>4738</v>
      </c>
      <c r="I4" s="26">
        <v>4748</v>
      </c>
      <c r="J4" s="26">
        <v>4756</v>
      </c>
      <c r="K4" s="26">
        <v>4770</v>
      </c>
      <c r="L4" s="26">
        <v>4780</v>
      </c>
      <c r="M4" s="26">
        <v>4790</v>
      </c>
      <c r="N4" s="26">
        <v>4800</v>
      </c>
      <c r="O4" s="26">
        <v>4810</v>
      </c>
      <c r="P4" s="26">
        <v>4820</v>
      </c>
      <c r="Q4" s="26">
        <v>4830</v>
      </c>
      <c r="R4" s="26">
        <v>4840</v>
      </c>
      <c r="S4" s="26">
        <v>4850</v>
      </c>
      <c r="T4" s="26">
        <v>4860</v>
      </c>
      <c r="U4" s="26">
        <v>4870</v>
      </c>
      <c r="V4" s="26">
        <v>4890</v>
      </c>
      <c r="W4" s="26">
        <v>4900</v>
      </c>
      <c r="X4" s="26">
        <v>4910</v>
      </c>
      <c r="Y4" s="26">
        <v>4920</v>
      </c>
      <c r="Z4" s="26">
        <v>4930</v>
      </c>
      <c r="AA4" s="26">
        <v>4945</v>
      </c>
      <c r="AB4" s="26">
        <v>4945</v>
      </c>
      <c r="AC4" s="26">
        <v>4960</v>
      </c>
      <c r="AD4" s="26">
        <v>4970</v>
      </c>
      <c r="AE4" s="26">
        <v>4982</v>
      </c>
      <c r="AF4" s="26">
        <v>4983</v>
      </c>
      <c r="AG4" s="26">
        <v>5004</v>
      </c>
      <c r="AH4" s="26">
        <v>5005</v>
      </c>
      <c r="AI4" s="26">
        <v>5006</v>
      </c>
      <c r="AJ4" s="26">
        <v>5006</v>
      </c>
      <c r="AK4" s="26">
        <v>5006</v>
      </c>
      <c r="AL4" s="26">
        <v>5008</v>
      </c>
      <c r="AM4" s="26">
        <v>5020</v>
      </c>
      <c r="AN4" s="26">
        <v>5020</v>
      </c>
      <c r="AO4" s="26">
        <v>5020</v>
      </c>
      <c r="AP4" s="26">
        <v>5010</v>
      </c>
      <c r="AQ4" s="26">
        <v>5022</v>
      </c>
      <c r="AR4" s="26">
        <v>5123</v>
      </c>
      <c r="AS4" s="26">
        <v>5149</v>
      </c>
      <c r="AT4" s="26">
        <v>5149</v>
      </c>
      <c r="AU4" s="26">
        <v>5149</v>
      </c>
      <c r="AV4" s="26">
        <v>5149</v>
      </c>
      <c r="AW4" s="26">
        <v>5149</v>
      </c>
      <c r="AX4" s="26">
        <v>5195</v>
      </c>
      <c r="AY4" s="26">
        <v>5215</v>
      </c>
      <c r="AZ4" s="26">
        <v>5215</v>
      </c>
      <c r="BA4" s="26">
        <v>5210</v>
      </c>
      <c r="BB4" s="26">
        <v>5210</v>
      </c>
      <c r="BC4" s="26">
        <v>5210</v>
      </c>
      <c r="BD4" s="26">
        <v>5230</v>
      </c>
      <c r="BE4" s="26">
        <v>5080</v>
      </c>
      <c r="BF4" s="26">
        <v>5080</v>
      </c>
      <c r="BG4" s="26">
        <v>5080</v>
      </c>
      <c r="BH4" s="26">
        <v>5080</v>
      </c>
      <c r="BI4" s="26">
        <v>5080</v>
      </c>
      <c r="BJ4" s="26">
        <v>5080</v>
      </c>
      <c r="BK4" s="26">
        <v>5080</v>
      </c>
      <c r="BL4" s="26">
        <v>5080</v>
      </c>
      <c r="BM4" s="26">
        <v>5080</v>
      </c>
      <c r="BN4" s="26">
        <v>5080</v>
      </c>
    </row>
    <row r="5" spans="1:66" s="26" customFormat="1" x14ac:dyDescent="0.35">
      <c r="A5" s="26">
        <v>37</v>
      </c>
      <c r="B5" s="26" t="s">
        <v>487</v>
      </c>
      <c r="C5" s="26">
        <v>6610</v>
      </c>
      <c r="D5" s="26" t="s">
        <v>185</v>
      </c>
      <c r="E5" s="42">
        <v>5110</v>
      </c>
      <c r="F5" s="26" t="s">
        <v>43</v>
      </c>
      <c r="G5" s="26" t="s">
        <v>89</v>
      </c>
      <c r="H5" s="26">
        <v>4738</v>
      </c>
      <c r="I5" s="26">
        <v>4748</v>
      </c>
      <c r="J5" s="26">
        <v>4756</v>
      </c>
      <c r="K5" s="26">
        <v>4770</v>
      </c>
      <c r="L5" s="26">
        <v>4780</v>
      </c>
      <c r="M5" s="26">
        <v>4790</v>
      </c>
      <c r="N5" s="26">
        <v>4800</v>
      </c>
      <c r="O5" s="26">
        <v>4810</v>
      </c>
      <c r="P5" s="26">
        <v>4820</v>
      </c>
      <c r="Q5" s="26">
        <v>4830</v>
      </c>
      <c r="R5" s="26">
        <v>4840</v>
      </c>
      <c r="S5" s="26">
        <v>4850</v>
      </c>
      <c r="T5" s="26">
        <v>4860</v>
      </c>
      <c r="U5" s="26">
        <v>4870</v>
      </c>
      <c r="V5" s="26">
        <v>4890</v>
      </c>
      <c r="W5" s="26">
        <v>4900</v>
      </c>
      <c r="X5" s="26">
        <v>4910</v>
      </c>
      <c r="Y5" s="26">
        <v>4920</v>
      </c>
      <c r="Z5" s="26">
        <v>4930</v>
      </c>
      <c r="AA5" s="26">
        <v>4945</v>
      </c>
      <c r="AB5" s="26">
        <v>4945</v>
      </c>
      <c r="AC5" s="26">
        <v>4960</v>
      </c>
      <c r="AD5" s="26">
        <v>4970</v>
      </c>
      <c r="AE5" s="26">
        <v>4982</v>
      </c>
      <c r="AF5" s="26">
        <v>4983</v>
      </c>
      <c r="AG5" s="26">
        <v>5004</v>
      </c>
      <c r="AH5" s="26">
        <v>5005</v>
      </c>
      <c r="AI5" s="26">
        <v>5006</v>
      </c>
      <c r="AJ5" s="26">
        <v>5006</v>
      </c>
      <c r="AK5" s="26">
        <v>5006</v>
      </c>
      <c r="AL5" s="26">
        <v>5008</v>
      </c>
      <c r="AM5" s="26">
        <v>5020</v>
      </c>
      <c r="AN5" s="26">
        <v>5020</v>
      </c>
      <c r="AO5" s="26">
        <v>5020</v>
      </c>
      <c r="AP5" s="26">
        <v>5010</v>
      </c>
      <c r="AQ5" s="26">
        <v>5022</v>
      </c>
      <c r="AR5" s="26">
        <v>5123</v>
      </c>
      <c r="AS5" s="26">
        <v>5149</v>
      </c>
      <c r="AT5" s="26">
        <v>5149</v>
      </c>
      <c r="AU5" s="26">
        <v>5149</v>
      </c>
      <c r="AV5" s="26">
        <v>5149</v>
      </c>
      <c r="AW5" s="26">
        <v>5149</v>
      </c>
      <c r="AX5" s="26">
        <v>5195</v>
      </c>
      <c r="AY5" s="26">
        <v>5215</v>
      </c>
      <c r="AZ5" s="26">
        <v>5215</v>
      </c>
      <c r="BA5" s="26">
        <v>5210</v>
      </c>
      <c r="BB5" s="26">
        <v>5210</v>
      </c>
      <c r="BC5" s="26">
        <v>5210</v>
      </c>
      <c r="BD5" s="26">
        <v>5230</v>
      </c>
      <c r="BE5" s="26">
        <v>5080</v>
      </c>
      <c r="BF5" s="26">
        <v>5080</v>
      </c>
      <c r="BG5" s="26">
        <v>5080</v>
      </c>
      <c r="BH5" s="26">
        <v>5080</v>
      </c>
      <c r="BI5" s="26">
        <v>5080</v>
      </c>
      <c r="BJ5" s="26">
        <v>5080</v>
      </c>
      <c r="BK5" s="26">
        <v>5080</v>
      </c>
      <c r="BL5" s="26">
        <v>5080</v>
      </c>
      <c r="BM5" s="26">
        <v>5080</v>
      </c>
      <c r="BN5" s="26">
        <v>5080</v>
      </c>
    </row>
    <row r="6" spans="1:66" s="26" customFormat="1" x14ac:dyDescent="0.35">
      <c r="A6" s="26">
        <v>37</v>
      </c>
      <c r="B6" s="26" t="s">
        <v>487</v>
      </c>
      <c r="C6" s="26">
        <v>6620</v>
      </c>
      <c r="D6" s="26" t="s">
        <v>94</v>
      </c>
      <c r="E6" s="42">
        <v>5110</v>
      </c>
      <c r="F6" s="26" t="s">
        <v>43</v>
      </c>
      <c r="G6" s="26" t="s">
        <v>89</v>
      </c>
      <c r="H6" s="26">
        <v>1738</v>
      </c>
      <c r="I6" s="26">
        <v>1748</v>
      </c>
      <c r="J6" s="26">
        <v>1756</v>
      </c>
      <c r="K6" s="26">
        <v>1770</v>
      </c>
      <c r="L6" s="26">
        <v>1780</v>
      </c>
      <c r="M6" s="26">
        <v>1790</v>
      </c>
      <c r="N6" s="26">
        <v>1800</v>
      </c>
      <c r="O6" s="26">
        <v>1810</v>
      </c>
      <c r="P6" s="26">
        <v>1820</v>
      </c>
      <c r="Q6" s="26">
        <v>1830</v>
      </c>
      <c r="R6" s="26">
        <v>1840</v>
      </c>
      <c r="S6" s="26">
        <v>1850</v>
      </c>
      <c r="T6" s="26">
        <v>1860</v>
      </c>
      <c r="U6" s="26">
        <v>1870</v>
      </c>
      <c r="V6" s="26">
        <v>1890</v>
      </c>
      <c r="W6" s="26">
        <v>1900</v>
      </c>
      <c r="X6" s="26">
        <v>1910</v>
      </c>
      <c r="Y6" s="26">
        <v>1920</v>
      </c>
      <c r="Z6" s="26">
        <v>1930</v>
      </c>
      <c r="AA6" s="26">
        <v>1945</v>
      </c>
      <c r="AB6" s="26">
        <v>1945</v>
      </c>
      <c r="AC6" s="26">
        <v>1960</v>
      </c>
      <c r="AD6" s="26">
        <v>1970</v>
      </c>
      <c r="AE6" s="26">
        <v>1982</v>
      </c>
      <c r="AF6" s="26">
        <v>1983</v>
      </c>
      <c r="AG6" s="26">
        <v>2004</v>
      </c>
      <c r="AH6" s="26">
        <v>2005</v>
      </c>
      <c r="AI6" s="26">
        <v>2006</v>
      </c>
      <c r="AJ6" s="26">
        <v>2006</v>
      </c>
      <c r="AK6" s="26">
        <v>2006</v>
      </c>
      <c r="AL6" s="26">
        <v>2008</v>
      </c>
      <c r="AM6" s="26">
        <v>2020</v>
      </c>
      <c r="AN6" s="26">
        <v>2020</v>
      </c>
      <c r="AO6" s="26">
        <v>2020</v>
      </c>
      <c r="AP6" s="26">
        <v>2020</v>
      </c>
      <c r="AQ6" s="26">
        <v>2022</v>
      </c>
      <c r="AR6" s="26">
        <v>2023</v>
      </c>
      <c r="AS6" s="26">
        <v>2024</v>
      </c>
      <c r="AT6" s="26">
        <v>2024</v>
      </c>
      <c r="AU6" s="26">
        <v>2024</v>
      </c>
      <c r="AV6" s="26">
        <v>2024</v>
      </c>
      <c r="AW6" s="26">
        <v>2024</v>
      </c>
      <c r="AX6" s="26">
        <v>1995</v>
      </c>
      <c r="AY6" s="26">
        <v>2015</v>
      </c>
      <c r="AZ6" s="26">
        <v>2015</v>
      </c>
      <c r="BA6" s="26">
        <v>2010</v>
      </c>
      <c r="BB6" s="26">
        <v>2010</v>
      </c>
      <c r="BC6" s="26">
        <v>2010</v>
      </c>
      <c r="BD6" s="26">
        <v>2030</v>
      </c>
      <c r="BE6" s="26">
        <v>1880</v>
      </c>
      <c r="BF6" s="26">
        <v>1880</v>
      </c>
      <c r="BG6" s="26">
        <v>1880</v>
      </c>
      <c r="BH6" s="26">
        <v>1880</v>
      </c>
      <c r="BI6" s="26">
        <v>1880</v>
      </c>
      <c r="BJ6" s="26">
        <v>1880</v>
      </c>
      <c r="BK6" s="26">
        <v>1880</v>
      </c>
      <c r="BL6" s="26">
        <v>1880</v>
      </c>
      <c r="BM6" s="26">
        <v>1880</v>
      </c>
      <c r="BN6" s="26">
        <v>1880</v>
      </c>
    </row>
    <row r="7" spans="1:66" s="26" customFormat="1" x14ac:dyDescent="0.35">
      <c r="A7" s="26">
        <v>37</v>
      </c>
      <c r="B7" s="26" t="s">
        <v>487</v>
      </c>
      <c r="C7" s="26">
        <v>6621</v>
      </c>
      <c r="D7" s="26" t="s">
        <v>186</v>
      </c>
      <c r="E7" s="42">
        <v>5110</v>
      </c>
      <c r="F7" s="26" t="s">
        <v>43</v>
      </c>
      <c r="G7" s="26" t="s">
        <v>89</v>
      </c>
      <c r="H7" s="26">
        <v>1680</v>
      </c>
      <c r="I7" s="26">
        <v>1690</v>
      </c>
      <c r="J7" s="26">
        <v>1700</v>
      </c>
      <c r="K7" s="26">
        <v>1710</v>
      </c>
      <c r="L7" s="26">
        <v>1720</v>
      </c>
      <c r="M7" s="26">
        <v>1730</v>
      </c>
      <c r="N7" s="26">
        <v>1740</v>
      </c>
      <c r="O7" s="26">
        <v>1750</v>
      </c>
      <c r="P7" s="26">
        <v>1760</v>
      </c>
      <c r="Q7" s="26">
        <v>1770</v>
      </c>
      <c r="R7" s="26">
        <v>1780</v>
      </c>
      <c r="S7" s="26">
        <v>1790</v>
      </c>
      <c r="T7" s="26">
        <v>1800</v>
      </c>
      <c r="U7" s="26">
        <v>1810</v>
      </c>
      <c r="V7" s="26">
        <v>1820</v>
      </c>
      <c r="W7" s="26">
        <v>1830</v>
      </c>
      <c r="X7" s="26">
        <v>1840</v>
      </c>
      <c r="Y7" s="26">
        <v>1850</v>
      </c>
      <c r="Z7" s="26">
        <v>1860</v>
      </c>
      <c r="AA7" s="26">
        <v>1870</v>
      </c>
      <c r="AB7" s="26">
        <v>1870</v>
      </c>
      <c r="AC7" s="26">
        <v>1880</v>
      </c>
      <c r="AD7" s="26">
        <v>1890</v>
      </c>
      <c r="AE7" s="26">
        <v>1900</v>
      </c>
      <c r="AF7" s="26">
        <v>1900</v>
      </c>
      <c r="AG7" s="26">
        <v>1920</v>
      </c>
      <c r="AH7" s="26">
        <v>1920</v>
      </c>
      <c r="AI7" s="26">
        <v>1920</v>
      </c>
      <c r="AJ7" s="26">
        <v>1920</v>
      </c>
      <c r="AK7" s="26">
        <v>1920</v>
      </c>
      <c r="AL7" s="26">
        <v>1920</v>
      </c>
      <c r="AM7" s="26">
        <v>1930</v>
      </c>
      <c r="AN7" s="26">
        <v>1930</v>
      </c>
      <c r="AO7" s="26">
        <v>1930</v>
      </c>
      <c r="AP7" s="26">
        <v>1930</v>
      </c>
      <c r="AQ7" s="26">
        <v>1930</v>
      </c>
      <c r="AR7" s="26">
        <v>1930</v>
      </c>
      <c r="AS7" s="26">
        <v>1930</v>
      </c>
      <c r="AT7" s="26">
        <v>1930</v>
      </c>
      <c r="AU7" s="26">
        <v>1930</v>
      </c>
      <c r="AV7" s="26">
        <v>1930</v>
      </c>
      <c r="AW7" s="26">
        <v>1930</v>
      </c>
      <c r="AX7" s="26">
        <v>1910</v>
      </c>
      <c r="AY7" s="26">
        <v>1930</v>
      </c>
      <c r="AZ7" s="26">
        <v>1930</v>
      </c>
      <c r="BA7" s="26">
        <v>1930</v>
      </c>
      <c r="BB7" s="26">
        <v>1930</v>
      </c>
      <c r="BC7" s="26">
        <v>1930</v>
      </c>
      <c r="BD7" s="26">
        <v>1950</v>
      </c>
      <c r="BE7" s="26">
        <v>1800</v>
      </c>
      <c r="BF7" s="26">
        <v>1800</v>
      </c>
      <c r="BG7" s="26">
        <v>1800</v>
      </c>
      <c r="BH7" s="26">
        <v>1800</v>
      </c>
      <c r="BI7" s="26">
        <v>1800</v>
      </c>
      <c r="BJ7" s="26">
        <v>1800</v>
      </c>
      <c r="BK7" s="26">
        <v>1800</v>
      </c>
      <c r="BL7" s="26">
        <v>1800</v>
      </c>
      <c r="BM7" s="26">
        <v>1800</v>
      </c>
      <c r="BN7" s="26">
        <v>1800</v>
      </c>
    </row>
    <row r="8" spans="1:66" s="26" customFormat="1" x14ac:dyDescent="0.35">
      <c r="A8" s="26">
        <v>37</v>
      </c>
      <c r="B8" s="26" t="s">
        <v>487</v>
      </c>
      <c r="C8" s="26">
        <v>6650</v>
      </c>
      <c r="D8" s="26" t="s">
        <v>187</v>
      </c>
      <c r="E8" s="42">
        <v>5110</v>
      </c>
      <c r="F8" s="26" t="s">
        <v>43</v>
      </c>
      <c r="G8" s="26" t="s">
        <v>89</v>
      </c>
      <c r="H8" s="26">
        <v>58</v>
      </c>
      <c r="I8" s="26">
        <v>58</v>
      </c>
      <c r="J8" s="26">
        <v>56</v>
      </c>
      <c r="K8" s="26">
        <v>60</v>
      </c>
      <c r="L8" s="26">
        <v>60</v>
      </c>
      <c r="M8" s="26">
        <v>60</v>
      </c>
      <c r="N8" s="26">
        <v>60</v>
      </c>
      <c r="O8" s="26">
        <v>60</v>
      </c>
      <c r="P8" s="26">
        <v>60</v>
      </c>
      <c r="Q8" s="26">
        <v>60</v>
      </c>
      <c r="R8" s="26">
        <v>60</v>
      </c>
      <c r="S8" s="26">
        <v>60</v>
      </c>
      <c r="T8" s="26">
        <v>60</v>
      </c>
      <c r="U8" s="26">
        <v>60</v>
      </c>
      <c r="V8" s="26">
        <v>70</v>
      </c>
      <c r="W8" s="26">
        <v>70</v>
      </c>
      <c r="X8" s="26">
        <v>70</v>
      </c>
      <c r="Y8" s="26">
        <v>70</v>
      </c>
      <c r="Z8" s="26">
        <v>70</v>
      </c>
      <c r="AA8" s="26">
        <v>75</v>
      </c>
      <c r="AB8" s="26">
        <v>75</v>
      </c>
      <c r="AC8" s="26">
        <v>80</v>
      </c>
      <c r="AD8" s="26">
        <v>80</v>
      </c>
      <c r="AE8" s="26">
        <v>82</v>
      </c>
      <c r="AF8" s="26">
        <v>83</v>
      </c>
      <c r="AG8" s="26">
        <v>84</v>
      </c>
      <c r="AH8" s="26">
        <v>85</v>
      </c>
      <c r="AI8" s="26">
        <v>86</v>
      </c>
      <c r="AJ8" s="26">
        <v>86</v>
      </c>
      <c r="AK8" s="26">
        <v>86</v>
      </c>
      <c r="AL8" s="26">
        <v>88</v>
      </c>
      <c r="AM8" s="26">
        <v>90</v>
      </c>
      <c r="AN8" s="26">
        <v>90</v>
      </c>
      <c r="AO8" s="26">
        <v>90</v>
      </c>
      <c r="AP8" s="26">
        <v>90</v>
      </c>
      <c r="AQ8" s="26">
        <v>92</v>
      </c>
      <c r="AR8" s="26">
        <v>93</v>
      </c>
      <c r="AS8" s="26">
        <v>94</v>
      </c>
      <c r="AT8" s="26">
        <v>94</v>
      </c>
      <c r="AU8" s="26">
        <v>94</v>
      </c>
      <c r="AV8" s="26">
        <v>94</v>
      </c>
      <c r="AW8" s="26">
        <v>94</v>
      </c>
      <c r="AX8" s="26">
        <v>85</v>
      </c>
      <c r="AY8" s="26">
        <v>85</v>
      </c>
      <c r="AZ8" s="26">
        <v>85</v>
      </c>
      <c r="BA8" s="26">
        <v>80</v>
      </c>
      <c r="BB8" s="26">
        <v>80</v>
      </c>
      <c r="BC8" s="26">
        <v>80</v>
      </c>
      <c r="BD8" s="26">
        <v>80</v>
      </c>
      <c r="BE8" s="26">
        <v>80</v>
      </c>
      <c r="BF8" s="26">
        <v>80</v>
      </c>
      <c r="BG8" s="26">
        <v>80</v>
      </c>
      <c r="BH8" s="26">
        <v>80</v>
      </c>
      <c r="BI8" s="26">
        <v>80</v>
      </c>
      <c r="BJ8" s="26">
        <v>80</v>
      </c>
      <c r="BK8" s="26">
        <v>80</v>
      </c>
      <c r="BL8" s="26">
        <v>80</v>
      </c>
      <c r="BM8" s="26">
        <v>80</v>
      </c>
      <c r="BN8" s="26">
        <v>80</v>
      </c>
    </row>
    <row r="9" spans="1:66" s="26" customFormat="1" x14ac:dyDescent="0.35">
      <c r="A9" s="26">
        <v>37</v>
      </c>
      <c r="B9" s="26" t="s">
        <v>487</v>
      </c>
      <c r="C9" s="26">
        <v>6655</v>
      </c>
      <c r="D9" s="26" t="s">
        <v>188</v>
      </c>
      <c r="E9" s="42">
        <v>5110</v>
      </c>
      <c r="F9" s="26" t="s">
        <v>43</v>
      </c>
      <c r="G9" s="26" t="s">
        <v>89</v>
      </c>
      <c r="H9" s="26">
        <v>3000</v>
      </c>
      <c r="I9" s="26">
        <v>3000</v>
      </c>
      <c r="J9" s="26">
        <v>3000</v>
      </c>
      <c r="K9" s="26">
        <v>3000</v>
      </c>
      <c r="L9" s="26">
        <v>3000</v>
      </c>
      <c r="M9" s="26">
        <v>3000</v>
      </c>
      <c r="N9" s="26">
        <v>3000</v>
      </c>
      <c r="O9" s="26">
        <v>3000</v>
      </c>
      <c r="P9" s="26">
        <v>3000</v>
      </c>
      <c r="Q9" s="26">
        <v>3000</v>
      </c>
      <c r="R9" s="26">
        <v>3000</v>
      </c>
      <c r="S9" s="26">
        <v>3000</v>
      </c>
      <c r="T9" s="26">
        <v>3000</v>
      </c>
      <c r="U9" s="26">
        <v>3000</v>
      </c>
      <c r="V9" s="26">
        <v>3000</v>
      </c>
      <c r="W9" s="26">
        <v>3000</v>
      </c>
      <c r="X9" s="26">
        <v>3000</v>
      </c>
      <c r="Y9" s="26">
        <v>3000</v>
      </c>
      <c r="Z9" s="26">
        <v>3000</v>
      </c>
      <c r="AA9" s="26">
        <v>3000</v>
      </c>
      <c r="AB9" s="26">
        <v>3000</v>
      </c>
      <c r="AC9" s="26">
        <v>3000</v>
      </c>
      <c r="AD9" s="26">
        <v>3000</v>
      </c>
      <c r="AE9" s="26">
        <v>3000</v>
      </c>
      <c r="AF9" s="26">
        <v>3000</v>
      </c>
      <c r="AG9" s="26">
        <v>3000</v>
      </c>
      <c r="AH9" s="26">
        <v>3000</v>
      </c>
      <c r="AI9" s="26">
        <v>3000</v>
      </c>
      <c r="AJ9" s="26">
        <v>3000</v>
      </c>
      <c r="AK9" s="26">
        <v>3000</v>
      </c>
      <c r="AL9" s="26">
        <v>3000</v>
      </c>
      <c r="AM9" s="26">
        <v>3000</v>
      </c>
      <c r="AN9" s="26">
        <v>3000</v>
      </c>
      <c r="AO9" s="26">
        <v>3000</v>
      </c>
      <c r="AP9" s="26">
        <v>2990</v>
      </c>
      <c r="AQ9" s="26">
        <v>3000</v>
      </c>
      <c r="AR9" s="26">
        <v>3100</v>
      </c>
      <c r="AS9" s="26">
        <v>3125</v>
      </c>
      <c r="AT9" s="26">
        <v>3125</v>
      </c>
      <c r="AU9" s="26">
        <v>3125</v>
      </c>
      <c r="AV9" s="26">
        <v>3125</v>
      </c>
      <c r="AW9" s="26">
        <v>3125</v>
      </c>
      <c r="AX9" s="26">
        <v>3200</v>
      </c>
      <c r="AY9" s="26">
        <v>3200</v>
      </c>
      <c r="AZ9" s="26">
        <v>3200</v>
      </c>
      <c r="BA9" s="26">
        <v>3200</v>
      </c>
      <c r="BB9" s="26">
        <v>3200</v>
      </c>
      <c r="BC9" s="26">
        <v>3200</v>
      </c>
      <c r="BD9" s="26">
        <v>3200</v>
      </c>
      <c r="BE9" s="26">
        <v>3200</v>
      </c>
      <c r="BF9" s="26">
        <v>3200</v>
      </c>
      <c r="BG9" s="26">
        <v>3200</v>
      </c>
      <c r="BH9" s="26">
        <v>3200</v>
      </c>
      <c r="BI9" s="26">
        <v>3200</v>
      </c>
      <c r="BJ9" s="26">
        <v>3200</v>
      </c>
      <c r="BK9" s="26">
        <v>3200</v>
      </c>
      <c r="BL9" s="26">
        <v>3200</v>
      </c>
      <c r="BM9" s="26">
        <v>3200</v>
      </c>
      <c r="BN9" s="26">
        <v>3200</v>
      </c>
    </row>
    <row r="10" spans="1:66" s="26" customFormat="1" x14ac:dyDescent="0.35">
      <c r="A10" s="26">
        <v>37</v>
      </c>
      <c r="B10" s="26" t="s">
        <v>487</v>
      </c>
      <c r="C10" s="26">
        <v>6646</v>
      </c>
      <c r="D10" s="26" t="s">
        <v>189</v>
      </c>
      <c r="E10" s="42">
        <v>5110</v>
      </c>
      <c r="F10" s="26" t="s">
        <v>43</v>
      </c>
      <c r="G10" s="26" t="s">
        <v>89</v>
      </c>
      <c r="AK10" s="26">
        <v>23203</v>
      </c>
      <c r="AL10" s="26">
        <v>23173</v>
      </c>
      <c r="AM10" s="26">
        <v>23143</v>
      </c>
      <c r="AN10" s="26">
        <v>23113</v>
      </c>
      <c r="AO10" s="26">
        <v>23083</v>
      </c>
      <c r="AP10" s="26">
        <v>23053</v>
      </c>
      <c r="AQ10" s="26">
        <v>23023</v>
      </c>
      <c r="AR10" s="26">
        <v>22993</v>
      </c>
      <c r="AS10" s="26">
        <v>22963</v>
      </c>
      <c r="AT10" s="26">
        <v>22933</v>
      </c>
      <c r="AU10" s="26">
        <v>22903</v>
      </c>
      <c r="AV10" s="26">
        <v>22873</v>
      </c>
      <c r="AW10" s="26">
        <v>22843</v>
      </c>
      <c r="AX10" s="26">
        <v>22813</v>
      </c>
      <c r="AY10" s="26">
        <v>22783</v>
      </c>
      <c r="AZ10" s="26">
        <v>22753</v>
      </c>
      <c r="BA10" s="26">
        <v>22723</v>
      </c>
      <c r="BB10" s="26">
        <v>22693</v>
      </c>
      <c r="BC10" s="26">
        <v>22663</v>
      </c>
      <c r="BD10" s="26">
        <v>22633</v>
      </c>
      <c r="BE10" s="26">
        <v>22603</v>
      </c>
      <c r="BF10" s="26">
        <v>22573</v>
      </c>
      <c r="BG10" s="26">
        <v>22543</v>
      </c>
      <c r="BH10" s="26">
        <v>22513</v>
      </c>
      <c r="BI10" s="26">
        <v>22483</v>
      </c>
      <c r="BJ10" s="26">
        <v>22453</v>
      </c>
      <c r="BK10" s="26">
        <v>22423</v>
      </c>
      <c r="BL10" s="26">
        <v>22393</v>
      </c>
      <c r="BM10" s="26">
        <v>22363</v>
      </c>
      <c r="BN10" s="26">
        <v>22333</v>
      </c>
    </row>
    <row r="11" spans="1:66" s="26" customFormat="1" x14ac:dyDescent="0.35">
      <c r="A11" s="26">
        <v>37</v>
      </c>
      <c r="B11" s="26" t="s">
        <v>487</v>
      </c>
      <c r="C11" s="26">
        <v>6646</v>
      </c>
      <c r="D11" s="26" t="s">
        <v>189</v>
      </c>
      <c r="E11" s="42">
        <v>72151</v>
      </c>
      <c r="F11" s="26" t="s">
        <v>390</v>
      </c>
      <c r="G11" s="26" t="s">
        <v>391</v>
      </c>
      <c r="AK11" s="26">
        <v>2935.6435999999999</v>
      </c>
      <c r="AL11" s="26">
        <v>2931.848</v>
      </c>
      <c r="AM11" s="26">
        <v>2928.0524</v>
      </c>
      <c r="AN11" s="26">
        <v>2924.2568000000001</v>
      </c>
      <c r="AO11" s="26">
        <v>2920.4612000000002</v>
      </c>
      <c r="AP11" s="26">
        <v>2916.6655999999998</v>
      </c>
      <c r="AQ11" s="26">
        <v>2912.87</v>
      </c>
      <c r="AR11" s="26">
        <v>2909.0744</v>
      </c>
      <c r="AS11" s="26">
        <v>2905.2788</v>
      </c>
      <c r="AT11" s="26">
        <v>2901.4832000000001</v>
      </c>
      <c r="AU11" s="26">
        <v>2897.6876000000002</v>
      </c>
      <c r="AV11" s="26">
        <v>2893.8919999999998</v>
      </c>
      <c r="AW11" s="26">
        <v>2890.0963999999999</v>
      </c>
      <c r="AX11" s="26">
        <v>2886.3008</v>
      </c>
      <c r="AY11" s="26">
        <v>2882.5052000000001</v>
      </c>
      <c r="AZ11" s="26">
        <v>2878.7096000000001</v>
      </c>
      <c r="BA11" s="26">
        <v>2874.9140000000002</v>
      </c>
      <c r="BB11" s="26">
        <v>2871.1183999999998</v>
      </c>
      <c r="BC11" s="26">
        <v>2867.3227999999999</v>
      </c>
      <c r="BD11" s="26">
        <v>2863.5272</v>
      </c>
      <c r="BE11" s="26">
        <v>2859.7316000000001</v>
      </c>
      <c r="BF11" s="26">
        <v>2855.9360000000001</v>
      </c>
      <c r="BG11" s="26">
        <v>2852.1404000000002</v>
      </c>
      <c r="BH11" s="26">
        <v>2848.3447999999999</v>
      </c>
      <c r="BI11" s="26">
        <v>2844.5491999999999</v>
      </c>
      <c r="BJ11" s="26">
        <v>2840.7536</v>
      </c>
      <c r="BK11" s="26">
        <v>2836.9580000000001</v>
      </c>
      <c r="BL11" s="26">
        <v>2833.1624000000002</v>
      </c>
      <c r="BM11" s="26">
        <v>2829.3667999999998</v>
      </c>
      <c r="BN11" s="26">
        <v>2825.5711999999999</v>
      </c>
    </row>
    <row r="12" spans="1:66" s="26" customFormat="1" x14ac:dyDescent="0.35">
      <c r="A12" s="26">
        <v>37</v>
      </c>
      <c r="B12" s="26" t="s">
        <v>487</v>
      </c>
      <c r="C12" s="26">
        <v>6717</v>
      </c>
      <c r="D12" s="26" t="s">
        <v>190</v>
      </c>
      <c r="E12" s="42">
        <v>5110</v>
      </c>
      <c r="F12" s="26" t="s">
        <v>43</v>
      </c>
      <c r="G12" s="26" t="s">
        <v>89</v>
      </c>
      <c r="AK12" s="26">
        <v>23201</v>
      </c>
      <c r="AL12" s="26">
        <v>23171</v>
      </c>
      <c r="AM12" s="26">
        <v>23141</v>
      </c>
      <c r="AN12" s="26">
        <v>23111</v>
      </c>
      <c r="AO12" s="26">
        <v>23081</v>
      </c>
      <c r="AP12" s="26">
        <v>23051</v>
      </c>
      <c r="AQ12" s="26">
        <v>23021</v>
      </c>
      <c r="AR12" s="26">
        <v>22991</v>
      </c>
      <c r="AS12" s="26">
        <v>22961</v>
      </c>
      <c r="AT12" s="26">
        <v>22931</v>
      </c>
      <c r="AU12" s="26">
        <v>22901</v>
      </c>
      <c r="AV12" s="26">
        <v>22871</v>
      </c>
      <c r="AW12" s="26">
        <v>22841</v>
      </c>
      <c r="AX12" s="26">
        <v>22811</v>
      </c>
      <c r="AY12" s="26">
        <v>22781</v>
      </c>
      <c r="AZ12" s="26">
        <v>22751</v>
      </c>
      <c r="BA12" s="26">
        <v>22721</v>
      </c>
      <c r="BB12" s="26">
        <v>22691</v>
      </c>
      <c r="BC12" s="26">
        <v>22661</v>
      </c>
      <c r="BD12" s="26">
        <v>22631</v>
      </c>
      <c r="BE12" s="26">
        <v>22601</v>
      </c>
      <c r="BF12" s="26">
        <v>22571</v>
      </c>
      <c r="BG12" s="26">
        <v>22541</v>
      </c>
      <c r="BH12" s="26">
        <v>22511</v>
      </c>
      <c r="BI12" s="26">
        <v>22481</v>
      </c>
      <c r="BJ12" s="26">
        <v>22451</v>
      </c>
      <c r="BK12" s="26">
        <v>22421</v>
      </c>
      <c r="BL12" s="26">
        <v>22391</v>
      </c>
      <c r="BM12" s="26">
        <v>22361</v>
      </c>
      <c r="BN12" s="26">
        <v>22331</v>
      </c>
    </row>
    <row r="13" spans="1:66" s="26" customFormat="1" x14ac:dyDescent="0.35">
      <c r="A13" s="26">
        <v>37</v>
      </c>
      <c r="B13" s="26" t="s">
        <v>487</v>
      </c>
      <c r="C13" s="26">
        <v>6716</v>
      </c>
      <c r="D13" s="26" t="s">
        <v>191</v>
      </c>
      <c r="E13" s="42">
        <v>5110</v>
      </c>
      <c r="F13" s="26" t="s">
        <v>43</v>
      </c>
      <c r="G13" s="26" t="s">
        <v>89</v>
      </c>
      <c r="AK13" s="26">
        <v>2</v>
      </c>
      <c r="AL13" s="26">
        <v>2</v>
      </c>
      <c r="AM13" s="26">
        <v>2</v>
      </c>
      <c r="AN13" s="26">
        <v>2</v>
      </c>
      <c r="AO13" s="26">
        <v>2</v>
      </c>
      <c r="AP13" s="26">
        <v>2</v>
      </c>
      <c r="AQ13" s="26">
        <v>2</v>
      </c>
      <c r="AR13" s="26">
        <v>2</v>
      </c>
      <c r="AS13" s="26">
        <v>2</v>
      </c>
      <c r="AT13" s="26">
        <v>2</v>
      </c>
      <c r="AU13" s="26">
        <v>2</v>
      </c>
      <c r="AV13" s="26">
        <v>2</v>
      </c>
      <c r="AW13" s="26">
        <v>2</v>
      </c>
      <c r="AX13" s="26">
        <v>2</v>
      </c>
      <c r="AY13" s="26">
        <v>2</v>
      </c>
      <c r="AZ13" s="26">
        <v>2</v>
      </c>
      <c r="BA13" s="26">
        <v>2</v>
      </c>
      <c r="BB13" s="26">
        <v>2</v>
      </c>
      <c r="BC13" s="26">
        <v>2</v>
      </c>
      <c r="BD13" s="26">
        <v>2</v>
      </c>
      <c r="BE13" s="26">
        <v>2</v>
      </c>
      <c r="BF13" s="26">
        <v>2</v>
      </c>
      <c r="BG13" s="26">
        <v>2</v>
      </c>
      <c r="BH13" s="26">
        <v>2</v>
      </c>
      <c r="BI13" s="26">
        <v>2</v>
      </c>
      <c r="BJ13" s="26">
        <v>2</v>
      </c>
      <c r="BK13" s="26">
        <v>2</v>
      </c>
      <c r="BL13" s="26">
        <v>2</v>
      </c>
      <c r="BM13" s="26">
        <v>2</v>
      </c>
      <c r="BN13" s="26">
        <v>2</v>
      </c>
    </row>
    <row r="14" spans="1:66" s="26" customFormat="1" x14ac:dyDescent="0.35">
      <c r="A14" s="26">
        <v>37</v>
      </c>
      <c r="B14" s="26" t="s">
        <v>487</v>
      </c>
      <c r="C14" s="26">
        <v>6670</v>
      </c>
      <c r="D14" s="26" t="s">
        <v>192</v>
      </c>
      <c r="E14" s="42">
        <v>5110</v>
      </c>
      <c r="F14" s="26" t="s">
        <v>43</v>
      </c>
      <c r="G14" s="26" t="s">
        <v>89</v>
      </c>
      <c r="AK14" s="26">
        <v>34089</v>
      </c>
      <c r="AL14" s="26">
        <v>34117</v>
      </c>
      <c r="AM14" s="26">
        <v>34135</v>
      </c>
      <c r="AN14" s="26">
        <v>34165</v>
      </c>
      <c r="AO14" s="26">
        <v>34195</v>
      </c>
      <c r="AP14" s="26">
        <v>34235</v>
      </c>
      <c r="AQ14" s="26">
        <v>34253</v>
      </c>
      <c r="AR14" s="26">
        <v>34182</v>
      </c>
      <c r="AS14" s="26">
        <v>34186</v>
      </c>
      <c r="AT14" s="26">
        <v>34216</v>
      </c>
      <c r="AU14" s="26">
        <v>34246</v>
      </c>
      <c r="AV14" s="26">
        <v>34276</v>
      </c>
      <c r="AW14" s="26">
        <v>34306</v>
      </c>
      <c r="AX14" s="26">
        <v>34290</v>
      </c>
      <c r="AY14" s="26">
        <v>34300</v>
      </c>
      <c r="AZ14" s="26">
        <v>34330</v>
      </c>
      <c r="BA14" s="26">
        <v>34365</v>
      </c>
      <c r="BB14" s="26">
        <v>34395</v>
      </c>
      <c r="BC14" s="26">
        <v>34425</v>
      </c>
      <c r="BD14" s="26">
        <v>34435</v>
      </c>
      <c r="BE14" s="26">
        <v>34615</v>
      </c>
      <c r="BF14" s="26">
        <v>34645</v>
      </c>
      <c r="BG14" s="26">
        <v>34675</v>
      </c>
      <c r="BH14" s="26">
        <v>34705</v>
      </c>
      <c r="BI14" s="26">
        <v>34735</v>
      </c>
      <c r="BJ14" s="26">
        <v>34765</v>
      </c>
      <c r="BK14" s="26">
        <v>34795</v>
      </c>
      <c r="BL14" s="26">
        <v>34825</v>
      </c>
      <c r="BM14" s="26">
        <v>34855</v>
      </c>
      <c r="BN14" s="26">
        <v>34885</v>
      </c>
    </row>
    <row r="15" spans="1:66" s="26" customFormat="1" x14ac:dyDescent="0.35">
      <c r="A15" s="26">
        <v>37</v>
      </c>
      <c r="B15" s="26" t="s">
        <v>487</v>
      </c>
      <c r="C15" s="26">
        <v>6690</v>
      </c>
      <c r="D15" s="26" t="s">
        <v>193</v>
      </c>
      <c r="E15" s="42">
        <v>5110</v>
      </c>
      <c r="F15" s="26" t="s">
        <v>43</v>
      </c>
      <c r="G15" s="26" t="s">
        <v>89</v>
      </c>
      <c r="AA15" s="26">
        <v>0.1</v>
      </c>
      <c r="AB15" s="26">
        <v>0.1</v>
      </c>
      <c r="AC15" s="26">
        <v>0.1</v>
      </c>
      <c r="AD15" s="26">
        <v>0.1</v>
      </c>
      <c r="AE15" s="26">
        <v>0.1</v>
      </c>
      <c r="AF15" s="26">
        <v>0.1</v>
      </c>
      <c r="AG15" s="26">
        <v>0.1</v>
      </c>
      <c r="AH15" s="26">
        <v>0.1</v>
      </c>
      <c r="AI15" s="26">
        <v>0.1</v>
      </c>
      <c r="AJ15" s="26">
        <v>0.1</v>
      </c>
      <c r="AK15" s="26">
        <v>0.5</v>
      </c>
      <c r="AL15" s="26">
        <v>0.5</v>
      </c>
      <c r="AM15" s="26">
        <v>0.5</v>
      </c>
      <c r="AN15" s="26">
        <v>1</v>
      </c>
      <c r="AO15" s="26">
        <v>1</v>
      </c>
      <c r="AP15" s="26">
        <v>1</v>
      </c>
      <c r="AQ15" s="26">
        <v>1</v>
      </c>
      <c r="AR15" s="26">
        <v>1</v>
      </c>
      <c r="AS15" s="26">
        <v>1</v>
      </c>
      <c r="AT15" s="26">
        <v>1</v>
      </c>
      <c r="AU15" s="26">
        <v>1</v>
      </c>
      <c r="AV15" s="26">
        <v>1</v>
      </c>
      <c r="AW15" s="26">
        <v>1</v>
      </c>
      <c r="AX15" s="26">
        <v>1</v>
      </c>
      <c r="AY15" s="26">
        <v>1</v>
      </c>
      <c r="AZ15" s="26">
        <v>1</v>
      </c>
      <c r="BA15" s="26">
        <v>1</v>
      </c>
      <c r="BB15" s="26">
        <v>1</v>
      </c>
      <c r="BC15" s="26">
        <v>1</v>
      </c>
      <c r="BD15" s="26">
        <v>1</v>
      </c>
      <c r="BE15" s="26">
        <v>1</v>
      </c>
      <c r="BF15" s="26">
        <v>1</v>
      </c>
      <c r="BG15" s="26">
        <v>1</v>
      </c>
      <c r="BH15" s="26">
        <v>1</v>
      </c>
      <c r="BI15" s="26">
        <v>1</v>
      </c>
      <c r="BJ15" s="26">
        <v>1</v>
      </c>
      <c r="BK15" s="26">
        <v>1</v>
      </c>
      <c r="BL15" s="26">
        <v>1</v>
      </c>
      <c r="BM15" s="26">
        <v>1</v>
      </c>
      <c r="BN15" s="26">
        <v>1</v>
      </c>
    </row>
    <row r="16" spans="1:66" s="26" customFormat="1" x14ac:dyDescent="0.35">
      <c r="A16" s="26">
        <v>37</v>
      </c>
      <c r="B16" s="26" t="s">
        <v>487</v>
      </c>
      <c r="C16" s="26">
        <v>6714</v>
      </c>
      <c r="D16" s="26" t="s">
        <v>194</v>
      </c>
      <c r="E16" s="42">
        <v>5110</v>
      </c>
      <c r="F16" s="26" t="s">
        <v>43</v>
      </c>
      <c r="G16" s="26" t="s">
        <v>89</v>
      </c>
      <c r="AK16" s="26">
        <v>3900</v>
      </c>
      <c r="AL16" s="26">
        <v>3823.5</v>
      </c>
      <c r="AM16" s="26">
        <v>3747</v>
      </c>
      <c r="AN16" s="26">
        <v>3670.5</v>
      </c>
      <c r="AO16" s="26">
        <v>3594</v>
      </c>
      <c r="AP16" s="26">
        <v>3517.5</v>
      </c>
      <c r="AQ16" s="26">
        <v>3441</v>
      </c>
      <c r="AR16" s="26">
        <v>3364.5</v>
      </c>
      <c r="AS16" s="26">
        <v>3288</v>
      </c>
      <c r="AT16" s="26">
        <v>3211.5</v>
      </c>
      <c r="AU16" s="26">
        <v>3135</v>
      </c>
      <c r="AV16" s="26">
        <v>3058.4</v>
      </c>
      <c r="AW16" s="26">
        <v>2981.8</v>
      </c>
      <c r="AX16" s="26">
        <v>2905.2</v>
      </c>
      <c r="AY16" s="26">
        <v>2828.6</v>
      </c>
      <c r="AZ16" s="26">
        <v>2752</v>
      </c>
      <c r="BA16" s="26">
        <v>2675.6</v>
      </c>
      <c r="BB16" s="26">
        <v>2599.1999999999998</v>
      </c>
      <c r="BC16" s="26">
        <v>2522.8000000000002</v>
      </c>
      <c r="BD16" s="26">
        <v>2446.4</v>
      </c>
      <c r="BE16" s="26">
        <v>2370</v>
      </c>
      <c r="BF16" s="26">
        <v>2293.6</v>
      </c>
      <c r="BG16" s="26">
        <v>2217.1999999999998</v>
      </c>
      <c r="BH16" s="26">
        <v>2140.8000000000002</v>
      </c>
      <c r="BI16" s="26">
        <v>2064.4</v>
      </c>
      <c r="BJ16" s="26">
        <v>1988</v>
      </c>
      <c r="BK16" s="26">
        <v>1988</v>
      </c>
      <c r="BL16" s="26">
        <v>1988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6D47F-539E-447C-9D14-79C6FB836BB7}">
  <sheetPr>
    <tabColor theme="7" tint="0.79998168889431442"/>
  </sheetPr>
  <dimension ref="A1:BH53161"/>
  <sheetViews>
    <sheetView workbookViewId="0">
      <pane xSplit="1" ySplit="12" topLeftCell="AN212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AO231" sqref="AO231"/>
    </sheetView>
  </sheetViews>
  <sheetFormatPr defaultRowHeight="14.5" x14ac:dyDescent="0.35"/>
  <cols>
    <col min="1" max="1" width="66.81640625" style="74" customWidth="1"/>
    <col min="2" max="26" width="17.6328125" style="54" customWidth="1"/>
    <col min="27" max="27" width="17.6328125" style="18" customWidth="1"/>
    <col min="28" max="30" width="17.6328125" style="54" customWidth="1"/>
    <col min="31" max="31" width="17.6328125" style="18" customWidth="1"/>
    <col min="32" max="49" width="17.6328125" style="54" customWidth="1"/>
    <col min="50" max="16384" width="8.7265625" style="54"/>
  </cols>
  <sheetData>
    <row r="1" spans="1:49" ht="18.5" x14ac:dyDescent="0.45">
      <c r="A1" s="87" t="s">
        <v>486</v>
      </c>
      <c r="B1" s="18"/>
      <c r="AA1" s="54"/>
      <c r="AE1" s="54"/>
    </row>
    <row r="2" spans="1:49" ht="17.5" x14ac:dyDescent="0.35">
      <c r="A2" s="82"/>
      <c r="B2" s="18"/>
      <c r="AA2" s="54"/>
      <c r="AE2" s="54"/>
    </row>
    <row r="3" spans="1:49" ht="18" x14ac:dyDescent="0.35">
      <c r="A3" s="75" t="s">
        <v>480</v>
      </c>
      <c r="B3" s="18"/>
      <c r="AA3" s="54"/>
      <c r="AE3" s="54"/>
    </row>
    <row r="4" spans="1:49" ht="18" x14ac:dyDescent="0.35">
      <c r="A4" s="75" t="s">
        <v>481</v>
      </c>
      <c r="B4" s="18"/>
      <c r="AA4" s="54"/>
      <c r="AE4" s="54"/>
    </row>
    <row r="5" spans="1:49" ht="18" x14ac:dyDescent="0.35">
      <c r="A5" s="75" t="s">
        <v>77</v>
      </c>
      <c r="B5" s="72"/>
      <c r="AA5" s="54"/>
      <c r="AE5" s="54"/>
    </row>
    <row r="6" spans="1:49" ht="18" x14ac:dyDescent="0.35">
      <c r="A6" s="75" t="s">
        <v>482</v>
      </c>
      <c r="B6" s="18"/>
      <c r="AA6" s="54"/>
      <c r="AE6" s="54"/>
    </row>
    <row r="7" spans="1:49" ht="18" x14ac:dyDescent="0.35">
      <c r="A7" s="75" t="s">
        <v>483</v>
      </c>
      <c r="B7" s="72"/>
      <c r="AA7" s="54"/>
      <c r="AE7" s="54"/>
    </row>
    <row r="8" spans="1:49" ht="18" x14ac:dyDescent="0.35">
      <c r="A8" s="75" t="s">
        <v>484</v>
      </c>
      <c r="B8" s="18"/>
      <c r="AA8" s="54"/>
      <c r="AE8" s="54"/>
    </row>
    <row r="9" spans="1:49" ht="18" x14ac:dyDescent="0.35">
      <c r="A9" s="75" t="s">
        <v>485</v>
      </c>
      <c r="B9" s="19"/>
      <c r="AA9" s="54"/>
      <c r="AE9" s="54"/>
    </row>
    <row r="10" spans="1:49" x14ac:dyDescent="0.35">
      <c r="B10" s="18"/>
      <c r="AA10" s="54"/>
      <c r="AE10" s="54"/>
    </row>
    <row r="11" spans="1:49" s="55" customFormat="1" x14ac:dyDescent="0.35">
      <c r="B11" s="55">
        <v>1971</v>
      </c>
      <c r="C11" s="55">
        <f>B11+1</f>
        <v>1972</v>
      </c>
      <c r="D11" s="55">
        <f t="shared" ref="D11:U11" si="0">C11+1</f>
        <v>1973</v>
      </c>
      <c r="E11" s="55">
        <f t="shared" si="0"/>
        <v>1974</v>
      </c>
      <c r="F11" s="55">
        <f t="shared" si="0"/>
        <v>1975</v>
      </c>
      <c r="G11" s="55">
        <f t="shared" si="0"/>
        <v>1976</v>
      </c>
      <c r="H11" s="55">
        <f t="shared" si="0"/>
        <v>1977</v>
      </c>
      <c r="I11" s="55">
        <f t="shared" si="0"/>
        <v>1978</v>
      </c>
      <c r="J11" s="55">
        <f t="shared" si="0"/>
        <v>1979</v>
      </c>
      <c r="K11" s="55">
        <f t="shared" si="0"/>
        <v>1980</v>
      </c>
      <c r="L11" s="55">
        <f t="shared" si="0"/>
        <v>1981</v>
      </c>
      <c r="M11" s="55">
        <f t="shared" si="0"/>
        <v>1982</v>
      </c>
      <c r="N11" s="55">
        <f t="shared" si="0"/>
        <v>1983</v>
      </c>
      <c r="O11" s="55">
        <f t="shared" si="0"/>
        <v>1984</v>
      </c>
      <c r="P11" s="55">
        <f t="shared" si="0"/>
        <v>1985</v>
      </c>
      <c r="Q11" s="55">
        <f t="shared" si="0"/>
        <v>1986</v>
      </c>
      <c r="R11" s="55">
        <f t="shared" si="0"/>
        <v>1987</v>
      </c>
      <c r="S11" s="55">
        <f t="shared" si="0"/>
        <v>1988</v>
      </c>
      <c r="T11" s="55">
        <f t="shared" si="0"/>
        <v>1989</v>
      </c>
      <c r="U11" s="55">
        <f t="shared" si="0"/>
        <v>1990</v>
      </c>
      <c r="V11" s="55">
        <v>1991</v>
      </c>
      <c r="W11" s="55">
        <v>1992</v>
      </c>
      <c r="X11" s="55">
        <v>1993</v>
      </c>
      <c r="Y11" s="55">
        <v>1994</v>
      </c>
      <c r="Z11" s="55">
        <v>1995</v>
      </c>
      <c r="AA11" s="55">
        <v>1996</v>
      </c>
      <c r="AB11" s="55">
        <v>1997</v>
      </c>
      <c r="AC11" s="55">
        <v>1998</v>
      </c>
      <c r="AD11" s="55">
        <v>1999</v>
      </c>
      <c r="AE11" s="55">
        <v>2000</v>
      </c>
      <c r="AF11" s="55">
        <v>2001</v>
      </c>
      <c r="AG11" s="55">
        <v>2002</v>
      </c>
      <c r="AH11" s="55">
        <v>2003</v>
      </c>
      <c r="AI11" s="55">
        <v>2004</v>
      </c>
      <c r="AJ11" s="55">
        <v>2005</v>
      </c>
      <c r="AK11" s="55">
        <v>2006</v>
      </c>
      <c r="AL11" s="55">
        <v>2007</v>
      </c>
      <c r="AM11" s="55">
        <v>2008</v>
      </c>
      <c r="AN11" s="55">
        <v>2009</v>
      </c>
      <c r="AO11" s="55">
        <v>2010</v>
      </c>
      <c r="AP11" s="55">
        <f t="shared" ref="AP11:AW11" si="1">AO11+1</f>
        <v>2011</v>
      </c>
      <c r="AQ11" s="55">
        <f t="shared" si="1"/>
        <v>2012</v>
      </c>
      <c r="AR11" s="55">
        <f t="shared" si="1"/>
        <v>2013</v>
      </c>
      <c r="AS11" s="55">
        <f t="shared" si="1"/>
        <v>2014</v>
      </c>
      <c r="AT11" s="55">
        <f t="shared" si="1"/>
        <v>2015</v>
      </c>
      <c r="AU11" s="55">
        <f t="shared" si="1"/>
        <v>2016</v>
      </c>
      <c r="AV11" s="55">
        <f t="shared" si="1"/>
        <v>2017</v>
      </c>
      <c r="AW11" s="55">
        <f t="shared" si="1"/>
        <v>2018</v>
      </c>
    </row>
    <row r="12" spans="1:49" s="41" customFormat="1" x14ac:dyDescent="0.35">
      <c r="B12" s="79" t="s">
        <v>130</v>
      </c>
      <c r="C12" s="79" t="s">
        <v>130</v>
      </c>
      <c r="D12" s="79" t="s">
        <v>130</v>
      </c>
      <c r="E12" s="79" t="s">
        <v>130</v>
      </c>
      <c r="F12" s="79" t="s">
        <v>130</v>
      </c>
      <c r="G12" s="79" t="s">
        <v>130</v>
      </c>
      <c r="H12" s="79" t="s">
        <v>130</v>
      </c>
      <c r="I12" s="79" t="s">
        <v>130</v>
      </c>
      <c r="J12" s="79" t="s">
        <v>130</v>
      </c>
      <c r="K12" s="79" t="s">
        <v>130</v>
      </c>
      <c r="L12" s="79" t="s">
        <v>130</v>
      </c>
      <c r="M12" s="79" t="s">
        <v>130</v>
      </c>
      <c r="N12" s="79" t="s">
        <v>130</v>
      </c>
      <c r="O12" s="79" t="s">
        <v>130</v>
      </c>
      <c r="P12" s="79" t="s">
        <v>130</v>
      </c>
      <c r="Q12" s="79" t="s">
        <v>130</v>
      </c>
      <c r="R12" s="79" t="s">
        <v>130</v>
      </c>
      <c r="S12" s="79" t="s">
        <v>130</v>
      </c>
      <c r="T12" s="79" t="s">
        <v>130</v>
      </c>
      <c r="U12" s="79" t="s">
        <v>130</v>
      </c>
      <c r="V12" s="79" t="s">
        <v>130</v>
      </c>
      <c r="W12" s="79" t="s">
        <v>130</v>
      </c>
      <c r="X12" s="79" t="s">
        <v>130</v>
      </c>
      <c r="Y12" s="79" t="s">
        <v>130</v>
      </c>
      <c r="Z12" s="79" t="s">
        <v>130</v>
      </c>
      <c r="AA12" s="79" t="s">
        <v>130</v>
      </c>
      <c r="AB12" s="79" t="s">
        <v>130</v>
      </c>
      <c r="AC12" s="79" t="s">
        <v>130</v>
      </c>
      <c r="AD12" s="79" t="s">
        <v>130</v>
      </c>
      <c r="AE12" s="79" t="s">
        <v>130</v>
      </c>
      <c r="AF12" s="79" t="s">
        <v>130</v>
      </c>
      <c r="AG12" s="79" t="s">
        <v>130</v>
      </c>
      <c r="AH12" s="79" t="s">
        <v>130</v>
      </c>
      <c r="AI12" s="79" t="s">
        <v>130</v>
      </c>
      <c r="AJ12" s="79" t="s">
        <v>130</v>
      </c>
      <c r="AK12" s="79" t="s">
        <v>130</v>
      </c>
      <c r="AL12" s="79" t="s">
        <v>130</v>
      </c>
      <c r="AM12" s="79" t="s">
        <v>130</v>
      </c>
      <c r="AN12" s="79" t="s">
        <v>130</v>
      </c>
      <c r="AO12" s="79" t="s">
        <v>130</v>
      </c>
      <c r="AP12" s="79" t="s">
        <v>130</v>
      </c>
      <c r="AQ12" s="79" t="s">
        <v>130</v>
      </c>
      <c r="AR12" s="79" t="s">
        <v>130</v>
      </c>
      <c r="AS12" s="79" t="s">
        <v>130</v>
      </c>
      <c r="AT12" s="79" t="s">
        <v>130</v>
      </c>
      <c r="AU12" s="79" t="s">
        <v>130</v>
      </c>
      <c r="AV12" s="79" t="s">
        <v>130</v>
      </c>
      <c r="AW12" s="79" t="s">
        <v>130</v>
      </c>
    </row>
    <row r="13" spans="1:49" x14ac:dyDescent="0.35">
      <c r="A13" s="54"/>
      <c r="B13" s="17">
        <v>440.738</v>
      </c>
      <c r="C13" s="17">
        <v>499.83600000000001</v>
      </c>
      <c r="D13" s="17">
        <v>435.60700000000003</v>
      </c>
      <c r="E13" s="17">
        <v>466.98599999999999</v>
      </c>
      <c r="F13" s="17">
        <v>421.65100000000001</v>
      </c>
      <c r="G13" s="17">
        <v>495.02100000000002</v>
      </c>
      <c r="H13" s="17">
        <v>436.22399999999999</v>
      </c>
      <c r="I13" s="17">
        <v>356.803</v>
      </c>
      <c r="J13" s="17">
        <v>340.44499999999999</v>
      </c>
      <c r="K13" s="17">
        <v>363.20100000000002</v>
      </c>
      <c r="L13" s="17">
        <v>419.15</v>
      </c>
      <c r="M13" s="17">
        <v>442.15699999999998</v>
      </c>
      <c r="N13" s="17">
        <v>410.45699999999999</v>
      </c>
      <c r="O13" s="17">
        <v>387.774</v>
      </c>
      <c r="P13" s="17">
        <v>414.303</v>
      </c>
      <c r="Q13" s="17">
        <v>413.24700000000001</v>
      </c>
      <c r="R13" s="17">
        <v>388.55</v>
      </c>
      <c r="S13" s="17">
        <v>498.43599999999998</v>
      </c>
      <c r="T13" s="17">
        <v>564.34299999999996</v>
      </c>
      <c r="U13" s="17">
        <v>476.44299999999998</v>
      </c>
      <c r="V13" s="17">
        <v>533.31899999999996</v>
      </c>
      <c r="W13" s="17">
        <v>485.38099999999997</v>
      </c>
      <c r="X13" s="17">
        <v>452.54300000000001</v>
      </c>
      <c r="Y13" s="17">
        <v>457.93</v>
      </c>
      <c r="Z13" s="17">
        <v>474.75200000000001</v>
      </c>
      <c r="AA13" s="17">
        <v>499.59699999999998</v>
      </c>
      <c r="AB13" s="17">
        <v>450.30900000000003</v>
      </c>
      <c r="AC13" s="17">
        <v>481.83800000000002</v>
      </c>
      <c r="AD13" s="17">
        <v>424.666</v>
      </c>
      <c r="AE13" s="17">
        <v>424.815</v>
      </c>
      <c r="AF13" s="17">
        <v>441.08800000000002</v>
      </c>
      <c r="AG13" s="17">
        <v>413.78800000000001</v>
      </c>
      <c r="AH13" s="17">
        <v>413.78800000000001</v>
      </c>
      <c r="AI13" s="17">
        <v>411.02</v>
      </c>
      <c r="AJ13" s="17">
        <v>458.99200000000002</v>
      </c>
      <c r="AK13" s="17">
        <v>486.375</v>
      </c>
      <c r="AL13" s="17">
        <v>391.40199999999999</v>
      </c>
      <c r="AM13" s="17">
        <v>333.53300000000002</v>
      </c>
      <c r="AN13" s="17">
        <v>266.89</v>
      </c>
      <c r="AO13" s="17">
        <v>407.04700000000003</v>
      </c>
      <c r="AP13" s="17">
        <v>491.31099999999998</v>
      </c>
    </row>
    <row r="14" spans="1:49" x14ac:dyDescent="0.35">
      <c r="A14" s="54"/>
      <c r="B14" s="17">
        <v>456.29399999999998</v>
      </c>
      <c r="C14" s="17">
        <v>511.95100000000002</v>
      </c>
      <c r="D14" s="17">
        <v>472.73599999999999</v>
      </c>
      <c r="E14" s="17">
        <v>469.21</v>
      </c>
      <c r="F14" s="17">
        <v>425.05200000000002</v>
      </c>
      <c r="G14" s="17">
        <v>498.589</v>
      </c>
      <c r="H14" s="17">
        <v>446.38200000000001</v>
      </c>
      <c r="I14" s="17">
        <v>373.37799999999999</v>
      </c>
      <c r="J14" s="17">
        <v>357.63600000000002</v>
      </c>
      <c r="K14" s="17">
        <v>369.29500000000002</v>
      </c>
      <c r="L14" s="17">
        <v>430.68400000000003</v>
      </c>
      <c r="M14" s="17">
        <v>450.25599999999997</v>
      </c>
      <c r="N14" s="17">
        <v>411.03</v>
      </c>
      <c r="O14" s="17">
        <v>401.52100000000002</v>
      </c>
      <c r="P14" s="17">
        <v>419.21600000000001</v>
      </c>
      <c r="Q14" s="17">
        <v>427.33300000000003</v>
      </c>
      <c r="R14" s="17">
        <v>393.69900000000001</v>
      </c>
      <c r="S14" s="17">
        <v>503.77</v>
      </c>
      <c r="T14" s="17">
        <v>574.82100000000003</v>
      </c>
      <c r="U14" s="17">
        <v>486.06400000000002</v>
      </c>
      <c r="V14" s="17">
        <v>559.75400000000002</v>
      </c>
      <c r="W14" s="17">
        <v>488.61700000000002</v>
      </c>
      <c r="X14" s="17">
        <v>510.26100000000002</v>
      </c>
      <c r="Y14" s="17">
        <v>544.86400000000003</v>
      </c>
      <c r="Z14" s="17">
        <v>514.34299999999996</v>
      </c>
      <c r="AA14" s="17">
        <v>505.08600000000001</v>
      </c>
      <c r="AB14" s="17">
        <v>454.08699999999999</v>
      </c>
      <c r="AC14" s="17">
        <v>487.62900000000002</v>
      </c>
      <c r="AD14" s="17">
        <v>506.97300000000001</v>
      </c>
      <c r="AE14" s="17">
        <v>433.28</v>
      </c>
      <c r="AF14" s="17">
        <v>459.10500000000002</v>
      </c>
      <c r="AG14" s="17">
        <v>454.88499999999999</v>
      </c>
      <c r="AH14" s="17">
        <v>454.88499999999999</v>
      </c>
      <c r="AI14" s="17">
        <v>448.702</v>
      </c>
      <c r="AJ14" s="17">
        <v>476.23599999999999</v>
      </c>
      <c r="AK14" s="17">
        <v>488.63799999999998</v>
      </c>
      <c r="AL14" s="17">
        <v>410.56200000000001</v>
      </c>
      <c r="AM14" s="17">
        <v>354.42399999999998</v>
      </c>
      <c r="AN14" s="17">
        <v>290.90800000000002</v>
      </c>
      <c r="AO14" s="17">
        <v>426.32400000000001</v>
      </c>
      <c r="AP14" s="17">
        <v>510.88400000000001</v>
      </c>
    </row>
    <row r="15" spans="1:49" x14ac:dyDescent="0.35">
      <c r="A15" s="54"/>
      <c r="B15" s="17">
        <v>469.80399999999997</v>
      </c>
      <c r="C15" s="17">
        <v>522.97299999999996</v>
      </c>
      <c r="D15" s="17">
        <v>481.22699999999998</v>
      </c>
      <c r="E15" s="17">
        <v>482.68099999999998</v>
      </c>
      <c r="F15" s="17">
        <v>425.05200000000002</v>
      </c>
      <c r="G15" s="17">
        <v>498.85</v>
      </c>
      <c r="H15" s="17">
        <v>449.24299999999999</v>
      </c>
      <c r="I15" s="17">
        <v>376.935</v>
      </c>
      <c r="J15" s="17">
        <v>360.32900000000001</v>
      </c>
      <c r="K15" s="17">
        <v>389.23</v>
      </c>
      <c r="L15" s="17">
        <v>437.88499999999999</v>
      </c>
      <c r="M15" s="17">
        <v>461.98899999999998</v>
      </c>
      <c r="N15" s="17">
        <v>415.017</v>
      </c>
      <c r="O15" s="17">
        <v>418.86500000000001</v>
      </c>
      <c r="P15" s="17">
        <v>423.72699999999998</v>
      </c>
      <c r="Q15" s="17">
        <v>430.60599999999999</v>
      </c>
      <c r="R15" s="17">
        <v>409.71499999999997</v>
      </c>
      <c r="S15" s="17">
        <v>506.20600000000002</v>
      </c>
      <c r="T15" s="17">
        <v>574.86500000000001</v>
      </c>
      <c r="U15" s="17">
        <v>486.23500000000001</v>
      </c>
      <c r="V15" s="17">
        <v>563.56100000000004</v>
      </c>
      <c r="W15" s="17">
        <v>505.613</v>
      </c>
      <c r="X15" s="17">
        <v>517.70899999999995</v>
      </c>
      <c r="Y15" s="17">
        <v>555.952</v>
      </c>
      <c r="Z15" s="17">
        <v>535.548</v>
      </c>
      <c r="AA15" s="17">
        <v>505.94400000000002</v>
      </c>
      <c r="AB15" s="17">
        <v>456.62</v>
      </c>
      <c r="AC15" s="17">
        <v>495.46100000000001</v>
      </c>
      <c r="AD15" s="17">
        <v>522.16499999999996</v>
      </c>
      <c r="AE15" s="17">
        <v>437.02499999999998</v>
      </c>
      <c r="AF15" s="17">
        <v>488.39299999999997</v>
      </c>
      <c r="AG15" s="17">
        <v>455.07799999999997</v>
      </c>
      <c r="AH15" s="17">
        <v>455.07799999999997</v>
      </c>
      <c r="AI15" s="17">
        <v>459.37700000000001</v>
      </c>
      <c r="AJ15" s="17">
        <v>499.77300000000002</v>
      </c>
      <c r="AK15" s="17">
        <v>500.38299999999998</v>
      </c>
      <c r="AL15" s="17">
        <v>424.38099999999997</v>
      </c>
      <c r="AM15" s="17">
        <v>357.72</v>
      </c>
      <c r="AN15" s="17">
        <v>295.291</v>
      </c>
      <c r="AO15" s="17">
        <v>435.50799999999998</v>
      </c>
      <c r="AP15" s="17">
        <v>518.87300000000005</v>
      </c>
    </row>
    <row r="16" spans="1:49" x14ac:dyDescent="0.35">
      <c r="A16" s="54"/>
      <c r="B16" s="17">
        <v>475.41899999999998</v>
      </c>
      <c r="C16" s="17">
        <v>530.84699999999998</v>
      </c>
      <c r="D16" s="17">
        <v>488.33199999999999</v>
      </c>
      <c r="E16" s="17">
        <v>489.51799999999997</v>
      </c>
      <c r="F16" s="17">
        <v>430.01600000000002</v>
      </c>
      <c r="G16" s="17">
        <v>512.64200000000005</v>
      </c>
      <c r="H16" s="17">
        <v>452.78300000000002</v>
      </c>
      <c r="I16" s="17">
        <v>386.70299999999997</v>
      </c>
      <c r="J16" s="17">
        <v>364.53699999999998</v>
      </c>
      <c r="K16" s="17">
        <v>402.25200000000001</v>
      </c>
      <c r="L16" s="17">
        <v>438.1</v>
      </c>
      <c r="M16" s="17">
        <v>462.58199999999999</v>
      </c>
      <c r="N16" s="17">
        <v>417.36700000000002</v>
      </c>
      <c r="O16" s="17">
        <v>439.565</v>
      </c>
      <c r="P16" s="17">
        <v>436.322</v>
      </c>
      <c r="Q16" s="17">
        <v>436.73099999999999</v>
      </c>
      <c r="R16" s="17">
        <v>419.78800000000001</v>
      </c>
      <c r="S16" s="17">
        <v>523.64599999999996</v>
      </c>
      <c r="T16" s="17">
        <v>577.56899999999996</v>
      </c>
      <c r="U16" s="17">
        <v>489.04899999999998</v>
      </c>
      <c r="V16" s="17">
        <v>563.99699999999996</v>
      </c>
      <c r="W16" s="17">
        <v>508.423</v>
      </c>
      <c r="X16" s="17">
        <v>530.78200000000004</v>
      </c>
      <c r="Y16" s="17">
        <v>557.02200000000005</v>
      </c>
      <c r="Z16" s="17">
        <v>551.56500000000005</v>
      </c>
      <c r="AA16" s="17">
        <v>506.75099999999998</v>
      </c>
      <c r="AB16" s="17">
        <v>469.24799999999999</v>
      </c>
      <c r="AC16" s="17">
        <v>504.3</v>
      </c>
      <c r="AD16" s="17">
        <v>524.80700000000002</v>
      </c>
      <c r="AE16" s="17">
        <v>446.779</v>
      </c>
      <c r="AF16" s="17">
        <v>497.50799999999998</v>
      </c>
      <c r="AG16" s="17">
        <v>463.68200000000002</v>
      </c>
      <c r="AH16" s="17">
        <v>463.68200000000002</v>
      </c>
      <c r="AI16" s="17">
        <v>482.72500000000002</v>
      </c>
      <c r="AJ16" s="17">
        <v>505.09500000000003</v>
      </c>
      <c r="AK16" s="17">
        <v>504.11399999999998</v>
      </c>
      <c r="AL16" s="17">
        <v>429.54300000000001</v>
      </c>
      <c r="AM16" s="17">
        <v>382.47399999999999</v>
      </c>
      <c r="AN16" s="17">
        <v>309.83999999999997</v>
      </c>
      <c r="AO16" s="17">
        <v>451.79599999999999</v>
      </c>
      <c r="AP16" s="17">
        <v>532.95600000000002</v>
      </c>
    </row>
    <row r="17" spans="1:42" x14ac:dyDescent="0.35">
      <c r="A17" s="54"/>
      <c r="B17" s="17">
        <v>485.71899999999999</v>
      </c>
      <c r="C17" s="17">
        <v>531.08000000000004</v>
      </c>
      <c r="D17" s="17">
        <v>490.26</v>
      </c>
      <c r="E17" s="17">
        <v>494.51600000000002</v>
      </c>
      <c r="F17" s="17">
        <v>435.02300000000002</v>
      </c>
      <c r="G17" s="17">
        <v>519.35299999999995</v>
      </c>
      <c r="H17" s="17">
        <v>469.11099999999999</v>
      </c>
      <c r="I17" s="17">
        <v>386.911</v>
      </c>
      <c r="J17" s="17">
        <v>392.666</v>
      </c>
      <c r="K17" s="17">
        <v>403.64299999999997</v>
      </c>
      <c r="L17" s="17">
        <v>441.71800000000002</v>
      </c>
      <c r="M17" s="17">
        <v>463.976</v>
      </c>
      <c r="N17" s="17">
        <v>421.33199999999999</v>
      </c>
      <c r="O17" s="17">
        <v>440.60500000000002</v>
      </c>
      <c r="P17" s="17">
        <v>437.01</v>
      </c>
      <c r="Q17" s="17">
        <v>439.392</v>
      </c>
      <c r="R17" s="17">
        <v>428.58100000000002</v>
      </c>
      <c r="S17" s="17">
        <v>524.94799999999998</v>
      </c>
      <c r="T17" s="17">
        <v>578.16300000000001</v>
      </c>
      <c r="U17" s="17">
        <v>491.548</v>
      </c>
      <c r="V17" s="17">
        <v>569.68799999999999</v>
      </c>
      <c r="W17" s="17">
        <v>515.10900000000004</v>
      </c>
      <c r="X17" s="17">
        <v>545.28399999999999</v>
      </c>
      <c r="Y17" s="17">
        <v>558.33500000000004</v>
      </c>
      <c r="Z17" s="17">
        <v>559.80899999999997</v>
      </c>
      <c r="AA17" s="17">
        <v>514.95899999999995</v>
      </c>
      <c r="AB17" s="17">
        <v>471.887</v>
      </c>
      <c r="AC17" s="17">
        <v>511.24099999999999</v>
      </c>
      <c r="AD17" s="17">
        <v>533.14300000000003</v>
      </c>
      <c r="AE17" s="17">
        <v>461.40800000000002</v>
      </c>
      <c r="AF17" s="17">
        <v>502.75099999999998</v>
      </c>
      <c r="AG17" s="17">
        <v>468.67099999999999</v>
      </c>
      <c r="AH17" s="17">
        <v>468.67099999999999</v>
      </c>
      <c r="AI17" s="17">
        <v>488.68599999999998</v>
      </c>
      <c r="AJ17" s="17">
        <v>512.49400000000003</v>
      </c>
      <c r="AK17" s="17">
        <v>505.12099999999998</v>
      </c>
      <c r="AL17" s="17">
        <v>443.57499999999999</v>
      </c>
      <c r="AM17" s="17">
        <v>383.01400000000001</v>
      </c>
      <c r="AN17" s="17">
        <v>312.42700000000002</v>
      </c>
      <c r="AO17" s="17">
        <v>457.16899999999998</v>
      </c>
      <c r="AP17" s="17">
        <v>551.57500000000005</v>
      </c>
    </row>
    <row r="18" spans="1:42" x14ac:dyDescent="0.35">
      <c r="A18" s="54"/>
      <c r="B18" s="17">
        <v>485.798</v>
      </c>
      <c r="C18" s="17">
        <v>531.78099999999995</v>
      </c>
      <c r="D18" s="17">
        <v>492.61200000000002</v>
      </c>
      <c r="E18" s="17">
        <v>494.82299999999998</v>
      </c>
      <c r="F18" s="17">
        <v>442.779</v>
      </c>
      <c r="G18" s="17">
        <v>525.99400000000003</v>
      </c>
      <c r="H18" s="17">
        <v>479.80399999999997</v>
      </c>
      <c r="I18" s="17">
        <v>401.67399999999998</v>
      </c>
      <c r="J18" s="17">
        <v>411.02800000000002</v>
      </c>
      <c r="K18" s="17">
        <v>405.52600000000001</v>
      </c>
      <c r="L18" s="17">
        <v>455.15199999999999</v>
      </c>
      <c r="M18" s="17">
        <v>464.041</v>
      </c>
      <c r="N18" s="17">
        <v>423.84699999999998</v>
      </c>
      <c r="O18" s="17">
        <v>451.4</v>
      </c>
      <c r="P18" s="17">
        <v>437.59300000000002</v>
      </c>
      <c r="Q18" s="17">
        <v>439.685</v>
      </c>
      <c r="R18" s="17">
        <v>433.65</v>
      </c>
      <c r="S18" s="17">
        <v>526.39700000000005</v>
      </c>
      <c r="T18" s="17">
        <v>579.33500000000004</v>
      </c>
      <c r="U18" s="17">
        <v>503.166</v>
      </c>
      <c r="V18" s="17">
        <v>571.423</v>
      </c>
      <c r="W18" s="17">
        <v>535.44299999999998</v>
      </c>
      <c r="X18" s="17">
        <v>545.55399999999997</v>
      </c>
      <c r="Y18" s="17">
        <v>565.85599999999999</v>
      </c>
      <c r="Z18" s="17">
        <v>568.21199999999999</v>
      </c>
      <c r="AA18" s="17">
        <v>516.73900000000003</v>
      </c>
      <c r="AB18" s="17">
        <v>475.822</v>
      </c>
      <c r="AC18" s="17">
        <v>516.17899999999997</v>
      </c>
      <c r="AD18" s="17">
        <v>538.33299999999997</v>
      </c>
      <c r="AE18" s="17">
        <v>462.16899999999998</v>
      </c>
      <c r="AF18" s="17">
        <v>505.14400000000001</v>
      </c>
      <c r="AG18" s="17">
        <v>475.63400000000001</v>
      </c>
      <c r="AH18" s="17">
        <v>475.63400000000001</v>
      </c>
      <c r="AI18" s="17">
        <v>497.255</v>
      </c>
      <c r="AJ18" s="17">
        <v>516.98299999999995</v>
      </c>
      <c r="AK18" s="17">
        <v>518.18600000000004</v>
      </c>
      <c r="AL18" s="17">
        <v>446.96800000000002</v>
      </c>
      <c r="AM18" s="17">
        <v>412.096</v>
      </c>
      <c r="AN18" s="17">
        <v>319.19099999999997</v>
      </c>
      <c r="AO18" s="17">
        <v>463.05099999999999</v>
      </c>
      <c r="AP18" s="17">
        <v>561.49800000000005</v>
      </c>
    </row>
    <row r="19" spans="1:42" x14ac:dyDescent="0.35">
      <c r="A19" s="54"/>
      <c r="B19" s="17">
        <v>489.73700000000002</v>
      </c>
      <c r="C19" s="17">
        <v>539.66600000000005</v>
      </c>
      <c r="D19" s="17">
        <v>495.15100000000001</v>
      </c>
      <c r="E19" s="17">
        <v>516.32000000000005</v>
      </c>
      <c r="F19" s="17">
        <v>449.9</v>
      </c>
      <c r="G19" s="17">
        <v>532.10599999999999</v>
      </c>
      <c r="H19" s="17">
        <v>482.07799999999997</v>
      </c>
      <c r="I19" s="17">
        <v>412.911</v>
      </c>
      <c r="J19" s="17">
        <v>411.64</v>
      </c>
      <c r="K19" s="17">
        <v>413.101</v>
      </c>
      <c r="L19" s="17">
        <v>458.34500000000003</v>
      </c>
      <c r="M19" s="17">
        <v>465.625</v>
      </c>
      <c r="N19" s="17">
        <v>424.27199999999999</v>
      </c>
      <c r="O19" s="17">
        <v>452.57499999999999</v>
      </c>
      <c r="P19" s="17">
        <v>438.88200000000001</v>
      </c>
      <c r="Q19" s="17">
        <v>440.87099999999998</v>
      </c>
      <c r="R19" s="17">
        <v>436.52199999999999</v>
      </c>
      <c r="S19" s="17">
        <v>529.96100000000001</v>
      </c>
      <c r="T19" s="17">
        <v>580.11099999999999</v>
      </c>
      <c r="U19" s="17">
        <v>511.96899999999999</v>
      </c>
      <c r="V19" s="17">
        <v>572.01700000000005</v>
      </c>
      <c r="W19" s="17">
        <v>536.95000000000005</v>
      </c>
      <c r="X19" s="17">
        <v>568.66999999999996</v>
      </c>
      <c r="Y19" s="17">
        <v>566.971</v>
      </c>
      <c r="Z19" s="17">
        <v>568.27499999999998</v>
      </c>
      <c r="AA19" s="17">
        <v>527.28</v>
      </c>
      <c r="AB19" s="17">
        <v>476.38400000000001</v>
      </c>
      <c r="AC19" s="17">
        <v>516.36</v>
      </c>
      <c r="AD19" s="17">
        <v>539.30899999999997</v>
      </c>
      <c r="AE19" s="17">
        <v>467.54300000000001</v>
      </c>
      <c r="AF19" s="17">
        <v>513.26</v>
      </c>
      <c r="AG19" s="17">
        <v>476.44299999999998</v>
      </c>
      <c r="AH19" s="17">
        <v>476.44299999999998</v>
      </c>
      <c r="AI19" s="17">
        <v>503.185</v>
      </c>
      <c r="AJ19" s="17">
        <v>520.87199999999996</v>
      </c>
      <c r="AK19" s="17">
        <v>535.88400000000001</v>
      </c>
      <c r="AL19" s="17">
        <v>447.95699999999999</v>
      </c>
      <c r="AM19" s="17">
        <v>417.18400000000003</v>
      </c>
      <c r="AN19" s="17">
        <v>320.38900000000001</v>
      </c>
      <c r="AO19" s="17">
        <v>463.83</v>
      </c>
      <c r="AP19" s="17">
        <v>574.79899999999998</v>
      </c>
    </row>
    <row r="20" spans="1:42" x14ac:dyDescent="0.35">
      <c r="A20" s="54"/>
      <c r="B20" s="17">
        <v>491.15199999999999</v>
      </c>
      <c r="C20" s="17">
        <v>543.42499999999995</v>
      </c>
      <c r="D20" s="17">
        <v>502.98700000000002</v>
      </c>
      <c r="E20" s="17">
        <v>519.61500000000001</v>
      </c>
      <c r="F20" s="17">
        <v>450.95299999999997</v>
      </c>
      <c r="G20" s="17">
        <v>534.57500000000005</v>
      </c>
      <c r="H20" s="17">
        <v>495.36700000000002</v>
      </c>
      <c r="I20" s="17">
        <v>500.42399999999998</v>
      </c>
      <c r="J20" s="17">
        <v>419.65800000000002</v>
      </c>
      <c r="K20" s="17">
        <v>419.88600000000002</v>
      </c>
      <c r="L20" s="17">
        <v>460.30200000000002</v>
      </c>
      <c r="M20" s="17">
        <v>476.71600000000001</v>
      </c>
      <c r="N20" s="17">
        <v>431.392</v>
      </c>
      <c r="O20" s="17">
        <v>465.98099999999999</v>
      </c>
      <c r="P20" s="17">
        <v>441.58300000000003</v>
      </c>
      <c r="Q20" s="17">
        <v>441.10300000000001</v>
      </c>
      <c r="R20" s="17">
        <v>439.53800000000001</v>
      </c>
      <c r="S20" s="17">
        <v>532.84199999999998</v>
      </c>
      <c r="T20" s="17">
        <v>582.79899999999998</v>
      </c>
      <c r="U20" s="17">
        <v>513.55899999999997</v>
      </c>
      <c r="V20" s="17">
        <v>578.78800000000001</v>
      </c>
      <c r="W20" s="17">
        <v>541.39200000000005</v>
      </c>
      <c r="X20" s="17">
        <v>573.14400000000001</v>
      </c>
      <c r="Y20" s="17">
        <v>567.54600000000005</v>
      </c>
      <c r="Z20" s="17">
        <v>569.99</v>
      </c>
      <c r="AA20" s="17">
        <v>529.10699999999997</v>
      </c>
      <c r="AB20" s="17">
        <v>493.71699999999998</v>
      </c>
      <c r="AC20" s="17">
        <v>520.86800000000005</v>
      </c>
      <c r="AD20" s="17">
        <v>549.63900000000001</v>
      </c>
      <c r="AE20" s="17">
        <v>473.26299999999998</v>
      </c>
      <c r="AF20" s="17">
        <v>513.42200000000003</v>
      </c>
      <c r="AG20" s="17">
        <v>487.22300000000001</v>
      </c>
      <c r="AH20" s="17">
        <v>487.22300000000001</v>
      </c>
      <c r="AI20" s="17">
        <v>510.64400000000001</v>
      </c>
      <c r="AJ20" s="17">
        <v>525.42200000000003</v>
      </c>
      <c r="AK20" s="17">
        <v>542.29200000000003</v>
      </c>
      <c r="AL20" s="17">
        <v>448.34800000000001</v>
      </c>
      <c r="AM20" s="17">
        <v>428.48599999999999</v>
      </c>
      <c r="AN20" s="17">
        <v>322.30700000000002</v>
      </c>
      <c r="AO20" s="17">
        <v>469.73099999999999</v>
      </c>
      <c r="AP20" s="17">
        <v>576.90099999999995</v>
      </c>
    </row>
    <row r="21" spans="1:42" x14ac:dyDescent="0.35">
      <c r="A21" s="54"/>
      <c r="B21" s="17">
        <v>491.32900000000001</v>
      </c>
      <c r="C21" s="17">
        <v>544.69299999999998</v>
      </c>
      <c r="D21" s="17">
        <v>504.92200000000003</v>
      </c>
      <c r="E21" s="17">
        <v>520.89499999999998</v>
      </c>
      <c r="F21" s="17">
        <v>454.40499999999997</v>
      </c>
      <c r="G21" s="17">
        <v>536.28099999999995</v>
      </c>
      <c r="H21" s="17">
        <v>495.86500000000001</v>
      </c>
      <c r="I21" s="17">
        <v>504.15600000000001</v>
      </c>
      <c r="J21" s="17">
        <v>423.86599999999999</v>
      </c>
      <c r="K21" s="17">
        <v>423.56299999999999</v>
      </c>
      <c r="L21" s="17">
        <v>467.90199999999999</v>
      </c>
      <c r="M21" s="17">
        <v>477.88200000000001</v>
      </c>
      <c r="N21" s="17">
        <v>433.26400000000001</v>
      </c>
      <c r="O21" s="17">
        <v>466.99200000000002</v>
      </c>
      <c r="P21" s="17">
        <v>449.125</v>
      </c>
      <c r="Q21" s="17">
        <v>444.27100000000002</v>
      </c>
      <c r="R21" s="17">
        <v>450.86700000000002</v>
      </c>
      <c r="S21" s="17">
        <v>533.25800000000004</v>
      </c>
      <c r="T21" s="17">
        <v>582.87</v>
      </c>
      <c r="U21" s="17">
        <v>523.60400000000004</v>
      </c>
      <c r="V21" s="17">
        <v>579.245</v>
      </c>
      <c r="W21" s="17">
        <v>543.322</v>
      </c>
      <c r="X21" s="17">
        <v>578.25800000000004</v>
      </c>
      <c r="Y21" s="17">
        <v>569.72500000000002</v>
      </c>
      <c r="Z21" s="17">
        <v>578.51900000000001</v>
      </c>
      <c r="AA21" s="17">
        <v>532.82399999999996</v>
      </c>
      <c r="AB21" s="17">
        <v>496.93700000000001</v>
      </c>
      <c r="AC21" s="17">
        <v>521.06600000000003</v>
      </c>
      <c r="AD21" s="17">
        <v>550.15300000000002</v>
      </c>
      <c r="AE21" s="17">
        <v>473.93299999999999</v>
      </c>
      <c r="AF21" s="17">
        <v>514.92899999999997</v>
      </c>
      <c r="AG21" s="17">
        <v>489.4</v>
      </c>
      <c r="AH21" s="17">
        <v>489.4</v>
      </c>
      <c r="AI21" s="17">
        <v>526.08399999999995</v>
      </c>
      <c r="AJ21" s="17">
        <v>531.14200000000005</v>
      </c>
      <c r="AK21" s="17">
        <v>564.34400000000005</v>
      </c>
      <c r="AL21" s="17">
        <v>468.26799999999997</v>
      </c>
      <c r="AM21" s="17">
        <v>442.87700000000001</v>
      </c>
      <c r="AN21" s="17">
        <v>323.846</v>
      </c>
      <c r="AO21" s="17">
        <v>476.77699999999999</v>
      </c>
      <c r="AP21" s="17">
        <v>583.91600000000005</v>
      </c>
    </row>
    <row r="22" spans="1:42" x14ac:dyDescent="0.35">
      <c r="A22" s="54"/>
      <c r="B22" s="17">
        <v>495.46699999999998</v>
      </c>
      <c r="C22" s="17">
        <v>545.01700000000005</v>
      </c>
      <c r="D22" s="17">
        <v>512.52099999999996</v>
      </c>
      <c r="E22" s="17">
        <v>537.971</v>
      </c>
      <c r="F22" s="17">
        <v>467.45</v>
      </c>
      <c r="G22" s="17">
        <v>536.62900000000002</v>
      </c>
      <c r="H22" s="17">
        <v>498.452</v>
      </c>
      <c r="I22" s="17">
        <v>513.12400000000002</v>
      </c>
      <c r="J22" s="17">
        <v>434.70699999999999</v>
      </c>
      <c r="K22" s="17">
        <v>431.43</v>
      </c>
      <c r="L22" s="17">
        <v>477.541</v>
      </c>
      <c r="M22" s="17">
        <v>479.51299999999998</v>
      </c>
      <c r="N22" s="17">
        <v>434.036</v>
      </c>
      <c r="O22" s="17">
        <v>472.72899999999998</v>
      </c>
      <c r="P22" s="17">
        <v>449.988</v>
      </c>
      <c r="Q22" s="17">
        <v>445.33499999999998</v>
      </c>
      <c r="R22" s="17">
        <v>451.66500000000002</v>
      </c>
      <c r="S22" s="17">
        <v>533.79999999999995</v>
      </c>
      <c r="T22" s="17">
        <v>586.86199999999997</v>
      </c>
      <c r="U22" s="17">
        <v>530.678</v>
      </c>
      <c r="V22" s="17">
        <v>581.50199999999995</v>
      </c>
      <c r="W22" s="17">
        <v>547.07500000000005</v>
      </c>
      <c r="X22" s="17">
        <v>581.62300000000005</v>
      </c>
      <c r="Y22" s="17">
        <v>575.17399999999998</v>
      </c>
      <c r="Z22" s="17">
        <v>579.51800000000003</v>
      </c>
      <c r="AA22" s="17">
        <v>533.69799999999998</v>
      </c>
      <c r="AB22" s="17">
        <v>513.649</v>
      </c>
      <c r="AC22" s="17">
        <v>523.35599999999999</v>
      </c>
      <c r="AD22" s="17">
        <v>554.16</v>
      </c>
      <c r="AE22" s="17">
        <v>481.69900000000001</v>
      </c>
      <c r="AF22" s="17">
        <v>515.04100000000005</v>
      </c>
      <c r="AG22" s="17">
        <v>492.952</v>
      </c>
      <c r="AH22" s="17">
        <v>492.952</v>
      </c>
      <c r="AI22" s="17">
        <v>536.16899999999998</v>
      </c>
      <c r="AJ22" s="17">
        <v>533.37900000000002</v>
      </c>
      <c r="AK22" s="17">
        <v>568.08699999999999</v>
      </c>
      <c r="AL22" s="17">
        <v>469.11399999999998</v>
      </c>
      <c r="AM22" s="17">
        <v>447.28399999999999</v>
      </c>
      <c r="AN22" s="17">
        <v>324.911</v>
      </c>
      <c r="AO22" s="17">
        <v>482.346</v>
      </c>
      <c r="AP22" s="17">
        <v>584.23500000000001</v>
      </c>
    </row>
    <row r="23" spans="1:42" x14ac:dyDescent="0.35">
      <c r="A23" s="54"/>
      <c r="B23" s="17">
        <v>497.26799999999997</v>
      </c>
      <c r="C23" s="17">
        <v>545.29600000000005</v>
      </c>
      <c r="D23" s="17">
        <v>516.26599999999996</v>
      </c>
      <c r="E23" s="17">
        <v>542.74900000000002</v>
      </c>
      <c r="F23" s="17">
        <v>471.06099999999998</v>
      </c>
      <c r="G23" s="17">
        <v>541.77099999999996</v>
      </c>
      <c r="H23" s="17">
        <v>501.61700000000002</v>
      </c>
      <c r="I23" s="17">
        <v>518.00699999999995</v>
      </c>
      <c r="J23" s="17">
        <v>453.54399999999998</v>
      </c>
      <c r="K23" s="17">
        <v>434.48399999999998</v>
      </c>
      <c r="L23" s="17">
        <v>477.755</v>
      </c>
      <c r="M23" s="17">
        <v>482.55</v>
      </c>
      <c r="N23" s="17">
        <v>440.74400000000003</v>
      </c>
      <c r="O23" s="17">
        <v>474.15600000000001</v>
      </c>
      <c r="P23" s="17">
        <v>451.60500000000002</v>
      </c>
      <c r="Q23" s="17">
        <v>451.15199999999999</v>
      </c>
      <c r="R23" s="17">
        <v>458.36099999999999</v>
      </c>
      <c r="S23" s="17">
        <v>534.40899999999999</v>
      </c>
      <c r="T23" s="17">
        <v>588.39099999999996</v>
      </c>
      <c r="U23" s="17">
        <v>535.10299999999995</v>
      </c>
      <c r="V23" s="17">
        <v>584.92600000000004</v>
      </c>
      <c r="W23" s="17">
        <v>547.23699999999997</v>
      </c>
      <c r="X23" s="17">
        <v>583.90499999999997</v>
      </c>
      <c r="Y23" s="17">
        <v>577.33500000000004</v>
      </c>
      <c r="Z23" s="17">
        <v>579.63800000000003</v>
      </c>
      <c r="AA23" s="17">
        <v>540.65099999999995</v>
      </c>
      <c r="AB23" s="17">
        <v>516.84199999999998</v>
      </c>
      <c r="AC23" s="17">
        <v>531.12</v>
      </c>
      <c r="AD23" s="17">
        <v>555.86900000000003</v>
      </c>
      <c r="AE23" s="17">
        <v>484.48099999999999</v>
      </c>
      <c r="AF23" s="17">
        <v>515.755</v>
      </c>
      <c r="AG23" s="17">
        <v>494.55700000000002</v>
      </c>
      <c r="AH23" s="17">
        <v>494.55700000000002</v>
      </c>
      <c r="AI23" s="17">
        <v>551.23099999999999</v>
      </c>
      <c r="AJ23" s="17">
        <v>546.22900000000004</v>
      </c>
      <c r="AK23" s="17">
        <v>573.80200000000002</v>
      </c>
      <c r="AL23" s="17">
        <v>472.529</v>
      </c>
      <c r="AM23" s="17">
        <v>453.351</v>
      </c>
      <c r="AN23" s="17">
        <v>328.779</v>
      </c>
      <c r="AO23" s="17">
        <v>490.24299999999999</v>
      </c>
      <c r="AP23" s="17">
        <v>584.38400000000001</v>
      </c>
    </row>
    <row r="24" spans="1:42" x14ac:dyDescent="0.35">
      <c r="A24" s="54"/>
      <c r="B24" s="17">
        <v>503.63099999999997</v>
      </c>
      <c r="C24" s="17">
        <v>545.71900000000005</v>
      </c>
      <c r="D24" s="17">
        <v>516.65300000000002</v>
      </c>
      <c r="E24" s="17">
        <v>544.13199999999995</v>
      </c>
      <c r="F24" s="17">
        <v>471.51299999999998</v>
      </c>
      <c r="G24" s="17">
        <v>543.25900000000001</v>
      </c>
      <c r="H24" s="17">
        <v>504.70400000000001</v>
      </c>
      <c r="I24" s="17">
        <v>520.96500000000003</v>
      </c>
      <c r="J24" s="17">
        <v>468.09199999999998</v>
      </c>
      <c r="K24" s="17">
        <v>435.33600000000001</v>
      </c>
      <c r="L24" s="17">
        <v>487.267</v>
      </c>
      <c r="M24" s="17">
        <v>488.02</v>
      </c>
      <c r="N24" s="17">
        <v>451.25099999999998</v>
      </c>
      <c r="O24" s="17">
        <v>474.56700000000001</v>
      </c>
      <c r="P24" s="17">
        <v>452.15</v>
      </c>
      <c r="Q24" s="17">
        <v>452.38799999999998</v>
      </c>
      <c r="R24" s="17">
        <v>464.678</v>
      </c>
      <c r="S24" s="17">
        <v>535.04300000000001</v>
      </c>
      <c r="T24" s="17">
        <v>595.98599999999999</v>
      </c>
      <c r="U24" s="17">
        <v>535.94299999999998</v>
      </c>
      <c r="V24" s="17">
        <v>588.221</v>
      </c>
      <c r="W24" s="17">
        <v>567.94299999999998</v>
      </c>
      <c r="X24" s="17">
        <v>589.84400000000005</v>
      </c>
      <c r="Y24" s="17">
        <v>578.822</v>
      </c>
      <c r="Z24" s="17">
        <v>580.02</v>
      </c>
      <c r="AA24" s="17">
        <v>541.02700000000004</v>
      </c>
      <c r="AB24" s="17">
        <v>516.94000000000005</v>
      </c>
      <c r="AC24" s="17">
        <v>533.899</v>
      </c>
      <c r="AD24" s="17">
        <v>565.30200000000002</v>
      </c>
      <c r="AE24" s="17">
        <v>493.31400000000002</v>
      </c>
      <c r="AF24" s="17">
        <v>520.74900000000002</v>
      </c>
      <c r="AG24" s="17">
        <v>494.59800000000001</v>
      </c>
      <c r="AH24" s="17">
        <v>494.59800000000001</v>
      </c>
      <c r="AI24" s="17">
        <v>572.85699999999997</v>
      </c>
      <c r="AJ24" s="17">
        <v>551.11500000000001</v>
      </c>
      <c r="AK24" s="17">
        <v>578.61099999999999</v>
      </c>
      <c r="AL24" s="17">
        <v>480.32499999999999</v>
      </c>
      <c r="AM24" s="17">
        <v>473.596</v>
      </c>
      <c r="AN24" s="17">
        <v>334.15199999999999</v>
      </c>
      <c r="AO24" s="17">
        <v>498.05500000000001</v>
      </c>
      <c r="AP24" s="17">
        <v>587.42100000000005</v>
      </c>
    </row>
    <row r="25" spans="1:42" x14ac:dyDescent="0.35">
      <c r="A25" s="54"/>
      <c r="B25" s="17">
        <v>505.49200000000002</v>
      </c>
      <c r="C25" s="17">
        <v>547.39700000000005</v>
      </c>
      <c r="D25" s="17">
        <v>519.98900000000003</v>
      </c>
      <c r="E25" s="17">
        <v>550.74800000000005</v>
      </c>
      <c r="F25" s="17">
        <v>475.85899999999998</v>
      </c>
      <c r="G25" s="17">
        <v>545.43600000000004</v>
      </c>
      <c r="H25" s="17">
        <v>522.59699999999998</v>
      </c>
      <c r="I25" s="17">
        <v>529.13499999999999</v>
      </c>
      <c r="J25" s="17">
        <v>468.23099999999999</v>
      </c>
      <c r="K25" s="17">
        <v>438.72300000000001</v>
      </c>
      <c r="L25" s="17">
        <v>496.74799999999999</v>
      </c>
      <c r="M25" s="17">
        <v>489.17</v>
      </c>
      <c r="N25" s="17">
        <v>451.584</v>
      </c>
      <c r="O25" s="17">
        <v>478.86099999999999</v>
      </c>
      <c r="P25" s="17">
        <v>454.34800000000001</v>
      </c>
      <c r="Q25" s="17">
        <v>455.77800000000002</v>
      </c>
      <c r="R25" s="17">
        <v>466.49099999999999</v>
      </c>
      <c r="S25" s="17">
        <v>536.072</v>
      </c>
      <c r="T25" s="17">
        <v>599.81299999999999</v>
      </c>
      <c r="U25" s="17">
        <v>542.88099999999997</v>
      </c>
      <c r="V25" s="17">
        <v>588.44299999999998</v>
      </c>
      <c r="W25" s="17">
        <v>569.88699999999994</v>
      </c>
      <c r="X25" s="17">
        <v>593.21500000000003</v>
      </c>
      <c r="Y25" s="17">
        <v>580.24300000000005</v>
      </c>
      <c r="Z25" s="17">
        <v>581.54399999999998</v>
      </c>
      <c r="AA25" s="17">
        <v>543.96900000000005</v>
      </c>
      <c r="AB25" s="17">
        <v>518.90899999999999</v>
      </c>
      <c r="AC25" s="17">
        <v>536.24699999999996</v>
      </c>
      <c r="AD25" s="17">
        <v>569.95100000000002</v>
      </c>
      <c r="AE25" s="17">
        <v>494.7</v>
      </c>
      <c r="AF25" s="17">
        <v>521.68200000000002</v>
      </c>
      <c r="AG25" s="17">
        <v>495.08600000000001</v>
      </c>
      <c r="AH25" s="17">
        <v>495.08600000000001</v>
      </c>
      <c r="AI25" s="17">
        <v>575.29899999999998</v>
      </c>
      <c r="AJ25" s="17">
        <v>551.79200000000003</v>
      </c>
      <c r="AK25" s="17">
        <v>584.02200000000005</v>
      </c>
      <c r="AL25" s="17">
        <v>482.10399999999998</v>
      </c>
      <c r="AM25" s="17">
        <v>477.04399999999998</v>
      </c>
      <c r="AN25" s="17">
        <v>336.32499999999999</v>
      </c>
      <c r="AO25" s="17">
        <v>500.22399999999999</v>
      </c>
      <c r="AP25" s="17">
        <v>589.14300000000003</v>
      </c>
    </row>
    <row r="26" spans="1:42" x14ac:dyDescent="0.35">
      <c r="A26" s="54"/>
      <c r="B26" s="17">
        <v>508.10300000000001</v>
      </c>
      <c r="C26" s="17">
        <v>548.01800000000003</v>
      </c>
      <c r="D26" s="17">
        <v>523.85400000000004</v>
      </c>
      <c r="E26" s="17">
        <v>551.351</v>
      </c>
      <c r="F26" s="17">
        <v>478.55599999999998</v>
      </c>
      <c r="G26" s="17">
        <v>548.39099999999996</v>
      </c>
      <c r="H26" s="17">
        <v>530.93299999999999</v>
      </c>
      <c r="I26" s="17">
        <v>540.62599999999998</v>
      </c>
      <c r="J26" s="17">
        <v>504.99099999999999</v>
      </c>
      <c r="K26" s="17">
        <v>439.35199999999998</v>
      </c>
      <c r="L26" s="17">
        <v>499.89699999999999</v>
      </c>
      <c r="M26" s="17">
        <v>490.99799999999999</v>
      </c>
      <c r="N26" s="17">
        <v>458.27199999999999</v>
      </c>
      <c r="O26" s="17">
        <v>484.02100000000002</v>
      </c>
      <c r="P26" s="17">
        <v>456.411</v>
      </c>
      <c r="Q26" s="17">
        <v>458</v>
      </c>
      <c r="R26" s="17">
        <v>487.54399999999998</v>
      </c>
      <c r="S26" s="17">
        <v>536.89200000000005</v>
      </c>
      <c r="T26" s="17">
        <v>603.48699999999997</v>
      </c>
      <c r="U26" s="17">
        <v>544.29899999999998</v>
      </c>
      <c r="V26" s="17">
        <v>590.41099999999994</v>
      </c>
      <c r="W26" s="17">
        <v>574.19200000000001</v>
      </c>
      <c r="X26" s="17">
        <v>597.33799999999997</v>
      </c>
      <c r="Y26" s="17">
        <v>581.91999999999996</v>
      </c>
      <c r="Z26" s="17">
        <v>585.27599999999995</v>
      </c>
      <c r="AA26" s="17">
        <v>550.66800000000001</v>
      </c>
      <c r="AB26" s="17">
        <v>523.78200000000004</v>
      </c>
      <c r="AC26" s="17">
        <v>537.26700000000005</v>
      </c>
      <c r="AD26" s="17">
        <v>575.42100000000005</v>
      </c>
      <c r="AE26" s="17">
        <v>496.68400000000003</v>
      </c>
      <c r="AF26" s="17">
        <v>521.93700000000001</v>
      </c>
      <c r="AG26" s="17">
        <v>498.291</v>
      </c>
      <c r="AH26" s="17">
        <v>498.291</v>
      </c>
      <c r="AI26" s="17">
        <v>577.40599999999995</v>
      </c>
      <c r="AJ26" s="17">
        <v>560.35900000000004</v>
      </c>
      <c r="AK26" s="17">
        <v>590.41399999999999</v>
      </c>
      <c r="AL26" s="17">
        <v>502.83</v>
      </c>
      <c r="AM26" s="17">
        <v>484.726</v>
      </c>
      <c r="AN26" s="17">
        <v>370.649</v>
      </c>
      <c r="AO26" s="17">
        <v>500.62</v>
      </c>
      <c r="AP26" s="17">
        <v>590.10799999999995</v>
      </c>
    </row>
    <row r="27" spans="1:42" x14ac:dyDescent="0.35">
      <c r="A27" s="54"/>
      <c r="B27" s="17">
        <v>509.53</v>
      </c>
      <c r="C27" s="17">
        <v>549.44299999999998</v>
      </c>
      <c r="D27" s="17">
        <v>525.20000000000005</v>
      </c>
      <c r="E27" s="17">
        <v>554.15899999999999</v>
      </c>
      <c r="F27" s="17">
        <v>478.73899999999998</v>
      </c>
      <c r="G27" s="17">
        <v>549.85199999999998</v>
      </c>
      <c r="H27" s="17">
        <v>536.26599999999996</v>
      </c>
      <c r="I27" s="17">
        <v>552.94799999999998</v>
      </c>
      <c r="J27" s="17">
        <v>508.75099999999998</v>
      </c>
      <c r="K27" s="17">
        <v>455.54599999999999</v>
      </c>
      <c r="L27" s="17">
        <v>501.00900000000001</v>
      </c>
      <c r="M27" s="17">
        <v>495.77499999999998</v>
      </c>
      <c r="N27" s="17">
        <v>458.85500000000002</v>
      </c>
      <c r="O27" s="17">
        <v>486.46</v>
      </c>
      <c r="P27" s="17">
        <v>465.38600000000002</v>
      </c>
      <c r="Q27" s="17">
        <v>460.79399999999998</v>
      </c>
      <c r="R27" s="17">
        <v>490.13400000000001</v>
      </c>
      <c r="S27" s="17">
        <v>537.649</v>
      </c>
      <c r="T27" s="17">
        <v>603.71299999999997</v>
      </c>
      <c r="U27" s="17">
        <v>552.71900000000005</v>
      </c>
      <c r="V27" s="17">
        <v>590.90800000000002</v>
      </c>
      <c r="W27" s="17">
        <v>579.66300000000001</v>
      </c>
      <c r="X27" s="17">
        <v>606.97400000000005</v>
      </c>
      <c r="Y27" s="17">
        <v>584.81399999999996</v>
      </c>
      <c r="Z27" s="17">
        <v>587.89200000000005</v>
      </c>
      <c r="AA27" s="17">
        <v>551.31299999999999</v>
      </c>
      <c r="AB27" s="17">
        <v>524.875</v>
      </c>
      <c r="AC27" s="17">
        <v>540.91700000000003</v>
      </c>
      <c r="AD27" s="17">
        <v>576.74199999999996</v>
      </c>
      <c r="AE27" s="17">
        <v>498.33600000000001</v>
      </c>
      <c r="AF27" s="17">
        <v>531.62400000000002</v>
      </c>
      <c r="AG27" s="17">
        <v>501.71300000000002</v>
      </c>
      <c r="AH27" s="17">
        <v>501.71300000000002</v>
      </c>
      <c r="AI27" s="17">
        <v>591.50300000000004</v>
      </c>
      <c r="AJ27" s="17">
        <v>564.23500000000001</v>
      </c>
      <c r="AK27" s="17">
        <v>613.15899999999999</v>
      </c>
      <c r="AL27" s="17">
        <v>502.92099999999999</v>
      </c>
      <c r="AM27" s="17">
        <v>496.05</v>
      </c>
      <c r="AN27" s="17">
        <v>372.12299999999999</v>
      </c>
      <c r="AO27" s="17">
        <v>513.24099999999999</v>
      </c>
      <c r="AP27" s="17">
        <v>591.40499999999997</v>
      </c>
    </row>
    <row r="28" spans="1:42" x14ac:dyDescent="0.35">
      <c r="A28" s="54"/>
      <c r="B28" s="17">
        <v>510.428</v>
      </c>
      <c r="C28" s="17">
        <v>553.36400000000003</v>
      </c>
      <c r="D28" s="17">
        <v>525.52</v>
      </c>
      <c r="E28" s="17">
        <v>554.60599999999999</v>
      </c>
      <c r="F28" s="17">
        <v>484.05799999999999</v>
      </c>
      <c r="G28" s="17">
        <v>553.75699999999995</v>
      </c>
      <c r="H28" s="17">
        <v>537.04300000000001</v>
      </c>
      <c r="I28" s="17">
        <v>556.14700000000005</v>
      </c>
      <c r="J28" s="17">
        <v>515.65300000000002</v>
      </c>
      <c r="K28" s="17">
        <v>483.267</v>
      </c>
      <c r="L28" s="17">
        <v>501.13600000000002</v>
      </c>
      <c r="M28" s="17">
        <v>496.49</v>
      </c>
      <c r="N28" s="17">
        <v>460.26799999999997</v>
      </c>
      <c r="O28" s="17">
        <v>488.57600000000002</v>
      </c>
      <c r="P28" s="17">
        <v>472.358</v>
      </c>
      <c r="Q28" s="17">
        <v>462.726</v>
      </c>
      <c r="R28" s="17">
        <v>490.61900000000003</v>
      </c>
      <c r="S28" s="17">
        <v>546.20799999999997</v>
      </c>
      <c r="T28" s="17">
        <v>611.79700000000003</v>
      </c>
      <c r="U28" s="17">
        <v>556.99699999999996</v>
      </c>
      <c r="V28" s="17">
        <v>592.90599999999995</v>
      </c>
      <c r="W28" s="17">
        <v>579.83000000000004</v>
      </c>
      <c r="X28" s="17">
        <v>607.41899999999998</v>
      </c>
      <c r="Y28" s="17">
        <v>585.60900000000004</v>
      </c>
      <c r="Z28" s="17">
        <v>588.09</v>
      </c>
      <c r="AA28" s="17">
        <v>552.41399999999999</v>
      </c>
      <c r="AB28" s="17">
        <v>526.50300000000004</v>
      </c>
      <c r="AC28" s="17">
        <v>541.40499999999997</v>
      </c>
      <c r="AD28" s="17">
        <v>585.08799999999997</v>
      </c>
      <c r="AE28" s="17">
        <v>500.40800000000002</v>
      </c>
      <c r="AF28" s="17">
        <v>539.17100000000005</v>
      </c>
      <c r="AG28" s="17">
        <v>502.84500000000003</v>
      </c>
      <c r="AH28" s="17">
        <v>502.84500000000003</v>
      </c>
      <c r="AI28" s="17">
        <v>605.30899999999997</v>
      </c>
      <c r="AJ28" s="17">
        <v>565.69100000000003</v>
      </c>
      <c r="AK28" s="17">
        <v>623.70899999999995</v>
      </c>
      <c r="AL28" s="17">
        <v>505.11799999999999</v>
      </c>
      <c r="AM28" s="17">
        <v>496.55700000000002</v>
      </c>
      <c r="AN28" s="17">
        <v>380.96699999999998</v>
      </c>
      <c r="AO28" s="17">
        <v>529.89800000000002</v>
      </c>
      <c r="AP28" s="17">
        <v>591.76800000000003</v>
      </c>
    </row>
    <row r="29" spans="1:42" x14ac:dyDescent="0.35">
      <c r="A29" s="54"/>
      <c r="B29" s="17">
        <v>516.53200000000004</v>
      </c>
      <c r="C29" s="17">
        <v>553.596</v>
      </c>
      <c r="D29" s="17">
        <v>528.94399999999996</v>
      </c>
      <c r="E29" s="17">
        <v>554.76800000000003</v>
      </c>
      <c r="F29" s="17">
        <v>486.971</v>
      </c>
      <c r="G29" s="17">
        <v>556.37800000000004</v>
      </c>
      <c r="H29" s="17">
        <v>540.58799999999997</v>
      </c>
      <c r="I29" s="17">
        <v>561.96</v>
      </c>
      <c r="J29" s="17">
        <v>517.07000000000005</v>
      </c>
      <c r="K29" s="17">
        <v>506.43700000000001</v>
      </c>
      <c r="L29" s="17">
        <v>502.36799999999999</v>
      </c>
      <c r="M29" s="17">
        <v>498.524</v>
      </c>
      <c r="N29" s="17">
        <v>460.51900000000001</v>
      </c>
      <c r="O29" s="17">
        <v>489.15899999999999</v>
      </c>
      <c r="P29" s="17">
        <v>479.60599999999999</v>
      </c>
      <c r="Q29" s="17">
        <v>465.69799999999998</v>
      </c>
      <c r="R29" s="17">
        <v>504.267</v>
      </c>
      <c r="S29" s="17">
        <v>547.20500000000004</v>
      </c>
      <c r="T29" s="17">
        <v>612.69600000000003</v>
      </c>
      <c r="U29" s="17">
        <v>561.55200000000002</v>
      </c>
      <c r="V29" s="17">
        <v>592.94500000000005</v>
      </c>
      <c r="W29" s="17">
        <v>585.82600000000002</v>
      </c>
      <c r="X29" s="17">
        <v>610.38599999999997</v>
      </c>
      <c r="Y29" s="17">
        <v>587.08000000000004</v>
      </c>
      <c r="Z29" s="17">
        <v>591.99800000000005</v>
      </c>
      <c r="AA29" s="17">
        <v>558.82600000000002</v>
      </c>
      <c r="AB29" s="17">
        <v>528.74699999999996</v>
      </c>
      <c r="AC29" s="17">
        <v>543.18200000000002</v>
      </c>
      <c r="AD29" s="17">
        <v>587.65</v>
      </c>
      <c r="AE29" s="17">
        <v>502.887</v>
      </c>
      <c r="AF29" s="17">
        <v>547.67100000000005</v>
      </c>
      <c r="AG29" s="17">
        <v>505.53</v>
      </c>
      <c r="AH29" s="17">
        <v>505.53</v>
      </c>
      <c r="AI29" s="17">
        <v>618.92899999999997</v>
      </c>
      <c r="AJ29" s="17">
        <v>570.76900000000001</v>
      </c>
      <c r="AK29" s="17">
        <v>624.70899999999995</v>
      </c>
      <c r="AL29" s="17">
        <v>513.46100000000001</v>
      </c>
      <c r="AM29" s="17">
        <v>509.74700000000001</v>
      </c>
      <c r="AN29" s="17">
        <v>393.68900000000002</v>
      </c>
      <c r="AO29" s="17">
        <v>535.048</v>
      </c>
      <c r="AP29" s="17">
        <v>595.49099999999999</v>
      </c>
    </row>
    <row r="30" spans="1:42" x14ac:dyDescent="0.35">
      <c r="A30" s="54"/>
      <c r="B30" s="17">
        <v>516.94000000000005</v>
      </c>
      <c r="C30" s="17">
        <v>557.94100000000003</v>
      </c>
      <c r="D30" s="17">
        <v>533.13</v>
      </c>
      <c r="E30" s="17">
        <v>555.54100000000005</v>
      </c>
      <c r="F30" s="17">
        <v>487.43200000000002</v>
      </c>
      <c r="G30" s="17">
        <v>558.55399999999997</v>
      </c>
      <c r="H30" s="17">
        <v>542.33900000000006</v>
      </c>
      <c r="I30" s="17">
        <v>570.72</v>
      </c>
      <c r="J30" s="17">
        <v>517.10699999999997</v>
      </c>
      <c r="K30" s="17">
        <v>509.82799999999997</v>
      </c>
      <c r="L30" s="17">
        <v>503.95</v>
      </c>
      <c r="M30" s="17">
        <v>503.80599999999998</v>
      </c>
      <c r="N30" s="17">
        <v>463.20800000000003</v>
      </c>
      <c r="O30" s="17">
        <v>489.49</v>
      </c>
      <c r="P30" s="17">
        <v>483.64800000000002</v>
      </c>
      <c r="Q30" s="17">
        <v>466.57900000000001</v>
      </c>
      <c r="R30" s="17">
        <v>504.49200000000002</v>
      </c>
      <c r="S30" s="17">
        <v>552.92100000000005</v>
      </c>
      <c r="T30" s="17">
        <v>614.28599999999994</v>
      </c>
      <c r="U30" s="17">
        <v>563.00699999999995</v>
      </c>
      <c r="V30" s="17">
        <v>593.22699999999998</v>
      </c>
      <c r="W30" s="17">
        <v>587.404</v>
      </c>
      <c r="X30" s="17">
        <v>615.5</v>
      </c>
      <c r="Y30" s="17">
        <v>591.68700000000001</v>
      </c>
      <c r="Z30" s="17">
        <v>594.35500000000002</v>
      </c>
      <c r="AA30" s="17">
        <v>563.73099999999999</v>
      </c>
      <c r="AB30" s="17">
        <v>532.22699999999998</v>
      </c>
      <c r="AC30" s="17">
        <v>545.27200000000005</v>
      </c>
      <c r="AD30" s="17">
        <v>588.49800000000005</v>
      </c>
      <c r="AE30" s="17">
        <v>504.745</v>
      </c>
      <c r="AF30" s="17">
        <v>552.17499999999995</v>
      </c>
      <c r="AG30" s="17">
        <v>506.762</v>
      </c>
      <c r="AH30" s="17">
        <v>506.762</v>
      </c>
      <c r="AI30" s="17">
        <v>625.42100000000005</v>
      </c>
      <c r="AJ30" s="17">
        <v>570.923</v>
      </c>
      <c r="AK30" s="17">
        <v>627.548</v>
      </c>
      <c r="AL30" s="17">
        <v>516.49900000000002</v>
      </c>
      <c r="AM30" s="17">
        <v>522.19299999999998</v>
      </c>
      <c r="AN30" s="17">
        <v>402.71600000000001</v>
      </c>
      <c r="AO30" s="17">
        <v>543.27700000000004</v>
      </c>
      <c r="AP30" s="17">
        <v>599.91099999999994</v>
      </c>
    </row>
    <row r="31" spans="1:42" x14ac:dyDescent="0.35">
      <c r="A31" s="54"/>
      <c r="B31" s="17">
        <v>518.42700000000002</v>
      </c>
      <c r="C31" s="17">
        <v>560.98199999999997</v>
      </c>
      <c r="D31" s="17">
        <v>534.74400000000003</v>
      </c>
      <c r="E31" s="17">
        <v>556.22400000000005</v>
      </c>
      <c r="F31" s="17">
        <v>492.95600000000002</v>
      </c>
      <c r="G31" s="17">
        <v>562.74300000000005</v>
      </c>
      <c r="H31" s="17">
        <v>543.18299999999999</v>
      </c>
      <c r="I31" s="17">
        <v>572.89800000000002</v>
      </c>
      <c r="J31" s="17">
        <v>540.79600000000005</v>
      </c>
      <c r="K31" s="17">
        <v>513.24599999999998</v>
      </c>
      <c r="L31" s="17">
        <v>505.84</v>
      </c>
      <c r="M31" s="17">
        <v>505.30799999999999</v>
      </c>
      <c r="N31" s="17">
        <v>467.65</v>
      </c>
      <c r="O31" s="17">
        <v>492.07499999999999</v>
      </c>
      <c r="P31" s="17">
        <v>493.95100000000002</v>
      </c>
      <c r="Q31" s="17">
        <v>466.81599999999997</v>
      </c>
      <c r="R31" s="17">
        <v>504.84300000000002</v>
      </c>
      <c r="S31" s="17">
        <v>559.79100000000005</v>
      </c>
      <c r="T31" s="17">
        <v>615.53399999999999</v>
      </c>
      <c r="U31" s="17">
        <v>566.72400000000005</v>
      </c>
      <c r="V31" s="17">
        <v>594.80899999999997</v>
      </c>
      <c r="W31" s="17">
        <v>589.39</v>
      </c>
      <c r="X31" s="17">
        <v>619.41399999999999</v>
      </c>
      <c r="Y31" s="17">
        <v>596.97500000000002</v>
      </c>
      <c r="Z31" s="17">
        <v>597.28499999999997</v>
      </c>
      <c r="AA31" s="17">
        <v>568.75</v>
      </c>
      <c r="AB31" s="17">
        <v>532.47900000000004</v>
      </c>
      <c r="AC31" s="17">
        <v>548.55100000000004</v>
      </c>
      <c r="AD31" s="17">
        <v>594.56899999999996</v>
      </c>
      <c r="AE31" s="17">
        <v>505.97899999999998</v>
      </c>
      <c r="AF31" s="17">
        <v>555.60900000000004</v>
      </c>
      <c r="AG31" s="17">
        <v>516.34100000000001</v>
      </c>
      <c r="AH31" s="17">
        <v>516.34100000000001</v>
      </c>
      <c r="AI31" s="17">
        <v>626.80999999999995</v>
      </c>
      <c r="AJ31" s="17">
        <v>574.03899999999999</v>
      </c>
      <c r="AK31" s="17">
        <v>639.03800000000001</v>
      </c>
      <c r="AL31" s="17">
        <v>555.02300000000002</v>
      </c>
      <c r="AM31" s="17">
        <v>538.59100000000001</v>
      </c>
      <c r="AN31" s="17">
        <v>404.20499999999998</v>
      </c>
      <c r="AO31" s="17">
        <v>546.31399999999996</v>
      </c>
      <c r="AP31" s="17">
        <v>601.73299999999995</v>
      </c>
    </row>
    <row r="32" spans="1:42" x14ac:dyDescent="0.35">
      <c r="A32" s="54"/>
      <c r="B32" s="17">
        <v>521.23</v>
      </c>
      <c r="C32" s="17">
        <v>565.84900000000005</v>
      </c>
      <c r="D32" s="17">
        <v>542.67200000000003</v>
      </c>
      <c r="E32" s="17">
        <v>556.81200000000001</v>
      </c>
      <c r="F32" s="17">
        <v>510.32900000000001</v>
      </c>
      <c r="G32" s="17">
        <v>566.63499999999999</v>
      </c>
      <c r="H32" s="17">
        <v>556.18100000000004</v>
      </c>
      <c r="I32" s="17">
        <v>575.9</v>
      </c>
      <c r="J32" s="17">
        <v>548.10799999999995</v>
      </c>
      <c r="K32" s="17">
        <v>516.57899999999995</v>
      </c>
      <c r="L32" s="17">
        <v>506.75900000000001</v>
      </c>
      <c r="M32" s="17">
        <v>506.62599999999998</v>
      </c>
      <c r="N32" s="17">
        <v>469.86</v>
      </c>
      <c r="O32" s="17">
        <v>499.36399999999998</v>
      </c>
      <c r="P32" s="17">
        <v>497.86599999999999</v>
      </c>
      <c r="Q32" s="17">
        <v>468.37099999999998</v>
      </c>
      <c r="R32" s="17">
        <v>505.22199999999998</v>
      </c>
      <c r="S32" s="17">
        <v>564.26400000000001</v>
      </c>
      <c r="T32" s="17">
        <v>615.81100000000004</v>
      </c>
      <c r="U32" s="17">
        <v>570.697</v>
      </c>
      <c r="V32" s="17">
        <v>594.88099999999997</v>
      </c>
      <c r="W32" s="17">
        <v>589.90899999999999</v>
      </c>
      <c r="X32" s="17">
        <v>624.48699999999997</v>
      </c>
      <c r="Y32" s="17">
        <v>600.51599999999996</v>
      </c>
      <c r="Z32" s="17">
        <v>601.25699999999995</v>
      </c>
      <c r="AA32" s="17">
        <v>569.851</v>
      </c>
      <c r="AB32" s="17">
        <v>533.80100000000004</v>
      </c>
      <c r="AC32" s="17">
        <v>548.76400000000001</v>
      </c>
      <c r="AD32" s="17">
        <v>595.31399999999996</v>
      </c>
      <c r="AE32" s="17">
        <v>513.20799999999997</v>
      </c>
      <c r="AF32" s="17">
        <v>560.68200000000002</v>
      </c>
      <c r="AG32" s="17">
        <v>533.41899999999998</v>
      </c>
      <c r="AH32" s="17">
        <v>533.41899999999998</v>
      </c>
      <c r="AI32" s="17">
        <v>627.67899999999997</v>
      </c>
      <c r="AJ32" s="17">
        <v>578.548</v>
      </c>
      <c r="AK32" s="17">
        <v>644.98900000000003</v>
      </c>
      <c r="AL32" s="17">
        <v>559.16700000000003</v>
      </c>
      <c r="AM32" s="17">
        <v>540.27</v>
      </c>
      <c r="AN32" s="17">
        <v>406.83600000000001</v>
      </c>
      <c r="AO32" s="17">
        <v>547.54600000000005</v>
      </c>
      <c r="AP32" s="17">
        <v>607.82100000000003</v>
      </c>
    </row>
    <row r="33" spans="1:42" x14ac:dyDescent="0.35">
      <c r="A33" s="54"/>
      <c r="B33" s="17">
        <v>521.52700000000004</v>
      </c>
      <c r="C33" s="17">
        <v>567.21299999999997</v>
      </c>
      <c r="D33" s="17">
        <v>543.70299999999997</v>
      </c>
      <c r="E33" s="17">
        <v>558.649</v>
      </c>
      <c r="F33" s="17">
        <v>517.23099999999999</v>
      </c>
      <c r="G33" s="17">
        <v>567.86199999999997</v>
      </c>
      <c r="H33" s="17">
        <v>557.78700000000003</v>
      </c>
      <c r="I33" s="17">
        <v>595.61500000000001</v>
      </c>
      <c r="J33" s="17">
        <v>551.91499999999996</v>
      </c>
      <c r="K33" s="17">
        <v>522.35699999999997</v>
      </c>
      <c r="L33" s="17">
        <v>507.19900000000001</v>
      </c>
      <c r="M33" s="17">
        <v>512.41</v>
      </c>
      <c r="N33" s="17">
        <v>470.78300000000002</v>
      </c>
      <c r="O33" s="17">
        <v>506.596</v>
      </c>
      <c r="P33" s="17">
        <v>499.22</v>
      </c>
      <c r="Q33" s="17">
        <v>468.65199999999999</v>
      </c>
      <c r="R33" s="17">
        <v>511.81200000000001</v>
      </c>
      <c r="S33" s="17">
        <v>564.28599999999994</v>
      </c>
      <c r="T33" s="17">
        <v>616.29700000000003</v>
      </c>
      <c r="U33" s="17">
        <v>571.24300000000005</v>
      </c>
      <c r="V33" s="17">
        <v>596.553</v>
      </c>
      <c r="W33" s="17">
        <v>593.47900000000004</v>
      </c>
      <c r="X33" s="17">
        <v>624.81899999999996</v>
      </c>
      <c r="Y33" s="17">
        <v>601.15</v>
      </c>
      <c r="Z33" s="17">
        <v>602.67700000000002</v>
      </c>
      <c r="AA33" s="17">
        <v>569.87</v>
      </c>
      <c r="AB33" s="17">
        <v>534.08699999999999</v>
      </c>
      <c r="AC33" s="17">
        <v>550.07100000000003</v>
      </c>
      <c r="AD33" s="17">
        <v>596.72699999999998</v>
      </c>
      <c r="AE33" s="17">
        <v>514.16999999999996</v>
      </c>
      <c r="AF33" s="17">
        <v>562.84</v>
      </c>
      <c r="AG33" s="17">
        <v>535.26599999999996</v>
      </c>
      <c r="AH33" s="17">
        <v>535.26599999999996</v>
      </c>
      <c r="AI33" s="17">
        <v>628.37599999999998</v>
      </c>
      <c r="AJ33" s="17">
        <v>580.84299999999996</v>
      </c>
      <c r="AK33" s="17">
        <v>646.34500000000003</v>
      </c>
      <c r="AL33" s="17">
        <v>568.38300000000004</v>
      </c>
      <c r="AM33" s="17">
        <v>544.90499999999997</v>
      </c>
      <c r="AN33" s="17">
        <v>418.36099999999999</v>
      </c>
      <c r="AO33" s="17">
        <v>548.36400000000003</v>
      </c>
      <c r="AP33" s="17">
        <v>608.298</v>
      </c>
    </row>
    <row r="34" spans="1:42" x14ac:dyDescent="0.35">
      <c r="A34" s="54"/>
      <c r="B34" s="17">
        <v>522.673</v>
      </c>
      <c r="C34" s="17">
        <v>567.375</v>
      </c>
      <c r="D34" s="17">
        <v>543.92200000000003</v>
      </c>
      <c r="E34" s="17">
        <v>572.71799999999996</v>
      </c>
      <c r="F34" s="17">
        <v>518.34199999999998</v>
      </c>
      <c r="G34" s="17">
        <v>574.19899999999996</v>
      </c>
      <c r="H34" s="17">
        <v>563.322</v>
      </c>
      <c r="I34" s="17">
        <v>596.76</v>
      </c>
      <c r="J34" s="17">
        <v>553.04499999999996</v>
      </c>
      <c r="K34" s="17">
        <v>525.827</v>
      </c>
      <c r="L34" s="17">
        <v>507.22399999999999</v>
      </c>
      <c r="M34" s="17">
        <v>515.51700000000005</v>
      </c>
      <c r="N34" s="17">
        <v>473.13099999999997</v>
      </c>
      <c r="O34" s="17">
        <v>526.43200000000002</v>
      </c>
      <c r="P34" s="17">
        <v>510.99799999999999</v>
      </c>
      <c r="Q34" s="17">
        <v>470.673</v>
      </c>
      <c r="R34" s="17">
        <v>514.51099999999997</v>
      </c>
      <c r="S34" s="17">
        <v>570.56700000000001</v>
      </c>
      <c r="T34" s="17">
        <v>624.25099999999998</v>
      </c>
      <c r="U34" s="17">
        <v>572.12300000000005</v>
      </c>
      <c r="V34" s="17">
        <v>601.03899999999999</v>
      </c>
      <c r="W34" s="17">
        <v>595.83600000000001</v>
      </c>
      <c r="X34" s="17">
        <v>634.74400000000003</v>
      </c>
      <c r="Y34" s="17">
        <v>601.59</v>
      </c>
      <c r="Z34" s="17">
        <v>612.46400000000006</v>
      </c>
      <c r="AA34" s="17">
        <v>571.08199999999999</v>
      </c>
      <c r="AB34" s="17">
        <v>535.74199999999996</v>
      </c>
      <c r="AC34" s="17">
        <v>550.75400000000002</v>
      </c>
      <c r="AD34" s="17">
        <v>597.55200000000002</v>
      </c>
      <c r="AE34" s="17">
        <v>517.59299999999996</v>
      </c>
      <c r="AF34" s="17">
        <v>567.45100000000002</v>
      </c>
      <c r="AG34" s="17">
        <v>542.399</v>
      </c>
      <c r="AH34" s="17">
        <v>542.399</v>
      </c>
      <c r="AI34" s="17">
        <v>629.43299999999999</v>
      </c>
      <c r="AJ34" s="17">
        <v>581.255</v>
      </c>
      <c r="AK34" s="17">
        <v>651.803</v>
      </c>
      <c r="AL34" s="17">
        <v>577.90599999999995</v>
      </c>
      <c r="AM34" s="17">
        <v>555.09500000000003</v>
      </c>
      <c r="AN34" s="17">
        <v>429.67</v>
      </c>
      <c r="AO34" s="17">
        <v>548.5</v>
      </c>
      <c r="AP34" s="17">
        <v>609.27700000000004</v>
      </c>
    </row>
    <row r="35" spans="1:42" x14ac:dyDescent="0.35">
      <c r="A35" s="54"/>
      <c r="B35" s="17">
        <v>524.28599999999994</v>
      </c>
      <c r="C35" s="17">
        <v>568.21799999999996</v>
      </c>
      <c r="D35" s="17">
        <v>546.79899999999998</v>
      </c>
      <c r="E35" s="17">
        <v>576.88599999999997</v>
      </c>
      <c r="F35" s="17">
        <v>518.69500000000005</v>
      </c>
      <c r="G35" s="17">
        <v>575.00800000000004</v>
      </c>
      <c r="H35" s="17">
        <v>564.32500000000005</v>
      </c>
      <c r="I35" s="17">
        <v>596.80700000000002</v>
      </c>
      <c r="J35" s="17">
        <v>554.18100000000004</v>
      </c>
      <c r="K35" s="17">
        <v>530.80799999999999</v>
      </c>
      <c r="L35" s="17">
        <v>514.75099999999998</v>
      </c>
      <c r="M35" s="17">
        <v>516.42200000000003</v>
      </c>
      <c r="N35" s="17">
        <v>478.99</v>
      </c>
      <c r="O35" s="17">
        <v>526.48599999999999</v>
      </c>
      <c r="P35" s="17">
        <v>547.101</v>
      </c>
      <c r="Q35" s="17">
        <v>470.834</v>
      </c>
      <c r="R35" s="17">
        <v>517.95399999999995</v>
      </c>
      <c r="S35" s="17">
        <v>574.08500000000004</v>
      </c>
      <c r="T35" s="17">
        <v>626.14400000000001</v>
      </c>
      <c r="U35" s="17">
        <v>580.42200000000003</v>
      </c>
      <c r="V35" s="17">
        <v>602.92600000000004</v>
      </c>
      <c r="W35" s="17">
        <v>596.65300000000002</v>
      </c>
      <c r="X35" s="17">
        <v>634.93299999999999</v>
      </c>
      <c r="Y35" s="17">
        <v>605.98299999999995</v>
      </c>
      <c r="Z35" s="17">
        <v>626.41600000000005</v>
      </c>
      <c r="AA35" s="17">
        <v>573.41600000000005</v>
      </c>
      <c r="AB35" s="17">
        <v>536.29700000000003</v>
      </c>
      <c r="AC35" s="17">
        <v>553.32100000000003</v>
      </c>
      <c r="AD35" s="17">
        <v>598.48199999999997</v>
      </c>
      <c r="AE35" s="17">
        <v>534.21699999999998</v>
      </c>
      <c r="AF35" s="17">
        <v>572.43700000000001</v>
      </c>
      <c r="AG35" s="17">
        <v>543.88900000000001</v>
      </c>
      <c r="AH35" s="17">
        <v>543.88900000000001</v>
      </c>
      <c r="AI35" s="17">
        <v>641.76199999999994</v>
      </c>
      <c r="AJ35" s="17">
        <v>581.42499999999995</v>
      </c>
      <c r="AK35" s="17">
        <v>655.34</v>
      </c>
      <c r="AL35" s="17">
        <v>583.71299999999997</v>
      </c>
      <c r="AM35" s="17">
        <v>563.553</v>
      </c>
      <c r="AN35" s="17">
        <v>435.51900000000001</v>
      </c>
      <c r="AO35" s="17">
        <v>550.32899999999995</v>
      </c>
      <c r="AP35" s="17">
        <v>611.399</v>
      </c>
    </row>
    <row r="36" spans="1:42" x14ac:dyDescent="0.35">
      <c r="A36" s="54"/>
      <c r="B36" s="17">
        <v>528.60500000000002</v>
      </c>
      <c r="C36" s="17">
        <v>568.57500000000005</v>
      </c>
      <c r="D36" s="17">
        <v>549.9</v>
      </c>
      <c r="E36" s="17">
        <v>579.81200000000001</v>
      </c>
      <c r="F36" s="17">
        <v>523.94299999999998</v>
      </c>
      <c r="G36" s="17">
        <v>593.02800000000002</v>
      </c>
      <c r="H36" s="17">
        <v>567.41</v>
      </c>
      <c r="I36" s="17">
        <v>600.99099999999999</v>
      </c>
      <c r="J36" s="17">
        <v>559.27099999999996</v>
      </c>
      <c r="K36" s="17">
        <v>535.154</v>
      </c>
      <c r="L36" s="17">
        <v>515.14200000000005</v>
      </c>
      <c r="M36" s="17">
        <v>517.33699999999999</v>
      </c>
      <c r="N36" s="17">
        <v>487.35599999999999</v>
      </c>
      <c r="O36" s="17">
        <v>529.92499999999995</v>
      </c>
      <c r="P36" s="17">
        <v>552.42200000000003</v>
      </c>
      <c r="Q36" s="17">
        <v>473.12700000000001</v>
      </c>
      <c r="R36" s="17">
        <v>518.97500000000002</v>
      </c>
      <c r="S36" s="17">
        <v>575.22</v>
      </c>
      <c r="T36" s="17">
        <v>629.20899999999995</v>
      </c>
      <c r="U36" s="17">
        <v>590.88300000000004</v>
      </c>
      <c r="V36" s="17">
        <v>609.48900000000003</v>
      </c>
      <c r="W36" s="17">
        <v>596.91</v>
      </c>
      <c r="X36" s="17">
        <v>639.58900000000006</v>
      </c>
      <c r="Y36" s="17">
        <v>606.30200000000002</v>
      </c>
      <c r="Z36" s="17">
        <v>630.78700000000003</v>
      </c>
      <c r="AA36" s="17">
        <v>580.76599999999996</v>
      </c>
      <c r="AB36" s="17">
        <v>536.80799999999999</v>
      </c>
      <c r="AC36" s="17">
        <v>553.423</v>
      </c>
      <c r="AD36" s="17">
        <v>599.69100000000003</v>
      </c>
      <c r="AE36" s="17">
        <v>535.62699999999995</v>
      </c>
      <c r="AF36" s="17">
        <v>580.36199999999997</v>
      </c>
      <c r="AG36" s="17">
        <v>549.99900000000002</v>
      </c>
      <c r="AH36" s="17">
        <v>549.99900000000002</v>
      </c>
      <c r="AI36" s="17">
        <v>643.94000000000005</v>
      </c>
      <c r="AJ36" s="17">
        <v>585.33000000000004</v>
      </c>
      <c r="AK36" s="17">
        <v>657.68399999999997</v>
      </c>
      <c r="AL36" s="17">
        <v>600.46600000000001</v>
      </c>
      <c r="AM36" s="17">
        <v>565.97699999999998</v>
      </c>
      <c r="AN36" s="17">
        <v>447.89499999999998</v>
      </c>
      <c r="AO36" s="17">
        <v>553.00199999999995</v>
      </c>
      <c r="AP36" s="17">
        <v>611.82500000000005</v>
      </c>
    </row>
    <row r="37" spans="1:42" x14ac:dyDescent="0.35">
      <c r="A37" s="54"/>
      <c r="B37" s="17">
        <v>530.80999999999995</v>
      </c>
      <c r="C37" s="17">
        <v>572.17499999999995</v>
      </c>
      <c r="D37" s="17">
        <v>553.71100000000001</v>
      </c>
      <c r="E37" s="17">
        <v>590.29700000000003</v>
      </c>
      <c r="F37" s="17">
        <v>527.89099999999996</v>
      </c>
      <c r="G37" s="17">
        <v>602.82000000000005</v>
      </c>
      <c r="H37" s="17">
        <v>568.39200000000005</v>
      </c>
      <c r="I37" s="17">
        <v>607.36099999999999</v>
      </c>
      <c r="J37" s="17">
        <v>562.42399999999998</v>
      </c>
      <c r="K37" s="17">
        <v>548.45399999999995</v>
      </c>
      <c r="L37" s="17">
        <v>518.125</v>
      </c>
      <c r="M37" s="17">
        <v>520.21600000000001</v>
      </c>
      <c r="N37" s="17">
        <v>489.28</v>
      </c>
      <c r="O37" s="17">
        <v>531.15700000000004</v>
      </c>
      <c r="P37" s="17">
        <v>552.75400000000002</v>
      </c>
      <c r="Q37" s="17">
        <v>475.90600000000001</v>
      </c>
      <c r="R37" s="17">
        <v>521.73</v>
      </c>
      <c r="S37" s="17">
        <v>575.76199999999994</v>
      </c>
      <c r="T37" s="17">
        <v>629.48</v>
      </c>
      <c r="U37" s="17">
        <v>596.56600000000003</v>
      </c>
      <c r="V37" s="17">
        <v>614.49800000000005</v>
      </c>
      <c r="W37" s="17">
        <v>597.83600000000001</v>
      </c>
      <c r="X37" s="17">
        <v>639.66700000000003</v>
      </c>
      <c r="Y37" s="17">
        <v>608.74199999999996</v>
      </c>
      <c r="Z37" s="17">
        <v>636.04300000000001</v>
      </c>
      <c r="AA37" s="17">
        <v>581.61500000000001</v>
      </c>
      <c r="AB37" s="17">
        <v>538.38</v>
      </c>
      <c r="AC37" s="17">
        <v>557.62699999999995</v>
      </c>
      <c r="AD37" s="17">
        <v>604.69899999999996</v>
      </c>
      <c r="AE37" s="17">
        <v>538.03499999999997</v>
      </c>
      <c r="AF37" s="17">
        <v>586.18200000000002</v>
      </c>
      <c r="AG37" s="17">
        <v>556.32500000000005</v>
      </c>
      <c r="AH37" s="17">
        <v>556.32500000000005</v>
      </c>
      <c r="AI37" s="17">
        <v>666.37099999999998</v>
      </c>
      <c r="AJ37" s="17">
        <v>585.89599999999996</v>
      </c>
      <c r="AK37" s="17">
        <v>658.67899999999997</v>
      </c>
      <c r="AL37" s="17">
        <v>603.85299999999995</v>
      </c>
      <c r="AM37" s="17">
        <v>574.11199999999997</v>
      </c>
      <c r="AN37" s="17">
        <v>455.90800000000002</v>
      </c>
      <c r="AO37" s="17">
        <v>563.53700000000003</v>
      </c>
      <c r="AP37" s="17">
        <v>611.89099999999996</v>
      </c>
    </row>
    <row r="38" spans="1:42" x14ac:dyDescent="0.35">
      <c r="A38" s="54"/>
      <c r="B38" s="17">
        <v>537.31600000000003</v>
      </c>
      <c r="C38" s="17">
        <v>572.428</v>
      </c>
      <c r="D38" s="17">
        <v>557.73500000000001</v>
      </c>
      <c r="E38" s="17">
        <v>594.12800000000004</v>
      </c>
      <c r="F38" s="17">
        <v>530.92100000000005</v>
      </c>
      <c r="G38" s="17">
        <v>620.23</v>
      </c>
      <c r="H38" s="17">
        <v>570.101</v>
      </c>
      <c r="I38" s="17">
        <v>609.06899999999996</v>
      </c>
      <c r="J38" s="17">
        <v>565.22299999999996</v>
      </c>
      <c r="K38" s="17">
        <v>550.62300000000005</v>
      </c>
      <c r="L38" s="17">
        <v>519.58100000000002</v>
      </c>
      <c r="M38" s="17">
        <v>520.84799999999996</v>
      </c>
      <c r="N38" s="17">
        <v>490.96499999999997</v>
      </c>
      <c r="O38" s="17">
        <v>539.29300000000001</v>
      </c>
      <c r="P38" s="17">
        <v>553.72199999999998</v>
      </c>
      <c r="Q38" s="17">
        <v>478.52199999999999</v>
      </c>
      <c r="R38" s="17">
        <v>525.52300000000002</v>
      </c>
      <c r="S38" s="17">
        <v>581.04</v>
      </c>
      <c r="T38" s="17">
        <v>630.49699999999996</v>
      </c>
      <c r="U38" s="17">
        <v>597.76199999999994</v>
      </c>
      <c r="V38" s="17">
        <v>616.13099999999997</v>
      </c>
      <c r="W38" s="17">
        <v>598.30999999999995</v>
      </c>
      <c r="X38" s="17">
        <v>639.79300000000001</v>
      </c>
      <c r="Y38" s="17">
        <v>610.00099999999998</v>
      </c>
      <c r="Z38" s="17">
        <v>639.73199999999997</v>
      </c>
      <c r="AA38" s="17">
        <v>583.51599999999996</v>
      </c>
      <c r="AB38" s="17">
        <v>539.375</v>
      </c>
      <c r="AC38" s="17">
        <v>558.13</v>
      </c>
      <c r="AD38" s="17">
        <v>605.79999999999995</v>
      </c>
      <c r="AE38" s="17">
        <v>540.76499999999999</v>
      </c>
      <c r="AF38" s="17">
        <v>586.30499999999995</v>
      </c>
      <c r="AG38" s="17">
        <v>557.86500000000001</v>
      </c>
      <c r="AH38" s="17">
        <v>557.86500000000001</v>
      </c>
      <c r="AI38" s="17">
        <v>675.05200000000002</v>
      </c>
      <c r="AJ38" s="17">
        <v>586.39099999999996</v>
      </c>
      <c r="AK38" s="17">
        <v>660.14599999999996</v>
      </c>
      <c r="AL38" s="17">
        <v>605.23800000000006</v>
      </c>
      <c r="AM38" s="17">
        <v>576.99099999999999</v>
      </c>
      <c r="AN38" s="17">
        <v>460.03500000000003</v>
      </c>
      <c r="AO38" s="17">
        <v>565.65</v>
      </c>
      <c r="AP38" s="17">
        <v>612.47400000000005</v>
      </c>
    </row>
    <row r="39" spans="1:42" x14ac:dyDescent="0.35">
      <c r="A39" s="54"/>
      <c r="B39" s="17">
        <v>541.98099999999999</v>
      </c>
      <c r="C39" s="17">
        <v>573.03800000000001</v>
      </c>
      <c r="D39" s="17">
        <v>563.76099999999997</v>
      </c>
      <c r="E39" s="17">
        <v>595.75599999999997</v>
      </c>
      <c r="F39" s="17">
        <v>536.83000000000004</v>
      </c>
      <c r="G39" s="17">
        <v>620.99</v>
      </c>
      <c r="H39" s="17">
        <v>570.42100000000005</v>
      </c>
      <c r="I39" s="17">
        <v>609.24599999999998</v>
      </c>
      <c r="J39" s="17">
        <v>565.78099999999995</v>
      </c>
      <c r="K39" s="17">
        <v>577.08100000000002</v>
      </c>
      <c r="L39" s="17">
        <v>525.01599999999996</v>
      </c>
      <c r="M39" s="17">
        <v>522.34900000000005</v>
      </c>
      <c r="N39" s="17">
        <v>493.72199999999998</v>
      </c>
      <c r="O39" s="17">
        <v>542.51800000000003</v>
      </c>
      <c r="P39" s="17">
        <v>558.88699999999994</v>
      </c>
      <c r="Q39" s="17">
        <v>478.79899999999998</v>
      </c>
      <c r="R39" s="17">
        <v>527.31299999999999</v>
      </c>
      <c r="S39" s="17">
        <v>582.23699999999997</v>
      </c>
      <c r="T39" s="17">
        <v>630.976</v>
      </c>
      <c r="U39" s="17">
        <v>606.90700000000004</v>
      </c>
      <c r="V39" s="17">
        <v>617.149</v>
      </c>
      <c r="W39" s="17">
        <v>606.16200000000003</v>
      </c>
      <c r="X39" s="17">
        <v>640.18899999999996</v>
      </c>
      <c r="Y39" s="17">
        <v>610.18100000000004</v>
      </c>
      <c r="Z39" s="17">
        <v>641.86199999999997</v>
      </c>
      <c r="AA39" s="17">
        <v>584.63199999999995</v>
      </c>
      <c r="AB39" s="17">
        <v>540.64099999999996</v>
      </c>
      <c r="AC39" s="17">
        <v>558.59699999999998</v>
      </c>
      <c r="AD39" s="17">
        <v>607.92899999999997</v>
      </c>
      <c r="AE39" s="17">
        <v>543.14800000000002</v>
      </c>
      <c r="AF39" s="17">
        <v>603.74900000000002</v>
      </c>
      <c r="AG39" s="17">
        <v>558.46500000000003</v>
      </c>
      <c r="AH39" s="17">
        <v>558.46500000000003</v>
      </c>
      <c r="AI39" s="17">
        <v>676.87800000000004</v>
      </c>
      <c r="AJ39" s="17">
        <v>587.41399999999999</v>
      </c>
      <c r="AK39" s="17">
        <v>665.57399999999996</v>
      </c>
      <c r="AL39" s="17">
        <v>606.34900000000005</v>
      </c>
      <c r="AM39" s="17">
        <v>580.678</v>
      </c>
      <c r="AN39" s="17">
        <v>464.923</v>
      </c>
      <c r="AO39" s="17">
        <v>566.36900000000003</v>
      </c>
      <c r="AP39" s="17">
        <v>615.54100000000005</v>
      </c>
    </row>
    <row r="40" spans="1:42" x14ac:dyDescent="0.35">
      <c r="A40" s="54"/>
      <c r="B40" s="17">
        <v>544.92999999999995</v>
      </c>
      <c r="C40" s="17">
        <v>575.97699999999998</v>
      </c>
      <c r="D40" s="17">
        <v>567.274</v>
      </c>
      <c r="E40" s="17">
        <v>603.11800000000005</v>
      </c>
      <c r="F40" s="17">
        <v>538.35199999999998</v>
      </c>
      <c r="G40" s="17">
        <v>633.21199999999999</v>
      </c>
      <c r="H40" s="17">
        <v>571.53800000000001</v>
      </c>
      <c r="I40" s="17">
        <v>609.45399999999995</v>
      </c>
      <c r="J40" s="17">
        <v>567.06299999999999</v>
      </c>
      <c r="K40" s="17">
        <v>579.99599999999998</v>
      </c>
      <c r="L40" s="17">
        <v>526.51</v>
      </c>
      <c r="M40" s="17">
        <v>526.09699999999998</v>
      </c>
      <c r="N40" s="17">
        <v>495.26900000000001</v>
      </c>
      <c r="O40" s="17">
        <v>544.75199999999995</v>
      </c>
      <c r="P40" s="17">
        <v>564.09100000000001</v>
      </c>
      <c r="Q40" s="17">
        <v>482.85199999999998</v>
      </c>
      <c r="R40" s="17">
        <v>531.68399999999997</v>
      </c>
      <c r="S40" s="17">
        <v>586.20100000000002</v>
      </c>
      <c r="T40" s="17">
        <v>631.63900000000001</v>
      </c>
      <c r="U40" s="17">
        <v>607.02</v>
      </c>
      <c r="V40" s="17">
        <v>617.827</v>
      </c>
      <c r="W40" s="17">
        <v>609.68399999999997</v>
      </c>
      <c r="X40" s="17">
        <v>640.72400000000005</v>
      </c>
      <c r="Y40" s="17">
        <v>615.14499999999998</v>
      </c>
      <c r="Z40" s="17">
        <v>644.71100000000001</v>
      </c>
      <c r="AA40" s="17">
        <v>588.47900000000004</v>
      </c>
      <c r="AB40" s="17">
        <v>543.27</v>
      </c>
      <c r="AC40" s="17">
        <v>559.19100000000003</v>
      </c>
      <c r="AD40" s="17">
        <v>609.27099999999996</v>
      </c>
      <c r="AE40" s="17">
        <v>544.30399999999997</v>
      </c>
      <c r="AF40" s="17">
        <v>610.11</v>
      </c>
      <c r="AG40" s="17">
        <v>577.28800000000001</v>
      </c>
      <c r="AH40" s="17">
        <v>577.28800000000001</v>
      </c>
      <c r="AI40" s="17">
        <v>676.88800000000003</v>
      </c>
      <c r="AJ40" s="17">
        <v>588.01300000000003</v>
      </c>
      <c r="AK40" s="17">
        <v>666.24300000000005</v>
      </c>
      <c r="AL40" s="17">
        <v>612.35799999999995</v>
      </c>
      <c r="AM40" s="17">
        <v>580.75400000000002</v>
      </c>
      <c r="AN40" s="17">
        <v>467.31400000000002</v>
      </c>
      <c r="AO40" s="17">
        <v>568.40800000000002</v>
      </c>
      <c r="AP40" s="17">
        <v>616.12199999999996</v>
      </c>
    </row>
    <row r="41" spans="1:42" x14ac:dyDescent="0.35">
      <c r="A41" s="54"/>
      <c r="B41" s="17">
        <v>545.47</v>
      </c>
      <c r="C41" s="17">
        <v>578.15800000000002</v>
      </c>
      <c r="D41" s="17">
        <v>567.64300000000003</v>
      </c>
      <c r="E41" s="17">
        <v>606.17399999999998</v>
      </c>
      <c r="F41" s="17">
        <v>539.10599999999999</v>
      </c>
      <c r="G41" s="17">
        <v>636.577</v>
      </c>
      <c r="H41" s="17">
        <v>578.55200000000002</v>
      </c>
      <c r="I41" s="17">
        <v>611.24599999999998</v>
      </c>
      <c r="J41" s="17">
        <v>573.33199999999999</v>
      </c>
      <c r="K41" s="17">
        <v>581.48800000000006</v>
      </c>
      <c r="L41" s="17">
        <v>527.73900000000003</v>
      </c>
      <c r="M41" s="17">
        <v>528.12300000000005</v>
      </c>
      <c r="N41" s="17">
        <v>498.83699999999999</v>
      </c>
      <c r="O41" s="17">
        <v>549.16200000000003</v>
      </c>
      <c r="P41" s="17">
        <v>572.85299999999995</v>
      </c>
      <c r="Q41" s="17">
        <v>484.21600000000001</v>
      </c>
      <c r="R41" s="17">
        <v>536.23800000000006</v>
      </c>
      <c r="S41" s="17">
        <v>587.05999999999995</v>
      </c>
      <c r="T41" s="17">
        <v>641.98699999999997</v>
      </c>
      <c r="U41" s="17">
        <v>610.08299999999997</v>
      </c>
      <c r="V41" s="17">
        <v>618.10799999999995</v>
      </c>
      <c r="W41" s="17">
        <v>611.40499999999997</v>
      </c>
      <c r="X41" s="17">
        <v>641.39599999999996</v>
      </c>
      <c r="Y41" s="17">
        <v>617.21500000000003</v>
      </c>
      <c r="Z41" s="17">
        <v>646.66399999999999</v>
      </c>
      <c r="AA41" s="17">
        <v>594.44500000000005</v>
      </c>
      <c r="AB41" s="17">
        <v>544.76900000000001</v>
      </c>
      <c r="AC41" s="17">
        <v>560.52700000000004</v>
      </c>
      <c r="AD41" s="17">
        <v>609.66999999999996</v>
      </c>
      <c r="AE41" s="17">
        <v>544.62599999999998</v>
      </c>
      <c r="AF41" s="17">
        <v>612.10500000000002</v>
      </c>
      <c r="AG41" s="17">
        <v>579.07899999999995</v>
      </c>
      <c r="AH41" s="17">
        <v>579.07899999999995</v>
      </c>
      <c r="AI41" s="17">
        <v>677.01</v>
      </c>
      <c r="AJ41" s="17">
        <v>591.76900000000001</v>
      </c>
      <c r="AK41" s="17">
        <v>670.96900000000005</v>
      </c>
      <c r="AL41" s="17">
        <v>613.63099999999997</v>
      </c>
      <c r="AM41" s="17">
        <v>580.99699999999996</v>
      </c>
      <c r="AN41" s="17">
        <v>474.57299999999998</v>
      </c>
      <c r="AO41" s="17">
        <v>573.72199999999998</v>
      </c>
      <c r="AP41" s="17">
        <v>617.36599999999999</v>
      </c>
    </row>
    <row r="42" spans="1:42" x14ac:dyDescent="0.35">
      <c r="A42" s="54"/>
      <c r="B42" s="17">
        <v>547.76400000000001</v>
      </c>
      <c r="C42" s="17">
        <v>579.89300000000003</v>
      </c>
      <c r="D42" s="17">
        <v>576.65099999999995</v>
      </c>
      <c r="E42" s="17">
        <v>612.23400000000004</v>
      </c>
      <c r="F42" s="17">
        <v>542.04700000000003</v>
      </c>
      <c r="G42" s="17">
        <v>639.59</v>
      </c>
      <c r="H42" s="17">
        <v>581.77099999999996</v>
      </c>
      <c r="I42" s="17">
        <v>614.90499999999997</v>
      </c>
      <c r="J42" s="17">
        <v>574.67600000000004</v>
      </c>
      <c r="K42" s="17">
        <v>586.90599999999995</v>
      </c>
      <c r="L42" s="17">
        <v>527.74800000000005</v>
      </c>
      <c r="M42" s="17">
        <v>532.93299999999999</v>
      </c>
      <c r="N42" s="17">
        <v>500.74799999999999</v>
      </c>
      <c r="O42" s="17">
        <v>559.09100000000001</v>
      </c>
      <c r="P42" s="17">
        <v>583.56399999999996</v>
      </c>
      <c r="Q42" s="17">
        <v>488.64299999999997</v>
      </c>
      <c r="R42" s="17">
        <v>540.63499999999999</v>
      </c>
      <c r="S42" s="17">
        <v>589.73800000000006</v>
      </c>
      <c r="T42" s="17">
        <v>650.82299999999998</v>
      </c>
      <c r="U42" s="17">
        <v>612.65300000000002</v>
      </c>
      <c r="V42" s="17">
        <v>619.80399999999997</v>
      </c>
      <c r="W42" s="17">
        <v>611.42499999999995</v>
      </c>
      <c r="X42" s="17">
        <v>643.38800000000003</v>
      </c>
      <c r="Y42" s="17">
        <v>620.96100000000001</v>
      </c>
      <c r="Z42" s="17">
        <v>647.36900000000003</v>
      </c>
      <c r="AA42" s="17">
        <v>596.33799999999997</v>
      </c>
      <c r="AB42" s="17">
        <v>546.11699999999996</v>
      </c>
      <c r="AC42" s="17">
        <v>562.12400000000002</v>
      </c>
      <c r="AD42" s="17">
        <v>611.45100000000002</v>
      </c>
      <c r="AE42" s="17">
        <v>545.47199999999998</v>
      </c>
      <c r="AF42" s="17">
        <v>615.65899999999999</v>
      </c>
      <c r="AG42" s="17">
        <v>579.173</v>
      </c>
      <c r="AH42" s="17">
        <v>579.173</v>
      </c>
      <c r="AI42" s="17">
        <v>677.10900000000004</v>
      </c>
      <c r="AJ42" s="17">
        <v>593.29999999999995</v>
      </c>
      <c r="AK42" s="17">
        <v>671.72799999999995</v>
      </c>
      <c r="AL42" s="17">
        <v>624.827</v>
      </c>
      <c r="AM42" s="17">
        <v>582.76300000000003</v>
      </c>
      <c r="AN42" s="17">
        <v>487.96800000000002</v>
      </c>
      <c r="AO42" s="17">
        <v>574.66300000000001</v>
      </c>
      <c r="AP42" s="17">
        <v>618</v>
      </c>
    </row>
    <row r="43" spans="1:42" x14ac:dyDescent="0.35">
      <c r="A43" s="54"/>
      <c r="B43" s="17">
        <v>548.03099999999995</v>
      </c>
      <c r="C43" s="17">
        <v>581.44500000000005</v>
      </c>
      <c r="D43" s="17">
        <v>580.98299999999995</v>
      </c>
      <c r="E43" s="17">
        <v>612.846</v>
      </c>
      <c r="F43" s="17">
        <v>542.07799999999997</v>
      </c>
      <c r="G43" s="17">
        <v>641.58000000000004</v>
      </c>
      <c r="H43" s="17">
        <v>581.93299999999999</v>
      </c>
      <c r="I43" s="17">
        <v>623.76900000000001</v>
      </c>
      <c r="J43" s="17">
        <v>575.53599999999994</v>
      </c>
      <c r="K43" s="17">
        <v>587.74800000000005</v>
      </c>
      <c r="L43" s="17">
        <v>529.36900000000003</v>
      </c>
      <c r="M43" s="17">
        <v>533.36099999999999</v>
      </c>
      <c r="N43" s="17">
        <v>504.125</v>
      </c>
      <c r="O43" s="17">
        <v>562.96799999999996</v>
      </c>
      <c r="P43" s="17">
        <v>585.50800000000004</v>
      </c>
      <c r="Q43" s="17">
        <v>491.57799999999997</v>
      </c>
      <c r="R43" s="17">
        <v>543.07299999999998</v>
      </c>
      <c r="S43" s="17">
        <v>591.12199999999996</v>
      </c>
      <c r="T43" s="17">
        <v>653.98800000000006</v>
      </c>
      <c r="U43" s="17">
        <v>612.98199999999997</v>
      </c>
      <c r="V43" s="17">
        <v>621.11900000000003</v>
      </c>
      <c r="W43" s="17">
        <v>614.101</v>
      </c>
      <c r="X43" s="17">
        <v>643.47400000000005</v>
      </c>
      <c r="Y43" s="17">
        <v>621.06500000000005</v>
      </c>
      <c r="Z43" s="17">
        <v>650.46500000000003</v>
      </c>
      <c r="AA43" s="17">
        <v>598.71400000000006</v>
      </c>
      <c r="AB43" s="17">
        <v>546.45899999999995</v>
      </c>
      <c r="AC43" s="17">
        <v>563.36900000000003</v>
      </c>
      <c r="AD43" s="17">
        <v>618.62099999999998</v>
      </c>
      <c r="AE43" s="17">
        <v>545.47900000000004</v>
      </c>
      <c r="AF43" s="17">
        <v>620.22500000000002</v>
      </c>
      <c r="AG43" s="17">
        <v>579.51700000000005</v>
      </c>
      <c r="AH43" s="17">
        <v>579.51700000000005</v>
      </c>
      <c r="AI43" s="17">
        <v>678.81700000000001</v>
      </c>
      <c r="AJ43" s="17">
        <v>594.74599999999998</v>
      </c>
      <c r="AK43" s="17">
        <v>672.76499999999999</v>
      </c>
      <c r="AL43" s="17">
        <v>629.71</v>
      </c>
      <c r="AM43" s="17">
        <v>584.21799999999996</v>
      </c>
      <c r="AN43" s="17">
        <v>491.68099999999998</v>
      </c>
      <c r="AO43" s="17">
        <v>591.42999999999995</v>
      </c>
      <c r="AP43" s="17">
        <v>619.12099999999998</v>
      </c>
    </row>
    <row r="44" spans="1:42" x14ac:dyDescent="0.35">
      <c r="A44" s="54"/>
      <c r="B44" s="17">
        <v>550.01800000000003</v>
      </c>
      <c r="C44" s="17">
        <v>583.69399999999996</v>
      </c>
      <c r="D44" s="17">
        <v>587.08399999999995</v>
      </c>
      <c r="E44" s="17">
        <v>617.01400000000001</v>
      </c>
      <c r="F44" s="17">
        <v>543.08299999999997</v>
      </c>
      <c r="G44" s="17">
        <v>642.97</v>
      </c>
      <c r="H44" s="17">
        <v>583.39099999999996</v>
      </c>
      <c r="I44" s="17">
        <v>627.72</v>
      </c>
      <c r="J44" s="17">
        <v>577.76199999999994</v>
      </c>
      <c r="K44" s="17">
        <v>588.57299999999998</v>
      </c>
      <c r="L44" s="17">
        <v>529.86</v>
      </c>
      <c r="M44" s="17">
        <v>534.85799999999995</v>
      </c>
      <c r="N44" s="17">
        <v>506.86500000000001</v>
      </c>
      <c r="O44" s="17">
        <v>563.00400000000002</v>
      </c>
      <c r="P44" s="17">
        <v>589.53</v>
      </c>
      <c r="Q44" s="17">
        <v>492.60899999999998</v>
      </c>
      <c r="R44" s="17">
        <v>549.01199999999994</v>
      </c>
      <c r="S44" s="17">
        <v>596.44500000000005</v>
      </c>
      <c r="T44" s="17">
        <v>655.077</v>
      </c>
      <c r="U44" s="17">
        <v>617.29999999999995</v>
      </c>
      <c r="V44" s="17">
        <v>625.56200000000001</v>
      </c>
      <c r="W44" s="17">
        <v>619.79999999999995</v>
      </c>
      <c r="X44" s="17">
        <v>643.86599999999999</v>
      </c>
      <c r="Y44" s="17">
        <v>621.69399999999996</v>
      </c>
      <c r="Z44" s="17">
        <v>652.21600000000001</v>
      </c>
      <c r="AA44" s="17">
        <v>606.01800000000003</v>
      </c>
      <c r="AB44" s="17">
        <v>546.96699999999998</v>
      </c>
      <c r="AC44" s="17">
        <v>564.12800000000004</v>
      </c>
      <c r="AD44" s="17">
        <v>619.85</v>
      </c>
      <c r="AE44" s="17">
        <v>546.59400000000005</v>
      </c>
      <c r="AF44" s="17">
        <v>622.78899999999999</v>
      </c>
      <c r="AG44" s="17">
        <v>581.23199999999997</v>
      </c>
      <c r="AH44" s="17">
        <v>581.23199999999997</v>
      </c>
      <c r="AI44" s="17">
        <v>679.86300000000006</v>
      </c>
      <c r="AJ44" s="17">
        <v>596.86300000000006</v>
      </c>
      <c r="AK44" s="17">
        <v>673.90200000000004</v>
      </c>
      <c r="AL44" s="17">
        <v>631.274</v>
      </c>
      <c r="AM44" s="17">
        <v>584.42700000000002</v>
      </c>
      <c r="AN44" s="17">
        <v>491.68599999999998</v>
      </c>
      <c r="AO44" s="17">
        <v>593.82500000000005</v>
      </c>
      <c r="AP44" s="17">
        <v>619.35799999999995</v>
      </c>
    </row>
    <row r="45" spans="1:42" x14ac:dyDescent="0.35">
      <c r="A45" s="54"/>
      <c r="B45" s="17">
        <v>552.95600000000002</v>
      </c>
      <c r="C45" s="17">
        <v>586.45699999999999</v>
      </c>
      <c r="D45" s="17">
        <v>588.14</v>
      </c>
      <c r="E45" s="17">
        <v>624.98299999999995</v>
      </c>
      <c r="F45" s="17">
        <v>554.28599999999994</v>
      </c>
      <c r="G45" s="17">
        <v>652.375</v>
      </c>
      <c r="H45" s="17">
        <v>583.40099999999995</v>
      </c>
      <c r="I45" s="17">
        <v>628.99699999999996</v>
      </c>
      <c r="J45" s="17">
        <v>578.60299999999995</v>
      </c>
      <c r="K45" s="17">
        <v>588.84699999999998</v>
      </c>
      <c r="L45" s="17">
        <v>532.82799999999997</v>
      </c>
      <c r="M45" s="17">
        <v>539.99099999999999</v>
      </c>
      <c r="N45" s="17">
        <v>507.19900000000001</v>
      </c>
      <c r="O45" s="17">
        <v>566.94799999999998</v>
      </c>
      <c r="P45" s="17">
        <v>591.79200000000003</v>
      </c>
      <c r="Q45" s="17">
        <v>492.858</v>
      </c>
      <c r="R45" s="17">
        <v>550.08500000000004</v>
      </c>
      <c r="S45" s="17">
        <v>596.52599999999995</v>
      </c>
      <c r="T45" s="17">
        <v>655.529</v>
      </c>
      <c r="U45" s="17">
        <v>619.43200000000002</v>
      </c>
      <c r="V45" s="17">
        <v>630.42999999999995</v>
      </c>
      <c r="W45" s="17">
        <v>623.88599999999997</v>
      </c>
      <c r="X45" s="17">
        <v>644.66499999999996</v>
      </c>
      <c r="Y45" s="17">
        <v>626.11599999999999</v>
      </c>
      <c r="Z45" s="17">
        <v>658.40700000000004</v>
      </c>
      <c r="AA45" s="17">
        <v>613.28599999999994</v>
      </c>
      <c r="AB45" s="17">
        <v>551.83199999999999</v>
      </c>
      <c r="AC45" s="17">
        <v>565.11</v>
      </c>
      <c r="AD45" s="17">
        <v>623.76199999999994</v>
      </c>
      <c r="AE45" s="17">
        <v>549.30600000000004</v>
      </c>
      <c r="AF45" s="17">
        <v>624.20699999999999</v>
      </c>
      <c r="AG45" s="17">
        <v>581.71799999999996</v>
      </c>
      <c r="AH45" s="17">
        <v>581.71799999999996</v>
      </c>
      <c r="AI45" s="17">
        <v>683.14300000000003</v>
      </c>
      <c r="AJ45" s="17">
        <v>597.74599999999998</v>
      </c>
      <c r="AK45" s="17">
        <v>681.32</v>
      </c>
      <c r="AL45" s="17">
        <v>637.60199999999998</v>
      </c>
      <c r="AM45" s="17">
        <v>602.23099999999999</v>
      </c>
      <c r="AN45" s="17">
        <v>491.69099999999997</v>
      </c>
      <c r="AO45" s="17">
        <v>597.37300000000005</v>
      </c>
      <c r="AP45" s="17">
        <v>619.63</v>
      </c>
    </row>
    <row r="46" spans="1:42" x14ac:dyDescent="0.35">
      <c r="A46" s="54"/>
      <c r="B46" s="17">
        <v>558.15599999999995</v>
      </c>
      <c r="C46" s="17">
        <v>586.73699999999997</v>
      </c>
      <c r="D46" s="17">
        <v>600.84799999999996</v>
      </c>
      <c r="E46" s="17">
        <v>624.98599999999999</v>
      </c>
      <c r="F46" s="17">
        <v>554.404</v>
      </c>
      <c r="G46" s="17">
        <v>654.83299999999997</v>
      </c>
      <c r="H46" s="17">
        <v>586.976</v>
      </c>
      <c r="I46" s="17">
        <v>629.50900000000001</v>
      </c>
      <c r="J46" s="17">
        <v>581.77</v>
      </c>
      <c r="K46" s="17">
        <v>591.76499999999999</v>
      </c>
      <c r="L46" s="17">
        <v>532.95299999999997</v>
      </c>
      <c r="M46" s="17">
        <v>541.21100000000001</v>
      </c>
      <c r="N46" s="17">
        <v>509.01299999999998</v>
      </c>
      <c r="O46" s="17">
        <v>567.45299999999997</v>
      </c>
      <c r="P46" s="17">
        <v>593.51</v>
      </c>
      <c r="Q46" s="17">
        <v>494.185</v>
      </c>
      <c r="R46" s="17">
        <v>552.36599999999999</v>
      </c>
      <c r="S46" s="17">
        <v>597.27200000000005</v>
      </c>
      <c r="T46" s="17">
        <v>655.58100000000002</v>
      </c>
      <c r="U46" s="17">
        <v>620.96199999999999</v>
      </c>
      <c r="V46" s="17">
        <v>630.84</v>
      </c>
      <c r="W46" s="17">
        <v>624.14700000000005</v>
      </c>
      <c r="X46" s="17">
        <v>647.66600000000005</v>
      </c>
      <c r="Y46" s="17">
        <v>626.25300000000004</v>
      </c>
      <c r="Z46" s="17">
        <v>658.49400000000003</v>
      </c>
      <c r="AA46" s="17">
        <v>614.44500000000005</v>
      </c>
      <c r="AB46" s="17">
        <v>552.40800000000002</v>
      </c>
      <c r="AC46" s="17">
        <v>565.31799999999998</v>
      </c>
      <c r="AD46" s="17">
        <v>624.29499999999996</v>
      </c>
      <c r="AE46" s="17">
        <v>550.58799999999997</v>
      </c>
      <c r="AF46" s="17">
        <v>624.93799999999999</v>
      </c>
      <c r="AG46" s="17">
        <v>586.06200000000001</v>
      </c>
      <c r="AH46" s="17">
        <v>586.06200000000001</v>
      </c>
      <c r="AI46" s="17">
        <v>685.59900000000005</v>
      </c>
      <c r="AJ46" s="17">
        <v>599.34699999999998</v>
      </c>
      <c r="AK46" s="17">
        <v>687.89700000000005</v>
      </c>
      <c r="AL46" s="17">
        <v>646.94399999999996</v>
      </c>
      <c r="AM46" s="17">
        <v>623.35199999999998</v>
      </c>
      <c r="AN46" s="17">
        <v>494.62700000000001</v>
      </c>
      <c r="AO46" s="17">
        <v>602.21699999999998</v>
      </c>
      <c r="AP46" s="17">
        <v>622.93499999999995</v>
      </c>
    </row>
    <row r="47" spans="1:42" x14ac:dyDescent="0.35">
      <c r="A47" s="54"/>
      <c r="B47" s="17">
        <v>558.37900000000002</v>
      </c>
      <c r="C47" s="17">
        <v>587.65700000000004</v>
      </c>
      <c r="D47" s="17">
        <v>601.00099999999998</v>
      </c>
      <c r="E47" s="17">
        <v>627.54399999999998</v>
      </c>
      <c r="F47" s="17">
        <v>556.22400000000005</v>
      </c>
      <c r="G47" s="17">
        <v>659.995</v>
      </c>
      <c r="H47" s="17">
        <v>587.41800000000001</v>
      </c>
      <c r="I47" s="17">
        <v>630.66</v>
      </c>
      <c r="J47" s="17">
        <v>584.14300000000003</v>
      </c>
      <c r="K47" s="17">
        <v>592.18700000000001</v>
      </c>
      <c r="L47" s="17">
        <v>533.721</v>
      </c>
      <c r="M47" s="17">
        <v>546.798</v>
      </c>
      <c r="N47" s="17">
        <v>511.62200000000001</v>
      </c>
      <c r="O47" s="17">
        <v>568.399</v>
      </c>
      <c r="P47" s="17">
        <v>597.09100000000001</v>
      </c>
      <c r="Q47" s="17">
        <v>495.20600000000002</v>
      </c>
      <c r="R47" s="17">
        <v>552.47900000000004</v>
      </c>
      <c r="S47" s="17">
        <v>598.38599999999997</v>
      </c>
      <c r="T47" s="17">
        <v>662.56299999999999</v>
      </c>
      <c r="U47" s="17">
        <v>628.91800000000001</v>
      </c>
      <c r="V47" s="17">
        <v>631.59500000000003</v>
      </c>
      <c r="W47" s="17">
        <v>625.22</v>
      </c>
      <c r="X47" s="17">
        <v>651.25300000000004</v>
      </c>
      <c r="Y47" s="17">
        <v>628.62800000000004</v>
      </c>
      <c r="Z47" s="17">
        <v>658.67899999999997</v>
      </c>
      <c r="AA47" s="17">
        <v>621.63300000000004</v>
      </c>
      <c r="AB47" s="17">
        <v>553.59</v>
      </c>
      <c r="AC47" s="17">
        <v>565.36800000000005</v>
      </c>
      <c r="AD47" s="17">
        <v>624.31600000000003</v>
      </c>
      <c r="AE47" s="17">
        <v>551.49900000000002</v>
      </c>
      <c r="AF47" s="17">
        <v>626.13400000000001</v>
      </c>
      <c r="AG47" s="17">
        <v>591.03700000000003</v>
      </c>
      <c r="AH47" s="17">
        <v>591.03700000000003</v>
      </c>
      <c r="AI47" s="17">
        <v>686.346</v>
      </c>
      <c r="AJ47" s="17">
        <v>601.24300000000005</v>
      </c>
      <c r="AK47" s="17">
        <v>690.45600000000002</v>
      </c>
      <c r="AL47" s="17">
        <v>647.64400000000001</v>
      </c>
      <c r="AM47" s="17">
        <v>625.62599999999998</v>
      </c>
      <c r="AN47" s="17">
        <v>496.75700000000001</v>
      </c>
      <c r="AO47" s="17">
        <v>603.971</v>
      </c>
      <c r="AP47" s="17">
        <v>625.45600000000002</v>
      </c>
    </row>
    <row r="48" spans="1:42" x14ac:dyDescent="0.35">
      <c r="A48" s="54"/>
      <c r="B48" s="17">
        <v>560.16800000000001</v>
      </c>
      <c r="C48" s="17">
        <v>590.36199999999997</v>
      </c>
      <c r="D48" s="17">
        <v>601.67899999999997</v>
      </c>
      <c r="E48" s="17">
        <v>627.76099999999997</v>
      </c>
      <c r="F48" s="17">
        <v>558.80399999999997</v>
      </c>
      <c r="G48" s="17">
        <v>660.37599999999998</v>
      </c>
      <c r="H48" s="17">
        <v>587.46500000000003</v>
      </c>
      <c r="I48" s="17">
        <v>633.13499999999999</v>
      </c>
      <c r="J48" s="17">
        <v>588.67399999999998</v>
      </c>
      <c r="K48" s="17">
        <v>597.78399999999999</v>
      </c>
      <c r="L48" s="17">
        <v>536.77700000000004</v>
      </c>
      <c r="M48" s="17">
        <v>547.48900000000003</v>
      </c>
      <c r="N48" s="17">
        <v>525.73699999999997</v>
      </c>
      <c r="O48" s="17">
        <v>570.04600000000005</v>
      </c>
      <c r="P48" s="17">
        <v>597.42999999999995</v>
      </c>
      <c r="Q48" s="17">
        <v>498.23500000000001</v>
      </c>
      <c r="R48" s="17">
        <v>553.70600000000002</v>
      </c>
      <c r="S48" s="17">
        <v>600.50699999999995</v>
      </c>
      <c r="T48" s="17">
        <v>664.274</v>
      </c>
      <c r="U48" s="17">
        <v>632.02300000000002</v>
      </c>
      <c r="V48" s="17">
        <v>631.64599999999996</v>
      </c>
      <c r="W48" s="17">
        <v>625.36800000000005</v>
      </c>
      <c r="X48" s="17">
        <v>652.71199999999999</v>
      </c>
      <c r="Y48" s="17">
        <v>630.00900000000001</v>
      </c>
      <c r="Z48" s="17">
        <v>661.50099999999998</v>
      </c>
      <c r="AA48" s="17">
        <v>624.54</v>
      </c>
      <c r="AB48" s="17">
        <v>553.94899999999996</v>
      </c>
      <c r="AC48" s="17">
        <v>566.03700000000003</v>
      </c>
      <c r="AD48" s="17">
        <v>626.13599999999997</v>
      </c>
      <c r="AE48" s="17">
        <v>552.84699999999998</v>
      </c>
      <c r="AF48" s="17">
        <v>634.76300000000003</v>
      </c>
      <c r="AG48" s="17">
        <v>592.12199999999996</v>
      </c>
      <c r="AH48" s="17">
        <v>592.12199999999996</v>
      </c>
      <c r="AI48" s="17">
        <v>686.45299999999997</v>
      </c>
      <c r="AJ48" s="17">
        <v>602.07000000000005</v>
      </c>
      <c r="AK48" s="17">
        <v>691.32</v>
      </c>
      <c r="AL48" s="17">
        <v>648.65700000000004</v>
      </c>
      <c r="AM48" s="17">
        <v>628.14599999999996</v>
      </c>
      <c r="AN48" s="17">
        <v>500.339</v>
      </c>
      <c r="AO48" s="17">
        <v>604.79499999999996</v>
      </c>
      <c r="AP48" s="17">
        <v>626.54899999999998</v>
      </c>
    </row>
    <row r="49" spans="1:42" x14ac:dyDescent="0.35">
      <c r="A49" s="54"/>
      <c r="B49" s="17">
        <v>560.64</v>
      </c>
      <c r="C49" s="17">
        <v>590.53700000000003</v>
      </c>
      <c r="D49" s="17">
        <v>601.82299999999998</v>
      </c>
      <c r="E49" s="17">
        <v>631.49099999999999</v>
      </c>
      <c r="F49" s="17">
        <v>566.75300000000004</v>
      </c>
      <c r="G49" s="17">
        <v>663.47199999999998</v>
      </c>
      <c r="H49" s="17">
        <v>589.77</v>
      </c>
      <c r="I49" s="17">
        <v>634.85400000000004</v>
      </c>
      <c r="J49" s="17">
        <v>589.93799999999999</v>
      </c>
      <c r="K49" s="17">
        <v>597.88</v>
      </c>
      <c r="L49" s="17">
        <v>537.48599999999999</v>
      </c>
      <c r="M49" s="17">
        <v>548.31100000000004</v>
      </c>
      <c r="N49" s="17">
        <v>526.173</v>
      </c>
      <c r="O49" s="17">
        <v>571.46900000000005</v>
      </c>
      <c r="P49" s="17">
        <v>603.77300000000002</v>
      </c>
      <c r="Q49" s="17">
        <v>499.63299999999998</v>
      </c>
      <c r="R49" s="17">
        <v>554.10400000000004</v>
      </c>
      <c r="S49" s="17">
        <v>601.63300000000004</v>
      </c>
      <c r="T49" s="17">
        <v>664.34799999999996</v>
      </c>
      <c r="U49" s="17">
        <v>635.66700000000003</v>
      </c>
      <c r="V49" s="17">
        <v>634.70899999999995</v>
      </c>
      <c r="W49" s="17">
        <v>633.84500000000003</v>
      </c>
      <c r="X49" s="17">
        <v>653.06500000000005</v>
      </c>
      <c r="Y49" s="17">
        <v>632.95500000000004</v>
      </c>
      <c r="Z49" s="17">
        <v>663.78</v>
      </c>
      <c r="AA49" s="17">
        <v>629.38199999999995</v>
      </c>
      <c r="AB49" s="17">
        <v>556.63</v>
      </c>
      <c r="AC49" s="17">
        <v>566.29899999999998</v>
      </c>
      <c r="AD49" s="17">
        <v>626.13800000000003</v>
      </c>
      <c r="AE49" s="17">
        <v>553.09699999999998</v>
      </c>
      <c r="AF49" s="17">
        <v>636.07600000000002</v>
      </c>
      <c r="AG49" s="17">
        <v>605.61599999999999</v>
      </c>
      <c r="AH49" s="17">
        <v>605.61599999999999</v>
      </c>
      <c r="AI49" s="17">
        <v>687.87199999999996</v>
      </c>
      <c r="AJ49" s="17">
        <v>603.15300000000002</v>
      </c>
      <c r="AK49" s="17">
        <v>691.36800000000005</v>
      </c>
      <c r="AL49" s="17">
        <v>652.65700000000004</v>
      </c>
      <c r="AM49" s="17">
        <v>629.09799999999996</v>
      </c>
      <c r="AN49" s="17">
        <v>504.1</v>
      </c>
      <c r="AO49" s="17">
        <v>607.49400000000003</v>
      </c>
      <c r="AP49" s="17">
        <v>627.02300000000002</v>
      </c>
    </row>
    <row r="50" spans="1:42" x14ac:dyDescent="0.35">
      <c r="A50" s="54"/>
      <c r="B50" s="17">
        <v>561.21</v>
      </c>
      <c r="C50" s="17">
        <v>593.55499999999995</v>
      </c>
      <c r="D50" s="17">
        <v>606.26099999999997</v>
      </c>
      <c r="E50" s="17">
        <v>644.41700000000003</v>
      </c>
      <c r="F50" s="17">
        <v>569.59500000000003</v>
      </c>
      <c r="G50" s="17">
        <v>663.47299999999996</v>
      </c>
      <c r="H50" s="17">
        <v>590.81600000000003</v>
      </c>
      <c r="I50" s="17">
        <v>636.89700000000005</v>
      </c>
      <c r="J50" s="17">
        <v>592.31399999999996</v>
      </c>
      <c r="K50" s="17">
        <v>598.78599999999994</v>
      </c>
      <c r="L50" s="17">
        <v>540.81700000000001</v>
      </c>
      <c r="M50" s="17">
        <v>549.20399999999995</v>
      </c>
      <c r="N50" s="17">
        <v>526.97</v>
      </c>
      <c r="O50" s="17">
        <v>573.60699999999997</v>
      </c>
      <c r="P50" s="17">
        <v>606.30399999999997</v>
      </c>
      <c r="Q50" s="17">
        <v>500.05</v>
      </c>
      <c r="R50" s="17">
        <v>555.45299999999997</v>
      </c>
      <c r="S50" s="17">
        <v>615.346</v>
      </c>
      <c r="T50" s="17">
        <v>665.11400000000003</v>
      </c>
      <c r="U50" s="17">
        <v>639.06100000000004</v>
      </c>
      <c r="V50" s="17">
        <v>635.17100000000005</v>
      </c>
      <c r="W50" s="17">
        <v>633.95699999999999</v>
      </c>
      <c r="X50" s="17">
        <v>653.49199999999996</v>
      </c>
      <c r="Y50" s="17">
        <v>637.32399999999996</v>
      </c>
      <c r="Z50" s="17">
        <v>666.63699999999994</v>
      </c>
      <c r="AA50" s="17">
        <v>640.72400000000005</v>
      </c>
      <c r="AB50" s="17">
        <v>560.71600000000001</v>
      </c>
      <c r="AC50" s="17">
        <v>573.84500000000003</v>
      </c>
      <c r="AD50" s="17">
        <v>631.76400000000001</v>
      </c>
      <c r="AE50" s="17">
        <v>553.84</v>
      </c>
      <c r="AF50" s="17">
        <v>636.23599999999999</v>
      </c>
      <c r="AG50" s="17">
        <v>606.19100000000003</v>
      </c>
      <c r="AH50" s="17">
        <v>606.19100000000003</v>
      </c>
      <c r="AI50" s="17">
        <v>688.40899999999999</v>
      </c>
      <c r="AJ50" s="17">
        <v>603.971</v>
      </c>
      <c r="AK50" s="17">
        <v>692.63900000000001</v>
      </c>
      <c r="AL50" s="17">
        <v>658.91399999999999</v>
      </c>
      <c r="AM50" s="17">
        <v>634.755</v>
      </c>
      <c r="AN50" s="17">
        <v>505.76400000000001</v>
      </c>
      <c r="AO50" s="17">
        <v>611.03399999999999</v>
      </c>
      <c r="AP50" s="17">
        <v>627.65899999999999</v>
      </c>
    </row>
    <row r="51" spans="1:42" x14ac:dyDescent="0.35">
      <c r="A51" s="54"/>
      <c r="B51" s="17">
        <v>563.58500000000004</v>
      </c>
      <c r="C51" s="17">
        <v>597.49199999999996</v>
      </c>
      <c r="D51" s="17">
        <v>610.30700000000002</v>
      </c>
      <c r="E51" s="17">
        <v>647.08900000000006</v>
      </c>
      <c r="F51" s="17">
        <v>572.42700000000002</v>
      </c>
      <c r="G51" s="17">
        <v>663.63</v>
      </c>
      <c r="H51" s="17">
        <v>591.18799999999999</v>
      </c>
      <c r="I51" s="17">
        <v>638.28899999999999</v>
      </c>
      <c r="J51" s="17">
        <v>593.56799999999998</v>
      </c>
      <c r="K51" s="17">
        <v>599.67100000000005</v>
      </c>
      <c r="L51" s="17">
        <v>541.51900000000001</v>
      </c>
      <c r="M51" s="17">
        <v>550.19600000000003</v>
      </c>
      <c r="N51" s="17">
        <v>527.92100000000005</v>
      </c>
      <c r="O51" s="17">
        <v>574.93399999999997</v>
      </c>
      <c r="P51" s="17">
        <v>611.01300000000003</v>
      </c>
      <c r="Q51" s="17">
        <v>508.02</v>
      </c>
      <c r="R51" s="17">
        <v>556.11</v>
      </c>
      <c r="S51" s="17">
        <v>620.56200000000001</v>
      </c>
      <c r="T51" s="17">
        <v>665.18</v>
      </c>
      <c r="U51" s="17">
        <v>640.58199999999999</v>
      </c>
      <c r="V51" s="17">
        <v>640.35199999999998</v>
      </c>
      <c r="W51" s="17">
        <v>634.29200000000003</v>
      </c>
      <c r="X51" s="17">
        <v>654.38599999999997</v>
      </c>
      <c r="Y51" s="17">
        <v>642.65800000000002</v>
      </c>
      <c r="Z51" s="17">
        <v>667.68299999999999</v>
      </c>
      <c r="AA51" s="17">
        <v>644.72699999999998</v>
      </c>
      <c r="AB51" s="17">
        <v>563.26599999999996</v>
      </c>
      <c r="AC51" s="17">
        <v>574.18899999999996</v>
      </c>
      <c r="AD51" s="17">
        <v>633.84699999999998</v>
      </c>
      <c r="AE51" s="17">
        <v>555.67700000000002</v>
      </c>
      <c r="AF51" s="17">
        <v>644.11300000000006</v>
      </c>
      <c r="AG51" s="17">
        <v>609.30100000000004</v>
      </c>
      <c r="AH51" s="17">
        <v>609.30100000000004</v>
      </c>
      <c r="AI51" s="17">
        <v>690.11900000000003</v>
      </c>
      <c r="AJ51" s="17">
        <v>604.755</v>
      </c>
      <c r="AK51" s="17">
        <v>694.31299999999999</v>
      </c>
      <c r="AL51" s="17">
        <v>661.62099999999998</v>
      </c>
      <c r="AM51" s="17">
        <v>638.62599999999998</v>
      </c>
      <c r="AN51" s="17">
        <v>507.90499999999997</v>
      </c>
      <c r="AO51" s="17">
        <v>611.54300000000001</v>
      </c>
      <c r="AP51" s="17">
        <v>630.24300000000005</v>
      </c>
    </row>
    <row r="52" spans="1:42" x14ac:dyDescent="0.35">
      <c r="A52" s="54"/>
      <c r="B52" s="17">
        <v>568.48500000000001</v>
      </c>
      <c r="C52" s="17">
        <v>598.64300000000003</v>
      </c>
      <c r="D52" s="17">
        <v>613.20399999999995</v>
      </c>
      <c r="E52" s="17">
        <v>652.38</v>
      </c>
      <c r="F52" s="17">
        <v>573.38199999999995</v>
      </c>
      <c r="G52" s="17">
        <v>667.56700000000001</v>
      </c>
      <c r="H52" s="17">
        <v>591.21299999999997</v>
      </c>
      <c r="I52" s="17">
        <v>639.29600000000005</v>
      </c>
      <c r="J52" s="17">
        <v>595.15300000000002</v>
      </c>
      <c r="K52" s="17">
        <v>602.26599999999996</v>
      </c>
      <c r="L52" s="17">
        <v>541.745</v>
      </c>
      <c r="M52" s="17">
        <v>555.48099999999999</v>
      </c>
      <c r="N52" s="17">
        <v>530.24900000000002</v>
      </c>
      <c r="O52" s="17">
        <v>582.55200000000002</v>
      </c>
      <c r="P52" s="17">
        <v>613.22799999999995</v>
      </c>
      <c r="Q52" s="17">
        <v>509.28300000000002</v>
      </c>
      <c r="R52" s="17">
        <v>557.37300000000005</v>
      </c>
      <c r="S52" s="17">
        <v>627.38599999999997</v>
      </c>
      <c r="T52" s="17">
        <v>667.15599999999995</v>
      </c>
      <c r="U52" s="17">
        <v>643.15599999999995</v>
      </c>
      <c r="V52" s="17">
        <v>641.154</v>
      </c>
      <c r="W52" s="17">
        <v>634.50199999999995</v>
      </c>
      <c r="X52" s="17">
        <v>654.99699999999996</v>
      </c>
      <c r="Y52" s="17">
        <v>643.01199999999994</v>
      </c>
      <c r="Z52" s="17">
        <v>670.803</v>
      </c>
      <c r="AA52" s="17">
        <v>648.30100000000004</v>
      </c>
      <c r="AB52" s="17">
        <v>563.67600000000004</v>
      </c>
      <c r="AC52" s="17">
        <v>576.46299999999997</v>
      </c>
      <c r="AD52" s="17">
        <v>634.84799999999996</v>
      </c>
      <c r="AE52" s="17">
        <v>556.50300000000004</v>
      </c>
      <c r="AF52" s="17">
        <v>645.94899999999996</v>
      </c>
      <c r="AG52" s="17">
        <v>609.87800000000004</v>
      </c>
      <c r="AH52" s="17">
        <v>609.87800000000004</v>
      </c>
      <c r="AI52" s="17">
        <v>692.5</v>
      </c>
      <c r="AJ52" s="17">
        <v>606.19799999999998</v>
      </c>
      <c r="AK52" s="17">
        <v>694.96199999999999</v>
      </c>
      <c r="AL52" s="17">
        <v>662.82100000000003</v>
      </c>
      <c r="AM52" s="17">
        <v>645.33699999999999</v>
      </c>
      <c r="AN52" s="17">
        <v>510.06599999999997</v>
      </c>
      <c r="AO52" s="17">
        <v>619.60500000000002</v>
      </c>
      <c r="AP52" s="17">
        <v>631.03200000000004</v>
      </c>
    </row>
    <row r="53" spans="1:42" x14ac:dyDescent="0.35">
      <c r="A53" s="54"/>
      <c r="B53" s="17">
        <v>573.81299999999999</v>
      </c>
      <c r="C53" s="17">
        <v>601.04499999999996</v>
      </c>
      <c r="D53" s="17">
        <v>616.05700000000002</v>
      </c>
      <c r="E53" s="17">
        <v>655.04200000000003</v>
      </c>
      <c r="F53" s="17">
        <v>579.49199999999996</v>
      </c>
      <c r="G53" s="17">
        <v>668.84</v>
      </c>
      <c r="H53" s="17">
        <v>593.53099999999995</v>
      </c>
      <c r="I53" s="17">
        <v>641.41600000000005</v>
      </c>
      <c r="J53" s="17">
        <v>595.50099999999998</v>
      </c>
      <c r="K53" s="17">
        <v>604.86699999999996</v>
      </c>
      <c r="L53" s="17">
        <v>541.9</v>
      </c>
      <c r="M53" s="17">
        <v>557.83199999999999</v>
      </c>
      <c r="N53" s="17">
        <v>530.46900000000005</v>
      </c>
      <c r="O53" s="17">
        <v>590.82600000000002</v>
      </c>
      <c r="P53" s="17">
        <v>627.92499999999995</v>
      </c>
      <c r="Q53" s="17">
        <v>511.346</v>
      </c>
      <c r="R53" s="17">
        <v>557.80600000000004</v>
      </c>
      <c r="S53" s="17">
        <v>628.52</v>
      </c>
      <c r="T53" s="17">
        <v>667.15599999999995</v>
      </c>
      <c r="U53" s="17">
        <v>644.04700000000003</v>
      </c>
      <c r="V53" s="17">
        <v>641.59</v>
      </c>
      <c r="W53" s="17">
        <v>634.51499999999999</v>
      </c>
      <c r="X53" s="17">
        <v>659.95600000000002</v>
      </c>
      <c r="Y53" s="17">
        <v>644.73699999999997</v>
      </c>
      <c r="Z53" s="17">
        <v>671.45799999999997</v>
      </c>
      <c r="AA53" s="17">
        <v>656.78599999999994</v>
      </c>
      <c r="AB53" s="17">
        <v>565.79200000000003</v>
      </c>
      <c r="AC53" s="17">
        <v>576.67499999999995</v>
      </c>
      <c r="AD53" s="17">
        <v>637.947</v>
      </c>
      <c r="AE53" s="17">
        <v>561.34900000000005</v>
      </c>
      <c r="AF53" s="17">
        <v>646.42700000000002</v>
      </c>
      <c r="AG53" s="17">
        <v>612.18299999999999</v>
      </c>
      <c r="AH53" s="17">
        <v>612.18299999999999</v>
      </c>
      <c r="AI53" s="17">
        <v>694.702</v>
      </c>
      <c r="AJ53" s="17">
        <v>607.28700000000003</v>
      </c>
      <c r="AK53" s="17">
        <v>697.02700000000004</v>
      </c>
      <c r="AL53" s="17">
        <v>667.29700000000003</v>
      </c>
      <c r="AM53" s="17">
        <v>648.27300000000002</v>
      </c>
      <c r="AN53" s="17">
        <v>513.05799999999999</v>
      </c>
      <c r="AO53" s="17">
        <v>621.10500000000002</v>
      </c>
      <c r="AP53" s="17">
        <v>632.04600000000005</v>
      </c>
    </row>
    <row r="54" spans="1:42" x14ac:dyDescent="0.35">
      <c r="A54" s="54"/>
      <c r="B54" s="17">
        <v>576.596</v>
      </c>
      <c r="C54" s="17">
        <v>601.73199999999997</v>
      </c>
      <c r="D54" s="17">
        <v>616.07399999999996</v>
      </c>
      <c r="E54" s="17">
        <v>656.53899999999999</v>
      </c>
      <c r="F54" s="17">
        <v>589.51599999999996</v>
      </c>
      <c r="G54" s="17">
        <v>672.96600000000001</v>
      </c>
      <c r="H54" s="17">
        <v>594.67700000000002</v>
      </c>
      <c r="I54" s="17">
        <v>641.73400000000004</v>
      </c>
      <c r="J54" s="17">
        <v>596.00800000000004</v>
      </c>
      <c r="K54" s="17">
        <v>607.09500000000003</v>
      </c>
      <c r="L54" s="17">
        <v>541.97</v>
      </c>
      <c r="M54" s="17">
        <v>558.71699999999998</v>
      </c>
      <c r="N54" s="17">
        <v>532.48</v>
      </c>
      <c r="O54" s="17">
        <v>594.11400000000003</v>
      </c>
      <c r="P54" s="17">
        <v>634.44500000000005</v>
      </c>
      <c r="Q54" s="17">
        <v>514.61599999999999</v>
      </c>
      <c r="R54" s="17">
        <v>558.77099999999996</v>
      </c>
      <c r="S54" s="17">
        <v>629.39700000000005</v>
      </c>
      <c r="T54" s="17">
        <v>668.65099999999995</v>
      </c>
      <c r="U54" s="17">
        <v>645.17999999999995</v>
      </c>
      <c r="V54" s="17">
        <v>642.39099999999996</v>
      </c>
      <c r="W54" s="17">
        <v>636.09</v>
      </c>
      <c r="X54" s="17">
        <v>663.38400000000001</v>
      </c>
      <c r="Y54" s="17">
        <v>646.42399999999998</v>
      </c>
      <c r="Z54" s="17">
        <v>672.71600000000001</v>
      </c>
      <c r="AA54" s="17">
        <v>684.26599999999996</v>
      </c>
      <c r="AB54" s="17">
        <v>571.548</v>
      </c>
      <c r="AC54" s="17">
        <v>577.58799999999997</v>
      </c>
      <c r="AD54" s="17">
        <v>638.71799999999996</v>
      </c>
      <c r="AE54" s="17">
        <v>570.84199999999998</v>
      </c>
      <c r="AF54" s="17">
        <v>647.13800000000003</v>
      </c>
      <c r="AG54" s="17">
        <v>616.40499999999997</v>
      </c>
      <c r="AH54" s="17">
        <v>616.40499999999997</v>
      </c>
      <c r="AI54" s="17">
        <v>696.846</v>
      </c>
      <c r="AJ54" s="17">
        <v>608.84799999999996</v>
      </c>
      <c r="AK54" s="17">
        <v>697.04200000000003</v>
      </c>
      <c r="AL54" s="17">
        <v>669.40499999999997</v>
      </c>
      <c r="AM54" s="17">
        <v>652.32000000000005</v>
      </c>
      <c r="AN54" s="17">
        <v>513.26499999999999</v>
      </c>
      <c r="AO54" s="17">
        <v>624.29300000000001</v>
      </c>
      <c r="AP54" s="17">
        <v>632.178</v>
      </c>
    </row>
    <row r="55" spans="1:42" x14ac:dyDescent="0.35">
      <c r="A55" s="54"/>
      <c r="B55" s="17">
        <v>577.28</v>
      </c>
      <c r="C55" s="17">
        <v>602.40599999999995</v>
      </c>
      <c r="D55" s="17">
        <v>618.95600000000002</v>
      </c>
      <c r="E55" s="17">
        <v>657.68600000000004</v>
      </c>
      <c r="F55" s="17">
        <v>590.79200000000003</v>
      </c>
      <c r="G55" s="17">
        <v>678.47199999999998</v>
      </c>
      <c r="H55" s="17">
        <v>597.86699999999996</v>
      </c>
      <c r="I55" s="17">
        <v>642.15200000000004</v>
      </c>
      <c r="J55" s="17">
        <v>598.12099999999998</v>
      </c>
      <c r="K55" s="17">
        <v>608.03300000000002</v>
      </c>
      <c r="L55" s="17">
        <v>544.38599999999997</v>
      </c>
      <c r="M55" s="17">
        <v>559.31600000000003</v>
      </c>
      <c r="N55" s="17">
        <v>535.08900000000006</v>
      </c>
      <c r="O55" s="17">
        <v>598.42600000000004</v>
      </c>
      <c r="P55" s="17">
        <v>635.14599999999996</v>
      </c>
      <c r="Q55" s="17">
        <v>516.48</v>
      </c>
      <c r="R55" s="17">
        <v>560.798</v>
      </c>
      <c r="S55" s="17">
        <v>629.625</v>
      </c>
      <c r="T55" s="17">
        <v>673.32899999999995</v>
      </c>
      <c r="U55" s="17">
        <v>646.827</v>
      </c>
      <c r="V55" s="17">
        <v>642.64700000000005</v>
      </c>
      <c r="W55" s="17">
        <v>638.08600000000001</v>
      </c>
      <c r="X55" s="17">
        <v>668.62099999999998</v>
      </c>
      <c r="Y55" s="17">
        <v>647.13699999999994</v>
      </c>
      <c r="Z55" s="17">
        <v>675.85199999999998</v>
      </c>
      <c r="AA55" s="17">
        <v>694.73400000000004</v>
      </c>
      <c r="AB55" s="17">
        <v>573.173</v>
      </c>
      <c r="AC55" s="17">
        <v>578.54600000000005</v>
      </c>
      <c r="AD55" s="17">
        <v>639.16999999999996</v>
      </c>
      <c r="AE55" s="17">
        <v>574.89700000000005</v>
      </c>
      <c r="AF55" s="17">
        <v>648.74400000000003</v>
      </c>
      <c r="AG55" s="17">
        <v>617.18899999999996</v>
      </c>
      <c r="AH55" s="17">
        <v>617.18899999999996</v>
      </c>
      <c r="AI55" s="17">
        <v>698.02</v>
      </c>
      <c r="AJ55" s="17">
        <v>611.63199999999995</v>
      </c>
      <c r="AK55" s="17">
        <v>697.39700000000005</v>
      </c>
      <c r="AL55" s="17">
        <v>676.03</v>
      </c>
      <c r="AM55" s="17">
        <v>655.56600000000003</v>
      </c>
      <c r="AN55" s="17">
        <v>517.01700000000005</v>
      </c>
      <c r="AO55" s="17">
        <v>626.76400000000001</v>
      </c>
      <c r="AP55" s="17">
        <v>632.43100000000004</v>
      </c>
    </row>
    <row r="56" spans="1:42" x14ac:dyDescent="0.35">
      <c r="A56" s="54"/>
      <c r="B56" s="17">
        <v>577.30899999999997</v>
      </c>
      <c r="C56" s="17">
        <v>603.13400000000001</v>
      </c>
      <c r="D56" s="17">
        <v>619.01099999999997</v>
      </c>
      <c r="E56" s="17">
        <v>659.30700000000002</v>
      </c>
      <c r="F56" s="17">
        <v>591.601</v>
      </c>
      <c r="G56" s="17">
        <v>678.76300000000003</v>
      </c>
      <c r="H56" s="17">
        <v>598.86099999999999</v>
      </c>
      <c r="I56" s="17">
        <v>643.92999999999995</v>
      </c>
      <c r="J56" s="17">
        <v>600.423</v>
      </c>
      <c r="K56" s="17">
        <v>609.37400000000002</v>
      </c>
      <c r="L56" s="17">
        <v>544.61500000000001</v>
      </c>
      <c r="M56" s="17">
        <v>560.72900000000004</v>
      </c>
      <c r="N56" s="17">
        <v>536.09900000000005</v>
      </c>
      <c r="O56" s="17">
        <v>600.26599999999996</v>
      </c>
      <c r="P56" s="17">
        <v>635.596</v>
      </c>
      <c r="Q56" s="17">
        <v>517.36900000000003</v>
      </c>
      <c r="R56" s="17">
        <v>563.88599999999997</v>
      </c>
      <c r="S56" s="17">
        <v>629.94100000000003</v>
      </c>
      <c r="T56" s="17">
        <v>673.78200000000004</v>
      </c>
      <c r="U56" s="17">
        <v>650.97199999999998</v>
      </c>
      <c r="V56" s="17">
        <v>644.41800000000001</v>
      </c>
      <c r="W56" s="17">
        <v>640.28399999999999</v>
      </c>
      <c r="X56" s="17">
        <v>669.21299999999997</v>
      </c>
      <c r="Y56" s="17">
        <v>648.41999999999996</v>
      </c>
      <c r="Z56" s="17">
        <v>677.02499999999998</v>
      </c>
      <c r="AA56" s="17">
        <v>700.42399999999998</v>
      </c>
      <c r="AB56" s="17">
        <v>573.46500000000003</v>
      </c>
      <c r="AC56" s="17">
        <v>580.54200000000003</v>
      </c>
      <c r="AD56" s="17">
        <v>639.45100000000002</v>
      </c>
      <c r="AE56" s="17">
        <v>577.55899999999997</v>
      </c>
      <c r="AF56" s="17">
        <v>648.91800000000001</v>
      </c>
      <c r="AG56" s="17">
        <v>619.12</v>
      </c>
      <c r="AH56" s="17">
        <v>619.12</v>
      </c>
      <c r="AI56" s="17">
        <v>698.55399999999997</v>
      </c>
      <c r="AJ56" s="17">
        <v>613.21500000000003</v>
      </c>
      <c r="AK56" s="17">
        <v>697.85400000000004</v>
      </c>
      <c r="AL56" s="17">
        <v>678.47900000000004</v>
      </c>
      <c r="AM56" s="17">
        <v>657.91499999999996</v>
      </c>
      <c r="AN56" s="17">
        <v>521.05200000000002</v>
      </c>
      <c r="AO56" s="17">
        <v>629.31700000000001</v>
      </c>
      <c r="AP56" s="17">
        <v>632.67100000000005</v>
      </c>
    </row>
    <row r="57" spans="1:42" x14ac:dyDescent="0.35">
      <c r="A57" s="54"/>
      <c r="B57" s="17">
        <v>578.37099999999998</v>
      </c>
      <c r="C57" s="17">
        <v>604.43899999999996</v>
      </c>
      <c r="D57" s="17">
        <v>621.25</v>
      </c>
      <c r="E57" s="17">
        <v>660.91399999999999</v>
      </c>
      <c r="F57" s="17">
        <v>596.65099999999995</v>
      </c>
      <c r="G57" s="17">
        <v>680.77499999999998</v>
      </c>
      <c r="H57" s="17">
        <v>599.26599999999996</v>
      </c>
      <c r="I57" s="17">
        <v>644.58000000000004</v>
      </c>
      <c r="J57" s="17">
        <v>601.92700000000002</v>
      </c>
      <c r="K57" s="17">
        <v>612.38499999999999</v>
      </c>
      <c r="L57" s="17">
        <v>551.76599999999996</v>
      </c>
      <c r="M57" s="17">
        <v>562.31100000000004</v>
      </c>
      <c r="N57" s="17">
        <v>537.85400000000004</v>
      </c>
      <c r="O57" s="17">
        <v>602.18299999999999</v>
      </c>
      <c r="P57" s="17">
        <v>637.88800000000003</v>
      </c>
      <c r="Q57" s="17">
        <v>518.14599999999996</v>
      </c>
      <c r="R57" s="17">
        <v>563.94500000000005</v>
      </c>
      <c r="S57" s="17">
        <v>637.72699999999998</v>
      </c>
      <c r="T57" s="17">
        <v>674.19500000000005</v>
      </c>
      <c r="U57" s="17">
        <v>652.47199999999998</v>
      </c>
      <c r="V57" s="17">
        <v>644.524</v>
      </c>
      <c r="W57" s="17">
        <v>640.41800000000001</v>
      </c>
      <c r="X57" s="17">
        <v>670.928</v>
      </c>
      <c r="Y57" s="17">
        <v>652.38300000000004</v>
      </c>
      <c r="Z57" s="17">
        <v>678.00199999999995</v>
      </c>
      <c r="AA57" s="17">
        <v>708.54600000000005</v>
      </c>
      <c r="AB57" s="17">
        <v>573.68899999999996</v>
      </c>
      <c r="AC57" s="17">
        <v>582.01800000000003</v>
      </c>
      <c r="AD57" s="17">
        <v>643.57799999999997</v>
      </c>
      <c r="AE57" s="17">
        <v>578.053</v>
      </c>
      <c r="AF57" s="17">
        <v>650.94600000000003</v>
      </c>
      <c r="AG57" s="17">
        <v>620.11500000000001</v>
      </c>
      <c r="AH57" s="17">
        <v>620.11500000000001</v>
      </c>
      <c r="AI57" s="17">
        <v>699.27</v>
      </c>
      <c r="AJ57" s="17">
        <v>613.26099999999997</v>
      </c>
      <c r="AK57" s="17">
        <v>698.93600000000004</v>
      </c>
      <c r="AL57" s="17">
        <v>682.78300000000002</v>
      </c>
      <c r="AM57" s="17">
        <v>658.51400000000001</v>
      </c>
      <c r="AN57" s="17">
        <v>523.01900000000001</v>
      </c>
      <c r="AO57" s="17">
        <v>637.46299999999997</v>
      </c>
      <c r="AP57" s="17">
        <v>633.44299999999998</v>
      </c>
    </row>
    <row r="58" spans="1:42" x14ac:dyDescent="0.35">
      <c r="A58" s="54"/>
      <c r="B58" s="17">
        <v>579.21699999999998</v>
      </c>
      <c r="C58" s="17">
        <v>607.98699999999997</v>
      </c>
      <c r="D58" s="17">
        <v>625.25699999999995</v>
      </c>
      <c r="E58" s="17">
        <v>661.447</v>
      </c>
      <c r="F58" s="17">
        <v>596.83399999999995</v>
      </c>
      <c r="G58" s="17">
        <v>681.096</v>
      </c>
      <c r="H58" s="17">
        <v>599.79899999999998</v>
      </c>
      <c r="I58" s="17">
        <v>644.60400000000004</v>
      </c>
      <c r="J58" s="17">
        <v>602.53499999999997</v>
      </c>
      <c r="K58" s="17">
        <v>612.89099999999996</v>
      </c>
      <c r="L58" s="17">
        <v>553.25699999999995</v>
      </c>
      <c r="M58" s="17">
        <v>562.471</v>
      </c>
      <c r="N58" s="17">
        <v>538.41</v>
      </c>
      <c r="O58" s="17">
        <v>604.55499999999995</v>
      </c>
      <c r="P58" s="17">
        <v>642.03200000000004</v>
      </c>
      <c r="Q58" s="17">
        <v>520.02499999999998</v>
      </c>
      <c r="R58" s="17">
        <v>574.92999999999995</v>
      </c>
      <c r="S58" s="17">
        <v>642.62099999999998</v>
      </c>
      <c r="T58" s="17">
        <v>678.08</v>
      </c>
      <c r="U58" s="17">
        <v>652.96</v>
      </c>
      <c r="V58" s="17">
        <v>648.97699999999998</v>
      </c>
      <c r="W58" s="17">
        <v>641.55999999999995</v>
      </c>
      <c r="X58" s="17">
        <v>673.46900000000005</v>
      </c>
      <c r="Y58" s="17">
        <v>653.79600000000005</v>
      </c>
      <c r="Z58" s="17">
        <v>678.12</v>
      </c>
      <c r="AA58" s="17">
        <v>710.99800000000005</v>
      </c>
      <c r="AB58" s="17">
        <v>574.05799999999999</v>
      </c>
      <c r="AC58" s="17">
        <v>583.35400000000004</v>
      </c>
      <c r="AD58" s="17">
        <v>643.82899999999995</v>
      </c>
      <c r="AE58" s="17">
        <v>581.99</v>
      </c>
      <c r="AF58" s="17">
        <v>652.21199999999999</v>
      </c>
      <c r="AG58" s="17">
        <v>621.43600000000004</v>
      </c>
      <c r="AH58" s="17">
        <v>621.43600000000004</v>
      </c>
      <c r="AI58" s="17">
        <v>699.72799999999995</v>
      </c>
      <c r="AJ58" s="17">
        <v>614.28300000000002</v>
      </c>
      <c r="AK58" s="17">
        <v>699.62</v>
      </c>
      <c r="AL58" s="17">
        <v>683.04300000000001</v>
      </c>
      <c r="AM58" s="17">
        <v>658.87699999999995</v>
      </c>
      <c r="AN58" s="17">
        <v>528.96900000000005</v>
      </c>
      <c r="AO58" s="17">
        <v>645.18100000000004</v>
      </c>
      <c r="AP58" s="17">
        <v>634.24</v>
      </c>
    </row>
    <row r="59" spans="1:42" x14ac:dyDescent="0.35">
      <c r="A59" s="54"/>
      <c r="B59" s="17">
        <v>582.43700000000001</v>
      </c>
      <c r="C59" s="17">
        <v>610.98599999999999</v>
      </c>
      <c r="D59" s="17">
        <v>628.95699999999999</v>
      </c>
      <c r="E59" s="17">
        <v>668.58500000000004</v>
      </c>
      <c r="F59" s="17">
        <v>596.91499999999996</v>
      </c>
      <c r="G59" s="17">
        <v>681.596</v>
      </c>
      <c r="H59" s="17">
        <v>601.54600000000005</v>
      </c>
      <c r="I59" s="17">
        <v>645.24900000000002</v>
      </c>
      <c r="J59" s="17">
        <v>602.58000000000004</v>
      </c>
      <c r="K59" s="17">
        <v>614.20899999999995</v>
      </c>
      <c r="L59" s="17">
        <v>555.62699999999995</v>
      </c>
      <c r="M59" s="17">
        <v>567.29899999999998</v>
      </c>
      <c r="N59" s="17">
        <v>541.13099999999997</v>
      </c>
      <c r="O59" s="17">
        <v>609.96900000000005</v>
      </c>
      <c r="P59" s="17">
        <v>643.94000000000005</v>
      </c>
      <c r="Q59" s="17">
        <v>523.87300000000005</v>
      </c>
      <c r="R59" s="17">
        <v>576.21600000000001</v>
      </c>
      <c r="S59" s="17">
        <v>646.77099999999996</v>
      </c>
      <c r="T59" s="17">
        <v>679.35799999999995</v>
      </c>
      <c r="U59" s="17">
        <v>655.27599999999995</v>
      </c>
      <c r="V59" s="17">
        <v>649.58100000000002</v>
      </c>
      <c r="W59" s="17">
        <v>643.16300000000001</v>
      </c>
      <c r="X59" s="17">
        <v>674.82600000000002</v>
      </c>
      <c r="Y59" s="17">
        <v>654.41700000000003</v>
      </c>
      <c r="Z59" s="17">
        <v>679.54300000000001</v>
      </c>
      <c r="AA59" s="17">
        <v>712.048</v>
      </c>
      <c r="AB59" s="17">
        <v>575.25699999999995</v>
      </c>
      <c r="AC59" s="17">
        <v>586.43399999999997</v>
      </c>
      <c r="AD59" s="17">
        <v>645.86699999999996</v>
      </c>
      <c r="AE59" s="17">
        <v>584.38300000000004</v>
      </c>
      <c r="AF59" s="17">
        <v>653.05700000000002</v>
      </c>
      <c r="AG59" s="17">
        <v>621.62</v>
      </c>
      <c r="AH59" s="17">
        <v>621.62</v>
      </c>
      <c r="AI59" s="17">
        <v>704.78</v>
      </c>
      <c r="AJ59" s="17">
        <v>614.49599999999998</v>
      </c>
      <c r="AK59" s="17">
        <v>702.19200000000001</v>
      </c>
      <c r="AL59" s="17">
        <v>684.26199999999994</v>
      </c>
      <c r="AM59" s="17">
        <v>660.06700000000001</v>
      </c>
      <c r="AN59" s="17">
        <v>532.66</v>
      </c>
      <c r="AO59" s="17">
        <v>646.423</v>
      </c>
      <c r="AP59" s="17">
        <v>635.01800000000003</v>
      </c>
    </row>
    <row r="60" spans="1:42" x14ac:dyDescent="0.35">
      <c r="A60" s="54"/>
      <c r="B60" s="17">
        <v>583.01800000000003</v>
      </c>
      <c r="C60" s="17">
        <v>611.47500000000002</v>
      </c>
      <c r="D60" s="17">
        <v>628.99400000000003</v>
      </c>
      <c r="E60" s="17">
        <v>668.68</v>
      </c>
      <c r="F60" s="17">
        <v>598.10599999999999</v>
      </c>
      <c r="G60" s="17">
        <v>684.23500000000001</v>
      </c>
      <c r="H60" s="17">
        <v>602.36599999999999</v>
      </c>
      <c r="I60" s="17">
        <v>645.50699999999995</v>
      </c>
      <c r="J60" s="17">
        <v>605.80999999999995</v>
      </c>
      <c r="K60" s="17">
        <v>620.45699999999999</v>
      </c>
      <c r="L60" s="17">
        <v>562.42899999999997</v>
      </c>
      <c r="M60" s="17">
        <v>567.53800000000001</v>
      </c>
      <c r="N60" s="17">
        <v>541.13599999999997</v>
      </c>
      <c r="O60" s="17">
        <v>620.77800000000002</v>
      </c>
      <c r="P60" s="17">
        <v>644.24199999999996</v>
      </c>
      <c r="Q60" s="17">
        <v>524.47699999999998</v>
      </c>
      <c r="R60" s="17">
        <v>579.05600000000004</v>
      </c>
      <c r="S60" s="17">
        <v>648.61500000000001</v>
      </c>
      <c r="T60" s="17">
        <v>680.40499999999997</v>
      </c>
      <c r="U60" s="17">
        <v>659.77</v>
      </c>
      <c r="V60" s="17">
        <v>650.99900000000002</v>
      </c>
      <c r="W60" s="17">
        <v>643.97500000000002</v>
      </c>
      <c r="X60" s="17">
        <v>675.73400000000004</v>
      </c>
      <c r="Y60" s="17">
        <v>655.90099999999995</v>
      </c>
      <c r="Z60" s="17">
        <v>683.053</v>
      </c>
      <c r="AA60" s="17">
        <v>713.58299999999997</v>
      </c>
      <c r="AB60" s="17">
        <v>576.51700000000005</v>
      </c>
      <c r="AC60" s="17">
        <v>587.54499999999996</v>
      </c>
      <c r="AD60" s="17">
        <v>649.80200000000002</v>
      </c>
      <c r="AE60" s="17">
        <v>586.03899999999999</v>
      </c>
      <c r="AF60" s="17">
        <v>654.96799999999996</v>
      </c>
      <c r="AG60" s="17">
        <v>622.70000000000005</v>
      </c>
      <c r="AH60" s="17">
        <v>622.70000000000005</v>
      </c>
      <c r="AI60" s="17">
        <v>708.44</v>
      </c>
      <c r="AJ60" s="17">
        <v>615.94100000000003</v>
      </c>
      <c r="AK60" s="17">
        <v>705.23800000000006</v>
      </c>
      <c r="AL60" s="17">
        <v>685.69</v>
      </c>
      <c r="AM60" s="17">
        <v>663.74</v>
      </c>
      <c r="AN60" s="17">
        <v>537.39</v>
      </c>
      <c r="AO60" s="17">
        <v>648.83699999999999</v>
      </c>
      <c r="AP60" s="17">
        <v>637.34699999999998</v>
      </c>
    </row>
    <row r="61" spans="1:42" x14ac:dyDescent="0.35">
      <c r="A61" s="54"/>
      <c r="B61" s="17">
        <v>585.45500000000004</v>
      </c>
      <c r="C61" s="17">
        <v>612.76199999999994</v>
      </c>
      <c r="D61" s="17">
        <v>639.62300000000005</v>
      </c>
      <c r="E61" s="17">
        <v>671.09699999999998</v>
      </c>
      <c r="F61" s="17">
        <v>599.35900000000004</v>
      </c>
      <c r="G61" s="17">
        <v>700.61300000000006</v>
      </c>
      <c r="H61" s="17">
        <v>603.91700000000003</v>
      </c>
      <c r="I61" s="17">
        <v>648.12800000000004</v>
      </c>
      <c r="J61" s="17">
        <v>606.31100000000004</v>
      </c>
      <c r="K61" s="17">
        <v>621.68799999999999</v>
      </c>
      <c r="L61" s="17">
        <v>563.18600000000004</v>
      </c>
      <c r="M61" s="17">
        <v>569.88900000000001</v>
      </c>
      <c r="N61" s="17">
        <v>542.43200000000002</v>
      </c>
      <c r="O61" s="17">
        <v>627.197</v>
      </c>
      <c r="P61" s="17">
        <v>651.04</v>
      </c>
      <c r="Q61" s="17">
        <v>525.67200000000003</v>
      </c>
      <c r="R61" s="17">
        <v>582.053</v>
      </c>
      <c r="S61" s="17">
        <v>648.89200000000005</v>
      </c>
      <c r="T61" s="17">
        <v>681.77700000000004</v>
      </c>
      <c r="U61" s="17">
        <v>661.47299999999996</v>
      </c>
      <c r="V61" s="17">
        <v>651.27</v>
      </c>
      <c r="W61" s="17">
        <v>645.41800000000001</v>
      </c>
      <c r="X61" s="17">
        <v>676.88699999999994</v>
      </c>
      <c r="Y61" s="17">
        <v>658.255</v>
      </c>
      <c r="Z61" s="17">
        <v>683.70600000000002</v>
      </c>
      <c r="AA61" s="17">
        <v>721.42200000000003</v>
      </c>
      <c r="AB61" s="17">
        <v>577.03099999999995</v>
      </c>
      <c r="AC61" s="17">
        <v>589.12099999999998</v>
      </c>
      <c r="AD61" s="17">
        <v>653.26099999999997</v>
      </c>
      <c r="AE61" s="17">
        <v>588.95100000000002</v>
      </c>
      <c r="AF61" s="17">
        <v>655.447</v>
      </c>
      <c r="AG61" s="17">
        <v>623.38800000000003</v>
      </c>
      <c r="AH61" s="17">
        <v>623.38800000000003</v>
      </c>
      <c r="AI61" s="17">
        <v>708.81500000000005</v>
      </c>
      <c r="AJ61" s="17">
        <v>616.41</v>
      </c>
      <c r="AK61" s="17">
        <v>706.35299999999995</v>
      </c>
      <c r="AL61" s="17">
        <v>685.81200000000001</v>
      </c>
      <c r="AM61" s="17">
        <v>669.45699999999999</v>
      </c>
      <c r="AN61" s="17">
        <v>538.73800000000006</v>
      </c>
      <c r="AO61" s="17">
        <v>660.17499999999995</v>
      </c>
      <c r="AP61" s="17">
        <v>637.71299999999997</v>
      </c>
    </row>
    <row r="62" spans="1:42" x14ac:dyDescent="0.35">
      <c r="A62" s="54"/>
      <c r="B62" s="17">
        <v>586.95100000000002</v>
      </c>
      <c r="C62" s="17">
        <v>613.20399999999995</v>
      </c>
      <c r="D62" s="17">
        <v>641.61099999999999</v>
      </c>
      <c r="E62" s="17">
        <v>672.35699999999997</v>
      </c>
      <c r="F62" s="17">
        <v>601.29899999999998</v>
      </c>
      <c r="G62" s="17">
        <v>705.83900000000006</v>
      </c>
      <c r="H62" s="17">
        <v>605.45699999999999</v>
      </c>
      <c r="I62" s="17">
        <v>652.53700000000003</v>
      </c>
      <c r="J62" s="17">
        <v>607.13599999999997</v>
      </c>
      <c r="K62" s="17">
        <v>624</v>
      </c>
      <c r="L62" s="17">
        <v>563.27599999999995</v>
      </c>
      <c r="M62" s="17">
        <v>570.04700000000003</v>
      </c>
      <c r="N62" s="17">
        <v>545.49599999999998</v>
      </c>
      <c r="O62" s="17">
        <v>630.19500000000005</v>
      </c>
      <c r="P62" s="17">
        <v>657.44299999999998</v>
      </c>
      <c r="Q62" s="17">
        <v>526.202</v>
      </c>
      <c r="R62" s="17">
        <v>583.88699999999994</v>
      </c>
      <c r="S62" s="17">
        <v>649.32399999999996</v>
      </c>
      <c r="T62" s="17">
        <v>685.52700000000004</v>
      </c>
      <c r="U62" s="17">
        <v>665.07899999999995</v>
      </c>
      <c r="V62" s="17">
        <v>654.84299999999996</v>
      </c>
      <c r="W62" s="17">
        <v>650.375</v>
      </c>
      <c r="X62" s="17">
        <v>676.98500000000001</v>
      </c>
      <c r="Y62" s="17">
        <v>663.05100000000004</v>
      </c>
      <c r="Z62" s="17">
        <v>687.75</v>
      </c>
      <c r="AA62" s="17">
        <v>732.33399999999995</v>
      </c>
      <c r="AB62" s="17">
        <v>577.59400000000005</v>
      </c>
      <c r="AC62" s="17">
        <v>594.50800000000004</v>
      </c>
      <c r="AD62" s="17">
        <v>653.59100000000001</v>
      </c>
      <c r="AE62" s="17">
        <v>591.05600000000004</v>
      </c>
      <c r="AF62" s="17">
        <v>657.798</v>
      </c>
      <c r="AG62" s="17">
        <v>627.43499999999995</v>
      </c>
      <c r="AH62" s="17">
        <v>627.43499999999995</v>
      </c>
      <c r="AI62" s="17">
        <v>712.51099999999997</v>
      </c>
      <c r="AJ62" s="17">
        <v>616.82899999999995</v>
      </c>
      <c r="AK62" s="17">
        <v>706.75400000000002</v>
      </c>
      <c r="AL62" s="17">
        <v>702.13400000000001</v>
      </c>
      <c r="AM62" s="17">
        <v>673.21900000000005</v>
      </c>
      <c r="AN62" s="17">
        <v>540.07899999999995</v>
      </c>
      <c r="AO62" s="17">
        <v>661.60599999999999</v>
      </c>
      <c r="AP62" s="17">
        <v>638.02300000000002</v>
      </c>
    </row>
    <row r="63" spans="1:42" x14ac:dyDescent="0.35">
      <c r="A63" s="54"/>
      <c r="B63" s="17">
        <v>589.00599999999997</v>
      </c>
      <c r="C63" s="17">
        <v>614.46</v>
      </c>
      <c r="D63" s="17">
        <v>644.59799999999996</v>
      </c>
      <c r="E63" s="17">
        <v>673.68399999999997</v>
      </c>
      <c r="F63" s="17">
        <v>602.202</v>
      </c>
      <c r="G63" s="17">
        <v>706.69799999999998</v>
      </c>
      <c r="H63" s="17">
        <v>606.23400000000004</v>
      </c>
      <c r="I63" s="17">
        <v>653.17200000000003</v>
      </c>
      <c r="J63" s="17">
        <v>609.25900000000001</v>
      </c>
      <c r="K63" s="17">
        <v>626.57600000000002</v>
      </c>
      <c r="L63" s="17">
        <v>566.34100000000001</v>
      </c>
      <c r="M63" s="17">
        <v>571.77700000000004</v>
      </c>
      <c r="N63" s="17">
        <v>551.42499999999995</v>
      </c>
      <c r="O63" s="17">
        <v>634.76400000000001</v>
      </c>
      <c r="P63" s="17">
        <v>657.54600000000005</v>
      </c>
      <c r="Q63" s="17">
        <v>528.18200000000002</v>
      </c>
      <c r="R63" s="17">
        <v>584.11</v>
      </c>
      <c r="S63" s="17">
        <v>650.31799999999998</v>
      </c>
      <c r="T63" s="17">
        <v>687.78800000000001</v>
      </c>
      <c r="U63" s="17">
        <v>665.80700000000002</v>
      </c>
      <c r="V63" s="17">
        <v>655.36800000000005</v>
      </c>
      <c r="W63" s="17">
        <v>651.01400000000001</v>
      </c>
      <c r="X63" s="17">
        <v>678.37300000000005</v>
      </c>
      <c r="Y63" s="17">
        <v>666.41499999999996</v>
      </c>
      <c r="Z63" s="17">
        <v>688.78899999999999</v>
      </c>
      <c r="AA63" s="17">
        <v>736.68799999999999</v>
      </c>
      <c r="AB63" s="17">
        <v>579.875</v>
      </c>
      <c r="AC63" s="17">
        <v>597.91200000000003</v>
      </c>
      <c r="AD63" s="17">
        <v>658.19600000000003</v>
      </c>
      <c r="AE63" s="17">
        <v>592.06200000000001</v>
      </c>
      <c r="AF63" s="17">
        <v>659.29100000000005</v>
      </c>
      <c r="AG63" s="17">
        <v>628.05899999999997</v>
      </c>
      <c r="AH63" s="17">
        <v>628.05899999999997</v>
      </c>
      <c r="AI63" s="17">
        <v>713.73500000000001</v>
      </c>
      <c r="AJ63" s="17">
        <v>617.98500000000001</v>
      </c>
      <c r="AK63" s="17">
        <v>708.73500000000001</v>
      </c>
      <c r="AL63" s="17">
        <v>704.92600000000004</v>
      </c>
      <c r="AM63" s="17">
        <v>676.04300000000001</v>
      </c>
      <c r="AN63" s="17">
        <v>546.26499999999999</v>
      </c>
      <c r="AO63" s="17">
        <v>666.27700000000004</v>
      </c>
      <c r="AP63" s="17">
        <v>640.22900000000004</v>
      </c>
    </row>
    <row r="64" spans="1:42" x14ac:dyDescent="0.35">
      <c r="A64" s="54"/>
      <c r="B64" s="17">
        <v>589.50300000000004</v>
      </c>
      <c r="C64" s="17">
        <v>615.09199999999998</v>
      </c>
      <c r="D64" s="17">
        <v>645.27300000000002</v>
      </c>
      <c r="E64" s="17">
        <v>675.05399999999997</v>
      </c>
      <c r="F64" s="17">
        <v>602.57799999999997</v>
      </c>
      <c r="G64" s="17">
        <v>712.10400000000004</v>
      </c>
      <c r="H64" s="17">
        <v>606.31500000000005</v>
      </c>
      <c r="I64" s="17">
        <v>653.65</v>
      </c>
      <c r="J64" s="17">
        <v>609.65700000000004</v>
      </c>
      <c r="K64" s="17">
        <v>626.58100000000002</v>
      </c>
      <c r="L64" s="17">
        <v>569.19399999999996</v>
      </c>
      <c r="M64" s="17">
        <v>572.16300000000001</v>
      </c>
      <c r="N64" s="17">
        <v>551.48199999999997</v>
      </c>
      <c r="O64" s="17">
        <v>637.98599999999999</v>
      </c>
      <c r="P64" s="17">
        <v>659.49699999999996</v>
      </c>
      <c r="Q64" s="17">
        <v>532.65099999999995</v>
      </c>
      <c r="R64" s="17">
        <v>586.26900000000001</v>
      </c>
      <c r="S64" s="17">
        <v>651.95799999999997</v>
      </c>
      <c r="T64" s="17">
        <v>689.06700000000001</v>
      </c>
      <c r="U64" s="17">
        <v>666.75099999999998</v>
      </c>
      <c r="V64" s="17">
        <v>655.81399999999996</v>
      </c>
      <c r="W64" s="17">
        <v>652.48500000000001</v>
      </c>
      <c r="X64" s="17">
        <v>681.01700000000005</v>
      </c>
      <c r="Y64" s="17">
        <v>670.49199999999996</v>
      </c>
      <c r="Z64" s="17">
        <v>690.80200000000002</v>
      </c>
      <c r="AA64" s="17">
        <v>739.80399999999997</v>
      </c>
      <c r="AB64" s="17">
        <v>581.57299999999998</v>
      </c>
      <c r="AC64" s="17">
        <v>598.47500000000002</v>
      </c>
      <c r="AD64" s="17">
        <v>660.34500000000003</v>
      </c>
      <c r="AE64" s="17">
        <v>593.31200000000001</v>
      </c>
      <c r="AF64" s="17">
        <v>660.65499999999997</v>
      </c>
      <c r="AG64" s="17">
        <v>630.70399999999995</v>
      </c>
      <c r="AH64" s="17">
        <v>630.70399999999995</v>
      </c>
      <c r="AI64" s="17">
        <v>713.99300000000005</v>
      </c>
      <c r="AJ64" s="17">
        <v>619.02300000000002</v>
      </c>
      <c r="AK64" s="17">
        <v>710.40300000000002</v>
      </c>
      <c r="AL64" s="17">
        <v>706.69200000000001</v>
      </c>
      <c r="AM64" s="17">
        <v>676.18100000000004</v>
      </c>
      <c r="AN64" s="17">
        <v>549.21299999999997</v>
      </c>
      <c r="AO64" s="17">
        <v>666.50400000000002</v>
      </c>
      <c r="AP64" s="17">
        <v>640.529</v>
      </c>
    </row>
    <row r="65" spans="1:42" x14ac:dyDescent="0.35">
      <c r="A65" s="54"/>
      <c r="B65" s="17">
        <v>589.779</v>
      </c>
      <c r="C65" s="17">
        <v>615.63099999999997</v>
      </c>
      <c r="D65" s="17">
        <v>647.54700000000003</v>
      </c>
      <c r="E65" s="17">
        <v>682.1</v>
      </c>
      <c r="F65" s="17">
        <v>605.20500000000004</v>
      </c>
      <c r="G65" s="17">
        <v>713.26</v>
      </c>
      <c r="H65" s="17">
        <v>606.673</v>
      </c>
      <c r="I65" s="17">
        <v>654.46400000000006</v>
      </c>
      <c r="J65" s="17">
        <v>610.27700000000004</v>
      </c>
      <c r="K65" s="17">
        <v>627.61599999999999</v>
      </c>
      <c r="L65" s="17">
        <v>572.6</v>
      </c>
      <c r="M65" s="17">
        <v>578.31899999999996</v>
      </c>
      <c r="N65" s="17">
        <v>551.85</v>
      </c>
      <c r="O65" s="17">
        <v>639.97900000000004</v>
      </c>
      <c r="P65" s="17">
        <v>664.81700000000001</v>
      </c>
      <c r="Q65" s="17">
        <v>532.95500000000004</v>
      </c>
      <c r="R65" s="17">
        <v>589.48299999999995</v>
      </c>
      <c r="S65" s="17">
        <v>655.15800000000002</v>
      </c>
      <c r="T65" s="17">
        <v>689.53200000000004</v>
      </c>
      <c r="U65" s="17">
        <v>667.02200000000005</v>
      </c>
      <c r="V65" s="17">
        <v>659.30600000000004</v>
      </c>
      <c r="W65" s="17">
        <v>654.03499999999997</v>
      </c>
      <c r="X65" s="17">
        <v>687.88499999999999</v>
      </c>
      <c r="Y65" s="17">
        <v>674.86300000000006</v>
      </c>
      <c r="Z65" s="17">
        <v>691.03899999999999</v>
      </c>
      <c r="AA65" s="17">
        <v>749.16099999999994</v>
      </c>
      <c r="AB65" s="17">
        <v>583.77300000000002</v>
      </c>
      <c r="AC65" s="17">
        <v>599.053</v>
      </c>
      <c r="AD65" s="17">
        <v>666.82600000000002</v>
      </c>
      <c r="AE65" s="17">
        <v>594.75699999999995</v>
      </c>
      <c r="AF65" s="17">
        <v>665.35199999999998</v>
      </c>
      <c r="AG65" s="17">
        <v>630.84299999999996</v>
      </c>
      <c r="AH65" s="17">
        <v>630.84299999999996</v>
      </c>
      <c r="AI65" s="17">
        <v>717.43899999999996</v>
      </c>
      <c r="AJ65" s="17">
        <v>619.71699999999998</v>
      </c>
      <c r="AK65" s="17">
        <v>710.89499999999998</v>
      </c>
      <c r="AL65" s="17">
        <v>709.45600000000002</v>
      </c>
      <c r="AM65" s="17">
        <v>676.74</v>
      </c>
      <c r="AN65" s="17">
        <v>550.60599999999999</v>
      </c>
      <c r="AO65" s="17">
        <v>667.09900000000005</v>
      </c>
      <c r="AP65" s="17">
        <v>643.13699999999994</v>
      </c>
    </row>
    <row r="66" spans="1:42" x14ac:dyDescent="0.35">
      <c r="A66" s="54"/>
      <c r="B66" s="17">
        <v>595.15300000000002</v>
      </c>
      <c r="C66" s="17">
        <v>618.44100000000003</v>
      </c>
      <c r="D66" s="17">
        <v>648.57399999999996</v>
      </c>
      <c r="E66" s="17">
        <v>687.452</v>
      </c>
      <c r="F66" s="17">
        <v>606.13900000000001</v>
      </c>
      <c r="G66" s="17">
        <v>713.70699999999999</v>
      </c>
      <c r="H66" s="17">
        <v>608.26900000000001</v>
      </c>
      <c r="I66" s="17">
        <v>656.41700000000003</v>
      </c>
      <c r="J66" s="17">
        <v>617.12300000000005</v>
      </c>
      <c r="K66" s="17">
        <v>628.72900000000004</v>
      </c>
      <c r="L66" s="17">
        <v>576.16899999999998</v>
      </c>
      <c r="M66" s="17">
        <v>579.17200000000003</v>
      </c>
      <c r="N66" s="17">
        <v>552.39800000000002</v>
      </c>
      <c r="O66" s="17">
        <v>645.21900000000005</v>
      </c>
      <c r="P66" s="17">
        <v>670.62800000000004</v>
      </c>
      <c r="Q66" s="17">
        <v>533.01</v>
      </c>
      <c r="R66" s="17">
        <v>598.34299999999996</v>
      </c>
      <c r="S66" s="17">
        <v>655.41</v>
      </c>
      <c r="T66" s="17">
        <v>690.52</v>
      </c>
      <c r="U66" s="17">
        <v>667.41300000000001</v>
      </c>
      <c r="V66" s="17">
        <v>659.54600000000005</v>
      </c>
      <c r="W66" s="17">
        <v>654.52200000000005</v>
      </c>
      <c r="X66" s="17">
        <v>690.572</v>
      </c>
      <c r="Y66" s="17">
        <v>675.51300000000003</v>
      </c>
      <c r="Z66" s="17">
        <v>694.05399999999997</v>
      </c>
      <c r="AA66" s="17">
        <v>758.11599999999999</v>
      </c>
      <c r="AB66" s="17">
        <v>584.56100000000004</v>
      </c>
      <c r="AC66" s="17">
        <v>599.202</v>
      </c>
      <c r="AD66" s="17">
        <v>676.38300000000004</v>
      </c>
      <c r="AE66" s="17">
        <v>595.47199999999998</v>
      </c>
      <c r="AF66" s="17">
        <v>665.88699999999994</v>
      </c>
      <c r="AG66" s="17">
        <v>635.37199999999996</v>
      </c>
      <c r="AH66" s="17">
        <v>635.37199999999996</v>
      </c>
      <c r="AI66" s="17">
        <v>717.572</v>
      </c>
      <c r="AJ66" s="17">
        <v>620.35500000000002</v>
      </c>
      <c r="AK66" s="17">
        <v>711.28700000000003</v>
      </c>
      <c r="AL66" s="17">
        <v>712.34400000000005</v>
      </c>
      <c r="AM66" s="17">
        <v>681.37099999999998</v>
      </c>
      <c r="AN66" s="17">
        <v>554.76300000000003</v>
      </c>
      <c r="AO66" s="17">
        <v>668.91600000000005</v>
      </c>
      <c r="AP66" s="17">
        <v>644.22900000000004</v>
      </c>
    </row>
    <row r="67" spans="1:42" x14ac:dyDescent="0.35">
      <c r="A67" s="54"/>
      <c r="B67" s="17">
        <v>596.16600000000005</v>
      </c>
      <c r="C67" s="17">
        <v>618.46100000000001</v>
      </c>
      <c r="D67" s="17">
        <v>648.94600000000003</v>
      </c>
      <c r="E67" s="17">
        <v>687.90099999999995</v>
      </c>
      <c r="F67" s="17">
        <v>621.46900000000005</v>
      </c>
      <c r="G67" s="17">
        <v>714.20399999999995</v>
      </c>
      <c r="H67" s="17">
        <v>609.49</v>
      </c>
      <c r="I67" s="17">
        <v>659.76499999999999</v>
      </c>
      <c r="J67" s="17">
        <v>619.31799999999998</v>
      </c>
      <c r="K67" s="17">
        <v>630.90200000000004</v>
      </c>
      <c r="L67" s="17">
        <v>578.34400000000005</v>
      </c>
      <c r="M67" s="17">
        <v>579.17899999999997</v>
      </c>
      <c r="N67" s="17">
        <v>554.09900000000005</v>
      </c>
      <c r="O67" s="17">
        <v>664.24400000000003</v>
      </c>
      <c r="P67" s="17">
        <v>676.3</v>
      </c>
      <c r="Q67" s="17">
        <v>540.45899999999995</v>
      </c>
      <c r="R67" s="17">
        <v>603.80799999999999</v>
      </c>
      <c r="S67" s="17">
        <v>655.55899999999997</v>
      </c>
      <c r="T67" s="17">
        <v>692.33600000000001</v>
      </c>
      <c r="U67" s="17">
        <v>668.90700000000004</v>
      </c>
      <c r="V67" s="17">
        <v>662.74300000000005</v>
      </c>
      <c r="W67" s="17">
        <v>656.37300000000005</v>
      </c>
      <c r="X67" s="17">
        <v>692.22299999999996</v>
      </c>
      <c r="Y67" s="17">
        <v>675.81399999999996</v>
      </c>
      <c r="Z67" s="17">
        <v>696.16300000000001</v>
      </c>
      <c r="AA67" s="17">
        <v>759.09699999999998</v>
      </c>
      <c r="AB67" s="17">
        <v>587.30899999999997</v>
      </c>
      <c r="AC67" s="17">
        <v>604.66099999999994</v>
      </c>
      <c r="AD67" s="17">
        <v>677.75900000000001</v>
      </c>
      <c r="AE67" s="17">
        <v>597.05899999999997</v>
      </c>
      <c r="AF67" s="17">
        <v>667.61199999999997</v>
      </c>
      <c r="AG67" s="17">
        <v>647.34100000000001</v>
      </c>
      <c r="AH67" s="17">
        <v>647.34100000000001</v>
      </c>
      <c r="AI67" s="17">
        <v>718.09699999999998</v>
      </c>
      <c r="AJ67" s="17">
        <v>623.327</v>
      </c>
      <c r="AK67" s="17">
        <v>711.49199999999996</v>
      </c>
      <c r="AL67" s="17">
        <v>715.08500000000004</v>
      </c>
      <c r="AM67" s="17">
        <v>683.59900000000005</v>
      </c>
      <c r="AN67" s="17">
        <v>555.35</v>
      </c>
      <c r="AO67" s="17">
        <v>670.077</v>
      </c>
      <c r="AP67" s="17">
        <v>648.87300000000005</v>
      </c>
    </row>
    <row r="68" spans="1:42" x14ac:dyDescent="0.35">
      <c r="A68" s="54"/>
      <c r="B68" s="17">
        <v>598.23400000000004</v>
      </c>
      <c r="C68" s="17">
        <v>618.971</v>
      </c>
      <c r="D68" s="17">
        <v>658.923</v>
      </c>
      <c r="E68" s="17">
        <v>688.44799999999998</v>
      </c>
      <c r="F68" s="17">
        <v>622.95799999999997</v>
      </c>
      <c r="G68" s="17">
        <v>714.36400000000003</v>
      </c>
      <c r="H68" s="17">
        <v>611.80799999999999</v>
      </c>
      <c r="I68" s="17">
        <v>660.23</v>
      </c>
      <c r="J68" s="17">
        <v>624.13900000000001</v>
      </c>
      <c r="K68" s="17">
        <v>632.39800000000002</v>
      </c>
      <c r="L68" s="17">
        <v>580.68899999999996</v>
      </c>
      <c r="M68" s="17">
        <v>579.70899999999995</v>
      </c>
      <c r="N68" s="17">
        <v>554.34500000000003</v>
      </c>
      <c r="O68" s="17">
        <v>676.745</v>
      </c>
      <c r="P68" s="17">
        <v>684.07100000000003</v>
      </c>
      <c r="Q68" s="17">
        <v>542.39300000000003</v>
      </c>
      <c r="R68" s="17">
        <v>612.91</v>
      </c>
      <c r="S68" s="17">
        <v>656.08399999999995</v>
      </c>
      <c r="T68" s="17">
        <v>696.49199999999996</v>
      </c>
      <c r="U68" s="17">
        <v>669.76599999999996</v>
      </c>
      <c r="V68" s="17">
        <v>664.01</v>
      </c>
      <c r="W68" s="17">
        <v>656.38499999999999</v>
      </c>
      <c r="X68" s="17">
        <v>693.07100000000003</v>
      </c>
      <c r="Y68" s="17">
        <v>677.91700000000003</v>
      </c>
      <c r="Z68" s="17">
        <v>696.20899999999995</v>
      </c>
      <c r="AA68" s="17">
        <v>762.47799999999995</v>
      </c>
      <c r="AB68" s="17">
        <v>589.46299999999997</v>
      </c>
      <c r="AC68" s="17">
        <v>605.57100000000003</v>
      </c>
      <c r="AD68" s="17">
        <v>681.48199999999997</v>
      </c>
      <c r="AE68" s="17">
        <v>598.34100000000001</v>
      </c>
      <c r="AF68" s="17">
        <v>674.22</v>
      </c>
      <c r="AG68" s="17">
        <v>659.97799999999995</v>
      </c>
      <c r="AH68" s="17">
        <v>659.97799999999995</v>
      </c>
      <c r="AI68" s="17">
        <v>718.68399999999997</v>
      </c>
      <c r="AJ68" s="17">
        <v>624.71500000000003</v>
      </c>
      <c r="AK68" s="17">
        <v>711.79899999999998</v>
      </c>
      <c r="AL68" s="17">
        <v>719.15899999999999</v>
      </c>
      <c r="AM68" s="17">
        <v>685.32299999999998</v>
      </c>
      <c r="AN68" s="17">
        <v>558.178</v>
      </c>
      <c r="AO68" s="17">
        <v>675.19200000000001</v>
      </c>
      <c r="AP68" s="17">
        <v>650.20600000000002</v>
      </c>
    </row>
    <row r="69" spans="1:42" x14ac:dyDescent="0.35">
      <c r="A69" s="54"/>
      <c r="B69" s="17">
        <v>600.23599999999999</v>
      </c>
      <c r="C69" s="17">
        <v>625.45799999999997</v>
      </c>
      <c r="D69" s="17">
        <v>660.26</v>
      </c>
      <c r="E69" s="17">
        <v>691.35299999999995</v>
      </c>
      <c r="F69" s="17">
        <v>626.57399999999996</v>
      </c>
      <c r="G69" s="17">
        <v>717.44299999999998</v>
      </c>
      <c r="H69" s="17">
        <v>612.31899999999996</v>
      </c>
      <c r="I69" s="17">
        <v>663.51599999999996</v>
      </c>
      <c r="J69" s="17">
        <v>627.24400000000003</v>
      </c>
      <c r="K69" s="17">
        <v>633.01400000000001</v>
      </c>
      <c r="L69" s="17">
        <v>582.327</v>
      </c>
      <c r="M69" s="17">
        <v>581.10500000000002</v>
      </c>
      <c r="N69" s="17">
        <v>556.78599999999994</v>
      </c>
      <c r="O69" s="17">
        <v>679.072</v>
      </c>
      <c r="P69" s="17">
        <v>684.07299999999998</v>
      </c>
      <c r="Q69" s="17">
        <v>548.68499999999995</v>
      </c>
      <c r="R69" s="17">
        <v>619.75699999999995</v>
      </c>
      <c r="S69" s="17">
        <v>658.3</v>
      </c>
      <c r="T69" s="17">
        <v>696.95100000000002</v>
      </c>
      <c r="U69" s="17">
        <v>671.01</v>
      </c>
      <c r="V69" s="17">
        <v>664.08500000000004</v>
      </c>
      <c r="W69" s="17">
        <v>659.94899999999996</v>
      </c>
      <c r="X69" s="17">
        <v>693.51800000000003</v>
      </c>
      <c r="Y69" s="17">
        <v>678.38300000000004</v>
      </c>
      <c r="Z69" s="17">
        <v>696.76</v>
      </c>
      <c r="AA69" s="17">
        <v>762.61099999999999</v>
      </c>
      <c r="AB69" s="17">
        <v>590.16399999999999</v>
      </c>
      <c r="AC69" s="17">
        <v>606.80899999999997</v>
      </c>
      <c r="AD69" s="17">
        <v>685.42100000000005</v>
      </c>
      <c r="AE69" s="17">
        <v>599.35199999999998</v>
      </c>
      <c r="AF69" s="17">
        <v>680.34199999999998</v>
      </c>
      <c r="AG69" s="17">
        <v>662.62199999999996</v>
      </c>
      <c r="AH69" s="17">
        <v>662.62199999999996</v>
      </c>
      <c r="AI69" s="17">
        <v>719.43600000000004</v>
      </c>
      <c r="AJ69" s="17">
        <v>625.03700000000003</v>
      </c>
      <c r="AK69" s="17">
        <v>712.26800000000003</v>
      </c>
      <c r="AL69" s="17">
        <v>720.548</v>
      </c>
      <c r="AM69" s="17">
        <v>690.58600000000001</v>
      </c>
      <c r="AN69" s="17">
        <v>562.40599999999995</v>
      </c>
      <c r="AO69" s="17">
        <v>675.45899999999995</v>
      </c>
      <c r="AP69" s="17">
        <v>651.23500000000001</v>
      </c>
    </row>
    <row r="70" spans="1:42" x14ac:dyDescent="0.35">
      <c r="A70" s="54"/>
      <c r="B70" s="17">
        <v>602.61500000000001</v>
      </c>
      <c r="C70" s="17">
        <v>626.83500000000004</v>
      </c>
      <c r="D70" s="17">
        <v>661.846</v>
      </c>
      <c r="E70" s="17">
        <v>693.05700000000002</v>
      </c>
      <c r="F70" s="17">
        <v>628.13900000000001</v>
      </c>
      <c r="G70" s="17">
        <v>724.62</v>
      </c>
      <c r="H70" s="17">
        <v>614.89400000000001</v>
      </c>
      <c r="I70" s="17">
        <v>664.93799999999999</v>
      </c>
      <c r="J70" s="17">
        <v>629.78499999999997</v>
      </c>
      <c r="K70" s="17">
        <v>640.76800000000003</v>
      </c>
      <c r="L70" s="17">
        <v>583.08199999999999</v>
      </c>
      <c r="M70" s="17">
        <v>582.63800000000003</v>
      </c>
      <c r="N70" s="17">
        <v>559.48</v>
      </c>
      <c r="O70" s="17">
        <v>682.63599999999997</v>
      </c>
      <c r="P70" s="17">
        <v>688.125</v>
      </c>
      <c r="Q70" s="17">
        <v>556.04100000000005</v>
      </c>
      <c r="R70" s="17">
        <v>623.21600000000001</v>
      </c>
      <c r="S70" s="17">
        <v>660.05200000000002</v>
      </c>
      <c r="T70" s="17">
        <v>697.67200000000003</v>
      </c>
      <c r="U70" s="17">
        <v>671.84500000000003</v>
      </c>
      <c r="V70" s="17">
        <v>664.30600000000004</v>
      </c>
      <c r="W70" s="17">
        <v>659.99599999999998</v>
      </c>
      <c r="X70" s="17">
        <v>696.99099999999999</v>
      </c>
      <c r="Y70" s="17">
        <v>680.03700000000003</v>
      </c>
      <c r="Z70" s="17">
        <v>697.05899999999997</v>
      </c>
      <c r="AA70" s="17">
        <v>779.87300000000005</v>
      </c>
      <c r="AB70" s="17">
        <v>591.18899999999996</v>
      </c>
      <c r="AC70" s="17">
        <v>608.92200000000003</v>
      </c>
      <c r="AD70" s="17">
        <v>685.7</v>
      </c>
      <c r="AE70" s="17">
        <v>602.09699999999998</v>
      </c>
      <c r="AF70" s="17">
        <v>686.01300000000003</v>
      </c>
      <c r="AG70" s="17">
        <v>667.85299999999995</v>
      </c>
      <c r="AH70" s="17">
        <v>667.85299999999995</v>
      </c>
      <c r="AI70" s="17">
        <v>719.68899999999996</v>
      </c>
      <c r="AJ70" s="17">
        <v>625.928</v>
      </c>
      <c r="AK70" s="17">
        <v>713.21</v>
      </c>
      <c r="AL70" s="17">
        <v>724.63900000000001</v>
      </c>
      <c r="AM70" s="17">
        <v>691.89099999999996</v>
      </c>
      <c r="AN70" s="17">
        <v>569.03200000000004</v>
      </c>
      <c r="AO70" s="17">
        <v>683.19299999999998</v>
      </c>
      <c r="AP70" s="17">
        <v>651.85799999999995</v>
      </c>
    </row>
    <row r="71" spans="1:42" x14ac:dyDescent="0.35">
      <c r="A71" s="54"/>
      <c r="B71" s="17">
        <v>603.48</v>
      </c>
      <c r="C71" s="17">
        <v>633.10500000000002</v>
      </c>
      <c r="D71" s="17">
        <v>661.88</v>
      </c>
      <c r="E71" s="17">
        <v>696.45</v>
      </c>
      <c r="F71" s="17">
        <v>630.245</v>
      </c>
      <c r="G71" s="17">
        <v>724.87800000000004</v>
      </c>
      <c r="H71" s="17">
        <v>617.43899999999996</v>
      </c>
      <c r="I71" s="17">
        <v>665.29100000000005</v>
      </c>
      <c r="J71" s="17">
        <v>633.86199999999997</v>
      </c>
      <c r="K71" s="17">
        <v>643.92499999999995</v>
      </c>
      <c r="L71" s="17">
        <v>584.79700000000003</v>
      </c>
      <c r="M71" s="17">
        <v>583.26099999999997</v>
      </c>
      <c r="N71" s="17">
        <v>563.56500000000005</v>
      </c>
      <c r="O71" s="17">
        <v>684.75</v>
      </c>
      <c r="P71" s="17">
        <v>689.79499999999996</v>
      </c>
      <c r="Q71" s="17">
        <v>566.745</v>
      </c>
      <c r="R71" s="17">
        <v>623.30600000000004</v>
      </c>
      <c r="S71" s="17">
        <v>660.81799999999998</v>
      </c>
      <c r="T71" s="17">
        <v>698.74</v>
      </c>
      <c r="U71" s="17">
        <v>672.495</v>
      </c>
      <c r="V71" s="17">
        <v>664.36800000000005</v>
      </c>
      <c r="W71" s="17">
        <v>661.39300000000003</v>
      </c>
      <c r="X71" s="17">
        <v>701.16099999999994</v>
      </c>
      <c r="Y71" s="17">
        <v>680.51099999999997</v>
      </c>
      <c r="Z71" s="17">
        <v>698.85</v>
      </c>
      <c r="AA71" s="17">
        <v>783.63699999999994</v>
      </c>
      <c r="AB71" s="17">
        <v>591.88499999999999</v>
      </c>
      <c r="AC71" s="17">
        <v>610.27800000000002</v>
      </c>
      <c r="AD71" s="17">
        <v>690.91399999999999</v>
      </c>
      <c r="AE71" s="17">
        <v>607.41600000000005</v>
      </c>
      <c r="AF71" s="17">
        <v>688.23500000000001</v>
      </c>
      <c r="AG71" s="17">
        <v>669.38300000000004</v>
      </c>
      <c r="AH71" s="17">
        <v>669.38300000000004</v>
      </c>
      <c r="AI71" s="17">
        <v>719.995</v>
      </c>
      <c r="AJ71" s="17">
        <v>625.97400000000005</v>
      </c>
      <c r="AK71" s="17">
        <v>718.47900000000004</v>
      </c>
      <c r="AL71" s="17">
        <v>725.88099999999997</v>
      </c>
      <c r="AM71" s="17">
        <v>697.05200000000002</v>
      </c>
      <c r="AN71" s="17">
        <v>575.76800000000003</v>
      </c>
      <c r="AO71" s="17">
        <v>686.38699999999994</v>
      </c>
      <c r="AP71" s="17">
        <v>658.75099999999998</v>
      </c>
    </row>
    <row r="72" spans="1:42" x14ac:dyDescent="0.35">
      <c r="A72" s="54"/>
      <c r="B72" s="17">
        <v>603.73900000000003</v>
      </c>
      <c r="C72" s="17">
        <v>642.89200000000005</v>
      </c>
      <c r="D72" s="17">
        <v>665.13900000000001</v>
      </c>
      <c r="E72" s="17">
        <v>698.12</v>
      </c>
      <c r="F72" s="17">
        <v>631.66600000000005</v>
      </c>
      <c r="G72" s="17">
        <v>726.00900000000001</v>
      </c>
      <c r="H72" s="17">
        <v>618.77300000000002</v>
      </c>
      <c r="I72" s="17">
        <v>666.32100000000003</v>
      </c>
      <c r="J72" s="17">
        <v>635.28200000000004</v>
      </c>
      <c r="K72" s="17">
        <v>647.67399999999998</v>
      </c>
      <c r="L72" s="17">
        <v>586.61800000000005</v>
      </c>
      <c r="M72" s="17">
        <v>585.44000000000005</v>
      </c>
      <c r="N72" s="17">
        <v>563.95399999999995</v>
      </c>
      <c r="O72" s="17">
        <v>685.21600000000001</v>
      </c>
      <c r="P72" s="17">
        <v>697.88099999999997</v>
      </c>
      <c r="Q72" s="17">
        <v>570.81500000000005</v>
      </c>
      <c r="R72" s="17">
        <v>624.00300000000004</v>
      </c>
      <c r="S72" s="17">
        <v>660.83699999999999</v>
      </c>
      <c r="T72" s="17">
        <v>700.46900000000005</v>
      </c>
      <c r="U72" s="17">
        <v>674.178</v>
      </c>
      <c r="V72" s="17">
        <v>668.32600000000002</v>
      </c>
      <c r="W72" s="17">
        <v>662.00699999999995</v>
      </c>
      <c r="X72" s="17">
        <v>704.25300000000004</v>
      </c>
      <c r="Y72" s="17">
        <v>681.13099999999997</v>
      </c>
      <c r="Z72" s="17">
        <v>700.67399999999998</v>
      </c>
      <c r="AA72" s="17">
        <v>786.68100000000004</v>
      </c>
      <c r="AB72" s="17">
        <v>592.05399999999997</v>
      </c>
      <c r="AC72" s="17">
        <v>613.43399999999997</v>
      </c>
      <c r="AD72" s="17">
        <v>691.73800000000006</v>
      </c>
      <c r="AE72" s="17">
        <v>608.96400000000006</v>
      </c>
      <c r="AF72" s="17">
        <v>689.86300000000006</v>
      </c>
      <c r="AG72" s="17">
        <v>671.57399999999996</v>
      </c>
      <c r="AH72" s="17">
        <v>671.57399999999996</v>
      </c>
      <c r="AI72" s="17">
        <v>722.85</v>
      </c>
      <c r="AJ72" s="17">
        <v>628.303</v>
      </c>
      <c r="AK72" s="17">
        <v>720.05600000000004</v>
      </c>
      <c r="AL72" s="17">
        <v>727.15599999999995</v>
      </c>
      <c r="AM72" s="17">
        <v>707.82299999999998</v>
      </c>
      <c r="AN72" s="17">
        <v>579.38800000000003</v>
      </c>
      <c r="AO72" s="17">
        <v>687.69899999999996</v>
      </c>
      <c r="AP72" s="17">
        <v>660.46699999999998</v>
      </c>
    </row>
    <row r="73" spans="1:42" x14ac:dyDescent="0.35">
      <c r="A73" s="54"/>
      <c r="B73" s="17">
        <v>603.98900000000003</v>
      </c>
      <c r="C73" s="17">
        <v>644.08600000000001</v>
      </c>
      <c r="D73" s="17">
        <v>665.36900000000003</v>
      </c>
      <c r="E73" s="17">
        <v>701.21799999999996</v>
      </c>
      <c r="F73" s="17">
        <v>633.12199999999996</v>
      </c>
      <c r="G73" s="17">
        <v>726.85599999999999</v>
      </c>
      <c r="H73" s="17">
        <v>619.31500000000005</v>
      </c>
      <c r="I73" s="17">
        <v>668.43</v>
      </c>
      <c r="J73" s="17">
        <v>643.93899999999996</v>
      </c>
      <c r="K73" s="17">
        <v>649.30799999999999</v>
      </c>
      <c r="L73" s="17">
        <v>588.29399999999998</v>
      </c>
      <c r="M73" s="17">
        <v>588.43200000000002</v>
      </c>
      <c r="N73" s="17">
        <v>565.13900000000001</v>
      </c>
      <c r="O73" s="17">
        <v>686.63300000000004</v>
      </c>
      <c r="P73" s="17">
        <v>702.37599999999998</v>
      </c>
      <c r="Q73" s="17">
        <v>576.01099999999997</v>
      </c>
      <c r="R73" s="17">
        <v>626.73400000000004</v>
      </c>
      <c r="S73" s="17">
        <v>661.79600000000005</v>
      </c>
      <c r="T73" s="17">
        <v>705.29899999999998</v>
      </c>
      <c r="U73" s="17">
        <v>674.30600000000004</v>
      </c>
      <c r="V73" s="17">
        <v>670.16899999999998</v>
      </c>
      <c r="W73" s="17">
        <v>663.97199999999998</v>
      </c>
      <c r="X73" s="17">
        <v>704.83399999999995</v>
      </c>
      <c r="Y73" s="17">
        <v>686.29100000000005</v>
      </c>
      <c r="Z73" s="17">
        <v>702.04</v>
      </c>
      <c r="AA73" s="17">
        <v>788.78099999999995</v>
      </c>
      <c r="AB73" s="17">
        <v>592.72799999999995</v>
      </c>
      <c r="AC73" s="17">
        <v>616.14800000000002</v>
      </c>
      <c r="AD73" s="17">
        <v>695.11400000000003</v>
      </c>
      <c r="AE73" s="17">
        <v>609.32100000000003</v>
      </c>
      <c r="AF73" s="17">
        <v>690.52099999999996</v>
      </c>
      <c r="AG73" s="17">
        <v>673.76099999999997</v>
      </c>
      <c r="AH73" s="17">
        <v>673.76099999999997</v>
      </c>
      <c r="AI73" s="17">
        <v>723.58799999999997</v>
      </c>
      <c r="AJ73" s="17">
        <v>629.24300000000005</v>
      </c>
      <c r="AK73" s="17">
        <v>722.178</v>
      </c>
      <c r="AL73" s="17">
        <v>728.01800000000003</v>
      </c>
      <c r="AM73" s="17">
        <v>709.89200000000005</v>
      </c>
      <c r="AN73" s="17">
        <v>581.79300000000001</v>
      </c>
      <c r="AO73" s="17">
        <v>692.61800000000005</v>
      </c>
      <c r="AP73" s="17">
        <v>660.59199999999998</v>
      </c>
    </row>
    <row r="74" spans="1:42" x14ac:dyDescent="0.35">
      <c r="A74" s="54"/>
      <c r="B74" s="17">
        <v>604.10400000000004</v>
      </c>
      <c r="C74" s="17">
        <v>644.55200000000002</v>
      </c>
      <c r="D74" s="17">
        <v>666.31700000000001</v>
      </c>
      <c r="E74" s="17">
        <v>703.06200000000001</v>
      </c>
      <c r="F74" s="17">
        <v>646.91399999999999</v>
      </c>
      <c r="G74" s="17">
        <v>727.50900000000001</v>
      </c>
      <c r="H74" s="17">
        <v>619.32399999999996</v>
      </c>
      <c r="I74" s="17">
        <v>671.4</v>
      </c>
      <c r="J74" s="17">
        <v>646.35900000000004</v>
      </c>
      <c r="K74" s="17">
        <v>650.45299999999997</v>
      </c>
      <c r="L74" s="17">
        <v>591.654</v>
      </c>
      <c r="M74" s="17">
        <v>591.12800000000004</v>
      </c>
      <c r="N74" s="17">
        <v>566.30399999999997</v>
      </c>
      <c r="O74" s="17">
        <v>695.98099999999999</v>
      </c>
      <c r="P74" s="17">
        <v>703.65099999999995</v>
      </c>
      <c r="Q74" s="17">
        <v>577.26199999999994</v>
      </c>
      <c r="R74" s="17">
        <v>634.20100000000002</v>
      </c>
      <c r="S74" s="17">
        <v>662.68700000000001</v>
      </c>
      <c r="T74" s="17">
        <v>706.45299999999997</v>
      </c>
      <c r="U74" s="17">
        <v>675.14200000000005</v>
      </c>
      <c r="V74" s="17">
        <v>671.60199999999998</v>
      </c>
      <c r="W74" s="17">
        <v>664.00199999999995</v>
      </c>
      <c r="X74" s="17">
        <v>707.46699999999998</v>
      </c>
      <c r="Y74" s="17">
        <v>686.92200000000003</v>
      </c>
      <c r="Z74" s="17">
        <v>702.06600000000003</v>
      </c>
      <c r="AA74" s="17">
        <v>791.76599999999996</v>
      </c>
      <c r="AB74" s="17">
        <v>593.00400000000002</v>
      </c>
      <c r="AC74" s="17">
        <v>616.61</v>
      </c>
      <c r="AD74" s="17">
        <v>696.66600000000005</v>
      </c>
      <c r="AE74" s="17">
        <v>612.38300000000004</v>
      </c>
      <c r="AF74" s="17">
        <v>692.10900000000004</v>
      </c>
      <c r="AG74" s="17">
        <v>677.70799999999997</v>
      </c>
      <c r="AH74" s="17">
        <v>677.70799999999997</v>
      </c>
      <c r="AI74" s="17">
        <v>725.01499999999999</v>
      </c>
      <c r="AJ74" s="17">
        <v>629.30200000000002</v>
      </c>
      <c r="AK74" s="17">
        <v>724.34699999999998</v>
      </c>
      <c r="AL74" s="17">
        <v>729.05799999999999</v>
      </c>
      <c r="AM74" s="17">
        <v>710.322</v>
      </c>
      <c r="AN74" s="17">
        <v>584.54600000000005</v>
      </c>
      <c r="AO74" s="17">
        <v>699.57299999999998</v>
      </c>
      <c r="AP74" s="17">
        <v>663.18299999999999</v>
      </c>
    </row>
    <row r="75" spans="1:42" x14ac:dyDescent="0.35">
      <c r="A75" s="54"/>
      <c r="B75" s="17">
        <v>604.97299999999996</v>
      </c>
      <c r="C75" s="17">
        <v>644.76</v>
      </c>
      <c r="D75" s="17">
        <v>667.84500000000003</v>
      </c>
      <c r="E75" s="17">
        <v>710.86300000000006</v>
      </c>
      <c r="F75" s="17">
        <v>647.28300000000002</v>
      </c>
      <c r="G75" s="17">
        <v>732.27300000000002</v>
      </c>
      <c r="H75" s="17">
        <v>620.14200000000005</v>
      </c>
      <c r="I75" s="17">
        <v>672.42899999999997</v>
      </c>
      <c r="J75" s="17">
        <v>646.78800000000001</v>
      </c>
      <c r="K75" s="17">
        <v>653.10900000000004</v>
      </c>
      <c r="L75" s="17">
        <v>599.79</v>
      </c>
      <c r="M75" s="17">
        <v>592.87199999999996</v>
      </c>
      <c r="N75" s="17">
        <v>567.06700000000001</v>
      </c>
      <c r="O75" s="17">
        <v>700.01400000000001</v>
      </c>
      <c r="P75" s="17">
        <v>705.88499999999999</v>
      </c>
      <c r="Q75" s="17">
        <v>583.28899999999999</v>
      </c>
      <c r="R75" s="17">
        <v>635.28300000000002</v>
      </c>
      <c r="S75" s="17">
        <v>666.827</v>
      </c>
      <c r="T75" s="17">
        <v>706.75800000000004</v>
      </c>
      <c r="U75" s="17">
        <v>677.26700000000005</v>
      </c>
      <c r="V75" s="17">
        <v>672.90499999999997</v>
      </c>
      <c r="W75" s="17">
        <v>664.88300000000004</v>
      </c>
      <c r="X75" s="17">
        <v>708.18499999999995</v>
      </c>
      <c r="Y75" s="17">
        <v>687.31899999999996</v>
      </c>
      <c r="Z75" s="17">
        <v>702.21699999999998</v>
      </c>
      <c r="AA75" s="17">
        <v>792.75599999999997</v>
      </c>
      <c r="AB75" s="17">
        <v>594.56299999999999</v>
      </c>
      <c r="AC75" s="17">
        <v>621.01800000000003</v>
      </c>
      <c r="AD75" s="17">
        <v>698.36599999999999</v>
      </c>
      <c r="AE75" s="17">
        <v>613.36199999999997</v>
      </c>
      <c r="AF75" s="17">
        <v>692.88099999999997</v>
      </c>
      <c r="AG75" s="17">
        <v>682.26099999999997</v>
      </c>
      <c r="AH75" s="17">
        <v>682.26099999999997</v>
      </c>
      <c r="AI75" s="17">
        <v>725.02200000000005</v>
      </c>
      <c r="AJ75" s="17">
        <v>629.43299999999999</v>
      </c>
      <c r="AK75" s="17">
        <v>725.77599999999995</v>
      </c>
      <c r="AL75" s="17">
        <v>734.39400000000001</v>
      </c>
      <c r="AM75" s="17">
        <v>710.774</v>
      </c>
      <c r="AN75" s="17">
        <v>584.56299999999999</v>
      </c>
      <c r="AO75" s="17">
        <v>706.27099999999996</v>
      </c>
      <c r="AP75" s="17">
        <v>665.5</v>
      </c>
    </row>
    <row r="76" spans="1:42" x14ac:dyDescent="0.35">
      <c r="A76" s="54"/>
      <c r="B76" s="17">
        <v>606.99800000000005</v>
      </c>
      <c r="C76" s="17">
        <v>649.54700000000003</v>
      </c>
      <c r="D76" s="17">
        <v>669.13099999999997</v>
      </c>
      <c r="E76" s="17">
        <v>714.81799999999998</v>
      </c>
      <c r="F76" s="17">
        <v>647.351</v>
      </c>
      <c r="G76" s="17">
        <v>737.173</v>
      </c>
      <c r="H76" s="17">
        <v>624.1</v>
      </c>
      <c r="I76" s="17">
        <v>674.16200000000003</v>
      </c>
      <c r="J76" s="17">
        <v>649.14</v>
      </c>
      <c r="K76" s="17">
        <v>656.78599999999994</v>
      </c>
      <c r="L76" s="17">
        <v>599.94000000000005</v>
      </c>
      <c r="M76" s="17">
        <v>593.37</v>
      </c>
      <c r="N76" s="17">
        <v>567.98900000000003</v>
      </c>
      <c r="O76" s="17">
        <v>700.06500000000005</v>
      </c>
      <c r="P76" s="17">
        <v>706.49599999999998</v>
      </c>
      <c r="Q76" s="17">
        <v>585.28</v>
      </c>
      <c r="R76" s="17">
        <v>635.346</v>
      </c>
      <c r="S76" s="17">
        <v>667.26199999999994</v>
      </c>
      <c r="T76" s="17">
        <v>707.86099999999999</v>
      </c>
      <c r="U76" s="17">
        <v>677.36599999999999</v>
      </c>
      <c r="V76" s="17">
        <v>673.274</v>
      </c>
      <c r="W76" s="17">
        <v>665.43200000000002</v>
      </c>
      <c r="X76" s="17">
        <v>710.524</v>
      </c>
      <c r="Y76" s="17">
        <v>689.21299999999997</v>
      </c>
      <c r="Z76" s="17">
        <v>702.75699999999995</v>
      </c>
      <c r="AA76" s="17">
        <v>796.05399999999997</v>
      </c>
      <c r="AB76" s="17">
        <v>596.05999999999995</v>
      </c>
      <c r="AC76" s="17">
        <v>622.55700000000002</v>
      </c>
      <c r="AD76" s="17">
        <v>700.64300000000003</v>
      </c>
      <c r="AE76" s="17">
        <v>614.51199999999994</v>
      </c>
      <c r="AF76" s="17">
        <v>695.56</v>
      </c>
      <c r="AG76" s="17">
        <v>684.93499999999995</v>
      </c>
      <c r="AH76" s="17">
        <v>684.93499999999995</v>
      </c>
      <c r="AI76" s="17">
        <v>728.74900000000002</v>
      </c>
      <c r="AJ76" s="17">
        <v>631.98800000000006</v>
      </c>
      <c r="AK76" s="17">
        <v>728.625</v>
      </c>
      <c r="AL76" s="17">
        <v>736.43100000000004</v>
      </c>
      <c r="AM76" s="17">
        <v>711.78099999999995</v>
      </c>
      <c r="AN76" s="17">
        <v>588.48800000000006</v>
      </c>
      <c r="AO76" s="17">
        <v>707.36599999999999</v>
      </c>
      <c r="AP76" s="17">
        <v>667.31799999999998</v>
      </c>
    </row>
    <row r="77" spans="1:42" x14ac:dyDescent="0.35">
      <c r="A77" s="54"/>
      <c r="B77" s="17">
        <v>607.31500000000005</v>
      </c>
      <c r="C77" s="17">
        <v>651.70899999999995</v>
      </c>
      <c r="D77" s="17">
        <v>676.47</v>
      </c>
      <c r="E77" s="17">
        <v>715.25099999999998</v>
      </c>
      <c r="F77" s="17">
        <v>649.10799999999995</v>
      </c>
      <c r="G77" s="17">
        <v>739.28099999999995</v>
      </c>
      <c r="H77" s="17">
        <v>624.67100000000005</v>
      </c>
      <c r="I77" s="17">
        <v>674.52700000000004</v>
      </c>
      <c r="J77" s="17">
        <v>650.31100000000004</v>
      </c>
      <c r="K77" s="17">
        <v>659.07299999999998</v>
      </c>
      <c r="L77" s="17">
        <v>600.36699999999996</v>
      </c>
      <c r="M77" s="17">
        <v>598.67600000000004</v>
      </c>
      <c r="N77" s="17">
        <v>568.85</v>
      </c>
      <c r="O77" s="17">
        <v>701.51</v>
      </c>
      <c r="P77" s="17">
        <v>708.00400000000002</v>
      </c>
      <c r="Q77" s="17">
        <v>594.77099999999996</v>
      </c>
      <c r="R77" s="17">
        <v>639.86900000000003</v>
      </c>
      <c r="S77" s="17">
        <v>667.91600000000005</v>
      </c>
      <c r="T77" s="17">
        <v>707.92499999999995</v>
      </c>
      <c r="U77" s="17">
        <v>678.44500000000005</v>
      </c>
      <c r="V77" s="17">
        <v>674.322</v>
      </c>
      <c r="W77" s="17">
        <v>665.71699999999998</v>
      </c>
      <c r="X77" s="17">
        <v>711.548</v>
      </c>
      <c r="Y77" s="17">
        <v>689.65599999999995</v>
      </c>
      <c r="Z77" s="17">
        <v>703.88699999999994</v>
      </c>
      <c r="AA77" s="17">
        <v>796.255</v>
      </c>
      <c r="AB77" s="17">
        <v>596.92100000000005</v>
      </c>
      <c r="AC77" s="17">
        <v>624.28599999999994</v>
      </c>
      <c r="AD77" s="17">
        <v>701.48299999999995</v>
      </c>
      <c r="AE77" s="17">
        <v>616.79300000000001</v>
      </c>
      <c r="AF77" s="17">
        <v>699.58900000000006</v>
      </c>
      <c r="AG77" s="17">
        <v>693.68600000000004</v>
      </c>
      <c r="AH77" s="17">
        <v>693.68600000000004</v>
      </c>
      <c r="AI77" s="17">
        <v>730.67499999999995</v>
      </c>
      <c r="AJ77" s="17">
        <v>634.23400000000004</v>
      </c>
      <c r="AK77" s="17">
        <v>728.68600000000004</v>
      </c>
      <c r="AL77" s="17">
        <v>740.91800000000001</v>
      </c>
      <c r="AM77" s="17">
        <v>712.15599999999995</v>
      </c>
      <c r="AN77" s="17">
        <v>588.91899999999998</v>
      </c>
      <c r="AO77" s="17">
        <v>707.72199999999998</v>
      </c>
      <c r="AP77" s="17">
        <v>668.45</v>
      </c>
    </row>
    <row r="78" spans="1:42" x14ac:dyDescent="0.35">
      <c r="A78" s="54"/>
      <c r="B78" s="17">
        <v>607.99699999999996</v>
      </c>
      <c r="C78" s="17">
        <v>653.34900000000005</v>
      </c>
      <c r="D78" s="17">
        <v>677.86300000000006</v>
      </c>
      <c r="E78" s="17">
        <v>717.06500000000005</v>
      </c>
      <c r="F78" s="17">
        <v>651.39300000000003</v>
      </c>
      <c r="G78" s="17">
        <v>743.38199999999995</v>
      </c>
      <c r="H78" s="17">
        <v>625.08799999999997</v>
      </c>
      <c r="I78" s="17">
        <v>675.58500000000004</v>
      </c>
      <c r="J78" s="17">
        <v>650.89599999999996</v>
      </c>
      <c r="K78" s="17">
        <v>661.73699999999997</v>
      </c>
      <c r="L78" s="17">
        <v>601.73900000000003</v>
      </c>
      <c r="M78" s="17">
        <v>599.27</v>
      </c>
      <c r="N78" s="17">
        <v>569.149</v>
      </c>
      <c r="O78" s="17">
        <v>702.56200000000001</v>
      </c>
      <c r="P78" s="17">
        <v>711.23699999999997</v>
      </c>
      <c r="Q78" s="17">
        <v>596.19000000000005</v>
      </c>
      <c r="R78" s="17">
        <v>640.41399999999999</v>
      </c>
      <c r="S78" s="17">
        <v>668.67899999999997</v>
      </c>
      <c r="T78" s="17">
        <v>708.27800000000002</v>
      </c>
      <c r="U78" s="17">
        <v>678.93100000000004</v>
      </c>
      <c r="V78" s="17">
        <v>675.57100000000003</v>
      </c>
      <c r="W78" s="17">
        <v>666.09500000000003</v>
      </c>
      <c r="X78" s="17">
        <v>711.625</v>
      </c>
      <c r="Y78" s="17">
        <v>694.101</v>
      </c>
      <c r="Z78" s="17">
        <v>703.94299999999998</v>
      </c>
      <c r="AA78" s="17">
        <v>796.98599999999999</v>
      </c>
      <c r="AB78" s="17">
        <v>601.52599999999995</v>
      </c>
      <c r="AC78" s="17">
        <v>624.62</v>
      </c>
      <c r="AD78" s="17">
        <v>702.06</v>
      </c>
      <c r="AE78" s="17">
        <v>617.53</v>
      </c>
      <c r="AF78" s="17">
        <v>700.572</v>
      </c>
      <c r="AG78" s="17">
        <v>695.72199999999998</v>
      </c>
      <c r="AH78" s="17">
        <v>695.72199999999998</v>
      </c>
      <c r="AI78" s="17">
        <v>732.54499999999996</v>
      </c>
      <c r="AJ78" s="17">
        <v>635.08600000000001</v>
      </c>
      <c r="AK78" s="17">
        <v>730.66200000000003</v>
      </c>
      <c r="AL78" s="17">
        <v>741.38400000000001</v>
      </c>
      <c r="AM78" s="17">
        <v>714.279</v>
      </c>
      <c r="AN78" s="17">
        <v>592.33000000000004</v>
      </c>
      <c r="AO78" s="17">
        <v>710.74099999999999</v>
      </c>
      <c r="AP78" s="17">
        <v>669.22</v>
      </c>
    </row>
    <row r="79" spans="1:42" x14ac:dyDescent="0.35">
      <c r="A79" s="54"/>
      <c r="B79" s="17">
        <v>608.375</v>
      </c>
      <c r="C79" s="17">
        <v>653.54</v>
      </c>
      <c r="D79" s="17">
        <v>679.72699999999998</v>
      </c>
      <c r="E79" s="17">
        <v>718.45899999999995</v>
      </c>
      <c r="F79" s="17">
        <v>657.95100000000002</v>
      </c>
      <c r="G79" s="17">
        <v>744.29399999999998</v>
      </c>
      <c r="H79" s="17">
        <v>630.83399999999995</v>
      </c>
      <c r="I79" s="17">
        <v>677.35400000000004</v>
      </c>
      <c r="J79" s="17">
        <v>651.73400000000004</v>
      </c>
      <c r="K79" s="17">
        <v>665.61500000000001</v>
      </c>
      <c r="L79" s="17">
        <v>603.18899999999996</v>
      </c>
      <c r="M79" s="17">
        <v>609.16300000000001</v>
      </c>
      <c r="N79" s="17">
        <v>569.72299999999996</v>
      </c>
      <c r="O79" s="17">
        <v>704.596</v>
      </c>
      <c r="P79" s="17">
        <v>712.61900000000003</v>
      </c>
      <c r="Q79" s="17">
        <v>604.63300000000004</v>
      </c>
      <c r="R79" s="17">
        <v>642.86300000000006</v>
      </c>
      <c r="S79" s="17">
        <v>669.30499999999995</v>
      </c>
      <c r="T79" s="17">
        <v>714.15899999999999</v>
      </c>
      <c r="U79" s="17">
        <v>680.40700000000004</v>
      </c>
      <c r="V79" s="17">
        <v>676.23400000000004</v>
      </c>
      <c r="W79" s="17">
        <v>667.01700000000005</v>
      </c>
      <c r="X79" s="17">
        <v>712.13499999999999</v>
      </c>
      <c r="Y79" s="17">
        <v>694.78399999999999</v>
      </c>
      <c r="Z79" s="17">
        <v>705.23</v>
      </c>
      <c r="AA79" s="17">
        <v>797.72199999999998</v>
      </c>
      <c r="AB79" s="17">
        <v>604.05600000000004</v>
      </c>
      <c r="AC79" s="17">
        <v>625.96</v>
      </c>
      <c r="AD79" s="17">
        <v>703.54899999999998</v>
      </c>
      <c r="AE79" s="17">
        <v>619.77700000000004</v>
      </c>
      <c r="AF79" s="17">
        <v>701.28399999999999</v>
      </c>
      <c r="AG79" s="17">
        <v>697.60699999999997</v>
      </c>
      <c r="AH79" s="17">
        <v>697.60699999999997</v>
      </c>
      <c r="AI79" s="17">
        <v>732.97199999999998</v>
      </c>
      <c r="AJ79" s="17">
        <v>635.15099999999995</v>
      </c>
      <c r="AK79" s="17">
        <v>730.702</v>
      </c>
      <c r="AL79" s="17">
        <v>745.61400000000003</v>
      </c>
      <c r="AM79" s="17">
        <v>715.19299999999998</v>
      </c>
      <c r="AN79" s="17">
        <v>593.06799999999998</v>
      </c>
      <c r="AO79" s="17">
        <v>710.94299999999998</v>
      </c>
      <c r="AP79" s="17">
        <v>669.26199999999994</v>
      </c>
    </row>
    <row r="80" spans="1:42" x14ac:dyDescent="0.35">
      <c r="A80" s="54"/>
      <c r="B80" s="17">
        <v>608.66399999999999</v>
      </c>
      <c r="C80" s="17">
        <v>653.81500000000005</v>
      </c>
      <c r="D80" s="17">
        <v>681.66300000000001</v>
      </c>
      <c r="E80" s="17">
        <v>724.1</v>
      </c>
      <c r="F80" s="17">
        <v>662.02</v>
      </c>
      <c r="G80" s="17">
        <v>746.22</v>
      </c>
      <c r="H80" s="17">
        <v>634.346</v>
      </c>
      <c r="I80" s="17">
        <v>678.58900000000006</v>
      </c>
      <c r="J80" s="17">
        <v>652.86800000000005</v>
      </c>
      <c r="K80" s="17">
        <v>666.37400000000002</v>
      </c>
      <c r="L80" s="17">
        <v>603.92200000000003</v>
      </c>
      <c r="M80" s="17">
        <v>614.67700000000002</v>
      </c>
      <c r="N80" s="17">
        <v>572.68200000000002</v>
      </c>
      <c r="O80" s="17">
        <v>706.41800000000001</v>
      </c>
      <c r="P80" s="17">
        <v>719.452</v>
      </c>
      <c r="Q80" s="17">
        <v>604.88900000000001</v>
      </c>
      <c r="R80" s="17">
        <v>643.96100000000001</v>
      </c>
      <c r="S80" s="17">
        <v>670.21400000000006</v>
      </c>
      <c r="T80" s="17">
        <v>716.63800000000003</v>
      </c>
      <c r="U80" s="17">
        <v>682.65200000000004</v>
      </c>
      <c r="V80" s="17">
        <v>676.81799999999998</v>
      </c>
      <c r="W80" s="17">
        <v>670.21299999999997</v>
      </c>
      <c r="X80" s="17">
        <v>713.43399999999997</v>
      </c>
      <c r="Y80" s="17">
        <v>695.03499999999997</v>
      </c>
      <c r="Z80" s="17">
        <v>705.73800000000006</v>
      </c>
      <c r="AA80" s="17">
        <v>798.00199999999995</v>
      </c>
      <c r="AB80" s="17">
        <v>604.19000000000005</v>
      </c>
      <c r="AC80" s="17">
        <v>627.02200000000005</v>
      </c>
      <c r="AD80" s="17">
        <v>706.41700000000003</v>
      </c>
      <c r="AE80" s="17">
        <v>621.99199999999996</v>
      </c>
      <c r="AF80" s="17">
        <v>701.47199999999998</v>
      </c>
      <c r="AG80" s="17">
        <v>699.38499999999999</v>
      </c>
      <c r="AH80" s="17">
        <v>699.38499999999999</v>
      </c>
      <c r="AI80" s="17">
        <v>734.47400000000005</v>
      </c>
      <c r="AJ80" s="17">
        <v>635.423</v>
      </c>
      <c r="AK80" s="17">
        <v>731.86599999999999</v>
      </c>
      <c r="AL80" s="17">
        <v>749.61599999999999</v>
      </c>
      <c r="AM80" s="17">
        <v>716.404</v>
      </c>
      <c r="AN80" s="17">
        <v>598.12800000000004</v>
      </c>
      <c r="AO80" s="17">
        <v>713.53300000000002</v>
      </c>
      <c r="AP80" s="17">
        <v>669.33100000000002</v>
      </c>
    </row>
    <row r="81" spans="1:42" x14ac:dyDescent="0.35">
      <c r="A81" s="54"/>
      <c r="B81" s="17">
        <v>610.63099999999997</v>
      </c>
      <c r="C81" s="17">
        <v>655.62599999999998</v>
      </c>
      <c r="D81" s="17">
        <v>683.803</v>
      </c>
      <c r="E81" s="17">
        <v>732.68</v>
      </c>
      <c r="F81" s="17">
        <v>664.30100000000004</v>
      </c>
      <c r="G81" s="17">
        <v>749.32</v>
      </c>
      <c r="H81" s="17">
        <v>635.01099999999997</v>
      </c>
      <c r="I81" s="17">
        <v>681.25599999999997</v>
      </c>
      <c r="J81" s="17">
        <v>653.13699999999994</v>
      </c>
      <c r="K81" s="17">
        <v>668.90599999999995</v>
      </c>
      <c r="L81" s="17">
        <v>606.10299999999995</v>
      </c>
      <c r="M81" s="17">
        <v>615.60900000000004</v>
      </c>
      <c r="N81" s="17">
        <v>576.04700000000003</v>
      </c>
      <c r="O81" s="17">
        <v>708.904</v>
      </c>
      <c r="P81" s="17">
        <v>724.40300000000002</v>
      </c>
      <c r="Q81" s="17">
        <v>607.53200000000004</v>
      </c>
      <c r="R81" s="17">
        <v>646.88699999999994</v>
      </c>
      <c r="S81" s="17">
        <v>670.81200000000001</v>
      </c>
      <c r="T81" s="17">
        <v>716.97900000000004</v>
      </c>
      <c r="U81" s="17">
        <v>683.14</v>
      </c>
      <c r="V81" s="17">
        <v>678.298</v>
      </c>
      <c r="W81" s="17">
        <v>670.81299999999999</v>
      </c>
      <c r="X81" s="17">
        <v>716.74599999999998</v>
      </c>
      <c r="Y81" s="17">
        <v>695.32799999999997</v>
      </c>
      <c r="Z81" s="17">
        <v>708.72900000000004</v>
      </c>
      <c r="AA81" s="17">
        <v>802.00099999999998</v>
      </c>
      <c r="AB81" s="17">
        <v>606.17200000000003</v>
      </c>
      <c r="AC81" s="17">
        <v>631.77599999999995</v>
      </c>
      <c r="AD81" s="17">
        <v>707.13300000000004</v>
      </c>
      <c r="AE81" s="17">
        <v>623.57100000000003</v>
      </c>
      <c r="AF81" s="17">
        <v>701.87599999999998</v>
      </c>
      <c r="AG81" s="17">
        <v>701.41499999999996</v>
      </c>
      <c r="AH81" s="17">
        <v>701.41499999999996</v>
      </c>
      <c r="AI81" s="17">
        <v>734.95100000000002</v>
      </c>
      <c r="AJ81" s="17">
        <v>635.58600000000001</v>
      </c>
      <c r="AK81" s="17">
        <v>732.904</v>
      </c>
      <c r="AL81" s="17">
        <v>749.66099999999994</v>
      </c>
      <c r="AM81" s="17">
        <v>718.27499999999998</v>
      </c>
      <c r="AN81" s="17">
        <v>613.89400000000001</v>
      </c>
      <c r="AO81" s="17">
        <v>714.61</v>
      </c>
      <c r="AP81" s="17">
        <v>669.64300000000003</v>
      </c>
    </row>
    <row r="82" spans="1:42" x14ac:dyDescent="0.35">
      <c r="A82" s="54"/>
      <c r="B82" s="17">
        <v>612.34299999999996</v>
      </c>
      <c r="C82" s="17">
        <v>656.39099999999996</v>
      </c>
      <c r="D82" s="17">
        <v>686.96100000000001</v>
      </c>
      <c r="E82" s="17">
        <v>734.96799999999996</v>
      </c>
      <c r="F82" s="17">
        <v>664.96100000000001</v>
      </c>
      <c r="G82" s="17">
        <v>752.80899999999997</v>
      </c>
      <c r="H82" s="17">
        <v>635.40300000000002</v>
      </c>
      <c r="I82" s="17">
        <v>684.45</v>
      </c>
      <c r="J82" s="17">
        <v>658.71</v>
      </c>
      <c r="K82" s="17">
        <v>673.1</v>
      </c>
      <c r="L82" s="17">
        <v>607.46199999999999</v>
      </c>
      <c r="M82" s="17">
        <v>621.74699999999996</v>
      </c>
      <c r="N82" s="17">
        <v>576.82100000000003</v>
      </c>
      <c r="O82" s="17">
        <v>711.18499999999995</v>
      </c>
      <c r="P82" s="17">
        <v>727.75599999999997</v>
      </c>
      <c r="Q82" s="17">
        <v>611.81700000000001</v>
      </c>
      <c r="R82" s="17">
        <v>650.77099999999996</v>
      </c>
      <c r="S82" s="17">
        <v>671.26900000000001</v>
      </c>
      <c r="T82" s="17">
        <v>717.36</v>
      </c>
      <c r="U82" s="17">
        <v>683.62099999999998</v>
      </c>
      <c r="V82" s="17">
        <v>678.33199999999999</v>
      </c>
      <c r="W82" s="17">
        <v>671.99300000000005</v>
      </c>
      <c r="X82" s="17">
        <v>718.48500000000001</v>
      </c>
      <c r="Y82" s="17">
        <v>696.52800000000002</v>
      </c>
      <c r="Z82" s="17">
        <v>709.04499999999996</v>
      </c>
      <c r="AA82" s="17">
        <v>805.15200000000004</v>
      </c>
      <c r="AB82" s="17">
        <v>606.54399999999998</v>
      </c>
      <c r="AC82" s="17">
        <v>633.44100000000003</v>
      </c>
      <c r="AD82" s="17">
        <v>709.39599999999996</v>
      </c>
      <c r="AE82" s="17">
        <v>624.74900000000002</v>
      </c>
      <c r="AF82" s="17">
        <v>702.64599999999996</v>
      </c>
      <c r="AG82" s="17">
        <v>702.00800000000004</v>
      </c>
      <c r="AH82" s="17">
        <v>702.00800000000004</v>
      </c>
      <c r="AI82" s="17">
        <v>735.34500000000003</v>
      </c>
      <c r="AJ82" s="17">
        <v>635.726</v>
      </c>
      <c r="AK82" s="17">
        <v>733.96600000000001</v>
      </c>
      <c r="AL82" s="17">
        <v>754.42100000000005</v>
      </c>
      <c r="AM82" s="17">
        <v>719.85599999999999</v>
      </c>
      <c r="AN82" s="17">
        <v>615.47</v>
      </c>
      <c r="AO82" s="17">
        <v>715.48</v>
      </c>
      <c r="AP82" s="17">
        <v>670.50599999999997</v>
      </c>
    </row>
    <row r="83" spans="1:42" x14ac:dyDescent="0.35">
      <c r="A83" s="54"/>
      <c r="B83" s="17">
        <v>612.74300000000005</v>
      </c>
      <c r="C83" s="17">
        <v>662.745</v>
      </c>
      <c r="D83" s="17">
        <v>687.06600000000003</v>
      </c>
      <c r="E83" s="17">
        <v>736.37199999999996</v>
      </c>
      <c r="F83" s="17">
        <v>667.00099999999998</v>
      </c>
      <c r="G83" s="17">
        <v>753.13</v>
      </c>
      <c r="H83" s="17">
        <v>636.36900000000003</v>
      </c>
      <c r="I83" s="17">
        <v>684.78899999999999</v>
      </c>
      <c r="J83" s="17">
        <v>659.97900000000004</v>
      </c>
      <c r="K83" s="17">
        <v>673.39</v>
      </c>
      <c r="L83" s="17">
        <v>612.34400000000005</v>
      </c>
      <c r="M83" s="17">
        <v>622.702</v>
      </c>
      <c r="N83" s="17">
        <v>578.54700000000003</v>
      </c>
      <c r="O83" s="17">
        <v>711.25900000000001</v>
      </c>
      <c r="P83" s="17">
        <v>728.51199999999994</v>
      </c>
      <c r="Q83" s="17">
        <v>613.78300000000002</v>
      </c>
      <c r="R83" s="17">
        <v>651.66099999999994</v>
      </c>
      <c r="S83" s="17">
        <v>675.17899999999997</v>
      </c>
      <c r="T83" s="17">
        <v>717.82600000000002</v>
      </c>
      <c r="U83" s="17">
        <v>683.803</v>
      </c>
      <c r="V83" s="17">
        <v>678.91</v>
      </c>
      <c r="W83" s="17">
        <v>672.45799999999997</v>
      </c>
      <c r="X83" s="17">
        <v>719.58500000000004</v>
      </c>
      <c r="Y83" s="17">
        <v>696.53399999999999</v>
      </c>
      <c r="Z83" s="17">
        <v>711.55600000000004</v>
      </c>
      <c r="AA83" s="17">
        <v>805.85</v>
      </c>
      <c r="AB83" s="17">
        <v>606.67600000000004</v>
      </c>
      <c r="AC83" s="17">
        <v>639.83299999999997</v>
      </c>
      <c r="AD83" s="17">
        <v>710.13</v>
      </c>
      <c r="AE83" s="17">
        <v>624.75199999999995</v>
      </c>
      <c r="AF83" s="17">
        <v>710.13</v>
      </c>
      <c r="AG83" s="17">
        <v>703.62400000000002</v>
      </c>
      <c r="AH83" s="17">
        <v>703.62400000000002</v>
      </c>
      <c r="AI83" s="17">
        <v>737.96</v>
      </c>
      <c r="AJ83" s="17">
        <v>638.11699999999996</v>
      </c>
      <c r="AK83" s="17">
        <v>734.76400000000001</v>
      </c>
      <c r="AL83" s="17">
        <v>754.63400000000001</v>
      </c>
      <c r="AM83" s="17">
        <v>723.51300000000003</v>
      </c>
      <c r="AN83" s="17">
        <v>632.62</v>
      </c>
      <c r="AO83" s="17">
        <v>719.96600000000001</v>
      </c>
      <c r="AP83" s="17">
        <v>670.52200000000005</v>
      </c>
    </row>
    <row r="84" spans="1:42" x14ac:dyDescent="0.35">
      <c r="A84" s="54"/>
      <c r="B84" s="17">
        <v>613.15599999999995</v>
      </c>
      <c r="C84" s="17">
        <v>663.33500000000004</v>
      </c>
      <c r="D84" s="17">
        <v>689.91200000000003</v>
      </c>
      <c r="E84" s="17">
        <v>740.16800000000001</v>
      </c>
      <c r="F84" s="17">
        <v>674.17200000000003</v>
      </c>
      <c r="G84" s="17">
        <v>757.35400000000004</v>
      </c>
      <c r="H84" s="17">
        <v>636.404</v>
      </c>
      <c r="I84" s="17">
        <v>686.98299999999995</v>
      </c>
      <c r="J84" s="17">
        <v>662.15899999999999</v>
      </c>
      <c r="K84" s="17">
        <v>676.00699999999995</v>
      </c>
      <c r="L84" s="17">
        <v>613.14700000000005</v>
      </c>
      <c r="M84" s="17">
        <v>626.04700000000003</v>
      </c>
      <c r="N84" s="17">
        <v>578.58199999999999</v>
      </c>
      <c r="O84" s="17">
        <v>711.73099999999999</v>
      </c>
      <c r="P84" s="17">
        <v>728.87199999999996</v>
      </c>
      <c r="Q84" s="17">
        <v>620.14200000000005</v>
      </c>
      <c r="R84" s="17">
        <v>653.42700000000002</v>
      </c>
      <c r="S84" s="17">
        <v>676.06500000000005</v>
      </c>
      <c r="T84" s="17">
        <v>718.07399999999996</v>
      </c>
      <c r="U84" s="17">
        <v>687.45399999999995</v>
      </c>
      <c r="V84" s="17">
        <v>680.17200000000003</v>
      </c>
      <c r="W84" s="17">
        <v>674.93399999999997</v>
      </c>
      <c r="X84" s="17">
        <v>720.43399999999997</v>
      </c>
      <c r="Y84" s="17">
        <v>696.62599999999998</v>
      </c>
      <c r="Z84" s="17">
        <v>715.30799999999999</v>
      </c>
      <c r="AA84" s="17">
        <v>810.57</v>
      </c>
      <c r="AB84" s="17">
        <v>608.27300000000002</v>
      </c>
      <c r="AC84" s="17">
        <v>640.173</v>
      </c>
      <c r="AD84" s="17">
        <v>712.06299999999999</v>
      </c>
      <c r="AE84" s="17">
        <v>625.11199999999997</v>
      </c>
      <c r="AF84" s="17">
        <v>711.35699999999997</v>
      </c>
      <c r="AG84" s="17">
        <v>706.64400000000001</v>
      </c>
      <c r="AH84" s="17">
        <v>706.64400000000001</v>
      </c>
      <c r="AI84" s="17">
        <v>739.34500000000003</v>
      </c>
      <c r="AJ84" s="17">
        <v>638.16399999999999</v>
      </c>
      <c r="AK84" s="17">
        <v>735.553</v>
      </c>
      <c r="AL84" s="17">
        <v>755.73500000000001</v>
      </c>
      <c r="AM84" s="17">
        <v>727.38499999999999</v>
      </c>
      <c r="AN84" s="17">
        <v>636.68100000000004</v>
      </c>
      <c r="AO84" s="17">
        <v>724.89499999999998</v>
      </c>
      <c r="AP84" s="17">
        <v>670.60400000000004</v>
      </c>
    </row>
    <row r="85" spans="1:42" x14ac:dyDescent="0.35">
      <c r="A85" s="54"/>
      <c r="B85" s="17">
        <v>613.20799999999997</v>
      </c>
      <c r="C85" s="17">
        <v>669.36099999999999</v>
      </c>
      <c r="D85" s="17">
        <v>695.01499999999999</v>
      </c>
      <c r="E85" s="17">
        <v>744.60299999999995</v>
      </c>
      <c r="F85" s="17">
        <v>675.34299999999996</v>
      </c>
      <c r="G85" s="17">
        <v>758.32899999999995</v>
      </c>
      <c r="H85" s="17">
        <v>639.27700000000004</v>
      </c>
      <c r="I85" s="17">
        <v>687.24699999999996</v>
      </c>
      <c r="J85" s="17">
        <v>664.68600000000004</v>
      </c>
      <c r="K85" s="17">
        <v>676.03099999999995</v>
      </c>
      <c r="L85" s="17">
        <v>615.95600000000002</v>
      </c>
      <c r="M85" s="17">
        <v>627.94200000000001</v>
      </c>
      <c r="N85" s="17">
        <v>579.87699999999995</v>
      </c>
      <c r="O85" s="17">
        <v>715.28800000000001</v>
      </c>
      <c r="P85" s="17">
        <v>732.86199999999997</v>
      </c>
      <c r="Q85" s="17">
        <v>622.64400000000001</v>
      </c>
      <c r="R85" s="17">
        <v>659.87900000000002</v>
      </c>
      <c r="S85" s="17">
        <v>676.12099999999998</v>
      </c>
      <c r="T85" s="17">
        <v>718.23500000000001</v>
      </c>
      <c r="U85" s="17">
        <v>688.36900000000003</v>
      </c>
      <c r="V85" s="17">
        <v>682.33399999999995</v>
      </c>
      <c r="W85" s="17">
        <v>675.26700000000005</v>
      </c>
      <c r="X85" s="17">
        <v>721.66600000000005</v>
      </c>
      <c r="Y85" s="17">
        <v>701.69200000000001</v>
      </c>
      <c r="Z85" s="17">
        <v>715.77499999999998</v>
      </c>
      <c r="AA85" s="17">
        <v>812.50599999999997</v>
      </c>
      <c r="AB85" s="17">
        <v>608.55899999999997</v>
      </c>
      <c r="AC85" s="17">
        <v>640.78300000000002</v>
      </c>
      <c r="AD85" s="17">
        <v>714.53300000000002</v>
      </c>
      <c r="AE85" s="17">
        <v>625.149</v>
      </c>
      <c r="AF85" s="17">
        <v>711.76499999999999</v>
      </c>
      <c r="AG85" s="17">
        <v>715.64499999999998</v>
      </c>
      <c r="AH85" s="17">
        <v>715.64499999999998</v>
      </c>
      <c r="AI85" s="17">
        <v>739.54700000000003</v>
      </c>
      <c r="AJ85" s="17">
        <v>640.14599999999996</v>
      </c>
      <c r="AK85" s="17">
        <v>735.721</v>
      </c>
      <c r="AL85" s="17">
        <v>756.77300000000002</v>
      </c>
      <c r="AM85" s="17">
        <v>728.85699999999997</v>
      </c>
      <c r="AN85" s="17">
        <v>643.42899999999997</v>
      </c>
      <c r="AO85" s="17">
        <v>725.36</v>
      </c>
      <c r="AP85" s="17">
        <v>671.43399999999997</v>
      </c>
    </row>
    <row r="86" spans="1:42" x14ac:dyDescent="0.35">
      <c r="A86" s="54"/>
      <c r="B86" s="17">
        <v>614.10799999999995</v>
      </c>
      <c r="C86" s="17">
        <v>669.89300000000003</v>
      </c>
      <c r="D86" s="17">
        <v>695.51599999999996</v>
      </c>
      <c r="E86" s="17">
        <v>745.35500000000002</v>
      </c>
      <c r="F86" s="17">
        <v>678.23900000000003</v>
      </c>
      <c r="G86" s="17">
        <v>758.99900000000002</v>
      </c>
      <c r="H86" s="17">
        <v>640.90499999999997</v>
      </c>
      <c r="I86" s="17">
        <v>688.25800000000004</v>
      </c>
      <c r="J86" s="17">
        <v>666.74699999999996</v>
      </c>
      <c r="K86" s="17">
        <v>678.28399999999999</v>
      </c>
      <c r="L86" s="17">
        <v>620.41800000000001</v>
      </c>
      <c r="M86" s="17">
        <v>628.33799999999997</v>
      </c>
      <c r="N86" s="17">
        <v>583.09299999999996</v>
      </c>
      <c r="O86" s="17">
        <v>717.68</v>
      </c>
      <c r="P86" s="17">
        <v>734.04600000000005</v>
      </c>
      <c r="Q86" s="17">
        <v>628.68700000000001</v>
      </c>
      <c r="R86" s="17">
        <v>662.33100000000002</v>
      </c>
      <c r="S86" s="17">
        <v>676.76</v>
      </c>
      <c r="T86" s="17">
        <v>718.91700000000003</v>
      </c>
      <c r="U86" s="17">
        <v>689.58</v>
      </c>
      <c r="V86" s="17">
        <v>682.60799999999995</v>
      </c>
      <c r="W86" s="17">
        <v>676.20799999999997</v>
      </c>
      <c r="X86" s="17">
        <v>723.74900000000002</v>
      </c>
      <c r="Y86" s="17">
        <v>701.798</v>
      </c>
      <c r="Z86" s="17">
        <v>715.9</v>
      </c>
      <c r="AA86" s="17">
        <v>813.64400000000001</v>
      </c>
      <c r="AB86" s="17">
        <v>609.27800000000002</v>
      </c>
      <c r="AC86" s="17">
        <v>642.47500000000002</v>
      </c>
      <c r="AD86" s="17">
        <v>720.74199999999996</v>
      </c>
      <c r="AE86" s="17">
        <v>626.80700000000002</v>
      </c>
      <c r="AF86" s="17">
        <v>724.899</v>
      </c>
      <c r="AG86" s="17">
        <v>716.04499999999996</v>
      </c>
      <c r="AH86" s="17">
        <v>716.04499999999996</v>
      </c>
      <c r="AI86" s="17">
        <v>739.98099999999999</v>
      </c>
      <c r="AJ86" s="17">
        <v>640.55399999999997</v>
      </c>
      <c r="AK86" s="17">
        <v>735.91899999999998</v>
      </c>
      <c r="AL86" s="17">
        <v>757.49</v>
      </c>
      <c r="AM86" s="17">
        <v>729.13199999999995</v>
      </c>
      <c r="AN86" s="17">
        <v>645.14200000000005</v>
      </c>
      <c r="AO86" s="17">
        <v>729.76599999999996</v>
      </c>
      <c r="AP86" s="17">
        <v>673.29899999999998</v>
      </c>
    </row>
    <row r="87" spans="1:42" x14ac:dyDescent="0.35">
      <c r="A87" s="54"/>
      <c r="B87" s="17">
        <v>615.03499999999997</v>
      </c>
      <c r="C87" s="17">
        <v>673.04100000000005</v>
      </c>
      <c r="D87" s="17">
        <v>695.87</v>
      </c>
      <c r="E87" s="17">
        <v>745.50300000000004</v>
      </c>
      <c r="F87" s="17">
        <v>685.93100000000004</v>
      </c>
      <c r="G87" s="17">
        <v>760.45100000000002</v>
      </c>
      <c r="H87" s="17">
        <v>641.76800000000003</v>
      </c>
      <c r="I87" s="17">
        <v>688.38599999999997</v>
      </c>
      <c r="J87" s="17">
        <v>668.86400000000003</v>
      </c>
      <c r="K87" s="17">
        <v>679.04100000000005</v>
      </c>
      <c r="L87" s="17">
        <v>622.77099999999996</v>
      </c>
      <c r="M87" s="17">
        <v>630.39499999999998</v>
      </c>
      <c r="N87" s="17">
        <v>585.36699999999996</v>
      </c>
      <c r="O87" s="17">
        <v>718.245</v>
      </c>
      <c r="P87" s="17">
        <v>735.23299999999995</v>
      </c>
      <c r="Q87" s="17">
        <v>633.04499999999996</v>
      </c>
      <c r="R87" s="17">
        <v>666.45500000000004</v>
      </c>
      <c r="S87" s="17">
        <v>676.90899999999999</v>
      </c>
      <c r="T87" s="17">
        <v>719.60299999999995</v>
      </c>
      <c r="U87" s="17">
        <v>690.88</v>
      </c>
      <c r="V87" s="17">
        <v>682.92600000000004</v>
      </c>
      <c r="W87" s="17">
        <v>676.851</v>
      </c>
      <c r="X87" s="17">
        <v>724.15099999999995</v>
      </c>
      <c r="Y87" s="17">
        <v>703.31600000000003</v>
      </c>
      <c r="Z87" s="17">
        <v>716.79700000000003</v>
      </c>
      <c r="AA87" s="17">
        <v>817.63599999999997</v>
      </c>
      <c r="AB87" s="17">
        <v>610.97799999999995</v>
      </c>
      <c r="AC87" s="17">
        <v>643.19100000000003</v>
      </c>
      <c r="AD87" s="17">
        <v>721.15200000000004</v>
      </c>
      <c r="AE87" s="17">
        <v>629.00599999999997</v>
      </c>
      <c r="AF87" s="17">
        <v>728.15800000000002</v>
      </c>
      <c r="AG87" s="17">
        <v>722.80600000000004</v>
      </c>
      <c r="AH87" s="17">
        <v>722.80600000000004</v>
      </c>
      <c r="AI87" s="17">
        <v>742.16200000000003</v>
      </c>
      <c r="AJ87" s="17">
        <v>644.41399999999999</v>
      </c>
      <c r="AK87" s="17">
        <v>736.58100000000002</v>
      </c>
      <c r="AL87" s="17">
        <v>758.154</v>
      </c>
      <c r="AM87" s="17">
        <v>732.51599999999996</v>
      </c>
      <c r="AN87" s="17">
        <v>658.61900000000003</v>
      </c>
      <c r="AO87" s="17">
        <v>734.74800000000005</v>
      </c>
      <c r="AP87" s="17">
        <v>673.50300000000004</v>
      </c>
    </row>
    <row r="88" spans="1:42" x14ac:dyDescent="0.35">
      <c r="A88" s="54"/>
      <c r="B88" s="17">
        <v>615.91899999999998</v>
      </c>
      <c r="C88" s="17">
        <v>674.69</v>
      </c>
      <c r="D88" s="17">
        <v>697.94100000000003</v>
      </c>
      <c r="E88" s="17">
        <v>746.31200000000001</v>
      </c>
      <c r="F88" s="17">
        <v>686.00699999999995</v>
      </c>
      <c r="G88" s="17">
        <v>760.548</v>
      </c>
      <c r="H88" s="17">
        <v>642.58600000000001</v>
      </c>
      <c r="I88" s="17">
        <v>689.43200000000002</v>
      </c>
      <c r="J88" s="17">
        <v>669.41600000000005</v>
      </c>
      <c r="K88" s="17">
        <v>680.68899999999996</v>
      </c>
      <c r="L88" s="17">
        <v>626.48400000000004</v>
      </c>
      <c r="M88" s="17">
        <v>634.35900000000004</v>
      </c>
      <c r="N88" s="17">
        <v>585.94299999999998</v>
      </c>
      <c r="O88" s="17">
        <v>720.36099999999999</v>
      </c>
      <c r="P88" s="17">
        <v>738.62099999999998</v>
      </c>
      <c r="Q88" s="17">
        <v>633.10799999999995</v>
      </c>
      <c r="R88" s="17">
        <v>671.77300000000002</v>
      </c>
      <c r="S88" s="17">
        <v>677.13300000000004</v>
      </c>
      <c r="T88" s="17">
        <v>722.46699999999998</v>
      </c>
      <c r="U88" s="17">
        <v>691.53200000000004</v>
      </c>
      <c r="V88" s="17">
        <v>689.87099999999998</v>
      </c>
      <c r="W88" s="17">
        <v>677.70699999999999</v>
      </c>
      <c r="X88" s="17">
        <v>724.63</v>
      </c>
      <c r="Y88" s="17">
        <v>710.32399999999996</v>
      </c>
      <c r="Z88" s="17">
        <v>717.31299999999999</v>
      </c>
      <c r="AA88" s="17">
        <v>821.81799999999998</v>
      </c>
      <c r="AB88" s="17">
        <v>611.82000000000005</v>
      </c>
      <c r="AC88" s="17">
        <v>643.21100000000001</v>
      </c>
      <c r="AD88" s="17">
        <v>721.59400000000005</v>
      </c>
      <c r="AE88" s="17">
        <v>629.505</v>
      </c>
      <c r="AF88" s="17">
        <v>730.94600000000003</v>
      </c>
      <c r="AG88" s="17">
        <v>722.86900000000003</v>
      </c>
      <c r="AH88" s="17">
        <v>722.86900000000003</v>
      </c>
      <c r="AI88" s="17">
        <v>744.74300000000005</v>
      </c>
      <c r="AJ88" s="17">
        <v>644.46500000000003</v>
      </c>
      <c r="AK88" s="17">
        <v>736.68399999999997</v>
      </c>
      <c r="AL88" s="17">
        <v>760.41</v>
      </c>
      <c r="AM88" s="17">
        <v>734.69200000000001</v>
      </c>
      <c r="AN88" s="17">
        <v>663.70399999999995</v>
      </c>
      <c r="AO88" s="17">
        <v>738.22199999999998</v>
      </c>
      <c r="AP88" s="17">
        <v>676.11800000000005</v>
      </c>
    </row>
    <row r="89" spans="1:42" x14ac:dyDescent="0.35">
      <c r="A89" s="54"/>
      <c r="B89" s="17">
        <v>616.43499999999995</v>
      </c>
      <c r="C89" s="17">
        <v>674.83299999999997</v>
      </c>
      <c r="D89" s="17">
        <v>699.03599999999994</v>
      </c>
      <c r="E89" s="17">
        <v>746.46100000000001</v>
      </c>
      <c r="F89" s="17">
        <v>687.07399999999996</v>
      </c>
      <c r="G89" s="17">
        <v>761.15599999999995</v>
      </c>
      <c r="H89" s="17">
        <v>643.15899999999999</v>
      </c>
      <c r="I89" s="17">
        <v>689.447</v>
      </c>
      <c r="J89" s="17">
        <v>669.61099999999999</v>
      </c>
      <c r="K89" s="17">
        <v>680.73900000000003</v>
      </c>
      <c r="L89" s="17">
        <v>627.59100000000001</v>
      </c>
      <c r="M89" s="17">
        <v>637.35799999999995</v>
      </c>
      <c r="N89" s="17">
        <v>587.88099999999997</v>
      </c>
      <c r="O89" s="17">
        <v>721.51400000000001</v>
      </c>
      <c r="P89" s="17">
        <v>741.49400000000003</v>
      </c>
      <c r="Q89" s="17">
        <v>638.54399999999998</v>
      </c>
      <c r="R89" s="17">
        <v>674.745</v>
      </c>
      <c r="S89" s="17">
        <v>680.67700000000002</v>
      </c>
      <c r="T89" s="17">
        <v>723.08799999999997</v>
      </c>
      <c r="U89" s="17">
        <v>691.85799999999995</v>
      </c>
      <c r="V89" s="17">
        <v>691.83</v>
      </c>
      <c r="W89" s="17">
        <v>678.21</v>
      </c>
      <c r="X89" s="17">
        <v>733.58799999999997</v>
      </c>
      <c r="Y89" s="17">
        <v>711.02800000000002</v>
      </c>
      <c r="Z89" s="17">
        <v>721.23</v>
      </c>
      <c r="AA89" s="17">
        <v>823.755</v>
      </c>
      <c r="AB89" s="17">
        <v>612.23099999999999</v>
      </c>
      <c r="AC89" s="17">
        <v>647.38499999999999</v>
      </c>
      <c r="AD89" s="17">
        <v>725.00199999999995</v>
      </c>
      <c r="AE89" s="17">
        <v>630.23099999999999</v>
      </c>
      <c r="AF89" s="17">
        <v>731.27099999999996</v>
      </c>
      <c r="AG89" s="17">
        <v>724.61800000000005</v>
      </c>
      <c r="AH89" s="17">
        <v>724.61800000000005</v>
      </c>
      <c r="AI89" s="17">
        <v>744.87199999999996</v>
      </c>
      <c r="AJ89" s="17">
        <v>644.553</v>
      </c>
      <c r="AK89" s="17">
        <v>736.84500000000003</v>
      </c>
      <c r="AL89" s="17">
        <v>761.93700000000001</v>
      </c>
      <c r="AM89" s="17">
        <v>734.71199999999999</v>
      </c>
      <c r="AN89" s="17">
        <v>665.21299999999997</v>
      </c>
      <c r="AO89" s="17">
        <v>739.327</v>
      </c>
      <c r="AP89" s="17">
        <v>676.5</v>
      </c>
    </row>
    <row r="90" spans="1:42" x14ac:dyDescent="0.35">
      <c r="A90" s="54"/>
      <c r="B90" s="17">
        <v>616.77599999999995</v>
      </c>
      <c r="C90" s="17">
        <v>677.07500000000005</v>
      </c>
      <c r="D90" s="17">
        <v>701.6</v>
      </c>
      <c r="E90" s="17">
        <v>749.096</v>
      </c>
      <c r="F90" s="17">
        <v>687.91099999999994</v>
      </c>
      <c r="G90" s="17">
        <v>761.85400000000004</v>
      </c>
      <c r="H90" s="17">
        <v>644.53800000000001</v>
      </c>
      <c r="I90" s="17">
        <v>689.50699999999995</v>
      </c>
      <c r="J90" s="17">
        <v>671.03300000000002</v>
      </c>
      <c r="K90" s="17">
        <v>683.67399999999998</v>
      </c>
      <c r="L90" s="17">
        <v>631.12800000000004</v>
      </c>
      <c r="M90" s="17">
        <v>638.45299999999997</v>
      </c>
      <c r="N90" s="17">
        <v>589.00900000000001</v>
      </c>
      <c r="O90" s="17">
        <v>724.93499999999995</v>
      </c>
      <c r="P90" s="17">
        <v>742.94200000000001</v>
      </c>
      <c r="Q90" s="17">
        <v>639.59400000000005</v>
      </c>
      <c r="R90" s="17">
        <v>675.745</v>
      </c>
      <c r="S90" s="17">
        <v>684.02800000000002</v>
      </c>
      <c r="T90" s="17">
        <v>723.85900000000004</v>
      </c>
      <c r="U90" s="17">
        <v>692.678</v>
      </c>
      <c r="V90" s="17">
        <v>693.81600000000003</v>
      </c>
      <c r="W90" s="17">
        <v>678.45600000000002</v>
      </c>
      <c r="X90" s="17">
        <v>733.60699999999997</v>
      </c>
      <c r="Y90" s="17">
        <v>714.14800000000002</v>
      </c>
      <c r="Z90" s="17">
        <v>723.45699999999999</v>
      </c>
      <c r="AA90" s="17">
        <v>824.65800000000002</v>
      </c>
      <c r="AB90" s="17">
        <v>612.33799999999997</v>
      </c>
      <c r="AC90" s="17">
        <v>647.72799999999995</v>
      </c>
      <c r="AD90" s="17">
        <v>726.70600000000002</v>
      </c>
      <c r="AE90" s="17">
        <v>632.39400000000001</v>
      </c>
      <c r="AF90" s="17">
        <v>731.61300000000006</v>
      </c>
      <c r="AG90" s="17">
        <v>725.31100000000004</v>
      </c>
      <c r="AH90" s="17">
        <v>725.31100000000004</v>
      </c>
      <c r="AI90" s="17">
        <v>745.03899999999999</v>
      </c>
      <c r="AJ90" s="17">
        <v>644.77</v>
      </c>
      <c r="AK90" s="17">
        <v>739.53</v>
      </c>
      <c r="AL90" s="17">
        <v>765.66499999999996</v>
      </c>
      <c r="AM90" s="17">
        <v>735.91499999999996</v>
      </c>
      <c r="AN90" s="17">
        <v>666.46100000000001</v>
      </c>
      <c r="AO90" s="17">
        <v>741.19299999999998</v>
      </c>
      <c r="AP90" s="17">
        <v>678.13699999999994</v>
      </c>
    </row>
    <row r="91" spans="1:42" x14ac:dyDescent="0.35">
      <c r="A91" s="54"/>
      <c r="B91" s="17">
        <v>620.82799999999997</v>
      </c>
      <c r="C91" s="17">
        <v>677.09100000000001</v>
      </c>
      <c r="D91" s="17">
        <v>706.76800000000003</v>
      </c>
      <c r="E91" s="17">
        <v>749.81600000000003</v>
      </c>
      <c r="F91" s="17">
        <v>691.73500000000001</v>
      </c>
      <c r="G91" s="17">
        <v>762.02599999999995</v>
      </c>
      <c r="H91" s="17">
        <v>644.67499999999995</v>
      </c>
      <c r="I91" s="17">
        <v>690.15899999999999</v>
      </c>
      <c r="J91" s="17">
        <v>671.98199999999997</v>
      </c>
      <c r="K91" s="17">
        <v>689.76300000000003</v>
      </c>
      <c r="L91" s="17">
        <v>632.33399999999995</v>
      </c>
      <c r="M91" s="17">
        <v>640.72199999999998</v>
      </c>
      <c r="N91" s="17">
        <v>592.21199999999999</v>
      </c>
      <c r="O91" s="17">
        <v>729.07799999999997</v>
      </c>
      <c r="P91" s="17">
        <v>748.16399999999999</v>
      </c>
      <c r="Q91" s="17">
        <v>642.68399999999997</v>
      </c>
      <c r="R91" s="17">
        <v>677.35799999999995</v>
      </c>
      <c r="S91" s="17">
        <v>684.37</v>
      </c>
      <c r="T91" s="17">
        <v>725.03700000000003</v>
      </c>
      <c r="U91" s="17">
        <v>694.07899999999995</v>
      </c>
      <c r="V91" s="17">
        <v>693.89700000000005</v>
      </c>
      <c r="W91" s="17">
        <v>678.59299999999996</v>
      </c>
      <c r="X91" s="17">
        <v>734.28899999999999</v>
      </c>
      <c r="Y91" s="17">
        <v>714.79100000000005</v>
      </c>
      <c r="Z91" s="17">
        <v>725.05200000000002</v>
      </c>
      <c r="AA91" s="17">
        <v>826.97199999999998</v>
      </c>
      <c r="AB91" s="17">
        <v>619.95899999999995</v>
      </c>
      <c r="AC91" s="17">
        <v>647.89400000000001</v>
      </c>
      <c r="AD91" s="17">
        <v>727.904</v>
      </c>
      <c r="AE91" s="17">
        <v>633.58699999999999</v>
      </c>
      <c r="AF91" s="17">
        <v>733.53499999999997</v>
      </c>
      <c r="AG91" s="17">
        <v>726.09799999999996</v>
      </c>
      <c r="AH91" s="17">
        <v>726.09799999999996</v>
      </c>
      <c r="AI91" s="17">
        <v>745.98900000000003</v>
      </c>
      <c r="AJ91" s="17">
        <v>645.024</v>
      </c>
      <c r="AK91" s="17">
        <v>740.08900000000006</v>
      </c>
      <c r="AL91" s="17">
        <v>769.82</v>
      </c>
      <c r="AM91" s="17">
        <v>736.78099999999995</v>
      </c>
      <c r="AN91" s="17">
        <v>667.44200000000001</v>
      </c>
      <c r="AO91" s="17">
        <v>741.50400000000002</v>
      </c>
      <c r="AP91" s="17">
        <v>680.654</v>
      </c>
    </row>
    <row r="92" spans="1:42" x14ac:dyDescent="0.35">
      <c r="A92" s="54"/>
      <c r="B92" s="17">
        <v>622.19799999999998</v>
      </c>
      <c r="C92" s="17">
        <v>678.32799999999997</v>
      </c>
      <c r="D92" s="17">
        <v>706.85500000000002</v>
      </c>
      <c r="E92" s="17">
        <v>755.27200000000005</v>
      </c>
      <c r="F92" s="17">
        <v>692.74400000000003</v>
      </c>
      <c r="G92" s="17">
        <v>764.26</v>
      </c>
      <c r="H92" s="17">
        <v>646.34199999999998</v>
      </c>
      <c r="I92" s="17">
        <v>691.25199999999995</v>
      </c>
      <c r="J92" s="17">
        <v>683.84699999999998</v>
      </c>
      <c r="K92" s="17">
        <v>689.90499999999997</v>
      </c>
      <c r="L92" s="17">
        <v>633.17100000000005</v>
      </c>
      <c r="M92" s="17">
        <v>643.99599999999998</v>
      </c>
      <c r="N92" s="17">
        <v>592.64400000000001</v>
      </c>
      <c r="O92" s="17">
        <v>732.29499999999996</v>
      </c>
      <c r="P92" s="17">
        <v>748.74699999999996</v>
      </c>
      <c r="Q92" s="17">
        <v>644.02099999999996</v>
      </c>
      <c r="R92" s="17">
        <v>679.32899999999995</v>
      </c>
      <c r="S92" s="17">
        <v>684.71100000000001</v>
      </c>
      <c r="T92" s="17">
        <v>725.73</v>
      </c>
      <c r="U92" s="17">
        <v>694.33399999999995</v>
      </c>
      <c r="V92" s="17">
        <v>697.80600000000004</v>
      </c>
      <c r="W92" s="17">
        <v>679.35500000000002</v>
      </c>
      <c r="X92" s="17">
        <v>735.35500000000002</v>
      </c>
      <c r="Y92" s="17">
        <v>716.726</v>
      </c>
      <c r="Z92" s="17">
        <v>726.79899999999998</v>
      </c>
      <c r="AA92" s="17">
        <v>830.65899999999999</v>
      </c>
      <c r="AB92" s="17">
        <v>621.41</v>
      </c>
      <c r="AC92" s="17">
        <v>648.42999999999995</v>
      </c>
      <c r="AD92" s="17">
        <v>731.04</v>
      </c>
      <c r="AE92" s="17">
        <v>634.64300000000003</v>
      </c>
      <c r="AF92" s="17">
        <v>736.73</v>
      </c>
      <c r="AG92" s="17">
        <v>726.83799999999997</v>
      </c>
      <c r="AH92" s="17">
        <v>726.83799999999997</v>
      </c>
      <c r="AI92" s="17">
        <v>747.38699999999994</v>
      </c>
      <c r="AJ92" s="17">
        <v>645.54499999999996</v>
      </c>
      <c r="AK92" s="17">
        <v>740.09199999999998</v>
      </c>
      <c r="AL92" s="17">
        <v>769.851</v>
      </c>
      <c r="AM92" s="17">
        <v>737.62</v>
      </c>
      <c r="AN92" s="17">
        <v>668.38699999999994</v>
      </c>
      <c r="AO92" s="17">
        <v>742.303</v>
      </c>
      <c r="AP92" s="17">
        <v>681.21400000000006</v>
      </c>
    </row>
    <row r="93" spans="1:42" x14ac:dyDescent="0.35">
      <c r="A93" s="54"/>
      <c r="B93" s="17">
        <v>622.67999999999995</v>
      </c>
      <c r="C93" s="17">
        <v>680.34</v>
      </c>
      <c r="D93" s="17">
        <v>712.22900000000004</v>
      </c>
      <c r="E93" s="17">
        <v>757.93399999999997</v>
      </c>
      <c r="F93" s="17">
        <v>693.221</v>
      </c>
      <c r="G93" s="17">
        <v>765.24800000000005</v>
      </c>
      <c r="H93" s="17">
        <v>646.995</v>
      </c>
      <c r="I93" s="17">
        <v>691.57100000000003</v>
      </c>
      <c r="J93" s="17">
        <v>683.85699999999997</v>
      </c>
      <c r="K93" s="17">
        <v>690.10500000000002</v>
      </c>
      <c r="L93" s="17">
        <v>633.29100000000005</v>
      </c>
      <c r="M93" s="17">
        <v>645.726</v>
      </c>
      <c r="N93" s="17">
        <v>597.39700000000005</v>
      </c>
      <c r="O93" s="17">
        <v>733.99300000000005</v>
      </c>
      <c r="P93" s="17">
        <v>749.97</v>
      </c>
      <c r="Q93" s="17">
        <v>650.51199999999994</v>
      </c>
      <c r="R93" s="17">
        <v>680.86</v>
      </c>
      <c r="S93" s="17">
        <v>688.52700000000004</v>
      </c>
      <c r="T93" s="17">
        <v>726.62199999999996</v>
      </c>
      <c r="U93" s="17">
        <v>694.68299999999999</v>
      </c>
      <c r="V93" s="17">
        <v>697.95100000000002</v>
      </c>
      <c r="W93" s="17">
        <v>679.58799999999997</v>
      </c>
      <c r="X93" s="17">
        <v>737.28200000000004</v>
      </c>
      <c r="Y93" s="17">
        <v>719.89200000000005</v>
      </c>
      <c r="Z93" s="17">
        <v>730.9</v>
      </c>
      <c r="AA93" s="17">
        <v>830.86800000000005</v>
      </c>
      <c r="AB93" s="17">
        <v>622.06700000000001</v>
      </c>
      <c r="AC93" s="17">
        <v>649.87</v>
      </c>
      <c r="AD93" s="17">
        <v>733.12199999999996</v>
      </c>
      <c r="AE93" s="17">
        <v>636.48900000000003</v>
      </c>
      <c r="AF93" s="17">
        <v>737.01900000000001</v>
      </c>
      <c r="AG93" s="17">
        <v>731.32899999999995</v>
      </c>
      <c r="AH93" s="17">
        <v>731.32899999999995</v>
      </c>
      <c r="AI93" s="17">
        <v>747.88300000000004</v>
      </c>
      <c r="AJ93" s="17">
        <v>645.59900000000005</v>
      </c>
      <c r="AK93" s="17">
        <v>741.274</v>
      </c>
      <c r="AL93" s="17">
        <v>771.06799999999998</v>
      </c>
      <c r="AM93" s="17">
        <v>738.64400000000001</v>
      </c>
      <c r="AN93" s="17">
        <v>674.65700000000004</v>
      </c>
      <c r="AO93" s="17">
        <v>744.89</v>
      </c>
      <c r="AP93" s="17">
        <v>681.84299999999996</v>
      </c>
    </row>
    <row r="94" spans="1:42" x14ac:dyDescent="0.35">
      <c r="A94" s="54"/>
      <c r="B94" s="17">
        <v>623.10299999999995</v>
      </c>
      <c r="C94" s="17">
        <v>681.79200000000003</v>
      </c>
      <c r="D94" s="17">
        <v>714.04</v>
      </c>
      <c r="E94" s="17">
        <v>759.78</v>
      </c>
      <c r="F94" s="17">
        <v>695.16899999999998</v>
      </c>
      <c r="G94" s="17">
        <v>768.58799999999997</v>
      </c>
      <c r="H94" s="17">
        <v>647.54499999999996</v>
      </c>
      <c r="I94" s="17">
        <v>693.28099999999995</v>
      </c>
      <c r="J94" s="17">
        <v>685.47500000000002</v>
      </c>
      <c r="K94" s="17">
        <v>690.49199999999996</v>
      </c>
      <c r="L94" s="17">
        <v>634.26</v>
      </c>
      <c r="M94" s="17">
        <v>646.12900000000002</v>
      </c>
      <c r="N94" s="17">
        <v>598.04200000000003</v>
      </c>
      <c r="O94" s="17">
        <v>734.11099999999999</v>
      </c>
      <c r="P94" s="17">
        <v>752.80100000000004</v>
      </c>
      <c r="Q94" s="17">
        <v>654.33000000000004</v>
      </c>
      <c r="R94" s="17">
        <v>683.19399999999996</v>
      </c>
      <c r="S94" s="17">
        <v>694.70299999999997</v>
      </c>
      <c r="T94" s="17">
        <v>727.66899999999998</v>
      </c>
      <c r="U94" s="17">
        <v>695.95299999999997</v>
      </c>
      <c r="V94" s="17">
        <v>702.56</v>
      </c>
      <c r="W94" s="17">
        <v>682.16700000000003</v>
      </c>
      <c r="X94" s="17">
        <v>737.65800000000002</v>
      </c>
      <c r="Y94" s="17">
        <v>720.18899999999996</v>
      </c>
      <c r="Z94" s="17">
        <v>731.17499999999995</v>
      </c>
      <c r="AA94" s="17">
        <v>830.89300000000003</v>
      </c>
      <c r="AB94" s="17">
        <v>622.10599999999999</v>
      </c>
      <c r="AC94" s="17">
        <v>650.38499999999999</v>
      </c>
      <c r="AD94" s="17">
        <v>733.59</v>
      </c>
      <c r="AE94" s="17">
        <v>637.649</v>
      </c>
      <c r="AF94" s="17">
        <v>744.58900000000006</v>
      </c>
      <c r="AG94" s="17">
        <v>731.79399999999998</v>
      </c>
      <c r="AH94" s="17">
        <v>731.79399999999998</v>
      </c>
      <c r="AI94" s="17">
        <v>748.27599999999995</v>
      </c>
      <c r="AJ94" s="17">
        <v>646.42999999999995</v>
      </c>
      <c r="AK94" s="17">
        <v>741.34900000000005</v>
      </c>
      <c r="AL94" s="17">
        <v>771.22299999999996</v>
      </c>
      <c r="AM94" s="17">
        <v>739.73400000000004</v>
      </c>
      <c r="AN94" s="17">
        <v>675.57299999999998</v>
      </c>
      <c r="AO94" s="17">
        <v>747.87199999999996</v>
      </c>
      <c r="AP94" s="17">
        <v>682.82399999999996</v>
      </c>
    </row>
    <row r="95" spans="1:42" x14ac:dyDescent="0.35">
      <c r="A95" s="54"/>
      <c r="B95" s="17">
        <v>625.15599999999995</v>
      </c>
      <c r="C95" s="17">
        <v>682.94899999999996</v>
      </c>
      <c r="D95" s="17">
        <v>715.87900000000002</v>
      </c>
      <c r="E95" s="17">
        <v>759.93700000000001</v>
      </c>
      <c r="F95" s="17">
        <v>695.31399999999996</v>
      </c>
      <c r="G95" s="17">
        <v>770.85699999999997</v>
      </c>
      <c r="H95" s="17">
        <v>648.67700000000002</v>
      </c>
      <c r="I95" s="17">
        <v>693.60199999999998</v>
      </c>
      <c r="J95" s="17">
        <v>686.04</v>
      </c>
      <c r="K95" s="17">
        <v>693.13300000000004</v>
      </c>
      <c r="L95" s="17">
        <v>635.85299999999995</v>
      </c>
      <c r="M95" s="17">
        <v>646.92700000000002</v>
      </c>
      <c r="N95" s="17">
        <v>602.95299999999997</v>
      </c>
      <c r="O95" s="17">
        <v>736.024</v>
      </c>
      <c r="P95" s="17">
        <v>755.70699999999999</v>
      </c>
      <c r="Q95" s="17">
        <v>655.63699999999994</v>
      </c>
      <c r="R95" s="17">
        <v>684.98400000000004</v>
      </c>
      <c r="S95" s="17">
        <v>701.52200000000005</v>
      </c>
      <c r="T95" s="17">
        <v>728.26499999999999</v>
      </c>
      <c r="U95" s="17">
        <v>696.27800000000002</v>
      </c>
      <c r="V95" s="17">
        <v>703.06200000000001</v>
      </c>
      <c r="W95" s="17">
        <v>682.64099999999996</v>
      </c>
      <c r="X95" s="17">
        <v>739.93100000000004</v>
      </c>
      <c r="Y95" s="17">
        <v>721.62400000000002</v>
      </c>
      <c r="Z95" s="17">
        <v>734.31100000000004</v>
      </c>
      <c r="AA95" s="17">
        <v>831.05700000000002</v>
      </c>
      <c r="AB95" s="17">
        <v>622.50099999999998</v>
      </c>
      <c r="AC95" s="17">
        <v>654.08699999999999</v>
      </c>
      <c r="AD95" s="17">
        <v>735.96699999999998</v>
      </c>
      <c r="AE95" s="17">
        <v>638.404</v>
      </c>
      <c r="AF95" s="17">
        <v>748.47699999999998</v>
      </c>
      <c r="AG95" s="17">
        <v>736.36300000000006</v>
      </c>
      <c r="AH95" s="17">
        <v>736.36300000000006</v>
      </c>
      <c r="AI95" s="17">
        <v>748.88400000000001</v>
      </c>
      <c r="AJ95" s="17">
        <v>646.47299999999996</v>
      </c>
      <c r="AK95" s="17">
        <v>743.38499999999999</v>
      </c>
      <c r="AL95" s="17">
        <v>775.59199999999998</v>
      </c>
      <c r="AM95" s="17">
        <v>741.52300000000002</v>
      </c>
      <c r="AN95" s="17">
        <v>676.47699999999998</v>
      </c>
      <c r="AO95" s="17">
        <v>751.05899999999997</v>
      </c>
      <c r="AP95" s="17">
        <v>682.97699999999998</v>
      </c>
    </row>
    <row r="96" spans="1:42" x14ac:dyDescent="0.35">
      <c r="A96" s="54"/>
      <c r="B96" s="17">
        <v>627.41300000000001</v>
      </c>
      <c r="C96" s="17">
        <v>682.98</v>
      </c>
      <c r="D96" s="17">
        <v>716.80600000000004</v>
      </c>
      <c r="E96" s="17">
        <v>760.10299999999995</v>
      </c>
      <c r="F96" s="17">
        <v>696.74900000000002</v>
      </c>
      <c r="G96" s="17">
        <v>774.73900000000003</v>
      </c>
      <c r="H96" s="17">
        <v>649.39099999999996</v>
      </c>
      <c r="I96" s="17">
        <v>694.54700000000003</v>
      </c>
      <c r="J96" s="17">
        <v>686.39700000000005</v>
      </c>
      <c r="K96" s="17">
        <v>694.87099999999998</v>
      </c>
      <c r="L96" s="17">
        <v>638.50800000000004</v>
      </c>
      <c r="M96" s="17">
        <v>647.53099999999995</v>
      </c>
      <c r="N96" s="17">
        <v>603.298</v>
      </c>
      <c r="O96" s="17">
        <v>740.57600000000002</v>
      </c>
      <c r="P96" s="17">
        <v>756.55499999999995</v>
      </c>
      <c r="Q96" s="17">
        <v>656.77099999999996</v>
      </c>
      <c r="R96" s="17">
        <v>697.26800000000003</v>
      </c>
      <c r="S96" s="17">
        <v>701.81899999999996</v>
      </c>
      <c r="T96" s="17">
        <v>728.92899999999997</v>
      </c>
      <c r="U96" s="17">
        <v>697.63599999999997</v>
      </c>
      <c r="V96" s="17">
        <v>703.34400000000005</v>
      </c>
      <c r="W96" s="17">
        <v>683.69299999999998</v>
      </c>
      <c r="X96" s="17">
        <v>741.54399999999998</v>
      </c>
      <c r="Y96" s="17">
        <v>725.06</v>
      </c>
      <c r="Z96" s="17">
        <v>736.50300000000004</v>
      </c>
      <c r="AA96" s="17">
        <v>832.15700000000004</v>
      </c>
      <c r="AB96" s="17">
        <v>622.67200000000003</v>
      </c>
      <c r="AC96" s="17">
        <v>654.59699999999998</v>
      </c>
      <c r="AD96" s="17">
        <v>737.39599999999996</v>
      </c>
      <c r="AE96" s="17">
        <v>640.40899999999999</v>
      </c>
      <c r="AF96" s="17">
        <v>749.06200000000001</v>
      </c>
      <c r="AG96" s="17">
        <v>737.72</v>
      </c>
      <c r="AH96" s="17">
        <v>737.72</v>
      </c>
      <c r="AI96" s="17">
        <v>749.02800000000002</v>
      </c>
      <c r="AJ96" s="17">
        <v>647.00699999999995</v>
      </c>
      <c r="AK96" s="17">
        <v>746.46100000000001</v>
      </c>
      <c r="AL96" s="17">
        <v>778.45699999999999</v>
      </c>
      <c r="AM96" s="17">
        <v>742.54399999999998</v>
      </c>
      <c r="AN96" s="17">
        <v>677.44899999999996</v>
      </c>
      <c r="AO96" s="17">
        <v>751.52700000000004</v>
      </c>
      <c r="AP96" s="17">
        <v>683.25900000000001</v>
      </c>
    </row>
    <row r="97" spans="1:42" x14ac:dyDescent="0.35">
      <c r="A97" s="54"/>
      <c r="B97" s="17">
        <v>629.56399999999996</v>
      </c>
      <c r="C97" s="17">
        <v>689.68600000000004</v>
      </c>
      <c r="D97" s="17">
        <v>717.08900000000006</v>
      </c>
      <c r="E97" s="17">
        <v>760.18700000000001</v>
      </c>
      <c r="F97" s="17">
        <v>697.97500000000002</v>
      </c>
      <c r="G97" s="17">
        <v>776.90700000000004</v>
      </c>
      <c r="H97" s="17">
        <v>651.60299999999995</v>
      </c>
      <c r="I97" s="17">
        <v>694.55799999999999</v>
      </c>
      <c r="J97" s="17">
        <v>689.78099999999995</v>
      </c>
      <c r="K97" s="17">
        <v>696.03599999999994</v>
      </c>
      <c r="L97" s="17">
        <v>640.91300000000001</v>
      </c>
      <c r="M97" s="17">
        <v>648.39200000000005</v>
      </c>
      <c r="N97" s="17">
        <v>608.60900000000004</v>
      </c>
      <c r="O97" s="17">
        <v>745.61699999999996</v>
      </c>
      <c r="P97" s="17">
        <v>760.024</v>
      </c>
      <c r="Q97" s="17">
        <v>659.48800000000006</v>
      </c>
      <c r="R97" s="17">
        <v>699.11400000000003</v>
      </c>
      <c r="S97" s="17">
        <v>703.51300000000003</v>
      </c>
      <c r="T97" s="17">
        <v>728.995</v>
      </c>
      <c r="U97" s="17">
        <v>698.51599999999996</v>
      </c>
      <c r="V97" s="17">
        <v>706.22199999999998</v>
      </c>
      <c r="W97" s="17">
        <v>684.84</v>
      </c>
      <c r="X97" s="17">
        <v>743.53499999999997</v>
      </c>
      <c r="Y97" s="17">
        <v>727.75</v>
      </c>
      <c r="Z97" s="17">
        <v>737.899</v>
      </c>
      <c r="AA97" s="17">
        <v>835.73599999999999</v>
      </c>
      <c r="AB97" s="17">
        <v>623.39300000000003</v>
      </c>
      <c r="AC97" s="17">
        <v>655.87099999999998</v>
      </c>
      <c r="AD97" s="17">
        <v>740.22400000000005</v>
      </c>
      <c r="AE97" s="17">
        <v>645.43899999999996</v>
      </c>
      <c r="AF97" s="17">
        <v>749.22900000000004</v>
      </c>
      <c r="AG97" s="17">
        <v>738.52</v>
      </c>
      <c r="AH97" s="17">
        <v>738.52</v>
      </c>
      <c r="AI97" s="17">
        <v>749.07</v>
      </c>
      <c r="AJ97" s="17">
        <v>647.65300000000002</v>
      </c>
      <c r="AK97" s="17">
        <v>747.03</v>
      </c>
      <c r="AL97" s="17">
        <v>782.04499999999996</v>
      </c>
      <c r="AM97" s="17">
        <v>748.02700000000004</v>
      </c>
      <c r="AN97" s="17">
        <v>681.89599999999996</v>
      </c>
      <c r="AO97" s="17">
        <v>752.10299999999995</v>
      </c>
      <c r="AP97" s="17">
        <v>684.327</v>
      </c>
    </row>
    <row r="98" spans="1:42" x14ac:dyDescent="0.35">
      <c r="A98" s="54"/>
      <c r="B98" s="17">
        <v>633.18200000000002</v>
      </c>
      <c r="C98" s="17">
        <v>693.51099999999997</v>
      </c>
      <c r="D98" s="17">
        <v>717.47900000000004</v>
      </c>
      <c r="E98" s="17">
        <v>760.40200000000004</v>
      </c>
      <c r="F98" s="17">
        <v>699.02700000000004</v>
      </c>
      <c r="G98" s="17">
        <v>777.976</v>
      </c>
      <c r="H98" s="17">
        <v>651.90899999999999</v>
      </c>
      <c r="I98" s="17">
        <v>695.45899999999995</v>
      </c>
      <c r="J98" s="17">
        <v>690.62099999999998</v>
      </c>
      <c r="K98" s="17">
        <v>696.7</v>
      </c>
      <c r="L98" s="17">
        <v>642.17999999999995</v>
      </c>
      <c r="M98" s="17">
        <v>648.48900000000003</v>
      </c>
      <c r="N98" s="17">
        <v>611.20699999999999</v>
      </c>
      <c r="O98" s="17">
        <v>746.63400000000001</v>
      </c>
      <c r="P98" s="17">
        <v>760.11599999999999</v>
      </c>
      <c r="Q98" s="17">
        <v>661.35</v>
      </c>
      <c r="R98" s="17">
        <v>702.096</v>
      </c>
      <c r="S98" s="17">
        <v>706.505</v>
      </c>
      <c r="T98" s="17">
        <v>731.44500000000005</v>
      </c>
      <c r="U98" s="17">
        <v>698.85</v>
      </c>
      <c r="V98" s="17">
        <v>706.56899999999996</v>
      </c>
      <c r="W98" s="17">
        <v>686.22699999999998</v>
      </c>
      <c r="X98" s="17">
        <v>743.68600000000004</v>
      </c>
      <c r="Y98" s="17">
        <v>729.28499999999997</v>
      </c>
      <c r="Z98" s="17">
        <v>741.2</v>
      </c>
      <c r="AA98" s="17">
        <v>837.59699999999998</v>
      </c>
      <c r="AB98" s="17">
        <v>625.09299999999996</v>
      </c>
      <c r="AC98" s="17">
        <v>657.66700000000003</v>
      </c>
      <c r="AD98" s="17">
        <v>741.22900000000004</v>
      </c>
      <c r="AE98" s="17">
        <v>645.48099999999999</v>
      </c>
      <c r="AF98" s="17">
        <v>749.74</v>
      </c>
      <c r="AG98" s="17">
        <v>740.15099999999995</v>
      </c>
      <c r="AH98" s="17">
        <v>740.15099999999995</v>
      </c>
      <c r="AI98" s="17">
        <v>749.26199999999994</v>
      </c>
      <c r="AJ98" s="17">
        <v>649.00300000000004</v>
      </c>
      <c r="AK98" s="17">
        <v>749.61400000000003</v>
      </c>
      <c r="AL98" s="17">
        <v>784.31799999999998</v>
      </c>
      <c r="AM98" s="17">
        <v>749.072</v>
      </c>
      <c r="AN98" s="17">
        <v>682.14700000000005</v>
      </c>
      <c r="AO98" s="17">
        <v>754.52800000000002</v>
      </c>
      <c r="AP98" s="17">
        <v>684.65099999999995</v>
      </c>
    </row>
    <row r="99" spans="1:42" x14ac:dyDescent="0.35">
      <c r="A99" s="54"/>
      <c r="B99" s="17">
        <v>633.78899999999999</v>
      </c>
      <c r="C99" s="17">
        <v>693.95299999999997</v>
      </c>
      <c r="D99" s="17">
        <v>718.73699999999997</v>
      </c>
      <c r="E99" s="17">
        <v>761.41600000000005</v>
      </c>
      <c r="F99" s="17">
        <v>700.86900000000003</v>
      </c>
      <c r="G99" s="17">
        <v>778.58600000000001</v>
      </c>
      <c r="H99" s="17">
        <v>652.85</v>
      </c>
      <c r="I99" s="17">
        <v>697.00599999999997</v>
      </c>
      <c r="J99" s="17">
        <v>692.62</v>
      </c>
      <c r="K99" s="17">
        <v>696.87900000000002</v>
      </c>
      <c r="L99" s="17">
        <v>644.28599999999994</v>
      </c>
      <c r="M99" s="17">
        <v>653.54700000000003</v>
      </c>
      <c r="N99" s="17">
        <v>611.33000000000004</v>
      </c>
      <c r="O99" s="17">
        <v>751.72299999999996</v>
      </c>
      <c r="P99" s="17">
        <v>765.76700000000005</v>
      </c>
      <c r="Q99" s="17">
        <v>661.92499999999995</v>
      </c>
      <c r="R99" s="17">
        <v>704.53099999999995</v>
      </c>
      <c r="S99" s="17">
        <v>707.07299999999998</v>
      </c>
      <c r="T99" s="17">
        <v>731.52099999999996</v>
      </c>
      <c r="U99" s="17">
        <v>700.21699999999998</v>
      </c>
      <c r="V99" s="17">
        <v>706.88</v>
      </c>
      <c r="W99" s="17">
        <v>686.46900000000005</v>
      </c>
      <c r="X99" s="17">
        <v>743.87400000000002</v>
      </c>
      <c r="Y99" s="17">
        <v>729.79399999999998</v>
      </c>
      <c r="Z99" s="17">
        <v>741.62400000000002</v>
      </c>
      <c r="AA99" s="17">
        <v>839.18</v>
      </c>
      <c r="AB99" s="17">
        <v>630.02200000000005</v>
      </c>
      <c r="AC99" s="17">
        <v>660.755</v>
      </c>
      <c r="AD99" s="17">
        <v>744.28899999999999</v>
      </c>
      <c r="AE99" s="17">
        <v>645.678</v>
      </c>
      <c r="AF99" s="17">
        <v>750.28099999999995</v>
      </c>
      <c r="AG99" s="17">
        <v>740.38599999999997</v>
      </c>
      <c r="AH99" s="17">
        <v>740.38599999999997</v>
      </c>
      <c r="AI99" s="17">
        <v>751.87099999999998</v>
      </c>
      <c r="AJ99" s="17">
        <v>649.41200000000003</v>
      </c>
      <c r="AK99" s="17">
        <v>750.10299999999995</v>
      </c>
      <c r="AL99" s="17">
        <v>785.11699999999996</v>
      </c>
      <c r="AM99" s="17">
        <v>749.63300000000004</v>
      </c>
      <c r="AN99" s="17">
        <v>689.65899999999999</v>
      </c>
      <c r="AO99" s="17">
        <v>756.12300000000005</v>
      </c>
      <c r="AP99" s="17">
        <v>685.61199999999997</v>
      </c>
    </row>
    <row r="100" spans="1:42" x14ac:dyDescent="0.35">
      <c r="A100" s="54"/>
      <c r="B100" s="17">
        <v>634.11800000000005</v>
      </c>
      <c r="C100" s="17">
        <v>695.61400000000003</v>
      </c>
      <c r="D100" s="17">
        <v>721.02599999999995</v>
      </c>
      <c r="E100" s="17">
        <v>762.005</v>
      </c>
      <c r="F100" s="17">
        <v>701.57299999999998</v>
      </c>
      <c r="G100" s="17">
        <v>780.21199999999999</v>
      </c>
      <c r="H100" s="17">
        <v>656.58199999999999</v>
      </c>
      <c r="I100" s="17">
        <v>698.69100000000003</v>
      </c>
      <c r="J100" s="17">
        <v>692.77800000000002</v>
      </c>
      <c r="K100" s="17">
        <v>697.81399999999996</v>
      </c>
      <c r="L100" s="17">
        <v>644.56899999999996</v>
      </c>
      <c r="M100" s="17">
        <v>659.71799999999996</v>
      </c>
      <c r="N100" s="17">
        <v>611.46900000000005</v>
      </c>
      <c r="O100" s="17">
        <v>752.96299999999997</v>
      </c>
      <c r="P100" s="17">
        <v>766.87699999999995</v>
      </c>
      <c r="Q100" s="17">
        <v>662.81600000000003</v>
      </c>
      <c r="R100" s="17">
        <v>707.05100000000004</v>
      </c>
      <c r="S100" s="17">
        <v>708.77599999999995</v>
      </c>
      <c r="T100" s="17">
        <v>732.19899999999996</v>
      </c>
      <c r="U100" s="17">
        <v>701.65800000000002</v>
      </c>
      <c r="V100" s="17">
        <v>706.89400000000001</v>
      </c>
      <c r="W100" s="17">
        <v>687.048</v>
      </c>
      <c r="X100" s="17">
        <v>745.49099999999999</v>
      </c>
      <c r="Y100" s="17">
        <v>730.20799999999997</v>
      </c>
      <c r="Z100" s="17">
        <v>741.66899999999998</v>
      </c>
      <c r="AA100" s="17">
        <v>839.64</v>
      </c>
      <c r="AB100" s="17">
        <v>634.74300000000005</v>
      </c>
      <c r="AC100" s="17">
        <v>661.94799999999998</v>
      </c>
      <c r="AD100" s="17">
        <v>745.57100000000003</v>
      </c>
      <c r="AE100" s="17">
        <v>647.19299999999998</v>
      </c>
      <c r="AF100" s="17">
        <v>750.74300000000005</v>
      </c>
      <c r="AG100" s="17">
        <v>740.80100000000004</v>
      </c>
      <c r="AH100" s="17">
        <v>740.80100000000004</v>
      </c>
      <c r="AI100" s="17">
        <v>754.01</v>
      </c>
      <c r="AJ100" s="17">
        <v>650.32899999999995</v>
      </c>
      <c r="AK100" s="17">
        <v>752.54399999999998</v>
      </c>
      <c r="AL100" s="17">
        <v>785.39700000000005</v>
      </c>
      <c r="AM100" s="17">
        <v>752.57500000000005</v>
      </c>
      <c r="AN100" s="17">
        <v>691.53300000000002</v>
      </c>
      <c r="AO100" s="17">
        <v>757.25800000000004</v>
      </c>
      <c r="AP100" s="17">
        <v>686.70799999999997</v>
      </c>
    </row>
    <row r="101" spans="1:42" x14ac:dyDescent="0.35">
      <c r="A101" s="54"/>
      <c r="B101" s="17">
        <v>634.875</v>
      </c>
      <c r="C101" s="17">
        <v>696.48599999999999</v>
      </c>
      <c r="D101" s="17">
        <v>722.14300000000003</v>
      </c>
      <c r="E101" s="17">
        <v>763.00099999999998</v>
      </c>
      <c r="F101" s="17">
        <v>702.93200000000002</v>
      </c>
      <c r="G101" s="17">
        <v>780.21699999999998</v>
      </c>
      <c r="H101" s="17">
        <v>656.65</v>
      </c>
      <c r="I101" s="17">
        <v>699.12900000000002</v>
      </c>
      <c r="J101" s="17">
        <v>694.08399999999995</v>
      </c>
      <c r="K101" s="17">
        <v>698.84500000000003</v>
      </c>
      <c r="L101" s="17">
        <v>644.71900000000005</v>
      </c>
      <c r="M101" s="17">
        <v>659.875</v>
      </c>
      <c r="N101" s="17">
        <v>612.96799999999996</v>
      </c>
      <c r="O101" s="17">
        <v>755.40300000000002</v>
      </c>
      <c r="P101" s="17">
        <v>769.37599999999998</v>
      </c>
      <c r="Q101" s="17">
        <v>663.82899999999995</v>
      </c>
      <c r="R101" s="17">
        <v>709.8</v>
      </c>
      <c r="S101" s="17">
        <v>710.16700000000003</v>
      </c>
      <c r="T101" s="17">
        <v>734.33100000000002</v>
      </c>
      <c r="U101" s="17">
        <v>702.74300000000005</v>
      </c>
      <c r="V101" s="17">
        <v>707.37400000000002</v>
      </c>
      <c r="W101" s="17">
        <v>687.52700000000004</v>
      </c>
      <c r="X101" s="17">
        <v>746.79399999999998</v>
      </c>
      <c r="Y101" s="17">
        <v>730.50900000000001</v>
      </c>
      <c r="Z101" s="17">
        <v>742.04300000000001</v>
      </c>
      <c r="AA101" s="17">
        <v>839.82799999999997</v>
      </c>
      <c r="AB101" s="17">
        <v>640.71500000000003</v>
      </c>
      <c r="AC101" s="17">
        <v>662.72400000000005</v>
      </c>
      <c r="AD101" s="17">
        <v>749.13499999999999</v>
      </c>
      <c r="AE101" s="17">
        <v>654.75800000000004</v>
      </c>
      <c r="AF101" s="17">
        <v>753.13699999999994</v>
      </c>
      <c r="AG101" s="17">
        <v>740.97799999999995</v>
      </c>
      <c r="AH101" s="17">
        <v>740.97799999999995</v>
      </c>
      <c r="AI101" s="17">
        <v>754.52700000000004</v>
      </c>
      <c r="AJ101" s="17">
        <v>650.54899999999998</v>
      </c>
      <c r="AK101" s="17">
        <v>753.53300000000002</v>
      </c>
      <c r="AL101" s="17">
        <v>786.83</v>
      </c>
      <c r="AM101" s="17">
        <v>752.96799999999996</v>
      </c>
      <c r="AN101" s="17">
        <v>695.01700000000005</v>
      </c>
      <c r="AO101" s="17">
        <v>757.58699999999999</v>
      </c>
      <c r="AP101" s="17">
        <v>689.822</v>
      </c>
    </row>
    <row r="102" spans="1:42" x14ac:dyDescent="0.35">
      <c r="A102" s="54"/>
      <c r="B102" s="17">
        <v>635.62199999999996</v>
      </c>
      <c r="C102" s="17">
        <v>696.57600000000002</v>
      </c>
      <c r="D102" s="17">
        <v>724.24900000000002</v>
      </c>
      <c r="E102" s="17">
        <v>765.68700000000001</v>
      </c>
      <c r="F102" s="17">
        <v>705.16300000000001</v>
      </c>
      <c r="G102" s="17">
        <v>780.29899999999998</v>
      </c>
      <c r="H102" s="17">
        <v>657.91600000000005</v>
      </c>
      <c r="I102" s="17">
        <v>699.15800000000002</v>
      </c>
      <c r="J102" s="17">
        <v>695.98099999999999</v>
      </c>
      <c r="K102" s="17">
        <v>698.97900000000004</v>
      </c>
      <c r="L102" s="17">
        <v>646.63300000000004</v>
      </c>
      <c r="M102" s="17">
        <v>665.31</v>
      </c>
      <c r="N102" s="17">
        <v>613.71400000000006</v>
      </c>
      <c r="O102" s="17">
        <v>755.74900000000002</v>
      </c>
      <c r="P102" s="17">
        <v>770.26099999999997</v>
      </c>
      <c r="Q102" s="17">
        <v>664.31</v>
      </c>
      <c r="R102" s="17">
        <v>713.14800000000002</v>
      </c>
      <c r="S102" s="17">
        <v>710.98299999999995</v>
      </c>
      <c r="T102" s="17">
        <v>734.52700000000004</v>
      </c>
      <c r="U102" s="17">
        <v>702.87199999999996</v>
      </c>
      <c r="V102" s="17">
        <v>712.74300000000005</v>
      </c>
      <c r="W102" s="17">
        <v>689.83699999999999</v>
      </c>
      <c r="X102" s="17">
        <v>747.79899999999998</v>
      </c>
      <c r="Y102" s="17">
        <v>732.56399999999996</v>
      </c>
      <c r="Z102" s="17">
        <v>747.78399999999999</v>
      </c>
      <c r="AA102" s="17">
        <v>842.798</v>
      </c>
      <c r="AB102" s="17">
        <v>647.88300000000004</v>
      </c>
      <c r="AC102" s="17">
        <v>666.37199999999996</v>
      </c>
      <c r="AD102" s="17">
        <v>749.49699999999996</v>
      </c>
      <c r="AE102" s="17">
        <v>655.02599999999995</v>
      </c>
      <c r="AF102" s="17">
        <v>757.17</v>
      </c>
      <c r="AG102" s="17">
        <v>742.03599999999994</v>
      </c>
      <c r="AH102" s="17">
        <v>742.03599999999994</v>
      </c>
      <c r="AI102" s="17">
        <v>754.57100000000003</v>
      </c>
      <c r="AJ102" s="17">
        <v>650.73199999999997</v>
      </c>
      <c r="AK102" s="17">
        <v>755.24300000000005</v>
      </c>
      <c r="AL102" s="17">
        <v>787.31299999999999</v>
      </c>
      <c r="AM102" s="17">
        <v>753.47400000000005</v>
      </c>
      <c r="AN102" s="17">
        <v>697.45399999999995</v>
      </c>
      <c r="AO102" s="17">
        <v>760.2</v>
      </c>
      <c r="AP102" s="17">
        <v>691.24199999999996</v>
      </c>
    </row>
    <row r="103" spans="1:42" x14ac:dyDescent="0.35">
      <c r="A103" s="54"/>
      <c r="B103" s="17">
        <v>637.346</v>
      </c>
      <c r="C103" s="17">
        <v>697.12</v>
      </c>
      <c r="D103" s="17">
        <v>725.38199999999995</v>
      </c>
      <c r="E103" s="17">
        <v>766.17700000000002</v>
      </c>
      <c r="F103" s="17">
        <v>705.279</v>
      </c>
      <c r="G103" s="17">
        <v>780.68200000000002</v>
      </c>
      <c r="H103" s="17">
        <v>657.97799999999995</v>
      </c>
      <c r="I103" s="17">
        <v>700.19500000000005</v>
      </c>
      <c r="J103" s="17">
        <v>696.55</v>
      </c>
      <c r="K103" s="17">
        <v>700.18899999999996</v>
      </c>
      <c r="L103" s="17">
        <v>651.85199999999998</v>
      </c>
      <c r="M103" s="17">
        <v>667.07799999999997</v>
      </c>
      <c r="N103" s="17">
        <v>614.846</v>
      </c>
      <c r="O103" s="17">
        <v>757.88499999999999</v>
      </c>
      <c r="P103" s="17">
        <v>771.697</v>
      </c>
      <c r="Q103" s="17">
        <v>666.89400000000001</v>
      </c>
      <c r="R103" s="17">
        <v>715.06500000000005</v>
      </c>
      <c r="S103" s="17">
        <v>714.08299999999997</v>
      </c>
      <c r="T103" s="17">
        <v>736.32600000000002</v>
      </c>
      <c r="U103" s="17">
        <v>703.26599999999996</v>
      </c>
      <c r="V103" s="17">
        <v>712.94500000000005</v>
      </c>
      <c r="W103" s="17">
        <v>690.28099999999995</v>
      </c>
      <c r="X103" s="17">
        <v>750.93</v>
      </c>
      <c r="Y103" s="17">
        <v>736.90099999999995</v>
      </c>
      <c r="Z103" s="17">
        <v>748.35699999999997</v>
      </c>
      <c r="AA103" s="17">
        <v>844.51599999999996</v>
      </c>
      <c r="AB103" s="17">
        <v>649.72299999999996</v>
      </c>
      <c r="AC103" s="17">
        <v>669.28399999999999</v>
      </c>
      <c r="AD103" s="17">
        <v>750.01</v>
      </c>
      <c r="AE103" s="17">
        <v>655.94500000000005</v>
      </c>
      <c r="AF103" s="17">
        <v>757.20600000000002</v>
      </c>
      <c r="AG103" s="17">
        <v>744.59</v>
      </c>
      <c r="AH103" s="17">
        <v>744.59</v>
      </c>
      <c r="AI103" s="17">
        <v>754.70100000000002</v>
      </c>
      <c r="AJ103" s="17">
        <v>651.601</v>
      </c>
      <c r="AK103" s="17">
        <v>756.428</v>
      </c>
      <c r="AL103" s="17">
        <v>789.39200000000005</v>
      </c>
      <c r="AM103" s="17">
        <v>754.62</v>
      </c>
      <c r="AN103" s="17">
        <v>697.76199999999994</v>
      </c>
      <c r="AO103" s="17">
        <v>761.08699999999999</v>
      </c>
      <c r="AP103" s="17">
        <v>692.03300000000002</v>
      </c>
    </row>
    <row r="104" spans="1:42" x14ac:dyDescent="0.35">
      <c r="A104" s="54"/>
      <c r="B104" s="17">
        <v>640.947</v>
      </c>
      <c r="C104" s="17">
        <v>699.00699999999995</v>
      </c>
      <c r="D104" s="17">
        <v>726.25900000000001</v>
      </c>
      <c r="E104" s="17">
        <v>766.59500000000003</v>
      </c>
      <c r="F104" s="17">
        <v>705.58299999999997</v>
      </c>
      <c r="G104" s="17">
        <v>789.30399999999997</v>
      </c>
      <c r="H104" s="17">
        <v>659.28800000000001</v>
      </c>
      <c r="I104" s="17">
        <v>703.048</v>
      </c>
      <c r="J104" s="17">
        <v>696.96400000000006</v>
      </c>
      <c r="K104" s="17">
        <v>702.09799999999996</v>
      </c>
      <c r="L104" s="17">
        <v>653.92399999999998</v>
      </c>
      <c r="M104" s="17">
        <v>667.41700000000003</v>
      </c>
      <c r="N104" s="17">
        <v>615.92399999999998</v>
      </c>
      <c r="O104" s="17">
        <v>760.76900000000001</v>
      </c>
      <c r="P104" s="17">
        <v>772.44299999999998</v>
      </c>
      <c r="Q104" s="17">
        <v>667.55399999999997</v>
      </c>
      <c r="R104" s="17">
        <v>716.65700000000004</v>
      </c>
      <c r="S104" s="17">
        <v>718.077</v>
      </c>
      <c r="T104" s="17">
        <v>737.31200000000001</v>
      </c>
      <c r="U104" s="17">
        <v>704.09500000000003</v>
      </c>
      <c r="V104" s="17">
        <v>713.20600000000002</v>
      </c>
      <c r="W104" s="17">
        <v>690.28399999999999</v>
      </c>
      <c r="X104" s="17">
        <v>751.69299999999998</v>
      </c>
      <c r="Y104" s="17">
        <v>739.79399999999998</v>
      </c>
      <c r="Z104" s="17">
        <v>748.60900000000004</v>
      </c>
      <c r="AA104" s="17">
        <v>846.78499999999997</v>
      </c>
      <c r="AB104" s="17">
        <v>653.40899999999999</v>
      </c>
      <c r="AC104" s="17">
        <v>669.54499999999996</v>
      </c>
      <c r="AD104" s="17">
        <v>756.40499999999997</v>
      </c>
      <c r="AE104" s="17">
        <v>657</v>
      </c>
      <c r="AF104" s="17">
        <v>757.44899999999996</v>
      </c>
      <c r="AG104" s="17">
        <v>749.34100000000001</v>
      </c>
      <c r="AH104" s="17">
        <v>749.34100000000001</v>
      </c>
      <c r="AI104" s="17">
        <v>755.10799999999995</v>
      </c>
      <c r="AJ104" s="17">
        <v>651.73500000000001</v>
      </c>
      <c r="AK104" s="17">
        <v>758.63</v>
      </c>
      <c r="AL104" s="17">
        <v>791.61800000000005</v>
      </c>
      <c r="AM104" s="17">
        <v>756.36599999999999</v>
      </c>
      <c r="AN104" s="17">
        <v>697.89</v>
      </c>
      <c r="AO104" s="17">
        <v>763.95500000000004</v>
      </c>
      <c r="AP104" s="17">
        <v>692.19600000000003</v>
      </c>
    </row>
    <row r="105" spans="1:42" x14ac:dyDescent="0.35">
      <c r="A105" s="54"/>
      <c r="B105" s="17">
        <v>644.00199999999995</v>
      </c>
      <c r="C105" s="17">
        <v>699.23400000000004</v>
      </c>
      <c r="D105" s="17">
        <v>731.60199999999998</v>
      </c>
      <c r="E105" s="17">
        <v>766.78</v>
      </c>
      <c r="F105" s="17">
        <v>706.875</v>
      </c>
      <c r="G105" s="17">
        <v>794.399</v>
      </c>
      <c r="H105" s="17">
        <v>660.02599999999995</v>
      </c>
      <c r="I105" s="17">
        <v>703.221</v>
      </c>
      <c r="J105" s="17">
        <v>698.97199999999998</v>
      </c>
      <c r="K105" s="17">
        <v>703.59199999999998</v>
      </c>
      <c r="L105" s="17">
        <v>654.77599999999995</v>
      </c>
      <c r="M105" s="17">
        <v>668.18</v>
      </c>
      <c r="N105" s="17">
        <v>616.06299999999999</v>
      </c>
      <c r="O105" s="17">
        <v>763.51099999999997</v>
      </c>
      <c r="P105" s="17">
        <v>773.92700000000002</v>
      </c>
      <c r="Q105" s="17">
        <v>669.53800000000001</v>
      </c>
      <c r="R105" s="17">
        <v>717.43899999999996</v>
      </c>
      <c r="S105" s="17">
        <v>721.774</v>
      </c>
      <c r="T105" s="17">
        <v>738.73299999999995</v>
      </c>
      <c r="U105" s="17">
        <v>704.96699999999998</v>
      </c>
      <c r="V105" s="17">
        <v>714.447</v>
      </c>
      <c r="W105" s="17">
        <v>693.79200000000003</v>
      </c>
      <c r="X105" s="17">
        <v>754.67100000000005</v>
      </c>
      <c r="Y105" s="17">
        <v>740.93</v>
      </c>
      <c r="Z105" s="17">
        <v>749.68399999999997</v>
      </c>
      <c r="AA105" s="17">
        <v>848.69500000000005</v>
      </c>
      <c r="AB105" s="17">
        <v>654.00300000000004</v>
      </c>
      <c r="AC105" s="17">
        <v>669.98900000000003</v>
      </c>
      <c r="AD105" s="17">
        <v>756.56799999999998</v>
      </c>
      <c r="AE105" s="17">
        <v>658.54399999999998</v>
      </c>
      <c r="AF105" s="17">
        <v>758.68</v>
      </c>
      <c r="AG105" s="17">
        <v>750.47799999999995</v>
      </c>
      <c r="AH105" s="17">
        <v>750.47799999999995</v>
      </c>
      <c r="AI105" s="17">
        <v>755.85299999999995</v>
      </c>
      <c r="AJ105" s="17">
        <v>651.87099999999998</v>
      </c>
      <c r="AK105" s="17">
        <v>759.57600000000002</v>
      </c>
      <c r="AL105" s="17">
        <v>793.14099999999996</v>
      </c>
      <c r="AM105" s="17">
        <v>756.529</v>
      </c>
      <c r="AN105" s="17">
        <v>698.54499999999996</v>
      </c>
      <c r="AO105" s="17">
        <v>764.37</v>
      </c>
      <c r="AP105" s="17">
        <v>692.23199999999997</v>
      </c>
    </row>
    <row r="106" spans="1:42" x14ac:dyDescent="0.35">
      <c r="A106" s="54"/>
      <c r="B106" s="17">
        <v>644.71400000000006</v>
      </c>
      <c r="C106" s="17">
        <v>700.28499999999997</v>
      </c>
      <c r="D106" s="17">
        <v>733.23800000000006</v>
      </c>
      <c r="E106" s="17">
        <v>767.26800000000003</v>
      </c>
      <c r="F106" s="17">
        <v>707.80799999999999</v>
      </c>
      <c r="G106" s="17">
        <v>797.923</v>
      </c>
      <c r="H106" s="17">
        <v>662.21</v>
      </c>
      <c r="I106" s="17">
        <v>704.55200000000002</v>
      </c>
      <c r="J106" s="17">
        <v>699.74699999999996</v>
      </c>
      <c r="K106" s="17">
        <v>704.49</v>
      </c>
      <c r="L106" s="17">
        <v>657.83100000000002</v>
      </c>
      <c r="M106" s="17">
        <v>669.79700000000003</v>
      </c>
      <c r="N106" s="17">
        <v>616.06399999999996</v>
      </c>
      <c r="O106" s="17">
        <v>763.86300000000006</v>
      </c>
      <c r="P106" s="17">
        <v>779.88699999999994</v>
      </c>
      <c r="Q106" s="17">
        <v>677.69</v>
      </c>
      <c r="R106" s="17">
        <v>718.10400000000004</v>
      </c>
      <c r="S106" s="17">
        <v>724.99</v>
      </c>
      <c r="T106" s="17">
        <v>738.97500000000002</v>
      </c>
      <c r="U106" s="17">
        <v>705.18</v>
      </c>
      <c r="V106" s="17">
        <v>714.92200000000003</v>
      </c>
      <c r="W106" s="17">
        <v>694.13499999999999</v>
      </c>
      <c r="X106" s="17">
        <v>756.04200000000003</v>
      </c>
      <c r="Y106" s="17">
        <v>741.59199999999998</v>
      </c>
      <c r="Z106" s="17">
        <v>749.93799999999999</v>
      </c>
      <c r="AA106" s="17">
        <v>849.34400000000005</v>
      </c>
      <c r="AB106" s="17">
        <v>661.65300000000002</v>
      </c>
      <c r="AC106" s="17">
        <v>671.55899999999997</v>
      </c>
      <c r="AD106" s="17">
        <v>757.029</v>
      </c>
      <c r="AE106" s="17">
        <v>659.20699999999999</v>
      </c>
      <c r="AF106" s="17">
        <v>759.86099999999999</v>
      </c>
      <c r="AG106" s="17">
        <v>753.053</v>
      </c>
      <c r="AH106" s="17">
        <v>753.053</v>
      </c>
      <c r="AI106" s="17">
        <v>756.24699999999996</v>
      </c>
      <c r="AJ106" s="17">
        <v>651.91899999999998</v>
      </c>
      <c r="AK106" s="17">
        <v>760.33199999999999</v>
      </c>
      <c r="AL106" s="17">
        <v>793.76599999999996</v>
      </c>
      <c r="AM106" s="17">
        <v>757.048</v>
      </c>
      <c r="AN106" s="17">
        <v>709.61300000000006</v>
      </c>
      <c r="AO106" s="17">
        <v>764.40099999999995</v>
      </c>
      <c r="AP106" s="17">
        <v>692.30399999999997</v>
      </c>
    </row>
    <row r="107" spans="1:42" x14ac:dyDescent="0.35">
      <c r="A107" s="54"/>
      <c r="B107" s="17">
        <v>645.86500000000001</v>
      </c>
      <c r="C107" s="17">
        <v>706.26599999999996</v>
      </c>
      <c r="D107" s="17">
        <v>734.92100000000005</v>
      </c>
      <c r="E107" s="17">
        <v>767.83500000000004</v>
      </c>
      <c r="F107" s="17">
        <v>708.60900000000004</v>
      </c>
      <c r="G107" s="17">
        <v>801.81299999999999</v>
      </c>
      <c r="H107" s="17">
        <v>662.53300000000002</v>
      </c>
      <c r="I107" s="17">
        <v>704.67700000000002</v>
      </c>
      <c r="J107" s="17">
        <v>700.79700000000003</v>
      </c>
      <c r="K107" s="17">
        <v>704.74699999999996</v>
      </c>
      <c r="L107" s="17">
        <v>659.49400000000003</v>
      </c>
      <c r="M107" s="17">
        <v>670.12400000000002</v>
      </c>
      <c r="N107" s="17">
        <v>616.30399999999997</v>
      </c>
      <c r="O107" s="17">
        <v>764.64200000000005</v>
      </c>
      <c r="P107" s="17">
        <v>781.03</v>
      </c>
      <c r="Q107" s="17">
        <v>678.21900000000005</v>
      </c>
      <c r="R107" s="17">
        <v>719.34299999999996</v>
      </c>
      <c r="S107" s="17">
        <v>726.88199999999995</v>
      </c>
      <c r="T107" s="17">
        <v>739</v>
      </c>
      <c r="U107" s="17">
        <v>705.66899999999998</v>
      </c>
      <c r="V107" s="17">
        <v>715.154</v>
      </c>
      <c r="W107" s="17">
        <v>696.50400000000002</v>
      </c>
      <c r="X107" s="17">
        <v>757.08100000000002</v>
      </c>
      <c r="Y107" s="17">
        <v>741.774</v>
      </c>
      <c r="Z107" s="17">
        <v>750.72400000000005</v>
      </c>
      <c r="AA107" s="17">
        <v>849.70799999999997</v>
      </c>
      <c r="AB107" s="17">
        <v>661.87199999999996</v>
      </c>
      <c r="AC107" s="17">
        <v>671.73500000000001</v>
      </c>
      <c r="AD107" s="17">
        <v>759.26099999999997</v>
      </c>
      <c r="AE107" s="17">
        <v>661.08600000000001</v>
      </c>
      <c r="AF107" s="17">
        <v>761.72299999999996</v>
      </c>
      <c r="AG107" s="17">
        <v>756.58399999999995</v>
      </c>
      <c r="AH107" s="17">
        <v>756.58399999999995</v>
      </c>
      <c r="AI107" s="17">
        <v>756.62699999999995</v>
      </c>
      <c r="AJ107" s="17">
        <v>653.32299999999998</v>
      </c>
      <c r="AK107" s="17">
        <v>764.00800000000004</v>
      </c>
      <c r="AL107" s="17">
        <v>794.27</v>
      </c>
      <c r="AM107" s="17">
        <v>757.13599999999997</v>
      </c>
      <c r="AN107" s="17">
        <v>710.27499999999998</v>
      </c>
      <c r="AO107" s="17">
        <v>768.96799999999996</v>
      </c>
      <c r="AP107" s="17">
        <v>692.66399999999999</v>
      </c>
    </row>
    <row r="108" spans="1:42" x14ac:dyDescent="0.35">
      <c r="A108" s="54"/>
      <c r="B108" s="17">
        <v>646.11199999999997</v>
      </c>
      <c r="C108" s="17">
        <v>706.79899999999998</v>
      </c>
      <c r="D108" s="17">
        <v>735.06399999999996</v>
      </c>
      <c r="E108" s="17">
        <v>767.89</v>
      </c>
      <c r="F108" s="17">
        <v>709.83500000000004</v>
      </c>
      <c r="G108" s="17">
        <v>802.61</v>
      </c>
      <c r="H108" s="17">
        <v>662.71199999999999</v>
      </c>
      <c r="I108" s="17">
        <v>705.03899999999999</v>
      </c>
      <c r="J108" s="17">
        <v>700.82100000000003</v>
      </c>
      <c r="K108" s="17">
        <v>704.83199999999999</v>
      </c>
      <c r="L108" s="17">
        <v>661.255</v>
      </c>
      <c r="M108" s="17">
        <v>672.16399999999999</v>
      </c>
      <c r="N108" s="17">
        <v>616.74400000000003</v>
      </c>
      <c r="O108" s="17">
        <v>765.39200000000005</v>
      </c>
      <c r="P108" s="17">
        <v>782.42700000000002</v>
      </c>
      <c r="Q108" s="17">
        <v>678.49</v>
      </c>
      <c r="R108" s="17">
        <v>722.33600000000001</v>
      </c>
      <c r="S108" s="17">
        <v>729.31100000000004</v>
      </c>
      <c r="T108" s="17">
        <v>739.16899999999998</v>
      </c>
      <c r="U108" s="17">
        <v>709.24900000000002</v>
      </c>
      <c r="V108" s="17">
        <v>716.47900000000004</v>
      </c>
      <c r="W108" s="17">
        <v>697.44899999999996</v>
      </c>
      <c r="X108" s="17">
        <v>759.995</v>
      </c>
      <c r="Y108" s="17">
        <v>742.32100000000003</v>
      </c>
      <c r="Z108" s="17">
        <v>752.05499999999995</v>
      </c>
      <c r="AA108" s="17">
        <v>854.36199999999997</v>
      </c>
      <c r="AB108" s="17">
        <v>663.02800000000002</v>
      </c>
      <c r="AC108" s="17">
        <v>678.48400000000004</v>
      </c>
      <c r="AD108" s="17">
        <v>761.88400000000001</v>
      </c>
      <c r="AE108" s="17">
        <v>661.11500000000001</v>
      </c>
      <c r="AF108" s="17">
        <v>763.61199999999997</v>
      </c>
      <c r="AG108" s="17">
        <v>758.37800000000004</v>
      </c>
      <c r="AH108" s="17">
        <v>758.37800000000004</v>
      </c>
      <c r="AI108" s="17">
        <v>757.43600000000004</v>
      </c>
      <c r="AJ108" s="17">
        <v>653.37</v>
      </c>
      <c r="AK108" s="17">
        <v>765.9</v>
      </c>
      <c r="AL108" s="17">
        <v>795.04</v>
      </c>
      <c r="AM108" s="17">
        <v>757.71900000000005</v>
      </c>
      <c r="AN108" s="17">
        <v>710.85799999999995</v>
      </c>
      <c r="AO108" s="17">
        <v>773.37199999999996</v>
      </c>
      <c r="AP108" s="17">
        <v>693.50699999999995</v>
      </c>
    </row>
    <row r="109" spans="1:42" x14ac:dyDescent="0.35">
      <c r="A109" s="54"/>
      <c r="B109" s="17">
        <v>648.29399999999998</v>
      </c>
      <c r="C109" s="17">
        <v>707.18899999999996</v>
      </c>
      <c r="D109" s="17">
        <v>735.57299999999998</v>
      </c>
      <c r="E109" s="17">
        <v>768.88499999999999</v>
      </c>
      <c r="F109" s="17">
        <v>711.26800000000003</v>
      </c>
      <c r="G109" s="17">
        <v>806.45399999999995</v>
      </c>
      <c r="H109" s="17">
        <v>663.08699999999999</v>
      </c>
      <c r="I109" s="17">
        <v>705.45399999999995</v>
      </c>
      <c r="J109" s="17">
        <v>701.40200000000004</v>
      </c>
      <c r="K109" s="17">
        <v>707.31399999999996</v>
      </c>
      <c r="L109" s="17">
        <v>663.81200000000001</v>
      </c>
      <c r="M109" s="17">
        <v>672.798</v>
      </c>
      <c r="N109" s="17">
        <v>617.91800000000001</v>
      </c>
      <c r="O109" s="17">
        <v>765.72900000000004</v>
      </c>
      <c r="P109" s="17">
        <v>783.23599999999999</v>
      </c>
      <c r="Q109" s="17">
        <v>678.52700000000004</v>
      </c>
      <c r="R109" s="17">
        <v>722.39499999999998</v>
      </c>
      <c r="S109" s="17">
        <v>730.11800000000005</v>
      </c>
      <c r="T109" s="17">
        <v>739.48699999999997</v>
      </c>
      <c r="U109" s="17">
        <v>709.96299999999997</v>
      </c>
      <c r="V109" s="17">
        <v>716.81899999999996</v>
      </c>
      <c r="W109" s="17">
        <v>698.34699999999998</v>
      </c>
      <c r="X109" s="17">
        <v>763.63400000000001</v>
      </c>
      <c r="Y109" s="17">
        <v>743.12</v>
      </c>
      <c r="Z109" s="17">
        <v>753.21299999999997</v>
      </c>
      <c r="AA109" s="17">
        <v>854.85599999999999</v>
      </c>
      <c r="AB109" s="17">
        <v>663.12300000000005</v>
      </c>
      <c r="AC109" s="17">
        <v>678.86500000000001</v>
      </c>
      <c r="AD109" s="17">
        <v>768.33500000000004</v>
      </c>
      <c r="AE109" s="17">
        <v>662.40800000000002</v>
      </c>
      <c r="AF109" s="17">
        <v>763.952</v>
      </c>
      <c r="AG109" s="17">
        <v>759.40599999999995</v>
      </c>
      <c r="AH109" s="17">
        <v>759.40599999999995</v>
      </c>
      <c r="AI109" s="17">
        <v>757.75</v>
      </c>
      <c r="AJ109" s="17">
        <v>654.303</v>
      </c>
      <c r="AK109" s="17">
        <v>768.43600000000004</v>
      </c>
      <c r="AL109" s="17">
        <v>797.70100000000002</v>
      </c>
      <c r="AM109" s="17">
        <v>759.63199999999995</v>
      </c>
      <c r="AN109" s="17">
        <v>711.37800000000004</v>
      </c>
      <c r="AO109" s="17">
        <v>773.71699999999998</v>
      </c>
      <c r="AP109" s="17">
        <v>694.54399999999998</v>
      </c>
    </row>
    <row r="110" spans="1:42" x14ac:dyDescent="0.35">
      <c r="A110" s="54"/>
      <c r="B110" s="17">
        <v>651.97299999999996</v>
      </c>
      <c r="C110" s="17">
        <v>707.35400000000004</v>
      </c>
      <c r="D110" s="17">
        <v>737.73900000000003</v>
      </c>
      <c r="E110" s="17">
        <v>768.99099999999999</v>
      </c>
      <c r="F110" s="17">
        <v>711.28</v>
      </c>
      <c r="G110" s="17">
        <v>810.375</v>
      </c>
      <c r="H110" s="17">
        <v>663.88599999999997</v>
      </c>
      <c r="I110" s="17">
        <v>705.49099999999999</v>
      </c>
      <c r="J110" s="17">
        <v>702.38</v>
      </c>
      <c r="K110" s="17">
        <v>710.50199999999995</v>
      </c>
      <c r="L110" s="17">
        <v>664.23199999999997</v>
      </c>
      <c r="M110" s="17">
        <v>673.97500000000002</v>
      </c>
      <c r="N110" s="17">
        <v>618.01599999999996</v>
      </c>
      <c r="O110" s="17">
        <v>766.68200000000002</v>
      </c>
      <c r="P110" s="17">
        <v>783.56500000000005</v>
      </c>
      <c r="Q110" s="17">
        <v>681.66200000000003</v>
      </c>
      <c r="R110" s="17">
        <v>722.56200000000001</v>
      </c>
      <c r="S110" s="17">
        <v>732.01199999999994</v>
      </c>
      <c r="T110" s="17">
        <v>739.73800000000006</v>
      </c>
      <c r="U110" s="17">
        <v>710.35199999999998</v>
      </c>
      <c r="V110" s="17">
        <v>716.97699999999998</v>
      </c>
      <c r="W110" s="17">
        <v>698.84</v>
      </c>
      <c r="X110" s="17">
        <v>766.34299999999996</v>
      </c>
      <c r="Y110" s="17">
        <v>744.65700000000004</v>
      </c>
      <c r="Z110" s="17">
        <v>754.39</v>
      </c>
      <c r="AA110" s="17">
        <v>857.04700000000003</v>
      </c>
      <c r="AB110" s="17">
        <v>666.94799999999998</v>
      </c>
      <c r="AC110" s="17">
        <v>681.16800000000001</v>
      </c>
      <c r="AD110" s="17">
        <v>769.73299999999995</v>
      </c>
      <c r="AE110" s="17">
        <v>663.48</v>
      </c>
      <c r="AF110" s="17">
        <v>765.88599999999997</v>
      </c>
      <c r="AG110" s="17">
        <v>760.78200000000004</v>
      </c>
      <c r="AH110" s="17">
        <v>760.78200000000004</v>
      </c>
      <c r="AI110" s="17">
        <v>758.47699999999998</v>
      </c>
      <c r="AJ110" s="17">
        <v>654.73699999999997</v>
      </c>
      <c r="AK110" s="17">
        <v>768.96400000000006</v>
      </c>
      <c r="AL110" s="17">
        <v>798.154</v>
      </c>
      <c r="AM110" s="17">
        <v>760.71299999999997</v>
      </c>
      <c r="AN110" s="17">
        <v>711.63</v>
      </c>
      <c r="AO110" s="17">
        <v>776.41</v>
      </c>
      <c r="AP110" s="17">
        <v>695.423</v>
      </c>
    </row>
    <row r="111" spans="1:42" x14ac:dyDescent="0.35">
      <c r="A111" s="54"/>
      <c r="B111" s="17">
        <v>652.82399999999996</v>
      </c>
      <c r="C111" s="17">
        <v>708.7</v>
      </c>
      <c r="D111" s="17">
        <v>738.71900000000005</v>
      </c>
      <c r="E111" s="17">
        <v>769.73299999999995</v>
      </c>
      <c r="F111" s="17">
        <v>711.33600000000001</v>
      </c>
      <c r="G111" s="17">
        <v>811.12800000000004</v>
      </c>
      <c r="H111" s="17">
        <v>664.17700000000002</v>
      </c>
      <c r="I111" s="17">
        <v>706.44600000000003</v>
      </c>
      <c r="J111" s="17">
        <v>702.59</v>
      </c>
      <c r="K111" s="17">
        <v>710.90099999999995</v>
      </c>
      <c r="L111" s="17">
        <v>664.68799999999999</v>
      </c>
      <c r="M111" s="17">
        <v>674.44299999999998</v>
      </c>
      <c r="N111" s="17">
        <v>621.02800000000002</v>
      </c>
      <c r="O111" s="17">
        <v>767.548</v>
      </c>
      <c r="P111" s="17">
        <v>783.87800000000004</v>
      </c>
      <c r="Q111" s="17">
        <v>682.00300000000004</v>
      </c>
      <c r="R111" s="17">
        <v>723.36500000000001</v>
      </c>
      <c r="S111" s="17">
        <v>733.96100000000001</v>
      </c>
      <c r="T111" s="17">
        <v>739.84900000000005</v>
      </c>
      <c r="U111" s="17">
        <v>710.69899999999996</v>
      </c>
      <c r="V111" s="17">
        <v>718.85500000000002</v>
      </c>
      <c r="W111" s="17">
        <v>699.37900000000002</v>
      </c>
      <c r="X111" s="17">
        <v>766.51900000000001</v>
      </c>
      <c r="Y111" s="17">
        <v>745.3</v>
      </c>
      <c r="Z111" s="17">
        <v>755.57299999999998</v>
      </c>
      <c r="AA111" s="17">
        <v>857.36400000000003</v>
      </c>
      <c r="AB111" s="17">
        <v>668.89300000000003</v>
      </c>
      <c r="AC111" s="17">
        <v>682.06799999999998</v>
      </c>
      <c r="AD111" s="17">
        <v>772.04499999999996</v>
      </c>
      <c r="AE111" s="17">
        <v>669.34199999999998</v>
      </c>
      <c r="AF111" s="17">
        <v>767.66200000000003</v>
      </c>
      <c r="AG111" s="17">
        <v>760.82600000000002</v>
      </c>
      <c r="AH111" s="17">
        <v>760.82600000000002</v>
      </c>
      <c r="AI111" s="17">
        <v>758.60199999999998</v>
      </c>
      <c r="AJ111" s="17">
        <v>655.95699999999999</v>
      </c>
      <c r="AK111" s="17">
        <v>770.04600000000005</v>
      </c>
      <c r="AL111" s="17">
        <v>798.524</v>
      </c>
      <c r="AM111" s="17">
        <v>762.67100000000005</v>
      </c>
      <c r="AN111" s="17">
        <v>723.96900000000005</v>
      </c>
      <c r="AO111" s="17">
        <v>785.11800000000005</v>
      </c>
      <c r="AP111" s="17">
        <v>696.29</v>
      </c>
    </row>
    <row r="112" spans="1:42" x14ac:dyDescent="0.35">
      <c r="A112" s="54"/>
      <c r="B112" s="17">
        <v>655.79399999999998</v>
      </c>
      <c r="C112" s="17">
        <v>712.68899999999996</v>
      </c>
      <c r="D112" s="17">
        <v>743.75099999999998</v>
      </c>
      <c r="E112" s="17">
        <v>770.45299999999997</v>
      </c>
      <c r="F112" s="17">
        <v>711.76700000000005</v>
      </c>
      <c r="G112" s="17">
        <v>812.03399999999999</v>
      </c>
      <c r="H112" s="17">
        <v>664.55200000000002</v>
      </c>
      <c r="I112" s="17">
        <v>707.79499999999996</v>
      </c>
      <c r="J112" s="17">
        <v>703.31</v>
      </c>
      <c r="K112" s="17">
        <v>711.06899999999996</v>
      </c>
      <c r="L112" s="17">
        <v>664.99599999999998</v>
      </c>
      <c r="M112" s="17">
        <v>675.22699999999998</v>
      </c>
      <c r="N112" s="17">
        <v>622.26199999999994</v>
      </c>
      <c r="O112" s="17">
        <v>767.58</v>
      </c>
      <c r="P112" s="17">
        <v>785.23900000000003</v>
      </c>
      <c r="Q112" s="17">
        <v>685.505</v>
      </c>
      <c r="R112" s="17">
        <v>726.52700000000004</v>
      </c>
      <c r="S112" s="17">
        <v>733.976</v>
      </c>
      <c r="T112" s="17">
        <v>741.04700000000003</v>
      </c>
      <c r="U112" s="17">
        <v>712.005</v>
      </c>
      <c r="V112" s="17">
        <v>719.75099999999998</v>
      </c>
      <c r="W112" s="17">
        <v>699.73800000000006</v>
      </c>
      <c r="X112" s="17">
        <v>768.48299999999995</v>
      </c>
      <c r="Y112" s="17">
        <v>748.62699999999995</v>
      </c>
      <c r="Z112" s="17">
        <v>756</v>
      </c>
      <c r="AA112" s="17">
        <v>858.27200000000005</v>
      </c>
      <c r="AB112" s="17">
        <v>674.36800000000005</v>
      </c>
      <c r="AC112" s="17">
        <v>682.572</v>
      </c>
      <c r="AD112" s="17">
        <v>772.85299999999995</v>
      </c>
      <c r="AE112" s="17">
        <v>671.96699999999998</v>
      </c>
      <c r="AF112" s="17">
        <v>768.03399999999999</v>
      </c>
      <c r="AG112" s="17">
        <v>761.97</v>
      </c>
      <c r="AH112" s="17">
        <v>761.97</v>
      </c>
      <c r="AI112" s="17">
        <v>759.59199999999998</v>
      </c>
      <c r="AJ112" s="17">
        <v>655.976</v>
      </c>
      <c r="AK112" s="17">
        <v>770.26300000000003</v>
      </c>
      <c r="AL112" s="17">
        <v>800.755</v>
      </c>
      <c r="AM112" s="17">
        <v>763.51599999999996</v>
      </c>
      <c r="AN112" s="17">
        <v>724.505</v>
      </c>
      <c r="AO112" s="17">
        <v>789.98199999999997</v>
      </c>
      <c r="AP112" s="17">
        <v>697.00800000000004</v>
      </c>
    </row>
    <row r="113" spans="1:42" x14ac:dyDescent="0.35">
      <c r="A113" s="54"/>
      <c r="B113" s="17">
        <v>658.39800000000002</v>
      </c>
      <c r="C113" s="17">
        <v>714.1</v>
      </c>
      <c r="D113" s="17">
        <v>745.71299999999997</v>
      </c>
      <c r="E113" s="17">
        <v>770.67200000000003</v>
      </c>
      <c r="F113" s="17">
        <v>714.44200000000001</v>
      </c>
      <c r="G113" s="17">
        <v>814.22400000000005</v>
      </c>
      <c r="H113" s="17">
        <v>665.16099999999994</v>
      </c>
      <c r="I113" s="17">
        <v>707.85799999999995</v>
      </c>
      <c r="J113" s="17">
        <v>703.42700000000002</v>
      </c>
      <c r="K113" s="17">
        <v>711.75900000000001</v>
      </c>
      <c r="L113" s="17">
        <v>667.61199999999997</v>
      </c>
      <c r="M113" s="17">
        <v>675.375</v>
      </c>
      <c r="N113" s="17">
        <v>622.41099999999994</v>
      </c>
      <c r="O113" s="17">
        <v>773.43299999999999</v>
      </c>
      <c r="P113" s="17">
        <v>786.40099999999995</v>
      </c>
      <c r="Q113" s="17">
        <v>686.29300000000001</v>
      </c>
      <c r="R113" s="17">
        <v>727.67</v>
      </c>
      <c r="S113" s="17">
        <v>734.03599999999994</v>
      </c>
      <c r="T113" s="17">
        <v>742.57500000000005</v>
      </c>
      <c r="U113" s="17">
        <v>712.93700000000001</v>
      </c>
      <c r="V113" s="17">
        <v>720.47199999999998</v>
      </c>
      <c r="W113" s="17">
        <v>699.84</v>
      </c>
      <c r="X113" s="17">
        <v>772.20699999999999</v>
      </c>
      <c r="Y113" s="17">
        <v>748.91800000000001</v>
      </c>
      <c r="Z113" s="17">
        <v>757.76499999999999</v>
      </c>
      <c r="AA113" s="17">
        <v>858.43399999999997</v>
      </c>
      <c r="AB113" s="17">
        <v>675.32299999999998</v>
      </c>
      <c r="AC113" s="17">
        <v>683.78399999999999</v>
      </c>
      <c r="AD113" s="17">
        <v>773.48699999999997</v>
      </c>
      <c r="AE113" s="17">
        <v>674.28899999999999</v>
      </c>
      <c r="AF113" s="17">
        <v>771.47699999999998</v>
      </c>
      <c r="AG113" s="17">
        <v>763.87599999999998</v>
      </c>
      <c r="AH113" s="17">
        <v>763.87599999999998</v>
      </c>
      <c r="AI113" s="17">
        <v>760.15499999999997</v>
      </c>
      <c r="AJ113" s="17">
        <v>657.702</v>
      </c>
      <c r="AK113" s="17">
        <v>771.02200000000005</v>
      </c>
      <c r="AL113" s="17">
        <v>802.34900000000005</v>
      </c>
      <c r="AM113" s="17">
        <v>765.65800000000002</v>
      </c>
      <c r="AN113" s="17">
        <v>725.04200000000003</v>
      </c>
      <c r="AO113" s="17">
        <v>795.19</v>
      </c>
      <c r="AP113" s="17">
        <v>698.08100000000002</v>
      </c>
    </row>
    <row r="114" spans="1:42" x14ac:dyDescent="0.35">
      <c r="A114" s="54"/>
      <c r="B114" s="17">
        <v>659.33199999999999</v>
      </c>
      <c r="C114" s="17">
        <v>715.33399999999995</v>
      </c>
      <c r="D114" s="17">
        <v>748.23900000000003</v>
      </c>
      <c r="E114" s="17">
        <v>770.71900000000005</v>
      </c>
      <c r="F114" s="17">
        <v>715.05899999999997</v>
      </c>
      <c r="G114" s="17">
        <v>814.51400000000001</v>
      </c>
      <c r="H114" s="17">
        <v>666.12599999999998</v>
      </c>
      <c r="I114" s="17">
        <v>707.98800000000006</v>
      </c>
      <c r="J114" s="17">
        <v>706.58399999999995</v>
      </c>
      <c r="K114" s="17">
        <v>714.327</v>
      </c>
      <c r="L114" s="17">
        <v>672.45100000000002</v>
      </c>
      <c r="M114" s="17">
        <v>676.452</v>
      </c>
      <c r="N114" s="17">
        <v>622.42499999999995</v>
      </c>
      <c r="O114" s="17">
        <v>775.98</v>
      </c>
      <c r="P114" s="17">
        <v>786.41200000000003</v>
      </c>
      <c r="Q114" s="17">
        <v>688.15</v>
      </c>
      <c r="R114" s="17">
        <v>729.13099999999997</v>
      </c>
      <c r="S114" s="17">
        <v>736.37699999999995</v>
      </c>
      <c r="T114" s="17">
        <v>743.31299999999999</v>
      </c>
      <c r="U114" s="17">
        <v>713.05399999999997</v>
      </c>
      <c r="V114" s="17">
        <v>723.64599999999996</v>
      </c>
      <c r="W114" s="17">
        <v>701.56899999999996</v>
      </c>
      <c r="X114" s="17">
        <v>772.78</v>
      </c>
      <c r="Y114" s="17">
        <v>749.41800000000001</v>
      </c>
      <c r="Z114" s="17">
        <v>758.32600000000002</v>
      </c>
      <c r="AA114" s="17">
        <v>858.44</v>
      </c>
      <c r="AB114" s="17">
        <v>676.89300000000003</v>
      </c>
      <c r="AC114" s="17">
        <v>685.94200000000001</v>
      </c>
      <c r="AD114" s="17">
        <v>775.87199999999996</v>
      </c>
      <c r="AE114" s="17">
        <v>674.63900000000001</v>
      </c>
      <c r="AF114" s="17">
        <v>773.95500000000004</v>
      </c>
      <c r="AG114" s="17">
        <v>763.98299999999995</v>
      </c>
      <c r="AH114" s="17">
        <v>763.98299999999995</v>
      </c>
      <c r="AI114" s="17">
        <v>760.39400000000001</v>
      </c>
      <c r="AJ114" s="17">
        <v>662.16600000000005</v>
      </c>
      <c r="AK114" s="17">
        <v>773.19100000000003</v>
      </c>
      <c r="AL114" s="17">
        <v>802.69200000000001</v>
      </c>
      <c r="AM114" s="17">
        <v>767.07899999999995</v>
      </c>
      <c r="AN114" s="17">
        <v>725.81200000000001</v>
      </c>
      <c r="AO114" s="17">
        <v>798.30700000000002</v>
      </c>
      <c r="AP114" s="17">
        <v>699.58399999999995</v>
      </c>
    </row>
    <row r="115" spans="1:42" x14ac:dyDescent="0.35">
      <c r="A115" s="54"/>
      <c r="B115" s="17">
        <v>661.61699999999996</v>
      </c>
      <c r="C115" s="17">
        <v>716.23099999999999</v>
      </c>
      <c r="D115" s="17">
        <v>749.149</v>
      </c>
      <c r="E115" s="17">
        <v>772.53800000000001</v>
      </c>
      <c r="F115" s="17">
        <v>716.99099999999999</v>
      </c>
      <c r="G115" s="17">
        <v>815.29600000000005</v>
      </c>
      <c r="H115" s="17">
        <v>667.47500000000002</v>
      </c>
      <c r="I115" s="17">
        <v>708.24300000000005</v>
      </c>
      <c r="J115" s="17">
        <v>706.69299999999998</v>
      </c>
      <c r="K115" s="17">
        <v>714.654</v>
      </c>
      <c r="L115" s="17">
        <v>673.92</v>
      </c>
      <c r="M115" s="17">
        <v>676.85799999999995</v>
      </c>
      <c r="N115" s="17">
        <v>622.88400000000001</v>
      </c>
      <c r="O115" s="17">
        <v>776.16399999999999</v>
      </c>
      <c r="P115" s="17">
        <v>787.52099999999996</v>
      </c>
      <c r="Q115" s="17">
        <v>691.827</v>
      </c>
      <c r="R115" s="17">
        <v>731.298</v>
      </c>
      <c r="S115" s="17">
        <v>736.54700000000003</v>
      </c>
      <c r="T115" s="17">
        <v>743.67</v>
      </c>
      <c r="U115" s="17">
        <v>713.726</v>
      </c>
      <c r="V115" s="17">
        <v>724.04700000000003</v>
      </c>
      <c r="W115" s="17">
        <v>702.96500000000003</v>
      </c>
      <c r="X115" s="17">
        <v>780.68899999999996</v>
      </c>
      <c r="Y115" s="17">
        <v>751.94799999999998</v>
      </c>
      <c r="Z115" s="17">
        <v>759.90200000000004</v>
      </c>
      <c r="AA115" s="17">
        <v>859.375</v>
      </c>
      <c r="AB115" s="17">
        <v>678.00699999999995</v>
      </c>
      <c r="AC115" s="17">
        <v>688.70799999999997</v>
      </c>
      <c r="AD115" s="17">
        <v>777.22500000000002</v>
      </c>
      <c r="AE115" s="17">
        <v>675.44200000000001</v>
      </c>
      <c r="AF115" s="17">
        <v>775.56399999999996</v>
      </c>
      <c r="AG115" s="17">
        <v>764.20699999999999</v>
      </c>
      <c r="AH115" s="17">
        <v>764.20699999999999</v>
      </c>
      <c r="AI115" s="17">
        <v>761.19799999999998</v>
      </c>
      <c r="AJ115" s="17">
        <v>663.71699999999998</v>
      </c>
      <c r="AK115" s="17">
        <v>773.32600000000002</v>
      </c>
      <c r="AL115" s="17">
        <v>802.73199999999997</v>
      </c>
      <c r="AM115" s="17">
        <v>767.09900000000005</v>
      </c>
      <c r="AN115" s="17">
        <v>727.63199999999995</v>
      </c>
      <c r="AO115" s="17">
        <v>799.57500000000005</v>
      </c>
      <c r="AP115" s="17">
        <v>700.11500000000001</v>
      </c>
    </row>
    <row r="116" spans="1:42" x14ac:dyDescent="0.35">
      <c r="A116" s="54"/>
      <c r="B116" s="17">
        <v>661.70899999999995</v>
      </c>
      <c r="C116" s="17">
        <v>717.11400000000003</v>
      </c>
      <c r="D116" s="17">
        <v>750.60400000000004</v>
      </c>
      <c r="E116" s="17">
        <v>775.6</v>
      </c>
      <c r="F116" s="17">
        <v>718.56299999999999</v>
      </c>
      <c r="G116" s="17">
        <v>816.10400000000004</v>
      </c>
      <c r="H116" s="17">
        <v>667.93299999999999</v>
      </c>
      <c r="I116" s="17">
        <v>708.41399999999999</v>
      </c>
      <c r="J116" s="17">
        <v>707.255</v>
      </c>
      <c r="K116" s="17">
        <v>715.55200000000002</v>
      </c>
      <c r="L116" s="17">
        <v>674.50400000000002</v>
      </c>
      <c r="M116" s="17">
        <v>677.91499999999996</v>
      </c>
      <c r="N116" s="17">
        <v>623.95899999999995</v>
      </c>
      <c r="O116" s="17">
        <v>776.64800000000002</v>
      </c>
      <c r="P116" s="17">
        <v>790.18899999999996</v>
      </c>
      <c r="Q116" s="17">
        <v>692.745</v>
      </c>
      <c r="R116" s="17">
        <v>738.62</v>
      </c>
      <c r="S116" s="17">
        <v>738.92899999999997</v>
      </c>
      <c r="T116" s="17">
        <v>746.07</v>
      </c>
      <c r="U116" s="17">
        <v>715.15800000000002</v>
      </c>
      <c r="V116" s="17">
        <v>728.28800000000001</v>
      </c>
      <c r="W116" s="17">
        <v>703.38599999999997</v>
      </c>
      <c r="X116" s="17">
        <v>781.95</v>
      </c>
      <c r="Y116" s="17">
        <v>752.29300000000001</v>
      </c>
      <c r="Z116" s="17">
        <v>760.18899999999996</v>
      </c>
      <c r="AA116" s="17">
        <v>860.92100000000005</v>
      </c>
      <c r="AB116" s="17">
        <v>678.15700000000004</v>
      </c>
      <c r="AC116" s="17">
        <v>689.73800000000006</v>
      </c>
      <c r="AD116" s="17">
        <v>782.82799999999997</v>
      </c>
      <c r="AE116" s="17">
        <v>677.58199999999999</v>
      </c>
      <c r="AF116" s="17">
        <v>776.70899999999995</v>
      </c>
      <c r="AG116" s="17">
        <v>767.03</v>
      </c>
      <c r="AH116" s="17">
        <v>767.03</v>
      </c>
      <c r="AI116" s="17">
        <v>761.61900000000003</v>
      </c>
      <c r="AJ116" s="17">
        <v>663.81500000000005</v>
      </c>
      <c r="AK116" s="17">
        <v>773.74400000000003</v>
      </c>
      <c r="AL116" s="17">
        <v>803.11300000000006</v>
      </c>
      <c r="AM116" s="17">
        <v>767.76</v>
      </c>
      <c r="AN116" s="17">
        <v>728.39200000000005</v>
      </c>
      <c r="AO116" s="17">
        <v>799.77499999999998</v>
      </c>
      <c r="AP116" s="17">
        <v>700.91899999999998</v>
      </c>
    </row>
    <row r="117" spans="1:42" x14ac:dyDescent="0.35">
      <c r="A117" s="54"/>
      <c r="B117" s="17">
        <v>662.01499999999999</v>
      </c>
      <c r="C117" s="17">
        <v>717.19500000000005</v>
      </c>
      <c r="D117" s="17">
        <v>750.64</v>
      </c>
      <c r="E117" s="17">
        <v>775.85799999999995</v>
      </c>
      <c r="F117" s="17">
        <v>722.44</v>
      </c>
      <c r="G117" s="17">
        <v>818.00099999999998</v>
      </c>
      <c r="H117" s="17">
        <v>667.96299999999997</v>
      </c>
      <c r="I117" s="17">
        <v>709.29700000000003</v>
      </c>
      <c r="J117" s="17">
        <v>709.05899999999997</v>
      </c>
      <c r="K117" s="17">
        <v>715.86400000000003</v>
      </c>
      <c r="L117" s="17">
        <v>674.90899999999999</v>
      </c>
      <c r="M117" s="17">
        <v>679.89</v>
      </c>
      <c r="N117" s="17">
        <v>624.55100000000004</v>
      </c>
      <c r="O117" s="17">
        <v>777.31299999999999</v>
      </c>
      <c r="P117" s="17">
        <v>792.38199999999995</v>
      </c>
      <c r="Q117" s="17">
        <v>693.90599999999995</v>
      </c>
      <c r="R117" s="17">
        <v>740.19500000000005</v>
      </c>
      <c r="S117" s="17">
        <v>738.97799999999995</v>
      </c>
      <c r="T117" s="17">
        <v>746.60599999999999</v>
      </c>
      <c r="U117" s="17">
        <v>716.36</v>
      </c>
      <c r="V117" s="17">
        <v>736.30499999999995</v>
      </c>
      <c r="W117" s="17">
        <v>704.38400000000001</v>
      </c>
      <c r="X117" s="17">
        <v>782.72199999999998</v>
      </c>
      <c r="Y117" s="17">
        <v>754.71</v>
      </c>
      <c r="Z117" s="17">
        <v>761.36</v>
      </c>
      <c r="AA117" s="17">
        <v>863.84199999999998</v>
      </c>
      <c r="AB117" s="17">
        <v>678.16</v>
      </c>
      <c r="AC117" s="17">
        <v>690.62400000000002</v>
      </c>
      <c r="AD117" s="17">
        <v>785.88800000000003</v>
      </c>
      <c r="AE117" s="17">
        <v>678.72699999999998</v>
      </c>
      <c r="AF117" s="17">
        <v>777.00099999999998</v>
      </c>
      <c r="AG117" s="17">
        <v>769.66700000000003</v>
      </c>
      <c r="AH117" s="17">
        <v>769.66700000000003</v>
      </c>
      <c r="AI117" s="17">
        <v>762.99099999999999</v>
      </c>
      <c r="AJ117" s="17">
        <v>664.82799999999997</v>
      </c>
      <c r="AK117" s="17">
        <v>774.14</v>
      </c>
      <c r="AL117" s="17">
        <v>803.99</v>
      </c>
      <c r="AM117" s="17">
        <v>768.63199999999995</v>
      </c>
      <c r="AN117" s="17">
        <v>729.83799999999997</v>
      </c>
      <c r="AO117" s="17">
        <v>799.84199999999998</v>
      </c>
      <c r="AP117" s="17">
        <v>701.44799999999998</v>
      </c>
    </row>
    <row r="118" spans="1:42" x14ac:dyDescent="0.35">
      <c r="A118" s="54"/>
      <c r="B118" s="17">
        <v>663.5</v>
      </c>
      <c r="C118" s="17">
        <v>717.45100000000002</v>
      </c>
      <c r="D118" s="17">
        <v>750.67100000000005</v>
      </c>
      <c r="E118" s="17">
        <v>775.94799999999998</v>
      </c>
      <c r="F118" s="17">
        <v>724.53399999999999</v>
      </c>
      <c r="G118" s="17">
        <v>820.21299999999997</v>
      </c>
      <c r="H118" s="17">
        <v>668.94</v>
      </c>
      <c r="I118" s="17">
        <v>709.40599999999995</v>
      </c>
      <c r="J118" s="17">
        <v>711.99800000000005</v>
      </c>
      <c r="K118" s="17">
        <v>720.56500000000005</v>
      </c>
      <c r="L118" s="17">
        <v>676.37300000000005</v>
      </c>
      <c r="M118" s="17">
        <v>681.31600000000003</v>
      </c>
      <c r="N118" s="17">
        <v>625.22699999999998</v>
      </c>
      <c r="O118" s="17">
        <v>777.38199999999995</v>
      </c>
      <c r="P118" s="17">
        <v>793.202</v>
      </c>
      <c r="Q118" s="17">
        <v>694.05100000000004</v>
      </c>
      <c r="R118" s="17">
        <v>741.39599999999996</v>
      </c>
      <c r="S118" s="17">
        <v>739.51499999999999</v>
      </c>
      <c r="T118" s="17">
        <v>747.11500000000001</v>
      </c>
      <c r="U118" s="17">
        <v>716.97799999999995</v>
      </c>
      <c r="V118" s="17">
        <v>737.58699999999999</v>
      </c>
      <c r="W118" s="17">
        <v>704.60400000000004</v>
      </c>
      <c r="X118" s="17">
        <v>784.08199999999999</v>
      </c>
      <c r="Y118" s="17">
        <v>755.44200000000001</v>
      </c>
      <c r="Z118" s="17">
        <v>762.61699999999996</v>
      </c>
      <c r="AA118" s="17">
        <v>866.18700000000001</v>
      </c>
      <c r="AB118" s="17">
        <v>681.721</v>
      </c>
      <c r="AC118" s="17">
        <v>691.19799999999998</v>
      </c>
      <c r="AD118" s="17">
        <v>788.50800000000004</v>
      </c>
      <c r="AE118" s="17">
        <v>679.57600000000002</v>
      </c>
      <c r="AF118" s="17">
        <v>779.72500000000002</v>
      </c>
      <c r="AG118" s="17">
        <v>771.10299999999995</v>
      </c>
      <c r="AH118" s="17">
        <v>771.10299999999995</v>
      </c>
      <c r="AI118" s="17">
        <v>763.54899999999998</v>
      </c>
      <c r="AJ118" s="17">
        <v>665.83399999999995</v>
      </c>
      <c r="AK118" s="17">
        <v>774.74300000000005</v>
      </c>
      <c r="AL118" s="17">
        <v>806.09</v>
      </c>
      <c r="AM118" s="17">
        <v>770.37</v>
      </c>
      <c r="AN118" s="17">
        <v>731.89800000000002</v>
      </c>
      <c r="AO118" s="17">
        <v>800.95699999999999</v>
      </c>
      <c r="AP118" s="17">
        <v>704.57299999999998</v>
      </c>
    </row>
    <row r="119" spans="1:42" x14ac:dyDescent="0.35">
      <c r="A119" s="54"/>
      <c r="B119" s="17">
        <v>669.30399999999997</v>
      </c>
      <c r="C119" s="17">
        <v>717.721</v>
      </c>
      <c r="D119" s="17">
        <v>751.74400000000003</v>
      </c>
      <c r="E119" s="17">
        <v>776.654</v>
      </c>
      <c r="F119" s="17">
        <v>732.01800000000003</v>
      </c>
      <c r="G119" s="17">
        <v>821.03800000000001</v>
      </c>
      <c r="H119" s="17">
        <v>670.38199999999995</v>
      </c>
      <c r="I119" s="17">
        <v>709.447</v>
      </c>
      <c r="J119" s="17">
        <v>712.91600000000005</v>
      </c>
      <c r="K119" s="17">
        <v>722.34100000000001</v>
      </c>
      <c r="L119" s="17">
        <v>676.70399999999995</v>
      </c>
      <c r="M119" s="17">
        <v>682.51300000000003</v>
      </c>
      <c r="N119" s="17">
        <v>625.29</v>
      </c>
      <c r="O119" s="17">
        <v>778.74400000000003</v>
      </c>
      <c r="P119" s="17">
        <v>794.44899999999996</v>
      </c>
      <c r="Q119" s="17">
        <v>694.64099999999996</v>
      </c>
      <c r="R119" s="17">
        <v>743.01</v>
      </c>
      <c r="S119" s="17">
        <v>739.81200000000001</v>
      </c>
      <c r="T119" s="17">
        <v>747.48</v>
      </c>
      <c r="U119" s="17">
        <v>717.68799999999999</v>
      </c>
      <c r="V119" s="17">
        <v>737.70299999999997</v>
      </c>
      <c r="W119" s="17">
        <v>705.30799999999999</v>
      </c>
      <c r="X119" s="17">
        <v>787.27499999999998</v>
      </c>
      <c r="Y119" s="17">
        <v>755.74099999999999</v>
      </c>
      <c r="Z119" s="17">
        <v>764.94799999999998</v>
      </c>
      <c r="AA119" s="17">
        <v>867.38499999999999</v>
      </c>
      <c r="AB119" s="17">
        <v>682.32500000000005</v>
      </c>
      <c r="AC119" s="17">
        <v>692.303</v>
      </c>
      <c r="AD119" s="17">
        <v>789.26</v>
      </c>
      <c r="AE119" s="17">
        <v>680.67100000000005</v>
      </c>
      <c r="AF119" s="17">
        <v>781.404</v>
      </c>
      <c r="AG119" s="17">
        <v>771.67899999999997</v>
      </c>
      <c r="AH119" s="17">
        <v>771.67899999999997</v>
      </c>
      <c r="AI119" s="17">
        <v>763.97500000000002</v>
      </c>
      <c r="AJ119" s="17">
        <v>666.20600000000002</v>
      </c>
      <c r="AK119" s="17">
        <v>776.13499999999999</v>
      </c>
      <c r="AL119" s="17">
        <v>806.17100000000005</v>
      </c>
      <c r="AM119" s="17">
        <v>771.53</v>
      </c>
      <c r="AN119" s="17">
        <v>735.07100000000003</v>
      </c>
      <c r="AO119" s="17">
        <v>801.38499999999999</v>
      </c>
      <c r="AP119" s="17">
        <v>705.19399999999996</v>
      </c>
    </row>
    <row r="120" spans="1:42" x14ac:dyDescent="0.35">
      <c r="A120" s="54"/>
      <c r="B120" s="17">
        <v>669.50400000000002</v>
      </c>
      <c r="C120" s="17">
        <v>717.93</v>
      </c>
      <c r="D120" s="17">
        <v>753.06100000000004</v>
      </c>
      <c r="E120" s="17">
        <v>777.31799999999998</v>
      </c>
      <c r="F120" s="17">
        <v>733.15200000000004</v>
      </c>
      <c r="G120" s="17">
        <v>824.34299999999996</v>
      </c>
      <c r="H120" s="17">
        <v>671.28</v>
      </c>
      <c r="I120" s="17">
        <v>710.25800000000004</v>
      </c>
      <c r="J120" s="17">
        <v>713.90599999999995</v>
      </c>
      <c r="K120" s="17">
        <v>722.54499999999996</v>
      </c>
      <c r="L120" s="17">
        <v>677.16200000000003</v>
      </c>
      <c r="M120" s="17">
        <v>683.67600000000004</v>
      </c>
      <c r="N120" s="17">
        <v>627.05100000000004</v>
      </c>
      <c r="O120" s="17">
        <v>778.8</v>
      </c>
      <c r="P120" s="17">
        <v>796.404</v>
      </c>
      <c r="Q120" s="17">
        <v>696.39200000000005</v>
      </c>
      <c r="R120" s="17">
        <v>748.37300000000005</v>
      </c>
      <c r="S120" s="17">
        <v>740.27700000000004</v>
      </c>
      <c r="T120" s="17">
        <v>748.36500000000001</v>
      </c>
      <c r="U120" s="17">
        <v>719.70799999999997</v>
      </c>
      <c r="V120" s="17">
        <v>738.93299999999999</v>
      </c>
      <c r="W120" s="17">
        <v>706.17100000000005</v>
      </c>
      <c r="X120" s="17">
        <v>787.93700000000001</v>
      </c>
      <c r="Y120" s="17">
        <v>755.79700000000003</v>
      </c>
      <c r="Z120" s="17">
        <v>770.07899999999995</v>
      </c>
      <c r="AA120" s="17">
        <v>868.13400000000001</v>
      </c>
      <c r="AB120" s="17">
        <v>687</v>
      </c>
      <c r="AC120" s="17">
        <v>692.46500000000003</v>
      </c>
      <c r="AD120" s="17">
        <v>790.05799999999999</v>
      </c>
      <c r="AE120" s="17">
        <v>681.87699999999995</v>
      </c>
      <c r="AF120" s="17">
        <v>781.88699999999994</v>
      </c>
      <c r="AG120" s="17">
        <v>776.63699999999994</v>
      </c>
      <c r="AH120" s="17">
        <v>776.63699999999994</v>
      </c>
      <c r="AI120" s="17">
        <v>764.25</v>
      </c>
      <c r="AJ120" s="17">
        <v>666.33299999999997</v>
      </c>
      <c r="AK120" s="17">
        <v>776.69399999999996</v>
      </c>
      <c r="AL120" s="17">
        <v>807.17100000000005</v>
      </c>
      <c r="AM120" s="17">
        <v>774.00300000000004</v>
      </c>
      <c r="AN120" s="17">
        <v>736.57299999999998</v>
      </c>
      <c r="AO120" s="17">
        <v>802.58699999999999</v>
      </c>
      <c r="AP120" s="17">
        <v>707.99800000000005</v>
      </c>
    </row>
    <row r="121" spans="1:42" x14ac:dyDescent="0.35">
      <c r="A121" s="54"/>
      <c r="B121" s="17">
        <v>669.93600000000004</v>
      </c>
      <c r="C121" s="17">
        <v>718.23500000000001</v>
      </c>
      <c r="D121" s="17">
        <v>753.35500000000002</v>
      </c>
      <c r="E121" s="17">
        <v>777.42399999999998</v>
      </c>
      <c r="F121" s="17">
        <v>733.49900000000002</v>
      </c>
      <c r="G121" s="17">
        <v>825.05799999999999</v>
      </c>
      <c r="H121" s="17">
        <v>671.73400000000004</v>
      </c>
      <c r="I121" s="17">
        <v>710.40599999999995</v>
      </c>
      <c r="J121" s="17">
        <v>714.03200000000004</v>
      </c>
      <c r="K121" s="17">
        <v>724.10199999999998</v>
      </c>
      <c r="L121" s="17">
        <v>677.80700000000002</v>
      </c>
      <c r="M121" s="17">
        <v>684.07600000000002</v>
      </c>
      <c r="N121" s="17">
        <v>628.55100000000004</v>
      </c>
      <c r="O121" s="17">
        <v>779.20699999999999</v>
      </c>
      <c r="P121" s="17">
        <v>797.34</v>
      </c>
      <c r="Q121" s="17">
        <v>696.48400000000004</v>
      </c>
      <c r="R121" s="17">
        <v>749.59500000000003</v>
      </c>
      <c r="S121" s="17">
        <v>742.48400000000004</v>
      </c>
      <c r="T121" s="17">
        <v>749.89499999999998</v>
      </c>
      <c r="U121" s="17">
        <v>721.56799999999998</v>
      </c>
      <c r="V121" s="17">
        <v>747.85500000000002</v>
      </c>
      <c r="W121" s="17">
        <v>706.19500000000005</v>
      </c>
      <c r="X121" s="17">
        <v>788.29399999999998</v>
      </c>
      <c r="Y121" s="17">
        <v>756.62</v>
      </c>
      <c r="Z121" s="17">
        <v>770.76400000000001</v>
      </c>
      <c r="AA121" s="17">
        <v>869.68</v>
      </c>
      <c r="AB121" s="17">
        <v>688.54399999999998</v>
      </c>
      <c r="AC121" s="17">
        <v>694.13400000000001</v>
      </c>
      <c r="AD121" s="17">
        <v>790.32100000000003</v>
      </c>
      <c r="AE121" s="17">
        <v>684.71500000000003</v>
      </c>
      <c r="AF121" s="17">
        <v>782.87199999999996</v>
      </c>
      <c r="AG121" s="17">
        <v>777.36599999999999</v>
      </c>
      <c r="AH121" s="17">
        <v>777.36599999999999</v>
      </c>
      <c r="AI121" s="17">
        <v>766.07</v>
      </c>
      <c r="AJ121" s="17">
        <v>668.2</v>
      </c>
      <c r="AK121" s="17">
        <v>776.72799999999995</v>
      </c>
      <c r="AL121" s="17">
        <v>808.33699999999999</v>
      </c>
      <c r="AM121" s="17">
        <v>774.62</v>
      </c>
      <c r="AN121" s="17">
        <v>742.327</v>
      </c>
      <c r="AO121" s="17">
        <v>803.30600000000004</v>
      </c>
      <c r="AP121" s="17">
        <v>708.28899999999999</v>
      </c>
    </row>
    <row r="122" spans="1:42" x14ac:dyDescent="0.35">
      <c r="A122" s="54"/>
      <c r="B122" s="17">
        <v>670.74199999999996</v>
      </c>
      <c r="C122" s="17">
        <v>718.495</v>
      </c>
      <c r="D122" s="17">
        <v>756.23</v>
      </c>
      <c r="E122" s="17">
        <v>777.87599999999998</v>
      </c>
      <c r="F122" s="17">
        <v>737.94</v>
      </c>
      <c r="G122" s="17">
        <v>825.452</v>
      </c>
      <c r="H122" s="17">
        <v>671.798</v>
      </c>
      <c r="I122" s="17">
        <v>710.78</v>
      </c>
      <c r="J122" s="17">
        <v>714.68799999999999</v>
      </c>
      <c r="K122" s="17">
        <v>726.27800000000002</v>
      </c>
      <c r="L122" s="17">
        <v>679.55100000000004</v>
      </c>
      <c r="M122" s="17">
        <v>686.154</v>
      </c>
      <c r="N122" s="17">
        <v>628.66499999999996</v>
      </c>
      <c r="O122" s="17">
        <v>781.16600000000005</v>
      </c>
      <c r="P122" s="17">
        <v>799.98900000000003</v>
      </c>
      <c r="Q122" s="17">
        <v>697.64</v>
      </c>
      <c r="R122" s="17">
        <v>750.09</v>
      </c>
      <c r="S122" s="17">
        <v>743.65099999999995</v>
      </c>
      <c r="T122" s="17">
        <v>750.75400000000002</v>
      </c>
      <c r="U122" s="17">
        <v>722.01400000000001</v>
      </c>
      <c r="V122" s="17">
        <v>748.77200000000005</v>
      </c>
      <c r="W122" s="17">
        <v>706.471</v>
      </c>
      <c r="X122" s="17">
        <v>789.79</v>
      </c>
      <c r="Y122" s="17">
        <v>756.74</v>
      </c>
      <c r="Z122" s="17">
        <v>771.12900000000002</v>
      </c>
      <c r="AA122" s="17">
        <v>870.94100000000003</v>
      </c>
      <c r="AB122" s="17">
        <v>690.55399999999997</v>
      </c>
      <c r="AC122" s="17">
        <v>695.67100000000005</v>
      </c>
      <c r="AD122" s="17">
        <v>791.38199999999995</v>
      </c>
      <c r="AE122" s="17">
        <v>685.79100000000005</v>
      </c>
      <c r="AF122" s="17">
        <v>784.80600000000004</v>
      </c>
      <c r="AG122" s="17">
        <v>781.553</v>
      </c>
      <c r="AH122" s="17">
        <v>781.553</v>
      </c>
      <c r="AI122" s="17">
        <v>766.31299999999999</v>
      </c>
      <c r="AJ122" s="17">
        <v>670.46100000000001</v>
      </c>
      <c r="AK122" s="17">
        <v>776.76099999999997</v>
      </c>
      <c r="AL122" s="17">
        <v>808.40099999999995</v>
      </c>
      <c r="AM122" s="17">
        <v>777.01800000000003</v>
      </c>
      <c r="AN122" s="17">
        <v>746.68399999999997</v>
      </c>
      <c r="AO122" s="17">
        <v>803.30799999999999</v>
      </c>
      <c r="AP122" s="17">
        <v>710.02</v>
      </c>
    </row>
    <row r="123" spans="1:42" x14ac:dyDescent="0.35">
      <c r="A123" s="54"/>
      <c r="B123" s="17">
        <v>672.17</v>
      </c>
      <c r="C123" s="17">
        <v>719.56700000000001</v>
      </c>
      <c r="D123" s="17">
        <v>758.94600000000003</v>
      </c>
      <c r="E123" s="17">
        <v>780.11500000000001</v>
      </c>
      <c r="F123" s="17">
        <v>738.06899999999996</v>
      </c>
      <c r="G123" s="17">
        <v>825.59500000000003</v>
      </c>
      <c r="H123" s="17">
        <v>673.95299999999997</v>
      </c>
      <c r="I123" s="17">
        <v>711.26099999999997</v>
      </c>
      <c r="J123" s="17">
        <v>714.976</v>
      </c>
      <c r="K123" s="17">
        <v>726.827</v>
      </c>
      <c r="L123" s="17">
        <v>679.94799999999998</v>
      </c>
      <c r="M123" s="17">
        <v>686.38199999999995</v>
      </c>
      <c r="N123" s="17">
        <v>630.02800000000002</v>
      </c>
      <c r="O123" s="17">
        <v>781.46100000000001</v>
      </c>
      <c r="P123" s="17">
        <v>801.30600000000004</v>
      </c>
      <c r="Q123" s="17">
        <v>698.88199999999995</v>
      </c>
      <c r="R123" s="17">
        <v>752.46600000000001</v>
      </c>
      <c r="S123" s="17">
        <v>747.27599999999995</v>
      </c>
      <c r="T123" s="17">
        <v>752.18499999999995</v>
      </c>
      <c r="U123" s="17">
        <v>722.31799999999998</v>
      </c>
      <c r="V123" s="17">
        <v>749.71299999999997</v>
      </c>
      <c r="W123" s="17">
        <v>706.71500000000003</v>
      </c>
      <c r="X123" s="17">
        <v>790.22900000000004</v>
      </c>
      <c r="Y123" s="17">
        <v>756.89499999999998</v>
      </c>
      <c r="Z123" s="17">
        <v>771.16800000000001</v>
      </c>
      <c r="AA123" s="17">
        <v>872.67200000000003</v>
      </c>
      <c r="AB123" s="17">
        <v>690.85900000000004</v>
      </c>
      <c r="AC123" s="17">
        <v>700.94899999999996</v>
      </c>
      <c r="AD123" s="17">
        <v>792.83900000000006</v>
      </c>
      <c r="AE123" s="17">
        <v>687.91099999999994</v>
      </c>
      <c r="AF123" s="17">
        <v>786.00699999999995</v>
      </c>
      <c r="AG123" s="17">
        <v>782.12099999999998</v>
      </c>
      <c r="AH123" s="17">
        <v>782.12099999999998</v>
      </c>
      <c r="AI123" s="17">
        <v>766.84699999999998</v>
      </c>
      <c r="AJ123" s="17">
        <v>671.23400000000004</v>
      </c>
      <c r="AK123" s="17">
        <v>777.81600000000003</v>
      </c>
      <c r="AL123" s="17">
        <v>808.99599999999998</v>
      </c>
      <c r="AM123" s="17">
        <v>779.85500000000002</v>
      </c>
      <c r="AN123" s="17">
        <v>747.83</v>
      </c>
      <c r="AO123" s="17">
        <v>807.01300000000003</v>
      </c>
      <c r="AP123" s="17">
        <v>711.495</v>
      </c>
    </row>
    <row r="124" spans="1:42" x14ac:dyDescent="0.35">
      <c r="A124" s="54"/>
      <c r="B124" s="17">
        <v>672.327</v>
      </c>
      <c r="C124" s="17">
        <v>720.79200000000003</v>
      </c>
      <c r="D124" s="17">
        <v>763.90200000000004</v>
      </c>
      <c r="E124" s="17">
        <v>780.12599999999998</v>
      </c>
      <c r="F124" s="17">
        <v>748.09199999999998</v>
      </c>
      <c r="G124" s="17">
        <v>829.18399999999997</v>
      </c>
      <c r="H124" s="17">
        <v>674.12400000000002</v>
      </c>
      <c r="I124" s="17">
        <v>711.49900000000002</v>
      </c>
      <c r="J124" s="17">
        <v>715.54200000000003</v>
      </c>
      <c r="K124" s="17">
        <v>727.91600000000005</v>
      </c>
      <c r="L124" s="17">
        <v>680.89300000000003</v>
      </c>
      <c r="M124" s="17">
        <v>686.44200000000001</v>
      </c>
      <c r="N124" s="17">
        <v>634.81500000000005</v>
      </c>
      <c r="O124" s="17">
        <v>782.33500000000004</v>
      </c>
      <c r="P124" s="17">
        <v>802.34500000000003</v>
      </c>
      <c r="Q124" s="17">
        <v>703.23299999999995</v>
      </c>
      <c r="R124" s="17">
        <v>759.28899999999999</v>
      </c>
      <c r="S124" s="17">
        <v>747.52200000000005</v>
      </c>
      <c r="T124" s="17">
        <v>753.04300000000001</v>
      </c>
      <c r="U124" s="17">
        <v>722.43799999999999</v>
      </c>
      <c r="V124" s="17">
        <v>752.28800000000001</v>
      </c>
      <c r="W124" s="17">
        <v>706.87900000000002</v>
      </c>
      <c r="X124" s="17">
        <v>791.97</v>
      </c>
      <c r="Y124" s="17">
        <v>758.077</v>
      </c>
      <c r="Z124" s="17">
        <v>771.78399999999999</v>
      </c>
      <c r="AA124" s="17">
        <v>872.88</v>
      </c>
      <c r="AB124" s="17">
        <v>693.61900000000003</v>
      </c>
      <c r="AC124" s="17">
        <v>702.61199999999997</v>
      </c>
      <c r="AD124" s="17">
        <v>793.30600000000004</v>
      </c>
      <c r="AE124" s="17">
        <v>687.95</v>
      </c>
      <c r="AF124" s="17">
        <v>790.67399999999998</v>
      </c>
      <c r="AG124" s="17">
        <v>782.904</v>
      </c>
      <c r="AH124" s="17">
        <v>782.904</v>
      </c>
      <c r="AI124" s="17">
        <v>767.12699999999995</v>
      </c>
      <c r="AJ124" s="17">
        <v>671.29100000000005</v>
      </c>
      <c r="AK124" s="17">
        <v>779.41600000000005</v>
      </c>
      <c r="AL124" s="17">
        <v>809.09100000000001</v>
      </c>
      <c r="AM124" s="17">
        <v>785.23699999999997</v>
      </c>
      <c r="AN124" s="17">
        <v>750.39099999999996</v>
      </c>
      <c r="AO124" s="17">
        <v>809.87800000000004</v>
      </c>
      <c r="AP124" s="17">
        <v>712.36199999999997</v>
      </c>
    </row>
    <row r="125" spans="1:42" x14ac:dyDescent="0.35">
      <c r="A125" s="54"/>
      <c r="B125" s="17">
        <v>672.98699999999997</v>
      </c>
      <c r="C125" s="17">
        <v>720.91800000000001</v>
      </c>
      <c r="D125" s="17">
        <v>764.26900000000001</v>
      </c>
      <c r="E125" s="17">
        <v>780.43200000000002</v>
      </c>
      <c r="F125" s="17">
        <v>748.98299999999995</v>
      </c>
      <c r="G125" s="17">
        <v>829.33</v>
      </c>
      <c r="H125" s="17">
        <v>674.58500000000004</v>
      </c>
      <c r="I125" s="17">
        <v>711.72500000000002</v>
      </c>
      <c r="J125" s="17">
        <v>715.73900000000003</v>
      </c>
      <c r="K125" s="17">
        <v>728.20699999999999</v>
      </c>
      <c r="L125" s="17">
        <v>683.77800000000002</v>
      </c>
      <c r="M125" s="17">
        <v>687.16600000000005</v>
      </c>
      <c r="N125" s="17">
        <v>636.47799999999995</v>
      </c>
      <c r="O125" s="17">
        <v>783.21</v>
      </c>
      <c r="P125" s="17">
        <v>805.92700000000002</v>
      </c>
      <c r="Q125" s="17">
        <v>704.81899999999996</v>
      </c>
      <c r="R125" s="17">
        <v>759.72299999999996</v>
      </c>
      <c r="S125" s="17">
        <v>752.33299999999997</v>
      </c>
      <c r="T125" s="17">
        <v>753.73</v>
      </c>
      <c r="U125" s="17">
        <v>722.43899999999996</v>
      </c>
      <c r="V125" s="17">
        <v>754.90099999999995</v>
      </c>
      <c r="W125" s="17">
        <v>706.93399999999997</v>
      </c>
      <c r="X125" s="17">
        <v>792.04100000000005</v>
      </c>
      <c r="Y125" s="17">
        <v>758.25800000000004</v>
      </c>
      <c r="Z125" s="17">
        <v>772.02099999999996</v>
      </c>
      <c r="AA125" s="17">
        <v>873.2</v>
      </c>
      <c r="AB125" s="17">
        <v>694.28399999999999</v>
      </c>
      <c r="AC125" s="17">
        <v>702.87599999999998</v>
      </c>
      <c r="AD125" s="17">
        <v>798.76800000000003</v>
      </c>
      <c r="AE125" s="17">
        <v>688.15099999999995</v>
      </c>
      <c r="AF125" s="17">
        <v>792.51099999999997</v>
      </c>
      <c r="AG125" s="17">
        <v>785.11599999999999</v>
      </c>
      <c r="AH125" s="17">
        <v>785.11599999999999</v>
      </c>
      <c r="AI125" s="17">
        <v>768.601</v>
      </c>
      <c r="AJ125" s="17">
        <v>671.87900000000002</v>
      </c>
      <c r="AK125" s="17">
        <v>779.60299999999995</v>
      </c>
      <c r="AL125" s="17">
        <v>811.52700000000004</v>
      </c>
      <c r="AM125" s="17">
        <v>786.04100000000005</v>
      </c>
      <c r="AN125" s="17">
        <v>751.73900000000003</v>
      </c>
      <c r="AO125" s="17">
        <v>810.15499999999997</v>
      </c>
      <c r="AP125" s="17">
        <v>712.53200000000004</v>
      </c>
    </row>
    <row r="126" spans="1:42" x14ac:dyDescent="0.35">
      <c r="A126" s="54"/>
      <c r="B126" s="17">
        <v>673.65200000000004</v>
      </c>
      <c r="C126" s="17">
        <v>721.11800000000005</v>
      </c>
      <c r="D126" s="17">
        <v>766.28399999999999</v>
      </c>
      <c r="E126" s="17">
        <v>781.22199999999998</v>
      </c>
      <c r="F126" s="17">
        <v>751.63400000000001</v>
      </c>
      <c r="G126" s="17">
        <v>830.178</v>
      </c>
      <c r="H126" s="17">
        <v>674.59</v>
      </c>
      <c r="I126" s="17">
        <v>712.73299999999995</v>
      </c>
      <c r="J126" s="17">
        <v>718.42600000000004</v>
      </c>
      <c r="K126" s="17">
        <v>729.16800000000001</v>
      </c>
      <c r="L126" s="17">
        <v>683.84900000000005</v>
      </c>
      <c r="M126" s="17">
        <v>688.55200000000002</v>
      </c>
      <c r="N126" s="17">
        <v>636.82899999999995</v>
      </c>
      <c r="O126" s="17">
        <v>784.23800000000006</v>
      </c>
      <c r="P126" s="17">
        <v>807.74199999999996</v>
      </c>
      <c r="Q126" s="17">
        <v>705.17600000000004</v>
      </c>
      <c r="R126" s="17">
        <v>760.70500000000004</v>
      </c>
      <c r="S126" s="17">
        <v>752.64400000000001</v>
      </c>
      <c r="T126" s="17">
        <v>753.81100000000004</v>
      </c>
      <c r="U126" s="17">
        <v>725.31</v>
      </c>
      <c r="V126" s="17">
        <v>756.40899999999999</v>
      </c>
      <c r="W126" s="17">
        <v>707.44799999999998</v>
      </c>
      <c r="X126" s="17">
        <v>792.72799999999995</v>
      </c>
      <c r="Y126" s="17">
        <v>758.48400000000004</v>
      </c>
      <c r="Z126" s="17">
        <v>774.65599999999995</v>
      </c>
      <c r="AA126" s="17">
        <v>874.41899999999998</v>
      </c>
      <c r="AB126" s="17">
        <v>697.69299999999998</v>
      </c>
      <c r="AC126" s="17">
        <v>703.22500000000002</v>
      </c>
      <c r="AD126" s="17">
        <v>804.35699999999997</v>
      </c>
      <c r="AE126" s="17">
        <v>688.44100000000003</v>
      </c>
      <c r="AF126" s="17">
        <v>793.52300000000002</v>
      </c>
      <c r="AG126" s="17">
        <v>787.70600000000002</v>
      </c>
      <c r="AH126" s="17">
        <v>787.70600000000002</v>
      </c>
      <c r="AI126" s="17">
        <v>768.70399999999995</v>
      </c>
      <c r="AJ126" s="17">
        <v>672.61599999999999</v>
      </c>
      <c r="AK126" s="17">
        <v>779.79899999999998</v>
      </c>
      <c r="AL126" s="17">
        <v>812.15800000000002</v>
      </c>
      <c r="AM126" s="17">
        <v>786.44299999999998</v>
      </c>
      <c r="AN126" s="17">
        <v>751.93899999999996</v>
      </c>
      <c r="AO126" s="17">
        <v>810.65499999999997</v>
      </c>
      <c r="AP126" s="17">
        <v>713.69200000000001</v>
      </c>
    </row>
    <row r="127" spans="1:42" x14ac:dyDescent="0.35">
      <c r="A127" s="54"/>
      <c r="B127" s="17">
        <v>673.67200000000003</v>
      </c>
      <c r="C127" s="17">
        <v>722.31299999999999</v>
      </c>
      <c r="D127" s="17">
        <v>767.27099999999996</v>
      </c>
      <c r="E127" s="17">
        <v>781.66600000000005</v>
      </c>
      <c r="F127" s="17">
        <v>754.23699999999997</v>
      </c>
      <c r="G127" s="17">
        <v>830.45799999999997</v>
      </c>
      <c r="H127" s="17">
        <v>675.32399999999996</v>
      </c>
      <c r="I127" s="17">
        <v>713.19799999999998</v>
      </c>
      <c r="J127" s="17">
        <v>719.38699999999994</v>
      </c>
      <c r="K127" s="17">
        <v>730.69500000000005</v>
      </c>
      <c r="L127" s="17">
        <v>685.17100000000005</v>
      </c>
      <c r="M127" s="17">
        <v>689.05100000000004</v>
      </c>
      <c r="N127" s="17">
        <v>637.27300000000002</v>
      </c>
      <c r="O127" s="17">
        <v>784.61300000000006</v>
      </c>
      <c r="P127" s="17">
        <v>808.06399999999996</v>
      </c>
      <c r="Q127" s="17">
        <v>707.154</v>
      </c>
      <c r="R127" s="17">
        <v>761.29899999999998</v>
      </c>
      <c r="S127" s="17">
        <v>752.93499999999995</v>
      </c>
      <c r="T127" s="17">
        <v>754.76499999999999</v>
      </c>
      <c r="U127" s="17">
        <v>725.649</v>
      </c>
      <c r="V127" s="17">
        <v>758.67399999999998</v>
      </c>
      <c r="W127" s="17">
        <v>707.52099999999996</v>
      </c>
      <c r="X127" s="17">
        <v>795.57399999999996</v>
      </c>
      <c r="Y127" s="17">
        <v>758.69100000000003</v>
      </c>
      <c r="Z127" s="17">
        <v>774.75099999999998</v>
      </c>
      <c r="AA127" s="17">
        <v>876.10900000000004</v>
      </c>
      <c r="AB127" s="17">
        <v>698.25300000000004</v>
      </c>
      <c r="AC127" s="17">
        <v>706.33900000000006</v>
      </c>
      <c r="AD127" s="17">
        <v>804.41499999999996</v>
      </c>
      <c r="AE127" s="17">
        <v>689.72400000000005</v>
      </c>
      <c r="AF127" s="17">
        <v>793.59500000000003</v>
      </c>
      <c r="AG127" s="17">
        <v>788.32299999999998</v>
      </c>
      <c r="AH127" s="17">
        <v>788.32299999999998</v>
      </c>
      <c r="AI127" s="17">
        <v>769.16300000000001</v>
      </c>
      <c r="AJ127" s="17">
        <v>673.96</v>
      </c>
      <c r="AK127" s="17">
        <v>780.12599999999998</v>
      </c>
      <c r="AL127" s="17">
        <v>813.31</v>
      </c>
      <c r="AM127" s="17">
        <v>788.81299999999999</v>
      </c>
      <c r="AN127" s="17">
        <v>753.75599999999997</v>
      </c>
      <c r="AO127" s="17">
        <v>810.73800000000006</v>
      </c>
      <c r="AP127" s="17">
        <v>714.149</v>
      </c>
    </row>
    <row r="128" spans="1:42" x14ac:dyDescent="0.35">
      <c r="A128" s="54"/>
      <c r="B128" s="17">
        <v>673.9</v>
      </c>
      <c r="C128" s="17">
        <v>723.99699999999996</v>
      </c>
      <c r="D128" s="17">
        <v>768.45</v>
      </c>
      <c r="E128" s="17">
        <v>781.73</v>
      </c>
      <c r="F128" s="17">
        <v>754.36300000000006</v>
      </c>
      <c r="G128" s="17">
        <v>831.76199999999994</v>
      </c>
      <c r="H128" s="17">
        <v>676.33600000000001</v>
      </c>
      <c r="I128" s="17">
        <v>713.22</v>
      </c>
      <c r="J128" s="17">
        <v>722.03899999999999</v>
      </c>
      <c r="K128" s="17">
        <v>731.50300000000004</v>
      </c>
      <c r="L128" s="17">
        <v>685.46900000000005</v>
      </c>
      <c r="M128" s="17">
        <v>689.61900000000003</v>
      </c>
      <c r="N128" s="17">
        <v>638.32000000000005</v>
      </c>
      <c r="O128" s="17">
        <v>785.53700000000003</v>
      </c>
      <c r="P128" s="17">
        <v>808.67100000000005</v>
      </c>
      <c r="Q128" s="17">
        <v>710.43299999999999</v>
      </c>
      <c r="R128" s="17">
        <v>762.99699999999996</v>
      </c>
      <c r="S128" s="17">
        <v>753.42899999999997</v>
      </c>
      <c r="T128" s="17">
        <v>754.96199999999999</v>
      </c>
      <c r="U128" s="17">
        <v>726.65899999999999</v>
      </c>
      <c r="V128" s="17">
        <v>760.56399999999996</v>
      </c>
      <c r="W128" s="17">
        <v>707.60900000000004</v>
      </c>
      <c r="X128" s="17">
        <v>797.67600000000004</v>
      </c>
      <c r="Y128" s="17">
        <v>761.98400000000004</v>
      </c>
      <c r="Z128" s="17">
        <v>777.57</v>
      </c>
      <c r="AA128" s="17">
        <v>879.68399999999997</v>
      </c>
      <c r="AB128" s="17">
        <v>698.38599999999997</v>
      </c>
      <c r="AC128" s="17">
        <v>706.69799999999998</v>
      </c>
      <c r="AD128" s="17">
        <v>805.05100000000004</v>
      </c>
      <c r="AE128" s="17">
        <v>690.74400000000003</v>
      </c>
      <c r="AF128" s="17">
        <v>794.25900000000001</v>
      </c>
      <c r="AG128" s="17">
        <v>789.52300000000002</v>
      </c>
      <c r="AH128" s="17">
        <v>789.52300000000002</v>
      </c>
      <c r="AI128" s="17">
        <v>769.23599999999999</v>
      </c>
      <c r="AJ128" s="17">
        <v>673.96600000000001</v>
      </c>
      <c r="AK128" s="17">
        <v>783.94100000000003</v>
      </c>
      <c r="AL128" s="17">
        <v>813.39200000000005</v>
      </c>
      <c r="AM128" s="17">
        <v>790.53399999999999</v>
      </c>
      <c r="AN128" s="17">
        <v>755.19899999999996</v>
      </c>
      <c r="AO128" s="17">
        <v>817.66899999999998</v>
      </c>
      <c r="AP128" s="17">
        <v>715.52700000000004</v>
      </c>
    </row>
    <row r="129" spans="1:42" x14ac:dyDescent="0.35">
      <c r="A129" s="54"/>
      <c r="B129" s="17">
        <v>675.05100000000004</v>
      </c>
      <c r="C129" s="17">
        <v>725.928</v>
      </c>
      <c r="D129" s="17">
        <v>768.596</v>
      </c>
      <c r="E129" s="17">
        <v>783.67700000000002</v>
      </c>
      <c r="F129" s="17">
        <v>757.92499999999995</v>
      </c>
      <c r="G129" s="17">
        <v>831.87</v>
      </c>
      <c r="H129" s="17">
        <v>676.52599999999995</v>
      </c>
      <c r="I129" s="17">
        <v>713.34100000000001</v>
      </c>
      <c r="J129" s="17">
        <v>722.36599999999999</v>
      </c>
      <c r="K129" s="17">
        <v>731.61</v>
      </c>
      <c r="L129" s="17">
        <v>686.226</v>
      </c>
      <c r="M129" s="17">
        <v>689.69399999999996</v>
      </c>
      <c r="N129" s="17">
        <v>640.01400000000001</v>
      </c>
      <c r="O129" s="17">
        <v>785.63300000000004</v>
      </c>
      <c r="P129" s="17">
        <v>809.07600000000002</v>
      </c>
      <c r="Q129" s="17">
        <v>711.96900000000005</v>
      </c>
      <c r="R129" s="17">
        <v>763.33900000000006</v>
      </c>
      <c r="S129" s="17">
        <v>755.63800000000003</v>
      </c>
      <c r="T129" s="17">
        <v>756.97500000000002</v>
      </c>
      <c r="U129" s="17">
        <v>728.13400000000001</v>
      </c>
      <c r="V129" s="17">
        <v>761.30899999999997</v>
      </c>
      <c r="W129" s="17">
        <v>711.072</v>
      </c>
      <c r="X129" s="17">
        <v>798.32399999999996</v>
      </c>
      <c r="Y129" s="17">
        <v>762.90599999999995</v>
      </c>
      <c r="Z129" s="17">
        <v>777.66300000000001</v>
      </c>
      <c r="AA129" s="17">
        <v>880.87099999999998</v>
      </c>
      <c r="AB129" s="17">
        <v>698.47799999999995</v>
      </c>
      <c r="AC129" s="17">
        <v>707.17899999999997</v>
      </c>
      <c r="AD129" s="17">
        <v>805.38699999999994</v>
      </c>
      <c r="AE129" s="17">
        <v>693.84299999999996</v>
      </c>
      <c r="AF129" s="17">
        <v>796.93299999999999</v>
      </c>
      <c r="AG129" s="17">
        <v>789.755</v>
      </c>
      <c r="AH129" s="17">
        <v>789.755</v>
      </c>
      <c r="AI129" s="17">
        <v>769.91099999999994</v>
      </c>
      <c r="AJ129" s="17">
        <v>674.005</v>
      </c>
      <c r="AK129" s="17">
        <v>785.07899999999995</v>
      </c>
      <c r="AL129" s="17">
        <v>816.96</v>
      </c>
      <c r="AM129" s="17">
        <v>790.86500000000001</v>
      </c>
      <c r="AN129" s="17">
        <v>755.37400000000002</v>
      </c>
      <c r="AO129" s="17">
        <v>818.57299999999998</v>
      </c>
      <c r="AP129" s="17">
        <v>715.73</v>
      </c>
    </row>
    <row r="130" spans="1:42" x14ac:dyDescent="0.35">
      <c r="A130" s="54"/>
      <c r="B130" s="17">
        <v>675.43499999999995</v>
      </c>
      <c r="C130" s="17">
        <v>725.98199999999997</v>
      </c>
      <c r="D130" s="17">
        <v>769.25400000000002</v>
      </c>
      <c r="E130" s="17">
        <v>783.98099999999999</v>
      </c>
      <c r="F130" s="17">
        <v>758.54399999999998</v>
      </c>
      <c r="G130" s="17">
        <v>832.29499999999996</v>
      </c>
      <c r="H130" s="17">
        <v>679.20799999999997</v>
      </c>
      <c r="I130" s="17">
        <v>716.42499999999995</v>
      </c>
      <c r="J130" s="17">
        <v>725.60699999999997</v>
      </c>
      <c r="K130" s="17">
        <v>733.08799999999997</v>
      </c>
      <c r="L130" s="17">
        <v>687.226</v>
      </c>
      <c r="M130" s="17">
        <v>690.64200000000005</v>
      </c>
      <c r="N130" s="17">
        <v>640.84699999999998</v>
      </c>
      <c r="O130" s="17">
        <v>785.76599999999996</v>
      </c>
      <c r="P130" s="17">
        <v>811.28200000000004</v>
      </c>
      <c r="Q130" s="17">
        <v>713.60500000000002</v>
      </c>
      <c r="R130" s="17">
        <v>763.827</v>
      </c>
      <c r="S130" s="17">
        <v>756.51300000000003</v>
      </c>
      <c r="T130" s="17">
        <v>757.11800000000005</v>
      </c>
      <c r="U130" s="17">
        <v>728.59400000000005</v>
      </c>
      <c r="V130" s="17">
        <v>766.21500000000003</v>
      </c>
      <c r="W130" s="17">
        <v>711.8</v>
      </c>
      <c r="X130" s="17">
        <v>798.40899999999999</v>
      </c>
      <c r="Y130" s="17">
        <v>763.49</v>
      </c>
      <c r="Z130" s="17">
        <v>779.99900000000002</v>
      </c>
      <c r="AA130" s="17">
        <v>882.32100000000003</v>
      </c>
      <c r="AB130" s="17">
        <v>698.89400000000001</v>
      </c>
      <c r="AC130" s="17">
        <v>713.00099999999998</v>
      </c>
      <c r="AD130" s="17">
        <v>806.16</v>
      </c>
      <c r="AE130" s="17">
        <v>696.84400000000005</v>
      </c>
      <c r="AF130" s="17">
        <v>799.54100000000005</v>
      </c>
      <c r="AG130" s="17">
        <v>790.76</v>
      </c>
      <c r="AH130" s="17">
        <v>790.76</v>
      </c>
      <c r="AI130" s="17">
        <v>770.06600000000003</v>
      </c>
      <c r="AJ130" s="17">
        <v>674.14700000000005</v>
      </c>
      <c r="AK130" s="17">
        <v>785.30799999999999</v>
      </c>
      <c r="AL130" s="17">
        <v>818.85</v>
      </c>
      <c r="AM130" s="17">
        <v>793.82899999999995</v>
      </c>
      <c r="AN130" s="17">
        <v>755.98599999999999</v>
      </c>
      <c r="AO130" s="17">
        <v>820.66300000000001</v>
      </c>
      <c r="AP130" s="17">
        <v>716.89099999999996</v>
      </c>
    </row>
    <row r="131" spans="1:42" x14ac:dyDescent="0.35">
      <c r="A131" s="54"/>
      <c r="B131" s="17">
        <v>680.452</v>
      </c>
      <c r="C131" s="17">
        <v>726.02300000000002</v>
      </c>
      <c r="D131" s="17">
        <v>770.46400000000006</v>
      </c>
      <c r="E131" s="17">
        <v>784.125</v>
      </c>
      <c r="F131" s="17">
        <v>758.83600000000001</v>
      </c>
      <c r="G131" s="17">
        <v>832.8</v>
      </c>
      <c r="H131" s="17">
        <v>681.02200000000005</v>
      </c>
      <c r="I131" s="17">
        <v>716.53099999999995</v>
      </c>
      <c r="J131" s="17">
        <v>725.97</v>
      </c>
      <c r="K131" s="17">
        <v>733.447</v>
      </c>
      <c r="L131" s="17">
        <v>688.42200000000003</v>
      </c>
      <c r="M131" s="17">
        <v>690.99800000000005</v>
      </c>
      <c r="N131" s="17">
        <v>640.85299999999995</v>
      </c>
      <c r="O131" s="17">
        <v>787.27499999999998</v>
      </c>
      <c r="P131" s="17">
        <v>812.47199999999998</v>
      </c>
      <c r="Q131" s="17">
        <v>713.93399999999997</v>
      </c>
      <c r="R131" s="17">
        <v>764.173</v>
      </c>
      <c r="S131" s="17">
        <v>756.87800000000004</v>
      </c>
      <c r="T131" s="17">
        <v>759.33799999999997</v>
      </c>
      <c r="U131" s="17">
        <v>729.67200000000003</v>
      </c>
      <c r="V131" s="17">
        <v>767.47400000000005</v>
      </c>
      <c r="W131" s="17">
        <v>715.56299999999999</v>
      </c>
      <c r="X131" s="17">
        <v>799.58799999999997</v>
      </c>
      <c r="Y131" s="17">
        <v>763.59500000000003</v>
      </c>
      <c r="Z131" s="17">
        <v>781.21900000000005</v>
      </c>
      <c r="AA131" s="17">
        <v>885.05799999999999</v>
      </c>
      <c r="AB131" s="17">
        <v>699.94500000000005</v>
      </c>
      <c r="AC131" s="17">
        <v>716.42700000000002</v>
      </c>
      <c r="AD131" s="17">
        <v>808.24400000000003</v>
      </c>
      <c r="AE131" s="17">
        <v>698.45299999999997</v>
      </c>
      <c r="AF131" s="17">
        <v>800.25699999999995</v>
      </c>
      <c r="AG131" s="17">
        <v>791.03399999999999</v>
      </c>
      <c r="AH131" s="17">
        <v>791.03399999999999</v>
      </c>
      <c r="AI131" s="17">
        <v>770.62699999999995</v>
      </c>
      <c r="AJ131" s="17">
        <v>674.178</v>
      </c>
      <c r="AK131" s="17">
        <v>785.53700000000003</v>
      </c>
      <c r="AL131" s="17">
        <v>819.32399999999996</v>
      </c>
      <c r="AM131" s="17">
        <v>794.58199999999999</v>
      </c>
      <c r="AN131" s="17">
        <v>755.98900000000003</v>
      </c>
      <c r="AO131" s="17">
        <v>821.47199999999998</v>
      </c>
      <c r="AP131" s="17">
        <v>717.39099999999996</v>
      </c>
    </row>
    <row r="132" spans="1:42" x14ac:dyDescent="0.35">
      <c r="A132" s="54"/>
      <c r="B132" s="17">
        <v>682.48599999999999</v>
      </c>
      <c r="C132" s="17">
        <v>726.57100000000003</v>
      </c>
      <c r="D132" s="17">
        <v>771.90200000000004</v>
      </c>
      <c r="E132" s="17">
        <v>784.39</v>
      </c>
      <c r="F132" s="17">
        <v>759.678</v>
      </c>
      <c r="G132" s="17">
        <v>838.49199999999996</v>
      </c>
      <c r="H132" s="17">
        <v>681.64800000000002</v>
      </c>
      <c r="I132" s="17">
        <v>717.20100000000002</v>
      </c>
      <c r="J132" s="17">
        <v>726.50400000000002</v>
      </c>
      <c r="K132" s="17">
        <v>733.56899999999996</v>
      </c>
      <c r="L132" s="17">
        <v>691.20699999999999</v>
      </c>
      <c r="M132" s="17">
        <v>691.30700000000002</v>
      </c>
      <c r="N132" s="17">
        <v>643.08299999999997</v>
      </c>
      <c r="O132" s="17">
        <v>787.46100000000001</v>
      </c>
      <c r="P132" s="17">
        <v>812.53399999999999</v>
      </c>
      <c r="Q132" s="17">
        <v>714.04200000000003</v>
      </c>
      <c r="R132" s="17">
        <v>764.23900000000003</v>
      </c>
      <c r="S132" s="17">
        <v>756.89200000000005</v>
      </c>
      <c r="T132" s="17">
        <v>760.54600000000005</v>
      </c>
      <c r="U132" s="17">
        <v>730.80499999999995</v>
      </c>
      <c r="V132" s="17">
        <v>767.64599999999996</v>
      </c>
      <c r="W132" s="17">
        <v>716.62800000000004</v>
      </c>
      <c r="X132" s="17">
        <v>800.16899999999998</v>
      </c>
      <c r="Y132" s="17">
        <v>767.33</v>
      </c>
      <c r="Z132" s="17">
        <v>784.67100000000005</v>
      </c>
      <c r="AA132" s="17">
        <v>885.16499999999996</v>
      </c>
      <c r="AB132" s="17">
        <v>701.33399999999995</v>
      </c>
      <c r="AC132" s="17">
        <v>716.77599999999995</v>
      </c>
      <c r="AD132" s="17">
        <v>809.15899999999999</v>
      </c>
      <c r="AE132" s="17">
        <v>699.26400000000001</v>
      </c>
      <c r="AF132" s="17">
        <v>800.26</v>
      </c>
      <c r="AG132" s="17">
        <v>791.80399999999997</v>
      </c>
      <c r="AH132" s="17">
        <v>791.80399999999997</v>
      </c>
      <c r="AI132" s="17">
        <v>771.11800000000005</v>
      </c>
      <c r="AJ132" s="17">
        <v>675.42</v>
      </c>
      <c r="AK132" s="17">
        <v>786.43399999999997</v>
      </c>
      <c r="AL132" s="17">
        <v>820.80600000000004</v>
      </c>
      <c r="AM132" s="17">
        <v>794.84100000000001</v>
      </c>
      <c r="AN132" s="17">
        <v>758.34400000000005</v>
      </c>
      <c r="AO132" s="17">
        <v>821.48800000000006</v>
      </c>
      <c r="AP132" s="17">
        <v>718.428</v>
      </c>
    </row>
    <row r="133" spans="1:42" x14ac:dyDescent="0.35">
      <c r="A133" s="54"/>
      <c r="B133" s="17">
        <v>683.70500000000004</v>
      </c>
      <c r="C133" s="17">
        <v>726.63599999999997</v>
      </c>
      <c r="D133" s="17">
        <v>772.08900000000006</v>
      </c>
      <c r="E133" s="17">
        <v>785.97699999999998</v>
      </c>
      <c r="F133" s="17">
        <v>760.13900000000001</v>
      </c>
      <c r="G133" s="17">
        <v>841.28099999999995</v>
      </c>
      <c r="H133" s="17">
        <v>682.21400000000006</v>
      </c>
      <c r="I133" s="17">
        <v>717.43</v>
      </c>
      <c r="J133" s="17">
        <v>727.25</v>
      </c>
      <c r="K133" s="17">
        <v>736.05399999999997</v>
      </c>
      <c r="L133" s="17">
        <v>692.81799999999998</v>
      </c>
      <c r="M133" s="17">
        <v>692.45100000000002</v>
      </c>
      <c r="N133" s="17">
        <v>644.16499999999996</v>
      </c>
      <c r="O133" s="17">
        <v>789.024</v>
      </c>
      <c r="P133" s="17">
        <v>813.25599999999997</v>
      </c>
      <c r="Q133" s="17">
        <v>719.23299999999995</v>
      </c>
      <c r="R133" s="17">
        <v>767.24800000000005</v>
      </c>
      <c r="S133" s="17">
        <v>758.84299999999996</v>
      </c>
      <c r="T133" s="17">
        <v>762.36</v>
      </c>
      <c r="U133" s="17">
        <v>732.27800000000002</v>
      </c>
      <c r="V133" s="17">
        <v>772.12300000000005</v>
      </c>
      <c r="W133" s="17">
        <v>717.67100000000005</v>
      </c>
      <c r="X133" s="17">
        <v>800.20399999999995</v>
      </c>
      <c r="Y133" s="17">
        <v>767.38300000000004</v>
      </c>
      <c r="Z133" s="17">
        <v>786.27200000000005</v>
      </c>
      <c r="AA133" s="17">
        <v>885.74900000000002</v>
      </c>
      <c r="AB133" s="17">
        <v>707.55799999999999</v>
      </c>
      <c r="AC133" s="17">
        <v>718.06700000000001</v>
      </c>
      <c r="AD133" s="17">
        <v>809.62300000000005</v>
      </c>
      <c r="AE133" s="17">
        <v>701.84100000000001</v>
      </c>
      <c r="AF133" s="17">
        <v>800.26900000000001</v>
      </c>
      <c r="AG133" s="17">
        <v>792.80799999999999</v>
      </c>
      <c r="AH133" s="17">
        <v>792.80799999999999</v>
      </c>
      <c r="AI133" s="17">
        <v>771.73099999999999</v>
      </c>
      <c r="AJ133" s="17">
        <v>677.346</v>
      </c>
      <c r="AK133" s="17">
        <v>787.03200000000004</v>
      </c>
      <c r="AL133" s="17">
        <v>823.15200000000004</v>
      </c>
      <c r="AM133" s="17">
        <v>797.21900000000005</v>
      </c>
      <c r="AN133" s="17">
        <v>758.61599999999999</v>
      </c>
      <c r="AO133" s="17">
        <v>825.827</v>
      </c>
      <c r="AP133" s="17">
        <v>718.529</v>
      </c>
    </row>
    <row r="134" spans="1:42" x14ac:dyDescent="0.35">
      <c r="A134" s="54"/>
      <c r="B134" s="17">
        <v>686.70699999999999</v>
      </c>
      <c r="C134" s="17">
        <v>727.35</v>
      </c>
      <c r="D134" s="17">
        <v>773.19100000000003</v>
      </c>
      <c r="E134" s="17">
        <v>786.5</v>
      </c>
      <c r="F134" s="17">
        <v>761.03099999999995</v>
      </c>
      <c r="G134" s="17">
        <v>844.41700000000003</v>
      </c>
      <c r="H134" s="17">
        <v>684.90800000000002</v>
      </c>
      <c r="I134" s="17">
        <v>719.41899999999998</v>
      </c>
      <c r="J134" s="17">
        <v>727.91399999999999</v>
      </c>
      <c r="K134" s="17">
        <v>737.17100000000005</v>
      </c>
      <c r="L134" s="17">
        <v>693.23500000000001</v>
      </c>
      <c r="M134" s="17">
        <v>692.94799999999998</v>
      </c>
      <c r="N134" s="17">
        <v>644.68499999999995</v>
      </c>
      <c r="O134" s="17">
        <v>789.21699999999998</v>
      </c>
      <c r="P134" s="17">
        <v>813.82799999999997</v>
      </c>
      <c r="Q134" s="17">
        <v>719.59299999999996</v>
      </c>
      <c r="R134" s="17">
        <v>768.93100000000004</v>
      </c>
      <c r="S134" s="17">
        <v>759.74099999999999</v>
      </c>
      <c r="T134" s="17">
        <v>762.58799999999997</v>
      </c>
      <c r="U134" s="17">
        <v>738.76</v>
      </c>
      <c r="V134" s="17">
        <v>773.33900000000006</v>
      </c>
      <c r="W134" s="17">
        <v>718.57799999999997</v>
      </c>
      <c r="X134" s="17">
        <v>802.40800000000002</v>
      </c>
      <c r="Y134" s="17">
        <v>767.505</v>
      </c>
      <c r="Z134" s="17">
        <v>786.75699999999995</v>
      </c>
      <c r="AA134" s="17">
        <v>885.93200000000002</v>
      </c>
      <c r="AB134" s="17">
        <v>713.47799999999995</v>
      </c>
      <c r="AC134" s="17">
        <v>718.28800000000001</v>
      </c>
      <c r="AD134" s="17">
        <v>809.88800000000003</v>
      </c>
      <c r="AE134" s="17">
        <v>702.99800000000005</v>
      </c>
      <c r="AF134" s="17">
        <v>800.81100000000004</v>
      </c>
      <c r="AG134" s="17">
        <v>801.90300000000002</v>
      </c>
      <c r="AH134" s="17">
        <v>801.90300000000002</v>
      </c>
      <c r="AI134" s="17">
        <v>772.25599999999997</v>
      </c>
      <c r="AJ134" s="17">
        <v>678.053</v>
      </c>
      <c r="AK134" s="17">
        <v>787.79700000000003</v>
      </c>
      <c r="AL134" s="17">
        <v>823.87</v>
      </c>
      <c r="AM134" s="17">
        <v>798.75300000000004</v>
      </c>
      <c r="AN134" s="17">
        <v>759.50199999999995</v>
      </c>
      <c r="AO134" s="17">
        <v>828.20699999999999</v>
      </c>
      <c r="AP134" s="17">
        <v>719.72</v>
      </c>
    </row>
    <row r="135" spans="1:42" x14ac:dyDescent="0.35">
      <c r="A135" s="54"/>
      <c r="B135" s="17">
        <v>686.86300000000006</v>
      </c>
      <c r="C135" s="17">
        <v>727.96</v>
      </c>
      <c r="D135" s="17">
        <v>774.85699999999997</v>
      </c>
      <c r="E135" s="17">
        <v>787.62</v>
      </c>
      <c r="F135" s="17">
        <v>762.51199999999994</v>
      </c>
      <c r="G135" s="17">
        <v>844.84699999999998</v>
      </c>
      <c r="H135" s="17">
        <v>687.90599999999995</v>
      </c>
      <c r="I135" s="17">
        <v>719.99400000000003</v>
      </c>
      <c r="J135" s="17">
        <v>729.24199999999996</v>
      </c>
      <c r="K135" s="17">
        <v>741.95</v>
      </c>
      <c r="L135" s="17">
        <v>694.35799999999995</v>
      </c>
      <c r="M135" s="17">
        <v>694.13499999999999</v>
      </c>
      <c r="N135" s="17">
        <v>645.553</v>
      </c>
      <c r="O135" s="17">
        <v>790.096</v>
      </c>
      <c r="P135" s="17">
        <v>815.28899999999999</v>
      </c>
      <c r="Q135" s="17">
        <v>722.75800000000004</v>
      </c>
      <c r="R135" s="17">
        <v>769.11800000000005</v>
      </c>
      <c r="S135" s="17">
        <v>760.63</v>
      </c>
      <c r="T135" s="17">
        <v>763.48299999999995</v>
      </c>
      <c r="U135" s="17">
        <v>740.11800000000005</v>
      </c>
      <c r="V135" s="17">
        <v>777.22699999999998</v>
      </c>
      <c r="W135" s="17">
        <v>718.846</v>
      </c>
      <c r="X135" s="17">
        <v>806.91</v>
      </c>
      <c r="Y135" s="17">
        <v>768.57500000000005</v>
      </c>
      <c r="Z135" s="17">
        <v>788.90800000000002</v>
      </c>
      <c r="AA135" s="17">
        <v>887.57799999999997</v>
      </c>
      <c r="AB135" s="17">
        <v>715.572</v>
      </c>
      <c r="AC135" s="17">
        <v>720.64599999999996</v>
      </c>
      <c r="AD135" s="17">
        <v>812.64400000000001</v>
      </c>
      <c r="AE135" s="17">
        <v>704.21500000000003</v>
      </c>
      <c r="AF135" s="17">
        <v>801.28399999999999</v>
      </c>
      <c r="AG135" s="17">
        <v>803.29899999999998</v>
      </c>
      <c r="AH135" s="17">
        <v>803.29899999999998</v>
      </c>
      <c r="AI135" s="17">
        <v>774.81299999999999</v>
      </c>
      <c r="AJ135" s="17">
        <v>678.47900000000004</v>
      </c>
      <c r="AK135" s="17">
        <v>787.86400000000003</v>
      </c>
      <c r="AL135" s="17">
        <v>824.03099999999995</v>
      </c>
      <c r="AM135" s="17">
        <v>799.68</v>
      </c>
      <c r="AN135" s="17">
        <v>760.70600000000002</v>
      </c>
      <c r="AO135" s="17">
        <v>828.53599999999994</v>
      </c>
      <c r="AP135" s="17">
        <v>719.74400000000003</v>
      </c>
    </row>
    <row r="136" spans="1:42" x14ac:dyDescent="0.35">
      <c r="A136" s="54"/>
      <c r="B136" s="17">
        <v>688.54300000000001</v>
      </c>
      <c r="C136" s="17">
        <v>729.09100000000001</v>
      </c>
      <c r="D136" s="17">
        <v>781.72699999999998</v>
      </c>
      <c r="E136" s="17">
        <v>790.10699999999997</v>
      </c>
      <c r="F136" s="17">
        <v>762.87900000000002</v>
      </c>
      <c r="G136" s="17">
        <v>851.31299999999999</v>
      </c>
      <c r="H136" s="17">
        <v>688.01599999999996</v>
      </c>
      <c r="I136" s="17">
        <v>720.55399999999997</v>
      </c>
      <c r="J136" s="17">
        <v>729.75800000000004</v>
      </c>
      <c r="K136" s="17">
        <v>742.41</v>
      </c>
      <c r="L136" s="17">
        <v>694.43200000000002</v>
      </c>
      <c r="M136" s="17">
        <v>695.17600000000004</v>
      </c>
      <c r="N136" s="17">
        <v>647.63599999999997</v>
      </c>
      <c r="O136" s="17">
        <v>791.59299999999996</v>
      </c>
      <c r="P136" s="17">
        <v>815.91099999999994</v>
      </c>
      <c r="Q136" s="17">
        <v>723.28099999999995</v>
      </c>
      <c r="R136" s="17">
        <v>772.59799999999996</v>
      </c>
      <c r="S136" s="17">
        <v>761.08500000000004</v>
      </c>
      <c r="T136" s="17">
        <v>764.798</v>
      </c>
      <c r="U136" s="17">
        <v>740.96699999999998</v>
      </c>
      <c r="V136" s="17">
        <v>777.41700000000003</v>
      </c>
      <c r="W136" s="17">
        <v>720.02700000000004</v>
      </c>
      <c r="X136" s="17">
        <v>810.22199999999998</v>
      </c>
      <c r="Y136" s="17">
        <v>768.851</v>
      </c>
      <c r="Z136" s="17">
        <v>792.79</v>
      </c>
      <c r="AA136" s="17">
        <v>888.84699999999998</v>
      </c>
      <c r="AB136" s="17">
        <v>715.63300000000004</v>
      </c>
      <c r="AC136" s="17">
        <v>721.29300000000001</v>
      </c>
      <c r="AD136" s="17">
        <v>812.85799999999995</v>
      </c>
      <c r="AE136" s="17">
        <v>704.23</v>
      </c>
      <c r="AF136" s="17">
        <v>802.24400000000003</v>
      </c>
      <c r="AG136" s="17">
        <v>803.55600000000004</v>
      </c>
      <c r="AH136" s="17">
        <v>803.55600000000004</v>
      </c>
      <c r="AI136" s="17">
        <v>774.99199999999996</v>
      </c>
      <c r="AJ136" s="17">
        <v>680.18100000000004</v>
      </c>
      <c r="AK136" s="17">
        <v>790.81200000000001</v>
      </c>
      <c r="AL136" s="17">
        <v>824.25400000000002</v>
      </c>
      <c r="AM136" s="17">
        <v>800.39800000000002</v>
      </c>
      <c r="AN136" s="17">
        <v>761.99599999999998</v>
      </c>
      <c r="AO136" s="17">
        <v>829.12400000000002</v>
      </c>
      <c r="AP136" s="17">
        <v>720.91499999999996</v>
      </c>
    </row>
    <row r="137" spans="1:42" x14ac:dyDescent="0.35">
      <c r="A137" s="54"/>
      <c r="B137" s="17">
        <v>691.05600000000004</v>
      </c>
      <c r="C137" s="17">
        <v>729.721</v>
      </c>
      <c r="D137" s="17">
        <v>783.428</v>
      </c>
      <c r="E137" s="17">
        <v>790.86900000000003</v>
      </c>
      <c r="F137" s="17">
        <v>763.52599999999995</v>
      </c>
      <c r="G137" s="17">
        <v>851.76400000000001</v>
      </c>
      <c r="H137" s="17">
        <v>688.75300000000004</v>
      </c>
      <c r="I137" s="17">
        <v>720.94</v>
      </c>
      <c r="J137" s="17">
        <v>729.95899999999995</v>
      </c>
      <c r="K137" s="17">
        <v>744.85400000000004</v>
      </c>
      <c r="L137" s="17">
        <v>698.82100000000003</v>
      </c>
      <c r="M137" s="17">
        <v>695.72500000000002</v>
      </c>
      <c r="N137" s="17">
        <v>648.47400000000005</v>
      </c>
      <c r="O137" s="17">
        <v>792.35299999999995</v>
      </c>
      <c r="P137" s="17">
        <v>816.21400000000006</v>
      </c>
      <c r="Q137" s="17">
        <v>725.27300000000002</v>
      </c>
      <c r="R137" s="17">
        <v>773.52499999999998</v>
      </c>
      <c r="S137" s="17">
        <v>761.27</v>
      </c>
      <c r="T137" s="17">
        <v>766.51599999999996</v>
      </c>
      <c r="U137" s="17">
        <v>741.23800000000006</v>
      </c>
      <c r="V137" s="17">
        <v>778.745</v>
      </c>
      <c r="W137" s="17">
        <v>720.86500000000001</v>
      </c>
      <c r="X137" s="17">
        <v>810.39300000000003</v>
      </c>
      <c r="Y137" s="17">
        <v>769.79700000000003</v>
      </c>
      <c r="Z137" s="17">
        <v>795.11800000000005</v>
      </c>
      <c r="AA137" s="17">
        <v>890.44399999999996</v>
      </c>
      <c r="AB137" s="17">
        <v>715.80200000000002</v>
      </c>
      <c r="AC137" s="17">
        <v>726.45600000000002</v>
      </c>
      <c r="AD137" s="17">
        <v>813.87400000000002</v>
      </c>
      <c r="AE137" s="17">
        <v>705.49900000000002</v>
      </c>
      <c r="AF137" s="17">
        <v>803.375</v>
      </c>
      <c r="AG137" s="17">
        <v>806.54100000000005</v>
      </c>
      <c r="AH137" s="17">
        <v>806.54100000000005</v>
      </c>
      <c r="AI137" s="17">
        <v>777.02</v>
      </c>
      <c r="AJ137" s="17">
        <v>682.64400000000001</v>
      </c>
      <c r="AK137" s="17">
        <v>792.09900000000005</v>
      </c>
      <c r="AL137" s="17">
        <v>825.95699999999999</v>
      </c>
      <c r="AM137" s="17">
        <v>803.57299999999998</v>
      </c>
      <c r="AN137" s="17">
        <v>762.38199999999995</v>
      </c>
      <c r="AO137" s="17">
        <v>829.21100000000001</v>
      </c>
      <c r="AP137" s="17">
        <v>722.755</v>
      </c>
    </row>
    <row r="138" spans="1:42" x14ac:dyDescent="0.35">
      <c r="A138" s="54"/>
      <c r="B138" s="17">
        <v>692.25900000000001</v>
      </c>
      <c r="C138" s="17">
        <v>729.73599999999999</v>
      </c>
      <c r="D138" s="17">
        <v>785.33199999999999</v>
      </c>
      <c r="E138" s="17">
        <v>791.88</v>
      </c>
      <c r="F138" s="17">
        <v>763.58100000000002</v>
      </c>
      <c r="G138" s="17">
        <v>851.99599999999998</v>
      </c>
      <c r="H138" s="17">
        <v>688.77499999999998</v>
      </c>
      <c r="I138" s="17">
        <v>721.42100000000005</v>
      </c>
      <c r="J138" s="17">
        <v>730.53200000000004</v>
      </c>
      <c r="K138" s="17">
        <v>745.36</v>
      </c>
      <c r="L138" s="17">
        <v>700.28099999999995</v>
      </c>
      <c r="M138" s="17">
        <v>696.298</v>
      </c>
      <c r="N138" s="17">
        <v>649.11300000000006</v>
      </c>
      <c r="O138" s="17">
        <v>792.45500000000004</v>
      </c>
      <c r="P138" s="17">
        <v>818.06100000000004</v>
      </c>
      <c r="Q138" s="17">
        <v>730.96500000000003</v>
      </c>
      <c r="R138" s="17">
        <v>774.12099999999998</v>
      </c>
      <c r="S138" s="17">
        <v>763.48500000000001</v>
      </c>
      <c r="T138" s="17">
        <v>767.59199999999998</v>
      </c>
      <c r="U138" s="17">
        <v>741.745</v>
      </c>
      <c r="V138" s="17">
        <v>781.38800000000003</v>
      </c>
      <c r="W138" s="17">
        <v>721.19100000000003</v>
      </c>
      <c r="X138" s="17">
        <v>812.65899999999999</v>
      </c>
      <c r="Y138" s="17">
        <v>769.96900000000005</v>
      </c>
      <c r="Z138" s="17">
        <v>795.41200000000003</v>
      </c>
      <c r="AA138" s="17">
        <v>890.47</v>
      </c>
      <c r="AB138" s="17">
        <v>716.09900000000005</v>
      </c>
      <c r="AC138" s="17">
        <v>727.096</v>
      </c>
      <c r="AD138" s="17">
        <v>816.04100000000005</v>
      </c>
      <c r="AE138" s="17">
        <v>707.19100000000003</v>
      </c>
      <c r="AF138" s="17">
        <v>808.43100000000004</v>
      </c>
      <c r="AG138" s="17">
        <v>806.57600000000002</v>
      </c>
      <c r="AH138" s="17">
        <v>806.57600000000002</v>
      </c>
      <c r="AI138" s="17">
        <v>777.17200000000003</v>
      </c>
      <c r="AJ138" s="17">
        <v>683.19399999999996</v>
      </c>
      <c r="AK138" s="17">
        <v>793.678</v>
      </c>
      <c r="AL138" s="17">
        <v>826.74800000000005</v>
      </c>
      <c r="AM138" s="17">
        <v>804.51</v>
      </c>
      <c r="AN138" s="17">
        <v>764.38599999999997</v>
      </c>
      <c r="AO138" s="17">
        <v>829.68299999999999</v>
      </c>
      <c r="AP138" s="17">
        <v>723.24400000000003</v>
      </c>
    </row>
    <row r="139" spans="1:42" x14ac:dyDescent="0.35">
      <c r="A139" s="54"/>
      <c r="B139" s="17">
        <v>692.86699999999996</v>
      </c>
      <c r="C139" s="17">
        <v>729.98299999999995</v>
      </c>
      <c r="D139" s="17">
        <v>789.43399999999997</v>
      </c>
      <c r="E139" s="17">
        <v>793.23599999999999</v>
      </c>
      <c r="F139" s="17">
        <v>764.35799999999995</v>
      </c>
      <c r="G139" s="17">
        <v>852.08100000000002</v>
      </c>
      <c r="H139" s="17">
        <v>691.16399999999999</v>
      </c>
      <c r="I139" s="17">
        <v>721.44500000000005</v>
      </c>
      <c r="J139" s="17">
        <v>732.23599999999999</v>
      </c>
      <c r="K139" s="17">
        <v>746.33399999999995</v>
      </c>
      <c r="L139" s="17">
        <v>700.43100000000004</v>
      </c>
      <c r="M139" s="17">
        <v>697.93100000000004</v>
      </c>
      <c r="N139" s="17">
        <v>652.01800000000003</v>
      </c>
      <c r="O139" s="17">
        <v>793.45299999999997</v>
      </c>
      <c r="P139" s="17">
        <v>820.197</v>
      </c>
      <c r="Q139" s="17">
        <v>734.36900000000003</v>
      </c>
      <c r="R139" s="17">
        <v>774.16</v>
      </c>
      <c r="S139" s="17">
        <v>763.7</v>
      </c>
      <c r="T139" s="17">
        <v>767.73400000000004</v>
      </c>
      <c r="U139" s="17">
        <v>744.71600000000001</v>
      </c>
      <c r="V139" s="17">
        <v>784.70699999999999</v>
      </c>
      <c r="W139" s="17">
        <v>722.03300000000002</v>
      </c>
      <c r="X139" s="17">
        <v>815.36800000000005</v>
      </c>
      <c r="Y139" s="17">
        <v>770.05399999999997</v>
      </c>
      <c r="Z139" s="17">
        <v>800.36500000000001</v>
      </c>
      <c r="AA139" s="17">
        <v>890.625</v>
      </c>
      <c r="AB139" s="17">
        <v>716.40800000000002</v>
      </c>
      <c r="AC139" s="17">
        <v>729.55399999999997</v>
      </c>
      <c r="AD139" s="17">
        <v>816.173</v>
      </c>
      <c r="AE139" s="17">
        <v>709.76800000000003</v>
      </c>
      <c r="AF139" s="17">
        <v>808.79499999999996</v>
      </c>
      <c r="AG139" s="17">
        <v>809.79</v>
      </c>
      <c r="AH139" s="17">
        <v>809.79</v>
      </c>
      <c r="AI139" s="17">
        <v>778.12699999999995</v>
      </c>
      <c r="AJ139" s="17">
        <v>686.32</v>
      </c>
      <c r="AK139" s="17">
        <v>794.53700000000003</v>
      </c>
      <c r="AL139" s="17">
        <v>828.30899999999997</v>
      </c>
      <c r="AM139" s="17">
        <v>804.88499999999999</v>
      </c>
      <c r="AN139" s="17">
        <v>764.78200000000004</v>
      </c>
      <c r="AO139" s="17">
        <v>829.82500000000005</v>
      </c>
      <c r="AP139" s="17">
        <v>723.30700000000002</v>
      </c>
    </row>
    <row r="140" spans="1:42" x14ac:dyDescent="0.35">
      <c r="A140" s="54"/>
      <c r="B140" s="17">
        <v>693.20500000000004</v>
      </c>
      <c r="C140" s="17">
        <v>730.15300000000002</v>
      </c>
      <c r="D140" s="17">
        <v>790.19500000000005</v>
      </c>
      <c r="E140" s="17">
        <v>794.30399999999997</v>
      </c>
      <c r="F140" s="17">
        <v>766.94399999999996</v>
      </c>
      <c r="G140" s="17">
        <v>852.346</v>
      </c>
      <c r="H140" s="17">
        <v>692.88099999999997</v>
      </c>
      <c r="I140" s="17">
        <v>723.66499999999996</v>
      </c>
      <c r="J140" s="17">
        <v>733.69899999999996</v>
      </c>
      <c r="K140" s="17">
        <v>746.59299999999996</v>
      </c>
      <c r="L140" s="17">
        <v>703.05799999999999</v>
      </c>
      <c r="M140" s="17">
        <v>698.10199999999998</v>
      </c>
      <c r="N140" s="17">
        <v>652.18700000000001</v>
      </c>
      <c r="O140" s="17">
        <v>794.96500000000003</v>
      </c>
      <c r="P140" s="17">
        <v>822.9</v>
      </c>
      <c r="Q140" s="17">
        <v>736.43700000000001</v>
      </c>
      <c r="R140" s="17">
        <v>775.03200000000004</v>
      </c>
      <c r="S140" s="17">
        <v>764.05799999999999</v>
      </c>
      <c r="T140" s="17">
        <v>770.35900000000004</v>
      </c>
      <c r="U140" s="17">
        <v>744.93700000000001</v>
      </c>
      <c r="V140" s="17">
        <v>784.76400000000001</v>
      </c>
      <c r="W140" s="17">
        <v>725.26099999999997</v>
      </c>
      <c r="X140" s="17">
        <v>816.56600000000003</v>
      </c>
      <c r="Y140" s="17">
        <v>770.226</v>
      </c>
      <c r="Z140" s="17">
        <v>801.73500000000001</v>
      </c>
      <c r="AA140" s="17">
        <v>890.68799999999999</v>
      </c>
      <c r="AB140" s="17">
        <v>720.60400000000004</v>
      </c>
      <c r="AC140" s="17">
        <v>730.20399999999995</v>
      </c>
      <c r="AD140" s="17">
        <v>816.85400000000004</v>
      </c>
      <c r="AE140" s="17">
        <v>710.28300000000002</v>
      </c>
      <c r="AF140" s="17">
        <v>809.66800000000001</v>
      </c>
      <c r="AG140" s="17">
        <v>811.25300000000004</v>
      </c>
      <c r="AH140" s="17">
        <v>811.25300000000004</v>
      </c>
      <c r="AI140" s="17">
        <v>780.33199999999999</v>
      </c>
      <c r="AJ140" s="17">
        <v>687.73</v>
      </c>
      <c r="AK140" s="17">
        <v>794.73</v>
      </c>
      <c r="AL140" s="17">
        <v>829.70500000000004</v>
      </c>
      <c r="AM140" s="17">
        <v>806.15</v>
      </c>
      <c r="AN140" s="17">
        <v>765.92600000000004</v>
      </c>
      <c r="AO140" s="17">
        <v>832.99099999999999</v>
      </c>
      <c r="AP140" s="17">
        <v>725.05100000000004</v>
      </c>
    </row>
    <row r="141" spans="1:42" x14ac:dyDescent="0.35">
      <c r="A141" s="54"/>
      <c r="B141" s="17">
        <v>693.33799999999997</v>
      </c>
      <c r="C141" s="17">
        <v>730.22500000000002</v>
      </c>
      <c r="D141" s="17">
        <v>794.15</v>
      </c>
      <c r="E141" s="17">
        <v>794.75099999999998</v>
      </c>
      <c r="F141" s="17">
        <v>766.98699999999997</v>
      </c>
      <c r="G141" s="17">
        <v>853.45799999999997</v>
      </c>
      <c r="H141" s="17">
        <v>693.05100000000004</v>
      </c>
      <c r="I141" s="17">
        <v>723.78399999999999</v>
      </c>
      <c r="J141" s="17">
        <v>736.57500000000005</v>
      </c>
      <c r="K141" s="17">
        <v>747.14400000000001</v>
      </c>
      <c r="L141" s="17">
        <v>704.22799999999995</v>
      </c>
      <c r="M141" s="17">
        <v>702.37400000000002</v>
      </c>
      <c r="N141" s="17">
        <v>652.52499999999998</v>
      </c>
      <c r="O141" s="17">
        <v>795.72299999999996</v>
      </c>
      <c r="P141" s="17">
        <v>822.99</v>
      </c>
      <c r="Q141" s="17">
        <v>740.58500000000004</v>
      </c>
      <c r="R141" s="17">
        <v>775.08</v>
      </c>
      <c r="S141" s="17">
        <v>764.35500000000002</v>
      </c>
      <c r="T141" s="17">
        <v>770.98400000000004</v>
      </c>
      <c r="U141" s="17">
        <v>744.97500000000002</v>
      </c>
      <c r="V141" s="17">
        <v>785.00800000000004</v>
      </c>
      <c r="W141" s="17">
        <v>727.57100000000003</v>
      </c>
      <c r="X141" s="17">
        <v>817.38300000000004</v>
      </c>
      <c r="Y141" s="17">
        <v>771.38400000000001</v>
      </c>
      <c r="Z141" s="17">
        <v>805.28800000000001</v>
      </c>
      <c r="AA141" s="17">
        <v>893.654</v>
      </c>
      <c r="AB141" s="17">
        <v>721.17899999999997</v>
      </c>
      <c r="AC141" s="17">
        <v>737.89300000000003</v>
      </c>
      <c r="AD141" s="17">
        <v>822.83699999999999</v>
      </c>
      <c r="AE141" s="17">
        <v>711.55499999999995</v>
      </c>
      <c r="AF141" s="17">
        <v>811.29100000000005</v>
      </c>
      <c r="AG141" s="17">
        <v>811.726</v>
      </c>
      <c r="AH141" s="17">
        <v>811.726</v>
      </c>
      <c r="AI141" s="17">
        <v>781.19899999999996</v>
      </c>
      <c r="AJ141" s="17">
        <v>688.45299999999997</v>
      </c>
      <c r="AK141" s="17">
        <v>795.39099999999996</v>
      </c>
      <c r="AL141" s="17">
        <v>830.36400000000003</v>
      </c>
      <c r="AM141" s="17">
        <v>806.654</v>
      </c>
      <c r="AN141" s="17">
        <v>766.65200000000004</v>
      </c>
      <c r="AO141" s="17">
        <v>836.31899999999996</v>
      </c>
      <c r="AP141" s="17">
        <v>730.95399999999995</v>
      </c>
    </row>
    <row r="142" spans="1:42" x14ac:dyDescent="0.35">
      <c r="A142" s="54"/>
      <c r="B142" s="17">
        <v>693.82100000000003</v>
      </c>
      <c r="C142" s="17">
        <v>731.76700000000005</v>
      </c>
      <c r="D142" s="17">
        <v>794.26800000000003</v>
      </c>
      <c r="E142" s="17">
        <v>795.43600000000004</v>
      </c>
      <c r="F142" s="17">
        <v>769.27499999999998</v>
      </c>
      <c r="G142" s="17">
        <v>855.56</v>
      </c>
      <c r="H142" s="17">
        <v>694.50699999999995</v>
      </c>
      <c r="I142" s="17">
        <v>723.95399999999995</v>
      </c>
      <c r="J142" s="17">
        <v>740.72699999999998</v>
      </c>
      <c r="K142" s="17">
        <v>752.54700000000003</v>
      </c>
      <c r="L142" s="17">
        <v>705.54600000000005</v>
      </c>
      <c r="M142" s="17">
        <v>702.44500000000005</v>
      </c>
      <c r="N142" s="17">
        <v>653.78700000000003</v>
      </c>
      <c r="O142" s="17">
        <v>795.79200000000003</v>
      </c>
      <c r="P142" s="17">
        <v>823.70100000000002</v>
      </c>
      <c r="Q142" s="17">
        <v>744.745</v>
      </c>
      <c r="R142" s="17">
        <v>775.22699999999998</v>
      </c>
      <c r="S142" s="17">
        <v>767.24199999999996</v>
      </c>
      <c r="T142" s="17">
        <v>774.68100000000004</v>
      </c>
      <c r="U142" s="17">
        <v>745.03599999999994</v>
      </c>
      <c r="V142" s="17">
        <v>788.91600000000005</v>
      </c>
      <c r="W142" s="17">
        <v>728.34100000000001</v>
      </c>
      <c r="X142" s="17">
        <v>818.39099999999996</v>
      </c>
      <c r="Y142" s="17">
        <v>771.59100000000001</v>
      </c>
      <c r="Z142" s="17">
        <v>806.53200000000004</v>
      </c>
      <c r="AA142" s="17">
        <v>894.899</v>
      </c>
      <c r="AB142" s="17">
        <v>723.35199999999998</v>
      </c>
      <c r="AC142" s="17">
        <v>741.33399999999995</v>
      </c>
      <c r="AD142" s="17">
        <v>823.84900000000005</v>
      </c>
      <c r="AE142" s="17">
        <v>712.51900000000001</v>
      </c>
      <c r="AF142" s="17">
        <v>811.56399999999996</v>
      </c>
      <c r="AG142" s="17">
        <v>813.68799999999999</v>
      </c>
      <c r="AH142" s="17">
        <v>813.68799999999999</v>
      </c>
      <c r="AI142" s="17">
        <v>781.73500000000001</v>
      </c>
      <c r="AJ142" s="17">
        <v>689.20699999999999</v>
      </c>
      <c r="AK142" s="17">
        <v>797.11099999999999</v>
      </c>
      <c r="AL142" s="17">
        <v>830.43899999999996</v>
      </c>
      <c r="AM142" s="17">
        <v>808.02099999999996</v>
      </c>
      <c r="AN142" s="17">
        <v>766.94500000000005</v>
      </c>
      <c r="AO142" s="17">
        <v>837.31799999999998</v>
      </c>
      <c r="AP142" s="17">
        <v>731.29700000000003</v>
      </c>
    </row>
    <row r="143" spans="1:42" x14ac:dyDescent="0.35">
      <c r="A143" s="54"/>
      <c r="B143" s="17">
        <v>695.00599999999997</v>
      </c>
      <c r="C143" s="17">
        <v>732.14099999999996</v>
      </c>
      <c r="D143" s="17">
        <v>795.49900000000002</v>
      </c>
      <c r="E143" s="17">
        <v>795.57600000000002</v>
      </c>
      <c r="F143" s="17">
        <v>770.68799999999999</v>
      </c>
      <c r="G143" s="17">
        <v>855.84100000000001</v>
      </c>
      <c r="H143" s="17">
        <v>701.31600000000003</v>
      </c>
      <c r="I143" s="17">
        <v>725.55100000000004</v>
      </c>
      <c r="J143" s="17">
        <v>742.80100000000004</v>
      </c>
      <c r="K143" s="17">
        <v>753.67700000000002</v>
      </c>
      <c r="L143" s="17">
        <v>706.93600000000004</v>
      </c>
      <c r="M143" s="17">
        <v>702.87199999999996</v>
      </c>
      <c r="N143" s="17">
        <v>654.93399999999997</v>
      </c>
      <c r="O143" s="17">
        <v>797.726</v>
      </c>
      <c r="P143" s="17">
        <v>826.09</v>
      </c>
      <c r="Q143" s="17">
        <v>746.88400000000001</v>
      </c>
      <c r="R143" s="17">
        <v>775.61800000000005</v>
      </c>
      <c r="S143" s="17">
        <v>767.54200000000003</v>
      </c>
      <c r="T143" s="17">
        <v>775.37199999999996</v>
      </c>
      <c r="U143" s="17">
        <v>746.80399999999997</v>
      </c>
      <c r="V143" s="17">
        <v>791.89599999999996</v>
      </c>
      <c r="W143" s="17">
        <v>728.98800000000006</v>
      </c>
      <c r="X143" s="17">
        <v>820.85400000000004</v>
      </c>
      <c r="Y143" s="17">
        <v>774.822</v>
      </c>
      <c r="Z143" s="17">
        <v>808.26099999999997</v>
      </c>
      <c r="AA143" s="17">
        <v>896.29499999999996</v>
      </c>
      <c r="AB143" s="17">
        <v>723.88099999999997</v>
      </c>
      <c r="AC143" s="17">
        <v>743.75099999999998</v>
      </c>
      <c r="AD143" s="17">
        <v>825.34</v>
      </c>
      <c r="AE143" s="17">
        <v>714.245</v>
      </c>
      <c r="AF143" s="17">
        <v>814.87199999999996</v>
      </c>
      <c r="AG143" s="17">
        <v>819.33500000000004</v>
      </c>
      <c r="AH143" s="17">
        <v>819.33500000000004</v>
      </c>
      <c r="AI143" s="17">
        <v>781.90700000000004</v>
      </c>
      <c r="AJ143" s="17">
        <v>689.75800000000004</v>
      </c>
      <c r="AK143" s="17">
        <v>798.71</v>
      </c>
      <c r="AL143" s="17">
        <v>830.51199999999994</v>
      </c>
      <c r="AM143" s="17">
        <v>808.67899999999997</v>
      </c>
      <c r="AN143" s="17">
        <v>767.56899999999996</v>
      </c>
      <c r="AO143" s="17">
        <v>837.84199999999998</v>
      </c>
      <c r="AP143" s="17">
        <v>733.74300000000005</v>
      </c>
    </row>
    <row r="144" spans="1:42" x14ac:dyDescent="0.35">
      <c r="A144" s="54"/>
      <c r="B144" s="17">
        <v>698.22699999999998</v>
      </c>
      <c r="C144" s="17">
        <v>732.40700000000004</v>
      </c>
      <c r="D144" s="17">
        <v>795.71900000000005</v>
      </c>
      <c r="E144" s="17">
        <v>797.30899999999997</v>
      </c>
      <c r="F144" s="17">
        <v>777.81700000000001</v>
      </c>
      <c r="G144" s="17">
        <v>856.84400000000005</v>
      </c>
      <c r="H144" s="17">
        <v>702.03800000000001</v>
      </c>
      <c r="I144" s="17">
        <v>728.97900000000004</v>
      </c>
      <c r="J144" s="17">
        <v>744.548</v>
      </c>
      <c r="K144" s="17">
        <v>753.75400000000002</v>
      </c>
      <c r="L144" s="17">
        <v>707.404</v>
      </c>
      <c r="M144" s="17">
        <v>705.60799999999995</v>
      </c>
      <c r="N144" s="17">
        <v>656.32899999999995</v>
      </c>
      <c r="O144" s="17">
        <v>799.65200000000004</v>
      </c>
      <c r="P144" s="17">
        <v>827.58799999999997</v>
      </c>
      <c r="Q144" s="17">
        <v>747.02599999999995</v>
      </c>
      <c r="R144" s="17">
        <v>776.14400000000001</v>
      </c>
      <c r="S144" s="17">
        <v>767.79600000000005</v>
      </c>
      <c r="T144" s="17">
        <v>776.101</v>
      </c>
      <c r="U144" s="17">
        <v>748.97199999999998</v>
      </c>
      <c r="V144" s="17">
        <v>792.39</v>
      </c>
      <c r="W144" s="17">
        <v>730.13199999999995</v>
      </c>
      <c r="X144" s="17">
        <v>826.94</v>
      </c>
      <c r="Y144" s="17">
        <v>775.92</v>
      </c>
      <c r="Z144" s="17">
        <v>810.56100000000004</v>
      </c>
      <c r="AA144" s="17">
        <v>896.6</v>
      </c>
      <c r="AB144" s="17">
        <v>723.93899999999996</v>
      </c>
      <c r="AC144" s="17">
        <v>745.60199999999998</v>
      </c>
      <c r="AD144" s="17">
        <v>825.577</v>
      </c>
      <c r="AE144" s="17">
        <v>718.13</v>
      </c>
      <c r="AF144" s="17">
        <v>814.96199999999999</v>
      </c>
      <c r="AG144" s="17">
        <v>820.83500000000004</v>
      </c>
      <c r="AH144" s="17">
        <v>820.83500000000004</v>
      </c>
      <c r="AI144" s="17">
        <v>781.94799999999998</v>
      </c>
      <c r="AJ144" s="17">
        <v>693.27499999999998</v>
      </c>
      <c r="AK144" s="17">
        <v>799.22</v>
      </c>
      <c r="AL144" s="17">
        <v>830.65700000000004</v>
      </c>
      <c r="AM144" s="17">
        <v>810.54300000000001</v>
      </c>
      <c r="AN144" s="17">
        <v>768.42200000000003</v>
      </c>
      <c r="AO144" s="17">
        <v>839.48</v>
      </c>
      <c r="AP144" s="17">
        <v>734.36199999999997</v>
      </c>
    </row>
    <row r="145" spans="1:42" x14ac:dyDescent="0.35">
      <c r="A145" s="54"/>
      <c r="B145" s="17">
        <v>699.41800000000001</v>
      </c>
      <c r="C145" s="17">
        <v>733.05100000000004</v>
      </c>
      <c r="D145" s="17">
        <v>796.029</v>
      </c>
      <c r="E145" s="17">
        <v>798.53899999999999</v>
      </c>
      <c r="F145" s="17">
        <v>778.81500000000005</v>
      </c>
      <c r="G145" s="17">
        <v>857.726</v>
      </c>
      <c r="H145" s="17">
        <v>702.75800000000004</v>
      </c>
      <c r="I145" s="17">
        <v>729.58900000000006</v>
      </c>
      <c r="J145" s="17">
        <v>747.01700000000005</v>
      </c>
      <c r="K145" s="17">
        <v>755.94500000000005</v>
      </c>
      <c r="L145" s="17">
        <v>708.43</v>
      </c>
      <c r="M145" s="17">
        <v>708.12400000000002</v>
      </c>
      <c r="N145" s="17">
        <v>657.71900000000005</v>
      </c>
      <c r="O145" s="17">
        <v>800.39700000000005</v>
      </c>
      <c r="P145" s="17">
        <v>831.93499999999995</v>
      </c>
      <c r="Q145" s="17">
        <v>749.71400000000006</v>
      </c>
      <c r="R145" s="17">
        <v>778.15</v>
      </c>
      <c r="S145" s="17">
        <v>768.03</v>
      </c>
      <c r="T145" s="17">
        <v>779.471</v>
      </c>
      <c r="U145" s="17">
        <v>749.92499999999995</v>
      </c>
      <c r="V145" s="17">
        <v>794.43299999999999</v>
      </c>
      <c r="W145" s="17">
        <v>730.15099999999995</v>
      </c>
      <c r="X145" s="17">
        <v>827.11699999999996</v>
      </c>
      <c r="Y145" s="17">
        <v>776.09400000000005</v>
      </c>
      <c r="Z145" s="17">
        <v>811.89099999999996</v>
      </c>
      <c r="AA145" s="17">
        <v>900.22699999999998</v>
      </c>
      <c r="AB145" s="17">
        <v>725.53399999999999</v>
      </c>
      <c r="AC145" s="17">
        <v>747.45600000000002</v>
      </c>
      <c r="AD145" s="17">
        <v>826.62800000000004</v>
      </c>
      <c r="AE145" s="17">
        <v>720.28399999999999</v>
      </c>
      <c r="AF145" s="17">
        <v>815.43899999999996</v>
      </c>
      <c r="AG145" s="17">
        <v>826.16800000000001</v>
      </c>
      <c r="AH145" s="17">
        <v>826.16800000000001</v>
      </c>
      <c r="AI145" s="17">
        <v>782.07899999999995</v>
      </c>
      <c r="AJ145" s="17">
        <v>694.08799999999997</v>
      </c>
      <c r="AK145" s="17">
        <v>800.13499999999999</v>
      </c>
      <c r="AL145" s="17">
        <v>830.85500000000002</v>
      </c>
      <c r="AM145" s="17">
        <v>810.67600000000004</v>
      </c>
      <c r="AN145" s="17">
        <v>769.20399999999995</v>
      </c>
      <c r="AO145" s="17">
        <v>844.85900000000004</v>
      </c>
      <c r="AP145" s="17">
        <v>734.447</v>
      </c>
    </row>
    <row r="146" spans="1:42" x14ac:dyDescent="0.35">
      <c r="A146" s="54"/>
      <c r="B146" s="17">
        <v>699.51099999999997</v>
      </c>
      <c r="C146" s="17">
        <v>733.31299999999999</v>
      </c>
      <c r="D146" s="17">
        <v>798.60699999999997</v>
      </c>
      <c r="E146" s="17">
        <v>798.95</v>
      </c>
      <c r="F146" s="17">
        <v>779.05899999999997</v>
      </c>
      <c r="G146" s="17">
        <v>861.54399999999998</v>
      </c>
      <c r="H146" s="17">
        <v>705.72299999999996</v>
      </c>
      <c r="I146" s="17">
        <v>729.78200000000004</v>
      </c>
      <c r="J146" s="17">
        <v>747.303</v>
      </c>
      <c r="K146" s="17">
        <v>755.99599999999998</v>
      </c>
      <c r="L146" s="17">
        <v>708.44500000000005</v>
      </c>
      <c r="M146" s="17">
        <v>708.15800000000002</v>
      </c>
      <c r="N146" s="17">
        <v>657.72</v>
      </c>
      <c r="O146" s="17">
        <v>800.63099999999997</v>
      </c>
      <c r="P146" s="17">
        <v>832.524</v>
      </c>
      <c r="Q146" s="17">
        <v>750.28</v>
      </c>
      <c r="R146" s="17">
        <v>779.34799999999996</v>
      </c>
      <c r="S146" s="17">
        <v>768.54600000000005</v>
      </c>
      <c r="T146" s="17">
        <v>779.89</v>
      </c>
      <c r="U146" s="17">
        <v>750.11400000000003</v>
      </c>
      <c r="V146" s="17">
        <v>797.06500000000005</v>
      </c>
      <c r="W146" s="17">
        <v>731.19899999999996</v>
      </c>
      <c r="X146" s="17">
        <v>827.27099999999996</v>
      </c>
      <c r="Y146" s="17">
        <v>778.07600000000002</v>
      </c>
      <c r="Z146" s="17">
        <v>812.59500000000003</v>
      </c>
      <c r="AA146" s="17">
        <v>900.25199999999995</v>
      </c>
      <c r="AB146" s="17">
        <v>725.81899999999996</v>
      </c>
      <c r="AC146" s="17">
        <v>749.87300000000005</v>
      </c>
      <c r="AD146" s="17">
        <v>829.31</v>
      </c>
      <c r="AE146" s="17">
        <v>722.83600000000001</v>
      </c>
      <c r="AF146" s="17">
        <v>820.01800000000003</v>
      </c>
      <c r="AG146" s="17">
        <v>826.95399999999995</v>
      </c>
      <c r="AH146" s="17">
        <v>826.95399999999995</v>
      </c>
      <c r="AI146" s="17">
        <v>782.80499999999995</v>
      </c>
      <c r="AJ146" s="17">
        <v>694.73299999999995</v>
      </c>
      <c r="AK146" s="17">
        <v>800.56600000000003</v>
      </c>
      <c r="AL146" s="17">
        <v>832.45899999999995</v>
      </c>
      <c r="AM146" s="17">
        <v>810.971</v>
      </c>
      <c r="AN146" s="17">
        <v>770.25400000000002</v>
      </c>
      <c r="AO146" s="17">
        <v>847.02099999999996</v>
      </c>
      <c r="AP146" s="17">
        <v>734.827</v>
      </c>
    </row>
    <row r="147" spans="1:42" x14ac:dyDescent="0.35">
      <c r="A147" s="54"/>
      <c r="B147" s="17">
        <v>699.52300000000002</v>
      </c>
      <c r="C147" s="17">
        <v>733.53499999999997</v>
      </c>
      <c r="D147" s="17">
        <v>799.30799999999999</v>
      </c>
      <c r="E147" s="17">
        <v>799.10599999999999</v>
      </c>
      <c r="F147" s="17">
        <v>779.94100000000003</v>
      </c>
      <c r="G147" s="17">
        <v>864.02200000000005</v>
      </c>
      <c r="H147" s="17">
        <v>707.69500000000005</v>
      </c>
      <c r="I147" s="17">
        <v>730.86300000000006</v>
      </c>
      <c r="J147" s="17">
        <v>749.37300000000005</v>
      </c>
      <c r="K147" s="17">
        <v>756.96400000000006</v>
      </c>
      <c r="L147" s="17">
        <v>708.85500000000002</v>
      </c>
      <c r="M147" s="17">
        <v>710.03</v>
      </c>
      <c r="N147" s="17">
        <v>658.66800000000001</v>
      </c>
      <c r="O147" s="17">
        <v>809.36199999999997</v>
      </c>
      <c r="P147" s="17">
        <v>834.57899999999995</v>
      </c>
      <c r="Q147" s="17">
        <v>751.12900000000002</v>
      </c>
      <c r="R147" s="17">
        <v>779.73699999999997</v>
      </c>
      <c r="S147" s="17">
        <v>768.60400000000004</v>
      </c>
      <c r="T147" s="17">
        <v>780.54100000000005</v>
      </c>
      <c r="U147" s="17">
        <v>751.46299999999997</v>
      </c>
      <c r="V147" s="17">
        <v>798.56200000000001</v>
      </c>
      <c r="W147" s="17">
        <v>731.23599999999999</v>
      </c>
      <c r="X147" s="17">
        <v>828.50400000000002</v>
      </c>
      <c r="Y147" s="17">
        <v>779.40099999999995</v>
      </c>
      <c r="Z147" s="17">
        <v>814.928</v>
      </c>
      <c r="AA147" s="17">
        <v>900.74199999999996</v>
      </c>
      <c r="AB147" s="17">
        <v>726.00900000000001</v>
      </c>
      <c r="AC147" s="17">
        <v>754.06899999999996</v>
      </c>
      <c r="AD147" s="17">
        <v>831.82</v>
      </c>
      <c r="AE147" s="17">
        <v>725.28599999999994</v>
      </c>
      <c r="AF147" s="17">
        <v>821.63900000000001</v>
      </c>
      <c r="AG147" s="17">
        <v>828.53899999999999</v>
      </c>
      <c r="AH147" s="17">
        <v>828.53899999999999</v>
      </c>
      <c r="AI147" s="17">
        <v>782.89099999999996</v>
      </c>
      <c r="AJ147" s="17">
        <v>695.02200000000005</v>
      </c>
      <c r="AK147" s="17">
        <v>800.69399999999996</v>
      </c>
      <c r="AL147" s="17">
        <v>832.63199999999995</v>
      </c>
      <c r="AM147" s="17">
        <v>811.37900000000002</v>
      </c>
      <c r="AN147" s="17">
        <v>772.06899999999996</v>
      </c>
      <c r="AO147" s="17">
        <v>849.64099999999996</v>
      </c>
      <c r="AP147" s="17">
        <v>735.10799999999995</v>
      </c>
    </row>
    <row r="148" spans="1:42" x14ac:dyDescent="0.35">
      <c r="A148" s="54"/>
      <c r="B148" s="17">
        <v>702.24400000000003</v>
      </c>
      <c r="C148" s="17">
        <v>734.42100000000005</v>
      </c>
      <c r="D148" s="17">
        <v>800.76700000000005</v>
      </c>
      <c r="E148" s="17">
        <v>799.31700000000001</v>
      </c>
      <c r="F148" s="17">
        <v>780.46600000000001</v>
      </c>
      <c r="G148" s="17">
        <v>865.16700000000003</v>
      </c>
      <c r="H148" s="17">
        <v>707.80600000000004</v>
      </c>
      <c r="I148" s="17">
        <v>732.34400000000005</v>
      </c>
      <c r="J148" s="17">
        <v>749.46900000000005</v>
      </c>
      <c r="K148" s="17">
        <v>758.40599999999995</v>
      </c>
      <c r="L148" s="17">
        <v>709.54200000000003</v>
      </c>
      <c r="M148" s="17">
        <v>710.34199999999998</v>
      </c>
      <c r="N148" s="17">
        <v>659.86099999999999</v>
      </c>
      <c r="O148" s="17">
        <v>810.06399999999996</v>
      </c>
      <c r="P148" s="17">
        <v>834.89599999999996</v>
      </c>
      <c r="Q148" s="17">
        <v>752.50699999999995</v>
      </c>
      <c r="R148" s="17">
        <v>779.75400000000002</v>
      </c>
      <c r="S148" s="17">
        <v>769.04600000000005</v>
      </c>
      <c r="T148" s="17">
        <v>780.65599999999995</v>
      </c>
      <c r="U148" s="17">
        <v>753.36199999999997</v>
      </c>
      <c r="V148" s="17">
        <v>801.23900000000003</v>
      </c>
      <c r="W148" s="17">
        <v>731.29200000000003</v>
      </c>
      <c r="X148" s="17">
        <v>830.21100000000001</v>
      </c>
      <c r="Y148" s="17">
        <v>780.02</v>
      </c>
      <c r="Z148" s="17">
        <v>815.65599999999995</v>
      </c>
      <c r="AA148" s="17">
        <v>901.03399999999999</v>
      </c>
      <c r="AB148" s="17">
        <v>727.452</v>
      </c>
      <c r="AC148" s="17">
        <v>756.13099999999997</v>
      </c>
      <c r="AD148" s="17">
        <v>832.27</v>
      </c>
      <c r="AE148" s="17">
        <v>727.69200000000001</v>
      </c>
      <c r="AF148" s="17">
        <v>822.27200000000005</v>
      </c>
      <c r="AG148" s="17">
        <v>832.38900000000001</v>
      </c>
      <c r="AH148" s="17">
        <v>832.38900000000001</v>
      </c>
      <c r="AI148" s="17">
        <v>783.88900000000001</v>
      </c>
      <c r="AJ148" s="17">
        <v>696.38199999999995</v>
      </c>
      <c r="AK148" s="17">
        <v>802.673</v>
      </c>
      <c r="AL148" s="17">
        <v>834.78</v>
      </c>
      <c r="AM148" s="17">
        <v>811.49900000000002</v>
      </c>
      <c r="AN148" s="17">
        <v>775.05200000000002</v>
      </c>
      <c r="AO148" s="17">
        <v>850.88800000000003</v>
      </c>
      <c r="AP148" s="17">
        <v>736.02200000000005</v>
      </c>
    </row>
    <row r="149" spans="1:42" x14ac:dyDescent="0.35">
      <c r="A149" s="54"/>
      <c r="B149" s="17">
        <v>703.98800000000006</v>
      </c>
      <c r="C149" s="17">
        <v>734.74099999999999</v>
      </c>
      <c r="D149" s="17">
        <v>801.72299999999996</v>
      </c>
      <c r="E149" s="17">
        <v>800.07600000000002</v>
      </c>
      <c r="F149" s="17">
        <v>784.07100000000003</v>
      </c>
      <c r="G149" s="17">
        <v>865.23299999999995</v>
      </c>
      <c r="H149" s="17">
        <v>709.86</v>
      </c>
      <c r="I149" s="17">
        <v>735.47</v>
      </c>
      <c r="J149" s="17">
        <v>750.39099999999996</v>
      </c>
      <c r="K149" s="17">
        <v>759.35400000000004</v>
      </c>
      <c r="L149" s="17">
        <v>710.05799999999999</v>
      </c>
      <c r="M149" s="17">
        <v>711.48800000000006</v>
      </c>
      <c r="N149" s="17">
        <v>660.96900000000005</v>
      </c>
      <c r="O149" s="17">
        <v>810.505</v>
      </c>
      <c r="P149" s="17">
        <v>834.97900000000004</v>
      </c>
      <c r="Q149" s="17">
        <v>756.34500000000003</v>
      </c>
      <c r="R149" s="17">
        <v>779.93499999999995</v>
      </c>
      <c r="S149" s="17">
        <v>772.524</v>
      </c>
      <c r="T149" s="17">
        <v>784.04300000000001</v>
      </c>
      <c r="U149" s="17">
        <v>754.89200000000005</v>
      </c>
      <c r="V149" s="17">
        <v>803.71699999999998</v>
      </c>
      <c r="W149" s="17">
        <v>732.31299999999999</v>
      </c>
      <c r="X149" s="17">
        <v>831.4</v>
      </c>
      <c r="Y149" s="17">
        <v>780.28399999999999</v>
      </c>
      <c r="Z149" s="17">
        <v>816.16800000000001</v>
      </c>
      <c r="AA149" s="17">
        <v>902.048</v>
      </c>
      <c r="AB149" s="17">
        <v>731.18</v>
      </c>
      <c r="AC149" s="17">
        <v>758.76199999999994</v>
      </c>
      <c r="AD149" s="17">
        <v>840.95500000000004</v>
      </c>
      <c r="AE149" s="17">
        <v>728.904</v>
      </c>
      <c r="AF149" s="17">
        <v>823.70100000000002</v>
      </c>
      <c r="AG149" s="17">
        <v>835.65099999999995</v>
      </c>
      <c r="AH149" s="17">
        <v>835.65099999999995</v>
      </c>
      <c r="AI149" s="17">
        <v>785.17700000000002</v>
      </c>
      <c r="AJ149" s="17">
        <v>696.71100000000001</v>
      </c>
      <c r="AK149" s="17">
        <v>804.32500000000005</v>
      </c>
      <c r="AL149" s="17">
        <v>835.27800000000002</v>
      </c>
      <c r="AM149" s="17">
        <v>812.51099999999997</v>
      </c>
      <c r="AN149" s="17">
        <v>775.16300000000001</v>
      </c>
      <c r="AO149" s="17">
        <v>854.35299999999995</v>
      </c>
      <c r="AP149" s="17">
        <v>737.11199999999997</v>
      </c>
    </row>
    <row r="150" spans="1:42" x14ac:dyDescent="0.35">
      <c r="A150" s="54"/>
      <c r="B150" s="17">
        <v>709.35400000000004</v>
      </c>
      <c r="C150" s="17">
        <v>734.75800000000004</v>
      </c>
      <c r="D150" s="17">
        <v>802.40099999999995</v>
      </c>
      <c r="E150" s="17">
        <v>800.59</v>
      </c>
      <c r="F150" s="17">
        <v>784.16600000000005</v>
      </c>
      <c r="G150" s="17">
        <v>865.48199999999997</v>
      </c>
      <c r="H150" s="17">
        <v>718.35299999999995</v>
      </c>
      <c r="I150" s="17">
        <v>736.76099999999997</v>
      </c>
      <c r="J150" s="17">
        <v>750.43100000000004</v>
      </c>
      <c r="K150" s="17">
        <v>760.60900000000004</v>
      </c>
      <c r="L150" s="17">
        <v>711.48599999999999</v>
      </c>
      <c r="M150" s="17">
        <v>711.78</v>
      </c>
      <c r="N150" s="17">
        <v>661.51300000000003</v>
      </c>
      <c r="O150" s="17">
        <v>812.80799999999999</v>
      </c>
      <c r="P150" s="17">
        <v>837.45600000000002</v>
      </c>
      <c r="Q150" s="17">
        <v>757.53800000000001</v>
      </c>
      <c r="R150" s="17">
        <v>781.20699999999999</v>
      </c>
      <c r="S150" s="17">
        <v>772.76199999999994</v>
      </c>
      <c r="T150" s="17">
        <v>785.23599999999999</v>
      </c>
      <c r="U150" s="17">
        <v>756.18499999999995</v>
      </c>
      <c r="V150" s="17">
        <v>804.08299999999997</v>
      </c>
      <c r="W150" s="17">
        <v>733.24400000000003</v>
      </c>
      <c r="X150" s="17">
        <v>833.05100000000004</v>
      </c>
      <c r="Y150" s="17">
        <v>783.45899999999995</v>
      </c>
      <c r="Z150" s="17">
        <v>816.52200000000005</v>
      </c>
      <c r="AA150" s="17">
        <v>902.47500000000002</v>
      </c>
      <c r="AB150" s="17">
        <v>731.35599999999999</v>
      </c>
      <c r="AC150" s="17">
        <v>761.28</v>
      </c>
      <c r="AD150" s="17">
        <v>841.04499999999996</v>
      </c>
      <c r="AE150" s="17">
        <v>729.77300000000002</v>
      </c>
      <c r="AF150" s="17">
        <v>824.245</v>
      </c>
      <c r="AG150" s="17">
        <v>837.65899999999999</v>
      </c>
      <c r="AH150" s="17">
        <v>837.65899999999999</v>
      </c>
      <c r="AI150" s="17">
        <v>787.43700000000001</v>
      </c>
      <c r="AJ150" s="17">
        <v>697.99900000000002</v>
      </c>
      <c r="AK150" s="17">
        <v>804.64</v>
      </c>
      <c r="AL150" s="17">
        <v>837.85900000000004</v>
      </c>
      <c r="AM150" s="17">
        <v>812.524</v>
      </c>
      <c r="AN150" s="17">
        <v>775.745</v>
      </c>
      <c r="AO150" s="17">
        <v>861.11</v>
      </c>
      <c r="AP150" s="17">
        <v>737.61400000000003</v>
      </c>
    </row>
    <row r="151" spans="1:42" x14ac:dyDescent="0.35">
      <c r="A151" s="54"/>
      <c r="B151" s="17">
        <v>710.096</v>
      </c>
      <c r="C151" s="17">
        <v>737.66499999999996</v>
      </c>
      <c r="D151" s="17">
        <v>804.01599999999996</v>
      </c>
      <c r="E151" s="17">
        <v>801.31700000000001</v>
      </c>
      <c r="F151" s="17">
        <v>792.34900000000005</v>
      </c>
      <c r="G151" s="17">
        <v>865.97699999999998</v>
      </c>
      <c r="H151" s="17">
        <v>720.65099999999995</v>
      </c>
      <c r="I151" s="17">
        <v>737.23699999999997</v>
      </c>
      <c r="J151" s="17">
        <v>751.34199999999998</v>
      </c>
      <c r="K151" s="17">
        <v>761.202</v>
      </c>
      <c r="L151" s="17">
        <v>712.87800000000004</v>
      </c>
      <c r="M151" s="17">
        <v>711.81200000000001</v>
      </c>
      <c r="N151" s="17">
        <v>662.66300000000001</v>
      </c>
      <c r="O151" s="17">
        <v>814.97199999999998</v>
      </c>
      <c r="P151" s="17">
        <v>837.83</v>
      </c>
      <c r="Q151" s="17">
        <v>758.85799999999995</v>
      </c>
      <c r="R151" s="17">
        <v>781.52599999999995</v>
      </c>
      <c r="S151" s="17">
        <v>772.95</v>
      </c>
      <c r="T151" s="17">
        <v>786.173</v>
      </c>
      <c r="U151" s="17">
        <v>757.34400000000005</v>
      </c>
      <c r="V151" s="17">
        <v>807.74300000000005</v>
      </c>
      <c r="W151" s="17">
        <v>733.35400000000004</v>
      </c>
      <c r="X151" s="17">
        <v>839.89599999999996</v>
      </c>
      <c r="Y151" s="17">
        <v>784.88699999999994</v>
      </c>
      <c r="Z151" s="17">
        <v>819.62400000000002</v>
      </c>
      <c r="AA151" s="17">
        <v>902.57500000000005</v>
      </c>
      <c r="AB151" s="17">
        <v>732.29100000000005</v>
      </c>
      <c r="AC151" s="17">
        <v>761.7</v>
      </c>
      <c r="AD151" s="17">
        <v>844.36800000000005</v>
      </c>
      <c r="AE151" s="17">
        <v>729.80799999999999</v>
      </c>
      <c r="AF151" s="17">
        <v>826.60400000000004</v>
      </c>
      <c r="AG151" s="17">
        <v>838.25099999999998</v>
      </c>
      <c r="AH151" s="17">
        <v>838.25099999999998</v>
      </c>
      <c r="AI151" s="17">
        <v>787.65800000000002</v>
      </c>
      <c r="AJ151" s="17">
        <v>698.26</v>
      </c>
      <c r="AK151" s="17">
        <v>805.23400000000004</v>
      </c>
      <c r="AL151" s="17">
        <v>838.50300000000004</v>
      </c>
      <c r="AM151" s="17">
        <v>813.21699999999998</v>
      </c>
      <c r="AN151" s="17">
        <v>776.303</v>
      </c>
      <c r="AO151" s="17">
        <v>862.93700000000001</v>
      </c>
      <c r="AP151" s="17">
        <v>738.45600000000002</v>
      </c>
    </row>
    <row r="152" spans="1:42" x14ac:dyDescent="0.35">
      <c r="A152" s="54"/>
      <c r="B152" s="17">
        <v>711.37199999999996</v>
      </c>
      <c r="C152" s="17">
        <v>738.702</v>
      </c>
      <c r="D152" s="17">
        <v>804.87900000000002</v>
      </c>
      <c r="E152" s="17">
        <v>804.89599999999996</v>
      </c>
      <c r="F152" s="17">
        <v>794.19899999999996</v>
      </c>
      <c r="G152" s="17">
        <v>867.03800000000001</v>
      </c>
      <c r="H152" s="17">
        <v>720.72500000000002</v>
      </c>
      <c r="I152" s="17">
        <v>738.81799999999998</v>
      </c>
      <c r="J152" s="17">
        <v>752.41700000000003</v>
      </c>
      <c r="K152" s="17">
        <v>762.49800000000005</v>
      </c>
      <c r="L152" s="17">
        <v>713.98500000000001</v>
      </c>
      <c r="M152" s="17">
        <v>714.11400000000003</v>
      </c>
      <c r="N152" s="17">
        <v>662.66700000000003</v>
      </c>
      <c r="O152" s="17">
        <v>817.77</v>
      </c>
      <c r="P152" s="17">
        <v>838.14700000000005</v>
      </c>
      <c r="Q152" s="17">
        <v>760.64099999999996</v>
      </c>
      <c r="R152" s="17">
        <v>783.471</v>
      </c>
      <c r="S152" s="17">
        <v>773.57799999999997</v>
      </c>
      <c r="T152" s="17">
        <v>787.15099999999995</v>
      </c>
      <c r="U152" s="17">
        <v>758.08299999999997</v>
      </c>
      <c r="V152" s="17">
        <v>807.91200000000003</v>
      </c>
      <c r="W152" s="17">
        <v>733.93700000000001</v>
      </c>
      <c r="X152" s="17">
        <v>841.55</v>
      </c>
      <c r="Y152" s="17">
        <v>784.904</v>
      </c>
      <c r="Z152" s="17">
        <v>822.19100000000003</v>
      </c>
      <c r="AA152" s="17">
        <v>903.35799999999995</v>
      </c>
      <c r="AB152" s="17">
        <v>734.096</v>
      </c>
      <c r="AC152" s="17">
        <v>764.78399999999999</v>
      </c>
      <c r="AD152" s="17">
        <v>845.97199999999998</v>
      </c>
      <c r="AE152" s="17">
        <v>730.46799999999996</v>
      </c>
      <c r="AF152" s="17">
        <v>827.41200000000003</v>
      </c>
      <c r="AG152" s="17">
        <v>842.44799999999998</v>
      </c>
      <c r="AH152" s="17">
        <v>842.44799999999998</v>
      </c>
      <c r="AI152" s="17">
        <v>788.27700000000004</v>
      </c>
      <c r="AJ152" s="17">
        <v>699.01599999999996</v>
      </c>
      <c r="AK152" s="17">
        <v>806.50099999999998</v>
      </c>
      <c r="AL152" s="17">
        <v>838.50699999999995</v>
      </c>
      <c r="AM152" s="17">
        <v>815.38499999999999</v>
      </c>
      <c r="AN152" s="17">
        <v>780.37400000000002</v>
      </c>
      <c r="AO152" s="17">
        <v>863.40700000000004</v>
      </c>
      <c r="AP152" s="17">
        <v>739.09299999999996</v>
      </c>
    </row>
    <row r="153" spans="1:42" x14ac:dyDescent="0.35">
      <c r="A153" s="54"/>
      <c r="B153" s="17">
        <v>718.51300000000003</v>
      </c>
      <c r="C153" s="17">
        <v>739.21500000000003</v>
      </c>
      <c r="D153" s="17">
        <v>810.12900000000002</v>
      </c>
      <c r="E153" s="17">
        <v>805.678</v>
      </c>
      <c r="F153" s="17">
        <v>797.77700000000004</v>
      </c>
      <c r="G153" s="17">
        <v>867.56399999999996</v>
      </c>
      <c r="H153" s="17">
        <v>721.25699999999995</v>
      </c>
      <c r="I153" s="17">
        <v>739.49699999999996</v>
      </c>
      <c r="J153" s="17">
        <v>752.44299999999998</v>
      </c>
      <c r="K153" s="17">
        <v>765.89499999999998</v>
      </c>
      <c r="L153" s="17">
        <v>714.36199999999997</v>
      </c>
      <c r="M153" s="17">
        <v>716.61599999999999</v>
      </c>
      <c r="N153" s="17">
        <v>663.79600000000005</v>
      </c>
      <c r="O153" s="17">
        <v>818.22400000000005</v>
      </c>
      <c r="P153" s="17">
        <v>838.93299999999999</v>
      </c>
      <c r="Q153" s="17">
        <v>760.68799999999999</v>
      </c>
      <c r="R153" s="17">
        <v>783.98800000000006</v>
      </c>
      <c r="S153" s="17">
        <v>774.56299999999999</v>
      </c>
      <c r="T153" s="17">
        <v>789.42499999999995</v>
      </c>
      <c r="U153" s="17">
        <v>758.56600000000003</v>
      </c>
      <c r="V153" s="17">
        <v>808.91800000000001</v>
      </c>
      <c r="W153" s="17">
        <v>734.68700000000001</v>
      </c>
      <c r="X153" s="17">
        <v>842.70899999999995</v>
      </c>
      <c r="Y153" s="17">
        <v>785.15499999999997</v>
      </c>
      <c r="Z153" s="17">
        <v>822.36</v>
      </c>
      <c r="AA153" s="17">
        <v>903.71500000000003</v>
      </c>
      <c r="AB153" s="17">
        <v>736.21100000000001</v>
      </c>
      <c r="AC153" s="17">
        <v>765.76099999999997</v>
      </c>
      <c r="AD153" s="17">
        <v>847.56100000000004</v>
      </c>
      <c r="AE153" s="17">
        <v>733.48900000000003</v>
      </c>
      <c r="AF153" s="17">
        <v>829.09100000000001</v>
      </c>
      <c r="AG153" s="17">
        <v>845.80600000000004</v>
      </c>
      <c r="AH153" s="17">
        <v>845.80600000000004</v>
      </c>
      <c r="AI153" s="17">
        <v>788.83299999999997</v>
      </c>
      <c r="AJ153" s="17">
        <v>701.39300000000003</v>
      </c>
      <c r="AK153" s="17">
        <v>807.24</v>
      </c>
      <c r="AL153" s="17">
        <v>840.05899999999997</v>
      </c>
      <c r="AM153" s="17">
        <v>818.43899999999996</v>
      </c>
      <c r="AN153" s="17">
        <v>783.24199999999996</v>
      </c>
      <c r="AO153" s="17">
        <v>864.01400000000001</v>
      </c>
      <c r="AP153" s="17">
        <v>740.65599999999995</v>
      </c>
    </row>
    <row r="154" spans="1:42" x14ac:dyDescent="0.35">
      <c r="A154" s="54"/>
      <c r="B154" s="17">
        <v>719.80799999999999</v>
      </c>
      <c r="C154" s="17">
        <v>740.21</v>
      </c>
      <c r="D154" s="17">
        <v>811.61900000000003</v>
      </c>
      <c r="E154" s="17">
        <v>806.178</v>
      </c>
      <c r="F154" s="17">
        <v>798.33900000000006</v>
      </c>
      <c r="G154" s="17">
        <v>873.59799999999996</v>
      </c>
      <c r="H154" s="17">
        <v>722.84699999999998</v>
      </c>
      <c r="I154" s="17">
        <v>739.77499999999998</v>
      </c>
      <c r="J154" s="17">
        <v>752.82399999999996</v>
      </c>
      <c r="K154" s="17">
        <v>766.15499999999997</v>
      </c>
      <c r="L154" s="17">
        <v>715.596</v>
      </c>
      <c r="M154" s="17">
        <v>718.18200000000002</v>
      </c>
      <c r="N154" s="17">
        <v>663.98099999999999</v>
      </c>
      <c r="O154" s="17">
        <v>818.24300000000005</v>
      </c>
      <c r="P154" s="17">
        <v>840.39499999999998</v>
      </c>
      <c r="Q154" s="17">
        <v>763.78099999999995</v>
      </c>
      <c r="R154" s="17">
        <v>785.22699999999998</v>
      </c>
      <c r="S154" s="17">
        <v>774.71</v>
      </c>
      <c r="T154" s="17">
        <v>791.25199999999995</v>
      </c>
      <c r="U154" s="17">
        <v>758.66</v>
      </c>
      <c r="V154" s="17">
        <v>809.25300000000004</v>
      </c>
      <c r="W154" s="17">
        <v>734.72699999999998</v>
      </c>
      <c r="X154" s="17">
        <v>843.57399999999996</v>
      </c>
      <c r="Y154" s="17">
        <v>785.56100000000004</v>
      </c>
      <c r="Z154" s="17">
        <v>822.47400000000005</v>
      </c>
      <c r="AA154" s="17">
        <v>905.02800000000002</v>
      </c>
      <c r="AB154" s="17">
        <v>737.25400000000002</v>
      </c>
      <c r="AC154" s="17">
        <v>772.68899999999996</v>
      </c>
      <c r="AD154" s="17">
        <v>853.245</v>
      </c>
      <c r="AE154" s="17">
        <v>734.93899999999996</v>
      </c>
      <c r="AF154" s="17">
        <v>830.476</v>
      </c>
      <c r="AG154" s="17">
        <v>847.02099999999996</v>
      </c>
      <c r="AH154" s="17">
        <v>847.02099999999996</v>
      </c>
      <c r="AI154" s="17">
        <v>790.43299999999999</v>
      </c>
      <c r="AJ154" s="17">
        <v>702.65800000000002</v>
      </c>
      <c r="AK154" s="17">
        <v>807.38599999999997</v>
      </c>
      <c r="AL154" s="17">
        <v>844.48599999999999</v>
      </c>
      <c r="AM154" s="17">
        <v>821.43600000000004</v>
      </c>
      <c r="AN154" s="17">
        <v>785.93499999999995</v>
      </c>
      <c r="AO154" s="17">
        <v>866.31500000000005</v>
      </c>
      <c r="AP154" s="17">
        <v>743.34900000000005</v>
      </c>
    </row>
    <row r="155" spans="1:42" x14ac:dyDescent="0.35">
      <c r="A155" s="54"/>
      <c r="B155" s="17">
        <v>720.12099999999998</v>
      </c>
      <c r="C155" s="17">
        <v>741.16200000000003</v>
      </c>
      <c r="D155" s="17">
        <v>812.97900000000004</v>
      </c>
      <c r="E155" s="17">
        <v>806.76800000000003</v>
      </c>
      <c r="F155" s="17">
        <v>801.10699999999997</v>
      </c>
      <c r="G155" s="17">
        <v>873.98800000000006</v>
      </c>
      <c r="H155" s="17">
        <v>722.92700000000002</v>
      </c>
      <c r="I155" s="17">
        <v>740.89499999999998</v>
      </c>
      <c r="J155" s="17">
        <v>755.37800000000004</v>
      </c>
      <c r="K155" s="17">
        <v>767.95600000000002</v>
      </c>
      <c r="L155" s="17">
        <v>715.67399999999998</v>
      </c>
      <c r="M155" s="17">
        <v>718.31200000000001</v>
      </c>
      <c r="N155" s="17">
        <v>665.78399999999999</v>
      </c>
      <c r="O155" s="17">
        <v>818.34699999999998</v>
      </c>
      <c r="P155" s="17">
        <v>842.03800000000001</v>
      </c>
      <c r="Q155" s="17">
        <v>769.34500000000003</v>
      </c>
      <c r="R155" s="17">
        <v>785.53200000000004</v>
      </c>
      <c r="S155" s="17">
        <v>776.09199999999998</v>
      </c>
      <c r="T155" s="17">
        <v>794.54600000000005</v>
      </c>
      <c r="U155" s="17">
        <v>759.48</v>
      </c>
      <c r="V155" s="17">
        <v>809.84100000000001</v>
      </c>
      <c r="W155" s="17">
        <v>736.28300000000002</v>
      </c>
      <c r="X155" s="17">
        <v>844.55899999999997</v>
      </c>
      <c r="Y155" s="17">
        <v>786.77599999999995</v>
      </c>
      <c r="Z155" s="17">
        <v>823.86099999999999</v>
      </c>
      <c r="AA155" s="17">
        <v>905.58199999999999</v>
      </c>
      <c r="AB155" s="17">
        <v>745.67600000000004</v>
      </c>
      <c r="AC155" s="17">
        <v>773.37800000000004</v>
      </c>
      <c r="AD155" s="17">
        <v>854.98900000000003</v>
      </c>
      <c r="AE155" s="17">
        <v>737.93100000000004</v>
      </c>
      <c r="AF155" s="17">
        <v>830.60799999999995</v>
      </c>
      <c r="AG155" s="17">
        <v>848.447</v>
      </c>
      <c r="AH155" s="17">
        <v>848.447</v>
      </c>
      <c r="AI155" s="17">
        <v>791.10199999999998</v>
      </c>
      <c r="AJ155" s="17">
        <v>704.29600000000005</v>
      </c>
      <c r="AK155" s="17">
        <v>809.12</v>
      </c>
      <c r="AL155" s="17">
        <v>845.94200000000001</v>
      </c>
      <c r="AM155" s="17">
        <v>821.55399999999997</v>
      </c>
      <c r="AN155" s="17">
        <v>786.89300000000003</v>
      </c>
      <c r="AO155" s="17">
        <v>869.03599999999994</v>
      </c>
      <c r="AP155" s="17">
        <v>746.53399999999999</v>
      </c>
    </row>
    <row r="156" spans="1:42" x14ac:dyDescent="0.35">
      <c r="A156" s="54"/>
      <c r="B156" s="17">
        <v>720.93899999999996</v>
      </c>
      <c r="C156" s="17">
        <v>741.49</v>
      </c>
      <c r="D156" s="17">
        <v>814.11500000000001</v>
      </c>
      <c r="E156" s="17">
        <v>806.89499999999998</v>
      </c>
      <c r="F156" s="17">
        <v>801.44799999999998</v>
      </c>
      <c r="G156" s="17">
        <v>874.06600000000003</v>
      </c>
      <c r="H156" s="17">
        <v>724.00099999999998</v>
      </c>
      <c r="I156" s="17">
        <v>740.928</v>
      </c>
      <c r="J156" s="17">
        <v>755.62800000000004</v>
      </c>
      <c r="K156" s="17">
        <v>768.23699999999997</v>
      </c>
      <c r="L156" s="17">
        <v>716.00699999999995</v>
      </c>
      <c r="M156" s="17">
        <v>719.56299999999999</v>
      </c>
      <c r="N156" s="17">
        <v>668.48800000000006</v>
      </c>
      <c r="O156" s="17">
        <v>818.50400000000002</v>
      </c>
      <c r="P156" s="17">
        <v>842.64599999999996</v>
      </c>
      <c r="Q156" s="17">
        <v>770.89499999999998</v>
      </c>
      <c r="R156" s="17">
        <v>787.048</v>
      </c>
      <c r="S156" s="17">
        <v>776.77200000000005</v>
      </c>
      <c r="T156" s="17">
        <v>798.31600000000003</v>
      </c>
      <c r="U156" s="17">
        <v>761.96400000000006</v>
      </c>
      <c r="V156" s="17">
        <v>810.62699999999995</v>
      </c>
      <c r="W156" s="17">
        <v>736.47199999999998</v>
      </c>
      <c r="X156" s="17">
        <v>845.74099999999999</v>
      </c>
      <c r="Y156" s="17">
        <v>786.99900000000002</v>
      </c>
      <c r="Z156" s="17">
        <v>826.14700000000005</v>
      </c>
      <c r="AA156" s="17">
        <v>906.22699999999998</v>
      </c>
      <c r="AB156" s="17">
        <v>745.78599999999994</v>
      </c>
      <c r="AC156" s="17">
        <v>775.19899999999996</v>
      </c>
      <c r="AD156" s="17">
        <v>864.55</v>
      </c>
      <c r="AE156" s="17">
        <v>739.06799999999998</v>
      </c>
      <c r="AF156" s="17">
        <v>832.37300000000005</v>
      </c>
      <c r="AG156" s="17">
        <v>850.86599999999999</v>
      </c>
      <c r="AH156" s="17">
        <v>850.86599999999999</v>
      </c>
      <c r="AI156" s="17">
        <v>792.52599999999995</v>
      </c>
      <c r="AJ156" s="17">
        <v>704.59199999999998</v>
      </c>
      <c r="AK156" s="17">
        <v>809.26800000000003</v>
      </c>
      <c r="AL156" s="17">
        <v>847.274</v>
      </c>
      <c r="AM156" s="17">
        <v>826.79100000000005</v>
      </c>
      <c r="AN156" s="17">
        <v>789.44100000000003</v>
      </c>
      <c r="AO156" s="17">
        <v>870.36599999999999</v>
      </c>
      <c r="AP156" s="17">
        <v>746.928</v>
      </c>
    </row>
    <row r="157" spans="1:42" x14ac:dyDescent="0.35">
      <c r="A157" s="54"/>
      <c r="B157" s="17">
        <v>723.23400000000004</v>
      </c>
      <c r="C157" s="17">
        <v>743.63800000000003</v>
      </c>
      <c r="D157" s="17">
        <v>814.524</v>
      </c>
      <c r="E157" s="17">
        <v>807.57100000000003</v>
      </c>
      <c r="F157" s="17">
        <v>802.13400000000001</v>
      </c>
      <c r="G157" s="17">
        <v>875.94899999999996</v>
      </c>
      <c r="H157" s="17">
        <v>724.80899999999997</v>
      </c>
      <c r="I157" s="17">
        <v>742.41600000000005</v>
      </c>
      <c r="J157" s="17">
        <v>756.86300000000006</v>
      </c>
      <c r="K157" s="17">
        <v>769.37199999999996</v>
      </c>
      <c r="L157" s="17">
        <v>717.06500000000005</v>
      </c>
      <c r="M157" s="17">
        <v>720.45799999999997</v>
      </c>
      <c r="N157" s="17">
        <v>669.98299999999995</v>
      </c>
      <c r="O157" s="17">
        <v>821.15800000000002</v>
      </c>
      <c r="P157" s="17">
        <v>843.63300000000004</v>
      </c>
      <c r="Q157" s="17">
        <v>770.89599999999996</v>
      </c>
      <c r="R157" s="17">
        <v>788.13900000000001</v>
      </c>
      <c r="S157" s="17">
        <v>776.99699999999996</v>
      </c>
      <c r="T157" s="17">
        <v>798.67600000000004</v>
      </c>
      <c r="U157" s="17">
        <v>763.69500000000005</v>
      </c>
      <c r="V157" s="17">
        <v>816.19600000000003</v>
      </c>
      <c r="W157" s="17">
        <v>737.08299999999997</v>
      </c>
      <c r="X157" s="17">
        <v>847.71500000000003</v>
      </c>
      <c r="Y157" s="17">
        <v>788.05</v>
      </c>
      <c r="Z157" s="17">
        <v>828.12400000000002</v>
      </c>
      <c r="AA157" s="17">
        <v>907.94899999999996</v>
      </c>
      <c r="AB157" s="17">
        <v>751.86</v>
      </c>
      <c r="AC157" s="17">
        <v>780.41899999999998</v>
      </c>
      <c r="AD157" s="17">
        <v>866.45699999999999</v>
      </c>
      <c r="AE157" s="17">
        <v>740.26800000000003</v>
      </c>
      <c r="AF157" s="17">
        <v>844.87900000000002</v>
      </c>
      <c r="AG157" s="17">
        <v>852.68499999999995</v>
      </c>
      <c r="AH157" s="17">
        <v>852.68499999999995</v>
      </c>
      <c r="AI157" s="17">
        <v>792.96600000000001</v>
      </c>
      <c r="AJ157" s="17">
        <v>704.71699999999998</v>
      </c>
      <c r="AK157" s="17">
        <v>810.79300000000001</v>
      </c>
      <c r="AL157" s="17">
        <v>847.64099999999996</v>
      </c>
      <c r="AM157" s="17">
        <v>829.45699999999999</v>
      </c>
      <c r="AN157" s="17">
        <v>792.58500000000004</v>
      </c>
      <c r="AO157" s="17">
        <v>871.90099999999995</v>
      </c>
      <c r="AP157" s="17">
        <v>749.29</v>
      </c>
    </row>
    <row r="158" spans="1:42" x14ac:dyDescent="0.35">
      <c r="A158" s="54"/>
      <c r="B158" s="17">
        <v>723.56</v>
      </c>
      <c r="C158" s="17">
        <v>746.04899999999998</v>
      </c>
      <c r="D158" s="17">
        <v>817.18</v>
      </c>
      <c r="E158" s="17">
        <v>808.07799999999997</v>
      </c>
      <c r="F158" s="17">
        <v>803.63400000000001</v>
      </c>
      <c r="G158" s="17">
        <v>876.83399999999995</v>
      </c>
      <c r="H158" s="17">
        <v>727.27</v>
      </c>
      <c r="I158" s="17">
        <v>744.09299999999996</v>
      </c>
      <c r="J158" s="17">
        <v>756.98199999999997</v>
      </c>
      <c r="K158" s="17">
        <v>774.99599999999998</v>
      </c>
      <c r="L158" s="17">
        <v>718.24</v>
      </c>
      <c r="M158" s="17">
        <v>723.68799999999999</v>
      </c>
      <c r="N158" s="17">
        <v>670.49900000000002</v>
      </c>
      <c r="O158" s="17">
        <v>822.71699999999998</v>
      </c>
      <c r="P158" s="17">
        <v>844.22699999999998</v>
      </c>
      <c r="Q158" s="17">
        <v>772.38199999999995</v>
      </c>
      <c r="R158" s="17">
        <v>790.23299999999995</v>
      </c>
      <c r="S158" s="17">
        <v>779.61300000000006</v>
      </c>
      <c r="T158" s="17">
        <v>801.66399999999999</v>
      </c>
      <c r="U158" s="17">
        <v>767.476</v>
      </c>
      <c r="V158" s="17">
        <v>818.05</v>
      </c>
      <c r="W158" s="17">
        <v>737.47</v>
      </c>
      <c r="X158" s="17">
        <v>848.22699999999998</v>
      </c>
      <c r="Y158" s="17">
        <v>789.23099999999999</v>
      </c>
      <c r="Z158" s="17">
        <v>828.80600000000004</v>
      </c>
      <c r="AA158" s="17">
        <v>908.13599999999997</v>
      </c>
      <c r="AB158" s="17">
        <v>752.95399999999995</v>
      </c>
      <c r="AC158" s="17">
        <v>780.83799999999997</v>
      </c>
      <c r="AD158" s="17">
        <v>867.03800000000001</v>
      </c>
      <c r="AE158" s="17">
        <v>740.93100000000004</v>
      </c>
      <c r="AF158" s="17">
        <v>847.86599999999999</v>
      </c>
      <c r="AG158" s="17">
        <v>855.67100000000005</v>
      </c>
      <c r="AH158" s="17">
        <v>855.67100000000005</v>
      </c>
      <c r="AI158" s="17">
        <v>793.048</v>
      </c>
      <c r="AJ158" s="17">
        <v>705.14300000000003</v>
      </c>
      <c r="AK158" s="17">
        <v>814.00099999999998</v>
      </c>
      <c r="AL158" s="17">
        <v>850.00300000000004</v>
      </c>
      <c r="AM158" s="17">
        <v>829.86199999999997</v>
      </c>
      <c r="AN158" s="17">
        <v>793.40700000000004</v>
      </c>
      <c r="AO158" s="17">
        <v>873.01900000000001</v>
      </c>
      <c r="AP158" s="17">
        <v>749.41499999999996</v>
      </c>
    </row>
    <row r="159" spans="1:42" x14ac:dyDescent="0.35">
      <c r="A159" s="54"/>
      <c r="B159" s="17">
        <v>724.76599999999996</v>
      </c>
      <c r="C159" s="17">
        <v>746.07899999999995</v>
      </c>
      <c r="D159" s="17">
        <v>819.05700000000002</v>
      </c>
      <c r="E159" s="17">
        <v>809.35400000000004</v>
      </c>
      <c r="F159" s="17">
        <v>804.15899999999999</v>
      </c>
      <c r="G159" s="17">
        <v>877.98800000000006</v>
      </c>
      <c r="H159" s="17">
        <v>732.27800000000002</v>
      </c>
      <c r="I159" s="17">
        <v>744.36500000000001</v>
      </c>
      <c r="J159" s="17">
        <v>758.98800000000006</v>
      </c>
      <c r="K159" s="17">
        <v>775.846</v>
      </c>
      <c r="L159" s="17">
        <v>718.45899999999995</v>
      </c>
      <c r="M159" s="17">
        <v>723.88400000000001</v>
      </c>
      <c r="N159" s="17">
        <v>673.02099999999996</v>
      </c>
      <c r="O159" s="17">
        <v>823.11800000000005</v>
      </c>
      <c r="P159" s="17">
        <v>844.75199999999995</v>
      </c>
      <c r="Q159" s="17">
        <v>772.70899999999995</v>
      </c>
      <c r="R159" s="17">
        <v>790.58199999999999</v>
      </c>
      <c r="S159" s="17">
        <v>781.44899999999996</v>
      </c>
      <c r="T159" s="17">
        <v>802.13</v>
      </c>
      <c r="U159" s="17">
        <v>768.43</v>
      </c>
      <c r="V159" s="17">
        <v>819.15499999999997</v>
      </c>
      <c r="W159" s="17">
        <v>737.97900000000004</v>
      </c>
      <c r="X159" s="17">
        <v>848.44100000000003</v>
      </c>
      <c r="Y159" s="17">
        <v>790.64400000000001</v>
      </c>
      <c r="Z159" s="17">
        <v>829.14599999999996</v>
      </c>
      <c r="AA159" s="17">
        <v>911.74900000000002</v>
      </c>
      <c r="AB159" s="17">
        <v>756.98800000000006</v>
      </c>
      <c r="AC159" s="17">
        <v>792.721</v>
      </c>
      <c r="AD159" s="17">
        <v>867.76499999999999</v>
      </c>
      <c r="AE159" s="17">
        <v>742.01199999999994</v>
      </c>
      <c r="AF159" s="17">
        <v>847.96199999999999</v>
      </c>
      <c r="AG159" s="17">
        <v>858.03200000000004</v>
      </c>
      <c r="AH159" s="17">
        <v>858.03200000000004</v>
      </c>
      <c r="AI159" s="17">
        <v>795.06700000000001</v>
      </c>
      <c r="AJ159" s="17">
        <v>705.28700000000003</v>
      </c>
      <c r="AK159" s="17">
        <v>816.39599999999996</v>
      </c>
      <c r="AL159" s="17">
        <v>851.78300000000002</v>
      </c>
      <c r="AM159" s="17">
        <v>830.05399999999997</v>
      </c>
      <c r="AN159" s="17">
        <v>797.18899999999996</v>
      </c>
      <c r="AO159" s="17">
        <v>875.55499999999995</v>
      </c>
      <c r="AP159" s="17">
        <v>750.76</v>
      </c>
    </row>
    <row r="160" spans="1:42" x14ac:dyDescent="0.35">
      <c r="A160" s="54"/>
      <c r="B160" s="17">
        <v>727.01499999999999</v>
      </c>
      <c r="C160" s="17">
        <v>751.12</v>
      </c>
      <c r="D160" s="17">
        <v>819.46900000000005</v>
      </c>
      <c r="E160" s="17">
        <v>813.59500000000003</v>
      </c>
      <c r="F160" s="17">
        <v>805.98699999999997</v>
      </c>
      <c r="G160" s="17">
        <v>881.50099999999998</v>
      </c>
      <c r="H160" s="17">
        <v>734.00199999999995</v>
      </c>
      <c r="I160" s="17">
        <v>748.58799999999997</v>
      </c>
      <c r="J160" s="17">
        <v>759.09900000000005</v>
      </c>
      <c r="K160" s="17">
        <v>776.81</v>
      </c>
      <c r="L160" s="17">
        <v>719.54100000000005</v>
      </c>
      <c r="M160" s="17">
        <v>724.62699999999995</v>
      </c>
      <c r="N160" s="17">
        <v>673.31299999999999</v>
      </c>
      <c r="O160" s="17">
        <v>823.64099999999996</v>
      </c>
      <c r="P160" s="17">
        <v>845.77</v>
      </c>
      <c r="Q160" s="17">
        <v>773.29200000000003</v>
      </c>
      <c r="R160" s="17">
        <v>794.22199999999998</v>
      </c>
      <c r="S160" s="17">
        <v>782.31</v>
      </c>
      <c r="T160" s="17">
        <v>803.10199999999998</v>
      </c>
      <c r="U160" s="17">
        <v>768.95600000000002</v>
      </c>
      <c r="V160" s="17">
        <v>826.60799999999995</v>
      </c>
      <c r="W160" s="17">
        <v>738.048</v>
      </c>
      <c r="X160" s="17">
        <v>849.95399999999995</v>
      </c>
      <c r="Y160" s="17">
        <v>792.20100000000002</v>
      </c>
      <c r="Z160" s="17">
        <v>830.173</v>
      </c>
      <c r="AA160" s="17">
        <v>913.18399999999997</v>
      </c>
      <c r="AB160" s="17">
        <v>761.99400000000003</v>
      </c>
      <c r="AC160" s="17">
        <v>793.80600000000004</v>
      </c>
      <c r="AD160" s="17">
        <v>871.30899999999997</v>
      </c>
      <c r="AE160" s="17">
        <v>743.827</v>
      </c>
      <c r="AF160" s="17">
        <v>849.4</v>
      </c>
      <c r="AG160" s="17">
        <v>860.69799999999998</v>
      </c>
      <c r="AH160" s="17">
        <v>860.69799999999998</v>
      </c>
      <c r="AI160" s="17">
        <v>795.17700000000002</v>
      </c>
      <c r="AJ160" s="17">
        <v>706.69100000000003</v>
      </c>
      <c r="AK160" s="17">
        <v>817.46600000000001</v>
      </c>
      <c r="AL160" s="17">
        <v>853.65800000000002</v>
      </c>
      <c r="AM160" s="17">
        <v>830.601</v>
      </c>
      <c r="AN160" s="17">
        <v>798.65899999999999</v>
      </c>
      <c r="AO160" s="17">
        <v>875.66200000000003</v>
      </c>
      <c r="AP160" s="17">
        <v>750.96100000000001</v>
      </c>
    </row>
    <row r="161" spans="1:42" x14ac:dyDescent="0.35">
      <c r="A161" s="54"/>
      <c r="B161" s="17">
        <v>727.83799999999997</v>
      </c>
      <c r="C161" s="17">
        <v>752.61199999999997</v>
      </c>
      <c r="D161" s="17">
        <v>820.47400000000005</v>
      </c>
      <c r="E161" s="17">
        <v>815.24599999999998</v>
      </c>
      <c r="F161" s="17">
        <v>808.24300000000005</v>
      </c>
      <c r="G161" s="17">
        <v>882.15099999999995</v>
      </c>
      <c r="H161" s="17">
        <v>734.38599999999997</v>
      </c>
      <c r="I161" s="17">
        <v>749.005</v>
      </c>
      <c r="J161" s="17">
        <v>763.23800000000006</v>
      </c>
      <c r="K161" s="17">
        <v>777.404</v>
      </c>
      <c r="L161" s="17">
        <v>721.11900000000003</v>
      </c>
      <c r="M161" s="17">
        <v>727.87800000000004</v>
      </c>
      <c r="N161" s="17">
        <v>674.08699999999999</v>
      </c>
      <c r="O161" s="17">
        <v>824.476</v>
      </c>
      <c r="P161" s="17">
        <v>847.60799999999995</v>
      </c>
      <c r="Q161" s="17">
        <v>776.86099999999999</v>
      </c>
      <c r="R161" s="17">
        <v>795.45600000000002</v>
      </c>
      <c r="S161" s="17">
        <v>783.63199999999995</v>
      </c>
      <c r="T161" s="17">
        <v>803.99800000000005</v>
      </c>
      <c r="U161" s="17">
        <v>769.33799999999997</v>
      </c>
      <c r="V161" s="17">
        <v>829.096</v>
      </c>
      <c r="W161" s="17">
        <v>739.69100000000003</v>
      </c>
      <c r="X161" s="17">
        <v>852.76099999999997</v>
      </c>
      <c r="Y161" s="17">
        <v>793.95799999999997</v>
      </c>
      <c r="Z161" s="17">
        <v>830.29</v>
      </c>
      <c r="AA161" s="17">
        <v>915.38099999999997</v>
      </c>
      <c r="AB161" s="17">
        <v>767.88900000000001</v>
      </c>
      <c r="AC161" s="17">
        <v>793.95899999999995</v>
      </c>
      <c r="AD161" s="17">
        <v>872.67</v>
      </c>
      <c r="AE161" s="17">
        <v>744.37400000000002</v>
      </c>
      <c r="AF161" s="17">
        <v>849.83799999999997</v>
      </c>
      <c r="AG161" s="17">
        <v>861.31100000000004</v>
      </c>
      <c r="AH161" s="17">
        <v>861.31100000000004</v>
      </c>
      <c r="AI161" s="17">
        <v>795.19299999999998</v>
      </c>
      <c r="AJ161" s="17">
        <v>710.69100000000003</v>
      </c>
      <c r="AK161" s="17">
        <v>818.03599999999994</v>
      </c>
      <c r="AL161" s="17">
        <v>855.02200000000005</v>
      </c>
      <c r="AM161" s="17">
        <v>832.26300000000003</v>
      </c>
      <c r="AN161" s="17">
        <v>798.745</v>
      </c>
      <c r="AO161" s="17">
        <v>876.28300000000002</v>
      </c>
      <c r="AP161" s="17">
        <v>751.81200000000001</v>
      </c>
    </row>
    <row r="162" spans="1:42" x14ac:dyDescent="0.35">
      <c r="A162" s="54"/>
      <c r="B162" s="17">
        <v>730.12699999999995</v>
      </c>
      <c r="C162" s="17">
        <v>752.66200000000003</v>
      </c>
      <c r="D162" s="17">
        <v>821.96400000000006</v>
      </c>
      <c r="E162" s="17">
        <v>816.82500000000005</v>
      </c>
      <c r="F162" s="17">
        <v>808.26099999999997</v>
      </c>
      <c r="G162" s="17">
        <v>882.27599999999995</v>
      </c>
      <c r="H162" s="17">
        <v>734.71400000000006</v>
      </c>
      <c r="I162" s="17">
        <v>749.23099999999999</v>
      </c>
      <c r="J162" s="17">
        <v>764.73599999999999</v>
      </c>
      <c r="K162" s="17">
        <v>777.73299999999995</v>
      </c>
      <c r="L162" s="17">
        <v>722.28800000000001</v>
      </c>
      <c r="M162" s="17">
        <v>728.06500000000005</v>
      </c>
      <c r="N162" s="17">
        <v>676.36800000000005</v>
      </c>
      <c r="O162" s="17">
        <v>825.87900000000002</v>
      </c>
      <c r="P162" s="17">
        <v>847.63800000000003</v>
      </c>
      <c r="Q162" s="17">
        <v>785.995</v>
      </c>
      <c r="R162" s="17">
        <v>796.26900000000001</v>
      </c>
      <c r="S162" s="17">
        <v>784.22299999999996</v>
      </c>
      <c r="T162" s="17">
        <v>805.74800000000005</v>
      </c>
      <c r="U162" s="17">
        <v>772.18600000000004</v>
      </c>
      <c r="V162" s="17">
        <v>831.87599999999998</v>
      </c>
      <c r="W162" s="17">
        <v>739.94299999999998</v>
      </c>
      <c r="X162" s="17">
        <v>855.07299999999998</v>
      </c>
      <c r="Y162" s="17">
        <v>794.41200000000003</v>
      </c>
      <c r="Z162" s="17">
        <v>830.67100000000005</v>
      </c>
      <c r="AA162" s="17">
        <v>916.28899999999999</v>
      </c>
      <c r="AB162" s="17">
        <v>768.05200000000002</v>
      </c>
      <c r="AC162" s="17">
        <v>794.30100000000004</v>
      </c>
      <c r="AD162" s="17">
        <v>879.23299999999995</v>
      </c>
      <c r="AE162" s="17">
        <v>749.94399999999996</v>
      </c>
      <c r="AF162" s="17">
        <v>855.88900000000001</v>
      </c>
      <c r="AG162" s="17">
        <v>861.75099999999998</v>
      </c>
      <c r="AH162" s="17">
        <v>861.75099999999998</v>
      </c>
      <c r="AI162" s="17">
        <v>795.44399999999996</v>
      </c>
      <c r="AJ162" s="17">
        <v>713.23400000000004</v>
      </c>
      <c r="AK162" s="17">
        <v>818.80499999999995</v>
      </c>
      <c r="AL162" s="17">
        <v>855.62199999999996</v>
      </c>
      <c r="AM162" s="17">
        <v>833.40099999999995</v>
      </c>
      <c r="AN162" s="17">
        <v>799.68499999999995</v>
      </c>
      <c r="AO162" s="17">
        <v>879.01599999999996</v>
      </c>
      <c r="AP162" s="17">
        <v>752.96799999999996</v>
      </c>
    </row>
    <row r="163" spans="1:42" x14ac:dyDescent="0.35">
      <c r="A163" s="54"/>
      <c r="B163" s="17">
        <v>732.62400000000002</v>
      </c>
      <c r="C163" s="17">
        <v>753.19799999999998</v>
      </c>
      <c r="D163" s="17">
        <v>822.95299999999997</v>
      </c>
      <c r="E163" s="17">
        <v>817.61400000000003</v>
      </c>
      <c r="F163" s="17">
        <v>817.28099999999995</v>
      </c>
      <c r="G163" s="17">
        <v>884.53300000000002</v>
      </c>
      <c r="H163" s="17">
        <v>739.15200000000004</v>
      </c>
      <c r="I163" s="17">
        <v>749.35699999999997</v>
      </c>
      <c r="J163" s="17">
        <v>764.88499999999999</v>
      </c>
      <c r="K163" s="17">
        <v>777.87300000000005</v>
      </c>
      <c r="L163" s="17">
        <v>722.596</v>
      </c>
      <c r="M163" s="17">
        <v>728.96100000000001</v>
      </c>
      <c r="N163" s="17">
        <v>677.32799999999997</v>
      </c>
      <c r="O163" s="17">
        <v>831.7</v>
      </c>
      <c r="P163" s="17">
        <v>847.79100000000005</v>
      </c>
      <c r="Q163" s="17">
        <v>791.02200000000005</v>
      </c>
      <c r="R163" s="17">
        <v>797.83199999999999</v>
      </c>
      <c r="S163" s="17">
        <v>786.202</v>
      </c>
      <c r="T163" s="17">
        <v>807.13800000000003</v>
      </c>
      <c r="U163" s="17">
        <v>772.76499999999999</v>
      </c>
      <c r="V163" s="17">
        <v>836.61800000000005</v>
      </c>
      <c r="W163" s="17">
        <v>740.19200000000001</v>
      </c>
      <c r="X163" s="17">
        <v>856.86800000000005</v>
      </c>
      <c r="Y163" s="17">
        <v>798.08799999999997</v>
      </c>
      <c r="Z163" s="17">
        <v>831.93100000000004</v>
      </c>
      <c r="AA163" s="17">
        <v>916.61300000000006</v>
      </c>
      <c r="AB163" s="17">
        <v>768.32500000000005</v>
      </c>
      <c r="AC163" s="17">
        <v>795.31100000000004</v>
      </c>
      <c r="AD163" s="17">
        <v>882.46100000000001</v>
      </c>
      <c r="AE163" s="17">
        <v>752.46299999999997</v>
      </c>
      <c r="AF163" s="17">
        <v>856.27200000000005</v>
      </c>
      <c r="AG163" s="17">
        <v>862.79200000000003</v>
      </c>
      <c r="AH163" s="17">
        <v>862.79200000000003</v>
      </c>
      <c r="AI163" s="17">
        <v>795.61699999999996</v>
      </c>
      <c r="AJ163" s="17">
        <v>713.39400000000001</v>
      </c>
      <c r="AK163" s="17">
        <v>819.06500000000005</v>
      </c>
      <c r="AL163" s="17">
        <v>855.65300000000002</v>
      </c>
      <c r="AM163" s="17">
        <v>836.39200000000005</v>
      </c>
      <c r="AN163" s="17">
        <v>800.90300000000002</v>
      </c>
      <c r="AO163" s="17">
        <v>881.15700000000004</v>
      </c>
      <c r="AP163" s="17">
        <v>753.06100000000004</v>
      </c>
    </row>
    <row r="164" spans="1:42" x14ac:dyDescent="0.35">
      <c r="A164" s="54"/>
      <c r="B164" s="17">
        <v>733.82899999999995</v>
      </c>
      <c r="C164" s="17">
        <v>753.49800000000005</v>
      </c>
      <c r="D164" s="17">
        <v>823.86</v>
      </c>
      <c r="E164" s="17">
        <v>817.97</v>
      </c>
      <c r="F164" s="17">
        <v>817.49099999999999</v>
      </c>
      <c r="G164" s="17">
        <v>885.41399999999999</v>
      </c>
      <c r="H164" s="17">
        <v>744.66700000000003</v>
      </c>
      <c r="I164" s="17">
        <v>750.00300000000004</v>
      </c>
      <c r="J164" s="17">
        <v>766.02</v>
      </c>
      <c r="K164" s="17">
        <v>780.96100000000001</v>
      </c>
      <c r="L164" s="17">
        <v>723.26900000000001</v>
      </c>
      <c r="M164" s="17">
        <v>733.15499999999997</v>
      </c>
      <c r="N164" s="17">
        <v>677.91800000000001</v>
      </c>
      <c r="O164" s="17">
        <v>831.721</v>
      </c>
      <c r="P164" s="17">
        <v>850.78899999999999</v>
      </c>
      <c r="Q164" s="17">
        <v>792.05499999999995</v>
      </c>
      <c r="R164" s="17">
        <v>799.23800000000006</v>
      </c>
      <c r="S164" s="17">
        <v>787.31200000000001</v>
      </c>
      <c r="T164" s="17">
        <v>809.32600000000002</v>
      </c>
      <c r="U164" s="17">
        <v>776.17100000000005</v>
      </c>
      <c r="V164" s="17">
        <v>837.89300000000003</v>
      </c>
      <c r="W164" s="17">
        <v>743.98500000000001</v>
      </c>
      <c r="X164" s="17">
        <v>861.90599999999995</v>
      </c>
      <c r="Y164" s="17">
        <v>799.12800000000004</v>
      </c>
      <c r="Z164" s="17">
        <v>832.13300000000004</v>
      </c>
      <c r="AA164" s="17">
        <v>918.56600000000003</v>
      </c>
      <c r="AB164" s="17">
        <v>771.95600000000002</v>
      </c>
      <c r="AC164" s="17">
        <v>800.01599999999996</v>
      </c>
      <c r="AD164" s="17">
        <v>886.84</v>
      </c>
      <c r="AE164" s="17">
        <v>755.25900000000001</v>
      </c>
      <c r="AF164" s="17">
        <v>858.654</v>
      </c>
      <c r="AG164" s="17">
        <v>867.41099999999994</v>
      </c>
      <c r="AH164" s="17">
        <v>867.41099999999994</v>
      </c>
      <c r="AI164" s="17">
        <v>795.82600000000002</v>
      </c>
      <c r="AJ164" s="17">
        <v>713.70100000000002</v>
      </c>
      <c r="AK164" s="17">
        <v>819.30200000000002</v>
      </c>
      <c r="AL164" s="17">
        <v>857.53200000000004</v>
      </c>
      <c r="AM164" s="17">
        <v>837.60400000000004</v>
      </c>
      <c r="AN164" s="17">
        <v>801.93399999999997</v>
      </c>
      <c r="AO164" s="17">
        <v>881.798</v>
      </c>
      <c r="AP164" s="17">
        <v>753.31100000000004</v>
      </c>
    </row>
    <row r="165" spans="1:42" x14ac:dyDescent="0.35">
      <c r="A165" s="54"/>
      <c r="B165" s="17">
        <v>734.71699999999998</v>
      </c>
      <c r="C165" s="17">
        <v>760.02800000000002</v>
      </c>
      <c r="D165" s="17">
        <v>824.22400000000005</v>
      </c>
      <c r="E165" s="17">
        <v>818.45799999999997</v>
      </c>
      <c r="F165" s="17">
        <v>819.93899999999996</v>
      </c>
      <c r="G165" s="17">
        <v>885.69100000000003</v>
      </c>
      <c r="H165" s="17">
        <v>747.49900000000002</v>
      </c>
      <c r="I165" s="17">
        <v>750.76700000000005</v>
      </c>
      <c r="J165" s="17">
        <v>766.22199999999998</v>
      </c>
      <c r="K165" s="17">
        <v>781.08399999999995</v>
      </c>
      <c r="L165" s="17">
        <v>726.15800000000002</v>
      </c>
      <c r="M165" s="17">
        <v>733.31399999999996</v>
      </c>
      <c r="N165" s="17">
        <v>679.10900000000004</v>
      </c>
      <c r="O165" s="17">
        <v>832.04300000000001</v>
      </c>
      <c r="P165" s="17">
        <v>852.09199999999998</v>
      </c>
      <c r="Q165" s="17">
        <v>792.40099999999995</v>
      </c>
      <c r="R165" s="17">
        <v>800.02700000000004</v>
      </c>
      <c r="S165" s="17">
        <v>787.33100000000002</v>
      </c>
      <c r="T165" s="17">
        <v>811.36800000000005</v>
      </c>
      <c r="U165" s="17">
        <v>776.20600000000002</v>
      </c>
      <c r="V165" s="17">
        <v>839.72299999999996</v>
      </c>
      <c r="W165" s="17">
        <v>744.57399999999996</v>
      </c>
      <c r="X165" s="17">
        <v>863.21699999999998</v>
      </c>
      <c r="Y165" s="17">
        <v>801.45</v>
      </c>
      <c r="Z165" s="17">
        <v>833.23599999999999</v>
      </c>
      <c r="AA165" s="17">
        <v>921.01400000000001</v>
      </c>
      <c r="AB165" s="17">
        <v>772.30499999999995</v>
      </c>
      <c r="AC165" s="17">
        <v>801.67600000000004</v>
      </c>
      <c r="AD165" s="17">
        <v>888.01700000000005</v>
      </c>
      <c r="AE165" s="17">
        <v>763.22799999999995</v>
      </c>
      <c r="AF165" s="17">
        <v>859.51499999999999</v>
      </c>
      <c r="AG165" s="17">
        <v>869.67399999999998</v>
      </c>
      <c r="AH165" s="17">
        <v>869.67399999999998</v>
      </c>
      <c r="AI165" s="17">
        <v>795.88599999999997</v>
      </c>
      <c r="AJ165" s="17">
        <v>715.12900000000002</v>
      </c>
      <c r="AK165" s="17">
        <v>827.11</v>
      </c>
      <c r="AL165" s="17">
        <v>860.33900000000006</v>
      </c>
      <c r="AM165" s="17">
        <v>839.97799999999995</v>
      </c>
      <c r="AN165" s="17">
        <v>804.87599999999998</v>
      </c>
      <c r="AO165" s="17">
        <v>881.85799999999995</v>
      </c>
      <c r="AP165" s="17">
        <v>754.40700000000004</v>
      </c>
    </row>
    <row r="166" spans="1:42" x14ac:dyDescent="0.35">
      <c r="A166" s="54"/>
      <c r="B166" s="17">
        <v>741.45399999999995</v>
      </c>
      <c r="C166" s="17">
        <v>760.12800000000004</v>
      </c>
      <c r="D166" s="17">
        <v>824.48099999999999</v>
      </c>
      <c r="E166" s="17">
        <v>821.52</v>
      </c>
      <c r="F166" s="17">
        <v>822.01099999999997</v>
      </c>
      <c r="G166" s="17">
        <v>886.38499999999999</v>
      </c>
      <c r="H166" s="17">
        <v>751.53200000000004</v>
      </c>
      <c r="I166" s="17">
        <v>752.96</v>
      </c>
      <c r="J166" s="17">
        <v>766.92700000000002</v>
      </c>
      <c r="K166" s="17">
        <v>781.97500000000002</v>
      </c>
      <c r="L166" s="17">
        <v>726.32399999999996</v>
      </c>
      <c r="M166" s="17">
        <v>736.86599999999999</v>
      </c>
      <c r="N166" s="17">
        <v>681.5</v>
      </c>
      <c r="O166" s="17">
        <v>834.68799999999999</v>
      </c>
      <c r="P166" s="17">
        <v>855.39700000000005</v>
      </c>
      <c r="Q166" s="17">
        <v>795.44200000000001</v>
      </c>
      <c r="R166" s="17">
        <v>800.72</v>
      </c>
      <c r="S166" s="17">
        <v>787.36500000000001</v>
      </c>
      <c r="T166" s="17">
        <v>813.83399999999995</v>
      </c>
      <c r="U166" s="17">
        <v>776.59799999999996</v>
      </c>
      <c r="V166" s="17">
        <v>840.85299999999995</v>
      </c>
      <c r="W166" s="17">
        <v>745.149</v>
      </c>
      <c r="X166" s="17">
        <v>863.827</v>
      </c>
      <c r="Y166" s="17">
        <v>801.97799999999995</v>
      </c>
      <c r="Z166" s="17">
        <v>834.33</v>
      </c>
      <c r="AA166" s="17">
        <v>922.06600000000003</v>
      </c>
      <c r="AB166" s="17">
        <v>773.32600000000002</v>
      </c>
      <c r="AC166" s="17">
        <v>802.16800000000001</v>
      </c>
      <c r="AD166" s="17">
        <v>894.35900000000004</v>
      </c>
      <c r="AE166" s="17">
        <v>764.82500000000005</v>
      </c>
      <c r="AF166" s="17">
        <v>861.31700000000001</v>
      </c>
      <c r="AG166" s="17">
        <v>869.83900000000006</v>
      </c>
      <c r="AH166" s="17">
        <v>869.83900000000006</v>
      </c>
      <c r="AI166" s="17">
        <v>796.06899999999996</v>
      </c>
      <c r="AJ166" s="17">
        <v>716.81299999999999</v>
      </c>
      <c r="AK166" s="17">
        <v>835.505</v>
      </c>
      <c r="AL166" s="17">
        <v>861.125</v>
      </c>
      <c r="AM166" s="17">
        <v>841.01</v>
      </c>
      <c r="AN166" s="17">
        <v>807.05100000000004</v>
      </c>
      <c r="AO166" s="17">
        <v>881.99199999999996</v>
      </c>
      <c r="AP166" s="17">
        <v>757.154</v>
      </c>
    </row>
    <row r="167" spans="1:42" x14ac:dyDescent="0.35">
      <c r="A167" s="54"/>
      <c r="B167" s="17">
        <v>741.79899999999998</v>
      </c>
      <c r="C167" s="17">
        <v>760.95899999999995</v>
      </c>
      <c r="D167" s="17">
        <v>824.75400000000002</v>
      </c>
      <c r="E167" s="17">
        <v>822.22199999999998</v>
      </c>
      <c r="F167" s="17">
        <v>823.02800000000002</v>
      </c>
      <c r="G167" s="17">
        <v>886.53399999999999</v>
      </c>
      <c r="H167" s="17">
        <v>754.98299999999995</v>
      </c>
      <c r="I167" s="17">
        <v>754.61599999999999</v>
      </c>
      <c r="J167" s="17">
        <v>768.25099999999998</v>
      </c>
      <c r="K167" s="17">
        <v>784.298</v>
      </c>
      <c r="L167" s="17">
        <v>727.75300000000004</v>
      </c>
      <c r="M167" s="17">
        <v>737.35900000000004</v>
      </c>
      <c r="N167" s="17">
        <v>683.86400000000003</v>
      </c>
      <c r="O167" s="17">
        <v>838.26599999999996</v>
      </c>
      <c r="P167" s="17">
        <v>856.01199999999994</v>
      </c>
      <c r="Q167" s="17">
        <v>802.61199999999997</v>
      </c>
      <c r="R167" s="17">
        <v>802.16499999999996</v>
      </c>
      <c r="S167" s="17">
        <v>791.67499999999995</v>
      </c>
      <c r="T167" s="17">
        <v>821.48</v>
      </c>
      <c r="U167" s="17">
        <v>777.02200000000005</v>
      </c>
      <c r="V167" s="17">
        <v>842.13699999999994</v>
      </c>
      <c r="W167" s="17">
        <v>745.32799999999997</v>
      </c>
      <c r="X167" s="17">
        <v>864.24</v>
      </c>
      <c r="Y167" s="17">
        <v>803.923</v>
      </c>
      <c r="Z167" s="17">
        <v>834.67200000000003</v>
      </c>
      <c r="AA167" s="17">
        <v>924.47299999999996</v>
      </c>
      <c r="AB167" s="17">
        <v>776.93899999999996</v>
      </c>
      <c r="AC167" s="17">
        <v>802.64</v>
      </c>
      <c r="AD167" s="17">
        <v>894.64599999999996</v>
      </c>
      <c r="AE167" s="17">
        <v>765.20100000000002</v>
      </c>
      <c r="AF167" s="17">
        <v>861.48500000000001</v>
      </c>
      <c r="AG167" s="17">
        <v>872.43200000000002</v>
      </c>
      <c r="AH167" s="17">
        <v>872.43200000000002</v>
      </c>
      <c r="AI167" s="17">
        <v>796.899</v>
      </c>
      <c r="AJ167" s="17">
        <v>716.84100000000001</v>
      </c>
      <c r="AK167" s="17">
        <v>846.40700000000004</v>
      </c>
      <c r="AL167" s="17">
        <v>861.97799999999995</v>
      </c>
      <c r="AM167" s="17">
        <v>841.01499999999999</v>
      </c>
      <c r="AN167" s="17">
        <v>807.53599999999994</v>
      </c>
      <c r="AO167" s="17">
        <v>883.76300000000003</v>
      </c>
      <c r="AP167" s="17">
        <v>757.84799999999996</v>
      </c>
    </row>
    <row r="168" spans="1:42" x14ac:dyDescent="0.35">
      <c r="A168" s="54"/>
      <c r="B168" s="17">
        <v>746.56500000000005</v>
      </c>
      <c r="C168" s="17">
        <v>761.51099999999997</v>
      </c>
      <c r="D168" s="17">
        <v>825.096</v>
      </c>
      <c r="E168" s="17">
        <v>822.26800000000003</v>
      </c>
      <c r="F168" s="17">
        <v>823.60799999999995</v>
      </c>
      <c r="G168" s="17">
        <v>888.69899999999996</v>
      </c>
      <c r="H168" s="17">
        <v>755.053</v>
      </c>
      <c r="I168" s="17">
        <v>754.66700000000003</v>
      </c>
      <c r="J168" s="17">
        <v>768.67</v>
      </c>
      <c r="K168" s="17">
        <v>785.43899999999996</v>
      </c>
      <c r="L168" s="17">
        <v>728.01499999999999</v>
      </c>
      <c r="M168" s="17">
        <v>737.40700000000004</v>
      </c>
      <c r="N168" s="17">
        <v>685.73400000000004</v>
      </c>
      <c r="O168" s="17">
        <v>839.39300000000003</v>
      </c>
      <c r="P168" s="17">
        <v>856.54499999999996</v>
      </c>
      <c r="Q168" s="17">
        <v>806.18</v>
      </c>
      <c r="R168" s="17">
        <v>802.71500000000003</v>
      </c>
      <c r="S168" s="17">
        <v>791.82100000000003</v>
      </c>
      <c r="T168" s="17">
        <v>821.51400000000001</v>
      </c>
      <c r="U168" s="17">
        <v>781.71400000000006</v>
      </c>
      <c r="V168" s="17">
        <v>843.97</v>
      </c>
      <c r="W168" s="17">
        <v>746.005</v>
      </c>
      <c r="X168" s="17">
        <v>864.60900000000004</v>
      </c>
      <c r="Y168" s="17">
        <v>804.70100000000002</v>
      </c>
      <c r="Z168" s="17">
        <v>835.75699999999995</v>
      </c>
      <c r="AA168" s="17">
        <v>925.548</v>
      </c>
      <c r="AB168" s="17">
        <v>779.97299999999996</v>
      </c>
      <c r="AC168" s="17">
        <v>804.85299999999995</v>
      </c>
      <c r="AD168" s="17">
        <v>895.85599999999999</v>
      </c>
      <c r="AE168" s="17">
        <v>769.274</v>
      </c>
      <c r="AF168" s="17">
        <v>861.57799999999997</v>
      </c>
      <c r="AG168" s="17">
        <v>874.46199999999999</v>
      </c>
      <c r="AH168" s="17">
        <v>874.46199999999999</v>
      </c>
      <c r="AI168" s="17">
        <v>797.077</v>
      </c>
      <c r="AJ168" s="17">
        <v>719.62300000000005</v>
      </c>
      <c r="AK168" s="17">
        <v>847.75400000000002</v>
      </c>
      <c r="AL168" s="17">
        <v>862.52700000000004</v>
      </c>
      <c r="AM168" s="17">
        <v>844.58799999999997</v>
      </c>
      <c r="AN168" s="17">
        <v>808.63400000000001</v>
      </c>
      <c r="AO168" s="17">
        <v>886.74599999999998</v>
      </c>
      <c r="AP168" s="17">
        <v>760.61</v>
      </c>
    </row>
    <row r="169" spans="1:42" x14ac:dyDescent="0.35">
      <c r="A169" s="54"/>
      <c r="B169" s="17">
        <v>747.91099999999994</v>
      </c>
      <c r="C169" s="17">
        <v>764.45100000000002</v>
      </c>
      <c r="D169" s="17">
        <v>825.39</v>
      </c>
      <c r="E169" s="17">
        <v>823.245</v>
      </c>
      <c r="F169" s="17">
        <v>827.17200000000003</v>
      </c>
      <c r="G169" s="17">
        <v>889.23500000000001</v>
      </c>
      <c r="H169" s="17">
        <v>756.346</v>
      </c>
      <c r="I169" s="17">
        <v>758.84199999999998</v>
      </c>
      <c r="J169" s="17">
        <v>769.69299999999998</v>
      </c>
      <c r="K169" s="17">
        <v>786.154</v>
      </c>
      <c r="L169" s="17">
        <v>728.06700000000001</v>
      </c>
      <c r="M169" s="17">
        <v>737.62</v>
      </c>
      <c r="N169" s="17">
        <v>685.94200000000001</v>
      </c>
      <c r="O169" s="17">
        <v>839.81799999999998</v>
      </c>
      <c r="P169" s="17">
        <v>857.27800000000002</v>
      </c>
      <c r="Q169" s="17">
        <v>809.82</v>
      </c>
      <c r="R169" s="17">
        <v>803.55200000000002</v>
      </c>
      <c r="S169" s="17">
        <v>792.024</v>
      </c>
      <c r="T169" s="17">
        <v>822.71400000000006</v>
      </c>
      <c r="U169" s="17">
        <v>785.17</v>
      </c>
      <c r="V169" s="17">
        <v>844.66600000000005</v>
      </c>
      <c r="W169" s="17">
        <v>746.51400000000001</v>
      </c>
      <c r="X169" s="17">
        <v>865.14200000000005</v>
      </c>
      <c r="Y169" s="17">
        <v>806.25400000000002</v>
      </c>
      <c r="Z169" s="17">
        <v>836.25900000000001</v>
      </c>
      <c r="AA169" s="17">
        <v>925.74199999999996</v>
      </c>
      <c r="AB169" s="17">
        <v>783.22199999999998</v>
      </c>
      <c r="AC169" s="17">
        <v>806.649</v>
      </c>
      <c r="AD169" s="17">
        <v>896.95</v>
      </c>
      <c r="AE169" s="17">
        <v>779.10699999999997</v>
      </c>
      <c r="AF169" s="17">
        <v>862.70500000000004</v>
      </c>
      <c r="AG169" s="17">
        <v>874.76400000000001</v>
      </c>
      <c r="AH169" s="17">
        <v>874.76400000000001</v>
      </c>
      <c r="AI169" s="17">
        <v>797.91700000000003</v>
      </c>
      <c r="AJ169" s="17">
        <v>719.71400000000006</v>
      </c>
      <c r="AK169" s="17">
        <v>849.48</v>
      </c>
      <c r="AL169" s="17">
        <v>862.745</v>
      </c>
      <c r="AM169" s="17">
        <v>844.62900000000002</v>
      </c>
      <c r="AN169" s="17">
        <v>808.67200000000003</v>
      </c>
      <c r="AO169" s="17">
        <v>888.77800000000002</v>
      </c>
      <c r="AP169" s="17">
        <v>760.67200000000003</v>
      </c>
    </row>
    <row r="170" spans="1:42" x14ac:dyDescent="0.35">
      <c r="A170" s="54"/>
      <c r="B170" s="17">
        <v>749.65700000000004</v>
      </c>
      <c r="C170" s="17">
        <v>767.24599999999998</v>
      </c>
      <c r="D170" s="17">
        <v>825.88499999999999</v>
      </c>
      <c r="E170" s="17">
        <v>823.6</v>
      </c>
      <c r="F170" s="17">
        <v>828.50099999999998</v>
      </c>
      <c r="G170" s="17">
        <v>889.46500000000003</v>
      </c>
      <c r="H170" s="17">
        <v>756.80100000000004</v>
      </c>
      <c r="I170" s="17">
        <v>763.24699999999996</v>
      </c>
      <c r="J170" s="17">
        <v>772.51700000000005</v>
      </c>
      <c r="K170" s="17">
        <v>786.66899999999998</v>
      </c>
      <c r="L170" s="17">
        <v>728.21900000000005</v>
      </c>
      <c r="M170" s="17">
        <v>738.67899999999997</v>
      </c>
      <c r="N170" s="17">
        <v>686.64</v>
      </c>
      <c r="O170" s="17">
        <v>844.04200000000003</v>
      </c>
      <c r="P170" s="17">
        <v>857.89200000000005</v>
      </c>
      <c r="Q170" s="17">
        <v>811.47199999999998</v>
      </c>
      <c r="R170" s="17">
        <v>806.02499999999998</v>
      </c>
      <c r="S170" s="17">
        <v>792.90200000000004</v>
      </c>
      <c r="T170" s="17">
        <v>822.94399999999996</v>
      </c>
      <c r="U170" s="17">
        <v>785.49699999999996</v>
      </c>
      <c r="V170" s="17">
        <v>846.34100000000001</v>
      </c>
      <c r="W170" s="17">
        <v>747.16700000000003</v>
      </c>
      <c r="X170" s="17">
        <v>865.29700000000003</v>
      </c>
      <c r="Y170" s="17">
        <v>807.16899999999998</v>
      </c>
      <c r="Z170" s="17">
        <v>836.40099999999995</v>
      </c>
      <c r="AA170" s="17">
        <v>936.52599999999995</v>
      </c>
      <c r="AB170" s="17">
        <v>785.87599999999998</v>
      </c>
      <c r="AC170" s="17">
        <v>806.726</v>
      </c>
      <c r="AD170" s="17">
        <v>901.03</v>
      </c>
      <c r="AE170" s="17">
        <v>780.96100000000001</v>
      </c>
      <c r="AF170" s="17">
        <v>864.18600000000004</v>
      </c>
      <c r="AG170" s="17">
        <v>881.14499999999998</v>
      </c>
      <c r="AH170" s="17">
        <v>881.14499999999998</v>
      </c>
      <c r="AI170" s="17">
        <v>800.101</v>
      </c>
      <c r="AJ170" s="17">
        <v>719.74800000000005</v>
      </c>
      <c r="AK170" s="17">
        <v>852.46900000000005</v>
      </c>
      <c r="AL170" s="17">
        <v>863.87599999999998</v>
      </c>
      <c r="AM170" s="17">
        <v>845.47500000000002</v>
      </c>
      <c r="AN170" s="17">
        <v>810.25099999999998</v>
      </c>
      <c r="AO170" s="17">
        <v>891.67700000000002</v>
      </c>
      <c r="AP170" s="17">
        <v>762.89300000000003</v>
      </c>
    </row>
    <row r="171" spans="1:42" x14ac:dyDescent="0.35">
      <c r="A171" s="54"/>
      <c r="B171" s="17">
        <v>749.85199999999998</v>
      </c>
      <c r="C171" s="17">
        <v>768.61900000000003</v>
      </c>
      <c r="D171" s="17">
        <v>826.41700000000003</v>
      </c>
      <c r="E171" s="17">
        <v>824.04499999999996</v>
      </c>
      <c r="F171" s="17">
        <v>829.37599999999998</v>
      </c>
      <c r="G171" s="17">
        <v>890.27800000000002</v>
      </c>
      <c r="H171" s="17">
        <v>760.44100000000003</v>
      </c>
      <c r="I171" s="17">
        <v>764.125</v>
      </c>
      <c r="J171" s="17">
        <v>772.64400000000001</v>
      </c>
      <c r="K171" s="17">
        <v>787.10799999999995</v>
      </c>
      <c r="L171" s="17">
        <v>731.33</v>
      </c>
      <c r="M171" s="17">
        <v>739.98500000000001</v>
      </c>
      <c r="N171" s="17">
        <v>688.54200000000003</v>
      </c>
      <c r="O171" s="17">
        <v>845.89599999999996</v>
      </c>
      <c r="P171" s="17">
        <v>858.75900000000001</v>
      </c>
      <c r="Q171" s="17">
        <v>811.52</v>
      </c>
      <c r="R171" s="17">
        <v>806.51400000000001</v>
      </c>
      <c r="S171" s="17">
        <v>793.83799999999997</v>
      </c>
      <c r="T171" s="17">
        <v>823.52700000000004</v>
      </c>
      <c r="U171" s="17">
        <v>786.66700000000003</v>
      </c>
      <c r="V171" s="17">
        <v>846.65099999999995</v>
      </c>
      <c r="W171" s="17">
        <v>748.46500000000003</v>
      </c>
      <c r="X171" s="17">
        <v>866.43100000000004</v>
      </c>
      <c r="Y171" s="17">
        <v>807.52599999999995</v>
      </c>
      <c r="Z171" s="17">
        <v>837.65</v>
      </c>
      <c r="AA171" s="17">
        <v>937.20299999999997</v>
      </c>
      <c r="AB171" s="17">
        <v>788.53099999999995</v>
      </c>
      <c r="AC171" s="17">
        <v>809.50599999999997</v>
      </c>
      <c r="AD171" s="17">
        <v>901.82100000000003</v>
      </c>
      <c r="AE171" s="17">
        <v>781.178</v>
      </c>
      <c r="AF171" s="17">
        <v>865.48599999999999</v>
      </c>
      <c r="AG171" s="17">
        <v>882.41600000000005</v>
      </c>
      <c r="AH171" s="17">
        <v>882.41600000000005</v>
      </c>
      <c r="AI171" s="17">
        <v>800.75900000000001</v>
      </c>
      <c r="AJ171" s="17">
        <v>720.68499999999995</v>
      </c>
      <c r="AK171" s="17">
        <v>853.09799999999996</v>
      </c>
      <c r="AL171" s="17">
        <v>864.17600000000004</v>
      </c>
      <c r="AM171" s="17">
        <v>846.98599999999999</v>
      </c>
      <c r="AN171" s="17">
        <v>810.42899999999997</v>
      </c>
      <c r="AO171" s="17">
        <v>893.18399999999997</v>
      </c>
      <c r="AP171" s="17">
        <v>762.94500000000005</v>
      </c>
    </row>
    <row r="172" spans="1:42" x14ac:dyDescent="0.35">
      <c r="A172" s="54"/>
      <c r="B172" s="17">
        <v>752.61599999999999</v>
      </c>
      <c r="C172" s="17">
        <v>769.19500000000005</v>
      </c>
      <c r="D172" s="17">
        <v>829.70399999999995</v>
      </c>
      <c r="E172" s="17">
        <v>825.78599999999994</v>
      </c>
      <c r="F172" s="17">
        <v>832.22799999999995</v>
      </c>
      <c r="G172" s="17">
        <v>891.77599999999995</v>
      </c>
      <c r="H172" s="17">
        <v>768.005</v>
      </c>
      <c r="I172" s="17">
        <v>765.40499999999997</v>
      </c>
      <c r="J172" s="17">
        <v>773.02</v>
      </c>
      <c r="K172" s="17">
        <v>787.80499999999995</v>
      </c>
      <c r="L172" s="17">
        <v>731.45500000000004</v>
      </c>
      <c r="M172" s="17">
        <v>742.20699999999999</v>
      </c>
      <c r="N172" s="17">
        <v>689.26</v>
      </c>
      <c r="O172" s="17">
        <v>846.34799999999996</v>
      </c>
      <c r="P172" s="17">
        <v>858.779</v>
      </c>
      <c r="Q172" s="17">
        <v>812.78599999999994</v>
      </c>
      <c r="R172" s="17">
        <v>806.58600000000001</v>
      </c>
      <c r="S172" s="17">
        <v>796.45799999999997</v>
      </c>
      <c r="T172" s="17">
        <v>824.58299999999997</v>
      </c>
      <c r="U172" s="17">
        <v>787.42200000000003</v>
      </c>
      <c r="V172" s="17">
        <v>848.52200000000005</v>
      </c>
      <c r="W172" s="17">
        <v>749.43600000000004</v>
      </c>
      <c r="X172" s="17">
        <v>867.51800000000003</v>
      </c>
      <c r="Y172" s="17">
        <v>807.91499999999996</v>
      </c>
      <c r="Z172" s="17">
        <v>838.60799999999995</v>
      </c>
      <c r="AA172" s="17">
        <v>937.38400000000001</v>
      </c>
      <c r="AB172" s="17">
        <v>794.14200000000005</v>
      </c>
      <c r="AC172" s="17">
        <v>809.68399999999997</v>
      </c>
      <c r="AD172" s="17">
        <v>912.05399999999997</v>
      </c>
      <c r="AE172" s="17">
        <v>783.56500000000005</v>
      </c>
      <c r="AF172" s="17">
        <v>866.68899999999996</v>
      </c>
      <c r="AG172" s="17">
        <v>882.47199999999998</v>
      </c>
      <c r="AH172" s="17">
        <v>882.47199999999998</v>
      </c>
      <c r="AI172" s="17">
        <v>801.779</v>
      </c>
      <c r="AJ172" s="17">
        <v>720.803</v>
      </c>
      <c r="AK172" s="17">
        <v>857.178</v>
      </c>
      <c r="AL172" s="17">
        <v>866.28</v>
      </c>
      <c r="AM172" s="17">
        <v>848.71799999999996</v>
      </c>
      <c r="AN172" s="17">
        <v>812.81600000000003</v>
      </c>
      <c r="AO172" s="17">
        <v>893.61199999999997</v>
      </c>
      <c r="AP172" s="17">
        <v>768.47799999999995</v>
      </c>
    </row>
    <row r="173" spans="1:42" x14ac:dyDescent="0.35">
      <c r="A173" s="54"/>
      <c r="B173" s="17">
        <v>757.66399999999999</v>
      </c>
      <c r="C173" s="17">
        <v>769.54200000000003</v>
      </c>
      <c r="D173" s="17">
        <v>829.98299999999995</v>
      </c>
      <c r="E173" s="17">
        <v>826.04200000000003</v>
      </c>
      <c r="F173" s="17">
        <v>833.399</v>
      </c>
      <c r="G173" s="17">
        <v>891.82299999999998</v>
      </c>
      <c r="H173" s="17">
        <v>768.33600000000001</v>
      </c>
      <c r="I173" s="17">
        <v>765.74800000000005</v>
      </c>
      <c r="J173" s="17">
        <v>773.66099999999994</v>
      </c>
      <c r="K173" s="17">
        <v>787.98900000000003</v>
      </c>
      <c r="L173" s="17">
        <v>732.89300000000003</v>
      </c>
      <c r="M173" s="17">
        <v>742.76300000000003</v>
      </c>
      <c r="N173" s="17">
        <v>690.476</v>
      </c>
      <c r="O173" s="17">
        <v>846.47900000000004</v>
      </c>
      <c r="P173" s="17">
        <v>864.48299999999995</v>
      </c>
      <c r="Q173" s="17">
        <v>816.09</v>
      </c>
      <c r="R173" s="17">
        <v>808.13800000000003</v>
      </c>
      <c r="S173" s="17">
        <v>798.74699999999996</v>
      </c>
      <c r="T173" s="17">
        <v>826.89300000000003</v>
      </c>
      <c r="U173" s="17">
        <v>789.8</v>
      </c>
      <c r="V173" s="17">
        <v>849.44200000000001</v>
      </c>
      <c r="W173" s="17">
        <v>750.20100000000002</v>
      </c>
      <c r="X173" s="17">
        <v>870.274</v>
      </c>
      <c r="Y173" s="17">
        <v>817.98</v>
      </c>
      <c r="Z173" s="17">
        <v>838.96299999999997</v>
      </c>
      <c r="AA173" s="17">
        <v>938.72299999999996</v>
      </c>
      <c r="AB173" s="17">
        <v>797.197</v>
      </c>
      <c r="AC173" s="17">
        <v>814.99699999999996</v>
      </c>
      <c r="AD173" s="17">
        <v>913.49900000000002</v>
      </c>
      <c r="AE173" s="17">
        <v>783.68299999999999</v>
      </c>
      <c r="AF173" s="17">
        <v>869.154</v>
      </c>
      <c r="AG173" s="17">
        <v>885.40899999999999</v>
      </c>
      <c r="AH173" s="17">
        <v>885.40899999999999</v>
      </c>
      <c r="AI173" s="17">
        <v>804.07899999999995</v>
      </c>
      <c r="AJ173" s="17">
        <v>726.65499999999997</v>
      </c>
      <c r="AK173" s="17">
        <v>858.79899999999998</v>
      </c>
      <c r="AL173" s="17">
        <v>867.16499999999996</v>
      </c>
      <c r="AM173" s="17">
        <v>854.90800000000002</v>
      </c>
      <c r="AN173" s="17">
        <v>812.87</v>
      </c>
      <c r="AO173" s="17">
        <v>894.952</v>
      </c>
      <c r="AP173" s="17">
        <v>775.06200000000001</v>
      </c>
    </row>
    <row r="174" spans="1:42" x14ac:dyDescent="0.35">
      <c r="A174" s="54"/>
      <c r="B174" s="17">
        <v>758.19500000000005</v>
      </c>
      <c r="C174" s="17">
        <v>771.8</v>
      </c>
      <c r="D174" s="17">
        <v>837.26199999999994</v>
      </c>
      <c r="E174" s="17">
        <v>826.649</v>
      </c>
      <c r="F174" s="17">
        <v>837.58299999999997</v>
      </c>
      <c r="G174" s="17">
        <v>893.31200000000001</v>
      </c>
      <c r="H174" s="17">
        <v>771.09699999999998</v>
      </c>
      <c r="I174" s="17">
        <v>766.98400000000004</v>
      </c>
      <c r="J174" s="17">
        <v>774.29499999999996</v>
      </c>
      <c r="K174" s="17">
        <v>788.08500000000004</v>
      </c>
      <c r="L174" s="17">
        <v>734.98500000000001</v>
      </c>
      <c r="M174" s="17">
        <v>745.86900000000003</v>
      </c>
      <c r="N174" s="17">
        <v>690.61099999999999</v>
      </c>
      <c r="O174" s="17">
        <v>847.53</v>
      </c>
      <c r="P174" s="17">
        <v>865.16899999999998</v>
      </c>
      <c r="Q174" s="17">
        <v>817.00400000000002</v>
      </c>
      <c r="R174" s="17">
        <v>808.89700000000005</v>
      </c>
      <c r="S174" s="17">
        <v>799.35900000000004</v>
      </c>
      <c r="T174" s="17">
        <v>829.19299999999998</v>
      </c>
      <c r="U174" s="17">
        <v>790.17899999999997</v>
      </c>
      <c r="V174" s="17">
        <v>849.54</v>
      </c>
      <c r="W174" s="17">
        <v>752.83600000000001</v>
      </c>
      <c r="X174" s="17">
        <v>870.52</v>
      </c>
      <c r="Y174" s="17">
        <v>818.05100000000004</v>
      </c>
      <c r="Z174" s="17">
        <v>839.67899999999997</v>
      </c>
      <c r="AA174" s="17">
        <v>939.14700000000005</v>
      </c>
      <c r="AB174" s="17">
        <v>798.21600000000001</v>
      </c>
      <c r="AC174" s="17">
        <v>815.40099999999995</v>
      </c>
      <c r="AD174" s="17">
        <v>917.25</v>
      </c>
      <c r="AE174" s="17">
        <v>786.20299999999997</v>
      </c>
      <c r="AF174" s="17">
        <v>869.60699999999997</v>
      </c>
      <c r="AG174" s="17">
        <v>889.82799999999997</v>
      </c>
      <c r="AH174" s="17">
        <v>889.82799999999997</v>
      </c>
      <c r="AI174" s="17">
        <v>805.27800000000002</v>
      </c>
      <c r="AJ174" s="17">
        <v>726.66</v>
      </c>
      <c r="AK174" s="17">
        <v>858.84699999999998</v>
      </c>
      <c r="AL174" s="17">
        <v>869.74</v>
      </c>
      <c r="AM174" s="17">
        <v>857.12699999999995</v>
      </c>
      <c r="AN174" s="17">
        <v>813.649</v>
      </c>
      <c r="AO174" s="17">
        <v>895.16600000000005</v>
      </c>
      <c r="AP174" s="17">
        <v>776.81799999999998</v>
      </c>
    </row>
    <row r="175" spans="1:42" x14ac:dyDescent="0.35">
      <c r="A175" s="54"/>
      <c r="B175" s="17">
        <v>762.54300000000001</v>
      </c>
      <c r="C175" s="17">
        <v>772.41499999999996</v>
      </c>
      <c r="D175" s="17">
        <v>838.04700000000003</v>
      </c>
      <c r="E175" s="17">
        <v>826.84799999999996</v>
      </c>
      <c r="F175" s="17">
        <v>843.43399999999997</v>
      </c>
      <c r="G175" s="17">
        <v>895.86300000000006</v>
      </c>
      <c r="H175" s="17">
        <v>773.48</v>
      </c>
      <c r="I175" s="17">
        <v>767.11</v>
      </c>
      <c r="J175" s="17">
        <v>776.178</v>
      </c>
      <c r="K175" s="17">
        <v>788.34900000000005</v>
      </c>
      <c r="L175" s="17">
        <v>737.47699999999998</v>
      </c>
      <c r="M175" s="17">
        <v>746.04600000000005</v>
      </c>
      <c r="N175" s="17">
        <v>692.81100000000004</v>
      </c>
      <c r="O175" s="17">
        <v>848.06</v>
      </c>
      <c r="P175" s="17">
        <v>867.28599999999994</v>
      </c>
      <c r="Q175" s="17">
        <v>817.81</v>
      </c>
      <c r="R175" s="17">
        <v>810.46900000000005</v>
      </c>
      <c r="S175" s="17">
        <v>801.8</v>
      </c>
      <c r="T175" s="17">
        <v>829.26700000000005</v>
      </c>
      <c r="U175" s="17">
        <v>790.76800000000003</v>
      </c>
      <c r="V175" s="17">
        <v>849.71699999999998</v>
      </c>
      <c r="W175" s="17">
        <v>753.80499999999995</v>
      </c>
      <c r="X175" s="17">
        <v>873.13900000000001</v>
      </c>
      <c r="Y175" s="17">
        <v>818.90200000000004</v>
      </c>
      <c r="Z175" s="17">
        <v>841.322</v>
      </c>
      <c r="AA175" s="17">
        <v>939.31600000000003</v>
      </c>
      <c r="AB175" s="17">
        <v>801.68100000000004</v>
      </c>
      <c r="AC175" s="17">
        <v>815.45899999999995</v>
      </c>
      <c r="AD175" s="17">
        <v>918.55100000000004</v>
      </c>
      <c r="AE175" s="17">
        <v>786.80600000000004</v>
      </c>
      <c r="AF175" s="17">
        <v>873.14099999999996</v>
      </c>
      <c r="AG175" s="17">
        <v>891.06100000000004</v>
      </c>
      <c r="AH175" s="17">
        <v>891.06100000000004</v>
      </c>
      <c r="AI175" s="17">
        <v>805.97400000000005</v>
      </c>
      <c r="AJ175" s="17">
        <v>727.42899999999997</v>
      </c>
      <c r="AK175" s="17">
        <v>861.24099999999999</v>
      </c>
      <c r="AL175" s="17">
        <v>872.17100000000005</v>
      </c>
      <c r="AM175" s="17">
        <v>857.45299999999997</v>
      </c>
      <c r="AN175" s="17">
        <v>814.13400000000001</v>
      </c>
      <c r="AO175" s="17">
        <v>895.81500000000005</v>
      </c>
      <c r="AP175" s="17">
        <v>777.01499999999999</v>
      </c>
    </row>
    <row r="176" spans="1:42" x14ac:dyDescent="0.35">
      <c r="A176" s="54"/>
      <c r="B176" s="17">
        <v>762.68499999999995</v>
      </c>
      <c r="C176" s="17">
        <v>773.19299999999998</v>
      </c>
      <c r="D176" s="17">
        <v>838.32899999999995</v>
      </c>
      <c r="E176" s="17">
        <v>827.17499999999995</v>
      </c>
      <c r="F176" s="17">
        <v>848.01</v>
      </c>
      <c r="G176" s="17">
        <v>897.76800000000003</v>
      </c>
      <c r="H176" s="17">
        <v>774.226</v>
      </c>
      <c r="I176" s="17">
        <v>770.98599999999999</v>
      </c>
      <c r="J176" s="17">
        <v>777.529</v>
      </c>
      <c r="K176" s="17">
        <v>788.476</v>
      </c>
      <c r="L176" s="17">
        <v>738.01499999999999</v>
      </c>
      <c r="M176" s="17">
        <v>748.44799999999998</v>
      </c>
      <c r="N176" s="17">
        <v>693.95500000000004</v>
      </c>
      <c r="O176" s="17">
        <v>848.69299999999998</v>
      </c>
      <c r="P176" s="17">
        <v>868.23599999999999</v>
      </c>
      <c r="Q176" s="17">
        <v>818.92100000000005</v>
      </c>
      <c r="R176" s="17">
        <v>811.22</v>
      </c>
      <c r="S176" s="17">
        <v>803.13800000000003</v>
      </c>
      <c r="T176" s="17">
        <v>829.68299999999999</v>
      </c>
      <c r="U176" s="17">
        <v>790.77800000000002</v>
      </c>
      <c r="V176" s="17">
        <v>851.03300000000002</v>
      </c>
      <c r="W176" s="17">
        <v>755.12900000000002</v>
      </c>
      <c r="X176" s="17">
        <v>873.74099999999999</v>
      </c>
      <c r="Y176" s="17">
        <v>818.99900000000002</v>
      </c>
      <c r="Z176" s="17">
        <v>841.91</v>
      </c>
      <c r="AA176" s="17">
        <v>940.77300000000002</v>
      </c>
      <c r="AB176" s="17">
        <v>806.00199999999995</v>
      </c>
      <c r="AC176" s="17">
        <v>820.11</v>
      </c>
      <c r="AD176" s="17">
        <v>918.73500000000001</v>
      </c>
      <c r="AE176" s="17">
        <v>789.08199999999999</v>
      </c>
      <c r="AF176" s="17">
        <v>876.07899999999995</v>
      </c>
      <c r="AG176" s="17">
        <v>892.52200000000005</v>
      </c>
      <c r="AH176" s="17">
        <v>892.52200000000005</v>
      </c>
      <c r="AI176" s="17">
        <v>806.36599999999999</v>
      </c>
      <c r="AJ176" s="17">
        <v>728.09900000000005</v>
      </c>
      <c r="AK176" s="17">
        <v>865.84699999999998</v>
      </c>
      <c r="AL176" s="17">
        <v>873.42899999999997</v>
      </c>
      <c r="AM176" s="17">
        <v>859.81700000000001</v>
      </c>
      <c r="AN176" s="17">
        <v>818.86500000000001</v>
      </c>
      <c r="AO176" s="17">
        <v>898.84900000000005</v>
      </c>
      <c r="AP176" s="17">
        <v>784.96</v>
      </c>
    </row>
    <row r="177" spans="1:42" x14ac:dyDescent="0.35">
      <c r="A177" s="54"/>
      <c r="B177" s="17">
        <v>763.55700000000002</v>
      </c>
      <c r="C177" s="17">
        <v>773.51099999999997</v>
      </c>
      <c r="D177" s="17">
        <v>839.45299999999997</v>
      </c>
      <c r="E177" s="17">
        <v>827.34400000000005</v>
      </c>
      <c r="F177" s="17">
        <v>851.86500000000001</v>
      </c>
      <c r="G177" s="17">
        <v>899.54300000000001</v>
      </c>
      <c r="H177" s="17">
        <v>775.12599999999998</v>
      </c>
      <c r="I177" s="17">
        <v>771.98199999999997</v>
      </c>
      <c r="J177" s="17">
        <v>781.12900000000002</v>
      </c>
      <c r="K177" s="17">
        <v>789.19899999999996</v>
      </c>
      <c r="L177" s="17">
        <v>738.92600000000004</v>
      </c>
      <c r="M177" s="17">
        <v>751.34299999999996</v>
      </c>
      <c r="N177" s="17">
        <v>694.15599999999995</v>
      </c>
      <c r="O177" s="17">
        <v>849.48699999999997</v>
      </c>
      <c r="P177" s="17">
        <v>869.96500000000003</v>
      </c>
      <c r="Q177" s="17">
        <v>823.08299999999997</v>
      </c>
      <c r="R177" s="17">
        <v>811.60799999999995</v>
      </c>
      <c r="S177" s="17">
        <v>805.35900000000004</v>
      </c>
      <c r="T177" s="17">
        <v>831.471</v>
      </c>
      <c r="U177" s="17">
        <v>791.33199999999999</v>
      </c>
      <c r="V177" s="17">
        <v>851.91700000000003</v>
      </c>
      <c r="W177" s="17">
        <v>756.52099999999996</v>
      </c>
      <c r="X177" s="17">
        <v>874.25099999999998</v>
      </c>
      <c r="Y177" s="17">
        <v>819.45399999999995</v>
      </c>
      <c r="Z177" s="17">
        <v>842.85400000000004</v>
      </c>
      <c r="AA177" s="17">
        <v>942.50099999999998</v>
      </c>
      <c r="AB177" s="17">
        <v>807.08600000000001</v>
      </c>
      <c r="AC177" s="17">
        <v>823.57100000000003</v>
      </c>
      <c r="AD177" s="17">
        <v>920.803</v>
      </c>
      <c r="AE177" s="17">
        <v>789.72799999999995</v>
      </c>
      <c r="AF177" s="17">
        <v>876.90099999999995</v>
      </c>
      <c r="AG177" s="17">
        <v>894.60799999999995</v>
      </c>
      <c r="AH177" s="17">
        <v>894.60799999999995</v>
      </c>
      <c r="AI177" s="17">
        <v>807.06799999999998</v>
      </c>
      <c r="AJ177" s="17">
        <v>728.11800000000005</v>
      </c>
      <c r="AK177" s="17">
        <v>873.58299999999997</v>
      </c>
      <c r="AL177" s="17">
        <v>877.98500000000001</v>
      </c>
      <c r="AM177" s="17">
        <v>860.25800000000004</v>
      </c>
      <c r="AN177" s="17">
        <v>819.43</v>
      </c>
      <c r="AO177" s="17">
        <v>899.55399999999997</v>
      </c>
      <c r="AP177" s="17">
        <v>787.82600000000002</v>
      </c>
    </row>
    <row r="178" spans="1:42" x14ac:dyDescent="0.35">
      <c r="A178" s="54"/>
      <c r="B178" s="17">
        <v>763.73400000000004</v>
      </c>
      <c r="C178" s="17">
        <v>775.91499999999996</v>
      </c>
      <c r="D178" s="17">
        <v>840.73099999999999</v>
      </c>
      <c r="E178" s="17">
        <v>827.51499999999999</v>
      </c>
      <c r="F178" s="17">
        <v>855.93100000000004</v>
      </c>
      <c r="G178" s="17">
        <v>899.93100000000004</v>
      </c>
      <c r="H178" s="17">
        <v>776.22199999999998</v>
      </c>
      <c r="I178" s="17">
        <v>772.06500000000005</v>
      </c>
      <c r="J178" s="17">
        <v>783.00400000000002</v>
      </c>
      <c r="K178" s="17">
        <v>790.27</v>
      </c>
      <c r="L178" s="17">
        <v>739.53899999999999</v>
      </c>
      <c r="M178" s="17">
        <v>751.83900000000006</v>
      </c>
      <c r="N178" s="17">
        <v>694.84400000000005</v>
      </c>
      <c r="O178" s="17">
        <v>853.16200000000003</v>
      </c>
      <c r="P178" s="17">
        <v>872.16899999999998</v>
      </c>
      <c r="Q178" s="17">
        <v>824.35699999999997</v>
      </c>
      <c r="R178" s="17">
        <v>811.76599999999996</v>
      </c>
      <c r="S178" s="17">
        <v>806.5</v>
      </c>
      <c r="T178" s="17">
        <v>833.25300000000004</v>
      </c>
      <c r="U178" s="17">
        <v>791.82</v>
      </c>
      <c r="V178" s="17">
        <v>855.65</v>
      </c>
      <c r="W178" s="17">
        <v>757.36099999999999</v>
      </c>
      <c r="X178" s="17">
        <v>874.25199999999995</v>
      </c>
      <c r="Y178" s="17">
        <v>820.51400000000001</v>
      </c>
      <c r="Z178" s="17">
        <v>843.03</v>
      </c>
      <c r="AA178" s="17">
        <v>944.34199999999998</v>
      </c>
      <c r="AB178" s="17">
        <v>808.66300000000001</v>
      </c>
      <c r="AC178" s="17">
        <v>830.44100000000003</v>
      </c>
      <c r="AD178" s="17">
        <v>925.56399999999996</v>
      </c>
      <c r="AE178" s="17">
        <v>792.73500000000001</v>
      </c>
      <c r="AF178" s="17">
        <v>878.13800000000003</v>
      </c>
      <c r="AG178" s="17">
        <v>894.82399999999996</v>
      </c>
      <c r="AH178" s="17">
        <v>894.82399999999996</v>
      </c>
      <c r="AI178" s="17">
        <v>807.08699999999999</v>
      </c>
      <c r="AJ178" s="17">
        <v>729.5</v>
      </c>
      <c r="AK178" s="17">
        <v>883.86900000000003</v>
      </c>
      <c r="AL178" s="17">
        <v>879.15800000000002</v>
      </c>
      <c r="AM178" s="17">
        <v>861.49599999999998</v>
      </c>
      <c r="AN178" s="17">
        <v>822.45399999999995</v>
      </c>
      <c r="AO178" s="17">
        <v>899.58</v>
      </c>
      <c r="AP178" s="17">
        <v>790.61800000000005</v>
      </c>
    </row>
    <row r="179" spans="1:42" x14ac:dyDescent="0.35">
      <c r="A179" s="54"/>
      <c r="B179" s="17">
        <v>764.90700000000004</v>
      </c>
      <c r="C179" s="17">
        <v>779.33100000000002</v>
      </c>
      <c r="D179" s="17">
        <v>842.98099999999999</v>
      </c>
      <c r="E179" s="17">
        <v>827.67</v>
      </c>
      <c r="F179" s="17">
        <v>856.005</v>
      </c>
      <c r="G179" s="17">
        <v>902.70899999999995</v>
      </c>
      <c r="H179" s="17">
        <v>778.68700000000001</v>
      </c>
      <c r="I179" s="17">
        <v>773.05799999999999</v>
      </c>
      <c r="J179" s="17">
        <v>784.40300000000002</v>
      </c>
      <c r="K179" s="17">
        <v>791.46699999999998</v>
      </c>
      <c r="L179" s="17">
        <v>739.93799999999999</v>
      </c>
      <c r="M179" s="17">
        <v>753.17499999999995</v>
      </c>
      <c r="N179" s="17">
        <v>695.01800000000003</v>
      </c>
      <c r="O179" s="17">
        <v>853.73900000000003</v>
      </c>
      <c r="P179" s="17">
        <v>872.17200000000003</v>
      </c>
      <c r="Q179" s="17">
        <v>824.73199999999997</v>
      </c>
      <c r="R179" s="17">
        <v>813.899</v>
      </c>
      <c r="S179" s="17">
        <v>807.92100000000005</v>
      </c>
      <c r="T179" s="17">
        <v>836.82799999999997</v>
      </c>
      <c r="U179" s="17">
        <v>792.25</v>
      </c>
      <c r="V179" s="17">
        <v>861.52</v>
      </c>
      <c r="W179" s="17">
        <v>759.13099999999997</v>
      </c>
      <c r="X179" s="17">
        <v>874.72400000000005</v>
      </c>
      <c r="Y179" s="17">
        <v>822.04899999999998</v>
      </c>
      <c r="Z179" s="17">
        <v>845.56600000000003</v>
      </c>
      <c r="AA179" s="17">
        <v>945.23699999999997</v>
      </c>
      <c r="AB179" s="17">
        <v>811.74300000000005</v>
      </c>
      <c r="AC179" s="17">
        <v>834.77099999999996</v>
      </c>
      <c r="AD179" s="17">
        <v>927.64200000000005</v>
      </c>
      <c r="AE179" s="17">
        <v>795.505</v>
      </c>
      <c r="AF179" s="17">
        <v>879.86699999999996</v>
      </c>
      <c r="AG179" s="17">
        <v>901.37599999999998</v>
      </c>
      <c r="AH179" s="17">
        <v>901.37599999999998</v>
      </c>
      <c r="AI179" s="17">
        <v>808.44200000000001</v>
      </c>
      <c r="AJ179" s="17">
        <v>730.78599999999994</v>
      </c>
      <c r="AK179" s="17">
        <v>884.57</v>
      </c>
      <c r="AL179" s="17">
        <v>879.50300000000004</v>
      </c>
      <c r="AM179" s="17">
        <v>863.07799999999997</v>
      </c>
      <c r="AN179" s="17">
        <v>824.61699999999996</v>
      </c>
      <c r="AO179" s="17">
        <v>904.38499999999999</v>
      </c>
      <c r="AP179" s="17">
        <v>798.87400000000002</v>
      </c>
    </row>
    <row r="180" spans="1:42" x14ac:dyDescent="0.35">
      <c r="A180" s="54"/>
      <c r="B180" s="17">
        <v>767.39400000000001</v>
      </c>
      <c r="C180" s="17">
        <v>782.38800000000003</v>
      </c>
      <c r="D180" s="17">
        <v>843.68200000000002</v>
      </c>
      <c r="E180" s="17">
        <v>827.94500000000005</v>
      </c>
      <c r="F180" s="17">
        <v>859.548</v>
      </c>
      <c r="G180" s="17">
        <v>905.55</v>
      </c>
      <c r="H180" s="17">
        <v>779.10299999999995</v>
      </c>
      <c r="I180" s="17">
        <v>773.77</v>
      </c>
      <c r="J180" s="17">
        <v>787.05700000000002</v>
      </c>
      <c r="K180" s="17">
        <v>792.54100000000005</v>
      </c>
      <c r="L180" s="17">
        <v>742.18399999999997</v>
      </c>
      <c r="M180" s="17">
        <v>754.24900000000002</v>
      </c>
      <c r="N180" s="17">
        <v>695.154</v>
      </c>
      <c r="O180" s="17">
        <v>858.09299999999996</v>
      </c>
      <c r="P180" s="17">
        <v>872.35900000000004</v>
      </c>
      <c r="Q180" s="17">
        <v>827.76499999999999</v>
      </c>
      <c r="R180" s="17">
        <v>814.61400000000003</v>
      </c>
      <c r="S180" s="17">
        <v>809.02800000000002</v>
      </c>
      <c r="T180" s="17">
        <v>837.37699999999995</v>
      </c>
      <c r="U180" s="17">
        <v>792.73</v>
      </c>
      <c r="V180" s="17">
        <v>863.44600000000003</v>
      </c>
      <c r="W180" s="17">
        <v>759.21100000000001</v>
      </c>
      <c r="X180" s="17">
        <v>876.447</v>
      </c>
      <c r="Y180" s="17">
        <v>822.39400000000001</v>
      </c>
      <c r="Z180" s="17">
        <v>846.173</v>
      </c>
      <c r="AA180" s="17">
        <v>945.72299999999996</v>
      </c>
      <c r="AB180" s="17">
        <v>813.74800000000005</v>
      </c>
      <c r="AC180" s="17">
        <v>835.673</v>
      </c>
      <c r="AD180" s="17">
        <v>929.72500000000002</v>
      </c>
      <c r="AE180" s="17">
        <v>796.46500000000003</v>
      </c>
      <c r="AF180" s="17">
        <v>880.846</v>
      </c>
      <c r="AG180" s="17">
        <v>907.26900000000001</v>
      </c>
      <c r="AH180" s="17">
        <v>907.26900000000001</v>
      </c>
      <c r="AI180" s="17">
        <v>808.90800000000002</v>
      </c>
      <c r="AJ180" s="17">
        <v>732.13099999999997</v>
      </c>
      <c r="AK180" s="17">
        <v>884.95100000000002</v>
      </c>
      <c r="AL180" s="17">
        <v>880.62599999999998</v>
      </c>
      <c r="AM180" s="17">
        <v>864.16800000000001</v>
      </c>
      <c r="AN180" s="17">
        <v>827.09900000000005</v>
      </c>
      <c r="AO180" s="17">
        <v>905.48299999999995</v>
      </c>
      <c r="AP180" s="17">
        <v>799.40099999999995</v>
      </c>
    </row>
    <row r="181" spans="1:42" x14ac:dyDescent="0.35">
      <c r="A181" s="54"/>
      <c r="B181" s="17">
        <v>769.76</v>
      </c>
      <c r="C181" s="17">
        <v>782.69399999999996</v>
      </c>
      <c r="D181" s="17">
        <v>844.05600000000004</v>
      </c>
      <c r="E181" s="17">
        <v>828.56</v>
      </c>
      <c r="F181" s="17">
        <v>861.19899999999996</v>
      </c>
      <c r="G181" s="17">
        <v>906.35</v>
      </c>
      <c r="H181" s="17">
        <v>781.52700000000004</v>
      </c>
      <c r="I181" s="17">
        <v>774.39200000000005</v>
      </c>
      <c r="J181" s="17">
        <v>787.70100000000002</v>
      </c>
      <c r="K181" s="17">
        <v>792.94299999999998</v>
      </c>
      <c r="L181" s="17">
        <v>744.197</v>
      </c>
      <c r="M181" s="17">
        <v>755.24400000000003</v>
      </c>
      <c r="N181" s="17">
        <v>695.39499999999998</v>
      </c>
      <c r="O181" s="17">
        <v>859.11699999999996</v>
      </c>
      <c r="P181" s="17">
        <v>872.85799999999995</v>
      </c>
      <c r="Q181" s="17">
        <v>831.59</v>
      </c>
      <c r="R181" s="17">
        <v>815.58199999999999</v>
      </c>
      <c r="S181" s="17">
        <v>809.75099999999998</v>
      </c>
      <c r="T181" s="17">
        <v>840.673</v>
      </c>
      <c r="U181" s="17">
        <v>792.80399999999997</v>
      </c>
      <c r="V181" s="17">
        <v>864.923</v>
      </c>
      <c r="W181" s="17">
        <v>759.37</v>
      </c>
      <c r="X181" s="17">
        <v>876.56</v>
      </c>
      <c r="Y181" s="17">
        <v>823.99900000000002</v>
      </c>
      <c r="Z181" s="17">
        <v>846.33299999999997</v>
      </c>
      <c r="AA181" s="17">
        <v>951.19299999999998</v>
      </c>
      <c r="AB181" s="17">
        <v>821.18100000000004</v>
      </c>
      <c r="AC181" s="17">
        <v>836.57500000000005</v>
      </c>
      <c r="AD181" s="17">
        <v>932.69600000000003</v>
      </c>
      <c r="AE181" s="17">
        <v>799.29499999999996</v>
      </c>
      <c r="AF181" s="17">
        <v>884.697</v>
      </c>
      <c r="AG181" s="17">
        <v>910.68700000000001</v>
      </c>
      <c r="AH181" s="17">
        <v>910.68700000000001</v>
      </c>
      <c r="AI181" s="17">
        <v>810.40700000000004</v>
      </c>
      <c r="AJ181" s="17">
        <v>732.97799999999995</v>
      </c>
      <c r="AK181" s="17">
        <v>886.173</v>
      </c>
      <c r="AL181" s="17">
        <v>881.53899999999999</v>
      </c>
      <c r="AM181" s="17">
        <v>866.41700000000003</v>
      </c>
      <c r="AN181" s="17">
        <v>827.78599999999994</v>
      </c>
      <c r="AO181" s="17">
        <v>906.05200000000002</v>
      </c>
      <c r="AP181" s="17">
        <v>803.13199999999995</v>
      </c>
    </row>
    <row r="182" spans="1:42" x14ac:dyDescent="0.35">
      <c r="A182" s="54"/>
      <c r="B182" s="17">
        <v>770.97299999999996</v>
      </c>
      <c r="C182" s="17">
        <v>784.75199999999995</v>
      </c>
      <c r="D182" s="17">
        <v>844.14599999999996</v>
      </c>
      <c r="E182" s="17">
        <v>832.46799999999996</v>
      </c>
      <c r="F182" s="17">
        <v>862.78300000000002</v>
      </c>
      <c r="G182" s="17">
        <v>906.88099999999997</v>
      </c>
      <c r="H182" s="17">
        <v>782.33299999999997</v>
      </c>
      <c r="I182" s="17">
        <v>775.98400000000004</v>
      </c>
      <c r="J182" s="17">
        <v>789.71299999999997</v>
      </c>
      <c r="K182" s="17">
        <v>793.25300000000004</v>
      </c>
      <c r="L182" s="17">
        <v>751.83299999999997</v>
      </c>
      <c r="M182" s="17">
        <v>755.93700000000001</v>
      </c>
      <c r="N182" s="17">
        <v>698.12199999999996</v>
      </c>
      <c r="O182" s="17">
        <v>861.02800000000002</v>
      </c>
      <c r="P182" s="17">
        <v>875.75300000000004</v>
      </c>
      <c r="Q182" s="17">
        <v>837.86199999999997</v>
      </c>
      <c r="R182" s="17">
        <v>815.67399999999998</v>
      </c>
      <c r="S182" s="17">
        <v>810.15300000000002</v>
      </c>
      <c r="T182" s="17">
        <v>841.423</v>
      </c>
      <c r="U182" s="17">
        <v>796.13300000000004</v>
      </c>
      <c r="V182" s="17">
        <v>865.154</v>
      </c>
      <c r="W182" s="17">
        <v>760.33</v>
      </c>
      <c r="X182" s="17">
        <v>879.00599999999997</v>
      </c>
      <c r="Y182" s="17">
        <v>824.548</v>
      </c>
      <c r="Z182" s="17">
        <v>847.25099999999998</v>
      </c>
      <c r="AA182" s="17">
        <v>954.02200000000005</v>
      </c>
      <c r="AB182" s="17">
        <v>823.64099999999996</v>
      </c>
      <c r="AC182" s="17">
        <v>836.64700000000005</v>
      </c>
      <c r="AD182" s="17">
        <v>939.19500000000005</v>
      </c>
      <c r="AE182" s="17">
        <v>800.59900000000005</v>
      </c>
      <c r="AF182" s="17">
        <v>888.33</v>
      </c>
      <c r="AG182" s="17">
        <v>912.19100000000003</v>
      </c>
      <c r="AH182" s="17">
        <v>912.19100000000003</v>
      </c>
      <c r="AI182" s="17">
        <v>810.89099999999996</v>
      </c>
      <c r="AJ182" s="17">
        <v>734.78899999999999</v>
      </c>
      <c r="AK182" s="17">
        <v>887.10799999999995</v>
      </c>
      <c r="AL182" s="17">
        <v>882.50199999999995</v>
      </c>
      <c r="AM182" s="17">
        <v>866.94299999999998</v>
      </c>
      <c r="AN182" s="17">
        <v>830.18600000000004</v>
      </c>
      <c r="AO182" s="17">
        <v>906.52599999999995</v>
      </c>
      <c r="AP182" s="17">
        <v>808.29399999999998</v>
      </c>
    </row>
    <row r="183" spans="1:42" x14ac:dyDescent="0.35">
      <c r="A183" s="54"/>
      <c r="B183" s="17">
        <v>773.27599999999995</v>
      </c>
      <c r="C183" s="17">
        <v>789.83600000000001</v>
      </c>
      <c r="D183" s="17">
        <v>844.44600000000003</v>
      </c>
      <c r="E183" s="17">
        <v>832.59400000000005</v>
      </c>
      <c r="F183" s="17">
        <v>863.69399999999996</v>
      </c>
      <c r="G183" s="17">
        <v>907.22400000000005</v>
      </c>
      <c r="H183" s="17">
        <v>785.45600000000002</v>
      </c>
      <c r="I183" s="17">
        <v>779.048</v>
      </c>
      <c r="J183" s="17">
        <v>789.97</v>
      </c>
      <c r="K183" s="17">
        <v>793.65700000000004</v>
      </c>
      <c r="L183" s="17">
        <v>757.33399999999995</v>
      </c>
      <c r="M183" s="17">
        <v>756.51300000000003</v>
      </c>
      <c r="N183" s="17">
        <v>698.61199999999997</v>
      </c>
      <c r="O183" s="17">
        <v>861.89400000000001</v>
      </c>
      <c r="P183" s="17">
        <v>876.59299999999996</v>
      </c>
      <c r="Q183" s="17">
        <v>841.58699999999999</v>
      </c>
      <c r="R183" s="17">
        <v>816.53</v>
      </c>
      <c r="S183" s="17">
        <v>810.91200000000003</v>
      </c>
      <c r="T183" s="17">
        <v>843.31899999999996</v>
      </c>
      <c r="U183" s="17">
        <v>797.59299999999996</v>
      </c>
      <c r="V183" s="17">
        <v>866.58900000000006</v>
      </c>
      <c r="W183" s="17">
        <v>762.06100000000004</v>
      </c>
      <c r="X183" s="17">
        <v>882.298</v>
      </c>
      <c r="Y183" s="17">
        <v>825.97799999999995</v>
      </c>
      <c r="Z183" s="17">
        <v>849.07600000000002</v>
      </c>
      <c r="AA183" s="17">
        <v>954.91</v>
      </c>
      <c r="AB183" s="17">
        <v>825.49300000000005</v>
      </c>
      <c r="AC183" s="17">
        <v>838.40200000000004</v>
      </c>
      <c r="AD183" s="17">
        <v>942.96299999999997</v>
      </c>
      <c r="AE183" s="17">
        <v>801.66700000000003</v>
      </c>
      <c r="AF183" s="17">
        <v>889.33100000000002</v>
      </c>
      <c r="AG183" s="17">
        <v>912.20399999999995</v>
      </c>
      <c r="AH183" s="17">
        <v>912.20399999999995</v>
      </c>
      <c r="AI183" s="17">
        <v>810.98299999999995</v>
      </c>
      <c r="AJ183" s="17">
        <v>735.86300000000006</v>
      </c>
      <c r="AK183" s="17">
        <v>894.68</v>
      </c>
      <c r="AL183" s="17">
        <v>882.83</v>
      </c>
      <c r="AM183" s="17">
        <v>867.05399999999997</v>
      </c>
      <c r="AN183" s="17">
        <v>831.16200000000003</v>
      </c>
      <c r="AO183" s="17">
        <v>908.63099999999997</v>
      </c>
      <c r="AP183" s="17">
        <v>815.95</v>
      </c>
    </row>
    <row r="184" spans="1:42" x14ac:dyDescent="0.35">
      <c r="A184" s="54"/>
      <c r="B184" s="17">
        <v>774.76099999999997</v>
      </c>
      <c r="C184" s="17">
        <v>796.00800000000004</v>
      </c>
      <c r="D184" s="17">
        <v>847.73199999999997</v>
      </c>
      <c r="E184" s="17">
        <v>833.56200000000001</v>
      </c>
      <c r="F184" s="17">
        <v>867.952</v>
      </c>
      <c r="G184" s="17">
        <v>908.50400000000002</v>
      </c>
      <c r="H184" s="17">
        <v>786.60799999999995</v>
      </c>
      <c r="I184" s="17">
        <v>781.45500000000004</v>
      </c>
      <c r="J184" s="17">
        <v>790.17100000000005</v>
      </c>
      <c r="K184" s="17">
        <v>796.28499999999997</v>
      </c>
      <c r="L184" s="17">
        <v>762.44100000000003</v>
      </c>
      <c r="M184" s="17">
        <v>759.63599999999997</v>
      </c>
      <c r="N184" s="17">
        <v>698.66200000000003</v>
      </c>
      <c r="O184" s="17">
        <v>864.98599999999999</v>
      </c>
      <c r="P184" s="17">
        <v>876.68399999999997</v>
      </c>
      <c r="Q184" s="17">
        <v>842.77099999999996</v>
      </c>
      <c r="R184" s="17">
        <v>817.63800000000003</v>
      </c>
      <c r="S184" s="17">
        <v>811.245</v>
      </c>
      <c r="T184" s="17">
        <v>844.27</v>
      </c>
      <c r="U184" s="17">
        <v>801.29899999999998</v>
      </c>
      <c r="V184" s="17">
        <v>869.35500000000002</v>
      </c>
      <c r="W184" s="17">
        <v>762.53899999999999</v>
      </c>
      <c r="X184" s="17">
        <v>882.31700000000001</v>
      </c>
      <c r="Y184" s="17">
        <v>826.19600000000003</v>
      </c>
      <c r="Z184" s="17">
        <v>849.39</v>
      </c>
      <c r="AA184" s="17">
        <v>956.92899999999997</v>
      </c>
      <c r="AB184" s="17">
        <v>828.81299999999999</v>
      </c>
      <c r="AC184" s="17">
        <v>839.66099999999994</v>
      </c>
      <c r="AD184" s="17">
        <v>947.70699999999999</v>
      </c>
      <c r="AE184" s="17">
        <v>803.8</v>
      </c>
      <c r="AF184" s="17">
        <v>890.56</v>
      </c>
      <c r="AG184" s="17">
        <v>915.64300000000003</v>
      </c>
      <c r="AH184" s="17">
        <v>915.64300000000003</v>
      </c>
      <c r="AI184" s="17">
        <v>813.83500000000004</v>
      </c>
      <c r="AJ184" s="17">
        <v>737.43299999999999</v>
      </c>
      <c r="AK184" s="17">
        <v>896.25699999999995</v>
      </c>
      <c r="AL184" s="17">
        <v>885.11300000000006</v>
      </c>
      <c r="AM184" s="17">
        <v>874.81299999999999</v>
      </c>
      <c r="AN184" s="17">
        <v>831.52599999999995</v>
      </c>
      <c r="AO184" s="17">
        <v>911.13900000000001</v>
      </c>
      <c r="AP184" s="17">
        <v>818.35799999999995</v>
      </c>
    </row>
    <row r="185" spans="1:42" x14ac:dyDescent="0.35">
      <c r="A185" s="54"/>
      <c r="B185" s="17">
        <v>775.05100000000004</v>
      </c>
      <c r="C185" s="17">
        <v>796.78</v>
      </c>
      <c r="D185" s="17">
        <v>852.04300000000001</v>
      </c>
      <c r="E185" s="17">
        <v>833.89700000000005</v>
      </c>
      <c r="F185" s="17">
        <v>869.44899999999996</v>
      </c>
      <c r="G185" s="17">
        <v>910.75300000000004</v>
      </c>
      <c r="H185" s="17">
        <v>786.71500000000003</v>
      </c>
      <c r="I185" s="17">
        <v>782.447</v>
      </c>
      <c r="J185" s="17">
        <v>791.197</v>
      </c>
      <c r="K185" s="17">
        <v>796.29</v>
      </c>
      <c r="L185" s="17">
        <v>763.11800000000005</v>
      </c>
      <c r="M185" s="17">
        <v>761.06700000000001</v>
      </c>
      <c r="N185" s="17">
        <v>699.46199999999999</v>
      </c>
      <c r="O185" s="17">
        <v>865.71600000000001</v>
      </c>
      <c r="P185" s="17">
        <v>877.524</v>
      </c>
      <c r="Q185" s="17">
        <v>848.23900000000003</v>
      </c>
      <c r="R185" s="17">
        <v>818.70699999999999</v>
      </c>
      <c r="S185" s="17">
        <v>812.70899999999995</v>
      </c>
      <c r="T185" s="17">
        <v>847.35299999999995</v>
      </c>
      <c r="U185" s="17">
        <v>802.02499999999998</v>
      </c>
      <c r="V185" s="17">
        <v>872.34</v>
      </c>
      <c r="W185" s="17">
        <v>763.27300000000002</v>
      </c>
      <c r="X185" s="17">
        <v>882.88699999999994</v>
      </c>
      <c r="Y185" s="17">
        <v>828.42399999999998</v>
      </c>
      <c r="Z185" s="17">
        <v>850.04300000000001</v>
      </c>
      <c r="AA185" s="17">
        <v>958.577</v>
      </c>
      <c r="AB185" s="17">
        <v>831.64700000000005</v>
      </c>
      <c r="AC185" s="17">
        <v>839.73900000000003</v>
      </c>
      <c r="AD185" s="17">
        <v>962.59500000000003</v>
      </c>
      <c r="AE185" s="17">
        <v>803.86500000000001</v>
      </c>
      <c r="AF185" s="17">
        <v>899.16499999999996</v>
      </c>
      <c r="AG185" s="17">
        <v>915.81600000000003</v>
      </c>
      <c r="AH185" s="17">
        <v>915.81600000000003</v>
      </c>
      <c r="AI185" s="17">
        <v>815.66600000000005</v>
      </c>
      <c r="AJ185" s="17">
        <v>742.31100000000004</v>
      </c>
      <c r="AK185" s="17">
        <v>897.84900000000005</v>
      </c>
      <c r="AL185" s="17">
        <v>887.29399999999998</v>
      </c>
      <c r="AM185" s="17">
        <v>876.09299999999996</v>
      </c>
      <c r="AN185" s="17">
        <v>832.89700000000005</v>
      </c>
      <c r="AO185" s="17">
        <v>912.9</v>
      </c>
      <c r="AP185" s="17">
        <v>822.91600000000005</v>
      </c>
    </row>
    <row r="186" spans="1:42" x14ac:dyDescent="0.35">
      <c r="A186" s="54"/>
      <c r="B186" s="17">
        <v>775.81700000000001</v>
      </c>
      <c r="C186" s="17">
        <v>796.85599999999999</v>
      </c>
      <c r="D186" s="17">
        <v>853.22900000000004</v>
      </c>
      <c r="E186" s="17">
        <v>834.18</v>
      </c>
      <c r="F186" s="17">
        <v>872.75199999999995</v>
      </c>
      <c r="G186" s="17">
        <v>910.78700000000003</v>
      </c>
      <c r="H186" s="17">
        <v>789.51199999999994</v>
      </c>
      <c r="I186" s="17">
        <v>784.50199999999995</v>
      </c>
      <c r="J186" s="17">
        <v>791.38499999999999</v>
      </c>
      <c r="K186" s="17">
        <v>798.74900000000002</v>
      </c>
      <c r="L186" s="17">
        <v>763.91300000000001</v>
      </c>
      <c r="M186" s="17">
        <v>763.23599999999999</v>
      </c>
      <c r="N186" s="17">
        <v>701.42600000000004</v>
      </c>
      <c r="O186" s="17">
        <v>871.37900000000002</v>
      </c>
      <c r="P186" s="17">
        <v>879.02099999999996</v>
      </c>
      <c r="Q186" s="17">
        <v>848.61800000000005</v>
      </c>
      <c r="R186" s="17">
        <v>819.05799999999999</v>
      </c>
      <c r="S186" s="17">
        <v>814.34100000000001</v>
      </c>
      <c r="T186" s="17">
        <v>848.29200000000003</v>
      </c>
      <c r="U186" s="17">
        <v>805.976</v>
      </c>
      <c r="V186" s="17">
        <v>877.26700000000005</v>
      </c>
      <c r="W186" s="17">
        <v>763.30700000000002</v>
      </c>
      <c r="X186" s="17">
        <v>885.75800000000004</v>
      </c>
      <c r="Y186" s="17">
        <v>829.93299999999999</v>
      </c>
      <c r="Z186" s="17">
        <v>850.59100000000001</v>
      </c>
      <c r="AA186" s="17">
        <v>959.37300000000005</v>
      </c>
      <c r="AB186" s="17">
        <v>848.11599999999999</v>
      </c>
      <c r="AC186" s="17">
        <v>842.75300000000004</v>
      </c>
      <c r="AD186" s="17">
        <v>963.18200000000002</v>
      </c>
      <c r="AE186" s="17">
        <v>804.33500000000004</v>
      </c>
      <c r="AF186" s="17">
        <v>904.85400000000004</v>
      </c>
      <c r="AG186" s="17">
        <v>919.99400000000003</v>
      </c>
      <c r="AH186" s="17">
        <v>919.99400000000003</v>
      </c>
      <c r="AI186" s="17">
        <v>816.05600000000004</v>
      </c>
      <c r="AJ186" s="17">
        <v>744.39800000000002</v>
      </c>
      <c r="AK186" s="17">
        <v>903.86300000000006</v>
      </c>
      <c r="AL186" s="17">
        <v>889.29100000000005</v>
      </c>
      <c r="AM186" s="17">
        <v>877.05700000000002</v>
      </c>
      <c r="AN186" s="17">
        <v>833.84900000000005</v>
      </c>
      <c r="AO186" s="17">
        <v>916.58799999999997</v>
      </c>
      <c r="AP186" s="17">
        <v>824.69399999999996</v>
      </c>
    </row>
    <row r="187" spans="1:42" x14ac:dyDescent="0.35">
      <c r="A187" s="54"/>
      <c r="B187" s="17">
        <v>778.899</v>
      </c>
      <c r="C187" s="17">
        <v>797.41</v>
      </c>
      <c r="D187" s="17">
        <v>855.72799999999995</v>
      </c>
      <c r="E187" s="17">
        <v>837.05499999999995</v>
      </c>
      <c r="F187" s="17">
        <v>875.62199999999996</v>
      </c>
      <c r="G187" s="17">
        <v>915.53</v>
      </c>
      <c r="H187" s="17">
        <v>790.87199999999996</v>
      </c>
      <c r="I187" s="17">
        <v>785.029</v>
      </c>
      <c r="J187" s="17">
        <v>792.99400000000003</v>
      </c>
      <c r="K187" s="17">
        <v>799.19600000000003</v>
      </c>
      <c r="L187" s="17">
        <v>764.16200000000003</v>
      </c>
      <c r="M187" s="17">
        <v>764.23599999999999</v>
      </c>
      <c r="N187" s="17">
        <v>701.81500000000005</v>
      </c>
      <c r="O187" s="17">
        <v>872.73599999999999</v>
      </c>
      <c r="P187" s="17">
        <v>880.11500000000001</v>
      </c>
      <c r="Q187" s="17">
        <v>849.27599999999995</v>
      </c>
      <c r="R187" s="17">
        <v>820.00300000000004</v>
      </c>
      <c r="S187" s="17">
        <v>815.69299999999998</v>
      </c>
      <c r="T187" s="17">
        <v>849.4</v>
      </c>
      <c r="U187" s="17">
        <v>811.06200000000001</v>
      </c>
      <c r="V187" s="17">
        <v>879.755</v>
      </c>
      <c r="W187" s="17">
        <v>764.21699999999998</v>
      </c>
      <c r="X187" s="17">
        <v>886.077</v>
      </c>
      <c r="Y187" s="17">
        <v>831.27200000000005</v>
      </c>
      <c r="Z187" s="17">
        <v>850.95299999999997</v>
      </c>
      <c r="AA187" s="17">
        <v>960.26900000000001</v>
      </c>
      <c r="AB187" s="17">
        <v>850.60599999999999</v>
      </c>
      <c r="AC187" s="17">
        <v>843.54</v>
      </c>
      <c r="AD187" s="17">
        <v>970.11599999999999</v>
      </c>
      <c r="AE187" s="17">
        <v>809.56100000000004</v>
      </c>
      <c r="AF187" s="17">
        <v>905.55100000000004</v>
      </c>
      <c r="AG187" s="17">
        <v>920.47400000000005</v>
      </c>
      <c r="AH187" s="17">
        <v>920.47400000000005</v>
      </c>
      <c r="AI187" s="17">
        <v>816.15200000000004</v>
      </c>
      <c r="AJ187" s="17">
        <v>745.52</v>
      </c>
      <c r="AK187" s="17">
        <v>904.64800000000002</v>
      </c>
      <c r="AL187" s="17">
        <v>892.95799999999997</v>
      </c>
      <c r="AM187" s="17">
        <v>877.8</v>
      </c>
      <c r="AN187" s="17">
        <v>836.52200000000005</v>
      </c>
      <c r="AO187" s="17">
        <v>917.86800000000005</v>
      </c>
      <c r="AP187" s="17">
        <v>825.005</v>
      </c>
    </row>
    <row r="188" spans="1:42" x14ac:dyDescent="0.35">
      <c r="A188" s="54"/>
      <c r="B188" s="17">
        <v>779.53200000000004</v>
      </c>
      <c r="C188" s="17">
        <v>797.65599999999995</v>
      </c>
      <c r="D188" s="17">
        <v>856.65599999999995</v>
      </c>
      <c r="E188" s="17">
        <v>839.35</v>
      </c>
      <c r="F188" s="17">
        <v>881.24699999999996</v>
      </c>
      <c r="G188" s="17">
        <v>916.30899999999997</v>
      </c>
      <c r="H188" s="17">
        <v>796.48</v>
      </c>
      <c r="I188" s="17">
        <v>785.66800000000001</v>
      </c>
      <c r="J188" s="17">
        <v>793.31</v>
      </c>
      <c r="K188" s="17">
        <v>799.89400000000001</v>
      </c>
      <c r="L188" s="17">
        <v>764.85599999999999</v>
      </c>
      <c r="M188" s="17">
        <v>764.48599999999999</v>
      </c>
      <c r="N188" s="17">
        <v>702.09900000000005</v>
      </c>
      <c r="O188" s="17">
        <v>873.33</v>
      </c>
      <c r="P188" s="17">
        <v>882.28700000000003</v>
      </c>
      <c r="Q188" s="17">
        <v>852.76300000000003</v>
      </c>
      <c r="R188" s="17">
        <v>829.33600000000001</v>
      </c>
      <c r="S188" s="17">
        <v>815.96900000000005</v>
      </c>
      <c r="T188" s="17">
        <v>849.952</v>
      </c>
      <c r="U188" s="17">
        <v>821.73800000000006</v>
      </c>
      <c r="V188" s="17">
        <v>880.48099999999999</v>
      </c>
      <c r="W188" s="17">
        <v>766.10299999999995</v>
      </c>
      <c r="X188" s="17">
        <v>886.18600000000004</v>
      </c>
      <c r="Y188" s="17">
        <v>832.11400000000003</v>
      </c>
      <c r="Z188" s="17">
        <v>851.7</v>
      </c>
      <c r="AA188" s="17">
        <v>961.71</v>
      </c>
      <c r="AB188" s="17">
        <v>851.87599999999998</v>
      </c>
      <c r="AC188" s="17">
        <v>849.72299999999996</v>
      </c>
      <c r="AD188" s="17">
        <v>973.35199999999998</v>
      </c>
      <c r="AE188" s="17">
        <v>810.72400000000005</v>
      </c>
      <c r="AF188" s="17">
        <v>907.22699999999998</v>
      </c>
      <c r="AG188" s="17">
        <v>922.51</v>
      </c>
      <c r="AH188" s="17">
        <v>922.51</v>
      </c>
      <c r="AI188" s="17">
        <v>820.202</v>
      </c>
      <c r="AJ188" s="17">
        <v>747.24300000000005</v>
      </c>
      <c r="AK188" s="17">
        <v>909.83900000000006</v>
      </c>
      <c r="AL188" s="17">
        <v>897.06899999999996</v>
      </c>
      <c r="AM188" s="17">
        <v>878.42700000000002</v>
      </c>
      <c r="AN188" s="17">
        <v>837.346</v>
      </c>
      <c r="AO188" s="17">
        <v>918.19299999999998</v>
      </c>
      <c r="AP188" s="17">
        <v>825.56399999999996</v>
      </c>
    </row>
    <row r="189" spans="1:42" x14ac:dyDescent="0.35">
      <c r="A189" s="54"/>
      <c r="B189" s="17">
        <v>781.47900000000004</v>
      </c>
      <c r="C189" s="17">
        <v>799.11500000000001</v>
      </c>
      <c r="D189" s="17">
        <v>860.90499999999997</v>
      </c>
      <c r="E189" s="17">
        <v>840.44200000000001</v>
      </c>
      <c r="F189" s="17">
        <v>881.26</v>
      </c>
      <c r="G189" s="17">
        <v>917.13400000000001</v>
      </c>
      <c r="H189" s="17">
        <v>807.93899999999996</v>
      </c>
      <c r="I189" s="17">
        <v>786.67499999999995</v>
      </c>
      <c r="J189" s="17">
        <v>795.59</v>
      </c>
      <c r="K189" s="17">
        <v>800.01700000000005</v>
      </c>
      <c r="L189" s="17">
        <v>766.74099999999999</v>
      </c>
      <c r="M189" s="17">
        <v>765.01099999999997</v>
      </c>
      <c r="N189" s="17">
        <v>703.53499999999997</v>
      </c>
      <c r="O189" s="17">
        <v>873.96699999999998</v>
      </c>
      <c r="P189" s="17">
        <v>883.79600000000005</v>
      </c>
      <c r="Q189" s="17">
        <v>853.98199999999997</v>
      </c>
      <c r="R189" s="17">
        <v>830.21799999999996</v>
      </c>
      <c r="S189" s="17">
        <v>818.43200000000002</v>
      </c>
      <c r="T189" s="17">
        <v>851.37699999999995</v>
      </c>
      <c r="U189" s="17">
        <v>822.98800000000006</v>
      </c>
      <c r="V189" s="17">
        <v>882.62</v>
      </c>
      <c r="W189" s="17">
        <v>774.94</v>
      </c>
      <c r="X189" s="17">
        <v>888.06200000000001</v>
      </c>
      <c r="Y189" s="17">
        <v>832.85299999999995</v>
      </c>
      <c r="Z189" s="17">
        <v>851.95799999999997</v>
      </c>
      <c r="AA189" s="17">
        <v>971.65099999999995</v>
      </c>
      <c r="AB189" s="17">
        <v>853.94500000000005</v>
      </c>
      <c r="AC189" s="17">
        <v>852.67700000000002</v>
      </c>
      <c r="AD189" s="17">
        <v>977.822</v>
      </c>
      <c r="AE189" s="17">
        <v>813.75599999999997</v>
      </c>
      <c r="AF189" s="17">
        <v>908.99900000000002</v>
      </c>
      <c r="AG189" s="17">
        <v>936.55100000000004</v>
      </c>
      <c r="AH189" s="17">
        <v>936.55100000000004</v>
      </c>
      <c r="AI189" s="17">
        <v>820.827</v>
      </c>
      <c r="AJ189" s="17">
        <v>747.8</v>
      </c>
      <c r="AK189" s="17">
        <v>912.57500000000005</v>
      </c>
      <c r="AL189" s="17">
        <v>897.72900000000004</v>
      </c>
      <c r="AM189" s="17">
        <v>878.94</v>
      </c>
      <c r="AN189" s="17">
        <v>838.13</v>
      </c>
      <c r="AO189" s="17">
        <v>919.52800000000002</v>
      </c>
      <c r="AP189" s="17">
        <v>827.30499999999995</v>
      </c>
    </row>
    <row r="190" spans="1:42" x14ac:dyDescent="0.35">
      <c r="A190" s="54"/>
      <c r="B190" s="17">
        <v>781.73199999999997</v>
      </c>
      <c r="C190" s="17">
        <v>799.86400000000003</v>
      </c>
      <c r="D190" s="17">
        <v>861.221</v>
      </c>
      <c r="E190" s="17">
        <v>841.27099999999996</v>
      </c>
      <c r="F190" s="17">
        <v>885.553</v>
      </c>
      <c r="G190" s="17">
        <v>918.76099999999997</v>
      </c>
      <c r="H190" s="17">
        <v>808.774</v>
      </c>
      <c r="I190" s="17">
        <v>787.87</v>
      </c>
      <c r="J190" s="17">
        <v>795.65599999999995</v>
      </c>
      <c r="K190" s="17">
        <v>806.39300000000003</v>
      </c>
      <c r="L190" s="17">
        <v>767.20399999999995</v>
      </c>
      <c r="M190" s="17">
        <v>766.971</v>
      </c>
      <c r="N190" s="17">
        <v>707.53</v>
      </c>
      <c r="O190" s="17">
        <v>874.36900000000003</v>
      </c>
      <c r="P190" s="17">
        <v>884.22900000000004</v>
      </c>
      <c r="Q190" s="17">
        <v>854.74199999999996</v>
      </c>
      <c r="R190" s="17">
        <v>831.34500000000003</v>
      </c>
      <c r="S190" s="17">
        <v>819.09400000000005</v>
      </c>
      <c r="T190" s="17">
        <v>851.70699999999999</v>
      </c>
      <c r="U190" s="17">
        <v>825.67</v>
      </c>
      <c r="V190" s="17">
        <v>884.67700000000002</v>
      </c>
      <c r="W190" s="17">
        <v>775.84100000000001</v>
      </c>
      <c r="X190" s="17">
        <v>890.03599999999994</v>
      </c>
      <c r="Y190" s="17">
        <v>836.07500000000005</v>
      </c>
      <c r="Z190" s="17">
        <v>854.15899999999999</v>
      </c>
      <c r="AA190" s="17">
        <v>972.58199999999999</v>
      </c>
      <c r="AB190" s="17">
        <v>865.36599999999999</v>
      </c>
      <c r="AC190" s="17">
        <v>853.25300000000004</v>
      </c>
      <c r="AD190" s="17">
        <v>982.20399999999995</v>
      </c>
      <c r="AE190" s="17">
        <v>814.524</v>
      </c>
      <c r="AF190" s="17">
        <v>909.41200000000003</v>
      </c>
      <c r="AG190" s="17">
        <v>938.30799999999999</v>
      </c>
      <c r="AH190" s="17">
        <v>938.30799999999999</v>
      </c>
      <c r="AI190" s="17">
        <v>821.10699999999997</v>
      </c>
      <c r="AJ190" s="17">
        <v>748.89800000000002</v>
      </c>
      <c r="AK190" s="17">
        <v>914.00400000000002</v>
      </c>
      <c r="AL190" s="17">
        <v>898.39099999999996</v>
      </c>
      <c r="AM190" s="17">
        <v>882.20100000000002</v>
      </c>
      <c r="AN190" s="17">
        <v>841.30700000000002</v>
      </c>
      <c r="AO190" s="17">
        <v>920.94100000000003</v>
      </c>
      <c r="AP190" s="17">
        <v>831.95399999999995</v>
      </c>
    </row>
    <row r="191" spans="1:42" x14ac:dyDescent="0.35">
      <c r="A191" s="54"/>
      <c r="B191" s="17">
        <v>788.029</v>
      </c>
      <c r="C191" s="17">
        <v>804.03099999999995</v>
      </c>
      <c r="D191" s="17">
        <v>862.822</v>
      </c>
      <c r="E191" s="17">
        <v>841.95</v>
      </c>
      <c r="F191" s="17">
        <v>891.38499999999999</v>
      </c>
      <c r="G191" s="17">
        <v>920.34400000000005</v>
      </c>
      <c r="H191" s="17">
        <v>811.99400000000003</v>
      </c>
      <c r="I191" s="17">
        <v>790.90200000000004</v>
      </c>
      <c r="J191" s="17">
        <v>797.202</v>
      </c>
      <c r="K191" s="17">
        <v>806.70100000000002</v>
      </c>
      <c r="L191" s="17">
        <v>768.76800000000003</v>
      </c>
      <c r="M191" s="17">
        <v>770.00900000000001</v>
      </c>
      <c r="N191" s="17">
        <v>707.83199999999999</v>
      </c>
      <c r="O191" s="17">
        <v>876.26300000000003</v>
      </c>
      <c r="P191" s="17">
        <v>885.01800000000003</v>
      </c>
      <c r="Q191" s="17">
        <v>856.92399999999998</v>
      </c>
      <c r="R191" s="17">
        <v>831.62</v>
      </c>
      <c r="S191" s="17">
        <v>820.84500000000003</v>
      </c>
      <c r="T191" s="17">
        <v>853.09799999999996</v>
      </c>
      <c r="U191" s="17">
        <v>832.46600000000001</v>
      </c>
      <c r="V191" s="17">
        <v>885.19299999999998</v>
      </c>
      <c r="W191" s="17">
        <v>776.31700000000001</v>
      </c>
      <c r="X191" s="17">
        <v>890.47</v>
      </c>
      <c r="Y191" s="17">
        <v>836.55499999999995</v>
      </c>
      <c r="Z191" s="17">
        <v>854.95500000000004</v>
      </c>
      <c r="AA191" s="17">
        <v>974.51599999999996</v>
      </c>
      <c r="AB191" s="17">
        <v>873.39400000000001</v>
      </c>
      <c r="AC191" s="17">
        <v>856.26499999999999</v>
      </c>
      <c r="AD191" s="17">
        <v>982.37</v>
      </c>
      <c r="AE191" s="17">
        <v>823.04200000000003</v>
      </c>
      <c r="AF191" s="17">
        <v>911.10500000000002</v>
      </c>
      <c r="AG191" s="17">
        <v>940.11</v>
      </c>
      <c r="AH191" s="17">
        <v>940.11</v>
      </c>
      <c r="AI191" s="17">
        <v>821.57600000000002</v>
      </c>
      <c r="AJ191" s="17">
        <v>750.05899999999997</v>
      </c>
      <c r="AK191" s="17">
        <v>914.52200000000005</v>
      </c>
      <c r="AL191" s="17">
        <v>900.53</v>
      </c>
      <c r="AM191" s="17">
        <v>891.84100000000001</v>
      </c>
      <c r="AN191" s="17">
        <v>845.23</v>
      </c>
      <c r="AO191" s="17">
        <v>922.625</v>
      </c>
      <c r="AP191" s="17">
        <v>834.44299999999998</v>
      </c>
    </row>
    <row r="192" spans="1:42" x14ac:dyDescent="0.35">
      <c r="A192" s="54"/>
      <c r="B192" s="17">
        <v>796.06500000000005</v>
      </c>
      <c r="C192" s="17">
        <v>807.13300000000004</v>
      </c>
      <c r="D192" s="17">
        <v>864.38599999999997</v>
      </c>
      <c r="E192" s="17">
        <v>843.62400000000002</v>
      </c>
      <c r="F192" s="17">
        <v>891.47299999999996</v>
      </c>
      <c r="G192" s="17">
        <v>920.85299999999995</v>
      </c>
      <c r="H192" s="17">
        <v>815.44500000000005</v>
      </c>
      <c r="I192" s="17">
        <v>794.60900000000004</v>
      </c>
      <c r="J192" s="17">
        <v>799.84400000000005</v>
      </c>
      <c r="K192" s="17">
        <v>807.40499999999997</v>
      </c>
      <c r="L192" s="17">
        <v>770.97900000000004</v>
      </c>
      <c r="M192" s="17">
        <v>771.12199999999996</v>
      </c>
      <c r="N192" s="17">
        <v>709.56399999999996</v>
      </c>
      <c r="O192" s="17">
        <v>877.85500000000002</v>
      </c>
      <c r="P192" s="17">
        <v>886.34100000000001</v>
      </c>
      <c r="Q192" s="17">
        <v>857.44799999999998</v>
      </c>
      <c r="R192" s="17">
        <v>837.40300000000002</v>
      </c>
      <c r="S192" s="17">
        <v>823.55700000000002</v>
      </c>
      <c r="T192" s="17">
        <v>854.41700000000003</v>
      </c>
      <c r="U192" s="17">
        <v>833.42399999999998</v>
      </c>
      <c r="V192" s="17">
        <v>887.16399999999999</v>
      </c>
      <c r="W192" s="17">
        <v>776.68499999999995</v>
      </c>
      <c r="X192" s="17">
        <v>891.06500000000005</v>
      </c>
      <c r="Y192" s="17">
        <v>837.98199999999997</v>
      </c>
      <c r="Z192" s="17">
        <v>855.84</v>
      </c>
      <c r="AA192" s="17">
        <v>975.80499999999995</v>
      </c>
      <c r="AB192" s="17">
        <v>876.61400000000003</v>
      </c>
      <c r="AC192" s="17">
        <v>859.64599999999996</v>
      </c>
      <c r="AD192" s="17">
        <v>984.83399999999995</v>
      </c>
      <c r="AE192" s="17">
        <v>852.37400000000002</v>
      </c>
      <c r="AF192" s="17">
        <v>911.13300000000004</v>
      </c>
      <c r="AG192" s="17">
        <v>945.66899999999998</v>
      </c>
      <c r="AH192" s="17">
        <v>945.66899999999998</v>
      </c>
      <c r="AI192" s="17">
        <v>822.30200000000002</v>
      </c>
      <c r="AJ192" s="17">
        <v>750.44</v>
      </c>
      <c r="AK192" s="17">
        <v>918.38800000000003</v>
      </c>
      <c r="AL192" s="17">
        <v>903.81399999999996</v>
      </c>
      <c r="AM192" s="17">
        <v>892.01099999999997</v>
      </c>
      <c r="AN192" s="17">
        <v>848.35400000000004</v>
      </c>
      <c r="AO192" s="17">
        <v>925.36699999999996</v>
      </c>
      <c r="AP192" s="17">
        <v>837.85900000000004</v>
      </c>
    </row>
    <row r="193" spans="1:42" x14ac:dyDescent="0.35">
      <c r="A193" s="54"/>
      <c r="B193" s="17">
        <v>796.34400000000005</v>
      </c>
      <c r="C193" s="17">
        <v>807.46199999999999</v>
      </c>
      <c r="D193" s="17">
        <v>867.20500000000004</v>
      </c>
      <c r="E193" s="17">
        <v>845.03200000000004</v>
      </c>
      <c r="F193" s="17">
        <v>891.73900000000003</v>
      </c>
      <c r="G193" s="17">
        <v>921.56299999999999</v>
      </c>
      <c r="H193" s="17">
        <v>817.20399999999995</v>
      </c>
      <c r="I193" s="17">
        <v>795.02800000000002</v>
      </c>
      <c r="J193" s="17">
        <v>800.57100000000003</v>
      </c>
      <c r="K193" s="17">
        <v>812.149</v>
      </c>
      <c r="L193" s="17">
        <v>771.01900000000001</v>
      </c>
      <c r="M193" s="17">
        <v>772.79200000000003</v>
      </c>
      <c r="N193" s="17">
        <v>709.71</v>
      </c>
      <c r="O193" s="17">
        <v>879.61599999999999</v>
      </c>
      <c r="P193" s="17">
        <v>887.90200000000004</v>
      </c>
      <c r="Q193" s="17">
        <v>857.48800000000006</v>
      </c>
      <c r="R193" s="17">
        <v>843.04100000000005</v>
      </c>
      <c r="S193" s="17">
        <v>824.43100000000004</v>
      </c>
      <c r="T193" s="17">
        <v>855.21199999999999</v>
      </c>
      <c r="U193" s="17">
        <v>833.51599999999996</v>
      </c>
      <c r="V193" s="17">
        <v>887.58799999999997</v>
      </c>
      <c r="W193" s="17">
        <v>778.70399999999995</v>
      </c>
      <c r="X193" s="17">
        <v>892.01900000000001</v>
      </c>
      <c r="Y193" s="17">
        <v>838.70899999999995</v>
      </c>
      <c r="Z193" s="17">
        <v>856.19200000000001</v>
      </c>
      <c r="AA193" s="17">
        <v>981.50699999999995</v>
      </c>
      <c r="AB193" s="17">
        <v>877.26700000000005</v>
      </c>
      <c r="AC193" s="17">
        <v>860.50400000000002</v>
      </c>
      <c r="AD193" s="17">
        <v>989.88499999999999</v>
      </c>
      <c r="AE193" s="17">
        <v>852.60900000000004</v>
      </c>
      <c r="AF193" s="17">
        <v>911.2</v>
      </c>
      <c r="AG193" s="17">
        <v>947.11500000000001</v>
      </c>
      <c r="AH193" s="17">
        <v>947.11500000000001</v>
      </c>
      <c r="AI193" s="17">
        <v>824.61500000000001</v>
      </c>
      <c r="AJ193" s="17">
        <v>750.91399999999999</v>
      </c>
      <c r="AK193" s="17">
        <v>926.34799999999996</v>
      </c>
      <c r="AL193" s="17">
        <v>906.697</v>
      </c>
      <c r="AM193" s="17">
        <v>896.96500000000003</v>
      </c>
      <c r="AN193" s="17">
        <v>849.48299999999995</v>
      </c>
      <c r="AO193" s="17">
        <v>928.26800000000003</v>
      </c>
      <c r="AP193" s="17">
        <v>839.70600000000002</v>
      </c>
    </row>
    <row r="194" spans="1:42" x14ac:dyDescent="0.35">
      <c r="A194" s="54"/>
      <c r="B194" s="17">
        <v>800.697</v>
      </c>
      <c r="C194" s="17">
        <v>809.51599999999996</v>
      </c>
      <c r="D194" s="17">
        <v>869.22900000000004</v>
      </c>
      <c r="E194" s="17">
        <v>849.97400000000005</v>
      </c>
      <c r="F194" s="17">
        <v>893.29300000000001</v>
      </c>
      <c r="G194" s="17">
        <v>921.673</v>
      </c>
      <c r="H194" s="17">
        <v>836.15599999999995</v>
      </c>
      <c r="I194" s="17">
        <v>795.94</v>
      </c>
      <c r="J194" s="17">
        <v>801.62300000000005</v>
      </c>
      <c r="K194" s="17">
        <v>817.41099999999994</v>
      </c>
      <c r="L194" s="17">
        <v>773.28300000000002</v>
      </c>
      <c r="M194" s="17">
        <v>772.81</v>
      </c>
      <c r="N194" s="17">
        <v>711.65300000000002</v>
      </c>
      <c r="O194" s="17">
        <v>885.35900000000004</v>
      </c>
      <c r="P194" s="17">
        <v>894.11599999999999</v>
      </c>
      <c r="Q194" s="17">
        <v>857.53899999999999</v>
      </c>
      <c r="R194" s="17">
        <v>843.57500000000005</v>
      </c>
      <c r="S194" s="17">
        <v>825.22799999999995</v>
      </c>
      <c r="T194" s="17">
        <v>859.005</v>
      </c>
      <c r="U194" s="17">
        <v>837.53099999999995</v>
      </c>
      <c r="V194" s="17">
        <v>887.79300000000001</v>
      </c>
      <c r="W194" s="17">
        <v>780.68700000000001</v>
      </c>
      <c r="X194" s="17">
        <v>896.35799999999995</v>
      </c>
      <c r="Y194" s="17">
        <v>839.83299999999997</v>
      </c>
      <c r="Z194" s="17">
        <v>861.87800000000004</v>
      </c>
      <c r="AA194" s="17">
        <v>988.99800000000005</v>
      </c>
      <c r="AB194" s="17">
        <v>878.79300000000001</v>
      </c>
      <c r="AC194" s="17">
        <v>862.66099999999994</v>
      </c>
      <c r="AD194" s="17">
        <v>992.41899999999998</v>
      </c>
      <c r="AE194" s="17">
        <v>857.31200000000001</v>
      </c>
      <c r="AF194" s="17">
        <v>919.62800000000004</v>
      </c>
      <c r="AG194" s="17">
        <v>948.84400000000005</v>
      </c>
      <c r="AH194" s="17">
        <v>948.84400000000005</v>
      </c>
      <c r="AI194" s="17">
        <v>824.80499999999995</v>
      </c>
      <c r="AJ194" s="17">
        <v>753.02700000000004</v>
      </c>
      <c r="AK194" s="17">
        <v>928.82500000000005</v>
      </c>
      <c r="AL194" s="17">
        <v>911.76499999999999</v>
      </c>
      <c r="AM194" s="17">
        <v>901.12900000000002</v>
      </c>
      <c r="AN194" s="17">
        <v>849.61500000000001</v>
      </c>
      <c r="AO194" s="17">
        <v>929.93299999999999</v>
      </c>
      <c r="AP194" s="17">
        <v>843.18100000000004</v>
      </c>
    </row>
    <row r="195" spans="1:42" x14ac:dyDescent="0.35">
      <c r="A195" s="54"/>
      <c r="B195" s="17">
        <v>806.327</v>
      </c>
      <c r="C195" s="17">
        <v>810.26400000000001</v>
      </c>
      <c r="D195" s="17">
        <v>871.40300000000002</v>
      </c>
      <c r="E195" s="17">
        <v>850.24599999999998</v>
      </c>
      <c r="F195" s="17">
        <v>893.83</v>
      </c>
      <c r="G195" s="17">
        <v>922.23099999999999</v>
      </c>
      <c r="H195" s="17">
        <v>838.99400000000003</v>
      </c>
      <c r="I195" s="17">
        <v>796.59</v>
      </c>
      <c r="J195" s="17">
        <v>806.18100000000004</v>
      </c>
      <c r="K195" s="17">
        <v>820.06399999999996</v>
      </c>
      <c r="L195" s="17">
        <v>774.75099999999998</v>
      </c>
      <c r="M195" s="17">
        <v>773.46</v>
      </c>
      <c r="N195" s="17">
        <v>714.11</v>
      </c>
      <c r="O195" s="17">
        <v>885.76800000000003</v>
      </c>
      <c r="P195" s="17">
        <v>896.39099999999996</v>
      </c>
      <c r="Q195" s="17">
        <v>861.16300000000001</v>
      </c>
      <c r="R195" s="17">
        <v>846.68499999999995</v>
      </c>
      <c r="S195" s="17">
        <v>827.62699999999995</v>
      </c>
      <c r="T195" s="17">
        <v>860.79700000000003</v>
      </c>
      <c r="U195" s="17">
        <v>844.32399999999996</v>
      </c>
      <c r="V195" s="17">
        <v>892.59100000000001</v>
      </c>
      <c r="W195" s="17">
        <v>780.86900000000003</v>
      </c>
      <c r="X195" s="17">
        <v>897.53300000000002</v>
      </c>
      <c r="Y195" s="17">
        <v>840.529</v>
      </c>
      <c r="Z195" s="17">
        <v>862.24199999999996</v>
      </c>
      <c r="AA195" s="17">
        <v>991.63599999999997</v>
      </c>
      <c r="AB195" s="17">
        <v>884.09199999999998</v>
      </c>
      <c r="AC195" s="17">
        <v>864.94399999999996</v>
      </c>
      <c r="AD195" s="17">
        <v>1017.06</v>
      </c>
      <c r="AE195" s="17">
        <v>858.17899999999997</v>
      </c>
      <c r="AF195" s="17">
        <v>924.09299999999996</v>
      </c>
      <c r="AG195" s="17">
        <v>950.04300000000001</v>
      </c>
      <c r="AH195" s="17">
        <v>950.04300000000001</v>
      </c>
      <c r="AI195" s="17">
        <v>825.59400000000005</v>
      </c>
      <c r="AJ195" s="17">
        <v>758.44200000000001</v>
      </c>
      <c r="AK195" s="17">
        <v>937.44200000000001</v>
      </c>
      <c r="AL195" s="17">
        <v>912.10900000000004</v>
      </c>
      <c r="AM195" s="17">
        <v>901.23800000000006</v>
      </c>
      <c r="AN195" s="17">
        <v>849.68100000000004</v>
      </c>
      <c r="AO195" s="17">
        <v>931.47</v>
      </c>
      <c r="AP195" s="17">
        <v>844.13</v>
      </c>
    </row>
    <row r="196" spans="1:42" x14ac:dyDescent="0.35">
      <c r="A196" s="54"/>
      <c r="B196" s="17">
        <v>810.87</v>
      </c>
      <c r="C196" s="17">
        <v>812.64800000000002</v>
      </c>
      <c r="D196" s="17">
        <v>874.21199999999999</v>
      </c>
      <c r="E196" s="17">
        <v>850.34400000000005</v>
      </c>
      <c r="F196" s="17">
        <v>898.77800000000002</v>
      </c>
      <c r="G196" s="17">
        <v>922.42499999999995</v>
      </c>
      <c r="H196" s="17">
        <v>839.53499999999997</v>
      </c>
      <c r="I196" s="17">
        <v>796.774</v>
      </c>
      <c r="J196" s="17">
        <v>806.99099999999999</v>
      </c>
      <c r="K196" s="17">
        <v>822.42200000000003</v>
      </c>
      <c r="L196" s="17">
        <v>775.44899999999996</v>
      </c>
      <c r="M196" s="17">
        <v>775.35900000000004</v>
      </c>
      <c r="N196" s="17">
        <v>717.54100000000005</v>
      </c>
      <c r="O196" s="17">
        <v>887.14700000000005</v>
      </c>
      <c r="P196" s="17">
        <v>897.98199999999997</v>
      </c>
      <c r="Q196" s="17">
        <v>861.54300000000001</v>
      </c>
      <c r="R196" s="17">
        <v>849.19799999999998</v>
      </c>
      <c r="S196" s="17">
        <v>829.81899999999996</v>
      </c>
      <c r="T196" s="17">
        <v>861.71900000000005</v>
      </c>
      <c r="U196" s="17">
        <v>845.23199999999997</v>
      </c>
      <c r="V196" s="17">
        <v>894.79600000000005</v>
      </c>
      <c r="W196" s="17">
        <v>781.5</v>
      </c>
      <c r="X196" s="17">
        <v>898.10400000000004</v>
      </c>
      <c r="Y196" s="17">
        <v>841.45100000000002</v>
      </c>
      <c r="Z196" s="17">
        <v>862.625</v>
      </c>
      <c r="AA196" s="17">
        <v>997.38300000000004</v>
      </c>
      <c r="AB196" s="17">
        <v>884.31600000000003</v>
      </c>
      <c r="AC196" s="17">
        <v>865.11199999999997</v>
      </c>
      <c r="AD196" s="17">
        <v>1029.04</v>
      </c>
      <c r="AE196" s="17">
        <v>862.79200000000003</v>
      </c>
      <c r="AF196" s="17">
        <v>926.48900000000003</v>
      </c>
      <c r="AG196" s="17">
        <v>958.47</v>
      </c>
      <c r="AH196" s="17">
        <v>958.47</v>
      </c>
      <c r="AI196" s="17">
        <v>826.72699999999998</v>
      </c>
      <c r="AJ196" s="17">
        <v>758.83199999999999</v>
      </c>
      <c r="AK196" s="17">
        <v>939.14599999999996</v>
      </c>
      <c r="AL196" s="17">
        <v>912.84500000000003</v>
      </c>
      <c r="AM196" s="17">
        <v>909.04899999999998</v>
      </c>
      <c r="AN196" s="17">
        <v>851.87</v>
      </c>
      <c r="AO196" s="17">
        <v>939.14200000000005</v>
      </c>
      <c r="AP196" s="17">
        <v>846.72299999999996</v>
      </c>
    </row>
    <row r="197" spans="1:42" x14ac:dyDescent="0.35">
      <c r="A197" s="54"/>
      <c r="B197" s="17">
        <v>811.197</v>
      </c>
      <c r="C197" s="17">
        <v>816.31600000000003</v>
      </c>
      <c r="D197" s="17">
        <v>875.91300000000001</v>
      </c>
      <c r="E197" s="17">
        <v>854.91099999999994</v>
      </c>
      <c r="F197" s="17">
        <v>899.42700000000002</v>
      </c>
      <c r="G197" s="17">
        <v>923.58600000000001</v>
      </c>
      <c r="H197" s="17">
        <v>840.5</v>
      </c>
      <c r="I197" s="17">
        <v>799.98900000000003</v>
      </c>
      <c r="J197" s="17">
        <v>810.48599999999999</v>
      </c>
      <c r="K197" s="17">
        <v>824.12300000000005</v>
      </c>
      <c r="L197" s="17">
        <v>780.73299999999995</v>
      </c>
      <c r="M197" s="17">
        <v>776.15300000000002</v>
      </c>
      <c r="N197" s="17">
        <v>719.58100000000002</v>
      </c>
      <c r="O197" s="17">
        <v>890.18899999999996</v>
      </c>
      <c r="P197" s="17">
        <v>899.303</v>
      </c>
      <c r="Q197" s="17">
        <v>862.52599999999995</v>
      </c>
      <c r="R197" s="17">
        <v>849.31899999999996</v>
      </c>
      <c r="S197" s="17">
        <v>830.721</v>
      </c>
      <c r="T197" s="17">
        <v>862.76599999999996</v>
      </c>
      <c r="U197" s="17">
        <v>848.15200000000004</v>
      </c>
      <c r="V197" s="17">
        <v>899.548</v>
      </c>
      <c r="W197" s="17">
        <v>781.58100000000002</v>
      </c>
      <c r="X197" s="17">
        <v>900.45699999999999</v>
      </c>
      <c r="Y197" s="17">
        <v>842.58399999999995</v>
      </c>
      <c r="Z197" s="17">
        <v>864.577</v>
      </c>
      <c r="AA197" s="17">
        <v>998.41099999999994</v>
      </c>
      <c r="AB197" s="17">
        <v>885.64599999999996</v>
      </c>
      <c r="AC197" s="17">
        <v>865.81100000000004</v>
      </c>
      <c r="AD197" s="17">
        <v>1033.8599999999999</v>
      </c>
      <c r="AE197" s="17">
        <v>863.95</v>
      </c>
      <c r="AF197" s="17">
        <v>926.99099999999999</v>
      </c>
      <c r="AG197" s="17">
        <v>958.96900000000005</v>
      </c>
      <c r="AH197" s="17">
        <v>958.96900000000005</v>
      </c>
      <c r="AI197" s="17">
        <v>827.28899999999999</v>
      </c>
      <c r="AJ197" s="17">
        <v>759.71</v>
      </c>
      <c r="AK197" s="17">
        <v>946.16200000000003</v>
      </c>
      <c r="AL197" s="17">
        <v>913.39200000000005</v>
      </c>
      <c r="AM197" s="17">
        <v>914.22500000000002</v>
      </c>
      <c r="AN197" s="17">
        <v>852.63800000000003</v>
      </c>
      <c r="AO197" s="17">
        <v>939.69899999999996</v>
      </c>
      <c r="AP197" s="17">
        <v>859.82799999999997</v>
      </c>
    </row>
    <row r="198" spans="1:42" x14ac:dyDescent="0.35">
      <c r="A198" s="54"/>
      <c r="B198" s="17">
        <v>826.08100000000002</v>
      </c>
      <c r="C198" s="17">
        <v>817.00699999999995</v>
      </c>
      <c r="D198" s="17">
        <v>877.524</v>
      </c>
      <c r="E198" s="17">
        <v>855.47699999999998</v>
      </c>
      <c r="F198" s="17">
        <v>902.072</v>
      </c>
      <c r="G198" s="17">
        <v>924.94899999999996</v>
      </c>
      <c r="H198" s="17">
        <v>842.33299999999997</v>
      </c>
      <c r="I198" s="17">
        <v>800.63800000000003</v>
      </c>
      <c r="J198" s="17">
        <v>810.73099999999999</v>
      </c>
      <c r="K198" s="17">
        <v>825.45500000000004</v>
      </c>
      <c r="L198" s="17">
        <v>782.34199999999998</v>
      </c>
      <c r="M198" s="17">
        <v>777.85900000000004</v>
      </c>
      <c r="N198" s="17">
        <v>724.04600000000005</v>
      </c>
      <c r="O198" s="17">
        <v>896.18799999999999</v>
      </c>
      <c r="P198" s="17">
        <v>900.12300000000005</v>
      </c>
      <c r="Q198" s="17">
        <v>864.59100000000001</v>
      </c>
      <c r="R198" s="17">
        <v>850.63199999999995</v>
      </c>
      <c r="S198" s="17">
        <v>831.18299999999999</v>
      </c>
      <c r="T198" s="17">
        <v>870.37</v>
      </c>
      <c r="U198" s="17">
        <v>848.97500000000002</v>
      </c>
      <c r="V198" s="17">
        <v>899.779</v>
      </c>
      <c r="W198" s="17">
        <v>784.47900000000004</v>
      </c>
      <c r="X198" s="17">
        <v>900.59</v>
      </c>
      <c r="Y198" s="17">
        <v>849.27300000000002</v>
      </c>
      <c r="Z198" s="17">
        <v>864.61300000000006</v>
      </c>
      <c r="AA198" s="17">
        <v>1002.29</v>
      </c>
      <c r="AB198" s="17">
        <v>888.03499999999997</v>
      </c>
      <c r="AC198" s="17">
        <v>866.02499999999998</v>
      </c>
      <c r="AD198" s="17">
        <v>1037.01</v>
      </c>
      <c r="AE198" s="17">
        <v>864.54</v>
      </c>
      <c r="AF198" s="17">
        <v>931.48099999999999</v>
      </c>
      <c r="AG198" s="17">
        <v>959.38800000000003</v>
      </c>
      <c r="AH198" s="17">
        <v>959.38800000000003</v>
      </c>
      <c r="AI198" s="17">
        <v>830.05499999999995</v>
      </c>
      <c r="AJ198" s="17">
        <v>760.70600000000002</v>
      </c>
      <c r="AK198" s="17">
        <v>948.04499999999996</v>
      </c>
      <c r="AL198" s="17">
        <v>919.25599999999997</v>
      </c>
      <c r="AM198" s="17">
        <v>915.548</v>
      </c>
      <c r="AN198" s="17">
        <v>861.50599999999997</v>
      </c>
      <c r="AO198" s="17">
        <v>940.99699999999996</v>
      </c>
      <c r="AP198" s="17">
        <v>859.95</v>
      </c>
    </row>
    <row r="199" spans="1:42" x14ac:dyDescent="0.35">
      <c r="A199" s="54"/>
      <c r="B199" s="17">
        <v>830.94500000000005</v>
      </c>
      <c r="C199" s="17">
        <v>819.70399999999995</v>
      </c>
      <c r="D199" s="17">
        <v>878.07299999999998</v>
      </c>
      <c r="E199" s="17">
        <v>855.65</v>
      </c>
      <c r="F199" s="17">
        <v>913.99300000000005</v>
      </c>
      <c r="G199" s="17">
        <v>925.03899999999999</v>
      </c>
      <c r="H199" s="17">
        <v>843.28200000000004</v>
      </c>
      <c r="I199" s="17">
        <v>806.24</v>
      </c>
      <c r="J199" s="17">
        <v>811.86500000000001</v>
      </c>
      <c r="K199" s="17">
        <v>825.47</v>
      </c>
      <c r="L199" s="17">
        <v>782.84299999999996</v>
      </c>
      <c r="M199" s="17">
        <v>783.19299999999998</v>
      </c>
      <c r="N199" s="17">
        <v>726.06600000000003</v>
      </c>
      <c r="O199" s="17">
        <v>897.29100000000005</v>
      </c>
      <c r="P199" s="17">
        <v>902.17899999999997</v>
      </c>
      <c r="Q199" s="17">
        <v>872.79499999999996</v>
      </c>
      <c r="R199" s="17">
        <v>853.59900000000005</v>
      </c>
      <c r="S199" s="17">
        <v>831.23800000000006</v>
      </c>
      <c r="T199" s="17">
        <v>873.01099999999997</v>
      </c>
      <c r="U199" s="17">
        <v>851.65200000000004</v>
      </c>
      <c r="V199" s="17">
        <v>904.12</v>
      </c>
      <c r="W199" s="17">
        <v>785.63499999999999</v>
      </c>
      <c r="X199" s="17">
        <v>900.72400000000005</v>
      </c>
      <c r="Y199" s="17">
        <v>851.96400000000006</v>
      </c>
      <c r="Z199" s="17">
        <v>864.62</v>
      </c>
      <c r="AA199" s="17">
        <v>1006.66</v>
      </c>
      <c r="AB199" s="17">
        <v>891.38699999999994</v>
      </c>
      <c r="AC199" s="17">
        <v>866.61</v>
      </c>
      <c r="AD199" s="17">
        <v>1040.47</v>
      </c>
      <c r="AE199" s="17">
        <v>865.95500000000004</v>
      </c>
      <c r="AF199" s="17">
        <v>933.33100000000002</v>
      </c>
      <c r="AG199" s="17">
        <v>960.93600000000004</v>
      </c>
      <c r="AH199" s="17">
        <v>960.93600000000004</v>
      </c>
      <c r="AI199" s="17">
        <v>830.47699999999998</v>
      </c>
      <c r="AJ199" s="17">
        <v>761.66800000000001</v>
      </c>
      <c r="AK199" s="17">
        <v>948.08699999999999</v>
      </c>
      <c r="AL199" s="17">
        <v>920.72900000000004</v>
      </c>
      <c r="AM199" s="17">
        <v>916.37</v>
      </c>
      <c r="AN199" s="17">
        <v>872.29600000000005</v>
      </c>
      <c r="AO199" s="17">
        <v>941.26700000000005</v>
      </c>
      <c r="AP199" s="17">
        <v>864.31899999999996</v>
      </c>
    </row>
    <row r="200" spans="1:42" x14ac:dyDescent="0.35">
      <c r="A200" s="54"/>
      <c r="B200" s="17">
        <v>837.202</v>
      </c>
      <c r="C200" s="17">
        <v>820.57899999999995</v>
      </c>
      <c r="D200" s="17">
        <v>879.50300000000004</v>
      </c>
      <c r="E200" s="17">
        <v>856.33100000000002</v>
      </c>
      <c r="F200" s="17">
        <v>914.68499999999995</v>
      </c>
      <c r="G200" s="17">
        <v>925.04600000000005</v>
      </c>
      <c r="H200" s="17">
        <v>844.48800000000006</v>
      </c>
      <c r="I200" s="17">
        <v>806.91099999999994</v>
      </c>
      <c r="J200" s="17">
        <v>812.06899999999996</v>
      </c>
      <c r="K200" s="17">
        <v>829.59400000000005</v>
      </c>
      <c r="L200" s="17">
        <v>785.19</v>
      </c>
      <c r="M200" s="17">
        <v>785.20899999999995</v>
      </c>
      <c r="N200" s="17">
        <v>726.77099999999996</v>
      </c>
      <c r="O200" s="17">
        <v>905.62599999999998</v>
      </c>
      <c r="P200" s="17">
        <v>903.74199999999996</v>
      </c>
      <c r="Q200" s="17">
        <v>873.04899999999998</v>
      </c>
      <c r="R200" s="17">
        <v>867.39700000000005</v>
      </c>
      <c r="S200" s="17">
        <v>831.73500000000001</v>
      </c>
      <c r="T200" s="17">
        <v>876.58399999999995</v>
      </c>
      <c r="U200" s="17">
        <v>852.68600000000004</v>
      </c>
      <c r="V200" s="17">
        <v>913.57600000000002</v>
      </c>
      <c r="W200" s="17">
        <v>787.351</v>
      </c>
      <c r="X200" s="17">
        <v>901.38699999999994</v>
      </c>
      <c r="Y200" s="17">
        <v>852.39200000000005</v>
      </c>
      <c r="Z200" s="17">
        <v>867.92399999999998</v>
      </c>
      <c r="AA200" s="17">
        <v>1007.09</v>
      </c>
      <c r="AB200" s="17">
        <v>897.899</v>
      </c>
      <c r="AC200" s="17">
        <v>869.495</v>
      </c>
      <c r="AD200" s="17">
        <v>1042.74</v>
      </c>
      <c r="AE200" s="17">
        <v>868.60900000000004</v>
      </c>
      <c r="AF200" s="17">
        <v>941.89400000000001</v>
      </c>
      <c r="AG200" s="17">
        <v>967.77300000000002</v>
      </c>
      <c r="AH200" s="17">
        <v>967.77300000000002</v>
      </c>
      <c r="AI200" s="17">
        <v>832.96799999999996</v>
      </c>
      <c r="AJ200" s="17">
        <v>761.83500000000004</v>
      </c>
      <c r="AK200" s="17">
        <v>949.06600000000003</v>
      </c>
      <c r="AL200" s="17">
        <v>921.78099999999995</v>
      </c>
      <c r="AM200" s="17">
        <v>925.58100000000002</v>
      </c>
      <c r="AN200" s="17">
        <v>874.15300000000002</v>
      </c>
      <c r="AO200" s="17">
        <v>942.53899999999999</v>
      </c>
      <c r="AP200" s="17">
        <v>864.41700000000003</v>
      </c>
    </row>
    <row r="201" spans="1:42" x14ac:dyDescent="0.35">
      <c r="A201" s="54"/>
      <c r="B201" s="17">
        <v>845.27599999999995</v>
      </c>
      <c r="C201" s="17">
        <v>820.84199999999998</v>
      </c>
      <c r="D201" s="17">
        <v>881.62099999999998</v>
      </c>
      <c r="E201" s="17">
        <v>857.90200000000004</v>
      </c>
      <c r="F201" s="17">
        <v>920.26300000000003</v>
      </c>
      <c r="G201" s="17">
        <v>927.15899999999999</v>
      </c>
      <c r="H201" s="17">
        <v>847.93499999999995</v>
      </c>
      <c r="I201" s="17">
        <v>809.37900000000002</v>
      </c>
      <c r="J201" s="17">
        <v>812.13800000000003</v>
      </c>
      <c r="K201" s="17">
        <v>833.00300000000004</v>
      </c>
      <c r="L201" s="17">
        <v>785.495</v>
      </c>
      <c r="M201" s="17">
        <v>786.12300000000005</v>
      </c>
      <c r="N201" s="17">
        <v>726.82600000000002</v>
      </c>
      <c r="O201" s="17">
        <v>906.55600000000004</v>
      </c>
      <c r="P201" s="17">
        <v>903.95399999999995</v>
      </c>
      <c r="Q201" s="17">
        <v>879.53399999999999</v>
      </c>
      <c r="R201" s="17">
        <v>867.62300000000005</v>
      </c>
      <c r="S201" s="17">
        <v>832.06899999999996</v>
      </c>
      <c r="T201" s="17">
        <v>881.48699999999997</v>
      </c>
      <c r="U201" s="17">
        <v>861.73199999999997</v>
      </c>
      <c r="V201" s="17">
        <v>929.70299999999997</v>
      </c>
      <c r="W201" s="17">
        <v>787.39099999999996</v>
      </c>
      <c r="X201" s="17">
        <v>903.63</v>
      </c>
      <c r="Y201" s="17">
        <v>857.93299999999999</v>
      </c>
      <c r="Z201" s="17">
        <v>869.51599999999996</v>
      </c>
      <c r="AA201" s="17">
        <v>1008.89</v>
      </c>
      <c r="AB201" s="17">
        <v>903.96400000000006</v>
      </c>
      <c r="AC201" s="17">
        <v>872.43899999999996</v>
      </c>
      <c r="AD201" s="17">
        <v>1042.96</v>
      </c>
      <c r="AE201" s="17">
        <v>869.30399999999997</v>
      </c>
      <c r="AF201" s="17">
        <v>965.73900000000003</v>
      </c>
      <c r="AG201" s="17">
        <v>970.03399999999999</v>
      </c>
      <c r="AH201" s="17">
        <v>970.03399999999999</v>
      </c>
      <c r="AI201" s="17">
        <v>835.76800000000003</v>
      </c>
      <c r="AJ201" s="17">
        <v>762.69</v>
      </c>
      <c r="AK201" s="17">
        <v>956.97400000000005</v>
      </c>
      <c r="AL201" s="17">
        <v>924.47799999999995</v>
      </c>
      <c r="AM201" s="17">
        <v>930.75400000000002</v>
      </c>
      <c r="AN201" s="17">
        <v>881.18899999999996</v>
      </c>
      <c r="AO201" s="17">
        <v>944.91700000000003</v>
      </c>
      <c r="AP201" s="17">
        <v>865.41300000000001</v>
      </c>
    </row>
    <row r="202" spans="1:42" x14ac:dyDescent="0.35">
      <c r="A202" s="54"/>
      <c r="B202" s="17">
        <v>850.87300000000005</v>
      </c>
      <c r="C202" s="17">
        <v>824.61300000000006</v>
      </c>
      <c r="D202" s="17">
        <v>882.11</v>
      </c>
      <c r="E202" s="17">
        <v>859.18499999999995</v>
      </c>
      <c r="F202" s="17">
        <v>921.80899999999997</v>
      </c>
      <c r="G202" s="17">
        <v>933.55200000000002</v>
      </c>
      <c r="H202" s="17">
        <v>850.71699999999998</v>
      </c>
      <c r="I202" s="17">
        <v>810.11699999999996</v>
      </c>
      <c r="J202" s="17">
        <v>819.303</v>
      </c>
      <c r="K202" s="17">
        <v>833.44600000000003</v>
      </c>
      <c r="L202" s="17">
        <v>788.45399999999995</v>
      </c>
      <c r="M202" s="17">
        <v>786.60900000000004</v>
      </c>
      <c r="N202" s="17">
        <v>727.73</v>
      </c>
      <c r="O202" s="17">
        <v>909.62199999999996</v>
      </c>
      <c r="P202" s="17">
        <v>906.72699999999998</v>
      </c>
      <c r="Q202" s="17">
        <v>880.35400000000004</v>
      </c>
      <c r="R202" s="17">
        <v>868.73</v>
      </c>
      <c r="S202" s="17">
        <v>833.178</v>
      </c>
      <c r="T202" s="17">
        <v>886.05100000000004</v>
      </c>
      <c r="U202" s="17">
        <v>864.97500000000002</v>
      </c>
      <c r="V202" s="17">
        <v>929.98500000000001</v>
      </c>
      <c r="W202" s="17">
        <v>787.61500000000001</v>
      </c>
      <c r="X202" s="17">
        <v>904.19200000000001</v>
      </c>
      <c r="Y202" s="17">
        <v>859.46900000000005</v>
      </c>
      <c r="Z202" s="17">
        <v>869.99800000000005</v>
      </c>
      <c r="AA202" s="17">
        <v>1011.95</v>
      </c>
      <c r="AB202" s="17">
        <v>904.55499999999995</v>
      </c>
      <c r="AC202" s="17">
        <v>875.07299999999998</v>
      </c>
      <c r="AD202" s="17">
        <v>1048.4100000000001</v>
      </c>
      <c r="AE202" s="17">
        <v>875.4</v>
      </c>
      <c r="AF202" s="17">
        <v>974.82500000000005</v>
      </c>
      <c r="AG202" s="17">
        <v>973.60500000000002</v>
      </c>
      <c r="AH202" s="17">
        <v>973.60500000000002</v>
      </c>
      <c r="AI202" s="17">
        <v>836.20299999999997</v>
      </c>
      <c r="AJ202" s="17">
        <v>762.99099999999999</v>
      </c>
      <c r="AK202" s="17">
        <v>963.26700000000005</v>
      </c>
      <c r="AL202" s="17">
        <v>926.61</v>
      </c>
      <c r="AM202" s="17">
        <v>931.346</v>
      </c>
      <c r="AN202" s="17">
        <v>881.42</v>
      </c>
      <c r="AO202" s="17">
        <v>955.74800000000005</v>
      </c>
      <c r="AP202" s="17">
        <v>872.80700000000002</v>
      </c>
    </row>
    <row r="203" spans="1:42" x14ac:dyDescent="0.35">
      <c r="A203" s="54"/>
      <c r="B203" s="17">
        <v>851.05799999999999</v>
      </c>
      <c r="C203" s="17">
        <v>830.01900000000001</v>
      </c>
      <c r="D203" s="17">
        <v>885.28099999999995</v>
      </c>
      <c r="E203" s="17">
        <v>859.92700000000002</v>
      </c>
      <c r="F203" s="17">
        <v>922.25199999999995</v>
      </c>
      <c r="G203" s="17">
        <v>934.72900000000004</v>
      </c>
      <c r="H203" s="17">
        <v>850.73699999999997</v>
      </c>
      <c r="I203" s="17">
        <v>810.98699999999997</v>
      </c>
      <c r="J203" s="17">
        <v>820.79399999999998</v>
      </c>
      <c r="K203" s="17">
        <v>833.452</v>
      </c>
      <c r="L203" s="17">
        <v>792.10400000000004</v>
      </c>
      <c r="M203" s="17">
        <v>787.09299999999996</v>
      </c>
      <c r="N203" s="17">
        <v>730.98400000000004</v>
      </c>
      <c r="O203" s="17">
        <v>911.57500000000005</v>
      </c>
      <c r="P203" s="17">
        <v>907.42200000000003</v>
      </c>
      <c r="Q203" s="17">
        <v>882.11900000000003</v>
      </c>
      <c r="R203" s="17">
        <v>869.32799999999997</v>
      </c>
      <c r="S203" s="17">
        <v>835.23099999999999</v>
      </c>
      <c r="T203" s="17">
        <v>886.78899999999999</v>
      </c>
      <c r="U203" s="17">
        <v>870.57600000000002</v>
      </c>
      <c r="V203" s="17">
        <v>932.30200000000002</v>
      </c>
      <c r="W203" s="17">
        <v>788.04200000000003</v>
      </c>
      <c r="X203" s="17">
        <v>904.66800000000001</v>
      </c>
      <c r="Y203" s="17">
        <v>859.60199999999998</v>
      </c>
      <c r="Z203" s="17">
        <v>871.07100000000003</v>
      </c>
      <c r="AA203" s="17">
        <v>1012.3</v>
      </c>
      <c r="AB203" s="17">
        <v>907.11099999999999</v>
      </c>
      <c r="AC203" s="17">
        <v>875.68899999999996</v>
      </c>
      <c r="AD203" s="17">
        <v>1050.46</v>
      </c>
      <c r="AE203" s="17">
        <v>913.93700000000001</v>
      </c>
      <c r="AF203" s="17">
        <v>978.86900000000003</v>
      </c>
      <c r="AG203" s="17">
        <v>978.46199999999999</v>
      </c>
      <c r="AH203" s="17">
        <v>978.46199999999999</v>
      </c>
      <c r="AI203" s="17">
        <v>837.17899999999997</v>
      </c>
      <c r="AJ203" s="17">
        <v>769.09199999999998</v>
      </c>
      <c r="AK203" s="17">
        <v>963.56500000000005</v>
      </c>
      <c r="AL203" s="17">
        <v>927.57399999999996</v>
      </c>
      <c r="AM203" s="17">
        <v>934.09400000000005</v>
      </c>
      <c r="AN203" s="17">
        <v>885.00099999999998</v>
      </c>
      <c r="AO203" s="17">
        <v>959.66</v>
      </c>
      <c r="AP203" s="17">
        <v>873.60500000000002</v>
      </c>
    </row>
    <row r="204" spans="1:42" x14ac:dyDescent="0.35">
      <c r="A204" s="54"/>
      <c r="B204" s="17">
        <v>852.93</v>
      </c>
      <c r="C204" s="17">
        <v>832.85500000000002</v>
      </c>
      <c r="D204" s="17">
        <v>886.29200000000003</v>
      </c>
      <c r="E204" s="17">
        <v>860.30399999999997</v>
      </c>
      <c r="F204" s="17">
        <v>925.71900000000005</v>
      </c>
      <c r="G204" s="17">
        <v>943.51599999999996</v>
      </c>
      <c r="H204" s="17">
        <v>858.29700000000003</v>
      </c>
      <c r="I204" s="17">
        <v>812.29499999999996</v>
      </c>
      <c r="J204" s="17">
        <v>824.11300000000006</v>
      </c>
      <c r="K204" s="17">
        <v>835.46699999999998</v>
      </c>
      <c r="L204" s="17">
        <v>792.26900000000001</v>
      </c>
      <c r="M204" s="17">
        <v>793.10799999999995</v>
      </c>
      <c r="N204" s="17">
        <v>735.25099999999998</v>
      </c>
      <c r="O204" s="17">
        <v>917.125</v>
      </c>
      <c r="P204" s="17">
        <v>908.23900000000003</v>
      </c>
      <c r="Q204" s="17">
        <v>889.00900000000001</v>
      </c>
      <c r="R204" s="17">
        <v>876.04399999999998</v>
      </c>
      <c r="S204" s="17">
        <v>836.09799999999996</v>
      </c>
      <c r="T204" s="17">
        <v>901.87599999999998</v>
      </c>
      <c r="U204" s="17">
        <v>872.46500000000003</v>
      </c>
      <c r="V204" s="17">
        <v>938.53499999999997</v>
      </c>
      <c r="W204" s="17">
        <v>788.65599999999995</v>
      </c>
      <c r="X204" s="17">
        <v>905.9</v>
      </c>
      <c r="Y204" s="17">
        <v>859.70600000000002</v>
      </c>
      <c r="Z204" s="17">
        <v>871.81600000000003</v>
      </c>
      <c r="AA204" s="17">
        <v>1013.4</v>
      </c>
      <c r="AB204" s="17">
        <v>908.11</v>
      </c>
      <c r="AC204" s="17">
        <v>882.91</v>
      </c>
      <c r="AD204" s="17">
        <v>1052.6099999999999</v>
      </c>
      <c r="AE204" s="17">
        <v>918.73099999999999</v>
      </c>
      <c r="AF204" s="17">
        <v>993.68100000000004</v>
      </c>
      <c r="AG204" s="17">
        <v>1018.57</v>
      </c>
      <c r="AH204" s="17">
        <v>1018.57</v>
      </c>
      <c r="AI204" s="17">
        <v>839.697</v>
      </c>
      <c r="AJ204" s="17">
        <v>770.23099999999999</v>
      </c>
      <c r="AK204" s="17">
        <v>965.61400000000003</v>
      </c>
      <c r="AL204" s="17">
        <v>927.947</v>
      </c>
      <c r="AM204" s="17">
        <v>939.13699999999994</v>
      </c>
      <c r="AN204" s="17">
        <v>887.95899999999995</v>
      </c>
      <c r="AO204" s="17">
        <v>962.971</v>
      </c>
      <c r="AP204" s="17">
        <v>876.93399999999997</v>
      </c>
    </row>
    <row r="205" spans="1:42" x14ac:dyDescent="0.35">
      <c r="A205" s="54"/>
      <c r="B205" s="17">
        <v>854.08399999999995</v>
      </c>
      <c r="C205" s="17">
        <v>841.33299999999997</v>
      </c>
      <c r="D205" s="17">
        <v>889.44200000000001</v>
      </c>
      <c r="E205" s="17">
        <v>860.51700000000005</v>
      </c>
      <c r="F205" s="17">
        <v>928.86400000000003</v>
      </c>
      <c r="G205" s="17">
        <v>944.17100000000005</v>
      </c>
      <c r="H205" s="17">
        <v>859.19</v>
      </c>
      <c r="I205" s="17">
        <v>820.66099999999994</v>
      </c>
      <c r="J205" s="17">
        <v>824.66300000000001</v>
      </c>
      <c r="K205" s="17">
        <v>840.11300000000006</v>
      </c>
      <c r="L205" s="17">
        <v>792.36900000000003</v>
      </c>
      <c r="M205" s="17">
        <v>796.72</v>
      </c>
      <c r="N205" s="17">
        <v>737.08199999999999</v>
      </c>
      <c r="O205" s="17">
        <v>923.58299999999997</v>
      </c>
      <c r="P205" s="17">
        <v>908.9</v>
      </c>
      <c r="Q205" s="17">
        <v>894.13900000000001</v>
      </c>
      <c r="R205" s="17">
        <v>881.63699999999994</v>
      </c>
      <c r="S205" s="17">
        <v>838.74800000000005</v>
      </c>
      <c r="T205" s="17">
        <v>910.48</v>
      </c>
      <c r="U205" s="17">
        <v>877.89200000000005</v>
      </c>
      <c r="V205" s="17">
        <v>951.60699999999997</v>
      </c>
      <c r="W205" s="17">
        <v>790.31299999999999</v>
      </c>
      <c r="X205" s="17">
        <v>906.971</v>
      </c>
      <c r="Y205" s="17">
        <v>860.73699999999997</v>
      </c>
      <c r="Z205" s="17">
        <v>875.18</v>
      </c>
      <c r="AA205" s="17">
        <v>1013.4</v>
      </c>
      <c r="AB205" s="17">
        <v>911.47699999999998</v>
      </c>
      <c r="AC205" s="17">
        <v>883.06</v>
      </c>
      <c r="AD205" s="17">
        <v>1056.92</v>
      </c>
      <c r="AE205" s="17">
        <v>933.06500000000005</v>
      </c>
      <c r="AF205" s="17">
        <v>996.36699999999996</v>
      </c>
      <c r="AG205" s="17">
        <v>1022.15</v>
      </c>
      <c r="AH205" s="17">
        <v>1022.15</v>
      </c>
      <c r="AI205" s="17">
        <v>840.45699999999999</v>
      </c>
      <c r="AJ205" s="17">
        <v>772.15499999999997</v>
      </c>
      <c r="AK205" s="17">
        <v>978.00199999999995</v>
      </c>
      <c r="AL205" s="17">
        <v>928.1</v>
      </c>
      <c r="AM205" s="17">
        <v>942.20600000000002</v>
      </c>
      <c r="AN205" s="17">
        <v>889.63400000000001</v>
      </c>
      <c r="AO205" s="17">
        <v>968.44</v>
      </c>
      <c r="AP205" s="17">
        <v>882.35</v>
      </c>
    </row>
    <row r="206" spans="1:42" x14ac:dyDescent="0.35">
      <c r="A206" s="54"/>
      <c r="B206" s="17">
        <v>897.38300000000004</v>
      </c>
      <c r="C206" s="17">
        <v>848.68100000000004</v>
      </c>
      <c r="D206" s="17">
        <v>898.79499999999996</v>
      </c>
      <c r="E206" s="17">
        <v>861.16300000000001</v>
      </c>
      <c r="F206" s="17">
        <v>930.70699999999999</v>
      </c>
      <c r="G206" s="17">
        <v>955.51</v>
      </c>
      <c r="H206" s="17">
        <v>859.25099999999998</v>
      </c>
      <c r="I206" s="17">
        <v>821.31399999999996</v>
      </c>
      <c r="J206" s="17">
        <v>831.71299999999997</v>
      </c>
      <c r="K206" s="17">
        <v>848.40700000000004</v>
      </c>
      <c r="L206" s="17">
        <v>797.12400000000002</v>
      </c>
      <c r="M206" s="17">
        <v>809.12</v>
      </c>
      <c r="N206" s="17">
        <v>745.73800000000006</v>
      </c>
      <c r="O206" s="17">
        <v>926.76</v>
      </c>
      <c r="P206" s="17">
        <v>911.39</v>
      </c>
      <c r="Q206" s="17">
        <v>894.83500000000004</v>
      </c>
      <c r="R206" s="17">
        <v>883.50099999999998</v>
      </c>
      <c r="S206" s="17">
        <v>843.82799999999997</v>
      </c>
      <c r="T206" s="17">
        <v>916.91</v>
      </c>
      <c r="U206" s="17">
        <v>880.125</v>
      </c>
      <c r="V206" s="17">
        <v>954.01400000000001</v>
      </c>
      <c r="W206" s="17">
        <v>791.76099999999997</v>
      </c>
      <c r="X206" s="17">
        <v>907.07899999999995</v>
      </c>
      <c r="Y206" s="17">
        <v>865.90800000000002</v>
      </c>
      <c r="Z206" s="17">
        <v>877.53</v>
      </c>
      <c r="AA206" s="17">
        <v>1013.64</v>
      </c>
      <c r="AB206" s="17">
        <v>911.88</v>
      </c>
      <c r="AC206" s="17">
        <v>884.38800000000003</v>
      </c>
      <c r="AD206" s="17">
        <v>1063.18</v>
      </c>
      <c r="AE206" s="17">
        <v>936.66399999999999</v>
      </c>
      <c r="AF206" s="17">
        <v>997.92600000000004</v>
      </c>
      <c r="AG206" s="17">
        <v>1026.9100000000001</v>
      </c>
      <c r="AH206" s="17">
        <v>1026.9100000000001</v>
      </c>
      <c r="AI206" s="17">
        <v>845.41600000000005</v>
      </c>
      <c r="AJ206" s="17">
        <v>772.73900000000003</v>
      </c>
      <c r="AK206" s="17">
        <v>981.81399999999996</v>
      </c>
      <c r="AL206" s="17">
        <v>929.28200000000004</v>
      </c>
      <c r="AM206" s="17">
        <v>942.24400000000003</v>
      </c>
      <c r="AN206" s="17">
        <v>898.64200000000005</v>
      </c>
      <c r="AO206" s="17">
        <v>973.75699999999995</v>
      </c>
      <c r="AP206" s="17">
        <v>885.06799999999998</v>
      </c>
    </row>
    <row r="207" spans="1:42" x14ac:dyDescent="0.35">
      <c r="A207" s="54"/>
      <c r="B207" s="17">
        <v>898.43200000000002</v>
      </c>
      <c r="C207" s="17">
        <v>855.28899999999999</v>
      </c>
      <c r="D207" s="17">
        <v>901.67399999999998</v>
      </c>
      <c r="E207" s="17">
        <v>861.42399999999998</v>
      </c>
      <c r="F207" s="17">
        <v>941.20299999999997</v>
      </c>
      <c r="G207" s="17">
        <v>955.79399999999998</v>
      </c>
      <c r="H207" s="17">
        <v>866.77499999999998</v>
      </c>
      <c r="I207" s="17">
        <v>825.80100000000004</v>
      </c>
      <c r="J207" s="17">
        <v>832.10900000000004</v>
      </c>
      <c r="K207" s="17">
        <v>850.22299999999996</v>
      </c>
      <c r="L207" s="17">
        <v>797.99099999999999</v>
      </c>
      <c r="M207" s="17">
        <v>813.80799999999999</v>
      </c>
      <c r="N207" s="17">
        <v>751.11699999999996</v>
      </c>
      <c r="O207" s="17">
        <v>927.78</v>
      </c>
      <c r="P207" s="17">
        <v>915.93100000000004</v>
      </c>
      <c r="Q207" s="17">
        <v>915.54</v>
      </c>
      <c r="R207" s="17">
        <v>893.40200000000004</v>
      </c>
      <c r="S207" s="17">
        <v>847.55499999999995</v>
      </c>
      <c r="T207" s="17">
        <v>917.64800000000002</v>
      </c>
      <c r="U207" s="17">
        <v>880.41499999999996</v>
      </c>
      <c r="V207" s="17">
        <v>955.98199999999997</v>
      </c>
      <c r="W207" s="17">
        <v>793.90599999999995</v>
      </c>
      <c r="X207" s="17">
        <v>907.17499999999995</v>
      </c>
      <c r="Y207" s="17">
        <v>871.16600000000005</v>
      </c>
      <c r="Z207" s="17">
        <v>883.875</v>
      </c>
      <c r="AA207" s="17">
        <v>1024.1600000000001</v>
      </c>
      <c r="AB207" s="17">
        <v>942.40300000000002</v>
      </c>
      <c r="AC207" s="17">
        <v>884.697</v>
      </c>
      <c r="AD207" s="17">
        <v>1064.99</v>
      </c>
      <c r="AE207" s="17">
        <v>944.78</v>
      </c>
      <c r="AF207" s="17">
        <v>1004.88</v>
      </c>
      <c r="AG207" s="17">
        <v>1029.01</v>
      </c>
      <c r="AH207" s="17">
        <v>1029.01</v>
      </c>
      <c r="AI207" s="17">
        <v>846.68100000000004</v>
      </c>
      <c r="AJ207" s="17">
        <v>773.84199999999998</v>
      </c>
      <c r="AK207" s="17">
        <v>982.54100000000005</v>
      </c>
      <c r="AL207" s="17">
        <v>930.14800000000002</v>
      </c>
      <c r="AM207" s="17">
        <v>964.27099999999996</v>
      </c>
      <c r="AN207" s="17">
        <v>903.74800000000005</v>
      </c>
      <c r="AO207" s="17">
        <v>975.28</v>
      </c>
      <c r="AP207" s="17">
        <v>905.65599999999995</v>
      </c>
    </row>
    <row r="208" spans="1:42" x14ac:dyDescent="0.35">
      <c r="A208" s="54"/>
      <c r="B208" s="17">
        <v>902.37099999999998</v>
      </c>
      <c r="C208" s="17">
        <v>857.43100000000004</v>
      </c>
      <c r="D208" s="17">
        <v>902.97299999999996</v>
      </c>
      <c r="E208" s="17">
        <v>861.78099999999995</v>
      </c>
      <c r="F208" s="17">
        <v>941.61500000000001</v>
      </c>
      <c r="G208" s="17">
        <v>959.65</v>
      </c>
      <c r="H208" s="17">
        <v>875.58500000000004</v>
      </c>
      <c r="I208" s="17">
        <v>829.84799999999996</v>
      </c>
      <c r="J208" s="17">
        <v>836.27599999999995</v>
      </c>
      <c r="K208" s="17">
        <v>852.61599999999999</v>
      </c>
      <c r="L208" s="17">
        <v>798.18499999999995</v>
      </c>
      <c r="M208" s="17">
        <v>818.54399999999998</v>
      </c>
      <c r="N208" s="17">
        <v>752.303</v>
      </c>
      <c r="O208" s="17">
        <v>934.80100000000004</v>
      </c>
      <c r="P208" s="17">
        <v>923.26800000000003</v>
      </c>
      <c r="Q208" s="17">
        <v>923.23599999999999</v>
      </c>
      <c r="R208" s="17">
        <v>900.41200000000003</v>
      </c>
      <c r="S208" s="17">
        <v>848.75800000000004</v>
      </c>
      <c r="T208" s="17">
        <v>924.32799999999997</v>
      </c>
      <c r="U208" s="17">
        <v>880.90499999999997</v>
      </c>
      <c r="V208" s="17">
        <v>958.19399999999996</v>
      </c>
      <c r="W208" s="17">
        <v>800.04700000000003</v>
      </c>
      <c r="X208" s="17">
        <v>908.14599999999996</v>
      </c>
      <c r="Y208" s="17">
        <v>872.47500000000002</v>
      </c>
      <c r="Z208" s="17">
        <v>890.01400000000001</v>
      </c>
      <c r="AA208" s="17">
        <v>1027.24</v>
      </c>
      <c r="AB208" s="17">
        <v>942.58100000000002</v>
      </c>
      <c r="AC208" s="17">
        <v>887.40800000000002</v>
      </c>
      <c r="AD208" s="17">
        <v>1066.72</v>
      </c>
      <c r="AE208" s="17">
        <v>947.63800000000003</v>
      </c>
      <c r="AF208" s="17">
        <v>1005.15</v>
      </c>
      <c r="AG208" s="17">
        <v>1032.5899999999999</v>
      </c>
      <c r="AH208" s="17">
        <v>1032.5899999999999</v>
      </c>
      <c r="AI208" s="17">
        <v>846.89099999999996</v>
      </c>
      <c r="AJ208" s="17">
        <v>776.59900000000005</v>
      </c>
      <c r="AK208" s="17">
        <v>983.28499999999997</v>
      </c>
      <c r="AL208" s="17">
        <v>931.64800000000002</v>
      </c>
      <c r="AM208" s="17">
        <v>970.18799999999999</v>
      </c>
      <c r="AN208" s="17">
        <v>911.41</v>
      </c>
      <c r="AO208" s="17">
        <v>985.12900000000002</v>
      </c>
      <c r="AP208" s="17">
        <v>910.00400000000002</v>
      </c>
    </row>
    <row r="209" spans="1:60" x14ac:dyDescent="0.35">
      <c r="A209" s="54"/>
      <c r="B209" s="17">
        <v>913.50599999999997</v>
      </c>
      <c r="C209" s="17">
        <v>858.96799999999996</v>
      </c>
      <c r="D209" s="17">
        <v>910.79</v>
      </c>
      <c r="E209" s="17">
        <v>868.16899999999998</v>
      </c>
      <c r="F209" s="17">
        <v>943.16700000000003</v>
      </c>
      <c r="G209" s="17">
        <v>961.78099999999995</v>
      </c>
      <c r="H209" s="17">
        <v>875.68899999999996</v>
      </c>
      <c r="I209" s="17">
        <v>829.95500000000004</v>
      </c>
      <c r="J209" s="17">
        <v>845.97400000000005</v>
      </c>
      <c r="K209" s="17">
        <v>852.99699999999996</v>
      </c>
      <c r="L209" s="17">
        <v>808.524</v>
      </c>
      <c r="M209" s="17">
        <v>822.51300000000003</v>
      </c>
      <c r="N209" s="17">
        <v>755.60599999999999</v>
      </c>
      <c r="O209" s="17">
        <v>939.68799999999999</v>
      </c>
      <c r="P209" s="17">
        <v>927.05899999999997</v>
      </c>
      <c r="Q209" s="17">
        <v>925.23400000000004</v>
      </c>
      <c r="R209" s="17">
        <v>902.83199999999999</v>
      </c>
      <c r="S209" s="17">
        <v>856.91600000000005</v>
      </c>
      <c r="T209" s="17">
        <v>927.74900000000002</v>
      </c>
      <c r="U209" s="17">
        <v>884.24599999999998</v>
      </c>
      <c r="V209" s="17">
        <v>961.15599999999995</v>
      </c>
      <c r="W209" s="17">
        <v>800.45600000000002</v>
      </c>
      <c r="X209" s="17">
        <v>913.72699999999998</v>
      </c>
      <c r="Y209" s="17">
        <v>877.51599999999996</v>
      </c>
      <c r="Z209" s="17">
        <v>890.10699999999997</v>
      </c>
      <c r="AA209" s="17">
        <v>1033.26</v>
      </c>
      <c r="AB209" s="17">
        <v>957.19600000000003</v>
      </c>
      <c r="AC209" s="17">
        <v>887.47199999999998</v>
      </c>
      <c r="AD209" s="17">
        <v>1080.26</v>
      </c>
      <c r="AE209" s="17">
        <v>947.78899999999999</v>
      </c>
      <c r="AF209" s="17">
        <v>1014.06</v>
      </c>
      <c r="AG209" s="17">
        <v>1054.24</v>
      </c>
      <c r="AH209" s="17">
        <v>1054.24</v>
      </c>
      <c r="AI209" s="17">
        <v>849.44799999999998</v>
      </c>
      <c r="AJ209" s="17">
        <v>777.44299999999998</v>
      </c>
      <c r="AK209" s="17">
        <v>989.08699999999999</v>
      </c>
      <c r="AL209" s="17">
        <v>938.27700000000004</v>
      </c>
      <c r="AM209" s="17">
        <v>971.54600000000005</v>
      </c>
      <c r="AN209" s="17">
        <v>912.00900000000001</v>
      </c>
      <c r="AO209" s="17">
        <v>997.19799999999998</v>
      </c>
      <c r="AP209" s="17">
        <v>910.86</v>
      </c>
    </row>
    <row r="210" spans="1:60" x14ac:dyDescent="0.35">
      <c r="A210" s="54"/>
      <c r="B210" s="17">
        <v>939.85799999999995</v>
      </c>
      <c r="C210" s="17">
        <v>859.71699999999998</v>
      </c>
      <c r="D210" s="17">
        <v>915.74599999999998</v>
      </c>
      <c r="E210" s="17">
        <v>868.66499999999996</v>
      </c>
      <c r="F210" s="17">
        <v>943.77599999999995</v>
      </c>
      <c r="G210" s="17">
        <v>963.64</v>
      </c>
      <c r="H210" s="17">
        <v>876.23</v>
      </c>
      <c r="I210" s="17">
        <v>842.95799999999997</v>
      </c>
      <c r="J210" s="17">
        <v>848.61699999999996</v>
      </c>
      <c r="K210" s="17">
        <v>853.12300000000005</v>
      </c>
      <c r="L210" s="17">
        <v>810.33799999999997</v>
      </c>
      <c r="M210" s="17">
        <v>823.83399999999995</v>
      </c>
      <c r="N210" s="17">
        <v>758.23599999999999</v>
      </c>
      <c r="O210" s="17">
        <v>940.02</v>
      </c>
      <c r="P210" s="17">
        <v>929.61800000000005</v>
      </c>
      <c r="Q210" s="17">
        <v>935.18299999999999</v>
      </c>
      <c r="R210" s="17">
        <v>919.73900000000003</v>
      </c>
      <c r="S210" s="17">
        <v>866.21799999999996</v>
      </c>
      <c r="T210" s="17">
        <v>928.46</v>
      </c>
      <c r="U210" s="17">
        <v>889.93899999999996</v>
      </c>
      <c r="V210" s="17">
        <v>966.87699999999995</v>
      </c>
      <c r="W210" s="17">
        <v>801.57299999999998</v>
      </c>
      <c r="X210" s="17">
        <v>916.32899999999995</v>
      </c>
      <c r="Y210" s="17">
        <v>878.48900000000003</v>
      </c>
      <c r="Z210" s="17">
        <v>892.303</v>
      </c>
      <c r="AA210" s="17">
        <v>1047.1500000000001</v>
      </c>
      <c r="AB210" s="17">
        <v>964.87900000000002</v>
      </c>
      <c r="AC210" s="17">
        <v>890.71299999999997</v>
      </c>
      <c r="AD210" s="17">
        <v>1083.22</v>
      </c>
      <c r="AE210" s="17">
        <v>954.505</v>
      </c>
      <c r="AF210" s="17">
        <v>1017.9</v>
      </c>
      <c r="AG210" s="17">
        <v>1054.48</v>
      </c>
      <c r="AH210" s="17">
        <v>1054.48</v>
      </c>
      <c r="AI210" s="17">
        <v>857.41200000000003</v>
      </c>
      <c r="AJ210" s="17">
        <v>781.78599999999994</v>
      </c>
      <c r="AK210" s="17">
        <v>993.23599999999999</v>
      </c>
      <c r="AL210" s="17">
        <v>945.35900000000004</v>
      </c>
      <c r="AM210" s="17">
        <v>972.21500000000003</v>
      </c>
      <c r="AN210" s="17">
        <v>912.78300000000002</v>
      </c>
      <c r="AO210" s="17">
        <v>1000.09</v>
      </c>
      <c r="AP210" s="17">
        <v>928.71699999999998</v>
      </c>
    </row>
    <row r="211" spans="1:60" x14ac:dyDescent="0.35">
      <c r="A211" s="54"/>
      <c r="B211" s="17">
        <v>942.31500000000005</v>
      </c>
      <c r="C211" s="17">
        <v>874.10199999999998</v>
      </c>
      <c r="D211" s="17">
        <v>960.98699999999997</v>
      </c>
      <c r="E211" s="17">
        <v>870.12199999999996</v>
      </c>
      <c r="F211" s="17">
        <v>949.93399999999997</v>
      </c>
      <c r="G211" s="17">
        <v>966.60799999999995</v>
      </c>
      <c r="H211" s="17">
        <v>881.827</v>
      </c>
      <c r="I211" s="17">
        <v>860.98099999999999</v>
      </c>
      <c r="J211" s="17">
        <v>850.40499999999997</v>
      </c>
      <c r="K211" s="17">
        <v>855.572</v>
      </c>
      <c r="L211" s="17">
        <v>813.54899999999998</v>
      </c>
      <c r="M211" s="17">
        <v>844.70600000000002</v>
      </c>
      <c r="N211" s="17">
        <v>758.654</v>
      </c>
      <c r="O211" s="17">
        <v>947.61900000000003</v>
      </c>
      <c r="P211" s="17">
        <v>930.54399999999998</v>
      </c>
      <c r="Q211" s="17">
        <v>936.92399999999998</v>
      </c>
      <c r="R211" s="17">
        <v>921.11400000000003</v>
      </c>
      <c r="S211" s="17">
        <v>869.05899999999997</v>
      </c>
      <c r="T211" s="17">
        <v>941.56200000000001</v>
      </c>
      <c r="U211" s="17">
        <v>900.90099999999995</v>
      </c>
      <c r="V211" s="17">
        <v>968.58600000000001</v>
      </c>
      <c r="W211" s="17">
        <v>806.75</v>
      </c>
      <c r="X211" s="17">
        <v>917.74199999999996</v>
      </c>
      <c r="Y211" s="17">
        <v>879.77099999999996</v>
      </c>
      <c r="Z211" s="17">
        <v>893.07</v>
      </c>
      <c r="AA211" s="17">
        <v>1054.3</v>
      </c>
      <c r="AB211" s="17">
        <v>967.89499999999998</v>
      </c>
      <c r="AC211" s="17">
        <v>895.625</v>
      </c>
      <c r="AD211" s="17">
        <v>1087.07</v>
      </c>
      <c r="AE211" s="17">
        <v>973.53599999999994</v>
      </c>
      <c r="AF211" s="17">
        <v>1019.08</v>
      </c>
      <c r="AG211" s="17">
        <v>1062.3800000000001</v>
      </c>
      <c r="AH211" s="17">
        <v>1062.3800000000001</v>
      </c>
      <c r="AI211" s="17">
        <v>859.89400000000001</v>
      </c>
      <c r="AJ211" s="17">
        <v>787.25800000000004</v>
      </c>
      <c r="AK211" s="17">
        <v>993.77700000000004</v>
      </c>
      <c r="AL211" s="17">
        <v>949.48199999999997</v>
      </c>
      <c r="AM211" s="17">
        <v>974.36400000000003</v>
      </c>
      <c r="AN211" s="17">
        <v>936.01499999999999</v>
      </c>
      <c r="AO211" s="17">
        <v>1000.69</v>
      </c>
      <c r="AP211" s="17">
        <v>936.62199999999996</v>
      </c>
    </row>
    <row r="212" spans="1:60" x14ac:dyDescent="0.35">
      <c r="A212" s="54"/>
      <c r="B212" s="17">
        <v>946.31299999999999</v>
      </c>
      <c r="C212" s="17">
        <v>879.005</v>
      </c>
      <c r="D212" s="17">
        <v>966.08299999999997</v>
      </c>
      <c r="E212" s="17">
        <v>873.37199999999996</v>
      </c>
      <c r="F212" s="17">
        <v>951.22</v>
      </c>
      <c r="G212" s="17">
        <v>969.21799999999996</v>
      </c>
      <c r="H212" s="17">
        <v>881.83399999999995</v>
      </c>
      <c r="I212" s="17">
        <v>870.22199999999998</v>
      </c>
      <c r="J212" s="17">
        <v>854.23099999999999</v>
      </c>
      <c r="K212" s="17">
        <v>862.09500000000003</v>
      </c>
      <c r="L212" s="17">
        <v>816.6</v>
      </c>
      <c r="M212" s="17">
        <v>845.17200000000003</v>
      </c>
      <c r="N212" s="17">
        <v>763.90200000000004</v>
      </c>
      <c r="O212" s="17">
        <v>947.86400000000003</v>
      </c>
      <c r="P212" s="17">
        <v>932.29200000000003</v>
      </c>
      <c r="Q212" s="17">
        <v>941.76199999999994</v>
      </c>
      <c r="R212" s="17">
        <v>922.125</v>
      </c>
      <c r="S212" s="17">
        <v>878.11099999999999</v>
      </c>
      <c r="T212" s="17">
        <v>942.851</v>
      </c>
      <c r="U212" s="17">
        <v>905.08399999999995</v>
      </c>
      <c r="V212" s="17">
        <v>971.88199999999995</v>
      </c>
      <c r="W212" s="17">
        <v>809.92100000000005</v>
      </c>
      <c r="X212" s="17">
        <v>919.58399999999995</v>
      </c>
      <c r="Y212" s="17">
        <v>881.57399999999996</v>
      </c>
      <c r="Z212" s="17">
        <v>901.48299999999995</v>
      </c>
      <c r="AA212" s="17">
        <v>1057.72</v>
      </c>
      <c r="AB212" s="17">
        <v>974.16899999999998</v>
      </c>
      <c r="AC212" s="17">
        <v>900.19100000000003</v>
      </c>
      <c r="AD212" s="17">
        <v>1093.8800000000001</v>
      </c>
      <c r="AE212" s="17">
        <v>988.69799999999998</v>
      </c>
      <c r="AF212" s="17">
        <v>1028.8499999999999</v>
      </c>
      <c r="AG212" s="17">
        <v>1071.1400000000001</v>
      </c>
      <c r="AH212" s="17">
        <v>1071.1400000000001</v>
      </c>
      <c r="AI212" s="17">
        <v>861.71699999999998</v>
      </c>
      <c r="AJ212" s="17">
        <v>801.65200000000004</v>
      </c>
      <c r="AK212" s="17">
        <v>997.38699999999994</v>
      </c>
      <c r="AL212" s="17">
        <v>951.33500000000004</v>
      </c>
      <c r="AM212" s="17">
        <v>978.59699999999998</v>
      </c>
      <c r="AN212" s="17">
        <v>937.51599999999996</v>
      </c>
      <c r="AO212" s="17">
        <v>1002.97</v>
      </c>
      <c r="AP212" s="17">
        <v>956.51499999999999</v>
      </c>
    </row>
    <row r="213" spans="1:60" x14ac:dyDescent="0.35">
      <c r="A213" s="54"/>
      <c r="B213" s="17">
        <v>950.74300000000005</v>
      </c>
      <c r="C213" s="17">
        <v>880.87800000000004</v>
      </c>
      <c r="D213" s="17">
        <v>986.86300000000006</v>
      </c>
      <c r="E213" s="17">
        <v>874.31899999999996</v>
      </c>
      <c r="F213" s="17">
        <v>957.16800000000001</v>
      </c>
      <c r="G213" s="17">
        <v>970.78200000000004</v>
      </c>
      <c r="H213" s="17">
        <v>887.29700000000003</v>
      </c>
      <c r="I213" s="17">
        <v>872.57</v>
      </c>
      <c r="J213" s="17">
        <v>858.63499999999999</v>
      </c>
      <c r="K213" s="17">
        <v>870.04700000000003</v>
      </c>
      <c r="L213" s="17">
        <v>816.96199999999999</v>
      </c>
      <c r="M213" s="17">
        <v>845.73500000000001</v>
      </c>
      <c r="N213" s="17">
        <v>772.48</v>
      </c>
      <c r="O213" s="17">
        <v>956.94899999999996</v>
      </c>
      <c r="P213" s="17">
        <v>933.53300000000002</v>
      </c>
      <c r="Q213" s="17">
        <v>950.173</v>
      </c>
      <c r="R213" s="17">
        <v>929.61800000000005</v>
      </c>
      <c r="S213" s="17">
        <v>887.62199999999996</v>
      </c>
      <c r="T213" s="17">
        <v>943.33100000000002</v>
      </c>
      <c r="U213" s="17">
        <v>909.899</v>
      </c>
      <c r="V213" s="17">
        <v>982.81799999999998</v>
      </c>
      <c r="W213" s="17">
        <v>810.36699999999996</v>
      </c>
      <c r="X213" s="17">
        <v>924.36699999999996</v>
      </c>
      <c r="Y213" s="17">
        <v>896.93</v>
      </c>
      <c r="Z213" s="17">
        <v>905.23199999999997</v>
      </c>
      <c r="AA213" s="17">
        <v>1058.52</v>
      </c>
      <c r="AB213" s="17">
        <v>976.70299999999997</v>
      </c>
      <c r="AC213" s="17">
        <v>912.79899999999998</v>
      </c>
      <c r="AD213" s="17">
        <v>1099.3399999999999</v>
      </c>
      <c r="AE213" s="17">
        <v>991.26</v>
      </c>
      <c r="AF213" s="17">
        <v>1031.74</v>
      </c>
      <c r="AG213" s="17">
        <v>1078.06</v>
      </c>
      <c r="AH213" s="17">
        <v>1078.06</v>
      </c>
      <c r="AI213" s="17">
        <v>862.46199999999999</v>
      </c>
      <c r="AJ213" s="17">
        <v>807.34500000000003</v>
      </c>
      <c r="AK213" s="17">
        <v>1003.98</v>
      </c>
      <c r="AL213" s="17">
        <v>960.45</v>
      </c>
      <c r="AM213" s="17">
        <v>985.75699999999995</v>
      </c>
      <c r="AN213" s="17">
        <v>968.26900000000001</v>
      </c>
      <c r="AO213" s="17">
        <v>1003.39</v>
      </c>
      <c r="AP213" s="17">
        <v>970.51400000000001</v>
      </c>
    </row>
    <row r="214" spans="1:60" x14ac:dyDescent="0.35">
      <c r="A214" s="54"/>
      <c r="B214" s="17">
        <v>952.37800000000004</v>
      </c>
      <c r="C214" s="17">
        <v>889.01099999999997</v>
      </c>
      <c r="D214" s="17">
        <v>986.95100000000002</v>
      </c>
      <c r="E214" s="17">
        <v>875.14499999999998</v>
      </c>
      <c r="F214" s="17">
        <v>969.86199999999997</v>
      </c>
      <c r="G214" s="17">
        <v>994.33799999999997</v>
      </c>
      <c r="H214" s="17">
        <v>893.42100000000005</v>
      </c>
      <c r="I214" s="17">
        <v>885.22699999999998</v>
      </c>
      <c r="J214" s="17">
        <v>859.86300000000006</v>
      </c>
      <c r="K214" s="17">
        <v>879.87099999999998</v>
      </c>
      <c r="L214" s="17">
        <v>817.47199999999998</v>
      </c>
      <c r="M214" s="17">
        <v>859.20699999999999</v>
      </c>
      <c r="N214" s="17">
        <v>772.95899999999995</v>
      </c>
      <c r="O214" s="17">
        <v>956.95600000000002</v>
      </c>
      <c r="P214" s="17">
        <v>952.23500000000001</v>
      </c>
      <c r="Q214" s="17">
        <v>1005.27</v>
      </c>
      <c r="R214" s="17">
        <v>943.80399999999997</v>
      </c>
      <c r="S214" s="17">
        <v>889.125</v>
      </c>
      <c r="T214" s="17">
        <v>943.726</v>
      </c>
      <c r="U214" s="17">
        <v>914.57500000000005</v>
      </c>
      <c r="V214" s="17">
        <v>994.76700000000005</v>
      </c>
      <c r="W214" s="17">
        <v>815.92200000000003</v>
      </c>
      <c r="X214" s="17">
        <v>927.83299999999997</v>
      </c>
      <c r="Y214" s="17">
        <v>920.20100000000002</v>
      </c>
      <c r="Z214" s="17">
        <v>916.30200000000002</v>
      </c>
      <c r="AA214" s="17">
        <v>1064.82</v>
      </c>
      <c r="AB214" s="17">
        <v>977.46400000000006</v>
      </c>
      <c r="AC214" s="17">
        <v>923.45600000000002</v>
      </c>
      <c r="AD214" s="17">
        <v>1100.07</v>
      </c>
      <c r="AE214" s="17">
        <v>1020.49</v>
      </c>
      <c r="AF214" s="17">
        <v>1033.3900000000001</v>
      </c>
      <c r="AG214" s="17">
        <v>1081.3</v>
      </c>
      <c r="AH214" s="17">
        <v>1081.3</v>
      </c>
      <c r="AI214" s="17">
        <v>867.56899999999996</v>
      </c>
      <c r="AJ214" s="17">
        <v>811.42100000000005</v>
      </c>
      <c r="AK214" s="17">
        <v>1004.01</v>
      </c>
      <c r="AL214" s="17">
        <v>967.97</v>
      </c>
      <c r="AM214" s="17">
        <v>1013.22</v>
      </c>
      <c r="AN214" s="17">
        <v>972.94799999999998</v>
      </c>
      <c r="AO214" s="17">
        <v>1010.04</v>
      </c>
      <c r="AP214" s="17">
        <v>981.92700000000002</v>
      </c>
    </row>
    <row r="215" spans="1:60" x14ac:dyDescent="0.35">
      <c r="A215" s="54"/>
      <c r="B215" s="17">
        <v>974.18899999999996</v>
      </c>
      <c r="C215" s="17">
        <v>897.351</v>
      </c>
      <c r="D215" s="17">
        <v>988.72799999999995</v>
      </c>
      <c r="E215" s="17">
        <v>889.54600000000005</v>
      </c>
      <c r="F215" s="17">
        <v>992.59400000000005</v>
      </c>
      <c r="G215" s="17">
        <v>1037.46</v>
      </c>
      <c r="H215" s="17">
        <v>895.851</v>
      </c>
      <c r="I215" s="17">
        <v>901.24099999999999</v>
      </c>
      <c r="J215" s="17">
        <v>870.71900000000005</v>
      </c>
      <c r="K215" s="17">
        <v>892.77099999999996</v>
      </c>
      <c r="L215" s="17">
        <v>831.97699999999998</v>
      </c>
      <c r="M215" s="17">
        <v>883.70699999999999</v>
      </c>
      <c r="N215" s="17">
        <v>783.91200000000003</v>
      </c>
      <c r="O215" s="17">
        <v>968.74800000000005</v>
      </c>
      <c r="P215" s="17">
        <v>952.63800000000003</v>
      </c>
      <c r="Q215" s="17">
        <v>1044.3900000000001</v>
      </c>
      <c r="R215" s="17">
        <v>944.70899999999995</v>
      </c>
      <c r="S215" s="17">
        <v>896.07500000000005</v>
      </c>
      <c r="T215" s="17">
        <v>956.12599999999998</v>
      </c>
      <c r="U215" s="17">
        <v>949.01499999999999</v>
      </c>
      <c r="V215" s="17">
        <v>997.654</v>
      </c>
      <c r="W215" s="17">
        <v>822.10500000000002</v>
      </c>
      <c r="X215" s="17">
        <v>938.03800000000001</v>
      </c>
      <c r="Y215" s="17">
        <v>927.053</v>
      </c>
      <c r="Z215" s="17">
        <v>917.54600000000005</v>
      </c>
      <c r="AA215" s="17">
        <v>1072.8900000000001</v>
      </c>
      <c r="AB215" s="17">
        <v>985.45699999999999</v>
      </c>
      <c r="AC215" s="17">
        <v>938.53700000000003</v>
      </c>
      <c r="AD215" s="17">
        <v>1102.3900000000001</v>
      </c>
      <c r="AE215" s="17">
        <v>1037.54</v>
      </c>
      <c r="AF215" s="17">
        <v>1037.46</v>
      </c>
      <c r="AG215" s="17">
        <v>1088.3499999999999</v>
      </c>
      <c r="AH215" s="17">
        <v>1088.3499999999999</v>
      </c>
      <c r="AI215" s="17">
        <v>882.9</v>
      </c>
      <c r="AJ215" s="17">
        <v>849.68100000000004</v>
      </c>
      <c r="AK215" s="17">
        <v>1023.06</v>
      </c>
      <c r="AL215" s="17">
        <v>997.53399999999999</v>
      </c>
      <c r="AM215" s="17">
        <v>1026.79</v>
      </c>
      <c r="AN215" s="17">
        <v>974.22900000000004</v>
      </c>
      <c r="AO215" s="17">
        <v>1015.06</v>
      </c>
      <c r="AP215" s="17">
        <v>1017.5</v>
      </c>
    </row>
    <row r="216" spans="1:60" x14ac:dyDescent="0.35">
      <c r="A216" s="54"/>
      <c r="B216" s="17">
        <v>1006.58</v>
      </c>
      <c r="C216" s="17">
        <v>904.85199999999998</v>
      </c>
      <c r="D216" s="17">
        <v>1010.39</v>
      </c>
      <c r="E216" s="17">
        <v>902.83699999999999</v>
      </c>
      <c r="F216" s="17">
        <v>999.04499999999996</v>
      </c>
      <c r="G216" s="17">
        <v>1059.94</v>
      </c>
      <c r="H216" s="17">
        <v>917.67399999999998</v>
      </c>
      <c r="I216" s="17">
        <v>924.72</v>
      </c>
      <c r="J216" s="17">
        <v>888.43200000000002</v>
      </c>
      <c r="K216" s="17">
        <v>907.16200000000003</v>
      </c>
      <c r="L216" s="17">
        <v>841.23400000000004</v>
      </c>
      <c r="M216" s="17">
        <v>889.78599999999994</v>
      </c>
      <c r="N216" s="17">
        <v>803.33500000000004</v>
      </c>
      <c r="O216" s="17">
        <v>981.96199999999999</v>
      </c>
      <c r="P216" s="17">
        <v>969.21400000000006</v>
      </c>
      <c r="Q216" s="17">
        <v>1065.6600000000001</v>
      </c>
      <c r="R216" s="17">
        <v>1006.99</v>
      </c>
      <c r="S216" s="17">
        <v>914.71299999999997</v>
      </c>
      <c r="T216" s="17">
        <v>967.35199999999998</v>
      </c>
      <c r="U216" s="17">
        <v>962.12099999999998</v>
      </c>
      <c r="V216" s="17">
        <v>999.024</v>
      </c>
      <c r="W216" s="17">
        <v>826.80899999999997</v>
      </c>
      <c r="X216" s="17">
        <v>946.05600000000004</v>
      </c>
      <c r="Y216" s="17">
        <v>951.95</v>
      </c>
      <c r="Z216" s="17">
        <v>932.08500000000004</v>
      </c>
      <c r="AA216" s="17">
        <v>1084.18</v>
      </c>
      <c r="AB216" s="17">
        <v>1011.29</v>
      </c>
      <c r="AC216" s="17">
        <v>951.61400000000003</v>
      </c>
      <c r="AD216" s="17">
        <v>1103.3</v>
      </c>
      <c r="AE216" s="17">
        <v>1066.3399999999999</v>
      </c>
      <c r="AF216" s="17">
        <v>1100.79</v>
      </c>
      <c r="AG216" s="17">
        <v>1106.48</v>
      </c>
      <c r="AH216" s="17">
        <v>1106.48</v>
      </c>
      <c r="AI216" s="17">
        <v>885.24900000000002</v>
      </c>
      <c r="AJ216" s="17">
        <v>877.77599999999995</v>
      </c>
      <c r="AK216" s="17">
        <v>1030.95</v>
      </c>
      <c r="AL216" s="17">
        <v>1012.93</v>
      </c>
      <c r="AM216" s="17">
        <v>1057.58</v>
      </c>
      <c r="AN216" s="17">
        <v>997.26199999999994</v>
      </c>
      <c r="AO216" s="17">
        <v>1020.55</v>
      </c>
      <c r="AP216" s="17">
        <v>1017.68</v>
      </c>
    </row>
    <row r="217" spans="1:60" x14ac:dyDescent="0.3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</row>
    <row r="218" spans="1:60" s="60" customFormat="1" x14ac:dyDescent="0.35">
      <c r="A218" s="85" t="s">
        <v>140</v>
      </c>
      <c r="B218" s="176">
        <f>SUM(B13:B217)</f>
        <v>136127.79600000003</v>
      </c>
      <c r="C218" s="176">
        <f t="shared" ref="C218:AO218" si="2">SUM(C13:C216)</f>
        <v>142045.43000000014</v>
      </c>
      <c r="D218" s="176">
        <f t="shared" si="2"/>
        <v>148993.44800000009</v>
      </c>
      <c r="E218" s="176">
        <f t="shared" si="2"/>
        <v>151311.50899999993</v>
      </c>
      <c r="F218" s="176">
        <f t="shared" si="2"/>
        <v>145820.76700000002</v>
      </c>
      <c r="G218" s="176">
        <f t="shared" si="2"/>
        <v>160393.01800000001</v>
      </c>
      <c r="H218" s="176">
        <f t="shared" si="2"/>
        <v>138201.18700000006</v>
      </c>
      <c r="I218" s="176">
        <f t="shared" si="2"/>
        <v>142047.75100000013</v>
      </c>
      <c r="J218" s="176">
        <f t="shared" si="2"/>
        <v>139834.51500000004</v>
      </c>
      <c r="K218" s="176">
        <f t="shared" si="2"/>
        <v>141393.70100000006</v>
      </c>
      <c r="L218" s="176">
        <f t="shared" si="2"/>
        <v>132873.77299999996</v>
      </c>
      <c r="M218" s="176">
        <f t="shared" si="2"/>
        <v>134190.80800000005</v>
      </c>
      <c r="N218" s="176">
        <f t="shared" si="2"/>
        <v>124642.81099999994</v>
      </c>
      <c r="O218" s="176">
        <f t="shared" si="2"/>
        <v>149919.11700000003</v>
      </c>
      <c r="P218" s="176">
        <f t="shared" si="2"/>
        <v>152646.26699999996</v>
      </c>
      <c r="Q218" s="176">
        <f t="shared" si="2"/>
        <v>138191.18599999999</v>
      </c>
      <c r="R218" s="176">
        <f t="shared" si="2"/>
        <v>143082.99999999994</v>
      </c>
      <c r="S218" s="176">
        <f t="shared" si="2"/>
        <v>145784.09900000007</v>
      </c>
      <c r="T218" s="176">
        <f t="shared" si="2"/>
        <v>152680.64300000007</v>
      </c>
      <c r="U218" s="176">
        <f t="shared" si="2"/>
        <v>145734.80100000012</v>
      </c>
      <c r="V218" s="176">
        <f t="shared" si="2"/>
        <v>152214.16299999994</v>
      </c>
      <c r="W218" s="176">
        <f t="shared" si="2"/>
        <v>141330.53700000001</v>
      </c>
      <c r="X218" s="176">
        <f t="shared" si="2"/>
        <v>156135.43699999995</v>
      </c>
      <c r="Y218" s="176">
        <f t="shared" si="2"/>
        <v>149724.15300000005</v>
      </c>
      <c r="Z218" s="176">
        <f t="shared" si="2"/>
        <v>153448.11899999998</v>
      </c>
      <c r="AA218" s="176">
        <f t="shared" si="2"/>
        <v>167814.32599999994</v>
      </c>
      <c r="AB218" s="176">
        <f t="shared" si="2"/>
        <v>139978.74200000003</v>
      </c>
      <c r="AC218" s="176">
        <f t="shared" si="2"/>
        <v>142287.27199999997</v>
      </c>
      <c r="AD218" s="176">
        <f t="shared" si="2"/>
        <v>160106.77599999998</v>
      </c>
      <c r="AE218" s="176">
        <f t="shared" si="2"/>
        <v>139151.16500000001</v>
      </c>
      <c r="AF218" s="176">
        <f t="shared" si="2"/>
        <v>155593.913</v>
      </c>
      <c r="AG218" s="176">
        <f t="shared" si="2"/>
        <v>154770.67600000006</v>
      </c>
      <c r="AH218" s="176">
        <f t="shared" si="2"/>
        <v>154770.67600000006</v>
      </c>
      <c r="AI218" s="176">
        <f t="shared" si="2"/>
        <v>151673.28000000003</v>
      </c>
      <c r="AJ218" s="176">
        <f t="shared" si="2"/>
        <v>135594.19200000004</v>
      </c>
      <c r="AK218" s="176">
        <f t="shared" si="2"/>
        <v>157904.97800000009</v>
      </c>
      <c r="AL218" s="176">
        <f t="shared" si="2"/>
        <v>156783.77599999995</v>
      </c>
      <c r="AM218" s="176">
        <f t="shared" si="2"/>
        <v>152496.21899999998</v>
      </c>
      <c r="AN218" s="176">
        <f t="shared" si="2"/>
        <v>138072.05900000007</v>
      </c>
      <c r="AO218" s="176">
        <f t="shared" si="2"/>
        <v>156218.7049999999</v>
      </c>
    </row>
    <row r="219" spans="1:60" s="26" customFormat="1" x14ac:dyDescent="0.35">
      <c r="A219" s="83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</row>
    <row r="220" spans="1:60" s="26" customFormat="1" x14ac:dyDescent="0.35">
      <c r="A220" s="85" t="s">
        <v>139</v>
      </c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</row>
    <row r="221" spans="1:60" s="40" customFormat="1" x14ac:dyDescent="0.35">
      <c r="A221" s="106" t="s">
        <v>138</v>
      </c>
      <c r="B221" s="107">
        <f t="shared" ref="B221:AO221" si="3">AVERAGE(B13:B216)</f>
        <v>667.29311764705892</v>
      </c>
      <c r="C221" s="107">
        <f t="shared" si="3"/>
        <v>696.30112745098108</v>
      </c>
      <c r="D221" s="107">
        <f t="shared" si="3"/>
        <v>730.3600392156867</v>
      </c>
      <c r="E221" s="107">
        <f t="shared" si="3"/>
        <v>741.72308333333297</v>
      </c>
      <c r="F221" s="107">
        <f t="shared" si="3"/>
        <v>714.80768137254915</v>
      </c>
      <c r="G221" s="107">
        <f t="shared" si="3"/>
        <v>786.24028431372551</v>
      </c>
      <c r="H221" s="107">
        <f t="shared" si="3"/>
        <v>677.45679901960818</v>
      </c>
      <c r="I221" s="107">
        <f t="shared" si="3"/>
        <v>696.31250490196146</v>
      </c>
      <c r="J221" s="107">
        <f t="shared" si="3"/>
        <v>685.46330882352959</v>
      </c>
      <c r="K221" s="107">
        <f t="shared" si="3"/>
        <v>693.10637745098063</v>
      </c>
      <c r="L221" s="107">
        <f t="shared" si="3"/>
        <v>651.34202450980376</v>
      </c>
      <c r="M221" s="107">
        <f t="shared" si="3"/>
        <v>657.7980784313728</v>
      </c>
      <c r="N221" s="107">
        <f t="shared" si="3"/>
        <v>610.99417156862717</v>
      </c>
      <c r="O221" s="107">
        <f t="shared" si="3"/>
        <v>734.89763235294129</v>
      </c>
      <c r="P221" s="107">
        <f t="shared" si="3"/>
        <v>748.26601470588218</v>
      </c>
      <c r="Q221" s="107">
        <f t="shared" si="3"/>
        <v>677.40777450980386</v>
      </c>
      <c r="R221" s="107">
        <f t="shared" si="3"/>
        <v>701.38725490196055</v>
      </c>
      <c r="S221" s="107">
        <f t="shared" si="3"/>
        <v>714.62793627451015</v>
      </c>
      <c r="T221" s="107">
        <f t="shared" si="3"/>
        <v>748.43452450980431</v>
      </c>
      <c r="U221" s="107">
        <f t="shared" si="3"/>
        <v>714.38627941176526</v>
      </c>
      <c r="V221" s="107">
        <f t="shared" si="3"/>
        <v>746.14785784313699</v>
      </c>
      <c r="W221" s="107">
        <f t="shared" si="3"/>
        <v>692.79675000000009</v>
      </c>
      <c r="X221" s="107">
        <f t="shared" si="3"/>
        <v>765.36978921568607</v>
      </c>
      <c r="Y221" s="107">
        <f t="shared" si="3"/>
        <v>733.94192647058844</v>
      </c>
      <c r="Z221" s="107">
        <f t="shared" si="3"/>
        <v>752.19666176470582</v>
      </c>
      <c r="AA221" s="107">
        <f t="shared" si="3"/>
        <v>822.61924509803896</v>
      </c>
      <c r="AB221" s="107">
        <f t="shared" si="3"/>
        <v>686.1703039215688</v>
      </c>
      <c r="AC221" s="107">
        <f t="shared" si="3"/>
        <v>697.48662745098022</v>
      </c>
      <c r="AD221" s="107">
        <f t="shared" si="3"/>
        <v>784.8371372549019</v>
      </c>
      <c r="AE221" s="107">
        <f t="shared" si="3"/>
        <v>682.11355392156872</v>
      </c>
      <c r="AF221" s="107">
        <f t="shared" si="3"/>
        <v>762.71525980392153</v>
      </c>
      <c r="AG221" s="107">
        <f t="shared" si="3"/>
        <v>758.6797843137258</v>
      </c>
      <c r="AH221" s="107">
        <f t="shared" si="3"/>
        <v>758.6797843137258</v>
      </c>
      <c r="AI221" s="107">
        <f t="shared" si="3"/>
        <v>743.49647058823541</v>
      </c>
      <c r="AJ221" s="107">
        <f t="shared" si="3"/>
        <v>664.67741176470611</v>
      </c>
      <c r="AK221" s="107">
        <f t="shared" si="3"/>
        <v>774.04400980392199</v>
      </c>
      <c r="AL221" s="107">
        <f t="shared" si="3"/>
        <v>768.5479215686272</v>
      </c>
      <c r="AM221" s="107">
        <f t="shared" si="3"/>
        <v>747.53048529411751</v>
      </c>
      <c r="AN221" s="107">
        <f t="shared" si="3"/>
        <v>676.82381862745126</v>
      </c>
      <c r="AO221" s="107">
        <f t="shared" si="3"/>
        <v>765.777965686274</v>
      </c>
      <c r="AP221" s="108" t="s">
        <v>256</v>
      </c>
      <c r="AQ221" s="108" t="s">
        <v>256</v>
      </c>
      <c r="AR221" s="108" t="s">
        <v>256</v>
      </c>
      <c r="AS221" s="108" t="s">
        <v>256</v>
      </c>
      <c r="AT221" s="108" t="s">
        <v>256</v>
      </c>
      <c r="AU221" s="108" t="s">
        <v>256</v>
      </c>
      <c r="AV221" s="108" t="s">
        <v>256</v>
      </c>
      <c r="AW221" s="108" t="s">
        <v>256</v>
      </c>
    </row>
    <row r="222" spans="1:60" s="26" customFormat="1" x14ac:dyDescent="0.35">
      <c r="A222" s="83" t="s">
        <v>451</v>
      </c>
      <c r="B222" s="26">
        <f>'CARFAO - Data, Land Use'!H7</f>
        <v>1680</v>
      </c>
      <c r="C222" s="26">
        <f>'CARFAO - Data, Land Use'!I7</f>
        <v>1690</v>
      </c>
      <c r="D222" s="26">
        <f>'CARFAO - Data, Land Use'!J3</f>
        <v>62298</v>
      </c>
      <c r="E222" s="26">
        <f>'CARFAO - Data, Land Use'!K3</f>
        <v>62298</v>
      </c>
      <c r="F222" s="26">
        <f>'CARFAO - Data, Land Use'!L3</f>
        <v>62298</v>
      </c>
      <c r="G222" s="26">
        <f>'CARFAO - Data, Land Use'!M3</f>
        <v>62298</v>
      </c>
      <c r="H222" s="26">
        <f>'CARFAO - Data, Land Use'!N3</f>
        <v>62298</v>
      </c>
      <c r="I222" s="26">
        <f>'CARFAO - Data, Land Use'!O3</f>
        <v>62298</v>
      </c>
      <c r="J222" s="26">
        <f>'CARFAO - Data, Land Use'!P3</f>
        <v>62298</v>
      </c>
      <c r="K222" s="26">
        <f>'CARFAO - Data, Land Use'!Q3</f>
        <v>62298</v>
      </c>
      <c r="L222" s="26">
        <f>'CARFAO - Data, Land Use'!R3</f>
        <v>62298</v>
      </c>
      <c r="M222" s="26">
        <f>'CARFAO - Data, Land Use'!S3</f>
        <v>62298</v>
      </c>
      <c r="N222" s="26">
        <f>'CARFAO - Data, Land Use'!T3</f>
        <v>62298</v>
      </c>
      <c r="O222" s="26">
        <f>'CARFAO - Data, Land Use'!U3</f>
        <v>62298</v>
      </c>
      <c r="P222" s="26">
        <f>'CARFAO - Data, Land Use'!V3</f>
        <v>62298</v>
      </c>
      <c r="Q222" s="26">
        <f>'CARFAO - Data, Land Use'!W3</f>
        <v>62298</v>
      </c>
      <c r="R222" s="26">
        <f>'CARFAO - Data, Land Use'!X3</f>
        <v>62298</v>
      </c>
      <c r="S222" s="26">
        <f>'CARFAO - Data, Land Use'!Y3</f>
        <v>62298</v>
      </c>
      <c r="T222" s="26">
        <f>'CARFAO - Data, Land Use'!Z3</f>
        <v>62298</v>
      </c>
      <c r="U222" s="26">
        <f>'CARFAO - Data, Land Use'!AA3</f>
        <v>62298</v>
      </c>
      <c r="V222" s="26">
        <f>'CARFAO - Data, Land Use'!AB3</f>
        <v>62298</v>
      </c>
      <c r="W222" s="26">
        <f>'CARFAO - Data, Land Use'!AC3</f>
        <v>62298</v>
      </c>
      <c r="X222" s="26">
        <f>'CARFAO - Data, Land Use'!AD3</f>
        <v>62298</v>
      </c>
      <c r="Y222" s="26">
        <f>'CARFAO - Data, Land Use'!AE3</f>
        <v>62298</v>
      </c>
      <c r="Z222" s="26">
        <f>'CARFAO - Data, Land Use'!AF3</f>
        <v>62298</v>
      </c>
      <c r="AA222" s="26">
        <f>'CARFAO - Data, Land Use'!AG3</f>
        <v>62298</v>
      </c>
      <c r="AB222" s="26">
        <f>'CARFAO - Data, Land Use'!AH3</f>
        <v>62298</v>
      </c>
      <c r="AC222" s="26">
        <f>'CARFAO - Data, Land Use'!AI3</f>
        <v>62298</v>
      </c>
      <c r="AD222" s="26">
        <f>'CARFAO - Data, Land Use'!AJ3</f>
        <v>62298</v>
      </c>
      <c r="AE222" s="26">
        <f>'CARFAO - Data, Land Use'!AK3</f>
        <v>62298</v>
      </c>
      <c r="AF222" s="26">
        <f>'CARFAO - Data, Land Use'!AL3</f>
        <v>62298</v>
      </c>
      <c r="AG222" s="26">
        <f>'CARFAO - Data, Land Use'!AM3</f>
        <v>62298</v>
      </c>
      <c r="AH222" s="26">
        <f>'CARFAO - Data, Land Use'!AN3</f>
        <v>62298</v>
      </c>
      <c r="AI222" s="26">
        <f>'CARFAO - Data, Land Use'!AO3</f>
        <v>62298</v>
      </c>
      <c r="AJ222" s="26">
        <f>'CARFAO - Data, Land Use'!AP3</f>
        <v>62298</v>
      </c>
      <c r="AK222" s="26">
        <f>'CARFAO - Data, Land Use'!AQ3</f>
        <v>62298</v>
      </c>
      <c r="AL222" s="26">
        <f>'CARFAO - Data, Land Use'!AR3</f>
        <v>62298</v>
      </c>
      <c r="AM222" s="26">
        <f>'CARFAO - Data, Land Use'!AS3</f>
        <v>62298</v>
      </c>
      <c r="AN222" s="26">
        <f>'CARFAO - Data, Land Use'!AT3</f>
        <v>62298</v>
      </c>
      <c r="AO222" s="26">
        <f>'CARFAO - Data, Land Use'!AU3</f>
        <v>62298</v>
      </c>
      <c r="AP222" s="26">
        <f>'CARFAO - Data, Land Use'!AV3</f>
        <v>62298</v>
      </c>
      <c r="AQ222" s="26">
        <f>'CARFAO - Data, Land Use'!AW3</f>
        <v>62298</v>
      </c>
      <c r="AR222" s="26">
        <f>'CARFAO - Data, Land Use'!AX3</f>
        <v>62298</v>
      </c>
      <c r="AS222" s="26">
        <f>'CARFAO - Data, Land Use'!AY3</f>
        <v>62298</v>
      </c>
      <c r="AT222" s="26">
        <f>'CARFAO - Data, Land Use'!AZ3</f>
        <v>62298</v>
      </c>
      <c r="AU222" s="26">
        <f>'CARFAO - Data, Land Use'!BA3</f>
        <v>62298</v>
      </c>
      <c r="AV222" s="26">
        <f>'CARFAO - Data, Land Use'!BB3</f>
        <v>62298</v>
      </c>
      <c r="AW222" s="26">
        <f>'CARFAO - Data, Land Use'!BC3</f>
        <v>62298</v>
      </c>
      <c r="AX222" s="26">
        <f>'CARFAO - Data, Land Use'!BD3</f>
        <v>62298</v>
      </c>
      <c r="AY222" s="26">
        <f>'CARFAO - Data, Land Use'!BE3</f>
        <v>62298</v>
      </c>
      <c r="AZ222" s="26">
        <f>'CARFAO - Data, Land Use'!BF3</f>
        <v>62298</v>
      </c>
      <c r="BA222" s="26">
        <f>'CARFAO - Data, Land Use'!BG3</f>
        <v>62298</v>
      </c>
      <c r="BB222" s="26">
        <f>'CARFAO - Data, Land Use'!BH3</f>
        <v>62298</v>
      </c>
      <c r="BC222" s="26">
        <f>'CARFAO - Data, Land Use'!BI3</f>
        <v>62298</v>
      </c>
      <c r="BD222" s="26">
        <f>'CARFAO - Data, Land Use'!BJ3</f>
        <v>62298</v>
      </c>
      <c r="BE222" s="26">
        <f>'CARFAO - Data, Land Use'!BK3</f>
        <v>62298</v>
      </c>
      <c r="BF222" s="26">
        <f>'CARFAO - Data, Land Use'!BL3</f>
        <v>62298</v>
      </c>
      <c r="BG222" s="26">
        <f>'CARFAO - Data, Land Use'!BM3</f>
        <v>62298</v>
      </c>
      <c r="BH222" s="26">
        <f>'CARFAO - Data, Land Use'!BN3</f>
        <v>62298</v>
      </c>
    </row>
    <row r="223" spans="1:60" s="26" customFormat="1" x14ac:dyDescent="0.35">
      <c r="A223" s="83" t="s">
        <v>392</v>
      </c>
      <c r="B223" s="80">
        <f>B222*10^7</f>
        <v>16800000000</v>
      </c>
      <c r="C223" s="80">
        <f t="shared" ref="C223:AO223" si="4">C222*10^7</f>
        <v>16900000000</v>
      </c>
      <c r="D223" s="80">
        <f t="shared" si="4"/>
        <v>622980000000</v>
      </c>
      <c r="E223" s="80">
        <f t="shared" si="4"/>
        <v>622980000000</v>
      </c>
      <c r="F223" s="80">
        <f t="shared" si="4"/>
        <v>622980000000</v>
      </c>
      <c r="G223" s="80">
        <f t="shared" si="4"/>
        <v>622980000000</v>
      </c>
      <c r="H223" s="80">
        <f t="shared" si="4"/>
        <v>622980000000</v>
      </c>
      <c r="I223" s="80">
        <f t="shared" si="4"/>
        <v>622980000000</v>
      </c>
      <c r="J223" s="80">
        <f t="shared" si="4"/>
        <v>622980000000</v>
      </c>
      <c r="K223" s="80">
        <f t="shared" si="4"/>
        <v>622980000000</v>
      </c>
      <c r="L223" s="80">
        <f t="shared" si="4"/>
        <v>622980000000</v>
      </c>
      <c r="M223" s="80">
        <f t="shared" si="4"/>
        <v>622980000000</v>
      </c>
      <c r="N223" s="80">
        <f t="shared" si="4"/>
        <v>622980000000</v>
      </c>
      <c r="O223" s="80">
        <f t="shared" si="4"/>
        <v>622980000000</v>
      </c>
      <c r="P223" s="80">
        <f t="shared" si="4"/>
        <v>622980000000</v>
      </c>
      <c r="Q223" s="80">
        <f t="shared" si="4"/>
        <v>622980000000</v>
      </c>
      <c r="R223" s="80">
        <f t="shared" si="4"/>
        <v>622980000000</v>
      </c>
      <c r="S223" s="80">
        <f t="shared" si="4"/>
        <v>622980000000</v>
      </c>
      <c r="T223" s="80">
        <f t="shared" si="4"/>
        <v>622980000000</v>
      </c>
      <c r="U223" s="80">
        <f t="shared" si="4"/>
        <v>622980000000</v>
      </c>
      <c r="V223" s="80">
        <f t="shared" si="4"/>
        <v>622980000000</v>
      </c>
      <c r="W223" s="80">
        <f t="shared" si="4"/>
        <v>622980000000</v>
      </c>
      <c r="X223" s="80">
        <f t="shared" si="4"/>
        <v>622980000000</v>
      </c>
      <c r="Y223" s="80">
        <f t="shared" si="4"/>
        <v>622980000000</v>
      </c>
      <c r="Z223" s="80">
        <f t="shared" si="4"/>
        <v>622980000000</v>
      </c>
      <c r="AA223" s="80">
        <f t="shared" si="4"/>
        <v>622980000000</v>
      </c>
      <c r="AB223" s="80">
        <f t="shared" si="4"/>
        <v>622980000000</v>
      </c>
      <c r="AC223" s="80">
        <f t="shared" si="4"/>
        <v>622980000000</v>
      </c>
      <c r="AD223" s="80">
        <f t="shared" si="4"/>
        <v>622980000000</v>
      </c>
      <c r="AE223" s="80">
        <f t="shared" si="4"/>
        <v>622980000000</v>
      </c>
      <c r="AF223" s="80">
        <f t="shared" si="4"/>
        <v>622980000000</v>
      </c>
      <c r="AG223" s="80">
        <f t="shared" si="4"/>
        <v>622980000000</v>
      </c>
      <c r="AH223" s="80">
        <f t="shared" si="4"/>
        <v>622980000000</v>
      </c>
      <c r="AI223" s="80">
        <f t="shared" si="4"/>
        <v>622980000000</v>
      </c>
      <c r="AJ223" s="80">
        <f t="shared" si="4"/>
        <v>622980000000</v>
      </c>
      <c r="AK223" s="80">
        <f t="shared" si="4"/>
        <v>622980000000</v>
      </c>
      <c r="AL223" s="80">
        <f t="shared" si="4"/>
        <v>622980000000</v>
      </c>
      <c r="AM223" s="80">
        <f t="shared" si="4"/>
        <v>622980000000</v>
      </c>
      <c r="AN223" s="80">
        <f t="shared" si="4"/>
        <v>622980000000</v>
      </c>
      <c r="AO223" s="80">
        <f t="shared" si="4"/>
        <v>622980000000</v>
      </c>
      <c r="AP223" s="69" t="s">
        <v>256</v>
      </c>
      <c r="AQ223" s="69" t="s">
        <v>256</v>
      </c>
      <c r="AR223" s="69" t="s">
        <v>256</v>
      </c>
      <c r="AS223" s="69" t="s">
        <v>256</v>
      </c>
      <c r="AT223" s="69" t="s">
        <v>256</v>
      </c>
      <c r="AU223" s="69" t="s">
        <v>256</v>
      </c>
      <c r="AV223" s="69" t="s">
        <v>256</v>
      </c>
      <c r="AW223" s="69" t="s">
        <v>256</v>
      </c>
    </row>
    <row r="224" spans="1:60" s="26" customFormat="1" x14ac:dyDescent="0.35">
      <c r="A224" s="83" t="s">
        <v>385</v>
      </c>
      <c r="B224" s="80">
        <f>B223*B221</f>
        <v>11210524376470.59</v>
      </c>
      <c r="C224" s="80">
        <f t="shared" ref="C224:AO224" si="5">C223*C221</f>
        <v>11767489053921.58</v>
      </c>
      <c r="D224" s="80">
        <f t="shared" si="5"/>
        <v>454999697230588.5</v>
      </c>
      <c r="E224" s="80">
        <f t="shared" si="5"/>
        <v>462078646454999.75</v>
      </c>
      <c r="F224" s="80">
        <f t="shared" si="5"/>
        <v>445310889341470.69</v>
      </c>
      <c r="G224" s="80">
        <f t="shared" si="5"/>
        <v>489811972321764.69</v>
      </c>
      <c r="H224" s="80">
        <f t="shared" si="5"/>
        <v>422042036653235.5</v>
      </c>
      <c r="I224" s="80">
        <f t="shared" si="5"/>
        <v>433788764303823.94</v>
      </c>
      <c r="J224" s="80">
        <f t="shared" si="5"/>
        <v>427029932130882.44</v>
      </c>
      <c r="K224" s="80">
        <f t="shared" si="5"/>
        <v>431791411024411.94</v>
      </c>
      <c r="L224" s="80">
        <f t="shared" si="5"/>
        <v>405773054429117.56</v>
      </c>
      <c r="M224" s="80">
        <f t="shared" si="5"/>
        <v>409795046901176.63</v>
      </c>
      <c r="N224" s="80">
        <f t="shared" si="5"/>
        <v>380637149003823.38</v>
      </c>
      <c r="O224" s="80">
        <f t="shared" si="5"/>
        <v>457826527003235.38</v>
      </c>
      <c r="P224" s="80">
        <f t="shared" si="5"/>
        <v>466154761841470.5</v>
      </c>
      <c r="Q224" s="80">
        <f t="shared" si="5"/>
        <v>422011495364117.63</v>
      </c>
      <c r="R224" s="80">
        <f t="shared" si="5"/>
        <v>436950232058823.38</v>
      </c>
      <c r="S224" s="80">
        <f t="shared" si="5"/>
        <v>445198911740294.31</v>
      </c>
      <c r="T224" s="80">
        <f t="shared" si="5"/>
        <v>466259740079117.88</v>
      </c>
      <c r="U224" s="80">
        <f t="shared" si="5"/>
        <v>445048364347941.5</v>
      </c>
      <c r="V224" s="80">
        <f t="shared" si="5"/>
        <v>464835192479117.5</v>
      </c>
      <c r="W224" s="80">
        <f t="shared" si="5"/>
        <v>431598519315000.06</v>
      </c>
      <c r="X224" s="80">
        <f t="shared" si="5"/>
        <v>476810071285588.13</v>
      </c>
      <c r="Y224" s="80">
        <f t="shared" si="5"/>
        <v>457231141352647.19</v>
      </c>
      <c r="Z224" s="80">
        <f t="shared" si="5"/>
        <v>468603476346176.44</v>
      </c>
      <c r="AA224" s="80">
        <f t="shared" si="5"/>
        <v>512475337311176.31</v>
      </c>
      <c r="AB224" s="80">
        <f t="shared" si="5"/>
        <v>427470375937058.94</v>
      </c>
      <c r="AC224" s="80">
        <f t="shared" si="5"/>
        <v>434520219169411.69</v>
      </c>
      <c r="AD224" s="80">
        <f t="shared" si="5"/>
        <v>488937839767058.81</v>
      </c>
      <c r="AE224" s="80">
        <f t="shared" si="5"/>
        <v>424943101822058.88</v>
      </c>
      <c r="AF224" s="80">
        <f t="shared" si="5"/>
        <v>475156352552647.06</v>
      </c>
      <c r="AG224" s="80">
        <f t="shared" si="5"/>
        <v>472642332031764.88</v>
      </c>
      <c r="AH224" s="80">
        <f t="shared" si="5"/>
        <v>472642332031764.88</v>
      </c>
      <c r="AI224" s="80">
        <f t="shared" si="5"/>
        <v>463183431247058.88</v>
      </c>
      <c r="AJ224" s="80">
        <f t="shared" si="5"/>
        <v>414080733981176.63</v>
      </c>
      <c r="AK224" s="80">
        <f t="shared" si="5"/>
        <v>482213937227647.31</v>
      </c>
      <c r="AL224" s="80">
        <f t="shared" si="5"/>
        <v>478789984178823.38</v>
      </c>
      <c r="AM224" s="80">
        <f t="shared" si="5"/>
        <v>465696541728529.31</v>
      </c>
      <c r="AN224" s="80">
        <f t="shared" si="5"/>
        <v>421647702528529.56</v>
      </c>
      <c r="AO224" s="80">
        <f t="shared" si="5"/>
        <v>477064357063235</v>
      </c>
      <c r="AP224" s="69" t="s">
        <v>256</v>
      </c>
      <c r="AQ224" s="69" t="s">
        <v>256</v>
      </c>
      <c r="AR224" s="69" t="s">
        <v>256</v>
      </c>
      <c r="AS224" s="69" t="s">
        <v>256</v>
      </c>
      <c r="AT224" s="69" t="s">
        <v>256</v>
      </c>
      <c r="AU224" s="69" t="s">
        <v>256</v>
      </c>
      <c r="AV224" s="69" t="s">
        <v>256</v>
      </c>
      <c r="AW224" s="69" t="s">
        <v>256</v>
      </c>
    </row>
    <row r="225" spans="1:49" s="26" customFormat="1" x14ac:dyDescent="0.35">
      <c r="A225" s="83" t="s">
        <v>386</v>
      </c>
      <c r="B225" s="80">
        <f>B224/10^6</f>
        <v>11210524.37647059</v>
      </c>
      <c r="C225" s="80">
        <f t="shared" ref="C225:AO225" si="6">C224/10^6</f>
        <v>11767489.05392158</v>
      </c>
      <c r="D225" s="80">
        <f t="shared" si="6"/>
        <v>454999697.2305885</v>
      </c>
      <c r="E225" s="80">
        <f t="shared" si="6"/>
        <v>462078646.45499974</v>
      </c>
      <c r="F225" s="80">
        <f t="shared" si="6"/>
        <v>445310889.34147066</v>
      </c>
      <c r="G225" s="80">
        <f t="shared" si="6"/>
        <v>489811972.32176471</v>
      </c>
      <c r="H225" s="80">
        <f t="shared" si="6"/>
        <v>422042036.6532355</v>
      </c>
      <c r="I225" s="80">
        <f t="shared" si="6"/>
        <v>433788764.30382395</v>
      </c>
      <c r="J225" s="80">
        <f t="shared" si="6"/>
        <v>427029932.13088244</v>
      </c>
      <c r="K225" s="80">
        <f t="shared" si="6"/>
        <v>431791411.02441192</v>
      </c>
      <c r="L225" s="80">
        <f t="shared" si="6"/>
        <v>405773054.42911756</v>
      </c>
      <c r="M225" s="80">
        <f t="shared" si="6"/>
        <v>409795046.90117663</v>
      </c>
      <c r="N225" s="80">
        <f t="shared" si="6"/>
        <v>380637149.0038234</v>
      </c>
      <c r="O225" s="80">
        <f t="shared" si="6"/>
        <v>457826527.0032354</v>
      </c>
      <c r="P225" s="80">
        <f t="shared" si="6"/>
        <v>466154761.84147048</v>
      </c>
      <c r="Q225" s="80">
        <f t="shared" si="6"/>
        <v>422011495.36411762</v>
      </c>
      <c r="R225" s="80">
        <f t="shared" si="6"/>
        <v>436950232.05882335</v>
      </c>
      <c r="S225" s="80">
        <f t="shared" si="6"/>
        <v>445198911.74029434</v>
      </c>
      <c r="T225" s="80">
        <f t="shared" si="6"/>
        <v>466259740.07911789</v>
      </c>
      <c r="U225" s="80">
        <f t="shared" si="6"/>
        <v>445048364.34794152</v>
      </c>
      <c r="V225" s="80">
        <f t="shared" si="6"/>
        <v>464835192.47911751</v>
      </c>
      <c r="W225" s="80">
        <f t="shared" si="6"/>
        <v>431598519.31500006</v>
      </c>
      <c r="X225" s="80">
        <f t="shared" si="6"/>
        <v>476810071.28558815</v>
      </c>
      <c r="Y225" s="80">
        <f t="shared" si="6"/>
        <v>457231141.35264719</v>
      </c>
      <c r="Z225" s="80">
        <f t="shared" si="6"/>
        <v>468603476.34617645</v>
      </c>
      <c r="AA225" s="80">
        <f t="shared" si="6"/>
        <v>512475337.3111763</v>
      </c>
      <c r="AB225" s="80">
        <f t="shared" si="6"/>
        <v>427470375.93705893</v>
      </c>
      <c r="AC225" s="80">
        <f t="shared" si="6"/>
        <v>434520219.16941166</v>
      </c>
      <c r="AD225" s="80">
        <f t="shared" si="6"/>
        <v>488937839.76705879</v>
      </c>
      <c r="AE225" s="80">
        <f t="shared" si="6"/>
        <v>424943101.82205886</v>
      </c>
      <c r="AF225" s="80">
        <f t="shared" si="6"/>
        <v>475156352.55264705</v>
      </c>
      <c r="AG225" s="80">
        <f t="shared" si="6"/>
        <v>472642332.03176486</v>
      </c>
      <c r="AH225" s="80">
        <f t="shared" si="6"/>
        <v>472642332.03176486</v>
      </c>
      <c r="AI225" s="80">
        <f t="shared" si="6"/>
        <v>463183431.24705887</v>
      </c>
      <c r="AJ225" s="80">
        <f t="shared" si="6"/>
        <v>414080733.98117661</v>
      </c>
      <c r="AK225" s="80">
        <f t="shared" si="6"/>
        <v>482213937.2276473</v>
      </c>
      <c r="AL225" s="80">
        <f t="shared" si="6"/>
        <v>478789984.17882335</v>
      </c>
      <c r="AM225" s="80">
        <f t="shared" si="6"/>
        <v>465696541.72852933</v>
      </c>
      <c r="AN225" s="80">
        <f t="shared" si="6"/>
        <v>421647702.52852958</v>
      </c>
      <c r="AO225" s="80">
        <f t="shared" si="6"/>
        <v>477064357.06323498</v>
      </c>
      <c r="AP225" s="69" t="s">
        <v>256</v>
      </c>
      <c r="AQ225" s="69" t="s">
        <v>256</v>
      </c>
      <c r="AR225" s="69" t="s">
        <v>256</v>
      </c>
      <c r="AS225" s="69" t="s">
        <v>256</v>
      </c>
      <c r="AT225" s="69" t="s">
        <v>256</v>
      </c>
      <c r="AU225" s="69" t="s">
        <v>256</v>
      </c>
      <c r="AV225" s="69" t="s">
        <v>256</v>
      </c>
      <c r="AW225" s="69" t="s">
        <v>256</v>
      </c>
    </row>
    <row r="226" spans="1:49" s="26" customFormat="1" x14ac:dyDescent="0.35">
      <c r="A226" s="83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</row>
    <row r="227" spans="1:49" s="26" customFormat="1" x14ac:dyDescent="0.35">
      <c r="A227" s="83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</row>
    <row r="228" spans="1:49" x14ac:dyDescent="0.35">
      <c r="V228" s="17"/>
    </row>
    <row r="229" spans="1:49" x14ac:dyDescent="0.35">
      <c r="V229" s="17"/>
    </row>
    <row r="230" spans="1:49" x14ac:dyDescent="0.35">
      <c r="V230" s="17"/>
    </row>
    <row r="231" spans="1:49" x14ac:dyDescent="0.35">
      <c r="V231" s="17"/>
    </row>
    <row r="232" spans="1:49" x14ac:dyDescent="0.35">
      <c r="V232" s="17"/>
    </row>
    <row r="233" spans="1:49" x14ac:dyDescent="0.35">
      <c r="V233" s="17"/>
    </row>
    <row r="234" spans="1:49" x14ac:dyDescent="0.35">
      <c r="V234" s="17"/>
    </row>
    <row r="235" spans="1:49" x14ac:dyDescent="0.35">
      <c r="V235" s="17"/>
    </row>
    <row r="236" spans="1:49" x14ac:dyDescent="0.35">
      <c r="V236" s="17"/>
    </row>
    <row r="237" spans="1:49" x14ac:dyDescent="0.35">
      <c r="V237" s="17"/>
    </row>
    <row r="238" spans="1:49" x14ac:dyDescent="0.35">
      <c r="V238" s="17"/>
    </row>
    <row r="239" spans="1:49" x14ac:dyDescent="0.35">
      <c r="V239" s="17"/>
    </row>
    <row r="240" spans="1:49" x14ac:dyDescent="0.35">
      <c r="V240" s="17"/>
    </row>
    <row r="241" spans="22:22" x14ac:dyDescent="0.35">
      <c r="V241" s="17"/>
    </row>
    <row r="242" spans="22:22" x14ac:dyDescent="0.35">
      <c r="V242" s="17"/>
    </row>
    <row r="243" spans="22:22" x14ac:dyDescent="0.35">
      <c r="V243" s="17"/>
    </row>
    <row r="244" spans="22:22" x14ac:dyDescent="0.35">
      <c r="V244" s="17"/>
    </row>
    <row r="245" spans="22:22" x14ac:dyDescent="0.35">
      <c r="V245" s="17"/>
    </row>
    <row r="246" spans="22:22" x14ac:dyDescent="0.35">
      <c r="V246" s="17"/>
    </row>
    <row r="247" spans="22:22" x14ac:dyDescent="0.35">
      <c r="V247" s="17"/>
    </row>
    <row r="248" spans="22:22" x14ac:dyDescent="0.35">
      <c r="V248" s="17"/>
    </row>
    <row r="249" spans="22:22" x14ac:dyDescent="0.35">
      <c r="V249" s="17"/>
    </row>
    <row r="250" spans="22:22" x14ac:dyDescent="0.35">
      <c r="V250" s="17"/>
    </row>
    <row r="251" spans="22:22" x14ac:dyDescent="0.35">
      <c r="V251" s="17"/>
    </row>
    <row r="252" spans="22:22" x14ac:dyDescent="0.35">
      <c r="V252" s="17"/>
    </row>
    <row r="253" spans="22:22" x14ac:dyDescent="0.35">
      <c r="V253" s="17"/>
    </row>
    <row r="254" spans="22:22" x14ac:dyDescent="0.35">
      <c r="V254" s="17"/>
    </row>
    <row r="255" spans="22:22" x14ac:dyDescent="0.35">
      <c r="V255" s="17"/>
    </row>
    <row r="256" spans="22:22" x14ac:dyDescent="0.35">
      <c r="V256" s="17"/>
    </row>
    <row r="257" spans="22:22" x14ac:dyDescent="0.35">
      <c r="V257" s="17"/>
    </row>
    <row r="258" spans="22:22" x14ac:dyDescent="0.35">
      <c r="V258" s="17"/>
    </row>
    <row r="259" spans="22:22" x14ac:dyDescent="0.35">
      <c r="V259" s="17"/>
    </row>
    <row r="260" spans="22:22" x14ac:dyDescent="0.35">
      <c r="V260" s="17"/>
    </row>
    <row r="261" spans="22:22" x14ac:dyDescent="0.35">
      <c r="V261" s="17"/>
    </row>
    <row r="262" spans="22:22" x14ac:dyDescent="0.35">
      <c r="V262" s="17"/>
    </row>
    <row r="263" spans="22:22" x14ac:dyDescent="0.35">
      <c r="V263" s="17"/>
    </row>
    <row r="264" spans="22:22" x14ac:dyDescent="0.35">
      <c r="V264" s="17"/>
    </row>
    <row r="265" spans="22:22" x14ac:dyDescent="0.35">
      <c r="V265" s="17"/>
    </row>
    <row r="266" spans="22:22" x14ac:dyDescent="0.35">
      <c r="V266" s="17"/>
    </row>
    <row r="267" spans="22:22" x14ac:dyDescent="0.35">
      <c r="V267" s="17"/>
    </row>
    <row r="268" spans="22:22" x14ac:dyDescent="0.35">
      <c r="V268" s="17"/>
    </row>
    <row r="269" spans="22:22" x14ac:dyDescent="0.35">
      <c r="V269" s="17"/>
    </row>
    <row r="270" spans="22:22" x14ac:dyDescent="0.35">
      <c r="V270" s="17"/>
    </row>
    <row r="271" spans="22:22" x14ac:dyDescent="0.35">
      <c r="V271" s="17"/>
    </row>
    <row r="272" spans="22:22" x14ac:dyDescent="0.35">
      <c r="V272" s="17"/>
    </row>
    <row r="273" spans="22:22" x14ac:dyDescent="0.35">
      <c r="V273" s="17"/>
    </row>
    <row r="274" spans="22:22" x14ac:dyDescent="0.35">
      <c r="V274" s="17"/>
    </row>
    <row r="275" spans="22:22" x14ac:dyDescent="0.35">
      <c r="V275" s="17"/>
    </row>
    <row r="276" spans="22:22" x14ac:dyDescent="0.35">
      <c r="V276" s="17"/>
    </row>
    <row r="277" spans="22:22" x14ac:dyDescent="0.35">
      <c r="V277" s="17"/>
    </row>
    <row r="278" spans="22:22" x14ac:dyDescent="0.35">
      <c r="V278" s="17"/>
    </row>
    <row r="279" spans="22:22" x14ac:dyDescent="0.35">
      <c r="V279" s="17"/>
    </row>
    <row r="280" spans="22:22" x14ac:dyDescent="0.35">
      <c r="V280" s="17"/>
    </row>
    <row r="281" spans="22:22" x14ac:dyDescent="0.35">
      <c r="V281" s="17"/>
    </row>
    <row r="282" spans="22:22" x14ac:dyDescent="0.35">
      <c r="V282" s="17"/>
    </row>
    <row r="283" spans="22:22" x14ac:dyDescent="0.35">
      <c r="V283" s="17"/>
    </row>
    <row r="284" spans="22:22" x14ac:dyDescent="0.35">
      <c r="V284" s="17"/>
    </row>
    <row r="285" spans="22:22" x14ac:dyDescent="0.35">
      <c r="V285" s="17"/>
    </row>
    <row r="286" spans="22:22" x14ac:dyDescent="0.35">
      <c r="V286" s="17"/>
    </row>
    <row r="287" spans="22:22" x14ac:dyDescent="0.35">
      <c r="V287" s="17"/>
    </row>
    <row r="288" spans="22:22" x14ac:dyDescent="0.35">
      <c r="V288" s="17"/>
    </row>
    <row r="289" spans="22:22" x14ac:dyDescent="0.35">
      <c r="V289" s="17"/>
    </row>
    <row r="290" spans="22:22" x14ac:dyDescent="0.35">
      <c r="V290" s="17"/>
    </row>
    <row r="291" spans="22:22" x14ac:dyDescent="0.35">
      <c r="V291" s="17"/>
    </row>
    <row r="292" spans="22:22" x14ac:dyDescent="0.35">
      <c r="V292" s="17"/>
    </row>
    <row r="293" spans="22:22" x14ac:dyDescent="0.35">
      <c r="V293" s="17"/>
    </row>
    <row r="294" spans="22:22" x14ac:dyDescent="0.35">
      <c r="V294" s="17"/>
    </row>
    <row r="295" spans="22:22" x14ac:dyDescent="0.35">
      <c r="V295" s="17"/>
    </row>
    <row r="296" spans="22:22" x14ac:dyDescent="0.35">
      <c r="V296" s="17"/>
    </row>
    <row r="297" spans="22:22" x14ac:dyDescent="0.35">
      <c r="V297" s="17"/>
    </row>
    <row r="298" spans="22:22" x14ac:dyDescent="0.35">
      <c r="V298" s="17"/>
    </row>
    <row r="299" spans="22:22" x14ac:dyDescent="0.35">
      <c r="V299" s="17"/>
    </row>
    <row r="300" spans="22:22" x14ac:dyDescent="0.35">
      <c r="V300" s="17"/>
    </row>
    <row r="301" spans="22:22" x14ac:dyDescent="0.35">
      <c r="V301" s="17"/>
    </row>
    <row r="302" spans="22:22" x14ac:dyDescent="0.35">
      <c r="V302" s="17"/>
    </row>
    <row r="303" spans="22:22" x14ac:dyDescent="0.35">
      <c r="V303" s="17"/>
    </row>
    <row r="304" spans="22:22" x14ac:dyDescent="0.35">
      <c r="V304" s="17"/>
    </row>
    <row r="305" spans="22:22" x14ac:dyDescent="0.35">
      <c r="V305" s="17"/>
    </row>
    <row r="306" spans="22:22" x14ac:dyDescent="0.35">
      <c r="V306" s="17"/>
    </row>
    <row r="307" spans="22:22" x14ac:dyDescent="0.35">
      <c r="V307" s="17"/>
    </row>
    <row r="308" spans="22:22" x14ac:dyDescent="0.35">
      <c r="V308" s="17"/>
    </row>
    <row r="309" spans="22:22" x14ac:dyDescent="0.35">
      <c r="V309" s="17"/>
    </row>
    <row r="310" spans="22:22" x14ac:dyDescent="0.35">
      <c r="V310" s="17"/>
    </row>
    <row r="311" spans="22:22" x14ac:dyDescent="0.35">
      <c r="V311" s="17"/>
    </row>
    <row r="312" spans="22:22" x14ac:dyDescent="0.35">
      <c r="V312" s="17"/>
    </row>
    <row r="313" spans="22:22" x14ac:dyDescent="0.35">
      <c r="V313" s="17"/>
    </row>
    <row r="314" spans="22:22" x14ac:dyDescent="0.35">
      <c r="V314" s="17"/>
    </row>
    <row r="315" spans="22:22" x14ac:dyDescent="0.35">
      <c r="V315" s="17"/>
    </row>
    <row r="316" spans="22:22" x14ac:dyDescent="0.35">
      <c r="V316" s="17"/>
    </row>
    <row r="317" spans="22:22" x14ac:dyDescent="0.35">
      <c r="V317" s="17"/>
    </row>
    <row r="318" spans="22:22" x14ac:dyDescent="0.35">
      <c r="V318" s="17"/>
    </row>
    <row r="319" spans="22:22" x14ac:dyDescent="0.35">
      <c r="V319" s="17"/>
    </row>
    <row r="320" spans="22:22" x14ac:dyDescent="0.35">
      <c r="V320" s="17"/>
    </row>
    <row r="321" spans="22:22" x14ac:dyDescent="0.35">
      <c r="V321" s="17"/>
    </row>
    <row r="322" spans="22:22" x14ac:dyDescent="0.35">
      <c r="V322" s="17"/>
    </row>
    <row r="323" spans="22:22" x14ac:dyDescent="0.35">
      <c r="V323" s="17"/>
    </row>
    <row r="324" spans="22:22" x14ac:dyDescent="0.35">
      <c r="V324" s="17"/>
    </row>
    <row r="325" spans="22:22" x14ac:dyDescent="0.35">
      <c r="V325" s="17"/>
    </row>
    <row r="326" spans="22:22" x14ac:dyDescent="0.35">
      <c r="V326" s="17"/>
    </row>
    <row r="327" spans="22:22" x14ac:dyDescent="0.35">
      <c r="V327" s="17"/>
    </row>
    <row r="328" spans="22:22" x14ac:dyDescent="0.35">
      <c r="V328" s="17"/>
    </row>
    <row r="329" spans="22:22" x14ac:dyDescent="0.35">
      <c r="V329" s="17"/>
    </row>
    <row r="330" spans="22:22" x14ac:dyDescent="0.35">
      <c r="V330" s="17"/>
    </row>
    <row r="331" spans="22:22" x14ac:dyDescent="0.35">
      <c r="V331" s="17"/>
    </row>
    <row r="332" spans="22:22" x14ac:dyDescent="0.35">
      <c r="V332" s="17"/>
    </row>
    <row r="333" spans="22:22" x14ac:dyDescent="0.35">
      <c r="V333" s="17"/>
    </row>
    <row r="334" spans="22:22" x14ac:dyDescent="0.35">
      <c r="V334" s="17"/>
    </row>
    <row r="335" spans="22:22" x14ac:dyDescent="0.35">
      <c r="V335" s="17"/>
    </row>
    <row r="336" spans="22:22" x14ac:dyDescent="0.35">
      <c r="V336" s="17"/>
    </row>
    <row r="337" spans="22:22" x14ac:dyDescent="0.35">
      <c r="V337" s="17"/>
    </row>
    <row r="338" spans="22:22" x14ac:dyDescent="0.35">
      <c r="V338" s="17"/>
    </row>
    <row r="339" spans="22:22" x14ac:dyDescent="0.35">
      <c r="V339" s="17"/>
    </row>
    <row r="340" spans="22:22" x14ac:dyDescent="0.35">
      <c r="V340" s="17"/>
    </row>
    <row r="341" spans="22:22" x14ac:dyDescent="0.35">
      <c r="V341" s="17"/>
    </row>
    <row r="342" spans="22:22" x14ac:dyDescent="0.35">
      <c r="V342" s="17"/>
    </row>
    <row r="343" spans="22:22" x14ac:dyDescent="0.35">
      <c r="V343" s="17"/>
    </row>
    <row r="344" spans="22:22" x14ac:dyDescent="0.35">
      <c r="V344" s="17"/>
    </row>
    <row r="345" spans="22:22" x14ac:dyDescent="0.35">
      <c r="V345" s="17"/>
    </row>
    <row r="346" spans="22:22" x14ac:dyDescent="0.35">
      <c r="V346" s="17"/>
    </row>
    <row r="347" spans="22:22" x14ac:dyDescent="0.35">
      <c r="V347" s="17"/>
    </row>
    <row r="348" spans="22:22" x14ac:dyDescent="0.35">
      <c r="V348" s="17"/>
    </row>
    <row r="349" spans="22:22" x14ac:dyDescent="0.35">
      <c r="V349" s="17"/>
    </row>
    <row r="350" spans="22:22" x14ac:dyDescent="0.35">
      <c r="V350" s="17"/>
    </row>
    <row r="351" spans="22:22" x14ac:dyDescent="0.35">
      <c r="V351" s="17"/>
    </row>
    <row r="352" spans="22:22" x14ac:dyDescent="0.35">
      <c r="V352" s="17"/>
    </row>
    <row r="353" spans="22:22" x14ac:dyDescent="0.35">
      <c r="V353" s="17"/>
    </row>
    <row r="354" spans="22:22" x14ac:dyDescent="0.35">
      <c r="V354" s="17"/>
    </row>
    <row r="355" spans="22:22" x14ac:dyDescent="0.35">
      <c r="V355" s="17"/>
    </row>
    <row r="356" spans="22:22" x14ac:dyDescent="0.35">
      <c r="V356" s="17"/>
    </row>
    <row r="357" spans="22:22" x14ac:dyDescent="0.35">
      <c r="V357" s="17"/>
    </row>
    <row r="358" spans="22:22" x14ac:dyDescent="0.35">
      <c r="V358" s="17"/>
    </row>
    <row r="359" spans="22:22" x14ac:dyDescent="0.35">
      <c r="V359" s="17"/>
    </row>
    <row r="360" spans="22:22" x14ac:dyDescent="0.35">
      <c r="V360" s="17"/>
    </row>
    <row r="361" spans="22:22" x14ac:dyDescent="0.35">
      <c r="V361" s="17"/>
    </row>
    <row r="362" spans="22:22" x14ac:dyDescent="0.35">
      <c r="V362" s="17"/>
    </row>
    <row r="363" spans="22:22" x14ac:dyDescent="0.35">
      <c r="V363" s="17"/>
    </row>
    <row r="364" spans="22:22" x14ac:dyDescent="0.35">
      <c r="V364" s="17"/>
    </row>
    <row r="365" spans="22:22" x14ac:dyDescent="0.35">
      <c r="V365" s="17"/>
    </row>
    <row r="366" spans="22:22" x14ac:dyDescent="0.35">
      <c r="V366" s="17"/>
    </row>
    <row r="367" spans="22:22" x14ac:dyDescent="0.35">
      <c r="V367" s="17"/>
    </row>
    <row r="368" spans="22:22" x14ac:dyDescent="0.35">
      <c r="V368" s="17"/>
    </row>
    <row r="369" spans="22:22" x14ac:dyDescent="0.35">
      <c r="V369" s="17"/>
    </row>
    <row r="370" spans="22:22" x14ac:dyDescent="0.35">
      <c r="V370" s="17"/>
    </row>
    <row r="371" spans="22:22" x14ac:dyDescent="0.35">
      <c r="V371" s="17"/>
    </row>
    <row r="372" spans="22:22" x14ac:dyDescent="0.35">
      <c r="V372" s="17"/>
    </row>
    <row r="373" spans="22:22" x14ac:dyDescent="0.35">
      <c r="V373" s="17"/>
    </row>
    <row r="374" spans="22:22" x14ac:dyDescent="0.35">
      <c r="V374" s="17"/>
    </row>
    <row r="375" spans="22:22" x14ac:dyDescent="0.35">
      <c r="V375" s="17"/>
    </row>
    <row r="376" spans="22:22" x14ac:dyDescent="0.35">
      <c r="V376" s="17"/>
    </row>
    <row r="377" spans="22:22" x14ac:dyDescent="0.35">
      <c r="V377" s="17"/>
    </row>
    <row r="378" spans="22:22" x14ac:dyDescent="0.35">
      <c r="V378" s="17"/>
    </row>
    <row r="379" spans="22:22" x14ac:dyDescent="0.35">
      <c r="V379" s="17"/>
    </row>
    <row r="380" spans="22:22" x14ac:dyDescent="0.35">
      <c r="V380" s="17"/>
    </row>
    <row r="381" spans="22:22" x14ac:dyDescent="0.35">
      <c r="V381" s="17"/>
    </row>
    <row r="382" spans="22:22" x14ac:dyDescent="0.35">
      <c r="V382" s="17"/>
    </row>
    <row r="383" spans="22:22" x14ac:dyDescent="0.35">
      <c r="V383" s="17"/>
    </row>
    <row r="384" spans="22:22" x14ac:dyDescent="0.35">
      <c r="V384" s="17"/>
    </row>
    <row r="385" spans="22:22" x14ac:dyDescent="0.35">
      <c r="V385" s="17"/>
    </row>
    <row r="386" spans="22:22" x14ac:dyDescent="0.35">
      <c r="V386" s="17"/>
    </row>
    <row r="387" spans="22:22" x14ac:dyDescent="0.35">
      <c r="V387" s="17"/>
    </row>
    <row r="388" spans="22:22" x14ac:dyDescent="0.35">
      <c r="V388" s="17"/>
    </row>
    <row r="389" spans="22:22" x14ac:dyDescent="0.35">
      <c r="V389" s="17"/>
    </row>
    <row r="390" spans="22:22" x14ac:dyDescent="0.35">
      <c r="V390" s="17"/>
    </row>
    <row r="391" spans="22:22" x14ac:dyDescent="0.35">
      <c r="V391" s="17"/>
    </row>
    <row r="392" spans="22:22" x14ac:dyDescent="0.35">
      <c r="V392" s="17"/>
    </row>
    <row r="393" spans="22:22" x14ac:dyDescent="0.35">
      <c r="V393" s="17"/>
    </row>
    <row r="394" spans="22:22" x14ac:dyDescent="0.35">
      <c r="V394" s="17"/>
    </row>
    <row r="395" spans="22:22" x14ac:dyDescent="0.35">
      <c r="V395" s="17"/>
    </row>
    <row r="396" spans="22:22" x14ac:dyDescent="0.35">
      <c r="V396" s="17"/>
    </row>
    <row r="397" spans="22:22" x14ac:dyDescent="0.35">
      <c r="V397" s="17"/>
    </row>
    <row r="398" spans="22:22" x14ac:dyDescent="0.35">
      <c r="V398" s="17"/>
    </row>
    <row r="399" spans="22:22" x14ac:dyDescent="0.35">
      <c r="V399" s="17"/>
    </row>
    <row r="400" spans="22:22" x14ac:dyDescent="0.35">
      <c r="V400" s="17"/>
    </row>
    <row r="401" spans="22:22" x14ac:dyDescent="0.35">
      <c r="V401" s="17"/>
    </row>
    <row r="402" spans="22:22" x14ac:dyDescent="0.35">
      <c r="V402" s="17"/>
    </row>
    <row r="403" spans="22:22" x14ac:dyDescent="0.35">
      <c r="V403" s="17"/>
    </row>
    <row r="404" spans="22:22" x14ac:dyDescent="0.35">
      <c r="V404" s="17"/>
    </row>
    <row r="405" spans="22:22" x14ac:dyDescent="0.35">
      <c r="V405" s="17"/>
    </row>
    <row r="406" spans="22:22" x14ac:dyDescent="0.35">
      <c r="V406" s="17"/>
    </row>
    <row r="407" spans="22:22" x14ac:dyDescent="0.35">
      <c r="V407" s="17"/>
    </row>
    <row r="408" spans="22:22" x14ac:dyDescent="0.35">
      <c r="V408" s="17"/>
    </row>
    <row r="409" spans="22:22" x14ac:dyDescent="0.35">
      <c r="V409" s="17"/>
    </row>
    <row r="410" spans="22:22" x14ac:dyDescent="0.35">
      <c r="V410" s="17"/>
    </row>
    <row r="411" spans="22:22" x14ac:dyDescent="0.35">
      <c r="V411" s="17"/>
    </row>
    <row r="412" spans="22:22" x14ac:dyDescent="0.35">
      <c r="V412" s="17"/>
    </row>
    <row r="413" spans="22:22" x14ac:dyDescent="0.35">
      <c r="V413" s="17"/>
    </row>
    <row r="414" spans="22:22" x14ac:dyDescent="0.35">
      <c r="V414" s="17"/>
    </row>
    <row r="415" spans="22:22" x14ac:dyDescent="0.35">
      <c r="V415" s="17"/>
    </row>
    <row r="416" spans="22:22" x14ac:dyDescent="0.35">
      <c r="V416" s="17"/>
    </row>
    <row r="417" spans="22:22" x14ac:dyDescent="0.35">
      <c r="V417" s="17"/>
    </row>
    <row r="418" spans="22:22" x14ac:dyDescent="0.35">
      <c r="V418" s="17"/>
    </row>
    <row r="419" spans="22:22" x14ac:dyDescent="0.35">
      <c r="V419" s="17"/>
    </row>
    <row r="420" spans="22:22" x14ac:dyDescent="0.35">
      <c r="V420" s="17"/>
    </row>
    <row r="421" spans="22:22" x14ac:dyDescent="0.35">
      <c r="V421" s="17"/>
    </row>
    <row r="422" spans="22:22" x14ac:dyDescent="0.35">
      <c r="V422" s="17"/>
    </row>
    <row r="423" spans="22:22" x14ac:dyDescent="0.35">
      <c r="V423" s="17"/>
    </row>
    <row r="424" spans="22:22" x14ac:dyDescent="0.35">
      <c r="V424" s="17"/>
    </row>
    <row r="425" spans="22:22" x14ac:dyDescent="0.35">
      <c r="V425" s="17"/>
    </row>
    <row r="426" spans="22:22" x14ac:dyDescent="0.35">
      <c r="V426" s="17"/>
    </row>
    <row r="427" spans="22:22" x14ac:dyDescent="0.35">
      <c r="V427" s="17"/>
    </row>
    <row r="428" spans="22:22" x14ac:dyDescent="0.35">
      <c r="V428" s="17"/>
    </row>
    <row r="429" spans="22:22" x14ac:dyDescent="0.35">
      <c r="V429" s="17"/>
    </row>
    <row r="430" spans="22:22" x14ac:dyDescent="0.35">
      <c r="V430" s="17"/>
    </row>
    <row r="431" spans="22:22" x14ac:dyDescent="0.35">
      <c r="V431" s="17"/>
    </row>
    <row r="432" spans="22:22" x14ac:dyDescent="0.35">
      <c r="V432" s="17"/>
    </row>
    <row r="433" spans="22:22" x14ac:dyDescent="0.35">
      <c r="V433" s="17"/>
    </row>
    <row r="434" spans="22:22" x14ac:dyDescent="0.35">
      <c r="V434" s="17"/>
    </row>
    <row r="435" spans="22:22" x14ac:dyDescent="0.35">
      <c r="V435" s="17"/>
    </row>
    <row r="436" spans="22:22" x14ac:dyDescent="0.35">
      <c r="V436" s="17"/>
    </row>
    <row r="437" spans="22:22" x14ac:dyDescent="0.35">
      <c r="V437" s="17"/>
    </row>
    <row r="438" spans="22:22" x14ac:dyDescent="0.35">
      <c r="V438" s="17"/>
    </row>
    <row r="439" spans="22:22" x14ac:dyDescent="0.35">
      <c r="V439" s="17"/>
    </row>
    <row r="440" spans="22:22" x14ac:dyDescent="0.35">
      <c r="V440" s="17"/>
    </row>
    <row r="441" spans="22:22" x14ac:dyDescent="0.35">
      <c r="V441" s="17"/>
    </row>
    <row r="442" spans="22:22" x14ac:dyDescent="0.35">
      <c r="V442" s="17"/>
    </row>
    <row r="443" spans="22:22" x14ac:dyDescent="0.35">
      <c r="V443" s="17"/>
    </row>
    <row r="444" spans="22:22" x14ac:dyDescent="0.35">
      <c r="V444" s="17"/>
    </row>
    <row r="445" spans="22:22" x14ac:dyDescent="0.35">
      <c r="V445" s="17"/>
    </row>
    <row r="446" spans="22:22" x14ac:dyDescent="0.35">
      <c r="V446" s="17"/>
    </row>
    <row r="447" spans="22:22" x14ac:dyDescent="0.35">
      <c r="V447" s="17"/>
    </row>
    <row r="448" spans="22:22" x14ac:dyDescent="0.35">
      <c r="V448" s="17"/>
    </row>
    <row r="449" spans="22:22" x14ac:dyDescent="0.35">
      <c r="V449" s="17"/>
    </row>
    <row r="450" spans="22:22" x14ac:dyDescent="0.35">
      <c r="V450" s="17"/>
    </row>
    <row r="451" spans="22:22" x14ac:dyDescent="0.35">
      <c r="V451" s="17"/>
    </row>
    <row r="452" spans="22:22" x14ac:dyDescent="0.35">
      <c r="V452" s="17"/>
    </row>
    <row r="453" spans="22:22" x14ac:dyDescent="0.35">
      <c r="V453" s="17"/>
    </row>
    <row r="454" spans="22:22" x14ac:dyDescent="0.35">
      <c r="V454" s="17"/>
    </row>
    <row r="455" spans="22:22" x14ac:dyDescent="0.35">
      <c r="V455" s="17"/>
    </row>
    <row r="456" spans="22:22" x14ac:dyDescent="0.35">
      <c r="V456" s="17"/>
    </row>
    <row r="457" spans="22:22" x14ac:dyDescent="0.35">
      <c r="V457" s="17"/>
    </row>
    <row r="458" spans="22:22" x14ac:dyDescent="0.35">
      <c r="V458" s="17"/>
    </row>
    <row r="459" spans="22:22" x14ac:dyDescent="0.35">
      <c r="V459" s="17"/>
    </row>
    <row r="460" spans="22:22" x14ac:dyDescent="0.35">
      <c r="V460" s="17"/>
    </row>
    <row r="461" spans="22:22" x14ac:dyDescent="0.35">
      <c r="V461" s="17"/>
    </row>
    <row r="462" spans="22:22" x14ac:dyDescent="0.35">
      <c r="V462" s="17"/>
    </row>
    <row r="463" spans="22:22" x14ac:dyDescent="0.35">
      <c r="V463" s="17"/>
    </row>
    <row r="464" spans="22:22" x14ac:dyDescent="0.35">
      <c r="V464" s="17"/>
    </row>
    <row r="465" spans="22:22" x14ac:dyDescent="0.35">
      <c r="V465" s="17"/>
    </row>
    <row r="466" spans="22:22" x14ac:dyDescent="0.35">
      <c r="V466" s="17"/>
    </row>
    <row r="467" spans="22:22" x14ac:dyDescent="0.35">
      <c r="V467" s="17"/>
    </row>
    <row r="468" spans="22:22" x14ac:dyDescent="0.35">
      <c r="V468" s="17"/>
    </row>
    <row r="469" spans="22:22" x14ac:dyDescent="0.35">
      <c r="V469" s="17"/>
    </row>
    <row r="470" spans="22:22" x14ac:dyDescent="0.35">
      <c r="V470" s="17"/>
    </row>
    <row r="471" spans="22:22" x14ac:dyDescent="0.35">
      <c r="V471" s="17"/>
    </row>
    <row r="472" spans="22:22" x14ac:dyDescent="0.35">
      <c r="V472" s="17"/>
    </row>
    <row r="473" spans="22:22" x14ac:dyDescent="0.35">
      <c r="V473" s="17"/>
    </row>
    <row r="474" spans="22:22" x14ac:dyDescent="0.35">
      <c r="V474" s="17"/>
    </row>
    <row r="475" spans="22:22" x14ac:dyDescent="0.35">
      <c r="V475" s="17"/>
    </row>
    <row r="476" spans="22:22" x14ac:dyDescent="0.35">
      <c r="V476" s="17"/>
    </row>
    <row r="477" spans="22:22" x14ac:dyDescent="0.35">
      <c r="V477" s="17"/>
    </row>
    <row r="478" spans="22:22" x14ac:dyDescent="0.35">
      <c r="V478" s="17"/>
    </row>
    <row r="479" spans="22:22" x14ac:dyDescent="0.35">
      <c r="V479" s="17"/>
    </row>
    <row r="480" spans="22:22" x14ac:dyDescent="0.35">
      <c r="V480" s="17"/>
    </row>
    <row r="481" spans="22:22" x14ac:dyDescent="0.35">
      <c r="V481" s="17"/>
    </row>
    <row r="482" spans="22:22" x14ac:dyDescent="0.35">
      <c r="V482" s="17"/>
    </row>
    <row r="483" spans="22:22" x14ac:dyDescent="0.35">
      <c r="V483" s="17"/>
    </row>
    <row r="484" spans="22:22" x14ac:dyDescent="0.35">
      <c r="V484" s="17"/>
    </row>
    <row r="485" spans="22:22" x14ac:dyDescent="0.35">
      <c r="V485" s="17"/>
    </row>
    <row r="486" spans="22:22" x14ac:dyDescent="0.35">
      <c r="V486" s="17"/>
    </row>
    <row r="487" spans="22:22" x14ac:dyDescent="0.35">
      <c r="V487" s="17"/>
    </row>
    <row r="488" spans="22:22" x14ac:dyDescent="0.35">
      <c r="V488" s="17"/>
    </row>
    <row r="489" spans="22:22" x14ac:dyDescent="0.35">
      <c r="V489" s="17"/>
    </row>
    <row r="490" spans="22:22" x14ac:dyDescent="0.35">
      <c r="V490" s="17"/>
    </row>
    <row r="491" spans="22:22" x14ac:dyDescent="0.35">
      <c r="V491" s="17"/>
    </row>
    <row r="492" spans="22:22" x14ac:dyDescent="0.35">
      <c r="V492" s="17"/>
    </row>
    <row r="493" spans="22:22" x14ac:dyDescent="0.35">
      <c r="V493" s="17"/>
    </row>
    <row r="494" spans="22:22" x14ac:dyDescent="0.35">
      <c r="V494" s="17"/>
    </row>
    <row r="495" spans="22:22" x14ac:dyDescent="0.35">
      <c r="V495" s="17"/>
    </row>
    <row r="496" spans="22:22" x14ac:dyDescent="0.35">
      <c r="V496" s="17"/>
    </row>
    <row r="497" spans="22:22" x14ac:dyDescent="0.35">
      <c r="V497" s="17"/>
    </row>
    <row r="498" spans="22:22" x14ac:dyDescent="0.35">
      <c r="V498" s="17"/>
    </row>
    <row r="499" spans="22:22" x14ac:dyDescent="0.35">
      <c r="V499" s="17"/>
    </row>
    <row r="500" spans="22:22" x14ac:dyDescent="0.35">
      <c r="V500" s="17"/>
    </row>
    <row r="501" spans="22:22" x14ac:dyDescent="0.35">
      <c r="V501" s="17"/>
    </row>
    <row r="502" spans="22:22" x14ac:dyDescent="0.35">
      <c r="V502" s="17"/>
    </row>
    <row r="503" spans="22:22" x14ac:dyDescent="0.35">
      <c r="V503" s="17"/>
    </row>
    <row r="504" spans="22:22" x14ac:dyDescent="0.35">
      <c r="V504" s="17"/>
    </row>
    <row r="505" spans="22:22" x14ac:dyDescent="0.35">
      <c r="V505" s="17"/>
    </row>
    <row r="506" spans="22:22" x14ac:dyDescent="0.35">
      <c r="V506" s="17"/>
    </row>
    <row r="507" spans="22:22" x14ac:dyDescent="0.35">
      <c r="V507" s="17"/>
    </row>
    <row r="508" spans="22:22" x14ac:dyDescent="0.35">
      <c r="V508" s="17"/>
    </row>
    <row r="509" spans="22:22" x14ac:dyDescent="0.35">
      <c r="V509" s="17"/>
    </row>
    <row r="510" spans="22:22" x14ac:dyDescent="0.35">
      <c r="V510" s="17"/>
    </row>
    <row r="511" spans="22:22" x14ac:dyDescent="0.35">
      <c r="V511" s="17"/>
    </row>
    <row r="512" spans="22:22" x14ac:dyDescent="0.35">
      <c r="V512" s="17"/>
    </row>
    <row r="513" spans="22:22" x14ac:dyDescent="0.35">
      <c r="V513" s="17"/>
    </row>
    <row r="514" spans="22:22" x14ac:dyDescent="0.35">
      <c r="V514" s="17"/>
    </row>
    <row r="515" spans="22:22" x14ac:dyDescent="0.35">
      <c r="V515" s="17"/>
    </row>
    <row r="516" spans="22:22" x14ac:dyDescent="0.35">
      <c r="V516" s="17"/>
    </row>
    <row r="517" spans="22:22" x14ac:dyDescent="0.35">
      <c r="V517" s="17"/>
    </row>
    <row r="518" spans="22:22" x14ac:dyDescent="0.35">
      <c r="V518" s="17"/>
    </row>
    <row r="519" spans="22:22" x14ac:dyDescent="0.35">
      <c r="V519" s="17"/>
    </row>
    <row r="520" spans="22:22" x14ac:dyDescent="0.35">
      <c r="V520" s="17"/>
    </row>
    <row r="521" spans="22:22" x14ac:dyDescent="0.35">
      <c r="V521" s="17"/>
    </row>
    <row r="522" spans="22:22" x14ac:dyDescent="0.35">
      <c r="V522" s="17"/>
    </row>
    <row r="523" spans="22:22" x14ac:dyDescent="0.35">
      <c r="V523" s="17"/>
    </row>
    <row r="524" spans="22:22" x14ac:dyDescent="0.35">
      <c r="V524" s="17"/>
    </row>
    <row r="525" spans="22:22" x14ac:dyDescent="0.35">
      <c r="V525" s="17"/>
    </row>
    <row r="526" spans="22:22" x14ac:dyDescent="0.35">
      <c r="V526" s="17"/>
    </row>
    <row r="527" spans="22:22" x14ac:dyDescent="0.35">
      <c r="V527" s="17"/>
    </row>
    <row r="528" spans="22:22" x14ac:dyDescent="0.35">
      <c r="V528" s="17"/>
    </row>
    <row r="529" spans="22:22" x14ac:dyDescent="0.35">
      <c r="V529" s="17"/>
    </row>
    <row r="530" spans="22:22" x14ac:dyDescent="0.35">
      <c r="V530" s="17"/>
    </row>
    <row r="531" spans="22:22" x14ac:dyDescent="0.35">
      <c r="V531" s="17"/>
    </row>
    <row r="532" spans="22:22" x14ac:dyDescent="0.35">
      <c r="V532" s="17"/>
    </row>
    <row r="533" spans="22:22" x14ac:dyDescent="0.35">
      <c r="V533" s="17"/>
    </row>
    <row r="534" spans="22:22" x14ac:dyDescent="0.35">
      <c r="V534" s="17"/>
    </row>
    <row r="535" spans="22:22" x14ac:dyDescent="0.35">
      <c r="V535" s="17"/>
    </row>
    <row r="536" spans="22:22" x14ac:dyDescent="0.35">
      <c r="V536" s="17"/>
    </row>
    <row r="537" spans="22:22" x14ac:dyDescent="0.35">
      <c r="V537" s="17"/>
    </row>
    <row r="538" spans="22:22" x14ac:dyDescent="0.35">
      <c r="V538" s="17"/>
    </row>
    <row r="539" spans="22:22" x14ac:dyDescent="0.35">
      <c r="V539" s="17"/>
    </row>
    <row r="540" spans="22:22" x14ac:dyDescent="0.35">
      <c r="V540" s="17"/>
    </row>
    <row r="541" spans="22:22" x14ac:dyDescent="0.35">
      <c r="V541" s="17"/>
    </row>
    <row r="542" spans="22:22" x14ac:dyDescent="0.35">
      <c r="V542" s="17"/>
    </row>
    <row r="543" spans="22:22" x14ac:dyDescent="0.35">
      <c r="V543" s="17"/>
    </row>
    <row r="544" spans="22:22" x14ac:dyDescent="0.35">
      <c r="V544" s="17"/>
    </row>
    <row r="545" spans="22:22" x14ac:dyDescent="0.35">
      <c r="V545" s="17"/>
    </row>
    <row r="546" spans="22:22" x14ac:dyDescent="0.35">
      <c r="V546" s="17"/>
    </row>
    <row r="547" spans="22:22" x14ac:dyDescent="0.35">
      <c r="V547" s="17"/>
    </row>
    <row r="548" spans="22:22" x14ac:dyDescent="0.35">
      <c r="V548" s="17"/>
    </row>
    <row r="549" spans="22:22" x14ac:dyDescent="0.35">
      <c r="V549" s="17"/>
    </row>
    <row r="550" spans="22:22" x14ac:dyDescent="0.35">
      <c r="V550" s="17"/>
    </row>
    <row r="551" spans="22:22" x14ac:dyDescent="0.35">
      <c r="V551" s="17"/>
    </row>
    <row r="552" spans="22:22" x14ac:dyDescent="0.35">
      <c r="V552" s="17"/>
    </row>
    <row r="553" spans="22:22" x14ac:dyDescent="0.35">
      <c r="V553" s="17"/>
    </row>
    <row r="554" spans="22:22" x14ac:dyDescent="0.35">
      <c r="V554" s="17"/>
    </row>
    <row r="555" spans="22:22" x14ac:dyDescent="0.35">
      <c r="V555" s="17"/>
    </row>
    <row r="556" spans="22:22" x14ac:dyDescent="0.35">
      <c r="V556" s="17"/>
    </row>
    <row r="557" spans="22:22" x14ac:dyDescent="0.35">
      <c r="V557" s="17"/>
    </row>
    <row r="558" spans="22:22" x14ac:dyDescent="0.35">
      <c r="V558" s="17"/>
    </row>
    <row r="559" spans="22:22" x14ac:dyDescent="0.35">
      <c r="V559" s="17"/>
    </row>
    <row r="560" spans="22:22" x14ac:dyDescent="0.35">
      <c r="V560" s="17"/>
    </row>
    <row r="561" spans="22:22" x14ac:dyDescent="0.35">
      <c r="V561" s="17"/>
    </row>
    <row r="562" spans="22:22" x14ac:dyDescent="0.35">
      <c r="V562" s="17"/>
    </row>
    <row r="563" spans="22:22" x14ac:dyDescent="0.35">
      <c r="V563" s="17"/>
    </row>
    <row r="564" spans="22:22" x14ac:dyDescent="0.35">
      <c r="V564" s="17"/>
    </row>
    <row r="565" spans="22:22" x14ac:dyDescent="0.35">
      <c r="V565" s="17"/>
    </row>
    <row r="566" spans="22:22" x14ac:dyDescent="0.35">
      <c r="V566" s="17"/>
    </row>
    <row r="567" spans="22:22" x14ac:dyDescent="0.35">
      <c r="V567" s="17"/>
    </row>
    <row r="568" spans="22:22" x14ac:dyDescent="0.35">
      <c r="V568" s="17"/>
    </row>
    <row r="569" spans="22:22" x14ac:dyDescent="0.35">
      <c r="V569" s="17"/>
    </row>
    <row r="570" spans="22:22" x14ac:dyDescent="0.35">
      <c r="V570" s="17"/>
    </row>
    <row r="571" spans="22:22" x14ac:dyDescent="0.35">
      <c r="V571" s="17"/>
    </row>
    <row r="572" spans="22:22" x14ac:dyDescent="0.35">
      <c r="V572" s="17"/>
    </row>
    <row r="573" spans="22:22" x14ac:dyDescent="0.35">
      <c r="V573" s="17"/>
    </row>
    <row r="574" spans="22:22" x14ac:dyDescent="0.35">
      <c r="V574" s="17"/>
    </row>
    <row r="575" spans="22:22" x14ac:dyDescent="0.35">
      <c r="V575" s="17"/>
    </row>
    <row r="576" spans="22:22" x14ac:dyDescent="0.35">
      <c r="V576" s="17"/>
    </row>
    <row r="577" spans="22:22" x14ac:dyDescent="0.35">
      <c r="V577" s="17"/>
    </row>
    <row r="578" spans="22:22" x14ac:dyDescent="0.35">
      <c r="V578" s="17"/>
    </row>
    <row r="579" spans="22:22" x14ac:dyDescent="0.35">
      <c r="V579" s="17"/>
    </row>
    <row r="580" spans="22:22" x14ac:dyDescent="0.35">
      <c r="V580" s="17"/>
    </row>
    <row r="581" spans="22:22" x14ac:dyDescent="0.35">
      <c r="V581" s="17"/>
    </row>
    <row r="582" spans="22:22" x14ac:dyDescent="0.35">
      <c r="V582" s="17"/>
    </row>
    <row r="583" spans="22:22" x14ac:dyDescent="0.35">
      <c r="V583" s="17"/>
    </row>
    <row r="584" spans="22:22" x14ac:dyDescent="0.35">
      <c r="V584" s="17"/>
    </row>
    <row r="585" spans="22:22" x14ac:dyDescent="0.35">
      <c r="V585" s="17"/>
    </row>
    <row r="586" spans="22:22" x14ac:dyDescent="0.35">
      <c r="V586" s="17"/>
    </row>
    <row r="587" spans="22:22" x14ac:dyDescent="0.35">
      <c r="V587" s="17"/>
    </row>
    <row r="588" spans="22:22" x14ac:dyDescent="0.35">
      <c r="V588" s="17"/>
    </row>
    <row r="589" spans="22:22" x14ac:dyDescent="0.35">
      <c r="V589" s="17"/>
    </row>
    <row r="590" spans="22:22" x14ac:dyDescent="0.35">
      <c r="V590" s="17"/>
    </row>
    <row r="591" spans="22:22" x14ac:dyDescent="0.35">
      <c r="V591" s="17"/>
    </row>
    <row r="592" spans="22:22" x14ac:dyDescent="0.35">
      <c r="V592" s="17"/>
    </row>
    <row r="593" spans="22:22" x14ac:dyDescent="0.35">
      <c r="V593" s="17"/>
    </row>
    <row r="594" spans="22:22" x14ac:dyDescent="0.35">
      <c r="V594" s="17"/>
    </row>
    <row r="595" spans="22:22" x14ac:dyDescent="0.35">
      <c r="V595" s="17"/>
    </row>
    <row r="596" spans="22:22" x14ac:dyDescent="0.35">
      <c r="V596" s="17"/>
    </row>
    <row r="597" spans="22:22" x14ac:dyDescent="0.35">
      <c r="V597" s="17"/>
    </row>
    <row r="598" spans="22:22" x14ac:dyDescent="0.35">
      <c r="V598" s="17"/>
    </row>
    <row r="599" spans="22:22" x14ac:dyDescent="0.35">
      <c r="V599" s="17"/>
    </row>
    <row r="600" spans="22:22" x14ac:dyDescent="0.35">
      <c r="V600" s="17"/>
    </row>
    <row r="601" spans="22:22" x14ac:dyDescent="0.35">
      <c r="V601" s="17"/>
    </row>
    <row r="602" spans="22:22" x14ac:dyDescent="0.35">
      <c r="V602" s="17"/>
    </row>
    <row r="603" spans="22:22" x14ac:dyDescent="0.35">
      <c r="V603" s="17"/>
    </row>
    <row r="604" spans="22:22" x14ac:dyDescent="0.35">
      <c r="V604" s="17"/>
    </row>
    <row r="605" spans="22:22" x14ac:dyDescent="0.35">
      <c r="V605" s="17"/>
    </row>
    <row r="606" spans="22:22" x14ac:dyDescent="0.35">
      <c r="V606" s="17"/>
    </row>
    <row r="607" spans="22:22" x14ac:dyDescent="0.35">
      <c r="V607" s="17"/>
    </row>
    <row r="608" spans="22:22" x14ac:dyDescent="0.35">
      <c r="V608" s="17"/>
    </row>
    <row r="609" spans="22:22" x14ac:dyDescent="0.35">
      <c r="V609" s="17"/>
    </row>
    <row r="610" spans="22:22" x14ac:dyDescent="0.35">
      <c r="V610" s="17"/>
    </row>
    <row r="611" spans="22:22" x14ac:dyDescent="0.35">
      <c r="V611" s="17"/>
    </row>
    <row r="612" spans="22:22" x14ac:dyDescent="0.35">
      <c r="V612" s="17"/>
    </row>
    <row r="613" spans="22:22" x14ac:dyDescent="0.35">
      <c r="V613" s="17"/>
    </row>
    <row r="614" spans="22:22" x14ac:dyDescent="0.35">
      <c r="V614" s="17"/>
    </row>
    <row r="615" spans="22:22" x14ac:dyDescent="0.35">
      <c r="V615" s="17"/>
    </row>
    <row r="616" spans="22:22" x14ac:dyDescent="0.35">
      <c r="V616" s="17"/>
    </row>
    <row r="617" spans="22:22" x14ac:dyDescent="0.35">
      <c r="V617" s="17"/>
    </row>
    <row r="618" spans="22:22" x14ac:dyDescent="0.35">
      <c r="V618" s="17"/>
    </row>
    <row r="619" spans="22:22" x14ac:dyDescent="0.35">
      <c r="V619" s="17"/>
    </row>
    <row r="620" spans="22:22" x14ac:dyDescent="0.35">
      <c r="V620" s="17"/>
    </row>
    <row r="621" spans="22:22" x14ac:dyDescent="0.35">
      <c r="V621" s="17"/>
    </row>
    <row r="622" spans="22:22" x14ac:dyDescent="0.35">
      <c r="V622" s="17"/>
    </row>
    <row r="623" spans="22:22" x14ac:dyDescent="0.35">
      <c r="V623" s="17"/>
    </row>
    <row r="624" spans="22:22" x14ac:dyDescent="0.35">
      <c r="V624" s="17"/>
    </row>
    <row r="625" spans="22:22" x14ac:dyDescent="0.35">
      <c r="V625" s="17"/>
    </row>
    <row r="626" spans="22:22" x14ac:dyDescent="0.35">
      <c r="V626" s="17"/>
    </row>
    <row r="627" spans="22:22" x14ac:dyDescent="0.35">
      <c r="V627" s="17"/>
    </row>
    <row r="628" spans="22:22" x14ac:dyDescent="0.35">
      <c r="V628" s="17"/>
    </row>
    <row r="629" spans="22:22" x14ac:dyDescent="0.35">
      <c r="V629" s="17"/>
    </row>
    <row r="630" spans="22:22" x14ac:dyDescent="0.35">
      <c r="V630" s="17"/>
    </row>
    <row r="631" spans="22:22" x14ac:dyDescent="0.35">
      <c r="V631" s="17"/>
    </row>
    <row r="632" spans="22:22" x14ac:dyDescent="0.35">
      <c r="V632" s="17"/>
    </row>
    <row r="633" spans="22:22" x14ac:dyDescent="0.35">
      <c r="V633" s="17"/>
    </row>
    <row r="634" spans="22:22" x14ac:dyDescent="0.35">
      <c r="V634" s="17"/>
    </row>
    <row r="635" spans="22:22" x14ac:dyDescent="0.35">
      <c r="V635" s="17"/>
    </row>
    <row r="636" spans="22:22" x14ac:dyDescent="0.35">
      <c r="V636" s="17"/>
    </row>
    <row r="637" spans="22:22" x14ac:dyDescent="0.35">
      <c r="V637" s="17"/>
    </row>
    <row r="638" spans="22:22" x14ac:dyDescent="0.35">
      <c r="V638" s="17"/>
    </row>
    <row r="639" spans="22:22" x14ac:dyDescent="0.35">
      <c r="V639" s="17"/>
    </row>
    <row r="640" spans="22:22" x14ac:dyDescent="0.35">
      <c r="V640" s="17"/>
    </row>
    <row r="641" spans="22:22" x14ac:dyDescent="0.35">
      <c r="V641" s="17"/>
    </row>
    <row r="642" spans="22:22" x14ac:dyDescent="0.35">
      <c r="V642" s="17"/>
    </row>
    <row r="643" spans="22:22" x14ac:dyDescent="0.35">
      <c r="V643" s="17"/>
    </row>
    <row r="644" spans="22:22" x14ac:dyDescent="0.35">
      <c r="V644" s="17"/>
    </row>
    <row r="645" spans="22:22" x14ac:dyDescent="0.35">
      <c r="V645" s="17"/>
    </row>
    <row r="646" spans="22:22" x14ac:dyDescent="0.35">
      <c r="V646" s="17"/>
    </row>
    <row r="647" spans="22:22" x14ac:dyDescent="0.35">
      <c r="V647" s="17"/>
    </row>
    <row r="648" spans="22:22" x14ac:dyDescent="0.35">
      <c r="V648" s="17"/>
    </row>
    <row r="649" spans="22:22" x14ac:dyDescent="0.35">
      <c r="V649" s="17"/>
    </row>
    <row r="650" spans="22:22" x14ac:dyDescent="0.35">
      <c r="V650" s="17"/>
    </row>
    <row r="651" spans="22:22" x14ac:dyDescent="0.35">
      <c r="V651" s="17"/>
    </row>
    <row r="652" spans="22:22" x14ac:dyDescent="0.35">
      <c r="V652" s="17"/>
    </row>
    <row r="653" spans="22:22" x14ac:dyDescent="0.35">
      <c r="V653" s="17"/>
    </row>
    <row r="654" spans="22:22" x14ac:dyDescent="0.35">
      <c r="V654" s="17"/>
    </row>
    <row r="655" spans="22:22" x14ac:dyDescent="0.35">
      <c r="V655" s="17"/>
    </row>
    <row r="656" spans="22:22" x14ac:dyDescent="0.35">
      <c r="V656" s="17"/>
    </row>
    <row r="657" spans="22:22" x14ac:dyDescent="0.35">
      <c r="V657" s="17"/>
    </row>
    <row r="658" spans="22:22" x14ac:dyDescent="0.35">
      <c r="V658" s="17"/>
    </row>
    <row r="659" spans="22:22" x14ac:dyDescent="0.35">
      <c r="V659" s="17"/>
    </row>
    <row r="660" spans="22:22" x14ac:dyDescent="0.35">
      <c r="V660" s="17"/>
    </row>
    <row r="661" spans="22:22" x14ac:dyDescent="0.35">
      <c r="V661" s="17"/>
    </row>
    <row r="662" spans="22:22" x14ac:dyDescent="0.35">
      <c r="V662" s="17"/>
    </row>
    <row r="663" spans="22:22" x14ac:dyDescent="0.35">
      <c r="V663" s="17"/>
    </row>
    <row r="664" spans="22:22" x14ac:dyDescent="0.35">
      <c r="V664" s="17"/>
    </row>
    <row r="665" spans="22:22" x14ac:dyDescent="0.35">
      <c r="V665" s="17"/>
    </row>
    <row r="666" spans="22:22" x14ac:dyDescent="0.35">
      <c r="V666" s="17"/>
    </row>
    <row r="667" spans="22:22" x14ac:dyDescent="0.35">
      <c r="V667" s="17"/>
    </row>
    <row r="668" spans="22:22" x14ac:dyDescent="0.35">
      <c r="V668" s="17"/>
    </row>
    <row r="669" spans="22:22" x14ac:dyDescent="0.35">
      <c r="V669" s="17"/>
    </row>
    <row r="670" spans="22:22" x14ac:dyDescent="0.35">
      <c r="V670" s="17"/>
    </row>
    <row r="671" spans="22:22" x14ac:dyDescent="0.35">
      <c r="V671" s="17"/>
    </row>
    <row r="672" spans="22:22" x14ac:dyDescent="0.35">
      <c r="V672" s="17"/>
    </row>
    <row r="673" spans="22:22" x14ac:dyDescent="0.35">
      <c r="V673" s="17"/>
    </row>
    <row r="674" spans="22:22" x14ac:dyDescent="0.35">
      <c r="V674" s="17"/>
    </row>
    <row r="675" spans="22:22" x14ac:dyDescent="0.35">
      <c r="V675" s="17"/>
    </row>
    <row r="676" spans="22:22" x14ac:dyDescent="0.35">
      <c r="V676" s="17"/>
    </row>
    <row r="677" spans="22:22" x14ac:dyDescent="0.35">
      <c r="V677" s="17"/>
    </row>
    <row r="678" spans="22:22" x14ac:dyDescent="0.35">
      <c r="V678" s="17"/>
    </row>
    <row r="679" spans="22:22" x14ac:dyDescent="0.35">
      <c r="V679" s="17"/>
    </row>
    <row r="680" spans="22:22" x14ac:dyDescent="0.35">
      <c r="V680" s="17"/>
    </row>
    <row r="681" spans="22:22" x14ac:dyDescent="0.35">
      <c r="V681" s="17"/>
    </row>
    <row r="682" spans="22:22" x14ac:dyDescent="0.35">
      <c r="V682" s="17"/>
    </row>
    <row r="683" spans="22:22" x14ac:dyDescent="0.35">
      <c r="V683" s="17"/>
    </row>
    <row r="684" spans="22:22" x14ac:dyDescent="0.35">
      <c r="V684" s="17"/>
    </row>
    <row r="685" spans="22:22" x14ac:dyDescent="0.35">
      <c r="V685" s="17"/>
    </row>
    <row r="686" spans="22:22" x14ac:dyDescent="0.35">
      <c r="V686" s="17"/>
    </row>
    <row r="687" spans="22:22" x14ac:dyDescent="0.35">
      <c r="V687" s="17"/>
    </row>
    <row r="688" spans="22:22" x14ac:dyDescent="0.35">
      <c r="V688" s="17"/>
    </row>
    <row r="689" spans="22:22" x14ac:dyDescent="0.35">
      <c r="V689" s="17"/>
    </row>
    <row r="690" spans="22:22" x14ac:dyDescent="0.35">
      <c r="V690" s="17"/>
    </row>
    <row r="691" spans="22:22" x14ac:dyDescent="0.35">
      <c r="V691" s="17"/>
    </row>
    <row r="692" spans="22:22" x14ac:dyDescent="0.35">
      <c r="V692" s="17"/>
    </row>
    <row r="693" spans="22:22" x14ac:dyDescent="0.35">
      <c r="V693" s="17"/>
    </row>
    <row r="694" spans="22:22" x14ac:dyDescent="0.35">
      <c r="V694" s="17"/>
    </row>
    <row r="695" spans="22:22" x14ac:dyDescent="0.35">
      <c r="V695" s="17"/>
    </row>
    <row r="696" spans="22:22" x14ac:dyDescent="0.35">
      <c r="V696" s="17"/>
    </row>
    <row r="697" spans="22:22" x14ac:dyDescent="0.35">
      <c r="V697" s="17"/>
    </row>
    <row r="698" spans="22:22" x14ac:dyDescent="0.35">
      <c r="V698" s="17"/>
    </row>
    <row r="699" spans="22:22" x14ac:dyDescent="0.35">
      <c r="V699" s="17"/>
    </row>
    <row r="700" spans="22:22" x14ac:dyDescent="0.35">
      <c r="V700" s="17"/>
    </row>
    <row r="701" spans="22:22" x14ac:dyDescent="0.35">
      <c r="V701" s="17"/>
    </row>
    <row r="702" spans="22:22" x14ac:dyDescent="0.35">
      <c r="V702" s="17"/>
    </row>
    <row r="703" spans="22:22" x14ac:dyDescent="0.35">
      <c r="V703" s="17"/>
    </row>
    <row r="704" spans="22:22" x14ac:dyDescent="0.35">
      <c r="V704" s="17"/>
    </row>
    <row r="705" spans="22:22" x14ac:dyDescent="0.35">
      <c r="V705" s="17"/>
    </row>
    <row r="706" spans="22:22" x14ac:dyDescent="0.35">
      <c r="V706" s="17"/>
    </row>
    <row r="707" spans="22:22" x14ac:dyDescent="0.35">
      <c r="V707" s="17"/>
    </row>
    <row r="708" spans="22:22" x14ac:dyDescent="0.35">
      <c r="V708" s="17"/>
    </row>
    <row r="709" spans="22:22" x14ac:dyDescent="0.35">
      <c r="V709" s="17"/>
    </row>
    <row r="710" spans="22:22" x14ac:dyDescent="0.35">
      <c r="V710" s="17"/>
    </row>
    <row r="711" spans="22:22" x14ac:dyDescent="0.35">
      <c r="V711" s="17"/>
    </row>
    <row r="712" spans="22:22" x14ac:dyDescent="0.35">
      <c r="V712" s="17"/>
    </row>
    <row r="713" spans="22:22" x14ac:dyDescent="0.35">
      <c r="V713" s="17"/>
    </row>
    <row r="714" spans="22:22" x14ac:dyDescent="0.35">
      <c r="V714" s="17"/>
    </row>
    <row r="715" spans="22:22" x14ac:dyDescent="0.35">
      <c r="V715" s="17"/>
    </row>
    <row r="716" spans="22:22" x14ac:dyDescent="0.35">
      <c r="V716" s="17"/>
    </row>
    <row r="717" spans="22:22" x14ac:dyDescent="0.35">
      <c r="V717" s="17"/>
    </row>
    <row r="718" spans="22:22" x14ac:dyDescent="0.35">
      <c r="V718" s="17"/>
    </row>
    <row r="719" spans="22:22" x14ac:dyDescent="0.35">
      <c r="V719" s="17"/>
    </row>
    <row r="720" spans="22:22" x14ac:dyDescent="0.35">
      <c r="V720" s="17"/>
    </row>
    <row r="721" spans="22:22" x14ac:dyDescent="0.35">
      <c r="V721" s="17"/>
    </row>
    <row r="722" spans="22:22" x14ac:dyDescent="0.35">
      <c r="V722" s="17"/>
    </row>
    <row r="723" spans="22:22" x14ac:dyDescent="0.35">
      <c r="V723" s="17"/>
    </row>
    <row r="724" spans="22:22" x14ac:dyDescent="0.35">
      <c r="V724" s="17"/>
    </row>
    <row r="725" spans="22:22" x14ac:dyDescent="0.35">
      <c r="V725" s="17"/>
    </row>
    <row r="726" spans="22:22" x14ac:dyDescent="0.35">
      <c r="V726" s="17"/>
    </row>
    <row r="727" spans="22:22" x14ac:dyDescent="0.35">
      <c r="V727" s="17"/>
    </row>
    <row r="728" spans="22:22" x14ac:dyDescent="0.35">
      <c r="V728" s="17"/>
    </row>
    <row r="729" spans="22:22" x14ac:dyDescent="0.35">
      <c r="V729" s="17"/>
    </row>
    <row r="730" spans="22:22" x14ac:dyDescent="0.35">
      <c r="V730" s="17"/>
    </row>
    <row r="731" spans="22:22" x14ac:dyDescent="0.35">
      <c r="V731" s="17"/>
    </row>
    <row r="732" spans="22:22" x14ac:dyDescent="0.35">
      <c r="V732" s="17"/>
    </row>
    <row r="733" spans="22:22" x14ac:dyDescent="0.35">
      <c r="V733" s="17"/>
    </row>
    <row r="734" spans="22:22" x14ac:dyDescent="0.35">
      <c r="V734" s="17"/>
    </row>
    <row r="735" spans="22:22" x14ac:dyDescent="0.35">
      <c r="V735" s="17"/>
    </row>
    <row r="736" spans="22:22" x14ac:dyDescent="0.35">
      <c r="V736" s="17"/>
    </row>
    <row r="737" spans="22:22" x14ac:dyDescent="0.35">
      <c r="V737" s="17"/>
    </row>
    <row r="738" spans="22:22" x14ac:dyDescent="0.35">
      <c r="V738" s="17"/>
    </row>
    <row r="739" spans="22:22" x14ac:dyDescent="0.35">
      <c r="V739" s="17"/>
    </row>
    <row r="740" spans="22:22" x14ac:dyDescent="0.35">
      <c r="V740" s="17"/>
    </row>
    <row r="741" spans="22:22" x14ac:dyDescent="0.35">
      <c r="V741" s="17"/>
    </row>
    <row r="742" spans="22:22" x14ac:dyDescent="0.35">
      <c r="V742" s="17"/>
    </row>
    <row r="743" spans="22:22" x14ac:dyDescent="0.35">
      <c r="V743" s="17"/>
    </row>
    <row r="744" spans="22:22" x14ac:dyDescent="0.35">
      <c r="V744" s="17"/>
    </row>
    <row r="745" spans="22:22" x14ac:dyDescent="0.35">
      <c r="V745" s="17"/>
    </row>
    <row r="746" spans="22:22" x14ac:dyDescent="0.35">
      <c r="V746" s="17"/>
    </row>
    <row r="747" spans="22:22" x14ac:dyDescent="0.35">
      <c r="V747" s="17"/>
    </row>
    <row r="748" spans="22:22" x14ac:dyDescent="0.35">
      <c r="V748" s="17"/>
    </row>
    <row r="749" spans="22:22" x14ac:dyDescent="0.35">
      <c r="V749" s="17"/>
    </row>
    <row r="750" spans="22:22" x14ac:dyDescent="0.35">
      <c r="V750" s="17"/>
    </row>
    <row r="751" spans="22:22" x14ac:dyDescent="0.35">
      <c r="V751" s="17"/>
    </row>
    <row r="752" spans="22:22" x14ac:dyDescent="0.35">
      <c r="V752" s="17"/>
    </row>
    <row r="753" spans="22:22" x14ac:dyDescent="0.35">
      <c r="V753" s="17"/>
    </row>
    <row r="754" spans="22:22" x14ac:dyDescent="0.35">
      <c r="V754" s="17"/>
    </row>
    <row r="755" spans="22:22" x14ac:dyDescent="0.35">
      <c r="V755" s="17"/>
    </row>
    <row r="756" spans="22:22" x14ac:dyDescent="0.35">
      <c r="V756" s="17"/>
    </row>
    <row r="757" spans="22:22" x14ac:dyDescent="0.35">
      <c r="V757" s="17"/>
    </row>
    <row r="758" spans="22:22" x14ac:dyDescent="0.35">
      <c r="V758" s="17"/>
    </row>
    <row r="759" spans="22:22" x14ac:dyDescent="0.35">
      <c r="V759" s="17"/>
    </row>
    <row r="760" spans="22:22" x14ac:dyDescent="0.35">
      <c r="V760" s="17"/>
    </row>
    <row r="761" spans="22:22" x14ac:dyDescent="0.35">
      <c r="V761" s="17"/>
    </row>
    <row r="762" spans="22:22" x14ac:dyDescent="0.35">
      <c r="V762" s="17"/>
    </row>
    <row r="763" spans="22:22" x14ac:dyDescent="0.35">
      <c r="V763" s="17"/>
    </row>
    <row r="764" spans="22:22" x14ac:dyDescent="0.35">
      <c r="V764" s="17"/>
    </row>
    <row r="765" spans="22:22" x14ac:dyDescent="0.35">
      <c r="V765" s="17"/>
    </row>
    <row r="766" spans="22:22" x14ac:dyDescent="0.35">
      <c r="V766" s="17"/>
    </row>
    <row r="767" spans="22:22" x14ac:dyDescent="0.35">
      <c r="V767" s="17"/>
    </row>
    <row r="768" spans="22:22" x14ac:dyDescent="0.35">
      <c r="V768" s="17"/>
    </row>
    <row r="769" spans="22:22" x14ac:dyDescent="0.35">
      <c r="V769" s="17"/>
    </row>
    <row r="770" spans="22:22" x14ac:dyDescent="0.35">
      <c r="V770" s="17"/>
    </row>
    <row r="771" spans="22:22" x14ac:dyDescent="0.35">
      <c r="V771" s="17"/>
    </row>
    <row r="772" spans="22:22" x14ac:dyDescent="0.35">
      <c r="V772" s="17"/>
    </row>
    <row r="773" spans="22:22" x14ac:dyDescent="0.35">
      <c r="V773" s="17"/>
    </row>
    <row r="774" spans="22:22" x14ac:dyDescent="0.35">
      <c r="V774" s="17"/>
    </row>
    <row r="775" spans="22:22" x14ac:dyDescent="0.35">
      <c r="V775" s="17"/>
    </row>
    <row r="776" spans="22:22" x14ac:dyDescent="0.35">
      <c r="V776" s="17"/>
    </row>
    <row r="777" spans="22:22" x14ac:dyDescent="0.35">
      <c r="V777" s="17"/>
    </row>
    <row r="778" spans="22:22" x14ac:dyDescent="0.35">
      <c r="V778" s="17"/>
    </row>
    <row r="779" spans="22:22" x14ac:dyDescent="0.35">
      <c r="V779" s="17"/>
    </row>
    <row r="780" spans="22:22" x14ac:dyDescent="0.35">
      <c r="V780" s="17"/>
    </row>
    <row r="781" spans="22:22" x14ac:dyDescent="0.35">
      <c r="V781" s="17"/>
    </row>
    <row r="782" spans="22:22" x14ac:dyDescent="0.35">
      <c r="V782" s="17"/>
    </row>
    <row r="783" spans="22:22" x14ac:dyDescent="0.35">
      <c r="V783" s="17"/>
    </row>
    <row r="784" spans="22:22" x14ac:dyDescent="0.35">
      <c r="V784" s="17"/>
    </row>
    <row r="785" spans="22:22" x14ac:dyDescent="0.35">
      <c r="V785" s="17"/>
    </row>
    <row r="786" spans="22:22" x14ac:dyDescent="0.35">
      <c r="V786" s="17"/>
    </row>
    <row r="787" spans="22:22" x14ac:dyDescent="0.35">
      <c r="V787" s="17"/>
    </row>
    <row r="788" spans="22:22" x14ac:dyDescent="0.35">
      <c r="V788" s="17"/>
    </row>
    <row r="789" spans="22:22" x14ac:dyDescent="0.35">
      <c r="V789" s="17"/>
    </row>
    <row r="790" spans="22:22" x14ac:dyDescent="0.35">
      <c r="V790" s="17"/>
    </row>
    <row r="791" spans="22:22" x14ac:dyDescent="0.35">
      <c r="V791" s="17"/>
    </row>
    <row r="792" spans="22:22" x14ac:dyDescent="0.35">
      <c r="V792" s="17"/>
    </row>
    <row r="793" spans="22:22" x14ac:dyDescent="0.35">
      <c r="V793" s="17"/>
    </row>
    <row r="794" spans="22:22" x14ac:dyDescent="0.35">
      <c r="V794" s="17"/>
    </row>
    <row r="795" spans="22:22" x14ac:dyDescent="0.35">
      <c r="V795" s="17"/>
    </row>
    <row r="796" spans="22:22" x14ac:dyDescent="0.35">
      <c r="V796" s="17"/>
    </row>
    <row r="797" spans="22:22" x14ac:dyDescent="0.35">
      <c r="V797" s="17"/>
    </row>
    <row r="798" spans="22:22" x14ac:dyDescent="0.35">
      <c r="V798" s="17"/>
    </row>
    <row r="799" spans="22:22" x14ac:dyDescent="0.35">
      <c r="V799" s="17"/>
    </row>
    <row r="800" spans="22:22" x14ac:dyDescent="0.35">
      <c r="V800" s="17"/>
    </row>
    <row r="801" spans="22:22" x14ac:dyDescent="0.35">
      <c r="V801" s="17"/>
    </row>
    <row r="802" spans="22:22" x14ac:dyDescent="0.35">
      <c r="V802" s="17"/>
    </row>
    <row r="803" spans="22:22" x14ac:dyDescent="0.35">
      <c r="V803" s="17"/>
    </row>
    <row r="804" spans="22:22" x14ac:dyDescent="0.35">
      <c r="V804" s="17"/>
    </row>
    <row r="805" spans="22:22" x14ac:dyDescent="0.35">
      <c r="V805" s="17"/>
    </row>
    <row r="806" spans="22:22" x14ac:dyDescent="0.35">
      <c r="V806" s="17"/>
    </row>
    <row r="807" spans="22:22" x14ac:dyDescent="0.35">
      <c r="V807" s="17"/>
    </row>
    <row r="808" spans="22:22" x14ac:dyDescent="0.35">
      <c r="V808" s="17"/>
    </row>
    <row r="809" spans="22:22" x14ac:dyDescent="0.35">
      <c r="V809" s="17"/>
    </row>
    <row r="810" spans="22:22" x14ac:dyDescent="0.35">
      <c r="V810" s="17"/>
    </row>
    <row r="811" spans="22:22" x14ac:dyDescent="0.35">
      <c r="V811" s="17"/>
    </row>
    <row r="812" spans="22:22" x14ac:dyDescent="0.35">
      <c r="V812" s="17"/>
    </row>
    <row r="813" spans="22:22" x14ac:dyDescent="0.35">
      <c r="V813" s="17"/>
    </row>
    <row r="814" spans="22:22" x14ac:dyDescent="0.35">
      <c r="V814" s="17"/>
    </row>
    <row r="815" spans="22:22" x14ac:dyDescent="0.35">
      <c r="V815" s="17"/>
    </row>
    <row r="816" spans="22:22" x14ac:dyDescent="0.35">
      <c r="V816" s="17"/>
    </row>
    <row r="817" spans="22:22" x14ac:dyDescent="0.35">
      <c r="V817" s="17"/>
    </row>
    <row r="818" spans="22:22" x14ac:dyDescent="0.35">
      <c r="V818" s="17"/>
    </row>
    <row r="819" spans="22:22" x14ac:dyDescent="0.35">
      <c r="V819" s="17"/>
    </row>
    <row r="820" spans="22:22" x14ac:dyDescent="0.35">
      <c r="V820" s="17"/>
    </row>
    <row r="821" spans="22:22" x14ac:dyDescent="0.35">
      <c r="V821" s="17"/>
    </row>
    <row r="822" spans="22:22" x14ac:dyDescent="0.35">
      <c r="V822" s="17"/>
    </row>
    <row r="823" spans="22:22" x14ac:dyDescent="0.35">
      <c r="V823" s="17"/>
    </row>
    <row r="824" spans="22:22" x14ac:dyDescent="0.35">
      <c r="V824" s="17"/>
    </row>
    <row r="825" spans="22:22" x14ac:dyDescent="0.35">
      <c r="V825" s="17"/>
    </row>
    <row r="826" spans="22:22" x14ac:dyDescent="0.35">
      <c r="V826" s="17"/>
    </row>
    <row r="827" spans="22:22" x14ac:dyDescent="0.35">
      <c r="V827" s="17"/>
    </row>
    <row r="828" spans="22:22" x14ac:dyDescent="0.35">
      <c r="V828" s="17"/>
    </row>
    <row r="829" spans="22:22" x14ac:dyDescent="0.35">
      <c r="V829" s="17"/>
    </row>
    <row r="830" spans="22:22" x14ac:dyDescent="0.35">
      <c r="V830" s="17"/>
    </row>
    <row r="831" spans="22:22" x14ac:dyDescent="0.35">
      <c r="V831" s="17"/>
    </row>
    <row r="832" spans="22:22" x14ac:dyDescent="0.35">
      <c r="V832" s="17"/>
    </row>
    <row r="833" spans="22:22" x14ac:dyDescent="0.35">
      <c r="V833" s="17"/>
    </row>
    <row r="834" spans="22:22" x14ac:dyDescent="0.35">
      <c r="V834" s="17"/>
    </row>
    <row r="835" spans="22:22" x14ac:dyDescent="0.35">
      <c r="V835" s="17"/>
    </row>
    <row r="836" spans="22:22" x14ac:dyDescent="0.35">
      <c r="V836" s="17"/>
    </row>
    <row r="837" spans="22:22" x14ac:dyDescent="0.35">
      <c r="V837" s="17"/>
    </row>
    <row r="838" spans="22:22" x14ac:dyDescent="0.35">
      <c r="V838" s="17"/>
    </row>
    <row r="839" spans="22:22" x14ac:dyDescent="0.35">
      <c r="V839" s="17"/>
    </row>
    <row r="840" spans="22:22" x14ac:dyDescent="0.35">
      <c r="V840" s="17"/>
    </row>
    <row r="841" spans="22:22" x14ac:dyDescent="0.35">
      <c r="V841" s="17"/>
    </row>
    <row r="842" spans="22:22" x14ac:dyDescent="0.35">
      <c r="V842" s="17"/>
    </row>
    <row r="843" spans="22:22" x14ac:dyDescent="0.35">
      <c r="V843" s="17"/>
    </row>
    <row r="844" spans="22:22" x14ac:dyDescent="0.35">
      <c r="V844" s="17"/>
    </row>
    <row r="845" spans="22:22" x14ac:dyDescent="0.35">
      <c r="V845" s="17"/>
    </row>
    <row r="846" spans="22:22" x14ac:dyDescent="0.35">
      <c r="V846" s="17"/>
    </row>
    <row r="847" spans="22:22" x14ac:dyDescent="0.35">
      <c r="V847" s="17"/>
    </row>
    <row r="848" spans="22:22" x14ac:dyDescent="0.35">
      <c r="V848" s="17"/>
    </row>
    <row r="849" spans="22:22" x14ac:dyDescent="0.35">
      <c r="V849" s="17"/>
    </row>
    <row r="850" spans="22:22" x14ac:dyDescent="0.35">
      <c r="V850" s="17"/>
    </row>
    <row r="851" spans="22:22" x14ac:dyDescent="0.35">
      <c r="V851" s="17"/>
    </row>
    <row r="852" spans="22:22" x14ac:dyDescent="0.35">
      <c r="V852" s="17"/>
    </row>
    <row r="853" spans="22:22" x14ac:dyDescent="0.35">
      <c r="V853" s="17"/>
    </row>
    <row r="854" spans="22:22" x14ac:dyDescent="0.35">
      <c r="V854" s="17"/>
    </row>
    <row r="855" spans="22:22" x14ac:dyDescent="0.35">
      <c r="V855" s="17"/>
    </row>
    <row r="856" spans="22:22" x14ac:dyDescent="0.35">
      <c r="V856" s="17"/>
    </row>
    <row r="857" spans="22:22" x14ac:dyDescent="0.35">
      <c r="V857" s="17"/>
    </row>
    <row r="858" spans="22:22" x14ac:dyDescent="0.35">
      <c r="V858" s="17"/>
    </row>
    <row r="859" spans="22:22" x14ac:dyDescent="0.35">
      <c r="V859" s="17"/>
    </row>
    <row r="860" spans="22:22" x14ac:dyDescent="0.35">
      <c r="V860" s="17"/>
    </row>
    <row r="861" spans="22:22" x14ac:dyDescent="0.35">
      <c r="V861" s="17"/>
    </row>
    <row r="862" spans="22:22" x14ac:dyDescent="0.35">
      <c r="V862" s="17"/>
    </row>
    <row r="863" spans="22:22" x14ac:dyDescent="0.35">
      <c r="V863" s="17"/>
    </row>
    <row r="864" spans="22:22" x14ac:dyDescent="0.35">
      <c r="V864" s="17"/>
    </row>
    <row r="865" spans="22:22" x14ac:dyDescent="0.35">
      <c r="V865" s="17"/>
    </row>
    <row r="866" spans="22:22" x14ac:dyDescent="0.35">
      <c r="V866" s="17"/>
    </row>
    <row r="867" spans="22:22" x14ac:dyDescent="0.35">
      <c r="V867" s="17"/>
    </row>
    <row r="868" spans="22:22" x14ac:dyDescent="0.35">
      <c r="V868" s="17"/>
    </row>
    <row r="869" spans="22:22" x14ac:dyDescent="0.35">
      <c r="V869" s="17"/>
    </row>
    <row r="870" spans="22:22" x14ac:dyDescent="0.35">
      <c r="V870" s="17"/>
    </row>
    <row r="871" spans="22:22" x14ac:dyDescent="0.35">
      <c r="V871" s="17"/>
    </row>
    <row r="872" spans="22:22" x14ac:dyDescent="0.35">
      <c r="V872" s="17"/>
    </row>
    <row r="873" spans="22:22" x14ac:dyDescent="0.35">
      <c r="V873" s="17"/>
    </row>
    <row r="874" spans="22:22" x14ac:dyDescent="0.35">
      <c r="V874" s="17"/>
    </row>
    <row r="875" spans="22:22" x14ac:dyDescent="0.35">
      <c r="V875" s="17"/>
    </row>
    <row r="876" spans="22:22" x14ac:dyDescent="0.35">
      <c r="V876" s="17"/>
    </row>
    <row r="877" spans="22:22" x14ac:dyDescent="0.35">
      <c r="V877" s="17"/>
    </row>
    <row r="878" spans="22:22" x14ac:dyDescent="0.35">
      <c r="V878" s="17"/>
    </row>
    <row r="879" spans="22:22" x14ac:dyDescent="0.35">
      <c r="V879" s="17"/>
    </row>
    <row r="880" spans="22:22" x14ac:dyDescent="0.35">
      <c r="V880" s="17"/>
    </row>
    <row r="881" spans="22:22" x14ac:dyDescent="0.35">
      <c r="V881" s="17"/>
    </row>
    <row r="882" spans="22:22" x14ac:dyDescent="0.35">
      <c r="V882" s="17"/>
    </row>
    <row r="883" spans="22:22" x14ac:dyDescent="0.35">
      <c r="V883" s="17"/>
    </row>
    <row r="884" spans="22:22" x14ac:dyDescent="0.35">
      <c r="V884" s="17"/>
    </row>
    <row r="885" spans="22:22" x14ac:dyDescent="0.35">
      <c r="V885" s="17"/>
    </row>
    <row r="886" spans="22:22" x14ac:dyDescent="0.35">
      <c r="V886" s="17"/>
    </row>
    <row r="887" spans="22:22" x14ac:dyDescent="0.35">
      <c r="V887" s="17"/>
    </row>
    <row r="888" spans="22:22" x14ac:dyDescent="0.35">
      <c r="V888" s="17"/>
    </row>
    <row r="889" spans="22:22" x14ac:dyDescent="0.35">
      <c r="V889" s="17"/>
    </row>
    <row r="890" spans="22:22" x14ac:dyDescent="0.35">
      <c r="V890" s="17"/>
    </row>
    <row r="891" spans="22:22" x14ac:dyDescent="0.35">
      <c r="V891" s="17"/>
    </row>
    <row r="892" spans="22:22" x14ac:dyDescent="0.35">
      <c r="V892" s="17"/>
    </row>
    <row r="893" spans="22:22" x14ac:dyDescent="0.35">
      <c r="V893" s="17"/>
    </row>
    <row r="894" spans="22:22" x14ac:dyDescent="0.35">
      <c r="V894" s="17"/>
    </row>
    <row r="895" spans="22:22" x14ac:dyDescent="0.35">
      <c r="V895" s="17"/>
    </row>
    <row r="896" spans="22:22" x14ac:dyDescent="0.35">
      <c r="V896" s="17"/>
    </row>
    <row r="897" spans="22:22" x14ac:dyDescent="0.35">
      <c r="V897" s="17"/>
    </row>
    <row r="898" spans="22:22" x14ac:dyDescent="0.35">
      <c r="V898" s="17"/>
    </row>
    <row r="899" spans="22:22" x14ac:dyDescent="0.35">
      <c r="V899" s="17"/>
    </row>
    <row r="900" spans="22:22" x14ac:dyDescent="0.35">
      <c r="V900" s="17"/>
    </row>
    <row r="901" spans="22:22" x14ac:dyDescent="0.35">
      <c r="V901" s="17"/>
    </row>
    <row r="902" spans="22:22" x14ac:dyDescent="0.35">
      <c r="V902" s="17"/>
    </row>
    <row r="903" spans="22:22" x14ac:dyDescent="0.35">
      <c r="V903" s="17"/>
    </row>
    <row r="904" spans="22:22" x14ac:dyDescent="0.35">
      <c r="V904" s="17"/>
    </row>
    <row r="905" spans="22:22" x14ac:dyDescent="0.35">
      <c r="V905" s="17"/>
    </row>
    <row r="906" spans="22:22" x14ac:dyDescent="0.35">
      <c r="V906" s="17"/>
    </row>
    <row r="907" spans="22:22" x14ac:dyDescent="0.35">
      <c r="V907" s="17"/>
    </row>
    <row r="908" spans="22:22" x14ac:dyDescent="0.35">
      <c r="V908" s="17"/>
    </row>
    <row r="909" spans="22:22" x14ac:dyDescent="0.35">
      <c r="V909" s="17"/>
    </row>
    <row r="910" spans="22:22" x14ac:dyDescent="0.35">
      <c r="V910" s="17"/>
    </row>
    <row r="911" spans="22:22" x14ac:dyDescent="0.35">
      <c r="V911" s="17"/>
    </row>
    <row r="912" spans="22:22" x14ac:dyDescent="0.35">
      <c r="V912" s="17"/>
    </row>
    <row r="913" spans="22:22" x14ac:dyDescent="0.35">
      <c r="V913" s="17"/>
    </row>
    <row r="914" spans="22:22" x14ac:dyDescent="0.35">
      <c r="V914" s="17"/>
    </row>
    <row r="915" spans="22:22" x14ac:dyDescent="0.35">
      <c r="V915" s="17"/>
    </row>
    <row r="916" spans="22:22" x14ac:dyDescent="0.35">
      <c r="V916" s="17"/>
    </row>
    <row r="917" spans="22:22" x14ac:dyDescent="0.35">
      <c r="V917" s="17"/>
    </row>
    <row r="918" spans="22:22" x14ac:dyDescent="0.35">
      <c r="V918" s="17"/>
    </row>
    <row r="919" spans="22:22" x14ac:dyDescent="0.35">
      <c r="V919" s="17"/>
    </row>
    <row r="920" spans="22:22" x14ac:dyDescent="0.35">
      <c r="V920" s="17"/>
    </row>
    <row r="921" spans="22:22" x14ac:dyDescent="0.35">
      <c r="V921" s="17"/>
    </row>
    <row r="922" spans="22:22" x14ac:dyDescent="0.35">
      <c r="V922" s="17"/>
    </row>
    <row r="923" spans="22:22" x14ac:dyDescent="0.35">
      <c r="V923" s="17"/>
    </row>
    <row r="924" spans="22:22" x14ac:dyDescent="0.35">
      <c r="V924" s="17"/>
    </row>
    <row r="925" spans="22:22" x14ac:dyDescent="0.35">
      <c r="V925" s="17"/>
    </row>
    <row r="926" spans="22:22" x14ac:dyDescent="0.35">
      <c r="V926" s="17"/>
    </row>
    <row r="927" spans="22:22" x14ac:dyDescent="0.35">
      <c r="V927" s="17"/>
    </row>
    <row r="928" spans="22:22" x14ac:dyDescent="0.35">
      <c r="V928" s="17"/>
    </row>
    <row r="929" spans="22:22" x14ac:dyDescent="0.35">
      <c r="V929" s="17"/>
    </row>
    <row r="930" spans="22:22" x14ac:dyDescent="0.35">
      <c r="V930" s="17"/>
    </row>
    <row r="931" spans="22:22" x14ac:dyDescent="0.35">
      <c r="V931" s="17"/>
    </row>
    <row r="932" spans="22:22" x14ac:dyDescent="0.35">
      <c r="V932" s="17"/>
    </row>
    <row r="933" spans="22:22" x14ac:dyDescent="0.35">
      <c r="V933" s="17"/>
    </row>
    <row r="934" spans="22:22" x14ac:dyDescent="0.35">
      <c r="V934" s="17"/>
    </row>
    <row r="935" spans="22:22" x14ac:dyDescent="0.35">
      <c r="V935" s="17"/>
    </row>
    <row r="936" spans="22:22" x14ac:dyDescent="0.35">
      <c r="V936" s="17"/>
    </row>
    <row r="937" spans="22:22" x14ac:dyDescent="0.35">
      <c r="V937" s="17"/>
    </row>
    <row r="938" spans="22:22" x14ac:dyDescent="0.35">
      <c r="V938" s="17"/>
    </row>
    <row r="939" spans="22:22" x14ac:dyDescent="0.35">
      <c r="V939" s="17"/>
    </row>
    <row r="940" spans="22:22" x14ac:dyDescent="0.35">
      <c r="V940" s="17"/>
    </row>
    <row r="941" spans="22:22" x14ac:dyDescent="0.35">
      <c r="V941" s="17"/>
    </row>
    <row r="942" spans="22:22" x14ac:dyDescent="0.35">
      <c r="V942" s="17"/>
    </row>
    <row r="943" spans="22:22" x14ac:dyDescent="0.35">
      <c r="V943" s="17"/>
    </row>
    <row r="944" spans="22:22" x14ac:dyDescent="0.35">
      <c r="V944" s="17"/>
    </row>
    <row r="945" spans="22:22" x14ac:dyDescent="0.35">
      <c r="V945" s="17"/>
    </row>
    <row r="946" spans="22:22" x14ac:dyDescent="0.35">
      <c r="V946" s="17"/>
    </row>
    <row r="947" spans="22:22" x14ac:dyDescent="0.35">
      <c r="V947" s="17"/>
    </row>
    <row r="948" spans="22:22" x14ac:dyDescent="0.35">
      <c r="V948" s="17"/>
    </row>
    <row r="949" spans="22:22" x14ac:dyDescent="0.35">
      <c r="V949" s="17"/>
    </row>
    <row r="950" spans="22:22" x14ac:dyDescent="0.35">
      <c r="V950" s="17"/>
    </row>
    <row r="951" spans="22:22" x14ac:dyDescent="0.35">
      <c r="V951" s="17"/>
    </row>
    <row r="952" spans="22:22" x14ac:dyDescent="0.35">
      <c r="V952" s="17"/>
    </row>
    <row r="953" spans="22:22" x14ac:dyDescent="0.35">
      <c r="V953" s="17"/>
    </row>
    <row r="954" spans="22:22" x14ac:dyDescent="0.35">
      <c r="V954" s="17"/>
    </row>
    <row r="955" spans="22:22" x14ac:dyDescent="0.35">
      <c r="V955" s="17"/>
    </row>
    <row r="956" spans="22:22" x14ac:dyDescent="0.35">
      <c r="V956" s="17"/>
    </row>
    <row r="957" spans="22:22" x14ac:dyDescent="0.35">
      <c r="V957" s="17"/>
    </row>
    <row r="958" spans="22:22" x14ac:dyDescent="0.35">
      <c r="V958" s="17"/>
    </row>
    <row r="959" spans="22:22" x14ac:dyDescent="0.35">
      <c r="V959" s="17"/>
    </row>
    <row r="960" spans="22:22" x14ac:dyDescent="0.35">
      <c r="V960" s="17"/>
    </row>
    <row r="961" spans="22:22" x14ac:dyDescent="0.35">
      <c r="V961" s="17"/>
    </row>
    <row r="962" spans="22:22" x14ac:dyDescent="0.35">
      <c r="V962" s="17"/>
    </row>
    <row r="963" spans="22:22" x14ac:dyDescent="0.35">
      <c r="V963" s="17"/>
    </row>
    <row r="964" spans="22:22" x14ac:dyDescent="0.35">
      <c r="V964" s="17"/>
    </row>
    <row r="965" spans="22:22" x14ac:dyDescent="0.35">
      <c r="V965" s="17"/>
    </row>
    <row r="966" spans="22:22" x14ac:dyDescent="0.35">
      <c r="V966" s="17"/>
    </row>
    <row r="967" spans="22:22" x14ac:dyDescent="0.35">
      <c r="V967" s="17"/>
    </row>
    <row r="968" spans="22:22" x14ac:dyDescent="0.35">
      <c r="V968" s="17"/>
    </row>
    <row r="969" spans="22:22" x14ac:dyDescent="0.35">
      <c r="V969" s="17"/>
    </row>
    <row r="970" spans="22:22" x14ac:dyDescent="0.35">
      <c r="V970" s="17"/>
    </row>
    <row r="971" spans="22:22" x14ac:dyDescent="0.35">
      <c r="V971" s="17"/>
    </row>
    <row r="972" spans="22:22" x14ac:dyDescent="0.35">
      <c r="V972" s="17"/>
    </row>
    <row r="973" spans="22:22" x14ac:dyDescent="0.35">
      <c r="V973" s="17"/>
    </row>
    <row r="974" spans="22:22" x14ac:dyDescent="0.35">
      <c r="V974" s="17"/>
    </row>
    <row r="975" spans="22:22" x14ac:dyDescent="0.35">
      <c r="V975" s="17"/>
    </row>
    <row r="976" spans="22:22" x14ac:dyDescent="0.35">
      <c r="V976" s="17"/>
    </row>
    <row r="977" spans="22:22" x14ac:dyDescent="0.35">
      <c r="V977" s="17"/>
    </row>
    <row r="978" spans="22:22" x14ac:dyDescent="0.35">
      <c r="V978" s="17"/>
    </row>
    <row r="979" spans="22:22" x14ac:dyDescent="0.35">
      <c r="V979" s="17"/>
    </row>
    <row r="980" spans="22:22" x14ac:dyDescent="0.35">
      <c r="V980" s="17"/>
    </row>
    <row r="981" spans="22:22" x14ac:dyDescent="0.35">
      <c r="V981" s="17"/>
    </row>
    <row r="982" spans="22:22" x14ac:dyDescent="0.35">
      <c r="V982" s="17"/>
    </row>
    <row r="983" spans="22:22" x14ac:dyDescent="0.35">
      <c r="V983" s="17"/>
    </row>
    <row r="984" spans="22:22" x14ac:dyDescent="0.35">
      <c r="V984" s="17"/>
    </row>
    <row r="985" spans="22:22" x14ac:dyDescent="0.35">
      <c r="V985" s="17"/>
    </row>
    <row r="986" spans="22:22" x14ac:dyDescent="0.35">
      <c r="V986" s="17"/>
    </row>
    <row r="987" spans="22:22" x14ac:dyDescent="0.35">
      <c r="V987" s="17"/>
    </row>
    <row r="988" spans="22:22" x14ac:dyDescent="0.35">
      <c r="V988" s="17"/>
    </row>
    <row r="989" spans="22:22" x14ac:dyDescent="0.35">
      <c r="V989" s="17"/>
    </row>
    <row r="990" spans="22:22" x14ac:dyDescent="0.35">
      <c r="V990" s="17"/>
    </row>
    <row r="991" spans="22:22" x14ac:dyDescent="0.35">
      <c r="V991" s="17"/>
    </row>
    <row r="992" spans="22:22" x14ac:dyDescent="0.35">
      <c r="V992" s="17"/>
    </row>
    <row r="993" spans="22:22" x14ac:dyDescent="0.35">
      <c r="V993" s="17"/>
    </row>
    <row r="994" spans="22:22" x14ac:dyDescent="0.35">
      <c r="V994" s="17"/>
    </row>
    <row r="995" spans="22:22" x14ac:dyDescent="0.35">
      <c r="V995" s="17"/>
    </row>
    <row r="996" spans="22:22" x14ac:dyDescent="0.35">
      <c r="V996" s="17"/>
    </row>
    <row r="997" spans="22:22" x14ac:dyDescent="0.35">
      <c r="V997" s="17"/>
    </row>
    <row r="998" spans="22:22" x14ac:dyDescent="0.35">
      <c r="V998" s="17"/>
    </row>
    <row r="999" spans="22:22" x14ac:dyDescent="0.35">
      <c r="V999" s="17"/>
    </row>
    <row r="1000" spans="22:22" x14ac:dyDescent="0.35">
      <c r="V1000" s="17"/>
    </row>
    <row r="1001" spans="22:22" x14ac:dyDescent="0.35">
      <c r="V1001" s="17"/>
    </row>
    <row r="1002" spans="22:22" x14ac:dyDescent="0.35">
      <c r="V1002" s="17"/>
    </row>
    <row r="1003" spans="22:22" x14ac:dyDescent="0.35">
      <c r="V1003" s="17"/>
    </row>
    <row r="1004" spans="22:22" x14ac:dyDescent="0.35">
      <c r="V1004" s="17"/>
    </row>
    <row r="1005" spans="22:22" x14ac:dyDescent="0.35">
      <c r="V1005" s="17"/>
    </row>
    <row r="1006" spans="22:22" x14ac:dyDescent="0.35">
      <c r="V1006" s="17"/>
    </row>
    <row r="1007" spans="22:22" x14ac:dyDescent="0.35">
      <c r="V1007" s="17"/>
    </row>
    <row r="1008" spans="22:22" x14ac:dyDescent="0.35">
      <c r="V1008" s="17"/>
    </row>
    <row r="1009" spans="22:22" x14ac:dyDescent="0.35">
      <c r="V1009" s="17"/>
    </row>
    <row r="1010" spans="22:22" x14ac:dyDescent="0.35">
      <c r="V1010" s="17"/>
    </row>
    <row r="1011" spans="22:22" x14ac:dyDescent="0.35">
      <c r="V1011" s="17"/>
    </row>
    <row r="1012" spans="22:22" x14ac:dyDescent="0.35">
      <c r="V1012" s="17"/>
    </row>
    <row r="1013" spans="22:22" x14ac:dyDescent="0.35">
      <c r="V1013" s="17"/>
    </row>
    <row r="1014" spans="22:22" x14ac:dyDescent="0.35">
      <c r="V1014" s="17"/>
    </row>
    <row r="1015" spans="22:22" x14ac:dyDescent="0.35">
      <c r="V1015" s="17"/>
    </row>
    <row r="1016" spans="22:22" x14ac:dyDescent="0.35">
      <c r="V1016" s="17"/>
    </row>
    <row r="1017" spans="22:22" x14ac:dyDescent="0.35">
      <c r="V1017" s="17"/>
    </row>
    <row r="1018" spans="22:22" x14ac:dyDescent="0.35">
      <c r="V1018" s="17"/>
    </row>
    <row r="1019" spans="22:22" x14ac:dyDescent="0.35">
      <c r="V1019" s="17"/>
    </row>
    <row r="1020" spans="22:22" x14ac:dyDescent="0.35">
      <c r="V1020" s="17"/>
    </row>
    <row r="1021" spans="22:22" x14ac:dyDescent="0.35">
      <c r="V1021" s="17"/>
    </row>
    <row r="1022" spans="22:22" x14ac:dyDescent="0.35">
      <c r="V1022" s="17"/>
    </row>
    <row r="1023" spans="22:22" x14ac:dyDescent="0.35">
      <c r="V1023" s="17"/>
    </row>
    <row r="1024" spans="22:22" x14ac:dyDescent="0.35">
      <c r="V1024" s="17"/>
    </row>
    <row r="1025" spans="22:22" x14ac:dyDescent="0.35">
      <c r="V1025" s="17"/>
    </row>
    <row r="1026" spans="22:22" x14ac:dyDescent="0.35">
      <c r="V1026" s="17"/>
    </row>
    <row r="1027" spans="22:22" x14ac:dyDescent="0.35">
      <c r="V1027" s="17"/>
    </row>
    <row r="1028" spans="22:22" x14ac:dyDescent="0.35">
      <c r="V1028" s="17"/>
    </row>
    <row r="1029" spans="22:22" x14ac:dyDescent="0.35">
      <c r="V1029" s="17"/>
    </row>
    <row r="1030" spans="22:22" x14ac:dyDescent="0.35">
      <c r="V1030" s="17"/>
    </row>
    <row r="1031" spans="22:22" x14ac:dyDescent="0.35">
      <c r="V1031" s="17"/>
    </row>
    <row r="1032" spans="22:22" x14ac:dyDescent="0.35">
      <c r="V1032" s="17"/>
    </row>
    <row r="1033" spans="22:22" x14ac:dyDescent="0.35">
      <c r="V1033" s="17"/>
    </row>
    <row r="1034" spans="22:22" x14ac:dyDescent="0.35">
      <c r="V1034" s="17"/>
    </row>
    <row r="1035" spans="22:22" x14ac:dyDescent="0.35">
      <c r="V1035" s="17"/>
    </row>
    <row r="1036" spans="22:22" x14ac:dyDescent="0.35">
      <c r="V1036" s="17"/>
    </row>
    <row r="1037" spans="22:22" x14ac:dyDescent="0.35">
      <c r="V1037" s="17"/>
    </row>
    <row r="1038" spans="22:22" x14ac:dyDescent="0.35">
      <c r="V1038" s="17"/>
    </row>
    <row r="1039" spans="22:22" x14ac:dyDescent="0.35">
      <c r="V1039" s="17"/>
    </row>
    <row r="1040" spans="22:22" x14ac:dyDescent="0.35">
      <c r="V1040" s="17"/>
    </row>
    <row r="1041" spans="22:22" x14ac:dyDescent="0.35">
      <c r="V1041" s="17"/>
    </row>
    <row r="1042" spans="22:22" x14ac:dyDescent="0.35">
      <c r="V1042" s="17"/>
    </row>
    <row r="1043" spans="22:22" x14ac:dyDescent="0.35">
      <c r="V1043" s="17"/>
    </row>
    <row r="1044" spans="22:22" x14ac:dyDescent="0.35">
      <c r="V1044" s="17"/>
    </row>
    <row r="1045" spans="22:22" x14ac:dyDescent="0.35">
      <c r="V1045" s="17"/>
    </row>
    <row r="1046" spans="22:22" x14ac:dyDescent="0.35">
      <c r="V1046" s="17"/>
    </row>
    <row r="1047" spans="22:22" x14ac:dyDescent="0.35">
      <c r="V1047" s="17"/>
    </row>
    <row r="1048" spans="22:22" x14ac:dyDescent="0.35">
      <c r="V1048" s="17"/>
    </row>
    <row r="1049" spans="22:22" x14ac:dyDescent="0.35">
      <c r="V1049" s="17"/>
    </row>
    <row r="1050" spans="22:22" x14ac:dyDescent="0.35">
      <c r="V1050" s="17"/>
    </row>
    <row r="1051" spans="22:22" x14ac:dyDescent="0.35">
      <c r="V1051" s="17"/>
    </row>
    <row r="1052" spans="22:22" x14ac:dyDescent="0.35">
      <c r="V1052" s="17"/>
    </row>
    <row r="1053" spans="22:22" x14ac:dyDescent="0.35">
      <c r="V1053" s="17"/>
    </row>
    <row r="1054" spans="22:22" x14ac:dyDescent="0.35">
      <c r="V1054" s="17"/>
    </row>
    <row r="1055" spans="22:22" x14ac:dyDescent="0.35">
      <c r="V1055" s="17"/>
    </row>
    <row r="1056" spans="22:22" x14ac:dyDescent="0.35">
      <c r="V1056" s="17"/>
    </row>
    <row r="1057" spans="22:22" x14ac:dyDescent="0.35">
      <c r="V1057" s="17"/>
    </row>
    <row r="1058" spans="22:22" x14ac:dyDescent="0.35">
      <c r="V1058" s="17"/>
    </row>
    <row r="1059" spans="22:22" x14ac:dyDescent="0.35">
      <c r="V1059" s="17"/>
    </row>
    <row r="1060" spans="22:22" x14ac:dyDescent="0.35">
      <c r="V1060" s="17"/>
    </row>
    <row r="1061" spans="22:22" x14ac:dyDescent="0.35">
      <c r="V1061" s="17"/>
    </row>
    <row r="1062" spans="22:22" x14ac:dyDescent="0.35">
      <c r="V1062" s="17"/>
    </row>
    <row r="1063" spans="22:22" x14ac:dyDescent="0.35">
      <c r="V1063" s="17"/>
    </row>
    <row r="1064" spans="22:22" x14ac:dyDescent="0.35">
      <c r="V1064" s="17"/>
    </row>
    <row r="1065" spans="22:22" x14ac:dyDescent="0.35">
      <c r="V1065" s="17"/>
    </row>
    <row r="1066" spans="22:22" x14ac:dyDescent="0.35">
      <c r="V1066" s="17"/>
    </row>
    <row r="1067" spans="22:22" x14ac:dyDescent="0.35">
      <c r="V1067" s="17"/>
    </row>
    <row r="1068" spans="22:22" x14ac:dyDescent="0.35">
      <c r="V1068" s="17"/>
    </row>
    <row r="1069" spans="22:22" x14ac:dyDescent="0.35">
      <c r="V1069" s="17"/>
    </row>
    <row r="1070" spans="22:22" x14ac:dyDescent="0.35">
      <c r="V1070" s="17"/>
    </row>
    <row r="1071" spans="22:22" x14ac:dyDescent="0.35">
      <c r="V1071" s="17"/>
    </row>
    <row r="1072" spans="22:22" x14ac:dyDescent="0.35">
      <c r="V1072" s="17"/>
    </row>
    <row r="1073" spans="22:22" x14ac:dyDescent="0.35">
      <c r="V1073" s="17"/>
    </row>
    <row r="1074" spans="22:22" x14ac:dyDescent="0.35">
      <c r="V1074" s="17"/>
    </row>
    <row r="1075" spans="22:22" x14ac:dyDescent="0.35">
      <c r="V1075" s="17"/>
    </row>
    <row r="1076" spans="22:22" x14ac:dyDescent="0.35">
      <c r="V1076" s="17"/>
    </row>
    <row r="1077" spans="22:22" x14ac:dyDescent="0.35">
      <c r="V1077" s="17"/>
    </row>
    <row r="1078" spans="22:22" x14ac:dyDescent="0.35">
      <c r="V1078" s="17"/>
    </row>
    <row r="1079" spans="22:22" x14ac:dyDescent="0.35">
      <c r="V1079" s="17"/>
    </row>
    <row r="1080" spans="22:22" x14ac:dyDescent="0.35">
      <c r="V1080" s="17"/>
    </row>
    <row r="1081" spans="22:22" x14ac:dyDescent="0.35">
      <c r="V1081" s="17"/>
    </row>
    <row r="1082" spans="22:22" x14ac:dyDescent="0.35">
      <c r="V1082" s="17"/>
    </row>
    <row r="1083" spans="22:22" x14ac:dyDescent="0.35">
      <c r="V1083" s="17"/>
    </row>
    <row r="1084" spans="22:22" x14ac:dyDescent="0.35">
      <c r="V1084" s="17"/>
    </row>
    <row r="1085" spans="22:22" x14ac:dyDescent="0.35">
      <c r="V1085" s="17"/>
    </row>
    <row r="1086" spans="22:22" x14ac:dyDescent="0.35">
      <c r="V1086" s="17"/>
    </row>
    <row r="1087" spans="22:22" x14ac:dyDescent="0.35">
      <c r="V1087" s="17"/>
    </row>
    <row r="1088" spans="22:22" x14ac:dyDescent="0.35">
      <c r="V1088" s="17"/>
    </row>
    <row r="1089" spans="22:22" x14ac:dyDescent="0.35">
      <c r="V1089" s="17"/>
    </row>
    <row r="1090" spans="22:22" x14ac:dyDescent="0.35">
      <c r="V1090" s="17"/>
    </row>
    <row r="1091" spans="22:22" x14ac:dyDescent="0.35">
      <c r="V1091" s="17"/>
    </row>
    <row r="1092" spans="22:22" x14ac:dyDescent="0.35">
      <c r="V1092" s="17"/>
    </row>
    <row r="1093" spans="22:22" x14ac:dyDescent="0.35">
      <c r="V1093" s="17"/>
    </row>
    <row r="1094" spans="22:22" x14ac:dyDescent="0.35">
      <c r="V1094" s="17"/>
    </row>
    <row r="1095" spans="22:22" x14ac:dyDescent="0.35">
      <c r="V1095" s="17"/>
    </row>
    <row r="1096" spans="22:22" x14ac:dyDescent="0.35">
      <c r="V1096" s="17"/>
    </row>
    <row r="1097" spans="22:22" x14ac:dyDescent="0.35">
      <c r="V1097" s="17"/>
    </row>
    <row r="1098" spans="22:22" x14ac:dyDescent="0.35">
      <c r="V1098" s="17"/>
    </row>
    <row r="1099" spans="22:22" x14ac:dyDescent="0.35">
      <c r="V1099" s="17"/>
    </row>
    <row r="1100" spans="22:22" x14ac:dyDescent="0.35">
      <c r="V1100" s="17"/>
    </row>
    <row r="1101" spans="22:22" x14ac:dyDescent="0.35">
      <c r="V1101" s="17"/>
    </row>
    <row r="1102" spans="22:22" x14ac:dyDescent="0.35">
      <c r="V1102" s="17"/>
    </row>
    <row r="1103" spans="22:22" x14ac:dyDescent="0.35">
      <c r="V1103" s="17"/>
    </row>
    <row r="1104" spans="22:22" x14ac:dyDescent="0.35">
      <c r="V1104" s="17"/>
    </row>
    <row r="1105" spans="22:22" x14ac:dyDescent="0.35">
      <c r="V1105" s="17"/>
    </row>
    <row r="1106" spans="22:22" x14ac:dyDescent="0.35">
      <c r="V1106" s="17"/>
    </row>
    <row r="1107" spans="22:22" x14ac:dyDescent="0.35">
      <c r="V1107" s="17"/>
    </row>
    <row r="1108" spans="22:22" x14ac:dyDescent="0.35">
      <c r="V1108" s="17"/>
    </row>
    <row r="1109" spans="22:22" x14ac:dyDescent="0.35">
      <c r="V1109" s="17"/>
    </row>
    <row r="1110" spans="22:22" x14ac:dyDescent="0.35">
      <c r="V1110" s="17"/>
    </row>
    <row r="1111" spans="22:22" x14ac:dyDescent="0.35">
      <c r="V1111" s="17"/>
    </row>
    <row r="1112" spans="22:22" x14ac:dyDescent="0.35">
      <c r="V1112" s="17"/>
    </row>
    <row r="1113" spans="22:22" x14ac:dyDescent="0.35">
      <c r="V1113" s="17"/>
    </row>
    <row r="1114" spans="22:22" x14ac:dyDescent="0.35">
      <c r="V1114" s="17"/>
    </row>
    <row r="1115" spans="22:22" x14ac:dyDescent="0.35">
      <c r="V1115" s="17"/>
    </row>
    <row r="1116" spans="22:22" x14ac:dyDescent="0.35">
      <c r="V1116" s="17"/>
    </row>
    <row r="1117" spans="22:22" x14ac:dyDescent="0.35">
      <c r="V1117" s="17"/>
    </row>
    <row r="1118" spans="22:22" x14ac:dyDescent="0.35">
      <c r="V1118" s="17"/>
    </row>
    <row r="1119" spans="22:22" x14ac:dyDescent="0.35">
      <c r="V1119" s="17"/>
    </row>
    <row r="1120" spans="22:22" x14ac:dyDescent="0.35">
      <c r="V1120" s="17"/>
    </row>
    <row r="1121" spans="22:22" x14ac:dyDescent="0.35">
      <c r="V1121" s="17"/>
    </row>
    <row r="1122" spans="22:22" x14ac:dyDescent="0.35">
      <c r="V1122" s="17"/>
    </row>
    <row r="1123" spans="22:22" x14ac:dyDescent="0.35">
      <c r="V1123" s="17"/>
    </row>
    <row r="1124" spans="22:22" x14ac:dyDescent="0.35">
      <c r="V1124" s="17"/>
    </row>
    <row r="1125" spans="22:22" x14ac:dyDescent="0.35">
      <c r="V1125" s="17"/>
    </row>
    <row r="1126" spans="22:22" x14ac:dyDescent="0.35">
      <c r="V1126" s="17"/>
    </row>
    <row r="1127" spans="22:22" x14ac:dyDescent="0.35">
      <c r="V1127" s="17"/>
    </row>
    <row r="1128" spans="22:22" x14ac:dyDescent="0.35">
      <c r="V1128" s="17"/>
    </row>
    <row r="1129" spans="22:22" x14ac:dyDescent="0.35">
      <c r="V1129" s="17"/>
    </row>
    <row r="1130" spans="22:22" x14ac:dyDescent="0.35">
      <c r="V1130" s="17"/>
    </row>
    <row r="1131" spans="22:22" x14ac:dyDescent="0.35">
      <c r="V1131" s="17"/>
    </row>
    <row r="1132" spans="22:22" x14ac:dyDescent="0.35">
      <c r="V1132" s="17"/>
    </row>
    <row r="1133" spans="22:22" x14ac:dyDescent="0.35">
      <c r="V1133" s="17"/>
    </row>
    <row r="1134" spans="22:22" x14ac:dyDescent="0.35">
      <c r="V1134" s="17"/>
    </row>
    <row r="1135" spans="22:22" x14ac:dyDescent="0.35">
      <c r="V1135" s="17"/>
    </row>
    <row r="1136" spans="22:22" x14ac:dyDescent="0.35">
      <c r="V1136" s="17"/>
    </row>
    <row r="1137" spans="22:22" x14ac:dyDescent="0.35">
      <c r="V1137" s="17"/>
    </row>
    <row r="1138" spans="22:22" x14ac:dyDescent="0.35">
      <c r="V1138" s="17"/>
    </row>
    <row r="1139" spans="22:22" x14ac:dyDescent="0.35">
      <c r="V1139" s="17"/>
    </row>
    <row r="1140" spans="22:22" x14ac:dyDescent="0.35">
      <c r="V1140" s="17"/>
    </row>
    <row r="1141" spans="22:22" x14ac:dyDescent="0.35">
      <c r="V1141" s="17"/>
    </row>
    <row r="1142" spans="22:22" x14ac:dyDescent="0.35">
      <c r="V1142" s="17"/>
    </row>
    <row r="1143" spans="22:22" x14ac:dyDescent="0.35">
      <c r="V1143" s="17"/>
    </row>
    <row r="1144" spans="22:22" x14ac:dyDescent="0.35">
      <c r="V1144" s="17"/>
    </row>
    <row r="1145" spans="22:22" x14ac:dyDescent="0.35">
      <c r="V1145" s="17"/>
    </row>
    <row r="1146" spans="22:22" x14ac:dyDescent="0.35">
      <c r="V1146" s="17"/>
    </row>
    <row r="1147" spans="22:22" x14ac:dyDescent="0.35">
      <c r="V1147" s="17"/>
    </row>
    <row r="1148" spans="22:22" x14ac:dyDescent="0.35">
      <c r="V1148" s="17"/>
    </row>
    <row r="1149" spans="22:22" x14ac:dyDescent="0.35">
      <c r="V1149" s="17"/>
    </row>
    <row r="1150" spans="22:22" x14ac:dyDescent="0.35">
      <c r="V1150" s="17"/>
    </row>
    <row r="1151" spans="22:22" x14ac:dyDescent="0.35">
      <c r="V1151" s="17"/>
    </row>
    <row r="1152" spans="22:22" x14ac:dyDescent="0.35">
      <c r="V1152" s="17"/>
    </row>
    <row r="1153" spans="22:22" x14ac:dyDescent="0.35">
      <c r="V1153" s="17"/>
    </row>
    <row r="1154" spans="22:22" x14ac:dyDescent="0.35">
      <c r="V1154" s="17"/>
    </row>
    <row r="1155" spans="22:22" x14ac:dyDescent="0.35">
      <c r="V1155" s="17"/>
    </row>
    <row r="1156" spans="22:22" x14ac:dyDescent="0.35">
      <c r="V1156" s="17"/>
    </row>
    <row r="1157" spans="22:22" x14ac:dyDescent="0.35">
      <c r="V1157" s="17"/>
    </row>
    <row r="1158" spans="22:22" x14ac:dyDescent="0.35">
      <c r="V1158" s="17"/>
    </row>
    <row r="1159" spans="22:22" x14ac:dyDescent="0.35">
      <c r="V1159" s="17"/>
    </row>
    <row r="1160" spans="22:22" x14ac:dyDescent="0.35">
      <c r="V1160" s="17"/>
    </row>
    <row r="1161" spans="22:22" x14ac:dyDescent="0.35">
      <c r="V1161" s="17"/>
    </row>
    <row r="1162" spans="22:22" x14ac:dyDescent="0.35">
      <c r="V1162" s="17"/>
    </row>
    <row r="1163" spans="22:22" x14ac:dyDescent="0.35">
      <c r="V1163" s="17"/>
    </row>
    <row r="1164" spans="22:22" x14ac:dyDescent="0.35">
      <c r="V1164" s="17"/>
    </row>
    <row r="1165" spans="22:22" x14ac:dyDescent="0.35">
      <c r="V1165" s="17"/>
    </row>
    <row r="1166" spans="22:22" x14ac:dyDescent="0.35">
      <c r="V1166" s="17"/>
    </row>
    <row r="1167" spans="22:22" x14ac:dyDescent="0.35">
      <c r="V1167" s="17"/>
    </row>
    <row r="1168" spans="22:22" x14ac:dyDescent="0.35">
      <c r="V1168" s="17"/>
    </row>
    <row r="1169" spans="22:22" x14ac:dyDescent="0.35">
      <c r="V1169" s="17"/>
    </row>
    <row r="1170" spans="22:22" x14ac:dyDescent="0.35">
      <c r="V1170" s="17"/>
    </row>
    <row r="1171" spans="22:22" x14ac:dyDescent="0.35">
      <c r="V1171" s="17"/>
    </row>
    <row r="1172" spans="22:22" x14ac:dyDescent="0.35">
      <c r="V1172" s="17"/>
    </row>
    <row r="1173" spans="22:22" x14ac:dyDescent="0.35">
      <c r="V1173" s="17"/>
    </row>
    <row r="1174" spans="22:22" x14ac:dyDescent="0.35">
      <c r="V1174" s="17"/>
    </row>
    <row r="1175" spans="22:22" x14ac:dyDescent="0.35">
      <c r="V1175" s="17"/>
    </row>
    <row r="1176" spans="22:22" x14ac:dyDescent="0.35">
      <c r="V1176" s="17"/>
    </row>
    <row r="1177" spans="22:22" x14ac:dyDescent="0.35">
      <c r="V1177" s="17"/>
    </row>
    <row r="1178" spans="22:22" x14ac:dyDescent="0.35">
      <c r="V1178" s="17"/>
    </row>
    <row r="1179" spans="22:22" x14ac:dyDescent="0.35">
      <c r="V1179" s="17"/>
    </row>
    <row r="1180" spans="22:22" x14ac:dyDescent="0.35">
      <c r="V1180" s="17"/>
    </row>
    <row r="1181" spans="22:22" x14ac:dyDescent="0.35">
      <c r="V1181" s="17"/>
    </row>
    <row r="1182" spans="22:22" x14ac:dyDescent="0.35">
      <c r="V1182" s="17"/>
    </row>
    <row r="1183" spans="22:22" x14ac:dyDescent="0.35">
      <c r="V1183" s="17"/>
    </row>
    <row r="1184" spans="22:22" x14ac:dyDescent="0.35">
      <c r="V1184" s="17"/>
    </row>
    <row r="1185" spans="22:22" x14ac:dyDescent="0.35">
      <c r="V1185" s="17"/>
    </row>
    <row r="1186" spans="22:22" x14ac:dyDescent="0.35">
      <c r="V1186" s="17"/>
    </row>
    <row r="1187" spans="22:22" x14ac:dyDescent="0.35">
      <c r="V1187" s="17"/>
    </row>
    <row r="1188" spans="22:22" x14ac:dyDescent="0.35">
      <c r="V1188" s="17"/>
    </row>
    <row r="1189" spans="22:22" x14ac:dyDescent="0.35">
      <c r="V1189" s="17"/>
    </row>
    <row r="1190" spans="22:22" x14ac:dyDescent="0.35">
      <c r="V1190" s="17"/>
    </row>
    <row r="1191" spans="22:22" x14ac:dyDescent="0.35">
      <c r="V1191" s="17"/>
    </row>
    <row r="1192" spans="22:22" x14ac:dyDescent="0.35">
      <c r="V1192" s="17"/>
    </row>
    <row r="1193" spans="22:22" x14ac:dyDescent="0.35">
      <c r="V1193" s="17"/>
    </row>
    <row r="1194" spans="22:22" x14ac:dyDescent="0.35">
      <c r="V1194" s="17"/>
    </row>
    <row r="1195" spans="22:22" x14ac:dyDescent="0.35">
      <c r="V1195" s="17"/>
    </row>
    <row r="1196" spans="22:22" x14ac:dyDescent="0.35">
      <c r="V1196" s="17"/>
    </row>
    <row r="1197" spans="22:22" x14ac:dyDescent="0.35">
      <c r="V1197" s="17"/>
    </row>
    <row r="1198" spans="22:22" x14ac:dyDescent="0.35">
      <c r="V1198" s="17"/>
    </row>
    <row r="1199" spans="22:22" x14ac:dyDescent="0.35">
      <c r="V1199" s="17"/>
    </row>
    <row r="1200" spans="22:22" x14ac:dyDescent="0.35">
      <c r="V1200" s="17"/>
    </row>
    <row r="1201" spans="22:22" x14ac:dyDescent="0.35">
      <c r="V1201" s="17"/>
    </row>
    <row r="1202" spans="22:22" x14ac:dyDescent="0.35">
      <c r="V1202" s="17"/>
    </row>
    <row r="1203" spans="22:22" x14ac:dyDescent="0.35">
      <c r="V1203" s="17"/>
    </row>
    <row r="1204" spans="22:22" x14ac:dyDescent="0.35">
      <c r="V1204" s="17"/>
    </row>
    <row r="1205" spans="22:22" x14ac:dyDescent="0.35">
      <c r="V1205" s="17"/>
    </row>
    <row r="1206" spans="22:22" x14ac:dyDescent="0.35">
      <c r="V1206" s="17"/>
    </row>
    <row r="1207" spans="22:22" x14ac:dyDescent="0.35">
      <c r="V1207" s="17"/>
    </row>
    <row r="1208" spans="22:22" x14ac:dyDescent="0.35">
      <c r="V1208" s="17"/>
    </row>
    <row r="1209" spans="22:22" x14ac:dyDescent="0.35">
      <c r="V1209" s="17"/>
    </row>
    <row r="1210" spans="22:22" x14ac:dyDescent="0.35">
      <c r="V1210" s="17"/>
    </row>
    <row r="1211" spans="22:22" x14ac:dyDescent="0.35">
      <c r="V1211" s="17"/>
    </row>
    <row r="1212" spans="22:22" x14ac:dyDescent="0.35">
      <c r="V1212" s="17"/>
    </row>
    <row r="1213" spans="22:22" x14ac:dyDescent="0.35">
      <c r="V1213" s="17"/>
    </row>
    <row r="1214" spans="22:22" x14ac:dyDescent="0.35">
      <c r="V1214" s="17"/>
    </row>
    <row r="1215" spans="22:22" x14ac:dyDescent="0.35">
      <c r="V1215" s="17"/>
    </row>
    <row r="1216" spans="22:22" x14ac:dyDescent="0.35">
      <c r="V1216" s="17"/>
    </row>
    <row r="1217" spans="22:22" x14ac:dyDescent="0.35">
      <c r="V1217" s="17"/>
    </row>
    <row r="1218" spans="22:22" x14ac:dyDescent="0.35">
      <c r="V1218" s="17"/>
    </row>
    <row r="1219" spans="22:22" x14ac:dyDescent="0.35">
      <c r="V1219" s="17"/>
    </row>
    <row r="1220" spans="22:22" x14ac:dyDescent="0.35">
      <c r="V1220" s="17"/>
    </row>
    <row r="1221" spans="22:22" x14ac:dyDescent="0.35">
      <c r="V1221" s="17"/>
    </row>
    <row r="1222" spans="22:22" x14ac:dyDescent="0.35">
      <c r="V1222" s="17"/>
    </row>
    <row r="1223" spans="22:22" x14ac:dyDescent="0.35">
      <c r="V1223" s="17"/>
    </row>
    <row r="1224" spans="22:22" x14ac:dyDescent="0.35">
      <c r="V1224" s="17"/>
    </row>
    <row r="1225" spans="22:22" x14ac:dyDescent="0.35">
      <c r="V1225" s="17"/>
    </row>
    <row r="1226" spans="22:22" x14ac:dyDescent="0.35">
      <c r="V1226" s="17"/>
    </row>
    <row r="1227" spans="22:22" x14ac:dyDescent="0.35">
      <c r="V1227" s="17"/>
    </row>
    <row r="1228" spans="22:22" x14ac:dyDescent="0.35">
      <c r="V1228" s="17"/>
    </row>
    <row r="1229" spans="22:22" x14ac:dyDescent="0.35">
      <c r="V1229" s="17"/>
    </row>
    <row r="1230" spans="22:22" x14ac:dyDescent="0.35">
      <c r="V1230" s="17"/>
    </row>
    <row r="1231" spans="22:22" x14ac:dyDescent="0.35">
      <c r="V1231" s="17"/>
    </row>
    <row r="1232" spans="22:22" x14ac:dyDescent="0.35">
      <c r="V1232" s="17"/>
    </row>
    <row r="1233" spans="22:22" x14ac:dyDescent="0.35">
      <c r="V1233" s="17"/>
    </row>
    <row r="1234" spans="22:22" x14ac:dyDescent="0.35">
      <c r="V1234" s="17"/>
    </row>
    <row r="1235" spans="22:22" x14ac:dyDescent="0.35">
      <c r="V1235" s="17"/>
    </row>
    <row r="1236" spans="22:22" x14ac:dyDescent="0.35">
      <c r="V1236" s="17"/>
    </row>
    <row r="1237" spans="22:22" x14ac:dyDescent="0.35">
      <c r="V1237" s="17"/>
    </row>
    <row r="1238" spans="22:22" x14ac:dyDescent="0.35">
      <c r="V1238" s="17"/>
    </row>
    <row r="1239" spans="22:22" x14ac:dyDescent="0.35">
      <c r="V1239" s="17"/>
    </row>
    <row r="1240" spans="22:22" x14ac:dyDescent="0.35">
      <c r="V1240" s="17"/>
    </row>
    <row r="1241" spans="22:22" x14ac:dyDescent="0.35">
      <c r="V1241" s="17"/>
    </row>
    <row r="1242" spans="22:22" x14ac:dyDescent="0.35">
      <c r="V1242" s="17"/>
    </row>
    <row r="1243" spans="22:22" x14ac:dyDescent="0.35">
      <c r="V1243" s="17"/>
    </row>
    <row r="1244" spans="22:22" x14ac:dyDescent="0.35">
      <c r="V1244" s="17"/>
    </row>
    <row r="1245" spans="22:22" x14ac:dyDescent="0.35">
      <c r="V1245" s="17"/>
    </row>
    <row r="1246" spans="22:22" x14ac:dyDescent="0.35">
      <c r="V1246" s="17"/>
    </row>
    <row r="1247" spans="22:22" x14ac:dyDescent="0.35">
      <c r="V1247" s="17"/>
    </row>
    <row r="1248" spans="22:22" x14ac:dyDescent="0.35">
      <c r="V1248" s="17"/>
    </row>
    <row r="1249" spans="22:22" x14ac:dyDescent="0.35">
      <c r="V1249" s="17"/>
    </row>
    <row r="1250" spans="22:22" x14ac:dyDescent="0.35">
      <c r="V1250" s="17"/>
    </row>
    <row r="1251" spans="22:22" x14ac:dyDescent="0.35">
      <c r="V1251" s="17"/>
    </row>
    <row r="1252" spans="22:22" x14ac:dyDescent="0.35">
      <c r="V1252" s="17"/>
    </row>
    <row r="1253" spans="22:22" x14ac:dyDescent="0.35">
      <c r="V1253" s="17"/>
    </row>
    <row r="1254" spans="22:22" x14ac:dyDescent="0.35">
      <c r="V1254" s="17"/>
    </row>
    <row r="1255" spans="22:22" x14ac:dyDescent="0.35">
      <c r="V1255" s="17"/>
    </row>
    <row r="1256" spans="22:22" x14ac:dyDescent="0.35">
      <c r="V1256" s="17"/>
    </row>
    <row r="1257" spans="22:22" x14ac:dyDescent="0.35">
      <c r="V1257" s="17"/>
    </row>
    <row r="1258" spans="22:22" x14ac:dyDescent="0.35">
      <c r="V1258" s="17"/>
    </row>
    <row r="1259" spans="22:22" x14ac:dyDescent="0.35">
      <c r="V1259" s="17"/>
    </row>
    <row r="1260" spans="22:22" x14ac:dyDescent="0.35">
      <c r="V1260" s="17"/>
    </row>
    <row r="1261" spans="22:22" x14ac:dyDescent="0.35">
      <c r="V1261" s="17"/>
    </row>
    <row r="1262" spans="22:22" x14ac:dyDescent="0.35">
      <c r="V1262" s="17"/>
    </row>
    <row r="1263" spans="22:22" x14ac:dyDescent="0.35">
      <c r="V1263" s="17"/>
    </row>
    <row r="1264" spans="22:22" x14ac:dyDescent="0.35">
      <c r="V1264" s="17"/>
    </row>
    <row r="1265" spans="22:22" x14ac:dyDescent="0.35">
      <c r="V1265" s="17"/>
    </row>
    <row r="1266" spans="22:22" x14ac:dyDescent="0.35">
      <c r="V1266" s="17"/>
    </row>
    <row r="1267" spans="22:22" x14ac:dyDescent="0.35">
      <c r="V1267" s="17"/>
    </row>
    <row r="1268" spans="22:22" x14ac:dyDescent="0.35">
      <c r="V1268" s="17"/>
    </row>
    <row r="1269" spans="22:22" x14ac:dyDescent="0.35">
      <c r="V1269" s="17"/>
    </row>
    <row r="1270" spans="22:22" x14ac:dyDescent="0.35">
      <c r="V1270" s="17"/>
    </row>
    <row r="1271" spans="22:22" x14ac:dyDescent="0.35">
      <c r="V1271" s="17"/>
    </row>
    <row r="1272" spans="22:22" x14ac:dyDescent="0.35">
      <c r="V1272" s="17"/>
    </row>
    <row r="1273" spans="22:22" x14ac:dyDescent="0.35">
      <c r="V1273" s="17"/>
    </row>
    <row r="1274" spans="22:22" x14ac:dyDescent="0.35">
      <c r="V1274" s="17"/>
    </row>
    <row r="1275" spans="22:22" x14ac:dyDescent="0.35">
      <c r="V1275" s="17"/>
    </row>
    <row r="1276" spans="22:22" x14ac:dyDescent="0.35">
      <c r="V1276" s="17"/>
    </row>
    <row r="1277" spans="22:22" x14ac:dyDescent="0.35">
      <c r="V1277" s="17"/>
    </row>
    <row r="1278" spans="22:22" x14ac:dyDescent="0.35">
      <c r="V1278" s="17"/>
    </row>
    <row r="1279" spans="22:22" x14ac:dyDescent="0.35">
      <c r="V1279" s="17"/>
    </row>
    <row r="1280" spans="22:22" x14ac:dyDescent="0.35">
      <c r="V1280" s="17"/>
    </row>
    <row r="1281" spans="22:22" x14ac:dyDescent="0.35">
      <c r="V1281" s="17"/>
    </row>
    <row r="1282" spans="22:22" x14ac:dyDescent="0.35">
      <c r="V1282" s="17"/>
    </row>
    <row r="1283" spans="22:22" x14ac:dyDescent="0.35">
      <c r="V1283" s="17"/>
    </row>
    <row r="1284" spans="22:22" x14ac:dyDescent="0.35">
      <c r="V1284" s="17"/>
    </row>
    <row r="1285" spans="22:22" x14ac:dyDescent="0.35">
      <c r="V1285" s="17"/>
    </row>
    <row r="1286" spans="22:22" x14ac:dyDescent="0.35">
      <c r="V1286" s="17"/>
    </row>
    <row r="1287" spans="22:22" x14ac:dyDescent="0.35">
      <c r="V1287" s="17"/>
    </row>
    <row r="1288" spans="22:22" x14ac:dyDescent="0.35">
      <c r="V1288" s="17"/>
    </row>
    <row r="1289" spans="22:22" x14ac:dyDescent="0.35">
      <c r="V1289" s="17"/>
    </row>
    <row r="1290" spans="22:22" x14ac:dyDescent="0.35">
      <c r="V1290" s="17"/>
    </row>
    <row r="1291" spans="22:22" x14ac:dyDescent="0.35">
      <c r="V1291" s="17"/>
    </row>
    <row r="1292" spans="22:22" x14ac:dyDescent="0.35">
      <c r="V1292" s="17"/>
    </row>
    <row r="1293" spans="22:22" x14ac:dyDescent="0.35">
      <c r="V1293" s="17"/>
    </row>
    <row r="1294" spans="22:22" x14ac:dyDescent="0.35">
      <c r="V1294" s="17"/>
    </row>
    <row r="1295" spans="22:22" x14ac:dyDescent="0.35">
      <c r="V1295" s="17"/>
    </row>
    <row r="1296" spans="22:22" x14ac:dyDescent="0.35">
      <c r="V1296" s="17"/>
    </row>
    <row r="1297" spans="22:22" x14ac:dyDescent="0.35">
      <c r="V1297" s="17"/>
    </row>
    <row r="1298" spans="22:22" x14ac:dyDescent="0.35">
      <c r="V1298" s="17"/>
    </row>
    <row r="1299" spans="22:22" x14ac:dyDescent="0.35">
      <c r="V1299" s="17"/>
    </row>
    <row r="1300" spans="22:22" x14ac:dyDescent="0.35">
      <c r="V1300" s="17"/>
    </row>
    <row r="1301" spans="22:22" x14ac:dyDescent="0.35">
      <c r="V1301" s="17"/>
    </row>
    <row r="1302" spans="22:22" x14ac:dyDescent="0.35">
      <c r="V1302" s="17"/>
    </row>
    <row r="1303" spans="22:22" x14ac:dyDescent="0.35">
      <c r="V1303" s="17"/>
    </row>
    <row r="1304" spans="22:22" x14ac:dyDescent="0.35">
      <c r="V1304" s="17"/>
    </row>
    <row r="1305" spans="22:22" x14ac:dyDescent="0.35">
      <c r="V1305" s="17"/>
    </row>
    <row r="1306" spans="22:22" x14ac:dyDescent="0.35">
      <c r="V1306" s="17"/>
    </row>
    <row r="1307" spans="22:22" x14ac:dyDescent="0.35">
      <c r="V1307" s="17"/>
    </row>
    <row r="1308" spans="22:22" x14ac:dyDescent="0.35">
      <c r="V1308" s="17"/>
    </row>
    <row r="1309" spans="22:22" x14ac:dyDescent="0.35">
      <c r="V1309" s="17"/>
    </row>
    <row r="1310" spans="22:22" x14ac:dyDescent="0.35">
      <c r="V1310" s="17"/>
    </row>
    <row r="1311" spans="22:22" x14ac:dyDescent="0.35">
      <c r="V1311" s="17"/>
    </row>
    <row r="1312" spans="22:22" x14ac:dyDescent="0.35">
      <c r="V1312" s="17"/>
    </row>
    <row r="1313" spans="22:22" x14ac:dyDescent="0.35">
      <c r="V1313" s="17"/>
    </row>
    <row r="1314" spans="22:22" x14ac:dyDescent="0.35">
      <c r="V1314" s="17"/>
    </row>
    <row r="1315" spans="22:22" x14ac:dyDescent="0.35">
      <c r="V1315" s="17"/>
    </row>
    <row r="1316" spans="22:22" x14ac:dyDescent="0.35">
      <c r="V1316" s="17"/>
    </row>
    <row r="1317" spans="22:22" x14ac:dyDescent="0.35">
      <c r="V1317" s="17"/>
    </row>
    <row r="1318" spans="22:22" x14ac:dyDescent="0.35">
      <c r="V1318" s="17"/>
    </row>
    <row r="1319" spans="22:22" x14ac:dyDescent="0.35">
      <c r="V1319" s="17"/>
    </row>
    <row r="1320" spans="22:22" x14ac:dyDescent="0.35">
      <c r="V1320" s="17"/>
    </row>
    <row r="1321" spans="22:22" x14ac:dyDescent="0.35">
      <c r="V1321" s="17"/>
    </row>
    <row r="1322" spans="22:22" x14ac:dyDescent="0.35">
      <c r="V1322" s="17"/>
    </row>
    <row r="1323" spans="22:22" x14ac:dyDescent="0.35">
      <c r="V1323" s="17"/>
    </row>
    <row r="1324" spans="22:22" x14ac:dyDescent="0.35">
      <c r="V1324" s="17"/>
    </row>
    <row r="1325" spans="22:22" x14ac:dyDescent="0.35">
      <c r="V1325" s="17"/>
    </row>
    <row r="1326" spans="22:22" x14ac:dyDescent="0.35">
      <c r="V1326" s="17"/>
    </row>
    <row r="1327" spans="22:22" x14ac:dyDescent="0.35">
      <c r="V1327" s="17"/>
    </row>
    <row r="1328" spans="22:22" x14ac:dyDescent="0.35">
      <c r="V1328" s="17"/>
    </row>
    <row r="1329" spans="22:22" x14ac:dyDescent="0.35">
      <c r="V1329" s="17"/>
    </row>
    <row r="1330" spans="22:22" x14ac:dyDescent="0.35">
      <c r="V1330" s="17"/>
    </row>
    <row r="1331" spans="22:22" x14ac:dyDescent="0.35">
      <c r="V1331" s="17"/>
    </row>
    <row r="1332" spans="22:22" x14ac:dyDescent="0.35">
      <c r="V1332" s="17"/>
    </row>
    <row r="1333" spans="22:22" x14ac:dyDescent="0.35">
      <c r="V1333" s="17"/>
    </row>
    <row r="1334" spans="22:22" x14ac:dyDescent="0.35">
      <c r="V1334" s="17"/>
    </row>
    <row r="1335" spans="22:22" x14ac:dyDescent="0.35">
      <c r="V1335" s="17"/>
    </row>
    <row r="1336" spans="22:22" x14ac:dyDescent="0.35">
      <c r="V1336" s="17"/>
    </row>
    <row r="1337" spans="22:22" x14ac:dyDescent="0.35">
      <c r="V1337" s="17"/>
    </row>
    <row r="1338" spans="22:22" x14ac:dyDescent="0.35">
      <c r="V1338" s="17"/>
    </row>
    <row r="1339" spans="22:22" x14ac:dyDescent="0.35">
      <c r="V1339" s="17"/>
    </row>
    <row r="1340" spans="22:22" x14ac:dyDescent="0.35">
      <c r="V1340" s="17"/>
    </row>
    <row r="1341" spans="22:22" x14ac:dyDescent="0.35">
      <c r="V1341" s="17"/>
    </row>
    <row r="1342" spans="22:22" x14ac:dyDescent="0.35">
      <c r="V1342" s="17"/>
    </row>
    <row r="1343" spans="22:22" x14ac:dyDescent="0.35">
      <c r="V1343" s="17"/>
    </row>
    <row r="1344" spans="22:22" x14ac:dyDescent="0.35">
      <c r="V1344" s="17"/>
    </row>
    <row r="1345" spans="22:22" x14ac:dyDescent="0.35">
      <c r="V1345" s="17"/>
    </row>
    <row r="1346" spans="22:22" x14ac:dyDescent="0.35">
      <c r="V1346" s="17"/>
    </row>
    <row r="1347" spans="22:22" x14ac:dyDescent="0.35">
      <c r="V1347" s="17"/>
    </row>
    <row r="1348" spans="22:22" x14ac:dyDescent="0.35">
      <c r="V1348" s="17"/>
    </row>
    <row r="1349" spans="22:22" x14ac:dyDescent="0.35">
      <c r="V1349" s="17"/>
    </row>
    <row r="1350" spans="22:22" x14ac:dyDescent="0.35">
      <c r="V1350" s="17"/>
    </row>
    <row r="1351" spans="22:22" x14ac:dyDescent="0.35">
      <c r="V1351" s="17"/>
    </row>
    <row r="1352" spans="22:22" x14ac:dyDescent="0.35">
      <c r="V1352" s="17"/>
    </row>
    <row r="1353" spans="22:22" x14ac:dyDescent="0.35">
      <c r="V1353" s="17"/>
    </row>
    <row r="1354" spans="22:22" x14ac:dyDescent="0.35">
      <c r="V1354" s="17"/>
    </row>
    <row r="1355" spans="22:22" x14ac:dyDescent="0.35">
      <c r="V1355" s="17"/>
    </row>
    <row r="1356" spans="22:22" x14ac:dyDescent="0.35">
      <c r="V1356" s="17"/>
    </row>
    <row r="1357" spans="22:22" x14ac:dyDescent="0.35">
      <c r="V1357" s="17"/>
    </row>
    <row r="1358" spans="22:22" x14ac:dyDescent="0.35">
      <c r="V1358" s="17"/>
    </row>
    <row r="1359" spans="22:22" x14ac:dyDescent="0.35">
      <c r="V1359" s="17"/>
    </row>
    <row r="1360" spans="22:22" x14ac:dyDescent="0.35">
      <c r="V1360" s="17"/>
    </row>
    <row r="1361" spans="22:22" x14ac:dyDescent="0.35">
      <c r="V1361" s="17"/>
    </row>
    <row r="1362" spans="22:22" x14ac:dyDescent="0.35">
      <c r="V1362" s="17"/>
    </row>
    <row r="1363" spans="22:22" x14ac:dyDescent="0.35">
      <c r="V1363" s="17"/>
    </row>
    <row r="1364" spans="22:22" x14ac:dyDescent="0.35">
      <c r="V1364" s="17"/>
    </row>
    <row r="1365" spans="22:22" x14ac:dyDescent="0.35">
      <c r="V1365" s="17"/>
    </row>
    <row r="1366" spans="22:22" x14ac:dyDescent="0.35">
      <c r="V1366" s="17"/>
    </row>
    <row r="1367" spans="22:22" x14ac:dyDescent="0.35">
      <c r="V1367" s="17"/>
    </row>
    <row r="1368" spans="22:22" x14ac:dyDescent="0.35">
      <c r="V1368" s="17"/>
    </row>
    <row r="1369" spans="22:22" x14ac:dyDescent="0.35">
      <c r="V1369" s="17"/>
    </row>
    <row r="1370" spans="22:22" x14ac:dyDescent="0.35">
      <c r="V1370" s="17"/>
    </row>
    <row r="1371" spans="22:22" x14ac:dyDescent="0.35">
      <c r="V1371" s="17"/>
    </row>
    <row r="1372" spans="22:22" x14ac:dyDescent="0.35">
      <c r="V1372" s="17"/>
    </row>
    <row r="1373" spans="22:22" x14ac:dyDescent="0.35">
      <c r="V1373" s="17"/>
    </row>
    <row r="1374" spans="22:22" x14ac:dyDescent="0.35">
      <c r="V1374" s="17"/>
    </row>
    <row r="1375" spans="22:22" x14ac:dyDescent="0.35">
      <c r="V1375" s="17"/>
    </row>
    <row r="1376" spans="22:22" x14ac:dyDescent="0.35">
      <c r="V1376" s="17"/>
    </row>
    <row r="1377" spans="22:22" x14ac:dyDescent="0.35">
      <c r="V1377" s="17"/>
    </row>
    <row r="1378" spans="22:22" x14ac:dyDescent="0.35">
      <c r="V1378" s="17"/>
    </row>
    <row r="1379" spans="22:22" x14ac:dyDescent="0.35">
      <c r="V1379" s="17"/>
    </row>
    <row r="1380" spans="22:22" x14ac:dyDescent="0.35">
      <c r="V1380" s="17"/>
    </row>
    <row r="1381" spans="22:22" x14ac:dyDescent="0.35">
      <c r="V1381" s="17"/>
    </row>
    <row r="1382" spans="22:22" x14ac:dyDescent="0.35">
      <c r="V1382" s="17"/>
    </row>
    <row r="1383" spans="22:22" x14ac:dyDescent="0.35">
      <c r="V1383" s="17"/>
    </row>
    <row r="1384" spans="22:22" x14ac:dyDescent="0.35">
      <c r="V1384" s="17"/>
    </row>
    <row r="1385" spans="22:22" x14ac:dyDescent="0.35">
      <c r="V1385" s="17"/>
    </row>
    <row r="1386" spans="22:22" x14ac:dyDescent="0.35">
      <c r="V1386" s="17"/>
    </row>
    <row r="1387" spans="22:22" x14ac:dyDescent="0.35">
      <c r="V1387" s="17"/>
    </row>
    <row r="1388" spans="22:22" x14ac:dyDescent="0.35">
      <c r="V1388" s="17"/>
    </row>
    <row r="1389" spans="22:22" x14ac:dyDescent="0.35">
      <c r="V1389" s="17"/>
    </row>
    <row r="1390" spans="22:22" x14ac:dyDescent="0.35">
      <c r="V1390" s="17"/>
    </row>
    <row r="1391" spans="22:22" x14ac:dyDescent="0.35">
      <c r="V1391" s="17"/>
    </row>
    <row r="1392" spans="22:22" x14ac:dyDescent="0.35">
      <c r="V1392" s="17"/>
    </row>
    <row r="1393" spans="22:22" x14ac:dyDescent="0.35">
      <c r="V1393" s="17"/>
    </row>
    <row r="1394" spans="22:22" x14ac:dyDescent="0.35">
      <c r="V1394" s="17"/>
    </row>
    <row r="1395" spans="22:22" x14ac:dyDescent="0.35">
      <c r="V1395" s="17"/>
    </row>
    <row r="1396" spans="22:22" x14ac:dyDescent="0.35">
      <c r="V1396" s="17"/>
    </row>
    <row r="1397" spans="22:22" x14ac:dyDescent="0.35">
      <c r="V1397" s="17"/>
    </row>
    <row r="1398" spans="22:22" x14ac:dyDescent="0.35">
      <c r="V1398" s="17"/>
    </row>
    <row r="1399" spans="22:22" x14ac:dyDescent="0.35">
      <c r="V1399" s="17"/>
    </row>
    <row r="1400" spans="22:22" x14ac:dyDescent="0.35">
      <c r="V1400" s="17"/>
    </row>
    <row r="1401" spans="22:22" x14ac:dyDescent="0.35">
      <c r="V1401" s="17"/>
    </row>
    <row r="1402" spans="22:22" x14ac:dyDescent="0.35">
      <c r="V1402" s="17"/>
    </row>
    <row r="1403" spans="22:22" x14ac:dyDescent="0.35">
      <c r="V1403" s="17"/>
    </row>
    <row r="1404" spans="22:22" x14ac:dyDescent="0.35">
      <c r="V1404" s="17"/>
    </row>
    <row r="1405" spans="22:22" x14ac:dyDescent="0.35">
      <c r="V1405" s="17"/>
    </row>
    <row r="1406" spans="22:22" x14ac:dyDescent="0.35">
      <c r="V1406" s="17"/>
    </row>
    <row r="1407" spans="22:22" x14ac:dyDescent="0.35">
      <c r="V1407" s="17"/>
    </row>
    <row r="1408" spans="22:22" x14ac:dyDescent="0.35">
      <c r="V1408" s="17"/>
    </row>
    <row r="1409" spans="22:22" x14ac:dyDescent="0.35">
      <c r="V1409" s="17"/>
    </row>
    <row r="1410" spans="22:22" x14ac:dyDescent="0.35">
      <c r="V1410" s="17"/>
    </row>
    <row r="1411" spans="22:22" x14ac:dyDescent="0.35">
      <c r="V1411" s="17"/>
    </row>
    <row r="1412" spans="22:22" x14ac:dyDescent="0.35">
      <c r="V1412" s="17"/>
    </row>
    <row r="1413" spans="22:22" x14ac:dyDescent="0.35">
      <c r="V1413" s="17"/>
    </row>
    <row r="1414" spans="22:22" x14ac:dyDescent="0.35">
      <c r="V1414" s="17"/>
    </row>
    <row r="1415" spans="22:22" x14ac:dyDescent="0.35">
      <c r="V1415" s="17"/>
    </row>
    <row r="1416" spans="22:22" x14ac:dyDescent="0.35">
      <c r="V1416" s="17"/>
    </row>
    <row r="1417" spans="22:22" x14ac:dyDescent="0.35">
      <c r="V1417" s="17"/>
    </row>
    <row r="1418" spans="22:22" x14ac:dyDescent="0.35">
      <c r="V1418" s="17"/>
    </row>
    <row r="1419" spans="22:22" x14ac:dyDescent="0.35">
      <c r="V1419" s="17"/>
    </row>
    <row r="1420" spans="22:22" x14ac:dyDescent="0.35">
      <c r="V1420" s="17"/>
    </row>
    <row r="1421" spans="22:22" x14ac:dyDescent="0.35">
      <c r="V1421" s="17"/>
    </row>
    <row r="1422" spans="22:22" x14ac:dyDescent="0.35">
      <c r="V1422" s="17"/>
    </row>
    <row r="1423" spans="22:22" x14ac:dyDescent="0.35">
      <c r="V1423" s="17"/>
    </row>
    <row r="1424" spans="22:22" x14ac:dyDescent="0.35">
      <c r="V1424" s="17"/>
    </row>
    <row r="1425" spans="22:22" x14ac:dyDescent="0.35">
      <c r="V1425" s="17"/>
    </row>
    <row r="1426" spans="22:22" x14ac:dyDescent="0.35">
      <c r="V1426" s="17"/>
    </row>
    <row r="1427" spans="22:22" x14ac:dyDescent="0.35">
      <c r="V1427" s="17"/>
    </row>
    <row r="1428" spans="22:22" x14ac:dyDescent="0.35">
      <c r="V1428" s="17"/>
    </row>
    <row r="1429" spans="22:22" x14ac:dyDescent="0.35">
      <c r="V1429" s="17"/>
    </row>
    <row r="1430" spans="22:22" x14ac:dyDescent="0.35">
      <c r="V1430" s="17"/>
    </row>
    <row r="1431" spans="22:22" x14ac:dyDescent="0.35">
      <c r="V1431" s="17"/>
    </row>
    <row r="1432" spans="22:22" x14ac:dyDescent="0.35">
      <c r="V1432" s="17"/>
    </row>
    <row r="1433" spans="22:22" x14ac:dyDescent="0.35">
      <c r="V1433" s="17"/>
    </row>
    <row r="1434" spans="22:22" x14ac:dyDescent="0.35">
      <c r="V1434" s="17"/>
    </row>
    <row r="1435" spans="22:22" x14ac:dyDescent="0.35">
      <c r="V1435" s="17"/>
    </row>
    <row r="1436" spans="22:22" x14ac:dyDescent="0.35">
      <c r="V1436" s="17"/>
    </row>
    <row r="1437" spans="22:22" x14ac:dyDescent="0.35">
      <c r="V1437" s="17"/>
    </row>
    <row r="1438" spans="22:22" x14ac:dyDescent="0.35">
      <c r="V1438" s="17"/>
    </row>
    <row r="1439" spans="22:22" x14ac:dyDescent="0.35">
      <c r="V1439" s="17"/>
    </row>
    <row r="1440" spans="22:22" x14ac:dyDescent="0.35">
      <c r="V1440" s="17"/>
    </row>
    <row r="1441" spans="22:22" x14ac:dyDescent="0.35">
      <c r="V1441" s="17"/>
    </row>
    <row r="1442" spans="22:22" x14ac:dyDescent="0.35">
      <c r="V1442" s="17"/>
    </row>
    <row r="1443" spans="22:22" x14ac:dyDescent="0.35">
      <c r="V1443" s="17"/>
    </row>
    <row r="1444" spans="22:22" x14ac:dyDescent="0.35">
      <c r="V1444" s="17"/>
    </row>
    <row r="1445" spans="22:22" x14ac:dyDescent="0.35">
      <c r="V1445" s="17"/>
    </row>
    <row r="1446" spans="22:22" x14ac:dyDescent="0.35">
      <c r="V1446" s="17"/>
    </row>
    <row r="1447" spans="22:22" x14ac:dyDescent="0.35">
      <c r="V1447" s="17"/>
    </row>
    <row r="1448" spans="22:22" x14ac:dyDescent="0.35">
      <c r="V1448" s="17"/>
    </row>
    <row r="1449" spans="22:22" x14ac:dyDescent="0.35">
      <c r="V1449" s="17"/>
    </row>
    <row r="1450" spans="22:22" x14ac:dyDescent="0.35">
      <c r="V1450" s="17"/>
    </row>
    <row r="1451" spans="22:22" x14ac:dyDescent="0.35">
      <c r="V1451" s="17"/>
    </row>
    <row r="1452" spans="22:22" x14ac:dyDescent="0.35">
      <c r="V1452" s="17"/>
    </row>
    <row r="1453" spans="22:22" x14ac:dyDescent="0.35">
      <c r="V1453" s="17"/>
    </row>
    <row r="1454" spans="22:22" x14ac:dyDescent="0.35">
      <c r="V1454" s="17"/>
    </row>
    <row r="1455" spans="22:22" x14ac:dyDescent="0.35">
      <c r="V1455" s="17"/>
    </row>
    <row r="1456" spans="22:22" x14ac:dyDescent="0.35">
      <c r="V1456" s="17"/>
    </row>
    <row r="1457" spans="22:22" x14ac:dyDescent="0.35">
      <c r="V1457" s="17"/>
    </row>
    <row r="1458" spans="22:22" x14ac:dyDescent="0.35">
      <c r="V1458" s="17"/>
    </row>
    <row r="1459" spans="22:22" x14ac:dyDescent="0.35">
      <c r="V1459" s="17"/>
    </row>
    <row r="1460" spans="22:22" x14ac:dyDescent="0.35">
      <c r="V1460" s="17"/>
    </row>
    <row r="1461" spans="22:22" x14ac:dyDescent="0.35">
      <c r="V1461" s="17"/>
    </row>
    <row r="1462" spans="22:22" x14ac:dyDescent="0.35">
      <c r="V1462" s="17"/>
    </row>
    <row r="1463" spans="22:22" x14ac:dyDescent="0.35">
      <c r="V1463" s="17"/>
    </row>
    <row r="1464" spans="22:22" x14ac:dyDescent="0.35">
      <c r="V1464" s="17"/>
    </row>
    <row r="1465" spans="22:22" x14ac:dyDescent="0.35">
      <c r="V1465" s="17"/>
    </row>
    <row r="1466" spans="22:22" x14ac:dyDescent="0.35">
      <c r="V1466" s="17"/>
    </row>
    <row r="1467" spans="22:22" x14ac:dyDescent="0.35">
      <c r="V1467" s="17"/>
    </row>
    <row r="1468" spans="22:22" x14ac:dyDescent="0.35">
      <c r="V1468" s="17"/>
    </row>
    <row r="1469" spans="22:22" x14ac:dyDescent="0.35">
      <c r="V1469" s="17"/>
    </row>
    <row r="1470" spans="22:22" x14ac:dyDescent="0.35">
      <c r="V1470" s="17"/>
    </row>
    <row r="1471" spans="22:22" x14ac:dyDescent="0.35">
      <c r="V1471" s="17"/>
    </row>
    <row r="1472" spans="22:22" x14ac:dyDescent="0.35">
      <c r="V1472" s="17"/>
    </row>
    <row r="1473" spans="22:22" x14ac:dyDescent="0.35">
      <c r="V1473" s="17"/>
    </row>
    <row r="1474" spans="22:22" x14ac:dyDescent="0.35">
      <c r="V1474" s="17"/>
    </row>
    <row r="1475" spans="22:22" x14ac:dyDescent="0.35">
      <c r="V1475" s="17"/>
    </row>
    <row r="1476" spans="22:22" x14ac:dyDescent="0.35">
      <c r="V1476" s="17"/>
    </row>
    <row r="1477" spans="22:22" x14ac:dyDescent="0.35">
      <c r="V1477" s="17"/>
    </row>
    <row r="1478" spans="22:22" x14ac:dyDescent="0.35">
      <c r="V1478" s="17"/>
    </row>
    <row r="1479" spans="22:22" x14ac:dyDescent="0.35">
      <c r="V1479" s="17"/>
    </row>
    <row r="1480" spans="22:22" x14ac:dyDescent="0.35">
      <c r="V1480" s="17"/>
    </row>
    <row r="1481" spans="22:22" x14ac:dyDescent="0.35">
      <c r="V1481" s="17"/>
    </row>
    <row r="1482" spans="22:22" x14ac:dyDescent="0.35">
      <c r="V1482" s="17"/>
    </row>
    <row r="1483" spans="22:22" x14ac:dyDescent="0.35">
      <c r="V1483" s="17"/>
    </row>
    <row r="1484" spans="22:22" x14ac:dyDescent="0.35">
      <c r="V1484" s="17"/>
    </row>
    <row r="1485" spans="22:22" x14ac:dyDescent="0.35">
      <c r="V1485" s="17"/>
    </row>
    <row r="1486" spans="22:22" x14ac:dyDescent="0.35">
      <c r="V1486" s="17"/>
    </row>
    <row r="1487" spans="22:22" x14ac:dyDescent="0.35">
      <c r="V1487" s="17"/>
    </row>
    <row r="1488" spans="22:22" x14ac:dyDescent="0.35">
      <c r="V1488" s="17"/>
    </row>
    <row r="1489" spans="22:22" x14ac:dyDescent="0.35">
      <c r="V1489" s="17"/>
    </row>
    <row r="1490" spans="22:22" x14ac:dyDescent="0.35">
      <c r="V1490" s="17"/>
    </row>
    <row r="1491" spans="22:22" x14ac:dyDescent="0.35">
      <c r="V1491" s="17"/>
    </row>
    <row r="1492" spans="22:22" x14ac:dyDescent="0.35">
      <c r="V1492" s="17"/>
    </row>
    <row r="1493" spans="22:22" x14ac:dyDescent="0.35">
      <c r="V1493" s="17"/>
    </row>
    <row r="1494" spans="22:22" x14ac:dyDescent="0.35">
      <c r="V1494" s="17"/>
    </row>
    <row r="1495" spans="22:22" x14ac:dyDescent="0.35">
      <c r="V1495" s="17"/>
    </row>
    <row r="1496" spans="22:22" x14ac:dyDescent="0.35">
      <c r="V1496" s="17"/>
    </row>
    <row r="1497" spans="22:22" x14ac:dyDescent="0.35">
      <c r="V1497" s="17"/>
    </row>
    <row r="1498" spans="22:22" x14ac:dyDescent="0.35">
      <c r="V1498" s="17"/>
    </row>
    <row r="1499" spans="22:22" x14ac:dyDescent="0.35">
      <c r="V1499" s="17"/>
    </row>
    <row r="1500" spans="22:22" x14ac:dyDescent="0.35">
      <c r="V1500" s="17"/>
    </row>
    <row r="1501" spans="22:22" x14ac:dyDescent="0.35">
      <c r="V1501" s="17"/>
    </row>
    <row r="1502" spans="22:22" x14ac:dyDescent="0.35">
      <c r="V1502" s="17"/>
    </row>
    <row r="1503" spans="22:22" x14ac:dyDescent="0.35">
      <c r="V1503" s="17"/>
    </row>
    <row r="1504" spans="22:22" x14ac:dyDescent="0.35">
      <c r="V1504" s="17"/>
    </row>
    <row r="1505" spans="22:22" x14ac:dyDescent="0.35">
      <c r="V1505" s="17"/>
    </row>
    <row r="1506" spans="22:22" x14ac:dyDescent="0.35">
      <c r="V1506" s="17"/>
    </row>
    <row r="1507" spans="22:22" x14ac:dyDescent="0.35">
      <c r="V1507" s="17"/>
    </row>
    <row r="1508" spans="22:22" x14ac:dyDescent="0.35">
      <c r="V1508" s="17"/>
    </row>
    <row r="1509" spans="22:22" x14ac:dyDescent="0.35">
      <c r="V1509" s="17"/>
    </row>
    <row r="1510" spans="22:22" x14ac:dyDescent="0.35">
      <c r="V1510" s="17"/>
    </row>
    <row r="1511" spans="22:22" x14ac:dyDescent="0.35">
      <c r="V1511" s="17"/>
    </row>
    <row r="1512" spans="22:22" x14ac:dyDescent="0.35">
      <c r="V1512" s="17"/>
    </row>
    <row r="1513" spans="22:22" x14ac:dyDescent="0.35">
      <c r="V1513" s="17"/>
    </row>
    <row r="1514" spans="22:22" x14ac:dyDescent="0.35">
      <c r="V1514" s="17"/>
    </row>
    <row r="1515" spans="22:22" x14ac:dyDescent="0.35">
      <c r="V1515" s="17"/>
    </row>
    <row r="1516" spans="22:22" x14ac:dyDescent="0.35">
      <c r="V1516" s="17"/>
    </row>
    <row r="1517" spans="22:22" x14ac:dyDescent="0.35">
      <c r="V1517" s="17"/>
    </row>
    <row r="1518" spans="22:22" x14ac:dyDescent="0.35">
      <c r="V1518" s="17"/>
    </row>
    <row r="1519" spans="22:22" x14ac:dyDescent="0.35">
      <c r="V1519" s="17"/>
    </row>
    <row r="1520" spans="22:22" x14ac:dyDescent="0.35">
      <c r="V1520" s="17"/>
    </row>
    <row r="1521" spans="22:22" x14ac:dyDescent="0.35">
      <c r="V1521" s="17"/>
    </row>
    <row r="1522" spans="22:22" x14ac:dyDescent="0.35">
      <c r="V1522" s="17"/>
    </row>
    <row r="1523" spans="22:22" x14ac:dyDescent="0.35">
      <c r="V1523" s="17"/>
    </row>
    <row r="1524" spans="22:22" x14ac:dyDescent="0.35">
      <c r="V1524" s="17"/>
    </row>
    <row r="1525" spans="22:22" x14ac:dyDescent="0.35">
      <c r="V1525" s="17"/>
    </row>
    <row r="1526" spans="22:22" x14ac:dyDescent="0.35">
      <c r="V1526" s="17"/>
    </row>
    <row r="1527" spans="22:22" x14ac:dyDescent="0.35">
      <c r="V1527" s="17"/>
    </row>
    <row r="1528" spans="22:22" x14ac:dyDescent="0.35">
      <c r="V1528" s="17"/>
    </row>
    <row r="1529" spans="22:22" x14ac:dyDescent="0.35">
      <c r="V1529" s="17"/>
    </row>
    <row r="1530" spans="22:22" x14ac:dyDescent="0.35">
      <c r="V1530" s="17"/>
    </row>
    <row r="1531" spans="22:22" x14ac:dyDescent="0.35">
      <c r="V1531" s="17"/>
    </row>
    <row r="1532" spans="22:22" x14ac:dyDescent="0.35">
      <c r="V1532" s="17"/>
    </row>
    <row r="1533" spans="22:22" x14ac:dyDescent="0.35">
      <c r="V1533" s="17"/>
    </row>
    <row r="1534" spans="22:22" x14ac:dyDescent="0.35">
      <c r="V1534" s="17"/>
    </row>
    <row r="1535" spans="22:22" x14ac:dyDescent="0.35">
      <c r="V1535" s="17"/>
    </row>
    <row r="1536" spans="22:22" x14ac:dyDescent="0.35">
      <c r="V1536" s="17"/>
    </row>
    <row r="1537" spans="22:22" x14ac:dyDescent="0.35">
      <c r="V1537" s="17"/>
    </row>
    <row r="1538" spans="22:22" x14ac:dyDescent="0.35">
      <c r="V1538" s="17"/>
    </row>
    <row r="1539" spans="22:22" x14ac:dyDescent="0.35">
      <c r="V1539" s="17"/>
    </row>
    <row r="1540" spans="22:22" x14ac:dyDescent="0.35">
      <c r="V1540" s="17"/>
    </row>
    <row r="1541" spans="22:22" x14ac:dyDescent="0.35">
      <c r="V1541" s="17"/>
    </row>
    <row r="1542" spans="22:22" x14ac:dyDescent="0.35">
      <c r="V1542" s="17"/>
    </row>
    <row r="1543" spans="22:22" x14ac:dyDescent="0.35">
      <c r="V1543" s="17"/>
    </row>
    <row r="1544" spans="22:22" x14ac:dyDescent="0.35">
      <c r="V1544" s="17"/>
    </row>
    <row r="1545" spans="22:22" x14ac:dyDescent="0.35">
      <c r="V1545" s="17"/>
    </row>
    <row r="1546" spans="22:22" x14ac:dyDescent="0.35">
      <c r="V1546" s="17"/>
    </row>
    <row r="1547" spans="22:22" x14ac:dyDescent="0.35">
      <c r="V1547" s="17"/>
    </row>
    <row r="1548" spans="22:22" x14ac:dyDescent="0.35">
      <c r="V1548" s="17"/>
    </row>
    <row r="1549" spans="22:22" x14ac:dyDescent="0.35">
      <c r="V1549" s="17"/>
    </row>
    <row r="1550" spans="22:22" x14ac:dyDescent="0.35">
      <c r="V1550" s="17"/>
    </row>
    <row r="1551" spans="22:22" x14ac:dyDescent="0.35">
      <c r="V1551" s="17"/>
    </row>
    <row r="1552" spans="22:22" x14ac:dyDescent="0.35">
      <c r="V1552" s="17"/>
    </row>
    <row r="1553" spans="22:22" x14ac:dyDescent="0.35">
      <c r="V1553" s="17"/>
    </row>
    <row r="1554" spans="22:22" x14ac:dyDescent="0.35">
      <c r="V1554" s="17"/>
    </row>
    <row r="1555" spans="22:22" x14ac:dyDescent="0.35">
      <c r="V1555" s="17"/>
    </row>
    <row r="1556" spans="22:22" x14ac:dyDescent="0.35">
      <c r="V1556" s="17"/>
    </row>
    <row r="1557" spans="22:22" x14ac:dyDescent="0.35">
      <c r="V1557" s="17"/>
    </row>
    <row r="1558" spans="22:22" x14ac:dyDescent="0.35">
      <c r="V1558" s="17"/>
    </row>
    <row r="1559" spans="22:22" x14ac:dyDescent="0.35">
      <c r="V1559" s="17"/>
    </row>
    <row r="1560" spans="22:22" x14ac:dyDescent="0.35">
      <c r="V1560" s="17"/>
    </row>
    <row r="1561" spans="22:22" x14ac:dyDescent="0.35">
      <c r="V1561" s="17"/>
    </row>
    <row r="1562" spans="22:22" x14ac:dyDescent="0.35">
      <c r="V1562" s="17"/>
    </row>
    <row r="1563" spans="22:22" x14ac:dyDescent="0.35">
      <c r="V1563" s="17"/>
    </row>
    <row r="1564" spans="22:22" x14ac:dyDescent="0.35">
      <c r="V1564" s="17"/>
    </row>
    <row r="1565" spans="22:22" x14ac:dyDescent="0.35">
      <c r="V1565" s="17"/>
    </row>
    <row r="1566" spans="22:22" x14ac:dyDescent="0.35">
      <c r="V1566" s="17"/>
    </row>
    <row r="1567" spans="22:22" x14ac:dyDescent="0.35">
      <c r="V1567" s="17"/>
    </row>
    <row r="1568" spans="22:22" x14ac:dyDescent="0.35">
      <c r="V1568" s="17"/>
    </row>
    <row r="1569" spans="22:22" x14ac:dyDescent="0.35">
      <c r="V1569" s="17"/>
    </row>
    <row r="1570" spans="22:22" x14ac:dyDescent="0.35">
      <c r="V1570" s="17"/>
    </row>
    <row r="1571" spans="22:22" x14ac:dyDescent="0.35">
      <c r="V1571" s="17"/>
    </row>
    <row r="1572" spans="22:22" x14ac:dyDescent="0.35">
      <c r="V1572" s="17"/>
    </row>
    <row r="1573" spans="22:22" x14ac:dyDescent="0.35">
      <c r="V1573" s="17"/>
    </row>
    <row r="1574" spans="22:22" x14ac:dyDescent="0.35">
      <c r="V1574" s="17"/>
    </row>
    <row r="1575" spans="22:22" x14ac:dyDescent="0.35">
      <c r="V1575" s="17"/>
    </row>
    <row r="1576" spans="22:22" x14ac:dyDescent="0.35">
      <c r="V1576" s="17"/>
    </row>
    <row r="1577" spans="22:22" x14ac:dyDescent="0.35">
      <c r="V1577" s="17"/>
    </row>
    <row r="1578" spans="22:22" x14ac:dyDescent="0.35">
      <c r="V1578" s="17"/>
    </row>
    <row r="1579" spans="22:22" x14ac:dyDescent="0.35">
      <c r="V1579" s="17"/>
    </row>
    <row r="1580" spans="22:22" x14ac:dyDescent="0.35">
      <c r="V1580" s="17"/>
    </row>
    <row r="1581" spans="22:22" x14ac:dyDescent="0.35">
      <c r="V1581" s="17"/>
    </row>
    <row r="1582" spans="22:22" x14ac:dyDescent="0.35">
      <c r="V1582" s="17"/>
    </row>
    <row r="1583" spans="22:22" x14ac:dyDescent="0.35">
      <c r="V1583" s="17"/>
    </row>
    <row r="1584" spans="22:22" x14ac:dyDescent="0.35">
      <c r="V1584" s="17"/>
    </row>
    <row r="1585" spans="22:22" x14ac:dyDescent="0.35">
      <c r="V1585" s="17"/>
    </row>
    <row r="1586" spans="22:22" x14ac:dyDescent="0.35">
      <c r="V1586" s="17"/>
    </row>
    <row r="1587" spans="22:22" x14ac:dyDescent="0.35">
      <c r="V1587" s="17"/>
    </row>
    <row r="1588" spans="22:22" x14ac:dyDescent="0.35">
      <c r="V1588" s="17"/>
    </row>
    <row r="1589" spans="22:22" x14ac:dyDescent="0.35">
      <c r="V1589" s="17"/>
    </row>
    <row r="1590" spans="22:22" x14ac:dyDescent="0.35">
      <c r="V1590" s="17"/>
    </row>
    <row r="1591" spans="22:22" x14ac:dyDescent="0.35">
      <c r="V1591" s="17"/>
    </row>
    <row r="1592" spans="22:22" x14ac:dyDescent="0.35">
      <c r="V1592" s="17"/>
    </row>
    <row r="1593" spans="22:22" x14ac:dyDescent="0.35">
      <c r="V1593" s="17"/>
    </row>
    <row r="1594" spans="22:22" x14ac:dyDescent="0.35">
      <c r="V1594" s="17"/>
    </row>
    <row r="1595" spans="22:22" x14ac:dyDescent="0.35">
      <c r="V1595" s="17"/>
    </row>
    <row r="1596" spans="22:22" x14ac:dyDescent="0.35">
      <c r="V1596" s="17"/>
    </row>
    <row r="1597" spans="22:22" x14ac:dyDescent="0.35">
      <c r="V1597" s="17"/>
    </row>
    <row r="1598" spans="22:22" x14ac:dyDescent="0.35">
      <c r="V1598" s="17"/>
    </row>
    <row r="1599" spans="22:22" x14ac:dyDescent="0.35">
      <c r="V1599" s="17"/>
    </row>
    <row r="1600" spans="22:22" x14ac:dyDescent="0.35">
      <c r="V1600" s="17"/>
    </row>
    <row r="1601" spans="22:22" x14ac:dyDescent="0.35">
      <c r="V1601" s="17"/>
    </row>
    <row r="1602" spans="22:22" x14ac:dyDescent="0.35">
      <c r="V1602" s="17"/>
    </row>
    <row r="1603" spans="22:22" x14ac:dyDescent="0.35">
      <c r="V1603" s="17"/>
    </row>
    <row r="1604" spans="22:22" x14ac:dyDescent="0.35">
      <c r="V1604" s="17"/>
    </row>
    <row r="1605" spans="22:22" x14ac:dyDescent="0.35">
      <c r="V1605" s="17"/>
    </row>
    <row r="1606" spans="22:22" x14ac:dyDescent="0.35">
      <c r="V1606" s="17"/>
    </row>
    <row r="1607" spans="22:22" x14ac:dyDescent="0.35">
      <c r="V1607" s="17"/>
    </row>
    <row r="1608" spans="22:22" x14ac:dyDescent="0.35">
      <c r="V1608" s="17"/>
    </row>
    <row r="1609" spans="22:22" x14ac:dyDescent="0.35">
      <c r="V1609" s="17"/>
    </row>
    <row r="1610" spans="22:22" x14ac:dyDescent="0.35">
      <c r="V1610" s="17"/>
    </row>
    <row r="1611" spans="22:22" x14ac:dyDescent="0.35">
      <c r="V1611" s="17"/>
    </row>
    <row r="1612" spans="22:22" x14ac:dyDescent="0.35">
      <c r="V1612" s="17"/>
    </row>
    <row r="1613" spans="22:22" x14ac:dyDescent="0.35">
      <c r="V1613" s="17"/>
    </row>
    <row r="1614" spans="22:22" x14ac:dyDescent="0.35">
      <c r="V1614" s="17"/>
    </row>
    <row r="1615" spans="22:22" x14ac:dyDescent="0.35">
      <c r="V1615" s="17"/>
    </row>
    <row r="1616" spans="22:22" x14ac:dyDescent="0.35">
      <c r="V1616" s="17"/>
    </row>
    <row r="1617" spans="22:22" x14ac:dyDescent="0.35">
      <c r="V1617" s="17"/>
    </row>
    <row r="1618" spans="22:22" x14ac:dyDescent="0.35">
      <c r="V1618" s="17"/>
    </row>
    <row r="1619" spans="22:22" x14ac:dyDescent="0.35">
      <c r="V1619" s="17"/>
    </row>
    <row r="1620" spans="22:22" x14ac:dyDescent="0.35">
      <c r="V1620" s="17"/>
    </row>
    <row r="1621" spans="22:22" x14ac:dyDescent="0.35">
      <c r="V1621" s="17"/>
    </row>
    <row r="1622" spans="22:22" x14ac:dyDescent="0.35">
      <c r="V1622" s="17"/>
    </row>
    <row r="1623" spans="22:22" x14ac:dyDescent="0.35">
      <c r="V1623" s="17"/>
    </row>
    <row r="1624" spans="22:22" x14ac:dyDescent="0.35">
      <c r="V1624" s="17"/>
    </row>
    <row r="1625" spans="22:22" x14ac:dyDescent="0.35">
      <c r="V1625" s="17"/>
    </row>
    <row r="1626" spans="22:22" x14ac:dyDescent="0.35">
      <c r="V1626" s="17"/>
    </row>
    <row r="1627" spans="22:22" x14ac:dyDescent="0.35">
      <c r="V1627" s="17"/>
    </row>
    <row r="1628" spans="22:22" x14ac:dyDescent="0.35">
      <c r="V1628" s="17"/>
    </row>
    <row r="1629" spans="22:22" x14ac:dyDescent="0.35">
      <c r="V1629" s="17"/>
    </row>
    <row r="1630" spans="22:22" x14ac:dyDescent="0.35">
      <c r="V1630" s="17"/>
    </row>
    <row r="1631" spans="22:22" x14ac:dyDescent="0.35">
      <c r="V1631" s="17"/>
    </row>
    <row r="1632" spans="22:22" x14ac:dyDescent="0.35">
      <c r="V1632" s="17"/>
    </row>
    <row r="1633" spans="22:22" x14ac:dyDescent="0.35">
      <c r="V1633" s="17"/>
    </row>
    <row r="1634" spans="22:22" x14ac:dyDescent="0.35">
      <c r="V1634" s="17"/>
    </row>
    <row r="1635" spans="22:22" x14ac:dyDescent="0.35">
      <c r="V1635" s="17"/>
    </row>
    <row r="1636" spans="22:22" x14ac:dyDescent="0.35">
      <c r="V1636" s="17"/>
    </row>
    <row r="1637" spans="22:22" x14ac:dyDescent="0.35">
      <c r="V1637" s="17"/>
    </row>
    <row r="1638" spans="22:22" x14ac:dyDescent="0.35">
      <c r="V1638" s="17"/>
    </row>
    <row r="1639" spans="22:22" x14ac:dyDescent="0.35">
      <c r="V1639" s="17"/>
    </row>
    <row r="1640" spans="22:22" x14ac:dyDescent="0.35">
      <c r="V1640" s="17"/>
    </row>
    <row r="1641" spans="22:22" x14ac:dyDescent="0.35">
      <c r="V1641" s="17"/>
    </row>
    <row r="1642" spans="22:22" x14ac:dyDescent="0.35">
      <c r="V1642" s="17"/>
    </row>
    <row r="1643" spans="22:22" x14ac:dyDescent="0.35">
      <c r="V1643" s="17"/>
    </row>
    <row r="1644" spans="22:22" x14ac:dyDescent="0.35">
      <c r="V1644" s="17"/>
    </row>
    <row r="1645" spans="22:22" x14ac:dyDescent="0.35">
      <c r="V1645" s="17"/>
    </row>
    <row r="1646" spans="22:22" x14ac:dyDescent="0.35">
      <c r="V1646" s="17"/>
    </row>
    <row r="1647" spans="22:22" x14ac:dyDescent="0.35">
      <c r="V1647" s="17"/>
    </row>
    <row r="1648" spans="22:22" x14ac:dyDescent="0.35">
      <c r="V1648" s="17"/>
    </row>
    <row r="1649" spans="22:22" x14ac:dyDescent="0.35">
      <c r="V1649" s="17"/>
    </row>
    <row r="1650" spans="22:22" x14ac:dyDescent="0.35">
      <c r="V1650" s="17"/>
    </row>
    <row r="1651" spans="22:22" x14ac:dyDescent="0.35">
      <c r="V1651" s="17"/>
    </row>
    <row r="1652" spans="22:22" x14ac:dyDescent="0.35">
      <c r="V1652" s="17"/>
    </row>
    <row r="1653" spans="22:22" x14ac:dyDescent="0.35">
      <c r="V1653" s="17"/>
    </row>
    <row r="1654" spans="22:22" x14ac:dyDescent="0.35">
      <c r="V1654" s="17"/>
    </row>
    <row r="1655" spans="22:22" x14ac:dyDescent="0.35">
      <c r="V1655" s="17"/>
    </row>
    <row r="1656" spans="22:22" x14ac:dyDescent="0.35">
      <c r="V1656" s="17"/>
    </row>
    <row r="1657" spans="22:22" x14ac:dyDescent="0.35">
      <c r="V1657" s="17"/>
    </row>
    <row r="1658" spans="22:22" x14ac:dyDescent="0.35">
      <c r="V1658" s="17"/>
    </row>
    <row r="1659" spans="22:22" x14ac:dyDescent="0.35">
      <c r="V1659" s="17"/>
    </row>
    <row r="1660" spans="22:22" x14ac:dyDescent="0.35">
      <c r="V1660" s="17"/>
    </row>
    <row r="1661" spans="22:22" x14ac:dyDescent="0.35">
      <c r="V1661" s="17"/>
    </row>
    <row r="1662" spans="22:22" x14ac:dyDescent="0.35">
      <c r="V1662" s="17"/>
    </row>
    <row r="1663" spans="22:22" x14ac:dyDescent="0.35">
      <c r="V1663" s="17"/>
    </row>
    <row r="1664" spans="22:22" x14ac:dyDescent="0.35">
      <c r="V1664" s="17"/>
    </row>
    <row r="1665" spans="22:22" x14ac:dyDescent="0.35">
      <c r="V1665" s="17"/>
    </row>
    <row r="1666" spans="22:22" x14ac:dyDescent="0.35">
      <c r="V1666" s="17"/>
    </row>
    <row r="1667" spans="22:22" x14ac:dyDescent="0.35">
      <c r="V1667" s="17"/>
    </row>
    <row r="1668" spans="22:22" x14ac:dyDescent="0.35">
      <c r="V1668" s="17"/>
    </row>
    <row r="1669" spans="22:22" x14ac:dyDescent="0.35">
      <c r="V1669" s="17"/>
    </row>
    <row r="1670" spans="22:22" x14ac:dyDescent="0.35">
      <c r="V1670" s="17"/>
    </row>
    <row r="1671" spans="22:22" x14ac:dyDescent="0.35">
      <c r="V1671" s="17"/>
    </row>
    <row r="1672" spans="22:22" x14ac:dyDescent="0.35">
      <c r="V1672" s="17"/>
    </row>
    <row r="1673" spans="22:22" x14ac:dyDescent="0.35">
      <c r="V1673" s="17"/>
    </row>
    <row r="1674" spans="22:22" x14ac:dyDescent="0.35">
      <c r="V1674" s="17"/>
    </row>
    <row r="1675" spans="22:22" x14ac:dyDescent="0.35">
      <c r="V1675" s="17"/>
    </row>
    <row r="1676" spans="22:22" x14ac:dyDescent="0.35">
      <c r="V1676" s="17"/>
    </row>
    <row r="1677" spans="22:22" x14ac:dyDescent="0.35">
      <c r="V1677" s="17"/>
    </row>
    <row r="1678" spans="22:22" x14ac:dyDescent="0.35">
      <c r="V1678" s="17"/>
    </row>
    <row r="1679" spans="22:22" x14ac:dyDescent="0.35">
      <c r="V1679" s="17"/>
    </row>
    <row r="1680" spans="22:22" x14ac:dyDescent="0.35">
      <c r="V1680" s="17"/>
    </row>
    <row r="1681" spans="22:22" x14ac:dyDescent="0.35">
      <c r="V1681" s="17"/>
    </row>
    <row r="1682" spans="22:22" x14ac:dyDescent="0.35">
      <c r="V1682" s="17"/>
    </row>
    <row r="1683" spans="22:22" x14ac:dyDescent="0.35">
      <c r="V1683" s="17"/>
    </row>
    <row r="1684" spans="22:22" x14ac:dyDescent="0.35">
      <c r="V1684" s="17"/>
    </row>
    <row r="1685" spans="22:22" x14ac:dyDescent="0.35">
      <c r="V1685" s="17"/>
    </row>
    <row r="1686" spans="22:22" x14ac:dyDescent="0.35">
      <c r="V1686" s="17"/>
    </row>
    <row r="1687" spans="22:22" x14ac:dyDescent="0.35">
      <c r="V1687" s="17"/>
    </row>
    <row r="1688" spans="22:22" x14ac:dyDescent="0.35">
      <c r="V1688" s="17"/>
    </row>
    <row r="1689" spans="22:22" x14ac:dyDescent="0.35">
      <c r="V1689" s="17"/>
    </row>
    <row r="1690" spans="22:22" x14ac:dyDescent="0.35">
      <c r="V1690" s="17"/>
    </row>
    <row r="1691" spans="22:22" x14ac:dyDescent="0.35">
      <c r="V1691" s="17"/>
    </row>
    <row r="1692" spans="22:22" x14ac:dyDescent="0.35">
      <c r="V1692" s="17"/>
    </row>
    <row r="1693" spans="22:22" x14ac:dyDescent="0.35">
      <c r="V1693" s="17"/>
    </row>
    <row r="1694" spans="22:22" x14ac:dyDescent="0.35">
      <c r="V1694" s="17"/>
    </row>
    <row r="1695" spans="22:22" x14ac:dyDescent="0.35">
      <c r="V1695" s="17"/>
    </row>
    <row r="1696" spans="22:22" x14ac:dyDescent="0.35">
      <c r="V1696" s="17"/>
    </row>
    <row r="1697" spans="22:22" x14ac:dyDescent="0.35">
      <c r="V1697" s="17"/>
    </row>
    <row r="1698" spans="22:22" x14ac:dyDescent="0.35">
      <c r="V1698" s="17"/>
    </row>
    <row r="1699" spans="22:22" x14ac:dyDescent="0.35">
      <c r="V1699" s="17"/>
    </row>
    <row r="1700" spans="22:22" x14ac:dyDescent="0.35">
      <c r="V1700" s="17"/>
    </row>
    <row r="1701" spans="22:22" x14ac:dyDescent="0.35">
      <c r="V1701" s="17"/>
    </row>
    <row r="1702" spans="22:22" x14ac:dyDescent="0.35">
      <c r="V1702" s="17"/>
    </row>
    <row r="1703" spans="22:22" x14ac:dyDescent="0.35">
      <c r="V1703" s="17"/>
    </row>
    <row r="1704" spans="22:22" x14ac:dyDescent="0.35">
      <c r="V1704" s="17"/>
    </row>
    <row r="1705" spans="22:22" x14ac:dyDescent="0.35">
      <c r="V1705" s="17"/>
    </row>
    <row r="1706" spans="22:22" x14ac:dyDescent="0.35">
      <c r="V1706" s="17"/>
    </row>
    <row r="1707" spans="22:22" x14ac:dyDescent="0.35">
      <c r="V1707" s="17"/>
    </row>
    <row r="1708" spans="22:22" x14ac:dyDescent="0.35">
      <c r="V1708" s="17"/>
    </row>
    <row r="1709" spans="22:22" x14ac:dyDescent="0.35">
      <c r="V1709" s="17"/>
    </row>
    <row r="1710" spans="22:22" x14ac:dyDescent="0.35">
      <c r="V1710" s="17"/>
    </row>
    <row r="1711" spans="22:22" x14ac:dyDescent="0.35">
      <c r="V1711" s="17"/>
    </row>
    <row r="1712" spans="22:22" x14ac:dyDescent="0.35">
      <c r="V1712" s="17"/>
    </row>
    <row r="1713" spans="22:22" x14ac:dyDescent="0.35">
      <c r="V1713" s="17"/>
    </row>
    <row r="1714" spans="22:22" x14ac:dyDescent="0.35">
      <c r="V1714" s="17"/>
    </row>
    <row r="1715" spans="22:22" x14ac:dyDescent="0.35">
      <c r="V1715" s="17"/>
    </row>
    <row r="1716" spans="22:22" x14ac:dyDescent="0.35">
      <c r="V1716" s="17"/>
    </row>
    <row r="1717" spans="22:22" x14ac:dyDescent="0.35">
      <c r="V1717" s="17"/>
    </row>
    <row r="1718" spans="22:22" x14ac:dyDescent="0.35">
      <c r="V1718" s="17"/>
    </row>
    <row r="1719" spans="22:22" x14ac:dyDescent="0.35">
      <c r="V1719" s="17"/>
    </row>
    <row r="1720" spans="22:22" x14ac:dyDescent="0.35">
      <c r="V1720" s="17"/>
    </row>
    <row r="1721" spans="22:22" x14ac:dyDescent="0.35">
      <c r="V1721" s="17"/>
    </row>
    <row r="1722" spans="22:22" x14ac:dyDescent="0.35">
      <c r="V1722" s="17"/>
    </row>
    <row r="1723" spans="22:22" x14ac:dyDescent="0.35">
      <c r="V1723" s="17"/>
    </row>
    <row r="1724" spans="22:22" x14ac:dyDescent="0.35">
      <c r="V1724" s="17"/>
    </row>
    <row r="1725" spans="22:22" x14ac:dyDescent="0.35">
      <c r="V1725" s="17"/>
    </row>
    <row r="1726" spans="22:22" x14ac:dyDescent="0.35">
      <c r="V1726" s="17"/>
    </row>
    <row r="1727" spans="22:22" x14ac:dyDescent="0.35">
      <c r="V1727" s="17"/>
    </row>
    <row r="1728" spans="22:22" x14ac:dyDescent="0.35">
      <c r="V1728" s="17"/>
    </row>
    <row r="1729" spans="22:22" x14ac:dyDescent="0.35">
      <c r="V1729" s="17"/>
    </row>
    <row r="1730" spans="22:22" x14ac:dyDescent="0.35">
      <c r="V1730" s="17"/>
    </row>
    <row r="1731" spans="22:22" x14ac:dyDescent="0.35">
      <c r="V1731" s="17"/>
    </row>
    <row r="1732" spans="22:22" x14ac:dyDescent="0.35">
      <c r="V1732" s="17"/>
    </row>
    <row r="1733" spans="22:22" x14ac:dyDescent="0.35">
      <c r="V1733" s="17"/>
    </row>
    <row r="1734" spans="22:22" x14ac:dyDescent="0.35">
      <c r="V1734" s="17"/>
    </row>
    <row r="1735" spans="22:22" x14ac:dyDescent="0.35">
      <c r="V1735" s="17"/>
    </row>
    <row r="1736" spans="22:22" x14ac:dyDescent="0.35">
      <c r="V1736" s="17"/>
    </row>
    <row r="1737" spans="22:22" x14ac:dyDescent="0.35">
      <c r="V1737" s="17"/>
    </row>
    <row r="1738" spans="22:22" x14ac:dyDescent="0.35">
      <c r="V1738" s="17"/>
    </row>
    <row r="1739" spans="22:22" x14ac:dyDescent="0.35">
      <c r="V1739" s="17"/>
    </row>
    <row r="1740" spans="22:22" x14ac:dyDescent="0.35">
      <c r="V1740" s="17"/>
    </row>
    <row r="1741" spans="22:22" x14ac:dyDescent="0.35">
      <c r="V1741" s="17"/>
    </row>
    <row r="1742" spans="22:22" x14ac:dyDescent="0.35">
      <c r="V1742" s="17"/>
    </row>
    <row r="1743" spans="22:22" x14ac:dyDescent="0.35">
      <c r="V1743" s="17"/>
    </row>
    <row r="1744" spans="22:22" x14ac:dyDescent="0.35">
      <c r="V1744" s="17"/>
    </row>
    <row r="1745" spans="22:22" x14ac:dyDescent="0.35">
      <c r="V1745" s="17"/>
    </row>
    <row r="1746" spans="22:22" x14ac:dyDescent="0.35">
      <c r="V1746" s="17"/>
    </row>
    <row r="1747" spans="22:22" x14ac:dyDescent="0.35">
      <c r="V1747" s="17"/>
    </row>
    <row r="1748" spans="22:22" x14ac:dyDescent="0.35">
      <c r="V1748" s="17"/>
    </row>
    <row r="1749" spans="22:22" x14ac:dyDescent="0.35">
      <c r="V1749" s="17"/>
    </row>
    <row r="1750" spans="22:22" x14ac:dyDescent="0.35">
      <c r="V1750" s="17"/>
    </row>
    <row r="1751" spans="22:22" x14ac:dyDescent="0.35">
      <c r="V1751" s="17"/>
    </row>
    <row r="1752" spans="22:22" x14ac:dyDescent="0.35">
      <c r="V1752" s="17"/>
    </row>
    <row r="1753" spans="22:22" x14ac:dyDescent="0.35">
      <c r="V1753" s="17"/>
    </row>
    <row r="1754" spans="22:22" x14ac:dyDescent="0.35">
      <c r="V1754" s="17"/>
    </row>
    <row r="1755" spans="22:22" x14ac:dyDescent="0.35">
      <c r="V1755" s="17"/>
    </row>
    <row r="1756" spans="22:22" x14ac:dyDescent="0.35">
      <c r="V1756" s="17"/>
    </row>
    <row r="1757" spans="22:22" x14ac:dyDescent="0.35">
      <c r="V1757" s="17"/>
    </row>
    <row r="1758" spans="22:22" x14ac:dyDescent="0.35">
      <c r="V1758" s="17"/>
    </row>
    <row r="1759" spans="22:22" x14ac:dyDescent="0.35">
      <c r="V1759" s="17"/>
    </row>
    <row r="1760" spans="22:22" x14ac:dyDescent="0.35">
      <c r="V1760" s="17"/>
    </row>
    <row r="1761" spans="22:22" x14ac:dyDescent="0.35">
      <c r="V1761" s="17"/>
    </row>
    <row r="1762" spans="22:22" x14ac:dyDescent="0.35">
      <c r="V1762" s="17"/>
    </row>
    <row r="1763" spans="22:22" x14ac:dyDescent="0.35">
      <c r="V1763" s="17"/>
    </row>
    <row r="1764" spans="22:22" x14ac:dyDescent="0.35">
      <c r="V1764" s="17"/>
    </row>
    <row r="1765" spans="22:22" x14ac:dyDescent="0.35">
      <c r="V1765" s="17"/>
    </row>
    <row r="1766" spans="22:22" x14ac:dyDescent="0.35">
      <c r="V1766" s="17"/>
    </row>
    <row r="1767" spans="22:22" x14ac:dyDescent="0.35">
      <c r="V1767" s="17"/>
    </row>
    <row r="1768" spans="22:22" x14ac:dyDescent="0.35">
      <c r="V1768" s="17"/>
    </row>
    <row r="1769" spans="22:22" x14ac:dyDescent="0.35">
      <c r="V1769" s="17"/>
    </row>
    <row r="1770" spans="22:22" x14ac:dyDescent="0.35">
      <c r="V1770" s="17"/>
    </row>
    <row r="1771" spans="22:22" x14ac:dyDescent="0.35">
      <c r="V1771" s="17"/>
    </row>
    <row r="1772" spans="22:22" x14ac:dyDescent="0.35">
      <c r="V1772" s="17"/>
    </row>
    <row r="1773" spans="22:22" x14ac:dyDescent="0.35">
      <c r="V1773" s="17"/>
    </row>
    <row r="1774" spans="22:22" x14ac:dyDescent="0.35">
      <c r="V1774" s="17"/>
    </row>
    <row r="1775" spans="22:22" x14ac:dyDescent="0.35">
      <c r="V1775" s="17"/>
    </row>
    <row r="1776" spans="22:22" x14ac:dyDescent="0.35">
      <c r="V1776" s="17"/>
    </row>
    <row r="1777" spans="22:22" x14ac:dyDescent="0.35">
      <c r="V1777" s="17"/>
    </row>
    <row r="1778" spans="22:22" x14ac:dyDescent="0.35">
      <c r="V1778" s="17"/>
    </row>
    <row r="1779" spans="22:22" x14ac:dyDescent="0.35">
      <c r="V1779" s="17"/>
    </row>
    <row r="1780" spans="22:22" x14ac:dyDescent="0.35">
      <c r="V1780" s="17"/>
    </row>
    <row r="1781" spans="22:22" x14ac:dyDescent="0.35">
      <c r="V1781" s="17"/>
    </row>
    <row r="1782" spans="22:22" x14ac:dyDescent="0.35">
      <c r="V1782" s="17"/>
    </row>
    <row r="1783" spans="22:22" x14ac:dyDescent="0.35">
      <c r="V1783" s="17"/>
    </row>
    <row r="1784" spans="22:22" x14ac:dyDescent="0.35">
      <c r="V1784" s="17"/>
    </row>
    <row r="1785" spans="22:22" x14ac:dyDescent="0.35">
      <c r="V1785" s="17"/>
    </row>
    <row r="1786" spans="22:22" x14ac:dyDescent="0.35">
      <c r="V1786" s="17"/>
    </row>
    <row r="1787" spans="22:22" x14ac:dyDescent="0.35">
      <c r="V1787" s="17"/>
    </row>
    <row r="1788" spans="22:22" x14ac:dyDescent="0.35">
      <c r="V1788" s="17"/>
    </row>
    <row r="1789" spans="22:22" x14ac:dyDescent="0.35">
      <c r="V1789" s="17"/>
    </row>
    <row r="1790" spans="22:22" x14ac:dyDescent="0.35">
      <c r="V1790" s="17"/>
    </row>
    <row r="1791" spans="22:22" x14ac:dyDescent="0.35">
      <c r="V1791" s="17"/>
    </row>
    <row r="1792" spans="22:22" x14ac:dyDescent="0.35">
      <c r="V1792" s="17"/>
    </row>
    <row r="1793" spans="22:22" x14ac:dyDescent="0.35">
      <c r="V1793" s="17"/>
    </row>
    <row r="1794" spans="22:22" x14ac:dyDescent="0.35">
      <c r="V1794" s="17"/>
    </row>
    <row r="1795" spans="22:22" x14ac:dyDescent="0.35">
      <c r="V1795" s="17"/>
    </row>
    <row r="1796" spans="22:22" x14ac:dyDescent="0.35">
      <c r="V1796" s="17"/>
    </row>
    <row r="1797" spans="22:22" x14ac:dyDescent="0.35">
      <c r="V1797" s="17"/>
    </row>
    <row r="1798" spans="22:22" x14ac:dyDescent="0.35">
      <c r="V1798" s="17"/>
    </row>
    <row r="1799" spans="22:22" x14ac:dyDescent="0.35">
      <c r="V1799" s="17"/>
    </row>
    <row r="1800" spans="22:22" x14ac:dyDescent="0.35">
      <c r="V1800" s="17"/>
    </row>
    <row r="1801" spans="22:22" x14ac:dyDescent="0.35">
      <c r="V1801" s="17"/>
    </row>
    <row r="1802" spans="22:22" x14ac:dyDescent="0.35">
      <c r="V1802" s="17"/>
    </row>
    <row r="1803" spans="22:22" x14ac:dyDescent="0.35">
      <c r="V1803" s="17"/>
    </row>
    <row r="1804" spans="22:22" x14ac:dyDescent="0.35">
      <c r="V1804" s="17"/>
    </row>
    <row r="1805" spans="22:22" x14ac:dyDescent="0.35">
      <c r="V1805" s="17"/>
    </row>
    <row r="1806" spans="22:22" x14ac:dyDescent="0.35">
      <c r="V1806" s="17"/>
    </row>
    <row r="1807" spans="22:22" x14ac:dyDescent="0.35">
      <c r="V1807" s="17"/>
    </row>
    <row r="1808" spans="22:22" x14ac:dyDescent="0.35">
      <c r="V1808" s="17"/>
    </row>
    <row r="1809" spans="22:22" x14ac:dyDescent="0.35">
      <c r="V1809" s="17"/>
    </row>
    <row r="1810" spans="22:22" x14ac:dyDescent="0.35">
      <c r="V1810" s="17"/>
    </row>
    <row r="1811" spans="22:22" x14ac:dyDescent="0.35">
      <c r="V1811" s="17"/>
    </row>
    <row r="1812" spans="22:22" x14ac:dyDescent="0.35">
      <c r="V1812" s="17"/>
    </row>
    <row r="1813" spans="22:22" x14ac:dyDescent="0.35">
      <c r="V1813" s="17"/>
    </row>
    <row r="1814" spans="22:22" x14ac:dyDescent="0.35">
      <c r="V1814" s="17"/>
    </row>
    <row r="1815" spans="22:22" x14ac:dyDescent="0.35">
      <c r="V1815" s="17"/>
    </row>
    <row r="1816" spans="22:22" x14ac:dyDescent="0.35">
      <c r="V1816" s="17"/>
    </row>
    <row r="1817" spans="22:22" x14ac:dyDescent="0.35">
      <c r="V1817" s="17"/>
    </row>
    <row r="1818" spans="22:22" x14ac:dyDescent="0.35">
      <c r="V1818" s="17"/>
    </row>
    <row r="1819" spans="22:22" x14ac:dyDescent="0.35">
      <c r="V1819" s="17"/>
    </row>
    <row r="1820" spans="22:22" x14ac:dyDescent="0.35">
      <c r="V1820" s="17"/>
    </row>
    <row r="1821" spans="22:22" x14ac:dyDescent="0.35">
      <c r="V1821" s="17"/>
    </row>
    <row r="1822" spans="22:22" x14ac:dyDescent="0.35">
      <c r="V1822" s="17"/>
    </row>
    <row r="1823" spans="22:22" x14ac:dyDescent="0.35">
      <c r="V1823" s="17"/>
    </row>
    <row r="1824" spans="22:22" x14ac:dyDescent="0.35">
      <c r="V1824" s="17"/>
    </row>
    <row r="1825" spans="22:22" x14ac:dyDescent="0.35">
      <c r="V1825" s="17"/>
    </row>
    <row r="1826" spans="22:22" x14ac:dyDescent="0.35">
      <c r="V1826" s="17"/>
    </row>
    <row r="1827" spans="22:22" x14ac:dyDescent="0.35">
      <c r="V1827" s="17"/>
    </row>
    <row r="1828" spans="22:22" x14ac:dyDescent="0.35">
      <c r="V1828" s="17"/>
    </row>
    <row r="1829" spans="22:22" x14ac:dyDescent="0.35">
      <c r="V1829" s="17"/>
    </row>
    <row r="1830" spans="22:22" x14ac:dyDescent="0.35">
      <c r="V1830" s="17"/>
    </row>
    <row r="1831" spans="22:22" x14ac:dyDescent="0.35">
      <c r="V1831" s="17"/>
    </row>
    <row r="1832" spans="22:22" x14ac:dyDescent="0.35">
      <c r="V1832" s="17"/>
    </row>
    <row r="1833" spans="22:22" x14ac:dyDescent="0.35">
      <c r="V1833" s="17"/>
    </row>
    <row r="1834" spans="22:22" x14ac:dyDescent="0.35">
      <c r="V1834" s="17"/>
    </row>
    <row r="1835" spans="22:22" x14ac:dyDescent="0.35">
      <c r="V1835" s="17"/>
    </row>
    <row r="1836" spans="22:22" x14ac:dyDescent="0.35">
      <c r="V1836" s="17"/>
    </row>
    <row r="1837" spans="22:22" x14ac:dyDescent="0.35">
      <c r="V1837" s="17"/>
    </row>
    <row r="1838" spans="22:22" x14ac:dyDescent="0.35">
      <c r="V1838" s="17"/>
    </row>
    <row r="1839" spans="22:22" x14ac:dyDescent="0.35">
      <c r="V1839" s="17"/>
    </row>
    <row r="1840" spans="22:22" x14ac:dyDescent="0.35">
      <c r="V1840" s="17"/>
    </row>
    <row r="1841" spans="22:22" x14ac:dyDescent="0.35">
      <c r="V1841" s="17"/>
    </row>
    <row r="1842" spans="22:22" x14ac:dyDescent="0.35">
      <c r="V1842" s="17"/>
    </row>
    <row r="1843" spans="22:22" x14ac:dyDescent="0.35">
      <c r="V1843" s="17"/>
    </row>
    <row r="1844" spans="22:22" x14ac:dyDescent="0.35">
      <c r="V1844" s="17"/>
    </row>
    <row r="1845" spans="22:22" x14ac:dyDescent="0.35">
      <c r="V1845" s="17"/>
    </row>
    <row r="1846" spans="22:22" x14ac:dyDescent="0.35">
      <c r="V1846" s="17"/>
    </row>
    <row r="1847" spans="22:22" x14ac:dyDescent="0.35">
      <c r="V1847" s="17"/>
    </row>
    <row r="1848" spans="22:22" x14ac:dyDescent="0.35">
      <c r="V1848" s="17"/>
    </row>
    <row r="1849" spans="22:22" x14ac:dyDescent="0.35">
      <c r="V1849" s="17"/>
    </row>
    <row r="1850" spans="22:22" x14ac:dyDescent="0.35">
      <c r="V1850" s="17"/>
    </row>
    <row r="1851" spans="22:22" x14ac:dyDescent="0.35">
      <c r="V1851" s="17"/>
    </row>
    <row r="1852" spans="22:22" x14ac:dyDescent="0.35">
      <c r="V1852" s="17"/>
    </row>
    <row r="1853" spans="22:22" x14ac:dyDescent="0.35">
      <c r="V1853" s="17"/>
    </row>
    <row r="1854" spans="22:22" x14ac:dyDescent="0.35">
      <c r="V1854" s="17"/>
    </row>
    <row r="1855" spans="22:22" x14ac:dyDescent="0.35">
      <c r="V1855" s="17"/>
    </row>
    <row r="1856" spans="22:22" x14ac:dyDescent="0.35">
      <c r="V1856" s="17"/>
    </row>
    <row r="1857" spans="22:22" x14ac:dyDescent="0.35">
      <c r="V1857" s="17"/>
    </row>
    <row r="1858" spans="22:22" x14ac:dyDescent="0.35">
      <c r="V1858" s="17"/>
    </row>
    <row r="1859" spans="22:22" x14ac:dyDescent="0.35">
      <c r="V1859" s="17"/>
    </row>
    <row r="1860" spans="22:22" x14ac:dyDescent="0.35">
      <c r="V1860" s="17"/>
    </row>
    <row r="1861" spans="22:22" x14ac:dyDescent="0.35">
      <c r="V1861" s="17"/>
    </row>
    <row r="1862" spans="22:22" x14ac:dyDescent="0.35">
      <c r="V1862" s="17"/>
    </row>
    <row r="1863" spans="22:22" x14ac:dyDescent="0.35">
      <c r="V1863" s="17"/>
    </row>
    <row r="1864" spans="22:22" x14ac:dyDescent="0.35">
      <c r="V1864" s="17"/>
    </row>
    <row r="1865" spans="22:22" x14ac:dyDescent="0.35">
      <c r="V1865" s="17"/>
    </row>
    <row r="1866" spans="22:22" x14ac:dyDescent="0.35">
      <c r="V1866" s="17"/>
    </row>
    <row r="1867" spans="22:22" x14ac:dyDescent="0.35">
      <c r="V1867" s="17"/>
    </row>
    <row r="1868" spans="22:22" x14ac:dyDescent="0.35">
      <c r="V1868" s="17"/>
    </row>
    <row r="1869" spans="22:22" x14ac:dyDescent="0.35">
      <c r="V1869" s="17"/>
    </row>
    <row r="1870" spans="22:22" x14ac:dyDescent="0.35">
      <c r="V1870" s="17"/>
    </row>
    <row r="1871" spans="22:22" x14ac:dyDescent="0.35">
      <c r="V1871" s="17"/>
    </row>
    <row r="1872" spans="22:22" x14ac:dyDescent="0.35">
      <c r="V1872" s="17"/>
    </row>
    <row r="1873" spans="22:22" x14ac:dyDescent="0.35">
      <c r="V1873" s="17"/>
    </row>
    <row r="1874" spans="22:22" x14ac:dyDescent="0.35">
      <c r="V1874" s="17"/>
    </row>
    <row r="1875" spans="22:22" x14ac:dyDescent="0.35">
      <c r="V1875" s="17"/>
    </row>
    <row r="1876" spans="22:22" x14ac:dyDescent="0.35">
      <c r="V1876" s="17"/>
    </row>
    <row r="1877" spans="22:22" x14ac:dyDescent="0.35">
      <c r="V1877" s="17"/>
    </row>
    <row r="1878" spans="22:22" x14ac:dyDescent="0.35">
      <c r="V1878" s="17"/>
    </row>
    <row r="1879" spans="22:22" x14ac:dyDescent="0.35">
      <c r="V1879" s="17"/>
    </row>
    <row r="1880" spans="22:22" x14ac:dyDescent="0.35">
      <c r="V1880" s="17"/>
    </row>
    <row r="1881" spans="22:22" x14ac:dyDescent="0.35">
      <c r="V1881" s="17"/>
    </row>
    <row r="1882" spans="22:22" x14ac:dyDescent="0.35">
      <c r="V1882" s="17"/>
    </row>
    <row r="1883" spans="22:22" x14ac:dyDescent="0.35">
      <c r="V1883" s="17"/>
    </row>
    <row r="1884" spans="22:22" x14ac:dyDescent="0.35">
      <c r="V1884" s="17"/>
    </row>
    <row r="1885" spans="22:22" x14ac:dyDescent="0.35">
      <c r="V1885" s="17"/>
    </row>
    <row r="1886" spans="22:22" x14ac:dyDescent="0.35">
      <c r="V1886" s="17"/>
    </row>
    <row r="1887" spans="22:22" x14ac:dyDescent="0.35">
      <c r="V1887" s="17"/>
    </row>
    <row r="1888" spans="22:22" x14ac:dyDescent="0.35">
      <c r="V1888" s="17"/>
    </row>
    <row r="1889" spans="22:22" x14ac:dyDescent="0.35">
      <c r="V1889" s="17"/>
    </row>
    <row r="1890" spans="22:22" x14ac:dyDescent="0.35">
      <c r="V1890" s="17"/>
    </row>
    <row r="1891" spans="22:22" x14ac:dyDescent="0.35">
      <c r="V1891" s="17"/>
    </row>
    <row r="1892" spans="22:22" x14ac:dyDescent="0.35">
      <c r="V1892" s="17"/>
    </row>
    <row r="1893" spans="22:22" x14ac:dyDescent="0.35">
      <c r="V1893" s="17"/>
    </row>
    <row r="1894" spans="22:22" x14ac:dyDescent="0.35">
      <c r="V1894" s="17"/>
    </row>
    <row r="1895" spans="22:22" x14ac:dyDescent="0.35">
      <c r="V1895" s="17"/>
    </row>
    <row r="1896" spans="22:22" x14ac:dyDescent="0.35">
      <c r="V1896" s="17"/>
    </row>
    <row r="1897" spans="22:22" x14ac:dyDescent="0.35">
      <c r="V1897" s="17"/>
    </row>
    <row r="1898" spans="22:22" x14ac:dyDescent="0.35">
      <c r="V1898" s="17"/>
    </row>
    <row r="1899" spans="22:22" x14ac:dyDescent="0.35">
      <c r="V1899" s="17"/>
    </row>
    <row r="1900" spans="22:22" x14ac:dyDescent="0.35">
      <c r="V1900" s="17"/>
    </row>
    <row r="1901" spans="22:22" x14ac:dyDescent="0.35">
      <c r="V1901" s="17"/>
    </row>
    <row r="1902" spans="22:22" x14ac:dyDescent="0.35">
      <c r="V1902" s="17"/>
    </row>
    <row r="1903" spans="22:22" x14ac:dyDescent="0.35">
      <c r="V1903" s="17"/>
    </row>
    <row r="1904" spans="22:22" x14ac:dyDescent="0.35">
      <c r="V1904" s="17"/>
    </row>
    <row r="1905" spans="22:22" x14ac:dyDescent="0.35">
      <c r="V1905" s="17"/>
    </row>
    <row r="1906" spans="22:22" x14ac:dyDescent="0.35">
      <c r="V1906" s="17"/>
    </row>
    <row r="1907" spans="22:22" x14ac:dyDescent="0.35">
      <c r="V1907" s="17"/>
    </row>
    <row r="1908" spans="22:22" x14ac:dyDescent="0.35">
      <c r="V1908" s="17"/>
    </row>
    <row r="1909" spans="22:22" x14ac:dyDescent="0.35">
      <c r="V1909" s="17"/>
    </row>
    <row r="1910" spans="22:22" x14ac:dyDescent="0.35">
      <c r="V1910" s="17"/>
    </row>
    <row r="1911" spans="22:22" x14ac:dyDescent="0.35">
      <c r="V1911" s="17"/>
    </row>
    <row r="1912" spans="22:22" x14ac:dyDescent="0.35">
      <c r="V1912" s="17"/>
    </row>
    <row r="1913" spans="22:22" x14ac:dyDescent="0.35">
      <c r="V1913" s="17"/>
    </row>
    <row r="1914" spans="22:22" x14ac:dyDescent="0.35">
      <c r="V1914" s="17"/>
    </row>
    <row r="1915" spans="22:22" x14ac:dyDescent="0.35">
      <c r="V1915" s="17"/>
    </row>
    <row r="1916" spans="22:22" x14ac:dyDescent="0.35">
      <c r="V1916" s="17"/>
    </row>
    <row r="1917" spans="22:22" x14ac:dyDescent="0.35">
      <c r="V1917" s="17"/>
    </row>
    <row r="1918" spans="22:22" x14ac:dyDescent="0.35">
      <c r="V1918" s="17"/>
    </row>
    <row r="1919" spans="22:22" x14ac:dyDescent="0.35">
      <c r="V1919" s="17"/>
    </row>
    <row r="1920" spans="22:22" x14ac:dyDescent="0.35">
      <c r="V1920" s="17"/>
    </row>
    <row r="1921" spans="22:22" x14ac:dyDescent="0.35">
      <c r="V1921" s="17"/>
    </row>
    <row r="1922" spans="22:22" x14ac:dyDescent="0.35">
      <c r="V1922" s="17"/>
    </row>
    <row r="1923" spans="22:22" x14ac:dyDescent="0.35">
      <c r="V1923" s="17"/>
    </row>
    <row r="1924" spans="22:22" x14ac:dyDescent="0.35">
      <c r="V1924" s="17"/>
    </row>
    <row r="1925" spans="22:22" x14ac:dyDescent="0.35">
      <c r="V1925" s="17"/>
    </row>
    <row r="1926" spans="22:22" x14ac:dyDescent="0.35">
      <c r="V1926" s="17"/>
    </row>
    <row r="1927" spans="22:22" x14ac:dyDescent="0.35">
      <c r="V1927" s="17"/>
    </row>
    <row r="1928" spans="22:22" x14ac:dyDescent="0.35">
      <c r="V1928" s="17"/>
    </row>
    <row r="1929" spans="22:22" x14ac:dyDescent="0.35">
      <c r="V1929" s="17"/>
    </row>
    <row r="1930" spans="22:22" x14ac:dyDescent="0.35">
      <c r="V1930" s="17"/>
    </row>
    <row r="1931" spans="22:22" x14ac:dyDescent="0.35">
      <c r="V1931" s="17"/>
    </row>
    <row r="1932" spans="22:22" x14ac:dyDescent="0.35">
      <c r="V1932" s="17"/>
    </row>
    <row r="1933" spans="22:22" x14ac:dyDescent="0.35">
      <c r="V1933" s="17"/>
    </row>
    <row r="1934" spans="22:22" x14ac:dyDescent="0.35">
      <c r="V1934" s="17"/>
    </row>
    <row r="1935" spans="22:22" x14ac:dyDescent="0.35">
      <c r="V1935" s="17"/>
    </row>
    <row r="1936" spans="22:22" x14ac:dyDescent="0.35">
      <c r="V1936" s="17"/>
    </row>
    <row r="1937" spans="22:22" x14ac:dyDescent="0.35">
      <c r="V1937" s="17"/>
    </row>
    <row r="1938" spans="22:22" x14ac:dyDescent="0.35">
      <c r="V1938" s="17"/>
    </row>
    <row r="1939" spans="22:22" x14ac:dyDescent="0.35">
      <c r="V1939" s="17"/>
    </row>
    <row r="1940" spans="22:22" x14ac:dyDescent="0.35">
      <c r="V1940" s="17"/>
    </row>
    <row r="1941" spans="22:22" x14ac:dyDescent="0.35">
      <c r="V1941" s="17"/>
    </row>
    <row r="1942" spans="22:22" x14ac:dyDescent="0.35">
      <c r="V1942" s="17"/>
    </row>
    <row r="1943" spans="22:22" x14ac:dyDescent="0.35">
      <c r="V1943" s="17"/>
    </row>
    <row r="1944" spans="22:22" x14ac:dyDescent="0.35">
      <c r="V1944" s="17"/>
    </row>
    <row r="1945" spans="22:22" x14ac:dyDescent="0.35">
      <c r="V1945" s="17"/>
    </row>
    <row r="1946" spans="22:22" x14ac:dyDescent="0.35">
      <c r="V1946" s="17"/>
    </row>
    <row r="1947" spans="22:22" x14ac:dyDescent="0.35">
      <c r="V1947" s="17"/>
    </row>
    <row r="1948" spans="22:22" x14ac:dyDescent="0.35">
      <c r="V1948" s="17"/>
    </row>
    <row r="1949" spans="22:22" x14ac:dyDescent="0.35">
      <c r="V1949" s="17"/>
    </row>
    <row r="1950" spans="22:22" x14ac:dyDescent="0.35">
      <c r="V1950" s="17"/>
    </row>
    <row r="1951" spans="22:22" x14ac:dyDescent="0.35">
      <c r="V1951" s="17"/>
    </row>
    <row r="1952" spans="22:22" x14ac:dyDescent="0.35">
      <c r="V1952" s="17"/>
    </row>
    <row r="1953" spans="22:22" x14ac:dyDescent="0.35">
      <c r="V1953" s="17"/>
    </row>
    <row r="1954" spans="22:22" x14ac:dyDescent="0.35">
      <c r="V1954" s="17"/>
    </row>
    <row r="1955" spans="22:22" x14ac:dyDescent="0.35">
      <c r="V1955" s="17"/>
    </row>
    <row r="1956" spans="22:22" x14ac:dyDescent="0.35">
      <c r="V1956" s="17"/>
    </row>
    <row r="1957" spans="22:22" x14ac:dyDescent="0.35">
      <c r="V1957" s="17"/>
    </row>
    <row r="1958" spans="22:22" x14ac:dyDescent="0.35">
      <c r="V1958" s="17"/>
    </row>
    <row r="1959" spans="22:22" x14ac:dyDescent="0.35">
      <c r="V1959" s="17"/>
    </row>
    <row r="1960" spans="22:22" x14ac:dyDescent="0.35">
      <c r="V1960" s="17"/>
    </row>
    <row r="1961" spans="22:22" x14ac:dyDescent="0.35">
      <c r="V1961" s="17"/>
    </row>
    <row r="1962" spans="22:22" x14ac:dyDescent="0.35">
      <c r="V1962" s="17"/>
    </row>
    <row r="1963" spans="22:22" x14ac:dyDescent="0.35">
      <c r="V1963" s="17"/>
    </row>
    <row r="1964" spans="22:22" x14ac:dyDescent="0.35">
      <c r="V1964" s="17"/>
    </row>
    <row r="1965" spans="22:22" x14ac:dyDescent="0.35">
      <c r="V1965" s="17"/>
    </row>
    <row r="1966" spans="22:22" x14ac:dyDescent="0.35">
      <c r="V1966" s="17"/>
    </row>
    <row r="1967" spans="22:22" x14ac:dyDescent="0.35">
      <c r="V1967" s="17"/>
    </row>
    <row r="1968" spans="22:22" x14ac:dyDescent="0.35">
      <c r="V1968" s="17"/>
    </row>
    <row r="1969" spans="22:22" x14ac:dyDescent="0.35">
      <c r="V1969" s="17"/>
    </row>
    <row r="1970" spans="22:22" x14ac:dyDescent="0.35">
      <c r="V1970" s="17"/>
    </row>
    <row r="1971" spans="22:22" x14ac:dyDescent="0.35">
      <c r="V1971" s="17"/>
    </row>
    <row r="1972" spans="22:22" x14ac:dyDescent="0.35">
      <c r="V1972" s="17"/>
    </row>
    <row r="1973" spans="22:22" x14ac:dyDescent="0.35">
      <c r="V1973" s="17"/>
    </row>
    <row r="1974" spans="22:22" x14ac:dyDescent="0.35">
      <c r="V1974" s="17"/>
    </row>
    <row r="1975" spans="22:22" x14ac:dyDescent="0.35">
      <c r="V1975" s="17"/>
    </row>
    <row r="1976" spans="22:22" x14ac:dyDescent="0.35">
      <c r="V1976" s="17"/>
    </row>
    <row r="1977" spans="22:22" x14ac:dyDescent="0.35">
      <c r="V1977" s="17"/>
    </row>
    <row r="1978" spans="22:22" x14ac:dyDescent="0.35">
      <c r="V1978" s="17"/>
    </row>
    <row r="1979" spans="22:22" x14ac:dyDescent="0.35">
      <c r="V1979" s="17"/>
    </row>
    <row r="1980" spans="22:22" x14ac:dyDescent="0.35">
      <c r="V1980" s="17"/>
    </row>
    <row r="1981" spans="22:22" x14ac:dyDescent="0.35">
      <c r="V1981" s="17"/>
    </row>
    <row r="1982" spans="22:22" x14ac:dyDescent="0.35">
      <c r="V1982" s="17"/>
    </row>
    <row r="1983" spans="22:22" x14ac:dyDescent="0.35">
      <c r="V1983" s="17"/>
    </row>
    <row r="1984" spans="22:22" x14ac:dyDescent="0.35">
      <c r="V1984" s="17"/>
    </row>
    <row r="1985" spans="22:22" x14ac:dyDescent="0.35">
      <c r="V1985" s="17"/>
    </row>
    <row r="1986" spans="22:22" x14ac:dyDescent="0.35">
      <c r="V1986" s="17"/>
    </row>
    <row r="1987" spans="22:22" x14ac:dyDescent="0.35">
      <c r="V1987" s="17"/>
    </row>
    <row r="1988" spans="22:22" x14ac:dyDescent="0.35">
      <c r="V1988" s="17"/>
    </row>
    <row r="1989" spans="22:22" x14ac:dyDescent="0.35">
      <c r="V1989" s="17"/>
    </row>
    <row r="1990" spans="22:22" x14ac:dyDescent="0.35">
      <c r="V1990" s="17"/>
    </row>
    <row r="1991" spans="22:22" x14ac:dyDescent="0.35">
      <c r="V1991" s="17"/>
    </row>
    <row r="1992" spans="22:22" x14ac:dyDescent="0.35">
      <c r="V1992" s="17"/>
    </row>
    <row r="1993" spans="22:22" x14ac:dyDescent="0.35">
      <c r="V1993" s="17"/>
    </row>
    <row r="1994" spans="22:22" x14ac:dyDescent="0.35">
      <c r="V1994" s="17"/>
    </row>
    <row r="1995" spans="22:22" x14ac:dyDescent="0.35">
      <c r="V1995" s="17"/>
    </row>
    <row r="1996" spans="22:22" x14ac:dyDescent="0.35">
      <c r="V1996" s="17"/>
    </row>
    <row r="1997" spans="22:22" x14ac:dyDescent="0.35">
      <c r="V1997" s="17"/>
    </row>
    <row r="1998" spans="22:22" x14ac:dyDescent="0.35">
      <c r="V1998" s="17"/>
    </row>
    <row r="1999" spans="22:22" x14ac:dyDescent="0.35">
      <c r="V1999" s="17"/>
    </row>
    <row r="2000" spans="22:22" x14ac:dyDescent="0.35">
      <c r="V2000" s="17"/>
    </row>
    <row r="2001" spans="22:22" x14ac:dyDescent="0.35">
      <c r="V2001" s="17"/>
    </row>
    <row r="2002" spans="22:22" x14ac:dyDescent="0.35">
      <c r="V2002" s="17"/>
    </row>
    <row r="2003" spans="22:22" x14ac:dyDescent="0.35">
      <c r="V2003" s="17"/>
    </row>
    <row r="2004" spans="22:22" x14ac:dyDescent="0.35">
      <c r="V2004" s="17"/>
    </row>
    <row r="2005" spans="22:22" x14ac:dyDescent="0.35">
      <c r="V2005" s="17"/>
    </row>
    <row r="2006" spans="22:22" x14ac:dyDescent="0.35">
      <c r="V2006" s="17"/>
    </row>
    <row r="2007" spans="22:22" x14ac:dyDescent="0.35">
      <c r="V2007" s="17"/>
    </row>
    <row r="2008" spans="22:22" x14ac:dyDescent="0.35">
      <c r="V2008" s="17"/>
    </row>
    <row r="2009" spans="22:22" x14ac:dyDescent="0.35">
      <c r="V2009" s="17"/>
    </row>
    <row r="2010" spans="22:22" x14ac:dyDescent="0.35">
      <c r="V2010" s="17"/>
    </row>
    <row r="2011" spans="22:22" x14ac:dyDescent="0.35">
      <c r="V2011" s="17"/>
    </row>
    <row r="2012" spans="22:22" x14ac:dyDescent="0.35">
      <c r="V2012" s="17"/>
    </row>
    <row r="2013" spans="22:22" x14ac:dyDescent="0.35">
      <c r="V2013" s="17"/>
    </row>
    <row r="2014" spans="22:22" x14ac:dyDescent="0.35">
      <c r="V2014" s="17"/>
    </row>
    <row r="2015" spans="22:22" x14ac:dyDescent="0.35">
      <c r="V2015" s="17"/>
    </row>
    <row r="2016" spans="22:22" x14ac:dyDescent="0.35">
      <c r="V2016" s="17"/>
    </row>
    <row r="2017" spans="22:22" x14ac:dyDescent="0.35">
      <c r="V2017" s="17"/>
    </row>
    <row r="2018" spans="22:22" x14ac:dyDescent="0.35">
      <c r="V2018" s="17"/>
    </row>
    <row r="2019" spans="22:22" x14ac:dyDescent="0.35">
      <c r="V2019" s="17"/>
    </row>
    <row r="2020" spans="22:22" x14ac:dyDescent="0.35">
      <c r="V2020" s="17"/>
    </row>
    <row r="2021" spans="22:22" x14ac:dyDescent="0.35">
      <c r="V2021" s="17"/>
    </row>
    <row r="2022" spans="22:22" x14ac:dyDescent="0.35">
      <c r="V2022" s="17"/>
    </row>
    <row r="2023" spans="22:22" x14ac:dyDescent="0.35">
      <c r="V2023" s="17"/>
    </row>
    <row r="2024" spans="22:22" x14ac:dyDescent="0.35">
      <c r="V2024" s="17"/>
    </row>
    <row r="2025" spans="22:22" x14ac:dyDescent="0.35">
      <c r="V2025" s="17"/>
    </row>
    <row r="2026" spans="22:22" x14ac:dyDescent="0.35">
      <c r="V2026" s="17"/>
    </row>
    <row r="2027" spans="22:22" x14ac:dyDescent="0.35">
      <c r="V2027" s="17"/>
    </row>
    <row r="2028" spans="22:22" x14ac:dyDescent="0.35">
      <c r="V2028" s="17"/>
    </row>
    <row r="2029" spans="22:22" x14ac:dyDescent="0.35">
      <c r="V2029" s="17"/>
    </row>
    <row r="2030" spans="22:22" x14ac:dyDescent="0.35">
      <c r="V2030" s="17"/>
    </row>
    <row r="2031" spans="22:22" x14ac:dyDescent="0.35">
      <c r="V2031" s="17"/>
    </row>
    <row r="2032" spans="22:22" x14ac:dyDescent="0.35">
      <c r="V2032" s="17"/>
    </row>
    <row r="2033" spans="22:22" x14ac:dyDescent="0.35">
      <c r="V2033" s="17"/>
    </row>
    <row r="2034" spans="22:22" x14ac:dyDescent="0.35">
      <c r="V2034" s="17"/>
    </row>
    <row r="2035" spans="22:22" x14ac:dyDescent="0.35">
      <c r="V2035" s="17"/>
    </row>
    <row r="2036" spans="22:22" x14ac:dyDescent="0.35">
      <c r="V2036" s="17"/>
    </row>
    <row r="2037" spans="22:22" x14ac:dyDescent="0.35">
      <c r="V2037" s="17"/>
    </row>
    <row r="2038" spans="22:22" x14ac:dyDescent="0.35">
      <c r="V2038" s="17"/>
    </row>
    <row r="2039" spans="22:22" x14ac:dyDescent="0.35">
      <c r="V2039" s="17"/>
    </row>
    <row r="2040" spans="22:22" x14ac:dyDescent="0.35">
      <c r="V2040" s="17"/>
    </row>
    <row r="2041" spans="22:22" x14ac:dyDescent="0.35">
      <c r="V2041" s="17"/>
    </row>
    <row r="2042" spans="22:22" x14ac:dyDescent="0.35">
      <c r="V2042" s="17"/>
    </row>
    <row r="2043" spans="22:22" x14ac:dyDescent="0.35">
      <c r="V2043" s="17"/>
    </row>
    <row r="2044" spans="22:22" x14ac:dyDescent="0.35">
      <c r="V2044" s="17"/>
    </row>
    <row r="2045" spans="22:22" x14ac:dyDescent="0.35">
      <c r="V2045" s="17"/>
    </row>
    <row r="2046" spans="22:22" x14ac:dyDescent="0.35">
      <c r="V2046" s="17"/>
    </row>
    <row r="2047" spans="22:22" x14ac:dyDescent="0.35">
      <c r="V2047" s="17"/>
    </row>
    <row r="2048" spans="22:22" x14ac:dyDescent="0.35">
      <c r="V2048" s="17"/>
    </row>
    <row r="2049" spans="22:22" x14ac:dyDescent="0.35">
      <c r="V2049" s="17"/>
    </row>
    <row r="2050" spans="22:22" x14ac:dyDescent="0.35">
      <c r="V2050" s="17"/>
    </row>
    <row r="2051" spans="22:22" x14ac:dyDescent="0.35">
      <c r="V2051" s="17"/>
    </row>
    <row r="2052" spans="22:22" x14ac:dyDescent="0.35">
      <c r="V2052" s="17"/>
    </row>
    <row r="2053" spans="22:22" x14ac:dyDescent="0.35">
      <c r="V2053" s="17"/>
    </row>
    <row r="2054" spans="22:22" x14ac:dyDescent="0.35">
      <c r="V2054" s="17"/>
    </row>
    <row r="2055" spans="22:22" x14ac:dyDescent="0.35">
      <c r="V2055" s="17"/>
    </row>
    <row r="2056" spans="22:22" x14ac:dyDescent="0.35">
      <c r="V2056" s="17"/>
    </row>
    <row r="2057" spans="22:22" x14ac:dyDescent="0.35">
      <c r="V2057" s="17"/>
    </row>
    <row r="2058" spans="22:22" x14ac:dyDescent="0.35">
      <c r="V2058" s="17"/>
    </row>
    <row r="2059" spans="22:22" x14ac:dyDescent="0.35">
      <c r="V2059" s="17"/>
    </row>
    <row r="2060" spans="22:22" x14ac:dyDescent="0.35">
      <c r="V2060" s="17"/>
    </row>
    <row r="2061" spans="22:22" x14ac:dyDescent="0.35">
      <c r="V2061" s="17"/>
    </row>
    <row r="2062" spans="22:22" x14ac:dyDescent="0.35">
      <c r="V2062" s="17"/>
    </row>
    <row r="2063" spans="22:22" x14ac:dyDescent="0.35">
      <c r="V2063" s="17"/>
    </row>
    <row r="2064" spans="22:22" x14ac:dyDescent="0.35">
      <c r="V2064" s="17"/>
    </row>
    <row r="2065" spans="22:22" x14ac:dyDescent="0.35">
      <c r="V2065" s="17"/>
    </row>
    <row r="2066" spans="22:22" x14ac:dyDescent="0.35">
      <c r="V2066" s="17"/>
    </row>
    <row r="2067" spans="22:22" x14ac:dyDescent="0.35">
      <c r="V2067" s="17"/>
    </row>
    <row r="2068" spans="22:22" x14ac:dyDescent="0.35">
      <c r="V2068" s="17"/>
    </row>
    <row r="2069" spans="22:22" x14ac:dyDescent="0.35">
      <c r="V2069" s="17"/>
    </row>
    <row r="2070" spans="22:22" x14ac:dyDescent="0.35">
      <c r="V2070" s="17"/>
    </row>
    <row r="2071" spans="22:22" x14ac:dyDescent="0.35">
      <c r="V2071" s="17"/>
    </row>
    <row r="2072" spans="22:22" x14ac:dyDescent="0.35">
      <c r="V2072" s="17"/>
    </row>
    <row r="2073" spans="22:22" x14ac:dyDescent="0.35">
      <c r="V2073" s="17"/>
    </row>
    <row r="2074" spans="22:22" x14ac:dyDescent="0.35">
      <c r="V2074" s="17"/>
    </row>
    <row r="2075" spans="22:22" x14ac:dyDescent="0.35">
      <c r="V2075" s="17"/>
    </row>
    <row r="2076" spans="22:22" x14ac:dyDescent="0.35">
      <c r="V2076" s="17"/>
    </row>
    <row r="2077" spans="22:22" x14ac:dyDescent="0.35">
      <c r="V2077" s="17"/>
    </row>
    <row r="2078" spans="22:22" x14ac:dyDescent="0.35">
      <c r="V2078" s="17"/>
    </row>
    <row r="2079" spans="22:22" x14ac:dyDescent="0.35">
      <c r="V2079" s="17"/>
    </row>
    <row r="2080" spans="22:22" x14ac:dyDescent="0.35">
      <c r="V2080" s="17"/>
    </row>
    <row r="2081" spans="22:22" x14ac:dyDescent="0.35">
      <c r="V2081" s="17"/>
    </row>
    <row r="2082" spans="22:22" x14ac:dyDescent="0.35">
      <c r="V2082" s="17"/>
    </row>
    <row r="2083" spans="22:22" x14ac:dyDescent="0.35">
      <c r="V2083" s="17"/>
    </row>
    <row r="2084" spans="22:22" x14ac:dyDescent="0.35">
      <c r="V2084" s="17"/>
    </row>
    <row r="2085" spans="22:22" x14ac:dyDescent="0.35">
      <c r="V2085" s="17"/>
    </row>
    <row r="2086" spans="22:22" x14ac:dyDescent="0.35">
      <c r="V2086" s="17"/>
    </row>
    <row r="2087" spans="22:22" x14ac:dyDescent="0.35">
      <c r="V2087" s="17"/>
    </row>
    <row r="2088" spans="22:22" x14ac:dyDescent="0.35">
      <c r="V2088" s="17"/>
    </row>
    <row r="2089" spans="22:22" x14ac:dyDescent="0.35">
      <c r="V2089" s="17"/>
    </row>
    <row r="2090" spans="22:22" x14ac:dyDescent="0.35">
      <c r="V2090" s="17"/>
    </row>
    <row r="2091" spans="22:22" x14ac:dyDescent="0.35">
      <c r="V2091" s="17"/>
    </row>
    <row r="2092" spans="22:22" x14ac:dyDescent="0.35">
      <c r="V2092" s="17"/>
    </row>
    <row r="2093" spans="22:22" x14ac:dyDescent="0.35">
      <c r="V2093" s="17"/>
    </row>
    <row r="2094" spans="22:22" x14ac:dyDescent="0.35">
      <c r="V2094" s="17"/>
    </row>
    <row r="2095" spans="22:22" x14ac:dyDescent="0.35">
      <c r="V2095" s="17"/>
    </row>
    <row r="2096" spans="22:22" x14ac:dyDescent="0.35">
      <c r="V2096" s="17"/>
    </row>
    <row r="2097" spans="22:22" x14ac:dyDescent="0.35">
      <c r="V2097" s="17"/>
    </row>
    <row r="2098" spans="22:22" x14ac:dyDescent="0.35">
      <c r="V2098" s="17"/>
    </row>
    <row r="2099" spans="22:22" x14ac:dyDescent="0.35">
      <c r="V2099" s="17"/>
    </row>
    <row r="2100" spans="22:22" x14ac:dyDescent="0.35">
      <c r="V2100" s="17"/>
    </row>
    <row r="2101" spans="22:22" x14ac:dyDescent="0.35">
      <c r="V2101" s="17"/>
    </row>
    <row r="2102" spans="22:22" x14ac:dyDescent="0.35">
      <c r="V2102" s="17"/>
    </row>
    <row r="2103" spans="22:22" x14ac:dyDescent="0.35">
      <c r="V2103" s="17"/>
    </row>
    <row r="2104" spans="22:22" x14ac:dyDescent="0.35">
      <c r="V2104" s="17"/>
    </row>
    <row r="2105" spans="22:22" x14ac:dyDescent="0.35">
      <c r="V2105" s="17"/>
    </row>
    <row r="2106" spans="22:22" x14ac:dyDescent="0.35">
      <c r="V2106" s="17"/>
    </row>
    <row r="2107" spans="22:22" x14ac:dyDescent="0.35">
      <c r="V2107" s="17"/>
    </row>
    <row r="2108" spans="22:22" x14ac:dyDescent="0.35">
      <c r="V2108" s="17"/>
    </row>
    <row r="2109" spans="22:22" x14ac:dyDescent="0.35">
      <c r="V2109" s="17"/>
    </row>
    <row r="2110" spans="22:22" x14ac:dyDescent="0.35">
      <c r="V2110" s="17"/>
    </row>
    <row r="2111" spans="22:22" x14ac:dyDescent="0.35">
      <c r="V2111" s="17"/>
    </row>
    <row r="2112" spans="22:22" x14ac:dyDescent="0.35">
      <c r="V2112" s="17"/>
    </row>
    <row r="2113" spans="22:22" x14ac:dyDescent="0.35">
      <c r="V2113" s="17"/>
    </row>
    <row r="2114" spans="22:22" x14ac:dyDescent="0.35">
      <c r="V2114" s="17"/>
    </row>
    <row r="2115" spans="22:22" x14ac:dyDescent="0.35">
      <c r="V2115" s="17"/>
    </row>
    <row r="2116" spans="22:22" x14ac:dyDescent="0.35">
      <c r="V2116" s="17"/>
    </row>
    <row r="2117" spans="22:22" x14ac:dyDescent="0.35">
      <c r="V2117" s="17"/>
    </row>
    <row r="2118" spans="22:22" x14ac:dyDescent="0.35">
      <c r="V2118" s="17"/>
    </row>
    <row r="2119" spans="22:22" x14ac:dyDescent="0.35">
      <c r="V2119" s="17"/>
    </row>
    <row r="2120" spans="22:22" x14ac:dyDescent="0.35">
      <c r="V2120" s="17"/>
    </row>
    <row r="2121" spans="22:22" x14ac:dyDescent="0.35">
      <c r="V2121" s="17"/>
    </row>
    <row r="2122" spans="22:22" x14ac:dyDescent="0.35">
      <c r="V2122" s="17"/>
    </row>
    <row r="2123" spans="22:22" x14ac:dyDescent="0.35">
      <c r="V2123" s="17"/>
    </row>
    <row r="2124" spans="22:22" x14ac:dyDescent="0.35">
      <c r="V2124" s="17"/>
    </row>
    <row r="2125" spans="22:22" x14ac:dyDescent="0.35">
      <c r="V2125" s="17"/>
    </row>
    <row r="2126" spans="22:22" x14ac:dyDescent="0.35">
      <c r="V2126" s="17"/>
    </row>
    <row r="2127" spans="22:22" x14ac:dyDescent="0.35">
      <c r="V2127" s="17"/>
    </row>
    <row r="2128" spans="22:22" x14ac:dyDescent="0.35">
      <c r="V2128" s="17"/>
    </row>
    <row r="2129" spans="22:22" x14ac:dyDescent="0.35">
      <c r="V2129" s="17"/>
    </row>
    <row r="2130" spans="22:22" x14ac:dyDescent="0.35">
      <c r="V2130" s="17"/>
    </row>
    <row r="2131" spans="22:22" x14ac:dyDescent="0.35">
      <c r="V2131" s="17"/>
    </row>
    <row r="2132" spans="22:22" x14ac:dyDescent="0.35">
      <c r="V2132" s="17"/>
    </row>
    <row r="2133" spans="22:22" x14ac:dyDescent="0.35">
      <c r="V2133" s="17"/>
    </row>
    <row r="2134" spans="22:22" x14ac:dyDescent="0.35">
      <c r="V2134" s="17"/>
    </row>
    <row r="2135" spans="22:22" x14ac:dyDescent="0.35">
      <c r="V2135" s="17"/>
    </row>
    <row r="2136" spans="22:22" x14ac:dyDescent="0.35">
      <c r="V2136" s="17"/>
    </row>
    <row r="2137" spans="22:22" x14ac:dyDescent="0.35">
      <c r="V2137" s="17"/>
    </row>
    <row r="2138" spans="22:22" x14ac:dyDescent="0.35">
      <c r="V2138" s="17"/>
    </row>
    <row r="2139" spans="22:22" x14ac:dyDescent="0.35">
      <c r="V2139" s="17"/>
    </row>
    <row r="2140" spans="22:22" x14ac:dyDescent="0.35">
      <c r="V2140" s="17"/>
    </row>
    <row r="2141" spans="22:22" x14ac:dyDescent="0.35">
      <c r="V2141" s="17"/>
    </row>
    <row r="2142" spans="22:22" x14ac:dyDescent="0.35">
      <c r="V2142" s="17"/>
    </row>
    <row r="2143" spans="22:22" x14ac:dyDescent="0.35">
      <c r="V2143" s="17"/>
    </row>
    <row r="2144" spans="22:22" x14ac:dyDescent="0.35">
      <c r="V2144" s="17"/>
    </row>
    <row r="2145" spans="22:22" x14ac:dyDescent="0.35">
      <c r="V2145" s="17"/>
    </row>
    <row r="2146" spans="22:22" x14ac:dyDescent="0.35">
      <c r="V2146" s="17"/>
    </row>
    <row r="2147" spans="22:22" x14ac:dyDescent="0.35">
      <c r="V2147" s="17"/>
    </row>
    <row r="2148" spans="22:22" x14ac:dyDescent="0.35">
      <c r="V2148" s="17"/>
    </row>
    <row r="2149" spans="22:22" x14ac:dyDescent="0.35">
      <c r="V2149" s="17"/>
    </row>
    <row r="2150" spans="22:22" x14ac:dyDescent="0.35">
      <c r="V2150" s="17"/>
    </row>
    <row r="2151" spans="22:22" x14ac:dyDescent="0.35">
      <c r="V2151" s="17"/>
    </row>
    <row r="2152" spans="22:22" x14ac:dyDescent="0.35">
      <c r="V2152" s="17"/>
    </row>
    <row r="2153" spans="22:22" x14ac:dyDescent="0.35">
      <c r="V2153" s="17"/>
    </row>
    <row r="2154" spans="22:22" x14ac:dyDescent="0.35">
      <c r="V2154" s="17"/>
    </row>
    <row r="2155" spans="22:22" x14ac:dyDescent="0.35">
      <c r="V2155" s="17"/>
    </row>
    <row r="2156" spans="22:22" x14ac:dyDescent="0.35">
      <c r="V2156" s="17"/>
    </row>
    <row r="2157" spans="22:22" x14ac:dyDescent="0.35">
      <c r="V2157" s="17"/>
    </row>
    <row r="2158" spans="22:22" x14ac:dyDescent="0.35">
      <c r="V2158" s="17"/>
    </row>
    <row r="2159" spans="22:22" x14ac:dyDescent="0.35">
      <c r="V2159" s="17"/>
    </row>
    <row r="2160" spans="22:22" x14ac:dyDescent="0.35">
      <c r="V2160" s="17"/>
    </row>
    <row r="2161" spans="22:22" x14ac:dyDescent="0.35">
      <c r="V2161" s="17"/>
    </row>
    <row r="2162" spans="22:22" x14ac:dyDescent="0.35">
      <c r="V2162" s="17"/>
    </row>
    <row r="2163" spans="22:22" x14ac:dyDescent="0.35">
      <c r="V2163" s="17"/>
    </row>
    <row r="2164" spans="22:22" x14ac:dyDescent="0.35">
      <c r="V2164" s="17"/>
    </row>
    <row r="2165" spans="22:22" x14ac:dyDescent="0.35">
      <c r="V2165" s="17"/>
    </row>
    <row r="2166" spans="22:22" x14ac:dyDescent="0.35">
      <c r="V2166" s="17"/>
    </row>
    <row r="2167" spans="22:22" x14ac:dyDescent="0.35">
      <c r="V2167" s="17"/>
    </row>
    <row r="2168" spans="22:22" x14ac:dyDescent="0.35">
      <c r="V2168" s="17"/>
    </row>
    <row r="2169" spans="22:22" x14ac:dyDescent="0.35">
      <c r="V2169" s="17"/>
    </row>
    <row r="2170" spans="22:22" x14ac:dyDescent="0.35">
      <c r="V2170" s="17"/>
    </row>
    <row r="2171" spans="22:22" x14ac:dyDescent="0.35">
      <c r="V2171" s="17"/>
    </row>
    <row r="2172" spans="22:22" x14ac:dyDescent="0.35">
      <c r="V2172" s="17"/>
    </row>
    <row r="2173" spans="22:22" x14ac:dyDescent="0.35">
      <c r="V2173" s="17"/>
    </row>
    <row r="2174" spans="22:22" x14ac:dyDescent="0.35">
      <c r="V2174" s="17"/>
    </row>
    <row r="2175" spans="22:22" x14ac:dyDescent="0.35">
      <c r="V2175" s="17"/>
    </row>
    <row r="2176" spans="22:22" x14ac:dyDescent="0.35">
      <c r="V2176" s="17"/>
    </row>
    <row r="2177" spans="22:22" x14ac:dyDescent="0.35">
      <c r="V2177" s="17"/>
    </row>
    <row r="2178" spans="22:22" x14ac:dyDescent="0.35">
      <c r="V2178" s="17"/>
    </row>
    <row r="2179" spans="22:22" x14ac:dyDescent="0.35">
      <c r="V2179" s="17"/>
    </row>
    <row r="2180" spans="22:22" x14ac:dyDescent="0.35">
      <c r="V2180" s="17"/>
    </row>
    <row r="2181" spans="22:22" x14ac:dyDescent="0.35">
      <c r="V2181" s="17"/>
    </row>
    <row r="2182" spans="22:22" x14ac:dyDescent="0.35">
      <c r="V2182" s="17"/>
    </row>
    <row r="2183" spans="22:22" x14ac:dyDescent="0.35">
      <c r="V2183" s="17"/>
    </row>
    <row r="2184" spans="22:22" x14ac:dyDescent="0.35">
      <c r="V2184" s="17"/>
    </row>
    <row r="2185" spans="22:22" x14ac:dyDescent="0.35">
      <c r="V2185" s="17"/>
    </row>
    <row r="2186" spans="22:22" x14ac:dyDescent="0.35">
      <c r="V2186" s="17"/>
    </row>
    <row r="2187" spans="22:22" x14ac:dyDescent="0.35">
      <c r="V2187" s="17"/>
    </row>
    <row r="2188" spans="22:22" x14ac:dyDescent="0.35">
      <c r="V2188" s="17"/>
    </row>
    <row r="2189" spans="22:22" x14ac:dyDescent="0.35">
      <c r="V2189" s="17"/>
    </row>
    <row r="2190" spans="22:22" x14ac:dyDescent="0.35">
      <c r="V2190" s="17"/>
    </row>
    <row r="2191" spans="22:22" x14ac:dyDescent="0.35">
      <c r="V2191" s="17"/>
    </row>
    <row r="2192" spans="22:22" x14ac:dyDescent="0.35">
      <c r="V2192" s="17"/>
    </row>
    <row r="2193" spans="22:22" x14ac:dyDescent="0.35">
      <c r="V2193" s="17"/>
    </row>
    <row r="2194" spans="22:22" x14ac:dyDescent="0.35">
      <c r="V2194" s="17"/>
    </row>
    <row r="2195" spans="22:22" x14ac:dyDescent="0.35">
      <c r="V2195" s="17"/>
    </row>
    <row r="2196" spans="22:22" x14ac:dyDescent="0.35">
      <c r="V2196" s="17"/>
    </row>
    <row r="2197" spans="22:22" x14ac:dyDescent="0.35">
      <c r="V2197" s="17"/>
    </row>
    <row r="2198" spans="22:22" x14ac:dyDescent="0.35">
      <c r="V2198" s="17"/>
    </row>
    <row r="2199" spans="22:22" x14ac:dyDescent="0.35">
      <c r="V2199" s="17"/>
    </row>
    <row r="2200" spans="22:22" x14ac:dyDescent="0.35">
      <c r="V2200" s="17"/>
    </row>
    <row r="2201" spans="22:22" x14ac:dyDescent="0.35">
      <c r="V2201" s="17"/>
    </row>
    <row r="2202" spans="22:22" x14ac:dyDescent="0.35">
      <c r="V2202" s="17"/>
    </row>
    <row r="2203" spans="22:22" x14ac:dyDescent="0.35">
      <c r="V2203" s="17"/>
    </row>
    <row r="2204" spans="22:22" x14ac:dyDescent="0.35">
      <c r="V2204" s="17"/>
    </row>
    <row r="2205" spans="22:22" x14ac:dyDescent="0.35">
      <c r="V2205" s="17"/>
    </row>
    <row r="2206" spans="22:22" x14ac:dyDescent="0.35">
      <c r="V2206" s="17"/>
    </row>
    <row r="2207" spans="22:22" x14ac:dyDescent="0.35">
      <c r="V2207" s="17"/>
    </row>
    <row r="2208" spans="22:22" x14ac:dyDescent="0.35">
      <c r="V2208" s="17"/>
    </row>
    <row r="2209" spans="22:22" x14ac:dyDescent="0.35">
      <c r="V2209" s="17"/>
    </row>
    <row r="2210" spans="22:22" x14ac:dyDescent="0.35">
      <c r="V2210" s="17"/>
    </row>
    <row r="2211" spans="22:22" x14ac:dyDescent="0.35">
      <c r="V2211" s="17"/>
    </row>
    <row r="2212" spans="22:22" x14ac:dyDescent="0.35">
      <c r="V2212" s="17"/>
    </row>
    <row r="2213" spans="22:22" x14ac:dyDescent="0.35">
      <c r="V2213" s="17"/>
    </row>
    <row r="2214" spans="22:22" x14ac:dyDescent="0.35">
      <c r="V2214" s="17"/>
    </row>
    <row r="2215" spans="22:22" x14ac:dyDescent="0.35">
      <c r="V2215" s="17"/>
    </row>
    <row r="2216" spans="22:22" x14ac:dyDescent="0.35">
      <c r="V2216" s="17"/>
    </row>
    <row r="2217" spans="22:22" x14ac:dyDescent="0.35">
      <c r="V2217" s="17"/>
    </row>
    <row r="2218" spans="22:22" x14ac:dyDescent="0.35">
      <c r="V2218" s="17"/>
    </row>
    <row r="2219" spans="22:22" x14ac:dyDescent="0.35">
      <c r="V2219" s="17"/>
    </row>
    <row r="2220" spans="22:22" x14ac:dyDescent="0.35">
      <c r="V2220" s="17"/>
    </row>
    <row r="2221" spans="22:22" x14ac:dyDescent="0.35">
      <c r="V2221" s="17"/>
    </row>
    <row r="2222" spans="22:22" x14ac:dyDescent="0.35">
      <c r="V2222" s="17"/>
    </row>
    <row r="2223" spans="22:22" x14ac:dyDescent="0.35">
      <c r="V2223" s="17"/>
    </row>
    <row r="2224" spans="22:22" x14ac:dyDescent="0.35">
      <c r="V2224" s="17"/>
    </row>
    <row r="2225" spans="22:22" x14ac:dyDescent="0.35">
      <c r="V2225" s="17"/>
    </row>
    <row r="2226" spans="22:22" x14ac:dyDescent="0.35">
      <c r="V2226" s="17"/>
    </row>
    <row r="2227" spans="22:22" x14ac:dyDescent="0.35">
      <c r="V2227" s="17"/>
    </row>
    <row r="2228" spans="22:22" x14ac:dyDescent="0.35">
      <c r="V2228" s="17"/>
    </row>
    <row r="2229" spans="22:22" x14ac:dyDescent="0.35">
      <c r="V2229" s="17"/>
    </row>
    <row r="2230" spans="22:22" x14ac:dyDescent="0.35">
      <c r="V2230" s="17"/>
    </row>
    <row r="2231" spans="22:22" x14ac:dyDescent="0.35">
      <c r="V2231" s="17"/>
    </row>
    <row r="2232" spans="22:22" x14ac:dyDescent="0.35">
      <c r="V2232" s="17"/>
    </row>
    <row r="2233" spans="22:22" x14ac:dyDescent="0.35">
      <c r="V2233" s="17"/>
    </row>
    <row r="2234" spans="22:22" x14ac:dyDescent="0.35">
      <c r="V2234" s="17"/>
    </row>
    <row r="2235" spans="22:22" x14ac:dyDescent="0.35">
      <c r="V2235" s="17"/>
    </row>
    <row r="2236" spans="22:22" x14ac:dyDescent="0.35">
      <c r="V2236" s="17"/>
    </row>
    <row r="2237" spans="22:22" x14ac:dyDescent="0.35">
      <c r="V2237" s="17"/>
    </row>
    <row r="2238" spans="22:22" x14ac:dyDescent="0.35">
      <c r="V2238" s="17"/>
    </row>
    <row r="2239" spans="22:22" x14ac:dyDescent="0.35">
      <c r="V2239" s="17"/>
    </row>
    <row r="2240" spans="22:22" x14ac:dyDescent="0.35">
      <c r="V2240" s="17"/>
    </row>
    <row r="2241" spans="22:22" x14ac:dyDescent="0.35">
      <c r="V2241" s="17"/>
    </row>
    <row r="2242" spans="22:22" x14ac:dyDescent="0.35">
      <c r="V2242" s="17"/>
    </row>
    <row r="2243" spans="22:22" x14ac:dyDescent="0.35">
      <c r="V2243" s="17"/>
    </row>
    <row r="2244" spans="22:22" x14ac:dyDescent="0.35">
      <c r="V2244" s="17"/>
    </row>
    <row r="2245" spans="22:22" x14ac:dyDescent="0.35">
      <c r="V2245" s="17"/>
    </row>
    <row r="2246" spans="22:22" x14ac:dyDescent="0.35">
      <c r="V2246" s="17"/>
    </row>
    <row r="2247" spans="22:22" x14ac:dyDescent="0.35">
      <c r="V2247" s="17"/>
    </row>
    <row r="2248" spans="22:22" x14ac:dyDescent="0.35">
      <c r="V2248" s="17"/>
    </row>
    <row r="2249" spans="22:22" x14ac:dyDescent="0.35">
      <c r="V2249" s="17"/>
    </row>
    <row r="2250" spans="22:22" x14ac:dyDescent="0.35">
      <c r="V2250" s="17"/>
    </row>
    <row r="2251" spans="22:22" x14ac:dyDescent="0.35">
      <c r="V2251" s="17"/>
    </row>
    <row r="2252" spans="22:22" x14ac:dyDescent="0.35">
      <c r="V2252" s="17"/>
    </row>
    <row r="2253" spans="22:22" x14ac:dyDescent="0.35">
      <c r="V2253" s="17"/>
    </row>
    <row r="2254" spans="22:22" x14ac:dyDescent="0.35">
      <c r="V2254" s="17"/>
    </row>
    <row r="2255" spans="22:22" x14ac:dyDescent="0.35">
      <c r="V2255" s="17"/>
    </row>
    <row r="2256" spans="22:22" x14ac:dyDescent="0.35">
      <c r="V2256" s="17"/>
    </row>
    <row r="2257" spans="22:22" x14ac:dyDescent="0.35">
      <c r="V2257" s="17"/>
    </row>
    <row r="2258" spans="22:22" x14ac:dyDescent="0.35">
      <c r="V2258" s="17"/>
    </row>
    <row r="2259" spans="22:22" x14ac:dyDescent="0.35">
      <c r="V2259" s="17"/>
    </row>
    <row r="2260" spans="22:22" x14ac:dyDescent="0.35">
      <c r="V2260" s="17"/>
    </row>
    <row r="2261" spans="22:22" x14ac:dyDescent="0.35">
      <c r="V2261" s="17"/>
    </row>
    <row r="2262" spans="22:22" x14ac:dyDescent="0.35">
      <c r="V2262" s="17"/>
    </row>
    <row r="2263" spans="22:22" x14ac:dyDescent="0.35">
      <c r="V2263" s="17"/>
    </row>
    <row r="2264" spans="22:22" x14ac:dyDescent="0.35">
      <c r="V2264" s="17"/>
    </row>
    <row r="2265" spans="22:22" x14ac:dyDescent="0.35">
      <c r="V2265" s="17"/>
    </row>
    <row r="2266" spans="22:22" x14ac:dyDescent="0.35">
      <c r="V2266" s="17"/>
    </row>
    <row r="2267" spans="22:22" x14ac:dyDescent="0.35">
      <c r="V2267" s="17"/>
    </row>
    <row r="2268" spans="22:22" x14ac:dyDescent="0.35">
      <c r="V2268" s="17"/>
    </row>
    <row r="2269" spans="22:22" x14ac:dyDescent="0.35">
      <c r="V2269" s="17"/>
    </row>
    <row r="2270" spans="22:22" x14ac:dyDescent="0.35">
      <c r="V2270" s="17"/>
    </row>
    <row r="2271" spans="22:22" x14ac:dyDescent="0.35">
      <c r="V2271" s="17"/>
    </row>
    <row r="2272" spans="22:22" x14ac:dyDescent="0.35">
      <c r="V2272" s="17"/>
    </row>
    <row r="2273" spans="22:22" x14ac:dyDescent="0.35">
      <c r="V2273" s="17"/>
    </row>
    <row r="2274" spans="22:22" x14ac:dyDescent="0.35">
      <c r="V2274" s="17"/>
    </row>
    <row r="2275" spans="22:22" x14ac:dyDescent="0.35">
      <c r="V2275" s="17"/>
    </row>
    <row r="2276" spans="22:22" x14ac:dyDescent="0.35">
      <c r="V2276" s="17"/>
    </row>
    <row r="2277" spans="22:22" x14ac:dyDescent="0.35">
      <c r="V2277" s="17"/>
    </row>
    <row r="2278" spans="22:22" x14ac:dyDescent="0.35">
      <c r="V2278" s="17"/>
    </row>
    <row r="2279" spans="22:22" x14ac:dyDescent="0.35">
      <c r="V2279" s="17"/>
    </row>
    <row r="2280" spans="22:22" x14ac:dyDescent="0.35">
      <c r="V2280" s="17"/>
    </row>
    <row r="2281" spans="22:22" x14ac:dyDescent="0.35">
      <c r="V2281" s="17"/>
    </row>
    <row r="2282" spans="22:22" x14ac:dyDescent="0.35">
      <c r="V2282" s="17"/>
    </row>
    <row r="2283" spans="22:22" x14ac:dyDescent="0.35">
      <c r="V2283" s="17"/>
    </row>
    <row r="2284" spans="22:22" x14ac:dyDescent="0.35">
      <c r="V2284" s="17"/>
    </row>
    <row r="2285" spans="22:22" x14ac:dyDescent="0.35">
      <c r="V2285" s="17"/>
    </row>
    <row r="2286" spans="22:22" x14ac:dyDescent="0.35">
      <c r="V2286" s="17"/>
    </row>
    <row r="2287" spans="22:22" x14ac:dyDescent="0.35">
      <c r="V2287" s="17"/>
    </row>
    <row r="2288" spans="22:22" x14ac:dyDescent="0.35">
      <c r="V2288" s="17"/>
    </row>
    <row r="2289" spans="22:22" x14ac:dyDescent="0.35">
      <c r="V2289" s="17"/>
    </row>
    <row r="2290" spans="22:22" x14ac:dyDescent="0.35">
      <c r="V2290" s="17"/>
    </row>
    <row r="2291" spans="22:22" x14ac:dyDescent="0.35">
      <c r="V2291" s="17"/>
    </row>
    <row r="2292" spans="22:22" x14ac:dyDescent="0.35">
      <c r="V2292" s="17"/>
    </row>
    <row r="2293" spans="22:22" x14ac:dyDescent="0.35">
      <c r="V2293" s="17"/>
    </row>
    <row r="2294" spans="22:22" x14ac:dyDescent="0.35">
      <c r="V2294" s="17"/>
    </row>
    <row r="2295" spans="22:22" x14ac:dyDescent="0.35">
      <c r="V2295" s="17"/>
    </row>
    <row r="2296" spans="22:22" x14ac:dyDescent="0.35">
      <c r="V2296" s="17"/>
    </row>
    <row r="2297" spans="22:22" x14ac:dyDescent="0.35">
      <c r="V2297" s="17"/>
    </row>
    <row r="2298" spans="22:22" x14ac:dyDescent="0.35">
      <c r="V2298" s="17"/>
    </row>
    <row r="2299" spans="22:22" x14ac:dyDescent="0.35">
      <c r="V2299" s="17"/>
    </row>
    <row r="2300" spans="22:22" x14ac:dyDescent="0.35">
      <c r="V2300" s="17"/>
    </row>
    <row r="2301" spans="22:22" x14ac:dyDescent="0.35">
      <c r="V2301" s="17"/>
    </row>
    <row r="2302" spans="22:22" x14ac:dyDescent="0.35">
      <c r="V2302" s="17"/>
    </row>
    <row r="2303" spans="22:22" x14ac:dyDescent="0.35">
      <c r="V2303" s="17"/>
    </row>
    <row r="2304" spans="22:22" x14ac:dyDescent="0.35">
      <c r="V2304" s="17"/>
    </row>
    <row r="2305" spans="22:22" x14ac:dyDescent="0.35">
      <c r="V2305" s="17"/>
    </row>
    <row r="2306" spans="22:22" x14ac:dyDescent="0.35">
      <c r="V2306" s="17"/>
    </row>
    <row r="2307" spans="22:22" x14ac:dyDescent="0.35">
      <c r="V2307" s="17"/>
    </row>
    <row r="2308" spans="22:22" x14ac:dyDescent="0.35">
      <c r="V2308" s="17"/>
    </row>
    <row r="2309" spans="22:22" x14ac:dyDescent="0.35">
      <c r="V2309" s="17"/>
    </row>
    <row r="2310" spans="22:22" x14ac:dyDescent="0.35">
      <c r="V2310" s="17"/>
    </row>
    <row r="2311" spans="22:22" x14ac:dyDescent="0.35">
      <c r="V2311" s="17"/>
    </row>
    <row r="2312" spans="22:22" x14ac:dyDescent="0.35">
      <c r="V2312" s="17"/>
    </row>
    <row r="2313" spans="22:22" x14ac:dyDescent="0.35">
      <c r="V2313" s="17"/>
    </row>
    <row r="2314" spans="22:22" x14ac:dyDescent="0.35">
      <c r="V2314" s="17"/>
    </row>
    <row r="2315" spans="22:22" x14ac:dyDescent="0.35">
      <c r="V2315" s="17"/>
    </row>
    <row r="2316" spans="22:22" x14ac:dyDescent="0.35">
      <c r="V2316" s="17"/>
    </row>
    <row r="2317" spans="22:22" x14ac:dyDescent="0.35">
      <c r="V2317" s="17"/>
    </row>
    <row r="2318" spans="22:22" x14ac:dyDescent="0.35">
      <c r="V2318" s="17"/>
    </row>
    <row r="2319" spans="22:22" x14ac:dyDescent="0.35">
      <c r="V2319" s="17"/>
    </row>
    <row r="2320" spans="22:22" x14ac:dyDescent="0.35">
      <c r="V2320" s="17"/>
    </row>
    <row r="2321" spans="22:22" x14ac:dyDescent="0.35">
      <c r="V2321" s="17"/>
    </row>
    <row r="2322" spans="22:22" x14ac:dyDescent="0.35">
      <c r="V2322" s="17"/>
    </row>
    <row r="2323" spans="22:22" x14ac:dyDescent="0.35">
      <c r="V2323" s="17"/>
    </row>
    <row r="2324" spans="22:22" x14ac:dyDescent="0.35">
      <c r="V2324" s="17"/>
    </row>
    <row r="2325" spans="22:22" x14ac:dyDescent="0.35">
      <c r="V2325" s="17"/>
    </row>
    <row r="2326" spans="22:22" x14ac:dyDescent="0.35">
      <c r="V2326" s="17"/>
    </row>
    <row r="2327" spans="22:22" x14ac:dyDescent="0.35">
      <c r="V2327" s="17"/>
    </row>
    <row r="2328" spans="22:22" x14ac:dyDescent="0.35">
      <c r="V2328" s="17"/>
    </row>
    <row r="2329" spans="22:22" x14ac:dyDescent="0.35">
      <c r="V2329" s="17"/>
    </row>
    <row r="2330" spans="22:22" x14ac:dyDescent="0.35">
      <c r="V2330" s="17"/>
    </row>
    <row r="2331" spans="22:22" x14ac:dyDescent="0.35">
      <c r="V2331" s="17"/>
    </row>
    <row r="2332" spans="22:22" x14ac:dyDescent="0.35">
      <c r="V2332" s="17"/>
    </row>
    <row r="2333" spans="22:22" x14ac:dyDescent="0.35">
      <c r="V2333" s="17"/>
    </row>
    <row r="2334" spans="22:22" x14ac:dyDescent="0.35">
      <c r="V2334" s="17"/>
    </row>
    <row r="2335" spans="22:22" x14ac:dyDescent="0.35">
      <c r="V2335" s="17"/>
    </row>
    <row r="2336" spans="22:22" x14ac:dyDescent="0.35">
      <c r="V2336" s="17"/>
    </row>
    <row r="2337" spans="22:22" x14ac:dyDescent="0.35">
      <c r="V2337" s="17"/>
    </row>
    <row r="2338" spans="22:22" x14ac:dyDescent="0.35">
      <c r="V2338" s="17"/>
    </row>
    <row r="2339" spans="22:22" x14ac:dyDescent="0.35">
      <c r="V2339" s="17"/>
    </row>
    <row r="2340" spans="22:22" x14ac:dyDescent="0.35">
      <c r="V2340" s="17"/>
    </row>
    <row r="2341" spans="22:22" x14ac:dyDescent="0.35">
      <c r="V2341" s="17"/>
    </row>
    <row r="2342" spans="22:22" x14ac:dyDescent="0.35">
      <c r="V2342" s="17"/>
    </row>
    <row r="2343" spans="22:22" x14ac:dyDescent="0.35">
      <c r="V2343" s="17"/>
    </row>
    <row r="2344" spans="22:22" x14ac:dyDescent="0.35">
      <c r="V2344" s="17"/>
    </row>
    <row r="2345" spans="22:22" x14ac:dyDescent="0.35">
      <c r="V2345" s="17"/>
    </row>
    <row r="2346" spans="22:22" x14ac:dyDescent="0.35">
      <c r="V2346" s="17"/>
    </row>
    <row r="2347" spans="22:22" x14ac:dyDescent="0.35">
      <c r="V2347" s="17"/>
    </row>
    <row r="2348" spans="22:22" x14ac:dyDescent="0.35">
      <c r="V2348" s="17"/>
    </row>
    <row r="2349" spans="22:22" x14ac:dyDescent="0.35">
      <c r="V2349" s="17"/>
    </row>
    <row r="2350" spans="22:22" x14ac:dyDescent="0.35">
      <c r="V2350" s="17"/>
    </row>
    <row r="2351" spans="22:22" x14ac:dyDescent="0.35">
      <c r="V2351" s="17"/>
    </row>
    <row r="2352" spans="22:22" x14ac:dyDescent="0.35">
      <c r="V2352" s="17"/>
    </row>
    <row r="2353" spans="22:22" x14ac:dyDescent="0.35">
      <c r="V2353" s="17"/>
    </row>
    <row r="2354" spans="22:22" x14ac:dyDescent="0.35">
      <c r="V2354" s="17"/>
    </row>
    <row r="2355" spans="22:22" x14ac:dyDescent="0.35">
      <c r="V2355" s="17"/>
    </row>
    <row r="2356" spans="22:22" x14ac:dyDescent="0.35">
      <c r="V2356" s="17"/>
    </row>
    <row r="2357" spans="22:22" x14ac:dyDescent="0.35">
      <c r="V2357" s="17"/>
    </row>
    <row r="2358" spans="22:22" x14ac:dyDescent="0.35">
      <c r="V2358" s="17"/>
    </row>
    <row r="2359" spans="22:22" x14ac:dyDescent="0.35">
      <c r="V2359" s="17"/>
    </row>
    <row r="2360" spans="22:22" x14ac:dyDescent="0.35">
      <c r="V2360" s="17"/>
    </row>
    <row r="2361" spans="22:22" x14ac:dyDescent="0.35">
      <c r="V2361" s="17"/>
    </row>
    <row r="2362" spans="22:22" x14ac:dyDescent="0.35">
      <c r="V2362" s="17"/>
    </row>
    <row r="2363" spans="22:22" x14ac:dyDescent="0.35">
      <c r="V2363" s="17"/>
    </row>
    <row r="2364" spans="22:22" x14ac:dyDescent="0.35">
      <c r="V2364" s="17"/>
    </row>
    <row r="2365" spans="22:22" x14ac:dyDescent="0.35">
      <c r="V2365" s="17"/>
    </row>
    <row r="2366" spans="22:22" x14ac:dyDescent="0.35">
      <c r="V2366" s="17"/>
    </row>
    <row r="2367" spans="22:22" x14ac:dyDescent="0.35">
      <c r="V2367" s="17"/>
    </row>
    <row r="2368" spans="22:22" x14ac:dyDescent="0.35">
      <c r="V2368" s="17"/>
    </row>
    <row r="2369" spans="22:22" x14ac:dyDescent="0.35">
      <c r="V2369" s="17"/>
    </row>
    <row r="2370" spans="22:22" x14ac:dyDescent="0.35">
      <c r="V2370" s="17"/>
    </row>
    <row r="2371" spans="22:22" x14ac:dyDescent="0.35">
      <c r="V2371" s="17"/>
    </row>
    <row r="2372" spans="22:22" x14ac:dyDescent="0.35">
      <c r="V2372" s="17"/>
    </row>
    <row r="2373" spans="22:22" x14ac:dyDescent="0.35">
      <c r="V2373" s="17"/>
    </row>
    <row r="2374" spans="22:22" x14ac:dyDescent="0.35">
      <c r="V2374" s="17"/>
    </row>
    <row r="2375" spans="22:22" x14ac:dyDescent="0.35">
      <c r="V2375" s="17"/>
    </row>
    <row r="2376" spans="22:22" x14ac:dyDescent="0.35">
      <c r="V2376" s="17"/>
    </row>
    <row r="2377" spans="22:22" x14ac:dyDescent="0.35">
      <c r="V2377" s="17"/>
    </row>
    <row r="2378" spans="22:22" x14ac:dyDescent="0.35">
      <c r="V2378" s="17"/>
    </row>
    <row r="2379" spans="22:22" x14ac:dyDescent="0.35">
      <c r="V2379" s="17"/>
    </row>
    <row r="2380" spans="22:22" x14ac:dyDescent="0.35">
      <c r="V2380" s="17"/>
    </row>
    <row r="2381" spans="22:22" x14ac:dyDescent="0.35">
      <c r="V2381" s="17"/>
    </row>
    <row r="2382" spans="22:22" x14ac:dyDescent="0.35">
      <c r="V2382" s="17"/>
    </row>
    <row r="2383" spans="22:22" x14ac:dyDescent="0.35">
      <c r="V2383" s="17"/>
    </row>
    <row r="2384" spans="22:22" x14ac:dyDescent="0.35">
      <c r="V2384" s="17"/>
    </row>
    <row r="2385" spans="22:22" x14ac:dyDescent="0.35">
      <c r="V2385" s="17"/>
    </row>
    <row r="2386" spans="22:22" x14ac:dyDescent="0.35">
      <c r="V2386" s="17"/>
    </row>
    <row r="2387" spans="22:22" x14ac:dyDescent="0.35">
      <c r="V2387" s="17"/>
    </row>
    <row r="2388" spans="22:22" x14ac:dyDescent="0.35">
      <c r="V2388" s="17"/>
    </row>
    <row r="2389" spans="22:22" x14ac:dyDescent="0.35">
      <c r="V2389" s="17"/>
    </row>
    <row r="2390" spans="22:22" x14ac:dyDescent="0.35">
      <c r="V2390" s="17"/>
    </row>
    <row r="2391" spans="22:22" x14ac:dyDescent="0.35">
      <c r="V2391" s="17"/>
    </row>
    <row r="2392" spans="22:22" x14ac:dyDescent="0.35">
      <c r="V2392" s="17"/>
    </row>
    <row r="2393" spans="22:22" x14ac:dyDescent="0.35">
      <c r="V2393" s="17"/>
    </row>
    <row r="2394" spans="22:22" x14ac:dyDescent="0.35">
      <c r="V2394" s="17"/>
    </row>
    <row r="2395" spans="22:22" x14ac:dyDescent="0.35">
      <c r="V2395" s="17"/>
    </row>
    <row r="2396" spans="22:22" x14ac:dyDescent="0.35">
      <c r="V2396" s="17"/>
    </row>
    <row r="2397" spans="22:22" x14ac:dyDescent="0.35">
      <c r="V2397" s="17"/>
    </row>
    <row r="2398" spans="22:22" x14ac:dyDescent="0.35">
      <c r="V2398" s="17"/>
    </row>
    <row r="2399" spans="22:22" x14ac:dyDescent="0.35">
      <c r="V2399" s="17"/>
    </row>
    <row r="2400" spans="22:22" x14ac:dyDescent="0.35">
      <c r="V2400" s="17"/>
    </row>
    <row r="2401" spans="22:22" x14ac:dyDescent="0.35">
      <c r="V2401" s="17"/>
    </row>
    <row r="2402" spans="22:22" x14ac:dyDescent="0.35">
      <c r="V2402" s="17"/>
    </row>
    <row r="2403" spans="22:22" x14ac:dyDescent="0.35">
      <c r="V2403" s="17"/>
    </row>
    <row r="2404" spans="22:22" x14ac:dyDescent="0.35">
      <c r="V2404" s="17"/>
    </row>
    <row r="2405" spans="22:22" x14ac:dyDescent="0.35">
      <c r="V2405" s="17"/>
    </row>
    <row r="2406" spans="22:22" x14ac:dyDescent="0.35">
      <c r="V2406" s="17"/>
    </row>
    <row r="2407" spans="22:22" x14ac:dyDescent="0.35">
      <c r="V2407" s="17"/>
    </row>
    <row r="2408" spans="22:22" x14ac:dyDescent="0.35">
      <c r="V2408" s="17"/>
    </row>
    <row r="2409" spans="22:22" x14ac:dyDescent="0.35">
      <c r="V2409" s="17"/>
    </row>
    <row r="2410" spans="22:22" x14ac:dyDescent="0.35">
      <c r="V2410" s="17"/>
    </row>
    <row r="2411" spans="22:22" x14ac:dyDescent="0.35">
      <c r="V2411" s="17"/>
    </row>
    <row r="2412" spans="22:22" x14ac:dyDescent="0.35">
      <c r="V2412" s="17"/>
    </row>
    <row r="2413" spans="22:22" x14ac:dyDescent="0.35">
      <c r="V2413" s="17"/>
    </row>
    <row r="2414" spans="22:22" x14ac:dyDescent="0.35">
      <c r="V2414" s="17"/>
    </row>
    <row r="2415" spans="22:22" x14ac:dyDescent="0.35">
      <c r="V2415" s="17"/>
    </row>
    <row r="2416" spans="22:22" x14ac:dyDescent="0.35">
      <c r="V2416" s="17"/>
    </row>
    <row r="2417" spans="22:22" x14ac:dyDescent="0.35">
      <c r="V2417" s="17"/>
    </row>
    <row r="2418" spans="22:22" x14ac:dyDescent="0.35">
      <c r="V2418" s="17"/>
    </row>
    <row r="2419" spans="22:22" x14ac:dyDescent="0.35">
      <c r="V2419" s="17"/>
    </row>
    <row r="2420" spans="22:22" x14ac:dyDescent="0.35">
      <c r="V2420" s="17"/>
    </row>
    <row r="2421" spans="22:22" x14ac:dyDescent="0.35">
      <c r="V2421" s="17"/>
    </row>
    <row r="2422" spans="22:22" x14ac:dyDescent="0.35">
      <c r="V2422" s="17"/>
    </row>
    <row r="2423" spans="22:22" x14ac:dyDescent="0.35">
      <c r="V2423" s="17"/>
    </row>
    <row r="2424" spans="22:22" x14ac:dyDescent="0.35">
      <c r="V2424" s="17"/>
    </row>
    <row r="2425" spans="22:22" x14ac:dyDescent="0.35">
      <c r="V2425" s="17"/>
    </row>
    <row r="2426" spans="22:22" x14ac:dyDescent="0.35">
      <c r="V2426" s="17"/>
    </row>
    <row r="2427" spans="22:22" x14ac:dyDescent="0.35">
      <c r="V2427" s="17"/>
    </row>
    <row r="2428" spans="22:22" x14ac:dyDescent="0.35">
      <c r="V2428" s="17"/>
    </row>
    <row r="2429" spans="22:22" x14ac:dyDescent="0.35">
      <c r="V2429" s="17"/>
    </row>
    <row r="2430" spans="22:22" x14ac:dyDescent="0.35">
      <c r="V2430" s="17"/>
    </row>
    <row r="2431" spans="22:22" x14ac:dyDescent="0.35">
      <c r="V2431" s="17"/>
    </row>
    <row r="2432" spans="22:22" x14ac:dyDescent="0.35">
      <c r="V2432" s="17"/>
    </row>
    <row r="2433" spans="22:22" x14ac:dyDescent="0.35">
      <c r="V2433" s="17"/>
    </row>
    <row r="2434" spans="22:22" x14ac:dyDescent="0.35">
      <c r="V2434" s="17"/>
    </row>
    <row r="2435" spans="22:22" x14ac:dyDescent="0.35">
      <c r="V2435" s="17"/>
    </row>
    <row r="2436" spans="22:22" x14ac:dyDescent="0.35">
      <c r="V2436" s="17"/>
    </row>
    <row r="2437" spans="22:22" x14ac:dyDescent="0.35">
      <c r="V2437" s="17"/>
    </row>
    <row r="2438" spans="22:22" x14ac:dyDescent="0.35">
      <c r="V2438" s="17"/>
    </row>
    <row r="2439" spans="22:22" x14ac:dyDescent="0.35">
      <c r="V2439" s="17"/>
    </row>
    <row r="2440" spans="22:22" x14ac:dyDescent="0.35">
      <c r="V2440" s="17"/>
    </row>
    <row r="2441" spans="22:22" x14ac:dyDescent="0.35">
      <c r="V2441" s="17"/>
    </row>
    <row r="2442" spans="22:22" x14ac:dyDescent="0.35">
      <c r="V2442" s="17"/>
    </row>
    <row r="2443" spans="22:22" x14ac:dyDescent="0.35">
      <c r="V2443" s="17"/>
    </row>
    <row r="2444" spans="22:22" x14ac:dyDescent="0.35">
      <c r="V2444" s="17"/>
    </row>
    <row r="2445" spans="22:22" x14ac:dyDescent="0.35">
      <c r="V2445" s="17"/>
    </row>
    <row r="2446" spans="22:22" x14ac:dyDescent="0.35">
      <c r="V2446" s="17"/>
    </row>
    <row r="2447" spans="22:22" x14ac:dyDescent="0.35">
      <c r="V2447" s="17"/>
    </row>
    <row r="2448" spans="22:22" x14ac:dyDescent="0.35">
      <c r="V2448" s="17"/>
    </row>
    <row r="2449" spans="22:22" x14ac:dyDescent="0.35">
      <c r="V2449" s="17"/>
    </row>
    <row r="2450" spans="22:22" x14ac:dyDescent="0.35">
      <c r="V2450" s="17"/>
    </row>
    <row r="2451" spans="22:22" x14ac:dyDescent="0.35">
      <c r="V2451" s="17"/>
    </row>
    <row r="2452" spans="22:22" x14ac:dyDescent="0.35">
      <c r="V2452" s="17"/>
    </row>
    <row r="2453" spans="22:22" x14ac:dyDescent="0.35">
      <c r="V2453" s="17"/>
    </row>
    <row r="2454" spans="22:22" x14ac:dyDescent="0.35">
      <c r="V2454" s="17"/>
    </row>
    <row r="2455" spans="22:22" x14ac:dyDescent="0.35">
      <c r="V2455" s="17"/>
    </row>
    <row r="2456" spans="22:22" x14ac:dyDescent="0.35">
      <c r="V2456" s="17"/>
    </row>
    <row r="2457" spans="22:22" x14ac:dyDescent="0.35">
      <c r="V2457" s="17"/>
    </row>
    <row r="2458" spans="22:22" x14ac:dyDescent="0.35">
      <c r="V2458" s="17"/>
    </row>
    <row r="2459" spans="22:22" x14ac:dyDescent="0.35">
      <c r="V2459" s="17"/>
    </row>
    <row r="2460" spans="22:22" x14ac:dyDescent="0.35">
      <c r="V2460" s="17"/>
    </row>
    <row r="2461" spans="22:22" x14ac:dyDescent="0.35">
      <c r="V2461" s="17"/>
    </row>
    <row r="2462" spans="22:22" x14ac:dyDescent="0.35">
      <c r="V2462" s="17"/>
    </row>
    <row r="2463" spans="22:22" x14ac:dyDescent="0.35">
      <c r="V2463" s="17"/>
    </row>
    <row r="2464" spans="22:22" x14ac:dyDescent="0.35">
      <c r="V2464" s="17"/>
    </row>
    <row r="2465" spans="22:22" x14ac:dyDescent="0.35">
      <c r="V2465" s="17"/>
    </row>
    <row r="2466" spans="22:22" x14ac:dyDescent="0.35">
      <c r="V2466" s="17"/>
    </row>
    <row r="2467" spans="22:22" x14ac:dyDescent="0.35">
      <c r="V2467" s="17"/>
    </row>
    <row r="2468" spans="22:22" x14ac:dyDescent="0.35">
      <c r="V2468" s="17"/>
    </row>
    <row r="2469" spans="22:22" x14ac:dyDescent="0.35">
      <c r="V2469" s="17"/>
    </row>
    <row r="2470" spans="22:22" x14ac:dyDescent="0.35">
      <c r="V2470" s="17"/>
    </row>
    <row r="2471" spans="22:22" x14ac:dyDescent="0.35">
      <c r="V2471" s="17"/>
    </row>
    <row r="2472" spans="22:22" x14ac:dyDescent="0.35">
      <c r="V2472" s="17"/>
    </row>
    <row r="2473" spans="22:22" x14ac:dyDescent="0.35">
      <c r="V2473" s="17"/>
    </row>
    <row r="2474" spans="22:22" x14ac:dyDescent="0.35">
      <c r="V2474" s="17"/>
    </row>
    <row r="2475" spans="22:22" x14ac:dyDescent="0.35">
      <c r="V2475" s="17"/>
    </row>
    <row r="2476" spans="22:22" x14ac:dyDescent="0.35">
      <c r="V2476" s="17"/>
    </row>
    <row r="2477" spans="22:22" x14ac:dyDescent="0.35">
      <c r="V2477" s="17"/>
    </row>
    <row r="2478" spans="22:22" x14ac:dyDescent="0.35">
      <c r="V2478" s="17"/>
    </row>
    <row r="2479" spans="22:22" x14ac:dyDescent="0.35">
      <c r="V2479" s="17"/>
    </row>
    <row r="2480" spans="22:22" x14ac:dyDescent="0.35">
      <c r="V2480" s="17"/>
    </row>
    <row r="2481" spans="22:22" x14ac:dyDescent="0.35">
      <c r="V2481" s="17"/>
    </row>
    <row r="2482" spans="22:22" x14ac:dyDescent="0.35">
      <c r="V2482" s="17"/>
    </row>
    <row r="2483" spans="22:22" x14ac:dyDescent="0.35">
      <c r="V2483" s="17"/>
    </row>
    <row r="2484" spans="22:22" x14ac:dyDescent="0.35">
      <c r="V2484" s="17"/>
    </row>
    <row r="2485" spans="22:22" x14ac:dyDescent="0.35">
      <c r="V2485" s="17"/>
    </row>
    <row r="2486" spans="22:22" x14ac:dyDescent="0.35">
      <c r="V2486" s="17"/>
    </row>
    <row r="2487" spans="22:22" x14ac:dyDescent="0.35">
      <c r="V2487" s="17"/>
    </row>
    <row r="2488" spans="22:22" x14ac:dyDescent="0.35">
      <c r="V2488" s="17"/>
    </row>
    <row r="2489" spans="22:22" x14ac:dyDescent="0.35">
      <c r="V2489" s="17"/>
    </row>
    <row r="2490" spans="22:22" x14ac:dyDescent="0.35">
      <c r="V2490" s="17"/>
    </row>
    <row r="2491" spans="22:22" x14ac:dyDescent="0.35">
      <c r="V2491" s="17"/>
    </row>
    <row r="2492" spans="22:22" x14ac:dyDescent="0.35">
      <c r="V2492" s="17"/>
    </row>
    <row r="2493" spans="22:22" x14ac:dyDescent="0.35">
      <c r="V2493" s="17"/>
    </row>
    <row r="2494" spans="22:22" x14ac:dyDescent="0.35">
      <c r="V2494" s="17"/>
    </row>
    <row r="2495" spans="22:22" x14ac:dyDescent="0.35">
      <c r="V2495" s="17"/>
    </row>
    <row r="2496" spans="22:22" x14ac:dyDescent="0.35">
      <c r="V2496" s="17"/>
    </row>
    <row r="2497" spans="22:22" x14ac:dyDescent="0.35">
      <c r="V2497" s="17"/>
    </row>
    <row r="2498" spans="22:22" x14ac:dyDescent="0.35">
      <c r="V2498" s="17"/>
    </row>
    <row r="2499" spans="22:22" x14ac:dyDescent="0.35">
      <c r="V2499" s="17"/>
    </row>
    <row r="2500" spans="22:22" x14ac:dyDescent="0.35">
      <c r="V2500" s="17"/>
    </row>
    <row r="2501" spans="22:22" x14ac:dyDescent="0.35">
      <c r="V2501" s="17"/>
    </row>
    <row r="2502" spans="22:22" x14ac:dyDescent="0.35">
      <c r="V2502" s="17"/>
    </row>
    <row r="2503" spans="22:22" x14ac:dyDescent="0.35">
      <c r="V2503" s="17"/>
    </row>
    <row r="2504" spans="22:22" x14ac:dyDescent="0.35">
      <c r="V2504" s="17"/>
    </row>
    <row r="2505" spans="22:22" x14ac:dyDescent="0.35">
      <c r="V2505" s="17"/>
    </row>
    <row r="2506" spans="22:22" x14ac:dyDescent="0.35">
      <c r="V2506" s="17"/>
    </row>
    <row r="2507" spans="22:22" x14ac:dyDescent="0.35">
      <c r="V2507" s="17"/>
    </row>
    <row r="2508" spans="22:22" x14ac:dyDescent="0.35">
      <c r="V2508" s="17"/>
    </row>
    <row r="2509" spans="22:22" x14ac:dyDescent="0.35">
      <c r="V2509" s="17"/>
    </row>
    <row r="2510" spans="22:22" x14ac:dyDescent="0.35">
      <c r="V2510" s="17"/>
    </row>
    <row r="2511" spans="22:22" x14ac:dyDescent="0.35">
      <c r="V2511" s="17"/>
    </row>
    <row r="2512" spans="22:22" x14ac:dyDescent="0.35">
      <c r="V2512" s="17"/>
    </row>
    <row r="2513" spans="22:22" x14ac:dyDescent="0.35">
      <c r="V2513" s="17"/>
    </row>
    <row r="2514" spans="22:22" x14ac:dyDescent="0.35">
      <c r="V2514" s="17"/>
    </row>
    <row r="2515" spans="22:22" x14ac:dyDescent="0.35">
      <c r="V2515" s="17"/>
    </row>
    <row r="2516" spans="22:22" x14ac:dyDescent="0.35">
      <c r="V2516" s="17"/>
    </row>
    <row r="2517" spans="22:22" x14ac:dyDescent="0.35">
      <c r="V2517" s="17"/>
    </row>
    <row r="2518" spans="22:22" x14ac:dyDescent="0.35">
      <c r="V2518" s="17"/>
    </row>
    <row r="2519" spans="22:22" x14ac:dyDescent="0.35">
      <c r="V2519" s="17"/>
    </row>
    <row r="2520" spans="22:22" x14ac:dyDescent="0.35">
      <c r="V2520" s="17"/>
    </row>
    <row r="2521" spans="22:22" x14ac:dyDescent="0.35">
      <c r="V2521" s="17"/>
    </row>
    <row r="2522" spans="22:22" x14ac:dyDescent="0.35">
      <c r="V2522" s="17"/>
    </row>
    <row r="2523" spans="22:22" x14ac:dyDescent="0.35">
      <c r="V2523" s="17"/>
    </row>
    <row r="2524" spans="22:22" x14ac:dyDescent="0.35">
      <c r="V2524" s="17"/>
    </row>
    <row r="2525" spans="22:22" x14ac:dyDescent="0.35">
      <c r="V2525" s="17"/>
    </row>
    <row r="2526" spans="22:22" x14ac:dyDescent="0.35">
      <c r="V2526" s="17"/>
    </row>
    <row r="2527" spans="22:22" x14ac:dyDescent="0.35">
      <c r="V2527" s="17"/>
    </row>
    <row r="2528" spans="22:22" x14ac:dyDescent="0.35">
      <c r="V2528" s="17"/>
    </row>
    <row r="2529" spans="22:22" x14ac:dyDescent="0.35">
      <c r="V2529" s="17"/>
    </row>
    <row r="2530" spans="22:22" x14ac:dyDescent="0.35">
      <c r="V2530" s="17"/>
    </row>
    <row r="2531" spans="22:22" x14ac:dyDescent="0.35">
      <c r="V2531" s="17"/>
    </row>
    <row r="2532" spans="22:22" x14ac:dyDescent="0.35">
      <c r="V2532" s="17"/>
    </row>
    <row r="2533" spans="22:22" x14ac:dyDescent="0.35">
      <c r="V2533" s="17"/>
    </row>
    <row r="2534" spans="22:22" x14ac:dyDescent="0.35">
      <c r="V2534" s="17"/>
    </row>
    <row r="2535" spans="22:22" x14ac:dyDescent="0.35">
      <c r="V2535" s="17"/>
    </row>
    <row r="2536" spans="22:22" x14ac:dyDescent="0.35">
      <c r="V2536" s="17"/>
    </row>
    <row r="2537" spans="22:22" x14ac:dyDescent="0.35">
      <c r="V2537" s="17"/>
    </row>
    <row r="2538" spans="22:22" x14ac:dyDescent="0.35">
      <c r="V2538" s="17"/>
    </row>
    <row r="2539" spans="22:22" x14ac:dyDescent="0.35">
      <c r="V2539" s="17"/>
    </row>
    <row r="2540" spans="22:22" x14ac:dyDescent="0.35">
      <c r="V2540" s="17"/>
    </row>
    <row r="2541" spans="22:22" x14ac:dyDescent="0.35">
      <c r="V2541" s="17"/>
    </row>
    <row r="2542" spans="22:22" x14ac:dyDescent="0.35">
      <c r="V2542" s="17"/>
    </row>
    <row r="2543" spans="22:22" x14ac:dyDescent="0.35">
      <c r="V2543" s="17"/>
    </row>
    <row r="2544" spans="22:22" x14ac:dyDescent="0.35">
      <c r="V2544" s="17"/>
    </row>
    <row r="2545" spans="22:22" x14ac:dyDescent="0.35">
      <c r="V2545" s="17"/>
    </row>
    <row r="2546" spans="22:22" x14ac:dyDescent="0.35">
      <c r="V2546" s="17"/>
    </row>
    <row r="2547" spans="22:22" x14ac:dyDescent="0.35">
      <c r="V2547" s="17"/>
    </row>
    <row r="2548" spans="22:22" x14ac:dyDescent="0.35">
      <c r="V2548" s="17"/>
    </row>
    <row r="2549" spans="22:22" x14ac:dyDescent="0.35">
      <c r="V2549" s="17"/>
    </row>
    <row r="2550" spans="22:22" x14ac:dyDescent="0.35">
      <c r="V2550" s="17"/>
    </row>
    <row r="2551" spans="22:22" x14ac:dyDescent="0.35">
      <c r="V2551" s="17"/>
    </row>
    <row r="2552" spans="22:22" x14ac:dyDescent="0.35">
      <c r="V2552" s="17"/>
    </row>
    <row r="2553" spans="22:22" x14ac:dyDescent="0.35">
      <c r="V2553" s="17"/>
    </row>
    <row r="2554" spans="22:22" x14ac:dyDescent="0.35">
      <c r="V2554" s="17"/>
    </row>
    <row r="2555" spans="22:22" x14ac:dyDescent="0.35">
      <c r="V2555" s="17"/>
    </row>
    <row r="2556" spans="22:22" x14ac:dyDescent="0.35">
      <c r="V2556" s="17"/>
    </row>
    <row r="2557" spans="22:22" x14ac:dyDescent="0.35">
      <c r="V2557" s="17"/>
    </row>
    <row r="2558" spans="22:22" x14ac:dyDescent="0.35">
      <c r="V2558" s="17"/>
    </row>
    <row r="2559" spans="22:22" x14ac:dyDescent="0.35">
      <c r="V2559" s="17"/>
    </row>
    <row r="2560" spans="22:22" x14ac:dyDescent="0.35">
      <c r="V2560" s="17"/>
    </row>
    <row r="2561" spans="22:22" x14ac:dyDescent="0.35">
      <c r="V2561" s="17"/>
    </row>
    <row r="2562" spans="22:22" x14ac:dyDescent="0.35">
      <c r="V2562" s="17"/>
    </row>
    <row r="2563" spans="22:22" x14ac:dyDescent="0.35">
      <c r="V2563" s="17"/>
    </row>
    <row r="2564" spans="22:22" x14ac:dyDescent="0.35">
      <c r="V2564" s="17"/>
    </row>
    <row r="2565" spans="22:22" x14ac:dyDescent="0.35">
      <c r="V2565" s="17"/>
    </row>
    <row r="2566" spans="22:22" x14ac:dyDescent="0.35">
      <c r="V2566" s="17"/>
    </row>
    <row r="2567" spans="22:22" x14ac:dyDescent="0.35">
      <c r="V2567" s="17"/>
    </row>
    <row r="2568" spans="22:22" x14ac:dyDescent="0.35">
      <c r="V2568" s="17"/>
    </row>
    <row r="2569" spans="22:22" x14ac:dyDescent="0.35">
      <c r="V2569" s="17"/>
    </row>
    <row r="2570" spans="22:22" x14ac:dyDescent="0.35">
      <c r="V2570" s="17"/>
    </row>
    <row r="2571" spans="22:22" x14ac:dyDescent="0.35">
      <c r="V2571" s="17"/>
    </row>
    <row r="2572" spans="22:22" x14ac:dyDescent="0.35">
      <c r="V2572" s="17"/>
    </row>
    <row r="2573" spans="22:22" x14ac:dyDescent="0.35">
      <c r="V2573" s="17"/>
    </row>
    <row r="2574" spans="22:22" x14ac:dyDescent="0.35">
      <c r="V2574" s="17"/>
    </row>
    <row r="2575" spans="22:22" x14ac:dyDescent="0.35">
      <c r="V2575" s="17"/>
    </row>
    <row r="2576" spans="22:22" x14ac:dyDescent="0.35">
      <c r="V2576" s="17"/>
    </row>
    <row r="2577" spans="22:22" x14ac:dyDescent="0.35">
      <c r="V2577" s="17"/>
    </row>
    <row r="2578" spans="22:22" x14ac:dyDescent="0.35">
      <c r="V2578" s="17"/>
    </row>
    <row r="2579" spans="22:22" x14ac:dyDescent="0.35">
      <c r="V2579" s="17"/>
    </row>
    <row r="2580" spans="22:22" x14ac:dyDescent="0.35">
      <c r="V2580" s="17"/>
    </row>
    <row r="2581" spans="22:22" x14ac:dyDescent="0.35">
      <c r="V2581" s="17"/>
    </row>
    <row r="2582" spans="22:22" x14ac:dyDescent="0.35">
      <c r="V2582" s="17"/>
    </row>
    <row r="2583" spans="22:22" x14ac:dyDescent="0.35">
      <c r="V2583" s="17"/>
    </row>
    <row r="2584" spans="22:22" x14ac:dyDescent="0.35">
      <c r="V2584" s="17"/>
    </row>
    <row r="2585" spans="22:22" x14ac:dyDescent="0.35">
      <c r="V2585" s="17"/>
    </row>
    <row r="2586" spans="22:22" x14ac:dyDescent="0.35">
      <c r="V2586" s="17"/>
    </row>
    <row r="2587" spans="22:22" x14ac:dyDescent="0.35">
      <c r="V2587" s="17"/>
    </row>
    <row r="2588" spans="22:22" x14ac:dyDescent="0.35">
      <c r="V2588" s="17"/>
    </row>
    <row r="2589" spans="22:22" x14ac:dyDescent="0.35">
      <c r="V2589" s="17"/>
    </row>
    <row r="2590" spans="22:22" x14ac:dyDescent="0.35">
      <c r="V2590" s="17"/>
    </row>
    <row r="2591" spans="22:22" x14ac:dyDescent="0.35">
      <c r="V2591" s="17"/>
    </row>
    <row r="2592" spans="22:22" x14ac:dyDescent="0.35">
      <c r="V2592" s="17"/>
    </row>
    <row r="2593" spans="22:22" x14ac:dyDescent="0.35">
      <c r="V2593" s="17"/>
    </row>
    <row r="2594" spans="22:22" x14ac:dyDescent="0.35">
      <c r="V2594" s="17"/>
    </row>
    <row r="2595" spans="22:22" x14ac:dyDescent="0.35">
      <c r="V2595" s="17"/>
    </row>
    <row r="2596" spans="22:22" x14ac:dyDescent="0.35">
      <c r="V2596" s="17"/>
    </row>
    <row r="2597" spans="22:22" x14ac:dyDescent="0.35">
      <c r="V2597" s="17"/>
    </row>
    <row r="2598" spans="22:22" x14ac:dyDescent="0.35">
      <c r="V2598" s="17"/>
    </row>
    <row r="2599" spans="22:22" x14ac:dyDescent="0.35">
      <c r="V2599" s="17"/>
    </row>
    <row r="2600" spans="22:22" x14ac:dyDescent="0.35">
      <c r="V2600" s="17"/>
    </row>
    <row r="2601" spans="22:22" x14ac:dyDescent="0.35">
      <c r="V2601" s="17"/>
    </row>
    <row r="2602" spans="22:22" x14ac:dyDescent="0.35">
      <c r="V2602" s="17"/>
    </row>
    <row r="2603" spans="22:22" x14ac:dyDescent="0.35">
      <c r="V2603" s="17"/>
    </row>
    <row r="2604" spans="22:22" x14ac:dyDescent="0.35">
      <c r="V2604" s="17"/>
    </row>
    <row r="2605" spans="22:22" x14ac:dyDescent="0.35">
      <c r="V2605" s="17"/>
    </row>
    <row r="2606" spans="22:22" x14ac:dyDescent="0.35">
      <c r="V2606" s="17"/>
    </row>
    <row r="2607" spans="22:22" x14ac:dyDescent="0.35">
      <c r="V2607" s="17"/>
    </row>
    <row r="2608" spans="22:22" x14ac:dyDescent="0.35">
      <c r="V2608" s="17"/>
    </row>
    <row r="2609" spans="22:22" x14ac:dyDescent="0.35">
      <c r="V2609" s="17"/>
    </row>
    <row r="2610" spans="22:22" x14ac:dyDescent="0.35">
      <c r="V2610" s="17"/>
    </row>
    <row r="2611" spans="22:22" x14ac:dyDescent="0.35">
      <c r="V2611" s="17"/>
    </row>
    <row r="2612" spans="22:22" x14ac:dyDescent="0.35">
      <c r="V2612" s="17"/>
    </row>
    <row r="2613" spans="22:22" x14ac:dyDescent="0.35">
      <c r="V2613" s="17"/>
    </row>
    <row r="2614" spans="22:22" x14ac:dyDescent="0.35">
      <c r="V2614" s="17"/>
    </row>
    <row r="2615" spans="22:22" x14ac:dyDescent="0.35">
      <c r="V2615" s="17"/>
    </row>
    <row r="2616" spans="22:22" x14ac:dyDescent="0.35">
      <c r="V2616" s="17"/>
    </row>
    <row r="2617" spans="22:22" x14ac:dyDescent="0.35">
      <c r="V2617" s="17"/>
    </row>
    <row r="2618" spans="22:22" x14ac:dyDescent="0.35">
      <c r="V2618" s="17"/>
    </row>
    <row r="2619" spans="22:22" x14ac:dyDescent="0.35">
      <c r="V2619" s="17"/>
    </row>
    <row r="2620" spans="22:22" x14ac:dyDescent="0.35">
      <c r="V2620" s="17"/>
    </row>
    <row r="2621" spans="22:22" x14ac:dyDescent="0.35">
      <c r="V2621" s="17"/>
    </row>
    <row r="2622" spans="22:22" x14ac:dyDescent="0.35">
      <c r="V2622" s="17"/>
    </row>
    <row r="2623" spans="22:22" x14ac:dyDescent="0.35">
      <c r="V2623" s="17"/>
    </row>
    <row r="2624" spans="22:22" x14ac:dyDescent="0.35">
      <c r="V2624" s="17"/>
    </row>
    <row r="2625" spans="22:22" x14ac:dyDescent="0.35">
      <c r="V2625" s="17"/>
    </row>
    <row r="2626" spans="22:22" x14ac:dyDescent="0.35">
      <c r="V2626" s="17"/>
    </row>
    <row r="2627" spans="22:22" x14ac:dyDescent="0.35">
      <c r="V2627" s="17"/>
    </row>
    <row r="2628" spans="22:22" x14ac:dyDescent="0.35">
      <c r="V2628" s="17"/>
    </row>
    <row r="2629" spans="22:22" x14ac:dyDescent="0.35">
      <c r="V2629" s="17"/>
    </row>
    <row r="2630" spans="22:22" x14ac:dyDescent="0.35">
      <c r="V2630" s="17"/>
    </row>
    <row r="2631" spans="22:22" x14ac:dyDescent="0.35">
      <c r="V2631" s="17"/>
    </row>
    <row r="2632" spans="22:22" x14ac:dyDescent="0.35">
      <c r="V2632" s="17"/>
    </row>
    <row r="2633" spans="22:22" x14ac:dyDescent="0.35">
      <c r="V2633" s="17"/>
    </row>
    <row r="2634" spans="22:22" x14ac:dyDescent="0.35">
      <c r="V2634" s="17"/>
    </row>
    <row r="2635" spans="22:22" x14ac:dyDescent="0.35">
      <c r="V2635" s="17"/>
    </row>
    <row r="2636" spans="22:22" x14ac:dyDescent="0.35">
      <c r="V2636" s="17"/>
    </row>
    <row r="2637" spans="22:22" x14ac:dyDescent="0.35">
      <c r="V2637" s="17"/>
    </row>
    <row r="2638" spans="22:22" x14ac:dyDescent="0.35">
      <c r="V2638" s="17"/>
    </row>
    <row r="2639" spans="22:22" x14ac:dyDescent="0.35">
      <c r="V2639" s="17"/>
    </row>
    <row r="2640" spans="22:22" x14ac:dyDescent="0.35">
      <c r="V2640" s="17"/>
    </row>
    <row r="2641" spans="22:22" x14ac:dyDescent="0.35">
      <c r="V2641" s="17"/>
    </row>
    <row r="2642" spans="22:22" x14ac:dyDescent="0.35">
      <c r="V2642" s="17"/>
    </row>
    <row r="2643" spans="22:22" x14ac:dyDescent="0.35">
      <c r="V2643" s="17"/>
    </row>
    <row r="2644" spans="22:22" x14ac:dyDescent="0.35">
      <c r="V2644" s="17"/>
    </row>
    <row r="2645" spans="22:22" x14ac:dyDescent="0.35">
      <c r="V2645" s="17"/>
    </row>
    <row r="2646" spans="22:22" x14ac:dyDescent="0.35">
      <c r="V2646" s="17"/>
    </row>
    <row r="2647" spans="22:22" x14ac:dyDescent="0.35">
      <c r="V2647" s="17"/>
    </row>
    <row r="2648" spans="22:22" x14ac:dyDescent="0.35">
      <c r="V2648" s="17"/>
    </row>
    <row r="2649" spans="22:22" x14ac:dyDescent="0.35">
      <c r="V2649" s="17"/>
    </row>
    <row r="2650" spans="22:22" x14ac:dyDescent="0.35">
      <c r="V2650" s="17"/>
    </row>
    <row r="2651" spans="22:22" x14ac:dyDescent="0.35">
      <c r="V2651" s="17"/>
    </row>
    <row r="2652" spans="22:22" x14ac:dyDescent="0.35">
      <c r="V2652" s="17"/>
    </row>
    <row r="2653" spans="22:22" x14ac:dyDescent="0.35">
      <c r="V2653" s="17"/>
    </row>
    <row r="2654" spans="22:22" x14ac:dyDescent="0.35">
      <c r="V2654" s="17"/>
    </row>
    <row r="2655" spans="22:22" x14ac:dyDescent="0.35">
      <c r="V2655" s="17"/>
    </row>
    <row r="2656" spans="22:22" x14ac:dyDescent="0.35">
      <c r="V2656" s="17"/>
    </row>
    <row r="2657" spans="22:22" x14ac:dyDescent="0.35">
      <c r="V2657" s="17"/>
    </row>
    <row r="2658" spans="22:22" x14ac:dyDescent="0.35">
      <c r="V2658" s="17"/>
    </row>
    <row r="2659" spans="22:22" x14ac:dyDescent="0.35">
      <c r="V2659" s="17"/>
    </row>
    <row r="2660" spans="22:22" x14ac:dyDescent="0.35">
      <c r="V2660" s="17"/>
    </row>
    <row r="2661" spans="22:22" x14ac:dyDescent="0.35">
      <c r="V2661" s="17"/>
    </row>
    <row r="2662" spans="22:22" x14ac:dyDescent="0.35">
      <c r="V2662" s="17"/>
    </row>
    <row r="2663" spans="22:22" x14ac:dyDescent="0.35">
      <c r="V2663" s="17"/>
    </row>
    <row r="2664" spans="22:22" x14ac:dyDescent="0.35">
      <c r="V2664" s="17"/>
    </row>
    <row r="2665" spans="22:22" x14ac:dyDescent="0.35">
      <c r="V2665" s="17"/>
    </row>
    <row r="2666" spans="22:22" x14ac:dyDescent="0.35">
      <c r="V2666" s="17"/>
    </row>
    <row r="2667" spans="22:22" x14ac:dyDescent="0.35">
      <c r="V2667" s="17"/>
    </row>
    <row r="2668" spans="22:22" x14ac:dyDescent="0.35">
      <c r="V2668" s="17"/>
    </row>
    <row r="2669" spans="22:22" x14ac:dyDescent="0.35">
      <c r="V2669" s="17"/>
    </row>
    <row r="2670" spans="22:22" x14ac:dyDescent="0.35">
      <c r="V2670" s="17"/>
    </row>
    <row r="2671" spans="22:22" x14ac:dyDescent="0.35">
      <c r="V2671" s="17"/>
    </row>
    <row r="2672" spans="22:22" x14ac:dyDescent="0.35">
      <c r="V2672" s="17"/>
    </row>
    <row r="2673" spans="22:22" x14ac:dyDescent="0.35">
      <c r="V2673" s="17"/>
    </row>
    <row r="2674" spans="22:22" x14ac:dyDescent="0.35">
      <c r="V2674" s="17"/>
    </row>
    <row r="2675" spans="22:22" x14ac:dyDescent="0.35">
      <c r="V2675" s="17"/>
    </row>
    <row r="2676" spans="22:22" x14ac:dyDescent="0.35">
      <c r="V2676" s="17"/>
    </row>
    <row r="2677" spans="22:22" x14ac:dyDescent="0.35">
      <c r="V2677" s="17"/>
    </row>
    <row r="2678" spans="22:22" x14ac:dyDescent="0.35">
      <c r="V2678" s="17"/>
    </row>
    <row r="2679" spans="22:22" x14ac:dyDescent="0.35">
      <c r="V2679" s="17"/>
    </row>
    <row r="2680" spans="22:22" x14ac:dyDescent="0.35">
      <c r="V2680" s="17"/>
    </row>
    <row r="2681" spans="22:22" x14ac:dyDescent="0.35">
      <c r="V2681" s="17"/>
    </row>
    <row r="2682" spans="22:22" x14ac:dyDescent="0.35">
      <c r="V2682" s="17"/>
    </row>
    <row r="2683" spans="22:22" x14ac:dyDescent="0.35">
      <c r="V2683" s="17"/>
    </row>
    <row r="2684" spans="22:22" x14ac:dyDescent="0.35">
      <c r="V2684" s="17"/>
    </row>
    <row r="2685" spans="22:22" x14ac:dyDescent="0.35">
      <c r="V2685" s="17"/>
    </row>
    <row r="2686" spans="22:22" x14ac:dyDescent="0.35">
      <c r="V2686" s="17"/>
    </row>
    <row r="2687" spans="22:22" x14ac:dyDescent="0.35">
      <c r="V2687" s="17"/>
    </row>
    <row r="2688" spans="22:22" x14ac:dyDescent="0.35">
      <c r="V2688" s="17"/>
    </row>
    <row r="2689" spans="22:22" x14ac:dyDescent="0.35">
      <c r="V2689" s="17"/>
    </row>
    <row r="2690" spans="22:22" x14ac:dyDescent="0.35">
      <c r="V2690" s="17"/>
    </row>
    <row r="2691" spans="22:22" x14ac:dyDescent="0.35">
      <c r="V2691" s="17"/>
    </row>
    <row r="2692" spans="22:22" x14ac:dyDescent="0.35">
      <c r="V2692" s="17"/>
    </row>
    <row r="2693" spans="22:22" x14ac:dyDescent="0.35">
      <c r="V2693" s="17"/>
    </row>
    <row r="2694" spans="22:22" x14ac:dyDescent="0.35">
      <c r="V2694" s="17"/>
    </row>
    <row r="2695" spans="22:22" x14ac:dyDescent="0.35">
      <c r="V2695" s="17"/>
    </row>
    <row r="2696" spans="22:22" x14ac:dyDescent="0.35">
      <c r="V2696" s="17"/>
    </row>
    <row r="2697" spans="22:22" x14ac:dyDescent="0.35">
      <c r="V2697" s="17"/>
    </row>
    <row r="2698" spans="22:22" x14ac:dyDescent="0.35">
      <c r="V2698" s="17"/>
    </row>
    <row r="2699" spans="22:22" x14ac:dyDescent="0.35">
      <c r="V2699" s="17"/>
    </row>
    <row r="2700" spans="22:22" x14ac:dyDescent="0.35">
      <c r="V2700" s="17"/>
    </row>
    <row r="2701" spans="22:22" x14ac:dyDescent="0.35">
      <c r="V2701" s="17"/>
    </row>
    <row r="2702" spans="22:22" x14ac:dyDescent="0.35">
      <c r="V2702" s="17"/>
    </row>
    <row r="2703" spans="22:22" x14ac:dyDescent="0.35">
      <c r="V2703" s="17"/>
    </row>
    <row r="2704" spans="22:22" x14ac:dyDescent="0.35">
      <c r="V2704" s="17"/>
    </row>
    <row r="2705" spans="22:22" x14ac:dyDescent="0.35">
      <c r="V2705" s="17"/>
    </row>
    <row r="2706" spans="22:22" x14ac:dyDescent="0.35">
      <c r="V2706" s="17"/>
    </row>
    <row r="2707" spans="22:22" x14ac:dyDescent="0.35">
      <c r="V2707" s="17"/>
    </row>
    <row r="2708" spans="22:22" x14ac:dyDescent="0.35">
      <c r="V2708" s="17"/>
    </row>
    <row r="2709" spans="22:22" x14ac:dyDescent="0.35">
      <c r="V2709" s="17"/>
    </row>
    <row r="2710" spans="22:22" x14ac:dyDescent="0.35">
      <c r="V2710" s="17"/>
    </row>
    <row r="2711" spans="22:22" x14ac:dyDescent="0.35">
      <c r="V2711" s="17"/>
    </row>
    <row r="2712" spans="22:22" x14ac:dyDescent="0.35">
      <c r="V2712" s="17"/>
    </row>
    <row r="2713" spans="22:22" x14ac:dyDescent="0.35">
      <c r="V2713" s="17"/>
    </row>
    <row r="2714" spans="22:22" x14ac:dyDescent="0.35">
      <c r="V2714" s="17"/>
    </row>
    <row r="2715" spans="22:22" x14ac:dyDescent="0.35">
      <c r="V2715" s="17"/>
    </row>
    <row r="2716" spans="22:22" x14ac:dyDescent="0.35">
      <c r="V2716" s="17"/>
    </row>
    <row r="2717" spans="22:22" x14ac:dyDescent="0.35">
      <c r="V2717" s="17"/>
    </row>
    <row r="2718" spans="22:22" x14ac:dyDescent="0.35">
      <c r="V2718" s="17"/>
    </row>
    <row r="2719" spans="22:22" x14ac:dyDescent="0.35">
      <c r="V2719" s="17"/>
    </row>
    <row r="2720" spans="22:22" x14ac:dyDescent="0.35">
      <c r="V2720" s="17"/>
    </row>
    <row r="2721" spans="22:22" x14ac:dyDescent="0.35">
      <c r="V2721" s="17"/>
    </row>
    <row r="2722" spans="22:22" x14ac:dyDescent="0.35">
      <c r="V2722" s="17"/>
    </row>
    <row r="2723" spans="22:22" x14ac:dyDescent="0.35">
      <c r="V2723" s="17"/>
    </row>
    <row r="2724" spans="22:22" x14ac:dyDescent="0.35">
      <c r="V2724" s="17"/>
    </row>
    <row r="2725" spans="22:22" x14ac:dyDescent="0.35">
      <c r="V2725" s="17"/>
    </row>
    <row r="2726" spans="22:22" x14ac:dyDescent="0.35">
      <c r="V2726" s="17"/>
    </row>
    <row r="2727" spans="22:22" x14ac:dyDescent="0.35">
      <c r="V2727" s="17"/>
    </row>
    <row r="2728" spans="22:22" x14ac:dyDescent="0.35">
      <c r="V2728" s="17"/>
    </row>
    <row r="2729" spans="22:22" x14ac:dyDescent="0.35">
      <c r="V2729" s="17"/>
    </row>
    <row r="2730" spans="22:22" x14ac:dyDescent="0.35">
      <c r="V2730" s="17"/>
    </row>
    <row r="2731" spans="22:22" x14ac:dyDescent="0.35">
      <c r="V2731" s="17"/>
    </row>
    <row r="2732" spans="22:22" x14ac:dyDescent="0.35">
      <c r="V2732" s="17"/>
    </row>
    <row r="2733" spans="22:22" x14ac:dyDescent="0.35">
      <c r="V2733" s="17"/>
    </row>
    <row r="2734" spans="22:22" x14ac:dyDescent="0.35">
      <c r="V2734" s="17"/>
    </row>
    <row r="2735" spans="22:22" x14ac:dyDescent="0.35">
      <c r="V2735" s="17"/>
    </row>
    <row r="2736" spans="22:22" x14ac:dyDescent="0.35">
      <c r="V2736" s="17"/>
    </row>
    <row r="2737" spans="22:22" x14ac:dyDescent="0.35">
      <c r="V2737" s="17"/>
    </row>
    <row r="2738" spans="22:22" x14ac:dyDescent="0.35">
      <c r="V2738" s="17"/>
    </row>
    <row r="2739" spans="22:22" x14ac:dyDescent="0.35">
      <c r="V2739" s="17"/>
    </row>
    <row r="2740" spans="22:22" x14ac:dyDescent="0.35">
      <c r="V2740" s="17"/>
    </row>
    <row r="2741" spans="22:22" x14ac:dyDescent="0.35">
      <c r="V2741" s="17"/>
    </row>
    <row r="2742" spans="22:22" x14ac:dyDescent="0.35">
      <c r="V2742" s="17"/>
    </row>
    <row r="2743" spans="22:22" x14ac:dyDescent="0.35">
      <c r="V2743" s="17"/>
    </row>
    <row r="2744" spans="22:22" x14ac:dyDescent="0.35">
      <c r="V2744" s="17"/>
    </row>
    <row r="2745" spans="22:22" x14ac:dyDescent="0.35">
      <c r="V2745" s="17"/>
    </row>
    <row r="2746" spans="22:22" x14ac:dyDescent="0.35">
      <c r="V2746" s="17"/>
    </row>
    <row r="2747" spans="22:22" x14ac:dyDescent="0.35">
      <c r="V2747" s="17"/>
    </row>
    <row r="2748" spans="22:22" x14ac:dyDescent="0.35">
      <c r="V2748" s="17"/>
    </row>
    <row r="2749" spans="22:22" x14ac:dyDescent="0.35">
      <c r="V2749" s="17"/>
    </row>
    <row r="2750" spans="22:22" x14ac:dyDescent="0.35">
      <c r="V2750" s="17"/>
    </row>
    <row r="2751" spans="22:22" x14ac:dyDescent="0.35">
      <c r="V2751" s="17"/>
    </row>
    <row r="2752" spans="22:22" x14ac:dyDescent="0.35">
      <c r="V2752" s="17"/>
    </row>
    <row r="2753" spans="22:22" x14ac:dyDescent="0.35">
      <c r="V2753" s="17"/>
    </row>
    <row r="2754" spans="22:22" x14ac:dyDescent="0.35">
      <c r="V2754" s="17"/>
    </row>
    <row r="2755" spans="22:22" x14ac:dyDescent="0.35">
      <c r="V2755" s="17"/>
    </row>
    <row r="2756" spans="22:22" x14ac:dyDescent="0.35">
      <c r="V2756" s="17"/>
    </row>
    <row r="2757" spans="22:22" x14ac:dyDescent="0.35">
      <c r="V2757" s="17"/>
    </row>
    <row r="2758" spans="22:22" x14ac:dyDescent="0.35">
      <c r="V2758" s="17"/>
    </row>
    <row r="2759" spans="22:22" x14ac:dyDescent="0.35">
      <c r="V2759" s="17"/>
    </row>
    <row r="2760" spans="22:22" x14ac:dyDescent="0.35">
      <c r="V2760" s="17"/>
    </row>
    <row r="2761" spans="22:22" x14ac:dyDescent="0.35">
      <c r="V2761" s="17"/>
    </row>
    <row r="2762" spans="22:22" x14ac:dyDescent="0.35">
      <c r="V2762" s="17"/>
    </row>
    <row r="2763" spans="22:22" x14ac:dyDescent="0.35">
      <c r="V2763" s="17"/>
    </row>
    <row r="2764" spans="22:22" x14ac:dyDescent="0.35">
      <c r="V2764" s="17"/>
    </row>
    <row r="2765" spans="22:22" x14ac:dyDescent="0.35">
      <c r="V2765" s="17"/>
    </row>
    <row r="2766" spans="22:22" x14ac:dyDescent="0.35">
      <c r="V2766" s="17"/>
    </row>
    <row r="2767" spans="22:22" x14ac:dyDescent="0.35">
      <c r="V2767" s="17"/>
    </row>
    <row r="2768" spans="22:22" x14ac:dyDescent="0.35">
      <c r="V2768" s="17"/>
    </row>
    <row r="2769" spans="22:22" x14ac:dyDescent="0.35">
      <c r="V2769" s="17"/>
    </row>
    <row r="2770" spans="22:22" x14ac:dyDescent="0.35">
      <c r="V2770" s="17"/>
    </row>
    <row r="2771" spans="22:22" x14ac:dyDescent="0.35">
      <c r="V2771" s="17"/>
    </row>
    <row r="2772" spans="22:22" x14ac:dyDescent="0.35">
      <c r="V2772" s="17"/>
    </row>
    <row r="2773" spans="22:22" x14ac:dyDescent="0.35">
      <c r="V2773" s="17"/>
    </row>
    <row r="2774" spans="22:22" x14ac:dyDescent="0.35">
      <c r="V2774" s="17"/>
    </row>
    <row r="2775" spans="22:22" x14ac:dyDescent="0.35">
      <c r="V2775" s="17"/>
    </row>
    <row r="2776" spans="22:22" x14ac:dyDescent="0.35">
      <c r="V2776" s="17"/>
    </row>
    <row r="2777" spans="22:22" x14ac:dyDescent="0.35">
      <c r="V2777" s="17"/>
    </row>
    <row r="2778" spans="22:22" x14ac:dyDescent="0.35">
      <c r="V2778" s="17"/>
    </row>
    <row r="2779" spans="22:22" x14ac:dyDescent="0.35">
      <c r="V2779" s="17"/>
    </row>
    <row r="2780" spans="22:22" x14ac:dyDescent="0.35">
      <c r="V2780" s="17"/>
    </row>
    <row r="2781" spans="22:22" x14ac:dyDescent="0.35">
      <c r="V2781" s="17"/>
    </row>
    <row r="2782" spans="22:22" x14ac:dyDescent="0.35">
      <c r="V2782" s="17"/>
    </row>
    <row r="2783" spans="22:22" x14ac:dyDescent="0.35">
      <c r="V2783" s="17"/>
    </row>
    <row r="2784" spans="22:22" x14ac:dyDescent="0.35">
      <c r="V2784" s="17"/>
    </row>
    <row r="2785" spans="22:22" x14ac:dyDescent="0.35">
      <c r="V2785" s="17"/>
    </row>
    <row r="2786" spans="22:22" x14ac:dyDescent="0.35">
      <c r="V2786" s="17"/>
    </row>
    <row r="2787" spans="22:22" x14ac:dyDescent="0.35">
      <c r="V2787" s="17"/>
    </row>
    <row r="2788" spans="22:22" x14ac:dyDescent="0.35">
      <c r="V2788" s="17"/>
    </row>
    <row r="2789" spans="22:22" x14ac:dyDescent="0.35">
      <c r="V2789" s="17"/>
    </row>
    <row r="2790" spans="22:22" x14ac:dyDescent="0.35">
      <c r="V2790" s="17"/>
    </row>
    <row r="2791" spans="22:22" x14ac:dyDescent="0.35">
      <c r="V2791" s="17"/>
    </row>
    <row r="2792" spans="22:22" x14ac:dyDescent="0.35">
      <c r="V2792" s="17"/>
    </row>
    <row r="2793" spans="22:22" x14ac:dyDescent="0.35">
      <c r="V2793" s="17"/>
    </row>
    <row r="2794" spans="22:22" x14ac:dyDescent="0.35">
      <c r="V2794" s="17"/>
    </row>
    <row r="2795" spans="22:22" x14ac:dyDescent="0.35">
      <c r="V2795" s="17"/>
    </row>
    <row r="2796" spans="22:22" x14ac:dyDescent="0.35">
      <c r="V2796" s="17"/>
    </row>
    <row r="2797" spans="22:22" x14ac:dyDescent="0.35">
      <c r="V2797" s="17"/>
    </row>
    <row r="2798" spans="22:22" x14ac:dyDescent="0.35">
      <c r="V2798" s="17"/>
    </row>
    <row r="2799" spans="22:22" x14ac:dyDescent="0.35">
      <c r="V2799" s="17"/>
    </row>
    <row r="2800" spans="22:22" x14ac:dyDescent="0.35">
      <c r="V2800" s="17"/>
    </row>
    <row r="2801" spans="22:22" x14ac:dyDescent="0.35">
      <c r="V2801" s="17"/>
    </row>
    <row r="2802" spans="22:22" x14ac:dyDescent="0.35">
      <c r="V2802" s="17"/>
    </row>
    <row r="2803" spans="22:22" x14ac:dyDescent="0.35">
      <c r="V2803" s="17"/>
    </row>
    <row r="2804" spans="22:22" x14ac:dyDescent="0.35">
      <c r="V2804" s="17"/>
    </row>
    <row r="2805" spans="22:22" x14ac:dyDescent="0.35">
      <c r="V2805" s="17"/>
    </row>
    <row r="2806" spans="22:22" x14ac:dyDescent="0.35">
      <c r="V2806" s="17"/>
    </row>
    <row r="2807" spans="22:22" x14ac:dyDescent="0.35">
      <c r="V2807" s="17"/>
    </row>
    <row r="2808" spans="22:22" x14ac:dyDescent="0.35">
      <c r="V2808" s="17"/>
    </row>
    <row r="2809" spans="22:22" x14ac:dyDescent="0.35">
      <c r="V2809" s="17"/>
    </row>
    <row r="2810" spans="22:22" x14ac:dyDescent="0.35">
      <c r="V2810" s="17"/>
    </row>
    <row r="2811" spans="22:22" x14ac:dyDescent="0.35">
      <c r="V2811" s="17"/>
    </row>
    <row r="2812" spans="22:22" x14ac:dyDescent="0.35">
      <c r="V2812" s="17"/>
    </row>
    <row r="2813" spans="22:22" x14ac:dyDescent="0.35">
      <c r="V2813" s="17"/>
    </row>
    <row r="2814" spans="22:22" x14ac:dyDescent="0.35">
      <c r="V2814" s="17"/>
    </row>
    <row r="2815" spans="22:22" x14ac:dyDescent="0.35">
      <c r="V2815" s="17"/>
    </row>
    <row r="2816" spans="22:22" x14ac:dyDescent="0.35">
      <c r="V2816" s="17"/>
    </row>
    <row r="2817" spans="22:22" x14ac:dyDescent="0.35">
      <c r="V2817" s="17"/>
    </row>
    <row r="2818" spans="22:22" x14ac:dyDescent="0.35">
      <c r="V2818" s="17"/>
    </row>
    <row r="2819" spans="22:22" x14ac:dyDescent="0.35">
      <c r="V2819" s="17"/>
    </row>
    <row r="2820" spans="22:22" x14ac:dyDescent="0.35">
      <c r="V2820" s="17"/>
    </row>
    <row r="2821" spans="22:22" x14ac:dyDescent="0.35">
      <c r="V2821" s="17"/>
    </row>
    <row r="2822" spans="22:22" x14ac:dyDescent="0.35">
      <c r="V2822" s="17"/>
    </row>
    <row r="2823" spans="22:22" x14ac:dyDescent="0.35">
      <c r="V2823" s="17"/>
    </row>
    <row r="2824" spans="22:22" x14ac:dyDescent="0.35">
      <c r="V2824" s="17"/>
    </row>
    <row r="2825" spans="22:22" x14ac:dyDescent="0.35">
      <c r="V2825" s="17"/>
    </row>
    <row r="2826" spans="22:22" x14ac:dyDescent="0.35">
      <c r="V2826" s="17"/>
    </row>
    <row r="2827" spans="22:22" x14ac:dyDescent="0.35">
      <c r="V2827" s="17"/>
    </row>
    <row r="2828" spans="22:22" x14ac:dyDescent="0.35">
      <c r="V2828" s="17"/>
    </row>
    <row r="2829" spans="22:22" x14ac:dyDescent="0.35">
      <c r="V2829" s="17"/>
    </row>
    <row r="2830" spans="22:22" x14ac:dyDescent="0.35">
      <c r="V2830" s="17"/>
    </row>
    <row r="2831" spans="22:22" x14ac:dyDescent="0.35">
      <c r="V2831" s="17"/>
    </row>
    <row r="2832" spans="22:22" x14ac:dyDescent="0.35">
      <c r="V2832" s="17"/>
    </row>
    <row r="2833" spans="22:22" x14ac:dyDescent="0.35">
      <c r="V2833" s="17"/>
    </row>
    <row r="2834" spans="22:22" x14ac:dyDescent="0.35">
      <c r="V2834" s="17"/>
    </row>
    <row r="2835" spans="22:22" x14ac:dyDescent="0.35">
      <c r="V2835" s="17"/>
    </row>
    <row r="2836" spans="22:22" x14ac:dyDescent="0.35">
      <c r="V2836" s="17"/>
    </row>
    <row r="2837" spans="22:22" x14ac:dyDescent="0.35">
      <c r="V2837" s="17"/>
    </row>
    <row r="2838" spans="22:22" x14ac:dyDescent="0.35">
      <c r="V2838" s="17"/>
    </row>
    <row r="2839" spans="22:22" x14ac:dyDescent="0.35">
      <c r="V2839" s="17"/>
    </row>
    <row r="2840" spans="22:22" x14ac:dyDescent="0.35">
      <c r="V2840" s="17"/>
    </row>
    <row r="2841" spans="22:22" x14ac:dyDescent="0.35">
      <c r="V2841" s="17"/>
    </row>
    <row r="2842" spans="22:22" x14ac:dyDescent="0.35">
      <c r="V2842" s="17"/>
    </row>
    <row r="2843" spans="22:22" x14ac:dyDescent="0.35">
      <c r="V2843" s="17"/>
    </row>
    <row r="2844" spans="22:22" x14ac:dyDescent="0.35">
      <c r="V2844" s="17"/>
    </row>
    <row r="2845" spans="22:22" x14ac:dyDescent="0.35">
      <c r="V2845" s="17"/>
    </row>
    <row r="2846" spans="22:22" x14ac:dyDescent="0.35">
      <c r="V2846" s="17"/>
    </row>
    <row r="2847" spans="22:22" x14ac:dyDescent="0.35">
      <c r="V2847" s="17"/>
    </row>
    <row r="2848" spans="22:22" x14ac:dyDescent="0.35">
      <c r="V2848" s="17"/>
    </row>
    <row r="2849" spans="22:22" x14ac:dyDescent="0.35">
      <c r="V2849" s="17"/>
    </row>
    <row r="2850" spans="22:22" x14ac:dyDescent="0.35">
      <c r="V2850" s="17"/>
    </row>
    <row r="2851" spans="22:22" x14ac:dyDescent="0.35">
      <c r="V2851" s="17"/>
    </row>
    <row r="2852" spans="22:22" x14ac:dyDescent="0.35">
      <c r="V2852" s="17"/>
    </row>
    <row r="2853" spans="22:22" x14ac:dyDescent="0.35">
      <c r="V2853" s="17"/>
    </row>
    <row r="2854" spans="22:22" x14ac:dyDescent="0.35">
      <c r="V2854" s="17"/>
    </row>
    <row r="2855" spans="22:22" x14ac:dyDescent="0.35">
      <c r="V2855" s="17"/>
    </row>
    <row r="2856" spans="22:22" x14ac:dyDescent="0.35">
      <c r="V2856" s="17"/>
    </row>
    <row r="2857" spans="22:22" x14ac:dyDescent="0.35">
      <c r="V2857" s="17"/>
    </row>
    <row r="2858" spans="22:22" x14ac:dyDescent="0.35">
      <c r="V2858" s="17"/>
    </row>
    <row r="2859" spans="22:22" x14ac:dyDescent="0.35">
      <c r="V2859" s="17"/>
    </row>
    <row r="2860" spans="22:22" x14ac:dyDescent="0.35">
      <c r="V2860" s="17"/>
    </row>
    <row r="2861" spans="22:22" x14ac:dyDescent="0.35">
      <c r="V2861" s="17"/>
    </row>
    <row r="2862" spans="22:22" x14ac:dyDescent="0.35">
      <c r="V2862" s="17"/>
    </row>
    <row r="2863" spans="22:22" x14ac:dyDescent="0.35">
      <c r="V2863" s="17"/>
    </row>
    <row r="2864" spans="22:22" x14ac:dyDescent="0.35">
      <c r="V2864" s="17"/>
    </row>
    <row r="2865" spans="22:22" x14ac:dyDescent="0.35">
      <c r="V2865" s="17"/>
    </row>
    <row r="2866" spans="22:22" x14ac:dyDescent="0.35">
      <c r="V2866" s="17"/>
    </row>
    <row r="2867" spans="22:22" x14ac:dyDescent="0.35">
      <c r="V2867" s="17"/>
    </row>
    <row r="2868" spans="22:22" x14ac:dyDescent="0.35">
      <c r="V2868" s="17"/>
    </row>
    <row r="2869" spans="22:22" x14ac:dyDescent="0.35">
      <c r="V2869" s="17"/>
    </row>
    <row r="2870" spans="22:22" x14ac:dyDescent="0.35">
      <c r="V2870" s="17"/>
    </row>
    <row r="2871" spans="22:22" x14ac:dyDescent="0.35">
      <c r="V2871" s="17"/>
    </row>
    <row r="2872" spans="22:22" x14ac:dyDescent="0.35">
      <c r="V2872" s="17"/>
    </row>
    <row r="2873" spans="22:22" x14ac:dyDescent="0.35">
      <c r="V2873" s="17"/>
    </row>
    <row r="2874" spans="22:22" x14ac:dyDescent="0.35">
      <c r="V2874" s="17"/>
    </row>
    <row r="2875" spans="22:22" x14ac:dyDescent="0.35">
      <c r="V2875" s="17"/>
    </row>
    <row r="2876" spans="22:22" x14ac:dyDescent="0.35">
      <c r="V2876" s="17"/>
    </row>
    <row r="2877" spans="22:22" x14ac:dyDescent="0.35">
      <c r="V2877" s="17"/>
    </row>
    <row r="2878" spans="22:22" x14ac:dyDescent="0.35">
      <c r="V2878" s="17"/>
    </row>
    <row r="2879" spans="22:22" x14ac:dyDescent="0.35">
      <c r="V2879" s="17"/>
    </row>
    <row r="2880" spans="22:22" x14ac:dyDescent="0.35">
      <c r="V2880" s="17"/>
    </row>
    <row r="2881" spans="22:22" x14ac:dyDescent="0.35">
      <c r="V2881" s="17"/>
    </row>
    <row r="2882" spans="22:22" x14ac:dyDescent="0.35">
      <c r="V2882" s="17"/>
    </row>
    <row r="2883" spans="22:22" x14ac:dyDescent="0.35">
      <c r="V2883" s="17"/>
    </row>
    <row r="2884" spans="22:22" x14ac:dyDescent="0.35">
      <c r="V2884" s="17"/>
    </row>
    <row r="2885" spans="22:22" x14ac:dyDescent="0.35">
      <c r="V2885" s="17"/>
    </row>
    <row r="2886" spans="22:22" x14ac:dyDescent="0.35">
      <c r="V2886" s="17"/>
    </row>
    <row r="2887" spans="22:22" x14ac:dyDescent="0.35">
      <c r="V2887" s="17"/>
    </row>
    <row r="2888" spans="22:22" x14ac:dyDescent="0.35">
      <c r="V2888" s="17"/>
    </row>
    <row r="2889" spans="22:22" x14ac:dyDescent="0.35">
      <c r="V2889" s="17"/>
    </row>
    <row r="2890" spans="22:22" x14ac:dyDescent="0.35">
      <c r="V2890" s="17"/>
    </row>
    <row r="2891" spans="22:22" x14ac:dyDescent="0.35">
      <c r="V2891" s="17"/>
    </row>
    <row r="2892" spans="22:22" x14ac:dyDescent="0.35">
      <c r="V2892" s="17"/>
    </row>
    <row r="2893" spans="22:22" x14ac:dyDescent="0.35">
      <c r="V2893" s="17"/>
    </row>
    <row r="2894" spans="22:22" x14ac:dyDescent="0.35">
      <c r="V2894" s="17"/>
    </row>
    <row r="2895" spans="22:22" x14ac:dyDescent="0.35">
      <c r="V2895" s="17"/>
    </row>
    <row r="2896" spans="22:22" x14ac:dyDescent="0.35">
      <c r="V2896" s="17"/>
    </row>
    <row r="2897" spans="22:22" x14ac:dyDescent="0.35">
      <c r="V2897" s="17"/>
    </row>
    <row r="2898" spans="22:22" x14ac:dyDescent="0.35">
      <c r="V2898" s="17"/>
    </row>
    <row r="2899" spans="22:22" x14ac:dyDescent="0.35">
      <c r="V2899" s="17"/>
    </row>
    <row r="2900" spans="22:22" x14ac:dyDescent="0.35">
      <c r="V2900" s="17"/>
    </row>
    <row r="2901" spans="22:22" x14ac:dyDescent="0.35">
      <c r="V2901" s="17"/>
    </row>
    <row r="2902" spans="22:22" x14ac:dyDescent="0.35">
      <c r="V2902" s="17"/>
    </row>
    <row r="2903" spans="22:22" x14ac:dyDescent="0.35">
      <c r="V2903" s="17"/>
    </row>
    <row r="2904" spans="22:22" x14ac:dyDescent="0.35">
      <c r="V2904" s="17"/>
    </row>
    <row r="2905" spans="22:22" x14ac:dyDescent="0.35">
      <c r="V2905" s="17"/>
    </row>
    <row r="2906" spans="22:22" x14ac:dyDescent="0.35">
      <c r="V2906" s="17"/>
    </row>
    <row r="2907" spans="22:22" x14ac:dyDescent="0.35">
      <c r="V2907" s="17"/>
    </row>
    <row r="2908" spans="22:22" x14ac:dyDescent="0.35">
      <c r="V2908" s="17"/>
    </row>
    <row r="2909" spans="22:22" x14ac:dyDescent="0.35">
      <c r="V2909" s="17"/>
    </row>
    <row r="2910" spans="22:22" x14ac:dyDescent="0.35">
      <c r="V2910" s="17"/>
    </row>
    <row r="2911" spans="22:22" x14ac:dyDescent="0.35">
      <c r="V2911" s="17"/>
    </row>
    <row r="2912" spans="22:22" x14ac:dyDescent="0.35">
      <c r="V2912" s="17"/>
    </row>
    <row r="2913" spans="22:22" x14ac:dyDescent="0.35">
      <c r="V2913" s="17"/>
    </row>
    <row r="2914" spans="22:22" x14ac:dyDescent="0.35">
      <c r="V2914" s="17"/>
    </row>
    <row r="2915" spans="22:22" x14ac:dyDescent="0.35">
      <c r="V2915" s="17"/>
    </row>
    <row r="2916" spans="22:22" x14ac:dyDescent="0.35">
      <c r="V2916" s="17"/>
    </row>
    <row r="2917" spans="22:22" x14ac:dyDescent="0.35">
      <c r="V2917" s="17"/>
    </row>
    <row r="2918" spans="22:22" x14ac:dyDescent="0.35">
      <c r="V2918" s="17"/>
    </row>
    <row r="2919" spans="22:22" x14ac:dyDescent="0.35">
      <c r="V2919" s="17"/>
    </row>
    <row r="2920" spans="22:22" x14ac:dyDescent="0.35">
      <c r="V2920" s="17"/>
    </row>
    <row r="2921" spans="22:22" x14ac:dyDescent="0.35">
      <c r="V2921" s="17"/>
    </row>
    <row r="2922" spans="22:22" x14ac:dyDescent="0.35">
      <c r="V2922" s="17"/>
    </row>
    <row r="2923" spans="22:22" x14ac:dyDescent="0.35">
      <c r="V2923" s="17"/>
    </row>
    <row r="2924" spans="22:22" x14ac:dyDescent="0.35">
      <c r="V2924" s="17"/>
    </row>
    <row r="2925" spans="22:22" x14ac:dyDescent="0.35">
      <c r="V2925" s="17"/>
    </row>
    <row r="2926" spans="22:22" x14ac:dyDescent="0.35">
      <c r="V2926" s="17"/>
    </row>
    <row r="2927" spans="22:22" x14ac:dyDescent="0.35">
      <c r="V2927" s="17"/>
    </row>
    <row r="2928" spans="22:22" x14ac:dyDescent="0.35">
      <c r="V2928" s="17"/>
    </row>
    <row r="2929" spans="22:22" x14ac:dyDescent="0.35">
      <c r="V2929" s="17"/>
    </row>
    <row r="2930" spans="22:22" x14ac:dyDescent="0.35">
      <c r="V2930" s="17"/>
    </row>
    <row r="2931" spans="22:22" x14ac:dyDescent="0.35">
      <c r="V2931" s="17"/>
    </row>
    <row r="2932" spans="22:22" x14ac:dyDescent="0.35">
      <c r="V2932" s="17"/>
    </row>
    <row r="2933" spans="22:22" x14ac:dyDescent="0.35">
      <c r="V2933" s="17"/>
    </row>
    <row r="2934" spans="22:22" x14ac:dyDescent="0.35">
      <c r="V2934" s="17"/>
    </row>
    <row r="2935" spans="22:22" x14ac:dyDescent="0.35">
      <c r="V2935" s="17"/>
    </row>
    <row r="2936" spans="22:22" x14ac:dyDescent="0.35">
      <c r="V2936" s="17"/>
    </row>
    <row r="2937" spans="22:22" x14ac:dyDescent="0.35">
      <c r="V2937" s="17"/>
    </row>
    <row r="2938" spans="22:22" x14ac:dyDescent="0.35">
      <c r="V2938" s="17"/>
    </row>
    <row r="2939" spans="22:22" x14ac:dyDescent="0.35">
      <c r="V2939" s="17"/>
    </row>
    <row r="2940" spans="22:22" x14ac:dyDescent="0.35">
      <c r="V2940" s="17"/>
    </row>
    <row r="2941" spans="22:22" x14ac:dyDescent="0.35">
      <c r="V2941" s="17"/>
    </row>
    <row r="2942" spans="22:22" x14ac:dyDescent="0.35">
      <c r="V2942" s="17"/>
    </row>
    <row r="2943" spans="22:22" x14ac:dyDescent="0.35">
      <c r="V2943" s="17"/>
    </row>
    <row r="2944" spans="22:22" x14ac:dyDescent="0.35">
      <c r="V2944" s="17"/>
    </row>
    <row r="2945" spans="22:22" x14ac:dyDescent="0.35">
      <c r="V2945" s="17"/>
    </row>
    <row r="2946" spans="22:22" x14ac:dyDescent="0.35">
      <c r="V2946" s="17"/>
    </row>
    <row r="2947" spans="22:22" x14ac:dyDescent="0.35">
      <c r="V2947" s="17"/>
    </row>
    <row r="2948" spans="22:22" x14ac:dyDescent="0.35">
      <c r="V2948" s="17"/>
    </row>
    <row r="2949" spans="22:22" x14ac:dyDescent="0.35">
      <c r="V2949" s="17"/>
    </row>
    <row r="2950" spans="22:22" x14ac:dyDescent="0.35">
      <c r="V2950" s="17"/>
    </row>
    <row r="2951" spans="22:22" x14ac:dyDescent="0.35">
      <c r="V2951" s="17"/>
    </row>
    <row r="2952" spans="22:22" x14ac:dyDescent="0.35">
      <c r="V2952" s="17"/>
    </row>
    <row r="2953" spans="22:22" x14ac:dyDescent="0.35">
      <c r="V2953" s="17"/>
    </row>
    <row r="2954" spans="22:22" x14ac:dyDescent="0.35">
      <c r="V2954" s="17"/>
    </row>
    <row r="2955" spans="22:22" x14ac:dyDescent="0.35">
      <c r="V2955" s="17"/>
    </row>
    <row r="2956" spans="22:22" x14ac:dyDescent="0.35">
      <c r="V2956" s="17"/>
    </row>
    <row r="2957" spans="22:22" x14ac:dyDescent="0.35">
      <c r="V2957" s="17"/>
    </row>
    <row r="2958" spans="22:22" x14ac:dyDescent="0.35">
      <c r="V2958" s="17"/>
    </row>
    <row r="2959" spans="22:22" x14ac:dyDescent="0.35">
      <c r="V2959" s="17"/>
    </row>
    <row r="2960" spans="22:22" x14ac:dyDescent="0.35">
      <c r="V2960" s="17"/>
    </row>
    <row r="2961" spans="22:22" x14ac:dyDescent="0.35">
      <c r="V2961" s="17"/>
    </row>
    <row r="2962" spans="22:22" x14ac:dyDescent="0.35">
      <c r="V2962" s="17"/>
    </row>
    <row r="2963" spans="22:22" x14ac:dyDescent="0.35">
      <c r="V2963" s="17"/>
    </row>
    <row r="2964" spans="22:22" x14ac:dyDescent="0.35">
      <c r="V2964" s="17"/>
    </row>
    <row r="2965" spans="22:22" x14ac:dyDescent="0.35">
      <c r="V2965" s="17"/>
    </row>
    <row r="2966" spans="22:22" x14ac:dyDescent="0.35">
      <c r="V2966" s="17"/>
    </row>
    <row r="2967" spans="22:22" x14ac:dyDescent="0.35">
      <c r="V2967" s="17"/>
    </row>
    <row r="2968" spans="22:22" x14ac:dyDescent="0.35">
      <c r="V2968" s="17"/>
    </row>
    <row r="2969" spans="22:22" x14ac:dyDescent="0.35">
      <c r="V2969" s="17"/>
    </row>
    <row r="2970" spans="22:22" x14ac:dyDescent="0.35">
      <c r="V2970" s="17"/>
    </row>
    <row r="2971" spans="22:22" x14ac:dyDescent="0.35">
      <c r="V2971" s="17"/>
    </row>
    <row r="2972" spans="22:22" x14ac:dyDescent="0.35">
      <c r="V2972" s="17"/>
    </row>
    <row r="2973" spans="22:22" x14ac:dyDescent="0.35">
      <c r="V2973" s="17"/>
    </row>
    <row r="2974" spans="22:22" x14ac:dyDescent="0.35">
      <c r="V2974" s="17"/>
    </row>
    <row r="2975" spans="22:22" x14ac:dyDescent="0.35">
      <c r="V2975" s="17"/>
    </row>
    <row r="2976" spans="22:22" x14ac:dyDescent="0.35">
      <c r="V2976" s="17"/>
    </row>
    <row r="2977" spans="22:22" x14ac:dyDescent="0.35">
      <c r="V2977" s="17"/>
    </row>
    <row r="2978" spans="22:22" x14ac:dyDescent="0.35">
      <c r="V2978" s="17"/>
    </row>
    <row r="2979" spans="22:22" x14ac:dyDescent="0.35">
      <c r="V2979" s="17"/>
    </row>
    <row r="2980" spans="22:22" x14ac:dyDescent="0.35">
      <c r="V2980" s="17"/>
    </row>
    <row r="2981" spans="22:22" x14ac:dyDescent="0.35">
      <c r="V2981" s="17"/>
    </row>
    <row r="2982" spans="22:22" x14ac:dyDescent="0.35">
      <c r="V2982" s="17"/>
    </row>
    <row r="2983" spans="22:22" x14ac:dyDescent="0.35">
      <c r="V2983" s="17"/>
    </row>
    <row r="2984" spans="22:22" x14ac:dyDescent="0.35">
      <c r="V2984" s="17"/>
    </row>
    <row r="2985" spans="22:22" x14ac:dyDescent="0.35">
      <c r="V2985" s="17"/>
    </row>
    <row r="2986" spans="22:22" x14ac:dyDescent="0.35">
      <c r="V2986" s="17"/>
    </row>
    <row r="2987" spans="22:22" x14ac:dyDescent="0.35">
      <c r="V2987" s="17"/>
    </row>
    <row r="2988" spans="22:22" x14ac:dyDescent="0.35">
      <c r="V2988" s="17"/>
    </row>
    <row r="2989" spans="22:22" x14ac:dyDescent="0.35">
      <c r="V2989" s="17"/>
    </row>
    <row r="2990" spans="22:22" x14ac:dyDescent="0.35">
      <c r="V2990" s="17"/>
    </row>
    <row r="2991" spans="22:22" x14ac:dyDescent="0.35">
      <c r="V2991" s="17"/>
    </row>
    <row r="2992" spans="22:22" x14ac:dyDescent="0.35">
      <c r="V2992" s="17"/>
    </row>
    <row r="2993" spans="22:22" x14ac:dyDescent="0.35">
      <c r="V2993" s="17"/>
    </row>
    <row r="2994" spans="22:22" x14ac:dyDescent="0.35">
      <c r="V2994" s="17"/>
    </row>
    <row r="2995" spans="22:22" x14ac:dyDescent="0.35">
      <c r="V2995" s="17"/>
    </row>
    <row r="2996" spans="22:22" x14ac:dyDescent="0.35">
      <c r="V2996" s="17"/>
    </row>
    <row r="2997" spans="22:22" x14ac:dyDescent="0.35">
      <c r="V2997" s="17"/>
    </row>
    <row r="2998" spans="22:22" x14ac:dyDescent="0.35">
      <c r="V2998" s="17"/>
    </row>
    <row r="2999" spans="22:22" x14ac:dyDescent="0.35">
      <c r="V2999" s="17"/>
    </row>
    <row r="3000" spans="22:22" x14ac:dyDescent="0.35">
      <c r="V3000" s="17"/>
    </row>
    <row r="3001" spans="22:22" x14ac:dyDescent="0.35">
      <c r="V3001" s="17"/>
    </row>
    <row r="3002" spans="22:22" x14ac:dyDescent="0.35">
      <c r="V3002" s="17"/>
    </row>
    <row r="3003" spans="22:22" x14ac:dyDescent="0.35">
      <c r="V3003" s="17"/>
    </row>
    <row r="3004" spans="22:22" x14ac:dyDescent="0.35">
      <c r="V3004" s="17"/>
    </row>
    <row r="3005" spans="22:22" x14ac:dyDescent="0.35">
      <c r="V3005" s="17"/>
    </row>
    <row r="3006" spans="22:22" x14ac:dyDescent="0.35">
      <c r="V3006" s="17"/>
    </row>
    <row r="3007" spans="22:22" x14ac:dyDescent="0.35">
      <c r="V3007" s="17"/>
    </row>
    <row r="3008" spans="22:22" x14ac:dyDescent="0.35">
      <c r="V3008" s="17"/>
    </row>
    <row r="3009" spans="22:22" x14ac:dyDescent="0.35">
      <c r="V3009" s="17"/>
    </row>
    <row r="3010" spans="22:22" x14ac:dyDescent="0.35">
      <c r="V3010" s="17"/>
    </row>
    <row r="3011" spans="22:22" x14ac:dyDescent="0.35">
      <c r="V3011" s="17"/>
    </row>
    <row r="3012" spans="22:22" x14ac:dyDescent="0.35">
      <c r="V3012" s="17"/>
    </row>
    <row r="3013" spans="22:22" x14ac:dyDescent="0.35">
      <c r="V3013" s="17"/>
    </row>
    <row r="3014" spans="22:22" x14ac:dyDescent="0.35">
      <c r="V3014" s="17"/>
    </row>
    <row r="3015" spans="22:22" x14ac:dyDescent="0.35">
      <c r="V3015" s="17"/>
    </row>
    <row r="3016" spans="22:22" x14ac:dyDescent="0.35">
      <c r="V3016" s="17"/>
    </row>
    <row r="3017" spans="22:22" x14ac:dyDescent="0.35">
      <c r="V3017" s="17"/>
    </row>
    <row r="3018" spans="22:22" x14ac:dyDescent="0.35">
      <c r="V3018" s="17"/>
    </row>
    <row r="3019" spans="22:22" x14ac:dyDescent="0.35">
      <c r="V3019" s="17"/>
    </row>
    <row r="3020" spans="22:22" x14ac:dyDescent="0.35">
      <c r="V3020" s="17"/>
    </row>
    <row r="3021" spans="22:22" x14ac:dyDescent="0.35">
      <c r="V3021" s="17"/>
    </row>
    <row r="3022" spans="22:22" x14ac:dyDescent="0.35">
      <c r="V3022" s="17"/>
    </row>
    <row r="3023" spans="22:22" x14ac:dyDescent="0.35">
      <c r="V3023" s="17"/>
    </row>
    <row r="3024" spans="22:22" x14ac:dyDescent="0.35">
      <c r="V3024" s="17"/>
    </row>
    <row r="3025" spans="22:22" x14ac:dyDescent="0.35">
      <c r="V3025" s="17"/>
    </row>
    <row r="3026" spans="22:22" x14ac:dyDescent="0.35">
      <c r="V3026" s="17"/>
    </row>
    <row r="3027" spans="22:22" x14ac:dyDescent="0.35">
      <c r="V3027" s="17"/>
    </row>
    <row r="3028" spans="22:22" x14ac:dyDescent="0.35">
      <c r="V3028" s="17"/>
    </row>
    <row r="3029" spans="22:22" x14ac:dyDescent="0.35">
      <c r="V3029" s="17"/>
    </row>
    <row r="3030" spans="22:22" x14ac:dyDescent="0.35">
      <c r="V3030" s="17"/>
    </row>
    <row r="3031" spans="22:22" x14ac:dyDescent="0.35">
      <c r="V3031" s="17"/>
    </row>
    <row r="3032" spans="22:22" x14ac:dyDescent="0.35">
      <c r="V3032" s="17"/>
    </row>
    <row r="3033" spans="22:22" x14ac:dyDescent="0.35">
      <c r="V3033" s="17"/>
    </row>
    <row r="3034" spans="22:22" x14ac:dyDescent="0.35">
      <c r="V3034" s="17"/>
    </row>
    <row r="3035" spans="22:22" x14ac:dyDescent="0.35">
      <c r="V3035" s="17"/>
    </row>
    <row r="3036" spans="22:22" x14ac:dyDescent="0.35">
      <c r="V3036" s="17"/>
    </row>
    <row r="3037" spans="22:22" x14ac:dyDescent="0.35">
      <c r="V3037" s="17"/>
    </row>
    <row r="3038" spans="22:22" x14ac:dyDescent="0.35">
      <c r="V3038" s="17"/>
    </row>
    <row r="3039" spans="22:22" x14ac:dyDescent="0.35">
      <c r="V3039" s="17"/>
    </row>
    <row r="3040" spans="22:22" x14ac:dyDescent="0.35">
      <c r="V3040" s="17"/>
    </row>
    <row r="3041" spans="22:22" x14ac:dyDescent="0.35">
      <c r="V3041" s="17"/>
    </row>
    <row r="3042" spans="22:22" x14ac:dyDescent="0.35">
      <c r="V3042" s="17"/>
    </row>
    <row r="3043" spans="22:22" x14ac:dyDescent="0.35">
      <c r="V3043" s="17"/>
    </row>
    <row r="3044" spans="22:22" x14ac:dyDescent="0.35">
      <c r="V3044" s="17"/>
    </row>
    <row r="3045" spans="22:22" x14ac:dyDescent="0.35">
      <c r="V3045" s="17"/>
    </row>
    <row r="3046" spans="22:22" x14ac:dyDescent="0.35">
      <c r="V3046" s="17"/>
    </row>
    <row r="3047" spans="22:22" x14ac:dyDescent="0.35">
      <c r="V3047" s="17"/>
    </row>
    <row r="3048" spans="22:22" x14ac:dyDescent="0.35">
      <c r="V3048" s="17"/>
    </row>
    <row r="3049" spans="22:22" x14ac:dyDescent="0.35">
      <c r="V3049" s="17"/>
    </row>
    <row r="3050" spans="22:22" x14ac:dyDescent="0.35">
      <c r="V3050" s="17"/>
    </row>
    <row r="3051" spans="22:22" x14ac:dyDescent="0.35">
      <c r="V3051" s="17"/>
    </row>
    <row r="3052" spans="22:22" x14ac:dyDescent="0.35">
      <c r="V3052" s="17"/>
    </row>
    <row r="3053" spans="22:22" x14ac:dyDescent="0.35">
      <c r="V3053" s="17"/>
    </row>
    <row r="3054" spans="22:22" x14ac:dyDescent="0.35">
      <c r="V3054" s="17"/>
    </row>
    <row r="3055" spans="22:22" x14ac:dyDescent="0.35">
      <c r="V3055" s="17"/>
    </row>
    <row r="3056" spans="22:22" x14ac:dyDescent="0.35">
      <c r="V3056" s="17"/>
    </row>
    <row r="3057" spans="22:22" x14ac:dyDescent="0.35">
      <c r="V3057" s="17"/>
    </row>
    <row r="3058" spans="22:22" x14ac:dyDescent="0.35">
      <c r="V3058" s="17"/>
    </row>
    <row r="3059" spans="22:22" x14ac:dyDescent="0.35">
      <c r="V3059" s="17"/>
    </row>
    <row r="3060" spans="22:22" x14ac:dyDescent="0.35">
      <c r="V3060" s="17"/>
    </row>
    <row r="3061" spans="22:22" x14ac:dyDescent="0.35">
      <c r="V3061" s="17"/>
    </row>
    <row r="3062" spans="22:22" x14ac:dyDescent="0.35">
      <c r="V3062" s="17"/>
    </row>
    <row r="3063" spans="22:22" x14ac:dyDescent="0.35">
      <c r="V3063" s="17"/>
    </row>
    <row r="3064" spans="22:22" x14ac:dyDescent="0.35">
      <c r="V3064" s="17"/>
    </row>
    <row r="3065" spans="22:22" x14ac:dyDescent="0.35">
      <c r="V3065" s="17"/>
    </row>
    <row r="3066" spans="22:22" x14ac:dyDescent="0.35">
      <c r="V3066" s="17"/>
    </row>
    <row r="3067" spans="22:22" x14ac:dyDescent="0.35">
      <c r="V3067" s="17"/>
    </row>
    <row r="3068" spans="22:22" x14ac:dyDescent="0.35">
      <c r="V3068" s="17"/>
    </row>
    <row r="3069" spans="22:22" x14ac:dyDescent="0.35">
      <c r="V3069" s="17"/>
    </row>
    <row r="3070" spans="22:22" x14ac:dyDescent="0.35">
      <c r="V3070" s="17"/>
    </row>
    <row r="3071" spans="22:22" x14ac:dyDescent="0.35">
      <c r="V3071" s="17"/>
    </row>
    <row r="3072" spans="22:22" x14ac:dyDescent="0.35">
      <c r="V3072" s="17"/>
    </row>
    <row r="3073" spans="22:22" x14ac:dyDescent="0.35">
      <c r="V3073" s="17"/>
    </row>
    <row r="3074" spans="22:22" x14ac:dyDescent="0.35">
      <c r="V3074" s="17"/>
    </row>
    <row r="3075" spans="22:22" x14ac:dyDescent="0.35">
      <c r="V3075" s="17"/>
    </row>
    <row r="3076" spans="22:22" x14ac:dyDescent="0.35">
      <c r="V3076" s="17"/>
    </row>
    <row r="3077" spans="22:22" x14ac:dyDescent="0.35">
      <c r="V3077" s="17"/>
    </row>
    <row r="3078" spans="22:22" x14ac:dyDescent="0.35">
      <c r="V3078" s="17"/>
    </row>
    <row r="3079" spans="22:22" x14ac:dyDescent="0.35">
      <c r="V3079" s="17"/>
    </row>
    <row r="3080" spans="22:22" x14ac:dyDescent="0.35">
      <c r="V3080" s="17"/>
    </row>
    <row r="3081" spans="22:22" x14ac:dyDescent="0.35">
      <c r="V3081" s="17"/>
    </row>
    <row r="3082" spans="22:22" x14ac:dyDescent="0.35">
      <c r="V3082" s="17"/>
    </row>
    <row r="3083" spans="22:22" x14ac:dyDescent="0.35">
      <c r="V3083" s="17"/>
    </row>
    <row r="3084" spans="22:22" x14ac:dyDescent="0.35">
      <c r="V3084" s="17"/>
    </row>
    <row r="3085" spans="22:22" x14ac:dyDescent="0.35">
      <c r="V3085" s="17"/>
    </row>
    <row r="3086" spans="22:22" x14ac:dyDescent="0.35">
      <c r="V3086" s="17"/>
    </row>
    <row r="3087" spans="22:22" x14ac:dyDescent="0.35">
      <c r="V3087" s="17"/>
    </row>
    <row r="3088" spans="22:22" x14ac:dyDescent="0.35">
      <c r="V3088" s="17"/>
    </row>
    <row r="3089" spans="22:22" x14ac:dyDescent="0.35">
      <c r="V3089" s="17"/>
    </row>
    <row r="3090" spans="22:22" x14ac:dyDescent="0.35">
      <c r="V3090" s="17"/>
    </row>
    <row r="3091" spans="22:22" x14ac:dyDescent="0.35">
      <c r="V3091" s="17"/>
    </row>
    <row r="3092" spans="22:22" x14ac:dyDescent="0.35">
      <c r="V3092" s="17"/>
    </row>
    <row r="3093" spans="22:22" x14ac:dyDescent="0.35">
      <c r="V3093" s="17"/>
    </row>
    <row r="3094" spans="22:22" x14ac:dyDescent="0.35">
      <c r="V3094" s="17"/>
    </row>
    <row r="3095" spans="22:22" x14ac:dyDescent="0.35">
      <c r="V3095" s="17"/>
    </row>
    <row r="3096" spans="22:22" x14ac:dyDescent="0.35">
      <c r="V3096" s="17"/>
    </row>
    <row r="3097" spans="22:22" x14ac:dyDescent="0.35">
      <c r="V3097" s="17"/>
    </row>
    <row r="3098" spans="22:22" x14ac:dyDescent="0.35">
      <c r="V3098" s="17"/>
    </row>
    <row r="3099" spans="22:22" x14ac:dyDescent="0.35">
      <c r="V3099" s="17"/>
    </row>
    <row r="3100" spans="22:22" x14ac:dyDescent="0.35">
      <c r="V3100" s="17"/>
    </row>
    <row r="3101" spans="22:22" x14ac:dyDescent="0.35">
      <c r="V3101" s="17"/>
    </row>
    <row r="3102" spans="22:22" x14ac:dyDescent="0.35">
      <c r="V3102" s="17"/>
    </row>
    <row r="3103" spans="22:22" x14ac:dyDescent="0.35">
      <c r="V3103" s="17"/>
    </row>
    <row r="3104" spans="22:22" x14ac:dyDescent="0.35">
      <c r="V3104" s="17"/>
    </row>
    <row r="3105" spans="22:22" x14ac:dyDescent="0.35">
      <c r="V3105" s="17"/>
    </row>
    <row r="3106" spans="22:22" x14ac:dyDescent="0.35">
      <c r="V3106" s="17"/>
    </row>
    <row r="3107" spans="22:22" x14ac:dyDescent="0.35">
      <c r="V3107" s="17"/>
    </row>
    <row r="3108" spans="22:22" x14ac:dyDescent="0.35">
      <c r="V3108" s="17"/>
    </row>
    <row r="3109" spans="22:22" x14ac:dyDescent="0.35">
      <c r="V3109" s="17"/>
    </row>
    <row r="3110" spans="22:22" x14ac:dyDescent="0.35">
      <c r="V3110" s="17"/>
    </row>
    <row r="3111" spans="22:22" x14ac:dyDescent="0.35">
      <c r="V3111" s="17"/>
    </row>
    <row r="3112" spans="22:22" x14ac:dyDescent="0.35">
      <c r="V3112" s="17"/>
    </row>
    <row r="3113" spans="22:22" x14ac:dyDescent="0.35">
      <c r="V3113" s="17"/>
    </row>
    <row r="3114" spans="22:22" x14ac:dyDescent="0.35">
      <c r="V3114" s="17"/>
    </row>
    <row r="3115" spans="22:22" x14ac:dyDescent="0.35">
      <c r="V3115" s="17"/>
    </row>
    <row r="3116" spans="22:22" x14ac:dyDescent="0.35">
      <c r="V3116" s="17"/>
    </row>
    <row r="3117" spans="22:22" x14ac:dyDescent="0.35">
      <c r="V3117" s="17"/>
    </row>
    <row r="3118" spans="22:22" x14ac:dyDescent="0.35">
      <c r="V3118" s="17"/>
    </row>
    <row r="3119" spans="22:22" x14ac:dyDescent="0.35">
      <c r="V3119" s="17"/>
    </row>
    <row r="3120" spans="22:22" x14ac:dyDescent="0.35">
      <c r="V3120" s="17"/>
    </row>
    <row r="3121" spans="22:22" x14ac:dyDescent="0.35">
      <c r="V3121" s="17"/>
    </row>
    <row r="3122" spans="22:22" x14ac:dyDescent="0.35">
      <c r="V3122" s="17"/>
    </row>
    <row r="3123" spans="22:22" x14ac:dyDescent="0.35">
      <c r="V3123" s="17"/>
    </row>
    <row r="3124" spans="22:22" x14ac:dyDescent="0.35">
      <c r="V3124" s="17"/>
    </row>
    <row r="3125" spans="22:22" x14ac:dyDescent="0.35">
      <c r="V3125" s="17"/>
    </row>
    <row r="3126" spans="22:22" x14ac:dyDescent="0.35">
      <c r="V3126" s="17"/>
    </row>
    <row r="3127" spans="22:22" x14ac:dyDescent="0.35">
      <c r="V3127" s="17"/>
    </row>
    <row r="3128" spans="22:22" x14ac:dyDescent="0.35">
      <c r="V3128" s="17"/>
    </row>
    <row r="3129" spans="22:22" x14ac:dyDescent="0.35">
      <c r="V3129" s="17"/>
    </row>
    <row r="3130" spans="22:22" x14ac:dyDescent="0.35">
      <c r="V3130" s="17"/>
    </row>
    <row r="3131" spans="22:22" x14ac:dyDescent="0.35">
      <c r="V3131" s="17"/>
    </row>
    <row r="3132" spans="22:22" x14ac:dyDescent="0.35">
      <c r="V3132" s="17"/>
    </row>
    <row r="3133" spans="22:22" x14ac:dyDescent="0.35">
      <c r="V3133" s="17"/>
    </row>
    <row r="3134" spans="22:22" x14ac:dyDescent="0.35">
      <c r="V3134" s="17"/>
    </row>
    <row r="3135" spans="22:22" x14ac:dyDescent="0.35">
      <c r="V3135" s="17"/>
    </row>
    <row r="3136" spans="22:22" x14ac:dyDescent="0.35">
      <c r="V3136" s="17"/>
    </row>
    <row r="3137" spans="22:22" x14ac:dyDescent="0.35">
      <c r="V3137" s="17"/>
    </row>
    <row r="3138" spans="22:22" x14ac:dyDescent="0.35">
      <c r="V3138" s="17"/>
    </row>
    <row r="3139" spans="22:22" x14ac:dyDescent="0.35">
      <c r="V3139" s="17"/>
    </row>
    <row r="3140" spans="22:22" x14ac:dyDescent="0.35">
      <c r="V3140" s="17"/>
    </row>
    <row r="3141" spans="22:22" x14ac:dyDescent="0.35">
      <c r="V3141" s="17"/>
    </row>
    <row r="3142" spans="22:22" x14ac:dyDescent="0.35">
      <c r="V3142" s="17"/>
    </row>
    <row r="3143" spans="22:22" x14ac:dyDescent="0.35">
      <c r="V3143" s="17"/>
    </row>
    <row r="3144" spans="22:22" x14ac:dyDescent="0.35">
      <c r="V3144" s="17"/>
    </row>
    <row r="3145" spans="22:22" x14ac:dyDescent="0.35">
      <c r="V3145" s="17"/>
    </row>
    <row r="3146" spans="22:22" x14ac:dyDescent="0.35">
      <c r="V3146" s="17"/>
    </row>
    <row r="3147" spans="22:22" x14ac:dyDescent="0.35">
      <c r="V3147" s="17"/>
    </row>
    <row r="3148" spans="22:22" x14ac:dyDescent="0.35">
      <c r="V3148" s="17"/>
    </row>
    <row r="3149" spans="22:22" x14ac:dyDescent="0.35">
      <c r="V3149" s="17"/>
    </row>
    <row r="3150" spans="22:22" x14ac:dyDescent="0.35">
      <c r="V3150" s="17"/>
    </row>
    <row r="3151" spans="22:22" x14ac:dyDescent="0.35">
      <c r="V3151" s="17"/>
    </row>
    <row r="3152" spans="22:22" x14ac:dyDescent="0.35">
      <c r="V3152" s="17"/>
    </row>
    <row r="3153" spans="22:22" x14ac:dyDescent="0.35">
      <c r="V3153" s="17"/>
    </row>
    <row r="3154" spans="22:22" x14ac:dyDescent="0.35">
      <c r="V3154" s="17"/>
    </row>
    <row r="3155" spans="22:22" x14ac:dyDescent="0.35">
      <c r="V3155" s="17"/>
    </row>
    <row r="3156" spans="22:22" x14ac:dyDescent="0.35">
      <c r="V3156" s="17"/>
    </row>
    <row r="3157" spans="22:22" x14ac:dyDescent="0.35">
      <c r="V3157" s="17"/>
    </row>
    <row r="3158" spans="22:22" x14ac:dyDescent="0.35">
      <c r="V3158" s="17"/>
    </row>
    <row r="3159" spans="22:22" x14ac:dyDescent="0.35">
      <c r="V3159" s="17"/>
    </row>
    <row r="3160" spans="22:22" x14ac:dyDescent="0.35">
      <c r="V3160" s="17"/>
    </row>
    <row r="3161" spans="22:22" x14ac:dyDescent="0.35">
      <c r="V3161" s="17"/>
    </row>
    <row r="3162" spans="22:22" x14ac:dyDescent="0.35">
      <c r="V3162" s="17"/>
    </row>
    <row r="3163" spans="22:22" x14ac:dyDescent="0.35">
      <c r="V3163" s="17"/>
    </row>
    <row r="3164" spans="22:22" x14ac:dyDescent="0.35">
      <c r="V3164" s="17"/>
    </row>
    <row r="3165" spans="22:22" x14ac:dyDescent="0.35">
      <c r="V3165" s="17"/>
    </row>
    <row r="3166" spans="22:22" x14ac:dyDescent="0.35">
      <c r="V3166" s="17"/>
    </row>
    <row r="3167" spans="22:22" x14ac:dyDescent="0.35">
      <c r="V3167" s="17"/>
    </row>
    <row r="3168" spans="22:22" x14ac:dyDescent="0.35">
      <c r="V3168" s="17"/>
    </row>
    <row r="3169" spans="22:22" x14ac:dyDescent="0.35">
      <c r="V3169" s="17"/>
    </row>
    <row r="3170" spans="22:22" x14ac:dyDescent="0.35">
      <c r="V3170" s="17"/>
    </row>
    <row r="3171" spans="22:22" x14ac:dyDescent="0.35">
      <c r="V3171" s="17"/>
    </row>
    <row r="3172" spans="22:22" x14ac:dyDescent="0.35">
      <c r="V3172" s="17"/>
    </row>
    <row r="3173" spans="22:22" x14ac:dyDescent="0.35">
      <c r="V3173" s="17"/>
    </row>
    <row r="3174" spans="22:22" x14ac:dyDescent="0.35">
      <c r="V3174" s="17"/>
    </row>
    <row r="3175" spans="22:22" x14ac:dyDescent="0.35">
      <c r="V3175" s="17"/>
    </row>
    <row r="3176" spans="22:22" x14ac:dyDescent="0.35">
      <c r="V3176" s="17"/>
    </row>
    <row r="3177" spans="22:22" x14ac:dyDescent="0.35">
      <c r="V3177" s="17"/>
    </row>
    <row r="3178" spans="22:22" x14ac:dyDescent="0.35">
      <c r="V3178" s="17"/>
    </row>
    <row r="3179" spans="22:22" x14ac:dyDescent="0.35">
      <c r="V3179" s="17"/>
    </row>
    <row r="3180" spans="22:22" x14ac:dyDescent="0.35">
      <c r="V3180" s="17"/>
    </row>
    <row r="3181" spans="22:22" x14ac:dyDescent="0.35">
      <c r="V3181" s="17"/>
    </row>
    <row r="3182" spans="22:22" x14ac:dyDescent="0.35">
      <c r="V3182" s="17"/>
    </row>
    <row r="3183" spans="22:22" x14ac:dyDescent="0.35">
      <c r="V3183" s="17"/>
    </row>
    <row r="3184" spans="22:22" x14ac:dyDescent="0.35">
      <c r="V3184" s="17"/>
    </row>
    <row r="3185" spans="22:22" x14ac:dyDescent="0.35">
      <c r="V3185" s="17"/>
    </row>
    <row r="3186" spans="22:22" x14ac:dyDescent="0.35">
      <c r="V3186" s="17"/>
    </row>
    <row r="3187" spans="22:22" x14ac:dyDescent="0.35">
      <c r="V3187" s="17"/>
    </row>
    <row r="3188" spans="22:22" x14ac:dyDescent="0.35">
      <c r="V3188" s="17"/>
    </row>
    <row r="3189" spans="22:22" x14ac:dyDescent="0.35">
      <c r="V3189" s="17"/>
    </row>
    <row r="3190" spans="22:22" x14ac:dyDescent="0.35">
      <c r="V3190" s="17"/>
    </row>
    <row r="3191" spans="22:22" x14ac:dyDescent="0.35">
      <c r="V3191" s="17"/>
    </row>
    <row r="3192" spans="22:22" x14ac:dyDescent="0.35">
      <c r="V3192" s="17"/>
    </row>
    <row r="3193" spans="22:22" x14ac:dyDescent="0.35">
      <c r="V3193" s="17"/>
    </row>
    <row r="3194" spans="22:22" x14ac:dyDescent="0.35">
      <c r="V3194" s="17"/>
    </row>
    <row r="3195" spans="22:22" x14ac:dyDescent="0.35">
      <c r="V3195" s="17"/>
    </row>
    <row r="3196" spans="22:22" x14ac:dyDescent="0.35">
      <c r="V3196" s="17"/>
    </row>
    <row r="3197" spans="22:22" x14ac:dyDescent="0.35">
      <c r="V3197" s="17"/>
    </row>
    <row r="3198" spans="22:22" x14ac:dyDescent="0.35">
      <c r="V3198" s="17"/>
    </row>
    <row r="3199" spans="22:22" x14ac:dyDescent="0.35">
      <c r="V3199" s="17"/>
    </row>
    <row r="3200" spans="22:22" x14ac:dyDescent="0.35">
      <c r="V3200" s="17"/>
    </row>
    <row r="3201" spans="22:22" x14ac:dyDescent="0.35">
      <c r="V3201" s="17"/>
    </row>
    <row r="3202" spans="22:22" x14ac:dyDescent="0.35">
      <c r="V3202" s="17"/>
    </row>
    <row r="3203" spans="22:22" x14ac:dyDescent="0.35">
      <c r="V3203" s="17"/>
    </row>
    <row r="3204" spans="22:22" x14ac:dyDescent="0.35">
      <c r="V3204" s="17"/>
    </row>
    <row r="3205" spans="22:22" x14ac:dyDescent="0.35">
      <c r="V3205" s="17"/>
    </row>
    <row r="3206" spans="22:22" x14ac:dyDescent="0.35">
      <c r="V3206" s="17"/>
    </row>
    <row r="3207" spans="22:22" x14ac:dyDescent="0.35">
      <c r="V3207" s="17"/>
    </row>
    <row r="3208" spans="22:22" x14ac:dyDescent="0.35">
      <c r="V3208" s="17"/>
    </row>
    <row r="3209" spans="22:22" x14ac:dyDescent="0.35">
      <c r="V3209" s="17"/>
    </row>
    <row r="3210" spans="22:22" x14ac:dyDescent="0.35">
      <c r="V3210" s="17"/>
    </row>
    <row r="3211" spans="22:22" x14ac:dyDescent="0.35">
      <c r="V3211" s="17"/>
    </row>
    <row r="3212" spans="22:22" x14ac:dyDescent="0.35">
      <c r="V3212" s="17"/>
    </row>
    <row r="3213" spans="22:22" x14ac:dyDescent="0.35">
      <c r="V3213" s="17"/>
    </row>
    <row r="3214" spans="22:22" x14ac:dyDescent="0.35">
      <c r="V3214" s="17"/>
    </row>
    <row r="3215" spans="22:22" x14ac:dyDescent="0.35">
      <c r="V3215" s="17"/>
    </row>
    <row r="3216" spans="22:22" x14ac:dyDescent="0.35">
      <c r="V3216" s="17"/>
    </row>
    <row r="3217" spans="22:22" x14ac:dyDescent="0.35">
      <c r="V3217" s="17"/>
    </row>
    <row r="3218" spans="22:22" x14ac:dyDescent="0.35">
      <c r="V3218" s="17"/>
    </row>
    <row r="3219" spans="22:22" x14ac:dyDescent="0.35">
      <c r="V3219" s="17"/>
    </row>
    <row r="3220" spans="22:22" x14ac:dyDescent="0.35">
      <c r="V3220" s="17"/>
    </row>
    <row r="3221" spans="22:22" x14ac:dyDescent="0.35">
      <c r="V3221" s="17"/>
    </row>
    <row r="3222" spans="22:22" x14ac:dyDescent="0.35">
      <c r="V3222" s="17"/>
    </row>
    <row r="3223" spans="22:22" x14ac:dyDescent="0.35">
      <c r="V3223" s="17"/>
    </row>
    <row r="3224" spans="22:22" x14ac:dyDescent="0.35">
      <c r="V3224" s="17"/>
    </row>
    <row r="3225" spans="22:22" x14ac:dyDescent="0.35">
      <c r="V3225" s="17"/>
    </row>
    <row r="3226" spans="22:22" x14ac:dyDescent="0.35">
      <c r="V3226" s="17"/>
    </row>
    <row r="3227" spans="22:22" x14ac:dyDescent="0.35">
      <c r="V3227" s="17"/>
    </row>
    <row r="3228" spans="22:22" x14ac:dyDescent="0.35">
      <c r="V3228" s="17"/>
    </row>
    <row r="3229" spans="22:22" x14ac:dyDescent="0.35">
      <c r="V3229" s="17"/>
    </row>
    <row r="3230" spans="22:22" x14ac:dyDescent="0.35">
      <c r="V3230" s="17"/>
    </row>
    <row r="3231" spans="22:22" x14ac:dyDescent="0.35">
      <c r="V3231" s="17"/>
    </row>
    <row r="3232" spans="22:22" x14ac:dyDescent="0.35">
      <c r="V3232" s="17"/>
    </row>
    <row r="3233" spans="22:22" x14ac:dyDescent="0.35">
      <c r="V3233" s="17"/>
    </row>
    <row r="3234" spans="22:22" x14ac:dyDescent="0.35">
      <c r="V3234" s="17"/>
    </row>
    <row r="3235" spans="22:22" x14ac:dyDescent="0.35">
      <c r="V3235" s="17"/>
    </row>
    <row r="3236" spans="22:22" x14ac:dyDescent="0.35">
      <c r="V3236" s="17"/>
    </row>
    <row r="3237" spans="22:22" x14ac:dyDescent="0.35">
      <c r="V3237" s="17"/>
    </row>
    <row r="3238" spans="22:22" x14ac:dyDescent="0.35">
      <c r="V3238" s="17"/>
    </row>
    <row r="3239" spans="22:22" x14ac:dyDescent="0.35">
      <c r="V3239" s="17"/>
    </row>
    <row r="3240" spans="22:22" x14ac:dyDescent="0.35">
      <c r="V3240" s="17"/>
    </row>
    <row r="3241" spans="22:22" x14ac:dyDescent="0.35">
      <c r="V3241" s="17"/>
    </row>
    <row r="3242" spans="22:22" x14ac:dyDescent="0.35">
      <c r="V3242" s="17"/>
    </row>
    <row r="3243" spans="22:22" x14ac:dyDescent="0.35">
      <c r="V3243" s="17"/>
    </row>
    <row r="3244" spans="22:22" x14ac:dyDescent="0.35">
      <c r="V3244" s="17"/>
    </row>
    <row r="3245" spans="22:22" x14ac:dyDescent="0.35">
      <c r="V3245" s="17"/>
    </row>
    <row r="3246" spans="22:22" x14ac:dyDescent="0.35">
      <c r="V3246" s="17"/>
    </row>
    <row r="3247" spans="22:22" x14ac:dyDescent="0.35">
      <c r="V3247" s="17"/>
    </row>
    <row r="3248" spans="22:22" x14ac:dyDescent="0.35">
      <c r="V3248" s="17"/>
    </row>
    <row r="3249" spans="22:22" x14ac:dyDescent="0.35">
      <c r="V3249" s="17"/>
    </row>
    <row r="3250" spans="22:22" x14ac:dyDescent="0.35">
      <c r="V3250" s="17"/>
    </row>
    <row r="3251" spans="22:22" x14ac:dyDescent="0.35">
      <c r="V3251" s="17"/>
    </row>
    <row r="3252" spans="22:22" x14ac:dyDescent="0.35">
      <c r="V3252" s="17"/>
    </row>
    <row r="3253" spans="22:22" x14ac:dyDescent="0.35">
      <c r="V3253" s="17"/>
    </row>
    <row r="3254" spans="22:22" x14ac:dyDescent="0.35">
      <c r="V3254" s="17"/>
    </row>
    <row r="3255" spans="22:22" x14ac:dyDescent="0.35">
      <c r="V3255" s="17"/>
    </row>
    <row r="3256" spans="22:22" x14ac:dyDescent="0.35">
      <c r="V3256" s="17"/>
    </row>
    <row r="3257" spans="22:22" x14ac:dyDescent="0.35">
      <c r="V3257" s="17"/>
    </row>
    <row r="3258" spans="22:22" x14ac:dyDescent="0.35">
      <c r="V3258" s="17"/>
    </row>
    <row r="3259" spans="22:22" x14ac:dyDescent="0.35">
      <c r="V3259" s="17"/>
    </row>
    <row r="3260" spans="22:22" x14ac:dyDescent="0.35">
      <c r="V3260" s="17"/>
    </row>
    <row r="3261" spans="22:22" x14ac:dyDescent="0.35">
      <c r="V3261" s="17"/>
    </row>
    <row r="3262" spans="22:22" x14ac:dyDescent="0.35">
      <c r="V3262" s="17"/>
    </row>
    <row r="3263" spans="22:22" x14ac:dyDescent="0.35">
      <c r="V3263" s="17"/>
    </row>
    <row r="3264" spans="22:22" x14ac:dyDescent="0.35">
      <c r="V3264" s="17"/>
    </row>
    <row r="3265" spans="22:22" x14ac:dyDescent="0.35">
      <c r="V3265" s="17"/>
    </row>
    <row r="3266" spans="22:22" x14ac:dyDescent="0.35">
      <c r="V3266" s="17"/>
    </row>
    <row r="3267" spans="22:22" x14ac:dyDescent="0.35">
      <c r="V3267" s="17"/>
    </row>
    <row r="3268" spans="22:22" x14ac:dyDescent="0.35">
      <c r="V3268" s="17"/>
    </row>
    <row r="3269" spans="22:22" x14ac:dyDescent="0.35">
      <c r="V3269" s="17"/>
    </row>
    <row r="3270" spans="22:22" x14ac:dyDescent="0.35">
      <c r="V3270" s="17"/>
    </row>
    <row r="3271" spans="22:22" x14ac:dyDescent="0.35">
      <c r="V3271" s="17"/>
    </row>
    <row r="3272" spans="22:22" x14ac:dyDescent="0.35">
      <c r="V3272" s="17"/>
    </row>
    <row r="3273" spans="22:22" x14ac:dyDescent="0.35">
      <c r="V3273" s="17"/>
    </row>
    <row r="3274" spans="22:22" x14ac:dyDescent="0.35">
      <c r="V3274" s="17"/>
    </row>
    <row r="3275" spans="22:22" x14ac:dyDescent="0.35">
      <c r="V3275" s="17"/>
    </row>
    <row r="3276" spans="22:22" x14ac:dyDescent="0.35">
      <c r="V3276" s="17"/>
    </row>
    <row r="3277" spans="22:22" x14ac:dyDescent="0.35">
      <c r="V3277" s="17"/>
    </row>
    <row r="3278" spans="22:22" x14ac:dyDescent="0.35">
      <c r="V3278" s="17"/>
    </row>
    <row r="3279" spans="22:22" x14ac:dyDescent="0.35">
      <c r="V3279" s="17"/>
    </row>
    <row r="3280" spans="22:22" x14ac:dyDescent="0.35">
      <c r="V3280" s="17"/>
    </row>
    <row r="3281" spans="22:22" x14ac:dyDescent="0.35">
      <c r="V3281" s="17"/>
    </row>
    <row r="3282" spans="22:22" x14ac:dyDescent="0.35">
      <c r="V3282" s="17"/>
    </row>
    <row r="3283" spans="22:22" x14ac:dyDescent="0.35">
      <c r="V3283" s="17"/>
    </row>
    <row r="3284" spans="22:22" x14ac:dyDescent="0.35">
      <c r="V3284" s="17"/>
    </row>
    <row r="3285" spans="22:22" x14ac:dyDescent="0.35">
      <c r="V3285" s="17"/>
    </row>
    <row r="3286" spans="22:22" x14ac:dyDescent="0.35">
      <c r="V3286" s="17"/>
    </row>
    <row r="3287" spans="22:22" x14ac:dyDescent="0.35">
      <c r="V3287" s="17"/>
    </row>
    <row r="3288" spans="22:22" x14ac:dyDescent="0.35">
      <c r="V3288" s="17"/>
    </row>
    <row r="3289" spans="22:22" x14ac:dyDescent="0.35">
      <c r="V3289" s="17"/>
    </row>
    <row r="3290" spans="22:22" x14ac:dyDescent="0.35">
      <c r="V3290" s="17"/>
    </row>
    <row r="3291" spans="22:22" x14ac:dyDescent="0.35">
      <c r="V3291" s="17"/>
    </row>
    <row r="3292" spans="22:22" x14ac:dyDescent="0.35">
      <c r="V3292" s="17"/>
    </row>
    <row r="3293" spans="22:22" x14ac:dyDescent="0.35">
      <c r="V3293" s="17"/>
    </row>
    <row r="3294" spans="22:22" x14ac:dyDescent="0.35">
      <c r="V3294" s="17"/>
    </row>
    <row r="3295" spans="22:22" x14ac:dyDescent="0.35">
      <c r="V3295" s="17"/>
    </row>
    <row r="3296" spans="22:22" x14ac:dyDescent="0.35">
      <c r="V3296" s="17"/>
    </row>
    <row r="3297" spans="22:22" x14ac:dyDescent="0.35">
      <c r="V3297" s="17"/>
    </row>
    <row r="3298" spans="22:22" x14ac:dyDescent="0.35">
      <c r="V3298" s="17"/>
    </row>
    <row r="3299" spans="22:22" x14ac:dyDescent="0.35">
      <c r="V3299" s="17"/>
    </row>
    <row r="3300" spans="22:22" x14ac:dyDescent="0.35">
      <c r="V3300" s="17"/>
    </row>
    <row r="3301" spans="22:22" x14ac:dyDescent="0.35">
      <c r="V3301" s="17"/>
    </row>
    <row r="3302" spans="22:22" x14ac:dyDescent="0.35">
      <c r="V3302" s="17"/>
    </row>
    <row r="3303" spans="22:22" x14ac:dyDescent="0.35">
      <c r="V3303" s="17"/>
    </row>
    <row r="3304" spans="22:22" x14ac:dyDescent="0.35">
      <c r="V3304" s="17"/>
    </row>
    <row r="3305" spans="22:22" x14ac:dyDescent="0.35">
      <c r="V3305" s="17"/>
    </row>
    <row r="3306" spans="22:22" x14ac:dyDescent="0.35">
      <c r="V3306" s="17"/>
    </row>
    <row r="3307" spans="22:22" x14ac:dyDescent="0.35">
      <c r="V3307" s="17"/>
    </row>
    <row r="3308" spans="22:22" x14ac:dyDescent="0.35">
      <c r="V3308" s="17"/>
    </row>
    <row r="3309" spans="22:22" x14ac:dyDescent="0.35">
      <c r="V3309" s="17"/>
    </row>
    <row r="3310" spans="22:22" x14ac:dyDescent="0.35">
      <c r="V3310" s="17"/>
    </row>
    <row r="3311" spans="22:22" x14ac:dyDescent="0.35">
      <c r="V3311" s="17"/>
    </row>
    <row r="3312" spans="22:22" x14ac:dyDescent="0.35">
      <c r="V3312" s="17"/>
    </row>
    <row r="3313" spans="22:22" x14ac:dyDescent="0.35">
      <c r="V3313" s="17"/>
    </row>
    <row r="3314" spans="22:22" x14ac:dyDescent="0.35">
      <c r="V3314" s="17"/>
    </row>
    <row r="3315" spans="22:22" x14ac:dyDescent="0.35">
      <c r="V3315" s="17"/>
    </row>
    <row r="3316" spans="22:22" x14ac:dyDescent="0.35">
      <c r="V3316" s="17"/>
    </row>
    <row r="3317" spans="22:22" x14ac:dyDescent="0.35">
      <c r="V3317" s="17"/>
    </row>
    <row r="3318" spans="22:22" x14ac:dyDescent="0.35">
      <c r="V3318" s="17"/>
    </row>
    <row r="3319" spans="22:22" x14ac:dyDescent="0.35">
      <c r="V3319" s="17"/>
    </row>
    <row r="3320" spans="22:22" x14ac:dyDescent="0.35">
      <c r="V3320" s="17"/>
    </row>
    <row r="3321" spans="22:22" x14ac:dyDescent="0.35">
      <c r="V3321" s="17"/>
    </row>
    <row r="3322" spans="22:22" x14ac:dyDescent="0.35">
      <c r="V3322" s="17"/>
    </row>
    <row r="3323" spans="22:22" x14ac:dyDescent="0.35">
      <c r="V3323" s="17"/>
    </row>
    <row r="3324" spans="22:22" x14ac:dyDescent="0.35">
      <c r="V3324" s="17"/>
    </row>
    <row r="3325" spans="22:22" x14ac:dyDescent="0.35">
      <c r="V3325" s="17"/>
    </row>
    <row r="3326" spans="22:22" x14ac:dyDescent="0.35">
      <c r="V3326" s="17"/>
    </row>
    <row r="3327" spans="22:22" x14ac:dyDescent="0.35">
      <c r="V3327" s="17"/>
    </row>
    <row r="3328" spans="22:22" x14ac:dyDescent="0.35">
      <c r="V3328" s="17"/>
    </row>
    <row r="3329" spans="22:22" x14ac:dyDescent="0.35">
      <c r="V3329" s="17"/>
    </row>
    <row r="3330" spans="22:22" x14ac:dyDescent="0.35">
      <c r="V3330" s="17"/>
    </row>
    <row r="3331" spans="22:22" x14ac:dyDescent="0.35">
      <c r="V3331" s="17"/>
    </row>
    <row r="3332" spans="22:22" x14ac:dyDescent="0.35">
      <c r="V3332" s="17"/>
    </row>
    <row r="3333" spans="22:22" x14ac:dyDescent="0.35">
      <c r="V3333" s="17"/>
    </row>
    <row r="3334" spans="22:22" x14ac:dyDescent="0.35">
      <c r="V3334" s="17"/>
    </row>
    <row r="3335" spans="22:22" x14ac:dyDescent="0.35">
      <c r="V3335" s="17"/>
    </row>
    <row r="3336" spans="22:22" x14ac:dyDescent="0.35">
      <c r="V3336" s="17"/>
    </row>
    <row r="3337" spans="22:22" x14ac:dyDescent="0.35">
      <c r="V3337" s="17"/>
    </row>
    <row r="3338" spans="22:22" x14ac:dyDescent="0.35">
      <c r="V3338" s="17"/>
    </row>
    <row r="3339" spans="22:22" x14ac:dyDescent="0.35">
      <c r="V3339" s="17"/>
    </row>
    <row r="3340" spans="22:22" x14ac:dyDescent="0.35">
      <c r="V3340" s="17"/>
    </row>
    <row r="3341" spans="22:22" x14ac:dyDescent="0.35">
      <c r="V3341" s="17"/>
    </row>
    <row r="3342" spans="22:22" x14ac:dyDescent="0.35">
      <c r="V3342" s="17"/>
    </row>
    <row r="3343" spans="22:22" x14ac:dyDescent="0.35">
      <c r="V3343" s="17"/>
    </row>
    <row r="3344" spans="22:22" x14ac:dyDescent="0.35">
      <c r="V3344" s="17"/>
    </row>
    <row r="3345" spans="22:22" x14ac:dyDescent="0.35">
      <c r="V3345" s="17"/>
    </row>
    <row r="3346" spans="22:22" x14ac:dyDescent="0.35">
      <c r="V3346" s="17"/>
    </row>
    <row r="3347" spans="22:22" x14ac:dyDescent="0.35">
      <c r="V3347" s="17"/>
    </row>
    <row r="3348" spans="22:22" x14ac:dyDescent="0.35">
      <c r="V3348" s="17"/>
    </row>
    <row r="3349" spans="22:22" x14ac:dyDescent="0.35">
      <c r="V3349" s="17"/>
    </row>
    <row r="3350" spans="22:22" x14ac:dyDescent="0.35">
      <c r="V3350" s="17"/>
    </row>
    <row r="3351" spans="22:22" x14ac:dyDescent="0.35">
      <c r="V3351" s="17"/>
    </row>
    <row r="3352" spans="22:22" x14ac:dyDescent="0.35">
      <c r="V3352" s="17"/>
    </row>
    <row r="3353" spans="22:22" x14ac:dyDescent="0.35">
      <c r="V3353" s="17"/>
    </row>
    <row r="3354" spans="22:22" x14ac:dyDescent="0.35">
      <c r="V3354" s="17"/>
    </row>
    <row r="3355" spans="22:22" x14ac:dyDescent="0.35">
      <c r="V3355" s="17"/>
    </row>
    <row r="3356" spans="22:22" x14ac:dyDescent="0.35">
      <c r="V3356" s="17"/>
    </row>
    <row r="3357" spans="22:22" x14ac:dyDescent="0.35">
      <c r="V3357" s="17"/>
    </row>
    <row r="3358" spans="22:22" x14ac:dyDescent="0.35">
      <c r="V3358" s="17"/>
    </row>
    <row r="3359" spans="22:22" x14ac:dyDescent="0.35">
      <c r="V3359" s="17"/>
    </row>
    <row r="3360" spans="22:22" x14ac:dyDescent="0.35">
      <c r="V3360" s="17"/>
    </row>
    <row r="3361" spans="22:22" x14ac:dyDescent="0.35">
      <c r="V3361" s="17"/>
    </row>
    <row r="3362" spans="22:22" x14ac:dyDescent="0.35">
      <c r="V3362" s="17"/>
    </row>
    <row r="3363" spans="22:22" x14ac:dyDescent="0.35">
      <c r="V3363" s="17"/>
    </row>
    <row r="3364" spans="22:22" x14ac:dyDescent="0.35">
      <c r="V3364" s="17"/>
    </row>
    <row r="3365" spans="22:22" x14ac:dyDescent="0.35">
      <c r="V3365" s="17"/>
    </row>
    <row r="3366" spans="22:22" x14ac:dyDescent="0.35">
      <c r="V3366" s="17"/>
    </row>
    <row r="3367" spans="22:22" x14ac:dyDescent="0.35">
      <c r="V3367" s="17"/>
    </row>
    <row r="3368" spans="22:22" x14ac:dyDescent="0.35">
      <c r="V3368" s="17"/>
    </row>
    <row r="3369" spans="22:22" x14ac:dyDescent="0.35">
      <c r="V3369" s="17"/>
    </row>
    <row r="3370" spans="22:22" x14ac:dyDescent="0.35">
      <c r="V3370" s="17"/>
    </row>
    <row r="3371" spans="22:22" x14ac:dyDescent="0.35">
      <c r="V3371" s="17"/>
    </row>
    <row r="3372" spans="22:22" x14ac:dyDescent="0.35">
      <c r="V3372" s="17"/>
    </row>
    <row r="3373" spans="22:22" x14ac:dyDescent="0.35">
      <c r="V3373" s="17"/>
    </row>
    <row r="3374" spans="22:22" x14ac:dyDescent="0.35">
      <c r="V3374" s="17"/>
    </row>
    <row r="3375" spans="22:22" x14ac:dyDescent="0.35">
      <c r="V3375" s="17"/>
    </row>
    <row r="3376" spans="22:22" x14ac:dyDescent="0.35">
      <c r="V3376" s="17"/>
    </row>
    <row r="3377" spans="22:22" x14ac:dyDescent="0.35">
      <c r="V3377" s="17"/>
    </row>
    <row r="3378" spans="22:22" x14ac:dyDescent="0.35">
      <c r="V3378" s="17"/>
    </row>
    <row r="3379" spans="22:22" x14ac:dyDescent="0.35">
      <c r="V3379" s="17"/>
    </row>
    <row r="3380" spans="22:22" x14ac:dyDescent="0.35">
      <c r="V3380" s="17"/>
    </row>
    <row r="3381" spans="22:22" x14ac:dyDescent="0.35">
      <c r="V3381" s="17"/>
    </row>
    <row r="3382" spans="22:22" x14ac:dyDescent="0.35">
      <c r="V3382" s="17"/>
    </row>
    <row r="3383" spans="22:22" x14ac:dyDescent="0.35">
      <c r="V3383" s="17"/>
    </row>
    <row r="3384" spans="22:22" x14ac:dyDescent="0.35">
      <c r="V3384" s="17"/>
    </row>
    <row r="3385" spans="22:22" x14ac:dyDescent="0.35">
      <c r="V3385" s="17"/>
    </row>
    <row r="3386" spans="22:22" x14ac:dyDescent="0.35">
      <c r="V3386" s="17"/>
    </row>
    <row r="3387" spans="22:22" x14ac:dyDescent="0.35">
      <c r="V3387" s="17"/>
    </row>
    <row r="3388" spans="22:22" x14ac:dyDescent="0.35">
      <c r="V3388" s="17"/>
    </row>
    <row r="3389" spans="22:22" x14ac:dyDescent="0.35">
      <c r="V3389" s="17"/>
    </row>
    <row r="3390" spans="22:22" x14ac:dyDescent="0.35">
      <c r="V3390" s="17"/>
    </row>
    <row r="3391" spans="22:22" x14ac:dyDescent="0.35">
      <c r="V3391" s="17"/>
    </row>
    <row r="3392" spans="22:22" x14ac:dyDescent="0.35">
      <c r="V3392" s="17"/>
    </row>
    <row r="3393" spans="22:22" x14ac:dyDescent="0.35">
      <c r="V3393" s="17"/>
    </row>
    <row r="3394" spans="22:22" x14ac:dyDescent="0.35">
      <c r="V3394" s="17"/>
    </row>
    <row r="3395" spans="22:22" x14ac:dyDescent="0.35">
      <c r="V3395" s="17"/>
    </row>
    <row r="3396" spans="22:22" x14ac:dyDescent="0.35">
      <c r="V3396" s="17"/>
    </row>
    <row r="3397" spans="22:22" x14ac:dyDescent="0.35">
      <c r="V3397" s="17"/>
    </row>
    <row r="3398" spans="22:22" x14ac:dyDescent="0.35">
      <c r="V3398" s="17"/>
    </row>
    <row r="3399" spans="22:22" x14ac:dyDescent="0.35">
      <c r="V3399" s="17"/>
    </row>
    <row r="3400" spans="22:22" x14ac:dyDescent="0.35">
      <c r="V3400" s="17"/>
    </row>
    <row r="3401" spans="22:22" x14ac:dyDescent="0.35">
      <c r="V3401" s="17"/>
    </row>
    <row r="3402" spans="22:22" x14ac:dyDescent="0.35">
      <c r="V3402" s="17"/>
    </row>
    <row r="3403" spans="22:22" x14ac:dyDescent="0.35">
      <c r="V3403" s="17"/>
    </row>
    <row r="3404" spans="22:22" x14ac:dyDescent="0.35">
      <c r="V3404" s="17"/>
    </row>
    <row r="3405" spans="22:22" x14ac:dyDescent="0.35">
      <c r="V3405" s="17"/>
    </row>
    <row r="3406" spans="22:22" x14ac:dyDescent="0.35">
      <c r="V3406" s="17"/>
    </row>
    <row r="3407" spans="22:22" x14ac:dyDescent="0.35">
      <c r="V3407" s="17"/>
    </row>
    <row r="3408" spans="22:22" x14ac:dyDescent="0.35">
      <c r="V3408" s="17"/>
    </row>
    <row r="3409" spans="22:22" x14ac:dyDescent="0.35">
      <c r="V3409" s="17"/>
    </row>
    <row r="3410" spans="22:22" x14ac:dyDescent="0.35">
      <c r="V3410" s="17"/>
    </row>
    <row r="3411" spans="22:22" x14ac:dyDescent="0.35">
      <c r="V3411" s="17"/>
    </row>
    <row r="3412" spans="22:22" x14ac:dyDescent="0.35">
      <c r="V3412" s="17"/>
    </row>
    <row r="3413" spans="22:22" x14ac:dyDescent="0.35">
      <c r="V3413" s="17"/>
    </row>
    <row r="3414" spans="22:22" x14ac:dyDescent="0.35">
      <c r="V3414" s="17"/>
    </row>
    <row r="3415" spans="22:22" x14ac:dyDescent="0.35">
      <c r="V3415" s="17"/>
    </row>
    <row r="3416" spans="22:22" x14ac:dyDescent="0.35">
      <c r="V3416" s="17"/>
    </row>
    <row r="3417" spans="22:22" x14ac:dyDescent="0.35">
      <c r="V3417" s="17"/>
    </row>
    <row r="3418" spans="22:22" x14ac:dyDescent="0.35">
      <c r="V3418" s="17"/>
    </row>
    <row r="3419" spans="22:22" x14ac:dyDescent="0.35">
      <c r="V3419" s="17"/>
    </row>
    <row r="3420" spans="22:22" x14ac:dyDescent="0.35">
      <c r="V3420" s="17"/>
    </row>
    <row r="3421" spans="22:22" x14ac:dyDescent="0.35">
      <c r="V3421" s="17"/>
    </row>
    <row r="3422" spans="22:22" x14ac:dyDescent="0.35">
      <c r="V3422" s="17"/>
    </row>
    <row r="3423" spans="22:22" x14ac:dyDescent="0.35">
      <c r="V3423" s="17"/>
    </row>
    <row r="3424" spans="22:22" x14ac:dyDescent="0.35">
      <c r="V3424" s="17"/>
    </row>
    <row r="3425" spans="22:22" x14ac:dyDescent="0.35">
      <c r="V3425" s="17"/>
    </row>
    <row r="3426" spans="22:22" x14ac:dyDescent="0.35">
      <c r="V3426" s="17"/>
    </row>
    <row r="3427" spans="22:22" x14ac:dyDescent="0.35">
      <c r="V3427" s="17"/>
    </row>
    <row r="3428" spans="22:22" x14ac:dyDescent="0.35">
      <c r="V3428" s="17"/>
    </row>
    <row r="3429" spans="22:22" x14ac:dyDescent="0.35">
      <c r="V3429" s="17"/>
    </row>
    <row r="3430" spans="22:22" x14ac:dyDescent="0.35">
      <c r="V3430" s="17"/>
    </row>
    <row r="3431" spans="22:22" x14ac:dyDescent="0.35">
      <c r="V3431" s="17"/>
    </row>
    <row r="3432" spans="22:22" x14ac:dyDescent="0.35">
      <c r="V3432" s="17"/>
    </row>
    <row r="3433" spans="22:22" x14ac:dyDescent="0.35">
      <c r="V3433" s="17"/>
    </row>
    <row r="3434" spans="22:22" x14ac:dyDescent="0.35">
      <c r="V3434" s="17"/>
    </row>
    <row r="3435" spans="22:22" x14ac:dyDescent="0.35">
      <c r="V3435" s="17"/>
    </row>
    <row r="3436" spans="22:22" x14ac:dyDescent="0.35">
      <c r="V3436" s="17"/>
    </row>
    <row r="3437" spans="22:22" x14ac:dyDescent="0.35">
      <c r="V3437" s="17"/>
    </row>
    <row r="3438" spans="22:22" x14ac:dyDescent="0.35">
      <c r="V3438" s="17"/>
    </row>
    <row r="3439" spans="22:22" x14ac:dyDescent="0.35">
      <c r="V3439" s="17"/>
    </row>
    <row r="3440" spans="22:22" x14ac:dyDescent="0.35">
      <c r="V3440" s="17"/>
    </row>
    <row r="3441" spans="22:22" x14ac:dyDescent="0.35">
      <c r="V3441" s="17"/>
    </row>
    <row r="3442" spans="22:22" x14ac:dyDescent="0.35">
      <c r="V3442" s="17"/>
    </row>
    <row r="3443" spans="22:22" x14ac:dyDescent="0.35">
      <c r="V3443" s="17"/>
    </row>
    <row r="3444" spans="22:22" x14ac:dyDescent="0.35">
      <c r="V3444" s="17"/>
    </row>
    <row r="3445" spans="22:22" x14ac:dyDescent="0.35">
      <c r="V3445" s="17"/>
    </row>
    <row r="3446" spans="22:22" x14ac:dyDescent="0.35">
      <c r="V3446" s="17"/>
    </row>
    <row r="3447" spans="22:22" x14ac:dyDescent="0.35">
      <c r="V3447" s="17"/>
    </row>
    <row r="3448" spans="22:22" x14ac:dyDescent="0.35">
      <c r="V3448" s="17"/>
    </row>
    <row r="3449" spans="22:22" x14ac:dyDescent="0.35">
      <c r="V3449" s="17"/>
    </row>
    <row r="3450" spans="22:22" x14ac:dyDescent="0.35">
      <c r="V3450" s="17"/>
    </row>
    <row r="3451" spans="22:22" x14ac:dyDescent="0.35">
      <c r="V3451" s="17"/>
    </row>
    <row r="3452" spans="22:22" x14ac:dyDescent="0.35">
      <c r="V3452" s="17"/>
    </row>
    <row r="3453" spans="22:22" x14ac:dyDescent="0.35">
      <c r="V3453" s="17"/>
    </row>
    <row r="3454" spans="22:22" x14ac:dyDescent="0.35">
      <c r="V3454" s="17"/>
    </row>
    <row r="3455" spans="22:22" x14ac:dyDescent="0.35">
      <c r="V3455" s="17"/>
    </row>
    <row r="3456" spans="22:22" x14ac:dyDescent="0.35">
      <c r="V3456" s="17"/>
    </row>
    <row r="3457" spans="22:22" x14ac:dyDescent="0.35">
      <c r="V3457" s="17"/>
    </row>
    <row r="3458" spans="22:22" x14ac:dyDescent="0.35">
      <c r="V3458" s="17"/>
    </row>
    <row r="3459" spans="22:22" x14ac:dyDescent="0.35">
      <c r="V3459" s="17"/>
    </row>
    <row r="3460" spans="22:22" x14ac:dyDescent="0.35">
      <c r="V3460" s="17"/>
    </row>
    <row r="3461" spans="22:22" x14ac:dyDescent="0.35">
      <c r="V3461" s="17"/>
    </row>
    <row r="3462" spans="22:22" x14ac:dyDescent="0.35">
      <c r="V3462" s="17"/>
    </row>
    <row r="3463" spans="22:22" x14ac:dyDescent="0.35">
      <c r="V3463" s="17"/>
    </row>
    <row r="3464" spans="22:22" x14ac:dyDescent="0.35">
      <c r="V3464" s="17"/>
    </row>
    <row r="3465" spans="22:22" x14ac:dyDescent="0.35">
      <c r="V3465" s="17"/>
    </row>
    <row r="3466" spans="22:22" x14ac:dyDescent="0.35">
      <c r="V3466" s="17"/>
    </row>
    <row r="3467" spans="22:22" x14ac:dyDescent="0.35">
      <c r="V3467" s="17"/>
    </row>
    <row r="3468" spans="22:22" x14ac:dyDescent="0.35">
      <c r="V3468" s="17"/>
    </row>
    <row r="3469" spans="22:22" x14ac:dyDescent="0.35">
      <c r="V3469" s="17"/>
    </row>
    <row r="3470" spans="22:22" x14ac:dyDescent="0.35">
      <c r="V3470" s="17"/>
    </row>
    <row r="3471" spans="22:22" x14ac:dyDescent="0.35">
      <c r="V3471" s="17"/>
    </row>
    <row r="3472" spans="22:22" x14ac:dyDescent="0.35">
      <c r="V3472" s="17"/>
    </row>
    <row r="3473" spans="22:22" x14ac:dyDescent="0.35">
      <c r="V3473" s="17"/>
    </row>
    <row r="3474" spans="22:22" x14ac:dyDescent="0.35">
      <c r="V3474" s="17"/>
    </row>
    <row r="3475" spans="22:22" x14ac:dyDescent="0.35">
      <c r="V3475" s="17"/>
    </row>
    <row r="3476" spans="22:22" x14ac:dyDescent="0.35">
      <c r="V3476" s="17"/>
    </row>
    <row r="3477" spans="22:22" x14ac:dyDescent="0.35">
      <c r="V3477" s="17"/>
    </row>
    <row r="3478" spans="22:22" x14ac:dyDescent="0.35">
      <c r="V3478" s="17"/>
    </row>
    <row r="3479" spans="22:22" x14ac:dyDescent="0.35">
      <c r="V3479" s="17"/>
    </row>
    <row r="3480" spans="22:22" x14ac:dyDescent="0.35">
      <c r="V3480" s="17"/>
    </row>
    <row r="3481" spans="22:22" x14ac:dyDescent="0.35">
      <c r="V3481" s="17"/>
    </row>
    <row r="3482" spans="22:22" x14ac:dyDescent="0.35">
      <c r="V3482" s="17"/>
    </row>
    <row r="3483" spans="22:22" x14ac:dyDescent="0.35">
      <c r="V3483" s="17"/>
    </row>
    <row r="3484" spans="22:22" x14ac:dyDescent="0.35">
      <c r="V3484" s="17"/>
    </row>
    <row r="3485" spans="22:22" x14ac:dyDescent="0.35">
      <c r="V3485" s="17"/>
    </row>
    <row r="3486" spans="22:22" x14ac:dyDescent="0.35">
      <c r="V3486" s="17"/>
    </row>
    <row r="3487" spans="22:22" x14ac:dyDescent="0.35">
      <c r="V3487" s="17"/>
    </row>
    <row r="3488" spans="22:22" x14ac:dyDescent="0.35">
      <c r="V3488" s="17"/>
    </row>
    <row r="3489" spans="22:22" x14ac:dyDescent="0.35">
      <c r="V3489" s="17"/>
    </row>
    <row r="3490" spans="22:22" x14ac:dyDescent="0.35">
      <c r="V3490" s="17"/>
    </row>
    <row r="3491" spans="22:22" x14ac:dyDescent="0.35">
      <c r="V3491" s="17"/>
    </row>
    <row r="3492" spans="22:22" x14ac:dyDescent="0.35">
      <c r="V3492" s="17"/>
    </row>
    <row r="3493" spans="22:22" x14ac:dyDescent="0.35">
      <c r="V3493" s="17"/>
    </row>
    <row r="3494" spans="22:22" x14ac:dyDescent="0.35">
      <c r="V3494" s="17"/>
    </row>
    <row r="3495" spans="22:22" x14ac:dyDescent="0.35">
      <c r="V3495" s="17"/>
    </row>
    <row r="3496" spans="22:22" x14ac:dyDescent="0.35">
      <c r="V3496" s="17"/>
    </row>
    <row r="3497" spans="22:22" x14ac:dyDescent="0.35">
      <c r="V3497" s="17"/>
    </row>
    <row r="3498" spans="22:22" x14ac:dyDescent="0.35">
      <c r="V3498" s="17"/>
    </row>
    <row r="3499" spans="22:22" x14ac:dyDescent="0.35">
      <c r="V3499" s="17"/>
    </row>
    <row r="3500" spans="22:22" x14ac:dyDescent="0.35">
      <c r="V3500" s="17"/>
    </row>
    <row r="3501" spans="22:22" x14ac:dyDescent="0.35">
      <c r="V3501" s="17"/>
    </row>
    <row r="3502" spans="22:22" x14ac:dyDescent="0.35">
      <c r="V3502" s="17"/>
    </row>
    <row r="3503" spans="22:22" x14ac:dyDescent="0.35">
      <c r="V3503" s="17"/>
    </row>
    <row r="3504" spans="22:22" x14ac:dyDescent="0.35">
      <c r="V3504" s="17"/>
    </row>
    <row r="3505" spans="22:22" x14ac:dyDescent="0.35">
      <c r="V3505" s="17"/>
    </row>
    <row r="3506" spans="22:22" x14ac:dyDescent="0.35">
      <c r="V3506" s="17"/>
    </row>
    <row r="3507" spans="22:22" x14ac:dyDescent="0.35">
      <c r="V3507" s="17"/>
    </row>
    <row r="3508" spans="22:22" x14ac:dyDescent="0.35">
      <c r="V3508" s="17"/>
    </row>
    <row r="3509" spans="22:22" x14ac:dyDescent="0.35">
      <c r="V3509" s="17"/>
    </row>
    <row r="3510" spans="22:22" x14ac:dyDescent="0.35">
      <c r="V3510" s="17"/>
    </row>
    <row r="3511" spans="22:22" x14ac:dyDescent="0.35">
      <c r="V3511" s="17"/>
    </row>
    <row r="3512" spans="22:22" x14ac:dyDescent="0.35">
      <c r="V3512" s="17"/>
    </row>
    <row r="3513" spans="22:22" x14ac:dyDescent="0.35">
      <c r="V3513" s="17"/>
    </row>
    <row r="3514" spans="22:22" x14ac:dyDescent="0.35">
      <c r="V3514" s="17"/>
    </row>
    <row r="3515" spans="22:22" x14ac:dyDescent="0.35">
      <c r="V3515" s="17"/>
    </row>
    <row r="3516" spans="22:22" x14ac:dyDescent="0.35">
      <c r="V3516" s="17"/>
    </row>
    <row r="3517" spans="22:22" x14ac:dyDescent="0.35">
      <c r="V3517" s="17"/>
    </row>
    <row r="3518" spans="22:22" x14ac:dyDescent="0.35">
      <c r="V3518" s="17"/>
    </row>
    <row r="3519" spans="22:22" x14ac:dyDescent="0.35">
      <c r="V3519" s="17"/>
    </row>
    <row r="3520" spans="22:22" x14ac:dyDescent="0.35">
      <c r="V3520" s="17"/>
    </row>
    <row r="3521" spans="22:22" x14ac:dyDescent="0.35">
      <c r="V3521" s="17"/>
    </row>
    <row r="3522" spans="22:22" x14ac:dyDescent="0.35">
      <c r="V3522" s="17"/>
    </row>
    <row r="3523" spans="22:22" x14ac:dyDescent="0.35">
      <c r="V3523" s="17"/>
    </row>
    <row r="3524" spans="22:22" x14ac:dyDescent="0.35">
      <c r="V3524" s="17"/>
    </row>
    <row r="3525" spans="22:22" x14ac:dyDescent="0.35">
      <c r="V3525" s="17"/>
    </row>
    <row r="3526" spans="22:22" x14ac:dyDescent="0.35">
      <c r="V3526" s="17"/>
    </row>
    <row r="3527" spans="22:22" x14ac:dyDescent="0.35">
      <c r="V3527" s="17"/>
    </row>
    <row r="3528" spans="22:22" x14ac:dyDescent="0.35">
      <c r="V3528" s="17"/>
    </row>
    <row r="3529" spans="22:22" x14ac:dyDescent="0.35">
      <c r="V3529" s="17"/>
    </row>
    <row r="3530" spans="22:22" x14ac:dyDescent="0.35">
      <c r="V3530" s="17"/>
    </row>
    <row r="3531" spans="22:22" x14ac:dyDescent="0.35">
      <c r="V3531" s="17"/>
    </row>
    <row r="3532" spans="22:22" x14ac:dyDescent="0.35">
      <c r="V3532" s="17"/>
    </row>
    <row r="3533" spans="22:22" x14ac:dyDescent="0.35">
      <c r="V3533" s="17"/>
    </row>
    <row r="3534" spans="22:22" x14ac:dyDescent="0.35">
      <c r="V3534" s="17"/>
    </row>
    <row r="3535" spans="22:22" x14ac:dyDescent="0.35">
      <c r="V3535" s="17"/>
    </row>
    <row r="3536" spans="22:22" x14ac:dyDescent="0.35">
      <c r="V3536" s="17"/>
    </row>
    <row r="3537" spans="22:22" x14ac:dyDescent="0.35">
      <c r="V3537" s="17"/>
    </row>
    <row r="3538" spans="22:22" x14ac:dyDescent="0.35">
      <c r="V3538" s="17"/>
    </row>
    <row r="3539" spans="22:22" x14ac:dyDescent="0.35">
      <c r="V3539" s="17"/>
    </row>
    <row r="3540" spans="22:22" x14ac:dyDescent="0.35">
      <c r="V3540" s="17"/>
    </row>
    <row r="3541" spans="22:22" x14ac:dyDescent="0.35">
      <c r="V3541" s="17"/>
    </row>
    <row r="3542" spans="22:22" x14ac:dyDescent="0.35">
      <c r="V3542" s="17"/>
    </row>
    <row r="3543" spans="22:22" x14ac:dyDescent="0.35">
      <c r="V3543" s="17"/>
    </row>
    <row r="3544" spans="22:22" x14ac:dyDescent="0.35">
      <c r="V3544" s="17"/>
    </row>
    <row r="3545" spans="22:22" x14ac:dyDescent="0.35">
      <c r="V3545" s="17"/>
    </row>
    <row r="3546" spans="22:22" x14ac:dyDescent="0.35">
      <c r="V3546" s="17"/>
    </row>
    <row r="3547" spans="22:22" x14ac:dyDescent="0.35">
      <c r="V3547" s="17"/>
    </row>
    <row r="3548" spans="22:22" x14ac:dyDescent="0.35">
      <c r="V3548" s="17"/>
    </row>
    <row r="3549" spans="22:22" x14ac:dyDescent="0.35">
      <c r="V3549" s="17"/>
    </row>
    <row r="3550" spans="22:22" x14ac:dyDescent="0.35">
      <c r="V3550" s="17"/>
    </row>
    <row r="3551" spans="22:22" x14ac:dyDescent="0.35">
      <c r="V3551" s="17"/>
    </row>
    <row r="3552" spans="22:22" x14ac:dyDescent="0.35">
      <c r="V3552" s="17"/>
    </row>
    <row r="3553" spans="22:22" x14ac:dyDescent="0.35">
      <c r="V3553" s="17"/>
    </row>
    <row r="3554" spans="22:22" x14ac:dyDescent="0.35">
      <c r="V3554" s="17"/>
    </row>
    <row r="3555" spans="22:22" x14ac:dyDescent="0.35">
      <c r="V3555" s="17"/>
    </row>
    <row r="3556" spans="22:22" x14ac:dyDescent="0.35">
      <c r="V3556" s="17"/>
    </row>
    <row r="3557" spans="22:22" x14ac:dyDescent="0.35">
      <c r="V3557" s="17"/>
    </row>
    <row r="3558" spans="22:22" x14ac:dyDescent="0.35">
      <c r="V3558" s="17"/>
    </row>
    <row r="3559" spans="22:22" x14ac:dyDescent="0.35">
      <c r="V3559" s="17"/>
    </row>
    <row r="3560" spans="22:22" x14ac:dyDescent="0.35">
      <c r="V3560" s="17"/>
    </row>
    <row r="3561" spans="22:22" x14ac:dyDescent="0.35">
      <c r="V3561" s="17"/>
    </row>
    <row r="3562" spans="22:22" x14ac:dyDescent="0.35">
      <c r="V3562" s="17"/>
    </row>
    <row r="3563" spans="22:22" x14ac:dyDescent="0.35">
      <c r="V3563" s="17"/>
    </row>
    <row r="3564" spans="22:22" x14ac:dyDescent="0.35">
      <c r="V3564" s="17"/>
    </row>
    <row r="3565" spans="22:22" x14ac:dyDescent="0.35">
      <c r="V3565" s="17"/>
    </row>
    <row r="3566" spans="22:22" x14ac:dyDescent="0.35">
      <c r="V3566" s="17"/>
    </row>
    <row r="3567" spans="22:22" x14ac:dyDescent="0.35">
      <c r="V3567" s="17"/>
    </row>
    <row r="3568" spans="22:22" x14ac:dyDescent="0.35">
      <c r="V3568" s="17"/>
    </row>
    <row r="3569" spans="22:22" x14ac:dyDescent="0.35">
      <c r="V3569" s="17"/>
    </row>
    <row r="3570" spans="22:22" x14ac:dyDescent="0.35">
      <c r="V3570" s="17"/>
    </row>
    <row r="3571" spans="22:22" x14ac:dyDescent="0.35">
      <c r="V3571" s="17"/>
    </row>
    <row r="3572" spans="22:22" x14ac:dyDescent="0.35">
      <c r="V3572" s="17"/>
    </row>
    <row r="3573" spans="22:22" x14ac:dyDescent="0.35">
      <c r="V3573" s="17"/>
    </row>
    <row r="3574" spans="22:22" x14ac:dyDescent="0.35">
      <c r="V3574" s="17"/>
    </row>
    <row r="3575" spans="22:22" x14ac:dyDescent="0.35">
      <c r="V3575" s="17"/>
    </row>
    <row r="3576" spans="22:22" x14ac:dyDescent="0.35">
      <c r="V3576" s="17"/>
    </row>
    <row r="3577" spans="22:22" x14ac:dyDescent="0.35">
      <c r="V3577" s="17"/>
    </row>
    <row r="3578" spans="22:22" x14ac:dyDescent="0.35">
      <c r="V3578" s="17"/>
    </row>
    <row r="3579" spans="22:22" x14ac:dyDescent="0.35">
      <c r="V3579" s="17"/>
    </row>
    <row r="3580" spans="22:22" x14ac:dyDescent="0.35">
      <c r="V3580" s="17"/>
    </row>
    <row r="3581" spans="22:22" x14ac:dyDescent="0.35">
      <c r="V3581" s="17"/>
    </row>
    <row r="3582" spans="22:22" x14ac:dyDescent="0.35">
      <c r="V3582" s="17"/>
    </row>
    <row r="3583" spans="22:22" x14ac:dyDescent="0.35">
      <c r="V3583" s="17"/>
    </row>
    <row r="3584" spans="22:22" x14ac:dyDescent="0.35">
      <c r="V3584" s="17"/>
    </row>
    <row r="3585" spans="22:22" x14ac:dyDescent="0.35">
      <c r="V3585" s="17"/>
    </row>
    <row r="3586" spans="22:22" x14ac:dyDescent="0.35">
      <c r="V3586" s="17"/>
    </row>
    <row r="3587" spans="22:22" x14ac:dyDescent="0.35">
      <c r="V3587" s="17"/>
    </row>
    <row r="3588" spans="22:22" x14ac:dyDescent="0.35">
      <c r="V3588" s="17"/>
    </row>
    <row r="3589" spans="22:22" x14ac:dyDescent="0.35">
      <c r="V3589" s="17"/>
    </row>
    <row r="3590" spans="22:22" x14ac:dyDescent="0.35">
      <c r="V3590" s="17"/>
    </row>
    <row r="3591" spans="22:22" x14ac:dyDescent="0.35">
      <c r="V3591" s="17"/>
    </row>
    <row r="3592" spans="22:22" x14ac:dyDescent="0.35">
      <c r="V3592" s="17"/>
    </row>
    <row r="3593" spans="22:22" x14ac:dyDescent="0.35">
      <c r="V3593" s="17"/>
    </row>
    <row r="3594" spans="22:22" x14ac:dyDescent="0.35">
      <c r="V3594" s="17"/>
    </row>
    <row r="3595" spans="22:22" x14ac:dyDescent="0.35">
      <c r="V3595" s="17"/>
    </row>
    <row r="3596" spans="22:22" x14ac:dyDescent="0.35">
      <c r="V3596" s="17"/>
    </row>
    <row r="3597" spans="22:22" x14ac:dyDescent="0.35">
      <c r="V3597" s="17"/>
    </row>
    <row r="3598" spans="22:22" x14ac:dyDescent="0.35">
      <c r="V3598" s="17"/>
    </row>
    <row r="3599" spans="22:22" x14ac:dyDescent="0.35">
      <c r="V3599" s="17"/>
    </row>
    <row r="3600" spans="22:22" x14ac:dyDescent="0.35">
      <c r="V3600" s="17"/>
    </row>
    <row r="3601" spans="22:22" x14ac:dyDescent="0.35">
      <c r="V3601" s="17"/>
    </row>
    <row r="3602" spans="22:22" x14ac:dyDescent="0.35">
      <c r="V3602" s="17"/>
    </row>
    <row r="3603" spans="22:22" x14ac:dyDescent="0.35">
      <c r="V3603" s="17"/>
    </row>
    <row r="3604" spans="22:22" x14ac:dyDescent="0.35">
      <c r="V3604" s="17"/>
    </row>
    <row r="3605" spans="22:22" x14ac:dyDescent="0.35">
      <c r="V3605" s="17"/>
    </row>
    <row r="3606" spans="22:22" x14ac:dyDescent="0.35">
      <c r="V3606" s="17"/>
    </row>
    <row r="3607" spans="22:22" x14ac:dyDescent="0.35">
      <c r="V3607" s="17"/>
    </row>
    <row r="3608" spans="22:22" x14ac:dyDescent="0.35">
      <c r="V3608" s="17"/>
    </row>
    <row r="3609" spans="22:22" x14ac:dyDescent="0.35">
      <c r="V3609" s="17"/>
    </row>
    <row r="3610" spans="22:22" x14ac:dyDescent="0.35">
      <c r="V3610" s="17"/>
    </row>
    <row r="3611" spans="22:22" x14ac:dyDescent="0.35">
      <c r="V3611" s="17"/>
    </row>
    <row r="3612" spans="22:22" x14ac:dyDescent="0.35">
      <c r="V3612" s="17"/>
    </row>
    <row r="3613" spans="22:22" x14ac:dyDescent="0.35">
      <c r="V3613" s="17"/>
    </row>
    <row r="3614" spans="22:22" x14ac:dyDescent="0.35">
      <c r="V3614" s="17"/>
    </row>
    <row r="3615" spans="22:22" x14ac:dyDescent="0.35">
      <c r="V3615" s="17"/>
    </row>
    <row r="3616" spans="22:22" x14ac:dyDescent="0.35">
      <c r="V3616" s="17"/>
    </row>
    <row r="3617" spans="22:22" x14ac:dyDescent="0.35">
      <c r="V3617" s="17"/>
    </row>
    <row r="3618" spans="22:22" x14ac:dyDescent="0.35">
      <c r="V3618" s="17"/>
    </row>
    <row r="3619" spans="22:22" x14ac:dyDescent="0.35">
      <c r="V3619" s="17"/>
    </row>
    <row r="3620" spans="22:22" x14ac:dyDescent="0.35">
      <c r="V3620" s="17"/>
    </row>
    <row r="3621" spans="22:22" x14ac:dyDescent="0.35">
      <c r="V3621" s="17"/>
    </row>
    <row r="3622" spans="22:22" x14ac:dyDescent="0.35">
      <c r="V3622" s="17"/>
    </row>
    <row r="3623" spans="22:22" x14ac:dyDescent="0.35">
      <c r="V3623" s="17"/>
    </row>
    <row r="3624" spans="22:22" x14ac:dyDescent="0.35">
      <c r="V3624" s="17"/>
    </row>
    <row r="3625" spans="22:22" x14ac:dyDescent="0.35">
      <c r="V3625" s="17"/>
    </row>
    <row r="3626" spans="22:22" x14ac:dyDescent="0.35">
      <c r="V3626" s="17"/>
    </row>
    <row r="3627" spans="22:22" x14ac:dyDescent="0.35">
      <c r="V3627" s="17"/>
    </row>
    <row r="3628" spans="22:22" x14ac:dyDescent="0.35">
      <c r="V3628" s="17"/>
    </row>
    <row r="3629" spans="22:22" x14ac:dyDescent="0.35">
      <c r="V3629" s="17"/>
    </row>
    <row r="3630" spans="22:22" x14ac:dyDescent="0.35">
      <c r="V3630" s="17"/>
    </row>
    <row r="3631" spans="22:22" x14ac:dyDescent="0.35">
      <c r="V3631" s="17"/>
    </row>
    <row r="3632" spans="22:22" x14ac:dyDescent="0.35">
      <c r="V3632" s="17"/>
    </row>
    <row r="3633" spans="22:22" x14ac:dyDescent="0.35">
      <c r="V3633" s="17"/>
    </row>
    <row r="3634" spans="22:22" x14ac:dyDescent="0.35">
      <c r="V3634" s="17"/>
    </row>
    <row r="3635" spans="22:22" x14ac:dyDescent="0.35">
      <c r="V3635" s="17"/>
    </row>
    <row r="3636" spans="22:22" x14ac:dyDescent="0.35">
      <c r="V3636" s="17"/>
    </row>
    <row r="3637" spans="22:22" x14ac:dyDescent="0.35">
      <c r="V3637" s="17"/>
    </row>
    <row r="3638" spans="22:22" x14ac:dyDescent="0.35">
      <c r="V3638" s="17"/>
    </row>
    <row r="3639" spans="22:22" x14ac:dyDescent="0.35">
      <c r="V3639" s="17"/>
    </row>
    <row r="3640" spans="22:22" x14ac:dyDescent="0.35">
      <c r="V3640" s="17"/>
    </row>
    <row r="3641" spans="22:22" x14ac:dyDescent="0.35">
      <c r="V3641" s="17"/>
    </row>
    <row r="3642" spans="22:22" x14ac:dyDescent="0.35">
      <c r="V3642" s="17"/>
    </row>
    <row r="3643" spans="22:22" x14ac:dyDescent="0.35">
      <c r="V3643" s="17"/>
    </row>
    <row r="3644" spans="22:22" x14ac:dyDescent="0.35">
      <c r="V3644" s="17"/>
    </row>
    <row r="3645" spans="22:22" x14ac:dyDescent="0.35">
      <c r="V3645" s="17"/>
    </row>
    <row r="3646" spans="22:22" x14ac:dyDescent="0.35">
      <c r="V3646" s="17"/>
    </row>
    <row r="3647" spans="22:22" x14ac:dyDescent="0.35">
      <c r="V3647" s="17"/>
    </row>
    <row r="3648" spans="22:22" x14ac:dyDescent="0.35">
      <c r="V3648" s="17"/>
    </row>
    <row r="3649" spans="22:22" x14ac:dyDescent="0.35">
      <c r="V3649" s="17"/>
    </row>
    <row r="3650" spans="22:22" x14ac:dyDescent="0.35">
      <c r="V3650" s="17"/>
    </row>
    <row r="3651" spans="22:22" x14ac:dyDescent="0.35">
      <c r="V3651" s="17"/>
    </row>
    <row r="3652" spans="22:22" x14ac:dyDescent="0.35">
      <c r="V3652" s="17"/>
    </row>
    <row r="3653" spans="22:22" x14ac:dyDescent="0.35">
      <c r="V3653" s="17"/>
    </row>
    <row r="3654" spans="22:22" x14ac:dyDescent="0.35">
      <c r="V3654" s="17"/>
    </row>
    <row r="3655" spans="22:22" x14ac:dyDescent="0.35">
      <c r="V3655" s="17"/>
    </row>
    <row r="3656" spans="22:22" x14ac:dyDescent="0.35">
      <c r="V3656" s="17"/>
    </row>
    <row r="3657" spans="22:22" x14ac:dyDescent="0.35">
      <c r="V3657" s="17"/>
    </row>
    <row r="3658" spans="22:22" x14ac:dyDescent="0.35">
      <c r="V3658" s="17"/>
    </row>
    <row r="3659" spans="22:22" x14ac:dyDescent="0.35">
      <c r="V3659" s="17"/>
    </row>
    <row r="3660" spans="22:22" x14ac:dyDescent="0.35">
      <c r="V3660" s="17"/>
    </row>
    <row r="3661" spans="22:22" x14ac:dyDescent="0.35">
      <c r="V3661" s="17"/>
    </row>
    <row r="3662" spans="22:22" x14ac:dyDescent="0.35">
      <c r="V3662" s="17"/>
    </row>
    <row r="3663" spans="22:22" x14ac:dyDescent="0.35">
      <c r="V3663" s="17"/>
    </row>
    <row r="3664" spans="22:22" x14ac:dyDescent="0.35">
      <c r="V3664" s="17"/>
    </row>
    <row r="3665" spans="22:22" x14ac:dyDescent="0.35">
      <c r="V3665" s="17"/>
    </row>
    <row r="3666" spans="22:22" x14ac:dyDescent="0.35">
      <c r="V3666" s="17"/>
    </row>
    <row r="3667" spans="22:22" x14ac:dyDescent="0.35">
      <c r="V3667" s="17"/>
    </row>
    <row r="3668" spans="22:22" x14ac:dyDescent="0.35">
      <c r="V3668" s="17"/>
    </row>
    <row r="3669" spans="22:22" x14ac:dyDescent="0.35">
      <c r="V3669" s="17"/>
    </row>
    <row r="3670" spans="22:22" x14ac:dyDescent="0.35">
      <c r="V3670" s="17"/>
    </row>
    <row r="3671" spans="22:22" x14ac:dyDescent="0.35">
      <c r="V3671" s="17"/>
    </row>
    <row r="3672" spans="22:22" x14ac:dyDescent="0.35">
      <c r="V3672" s="17"/>
    </row>
    <row r="3673" spans="22:22" x14ac:dyDescent="0.35">
      <c r="V3673" s="17"/>
    </row>
    <row r="3674" spans="22:22" x14ac:dyDescent="0.35">
      <c r="V3674" s="17"/>
    </row>
    <row r="3675" spans="22:22" x14ac:dyDescent="0.35">
      <c r="V3675" s="17"/>
    </row>
    <row r="3676" spans="22:22" x14ac:dyDescent="0.35">
      <c r="V3676" s="17"/>
    </row>
    <row r="3677" spans="22:22" x14ac:dyDescent="0.35">
      <c r="V3677" s="17"/>
    </row>
    <row r="3678" spans="22:22" x14ac:dyDescent="0.35">
      <c r="V3678" s="17"/>
    </row>
    <row r="3679" spans="22:22" x14ac:dyDescent="0.35">
      <c r="V3679" s="17"/>
    </row>
    <row r="3680" spans="22:22" x14ac:dyDescent="0.35">
      <c r="V3680" s="17"/>
    </row>
    <row r="3681" spans="22:22" x14ac:dyDescent="0.35">
      <c r="V3681" s="17"/>
    </row>
    <row r="3682" spans="22:22" x14ac:dyDescent="0.35">
      <c r="V3682" s="17"/>
    </row>
    <row r="3683" spans="22:22" x14ac:dyDescent="0.35">
      <c r="V3683" s="17"/>
    </row>
    <row r="3684" spans="22:22" x14ac:dyDescent="0.35">
      <c r="V3684" s="17"/>
    </row>
    <row r="3685" spans="22:22" x14ac:dyDescent="0.35">
      <c r="V3685" s="17"/>
    </row>
    <row r="3686" spans="22:22" x14ac:dyDescent="0.35">
      <c r="V3686" s="17"/>
    </row>
    <row r="3687" spans="22:22" x14ac:dyDescent="0.35">
      <c r="V3687" s="17"/>
    </row>
    <row r="3688" spans="22:22" x14ac:dyDescent="0.35">
      <c r="V3688" s="17"/>
    </row>
    <row r="3689" spans="22:22" x14ac:dyDescent="0.35">
      <c r="V3689" s="17"/>
    </row>
    <row r="3690" spans="22:22" x14ac:dyDescent="0.35">
      <c r="V3690" s="17"/>
    </row>
    <row r="3691" spans="22:22" x14ac:dyDescent="0.35">
      <c r="V3691" s="17"/>
    </row>
    <row r="3692" spans="22:22" x14ac:dyDescent="0.35">
      <c r="V3692" s="17"/>
    </row>
    <row r="3693" spans="22:22" x14ac:dyDescent="0.35">
      <c r="V3693" s="17"/>
    </row>
    <row r="3694" spans="22:22" x14ac:dyDescent="0.35">
      <c r="V3694" s="17"/>
    </row>
    <row r="3695" spans="22:22" x14ac:dyDescent="0.35">
      <c r="V3695" s="17"/>
    </row>
    <row r="3696" spans="22:22" x14ac:dyDescent="0.35">
      <c r="V3696" s="17"/>
    </row>
    <row r="3697" spans="22:22" x14ac:dyDescent="0.35">
      <c r="V3697" s="17"/>
    </row>
    <row r="3698" spans="22:22" x14ac:dyDescent="0.35">
      <c r="V3698" s="17"/>
    </row>
    <row r="3699" spans="22:22" x14ac:dyDescent="0.35">
      <c r="V3699" s="17"/>
    </row>
    <row r="3700" spans="22:22" x14ac:dyDescent="0.35">
      <c r="V3700" s="17"/>
    </row>
    <row r="3701" spans="22:22" x14ac:dyDescent="0.35">
      <c r="V3701" s="17"/>
    </row>
    <row r="3702" spans="22:22" x14ac:dyDescent="0.35">
      <c r="V3702" s="17"/>
    </row>
    <row r="3703" spans="22:22" x14ac:dyDescent="0.35">
      <c r="V3703" s="17"/>
    </row>
    <row r="3704" spans="22:22" x14ac:dyDescent="0.35">
      <c r="V3704" s="17"/>
    </row>
    <row r="3705" spans="22:22" x14ac:dyDescent="0.35">
      <c r="V3705" s="17"/>
    </row>
    <row r="3706" spans="22:22" x14ac:dyDescent="0.35">
      <c r="V3706" s="17"/>
    </row>
    <row r="3707" spans="22:22" x14ac:dyDescent="0.35">
      <c r="V3707" s="17"/>
    </row>
    <row r="3708" spans="22:22" x14ac:dyDescent="0.35">
      <c r="V3708" s="17"/>
    </row>
    <row r="3709" spans="22:22" x14ac:dyDescent="0.35">
      <c r="V3709" s="17"/>
    </row>
    <row r="3710" spans="22:22" x14ac:dyDescent="0.35">
      <c r="V3710" s="17"/>
    </row>
    <row r="3711" spans="22:22" x14ac:dyDescent="0.35">
      <c r="V3711" s="17"/>
    </row>
    <row r="3712" spans="22:22" x14ac:dyDescent="0.35">
      <c r="V3712" s="17"/>
    </row>
    <row r="3713" spans="22:22" x14ac:dyDescent="0.35">
      <c r="V3713" s="17"/>
    </row>
    <row r="3714" spans="22:22" x14ac:dyDescent="0.35">
      <c r="V3714" s="17"/>
    </row>
    <row r="3715" spans="22:22" x14ac:dyDescent="0.35">
      <c r="V3715" s="17"/>
    </row>
    <row r="3716" spans="22:22" x14ac:dyDescent="0.35">
      <c r="V3716" s="17"/>
    </row>
    <row r="3717" spans="22:22" x14ac:dyDescent="0.35">
      <c r="V3717" s="17"/>
    </row>
    <row r="3718" spans="22:22" x14ac:dyDescent="0.35">
      <c r="V3718" s="17"/>
    </row>
    <row r="3719" spans="22:22" x14ac:dyDescent="0.35">
      <c r="V3719" s="17"/>
    </row>
    <row r="3720" spans="22:22" x14ac:dyDescent="0.35">
      <c r="V3720" s="17"/>
    </row>
    <row r="3721" spans="22:22" x14ac:dyDescent="0.35">
      <c r="V3721" s="17"/>
    </row>
    <row r="3722" spans="22:22" x14ac:dyDescent="0.35">
      <c r="V3722" s="17"/>
    </row>
    <row r="3723" spans="22:22" x14ac:dyDescent="0.35">
      <c r="V3723" s="17"/>
    </row>
    <row r="3724" spans="22:22" x14ac:dyDescent="0.35">
      <c r="V3724" s="17"/>
    </row>
    <row r="3725" spans="22:22" x14ac:dyDescent="0.35">
      <c r="V3725" s="17"/>
    </row>
    <row r="3726" spans="22:22" x14ac:dyDescent="0.35">
      <c r="V3726" s="17"/>
    </row>
    <row r="3727" spans="22:22" x14ac:dyDescent="0.35">
      <c r="V3727" s="17"/>
    </row>
    <row r="3728" spans="22:22" x14ac:dyDescent="0.35">
      <c r="V3728" s="17"/>
    </row>
    <row r="3729" spans="22:22" x14ac:dyDescent="0.35">
      <c r="V3729" s="17"/>
    </row>
    <row r="3730" spans="22:22" x14ac:dyDescent="0.35">
      <c r="V3730" s="17"/>
    </row>
    <row r="3731" spans="22:22" x14ac:dyDescent="0.35">
      <c r="V3731" s="17"/>
    </row>
    <row r="3732" spans="22:22" x14ac:dyDescent="0.35">
      <c r="V3732" s="17"/>
    </row>
    <row r="3733" spans="22:22" x14ac:dyDescent="0.35">
      <c r="V3733" s="17"/>
    </row>
    <row r="3734" spans="22:22" x14ac:dyDescent="0.35">
      <c r="V3734" s="17"/>
    </row>
    <row r="3735" spans="22:22" x14ac:dyDescent="0.35">
      <c r="V3735" s="17"/>
    </row>
    <row r="3736" spans="22:22" x14ac:dyDescent="0.35">
      <c r="V3736" s="17"/>
    </row>
    <row r="3737" spans="22:22" x14ac:dyDescent="0.35">
      <c r="V3737" s="17"/>
    </row>
    <row r="3738" spans="22:22" x14ac:dyDescent="0.35">
      <c r="V3738" s="17"/>
    </row>
    <row r="3739" spans="22:22" x14ac:dyDescent="0.35">
      <c r="V3739" s="17"/>
    </row>
    <row r="3740" spans="22:22" x14ac:dyDescent="0.35">
      <c r="V3740" s="17"/>
    </row>
    <row r="3741" spans="22:22" x14ac:dyDescent="0.35">
      <c r="V3741" s="17"/>
    </row>
    <row r="3742" spans="22:22" x14ac:dyDescent="0.35">
      <c r="V3742" s="17"/>
    </row>
    <row r="3743" spans="22:22" x14ac:dyDescent="0.35">
      <c r="V3743" s="17"/>
    </row>
    <row r="3744" spans="22:22" x14ac:dyDescent="0.35">
      <c r="V3744" s="17"/>
    </row>
    <row r="3745" spans="22:22" x14ac:dyDescent="0.35">
      <c r="V3745" s="17"/>
    </row>
    <row r="3746" spans="22:22" x14ac:dyDescent="0.35">
      <c r="V3746" s="17"/>
    </row>
    <row r="3747" spans="22:22" x14ac:dyDescent="0.35">
      <c r="V3747" s="17"/>
    </row>
    <row r="3748" spans="22:22" x14ac:dyDescent="0.35">
      <c r="V3748" s="17"/>
    </row>
    <row r="3749" spans="22:22" x14ac:dyDescent="0.35">
      <c r="V3749" s="17"/>
    </row>
    <row r="3750" spans="22:22" x14ac:dyDescent="0.35">
      <c r="V3750" s="17"/>
    </row>
    <row r="3751" spans="22:22" x14ac:dyDescent="0.35">
      <c r="V3751" s="17"/>
    </row>
    <row r="3752" spans="22:22" x14ac:dyDescent="0.35">
      <c r="V3752" s="17"/>
    </row>
    <row r="3753" spans="22:22" x14ac:dyDescent="0.35">
      <c r="V3753" s="17"/>
    </row>
    <row r="3754" spans="22:22" x14ac:dyDescent="0.35">
      <c r="V3754" s="17"/>
    </row>
    <row r="3755" spans="22:22" x14ac:dyDescent="0.35">
      <c r="V3755" s="17"/>
    </row>
    <row r="3756" spans="22:22" x14ac:dyDescent="0.35">
      <c r="V3756" s="17"/>
    </row>
    <row r="3757" spans="22:22" x14ac:dyDescent="0.35">
      <c r="V3757" s="17"/>
    </row>
    <row r="3758" spans="22:22" x14ac:dyDescent="0.35">
      <c r="V3758" s="17"/>
    </row>
    <row r="3759" spans="22:22" x14ac:dyDescent="0.35">
      <c r="V3759" s="17"/>
    </row>
    <row r="3760" spans="22:22" x14ac:dyDescent="0.35">
      <c r="V3760" s="17"/>
    </row>
    <row r="3761" spans="22:22" x14ac:dyDescent="0.35">
      <c r="V3761" s="17"/>
    </row>
    <row r="3762" spans="22:22" x14ac:dyDescent="0.35">
      <c r="V3762" s="17"/>
    </row>
    <row r="3763" spans="22:22" x14ac:dyDescent="0.35">
      <c r="V3763" s="17"/>
    </row>
    <row r="3764" spans="22:22" x14ac:dyDescent="0.35">
      <c r="V3764" s="17"/>
    </row>
    <row r="3765" spans="22:22" x14ac:dyDescent="0.35">
      <c r="V3765" s="17"/>
    </row>
    <row r="3766" spans="22:22" x14ac:dyDescent="0.35">
      <c r="V3766" s="17"/>
    </row>
    <row r="3767" spans="22:22" x14ac:dyDescent="0.35">
      <c r="V3767" s="17"/>
    </row>
    <row r="3768" spans="22:22" x14ac:dyDescent="0.35">
      <c r="V3768" s="17"/>
    </row>
    <row r="3769" spans="22:22" x14ac:dyDescent="0.35">
      <c r="V3769" s="17"/>
    </row>
    <row r="3770" spans="22:22" x14ac:dyDescent="0.35">
      <c r="V3770" s="17"/>
    </row>
    <row r="3771" spans="22:22" x14ac:dyDescent="0.35">
      <c r="V3771" s="17"/>
    </row>
    <row r="3772" spans="22:22" x14ac:dyDescent="0.35">
      <c r="V3772" s="17"/>
    </row>
    <row r="3773" spans="22:22" x14ac:dyDescent="0.35">
      <c r="V3773" s="17"/>
    </row>
    <row r="3774" spans="22:22" x14ac:dyDescent="0.35">
      <c r="V3774" s="17"/>
    </row>
    <row r="3775" spans="22:22" x14ac:dyDescent="0.35">
      <c r="V3775" s="17"/>
    </row>
    <row r="3776" spans="22:22" x14ac:dyDescent="0.35">
      <c r="V3776" s="17"/>
    </row>
    <row r="3777" spans="22:22" x14ac:dyDescent="0.35">
      <c r="V3777" s="17"/>
    </row>
    <row r="3778" spans="22:22" x14ac:dyDescent="0.35">
      <c r="V3778" s="17"/>
    </row>
    <row r="3779" spans="22:22" x14ac:dyDescent="0.35">
      <c r="V3779" s="17"/>
    </row>
    <row r="3780" spans="22:22" x14ac:dyDescent="0.35">
      <c r="V3780" s="17"/>
    </row>
    <row r="3781" spans="22:22" x14ac:dyDescent="0.35">
      <c r="V3781" s="17"/>
    </row>
    <row r="3782" spans="22:22" x14ac:dyDescent="0.35">
      <c r="V3782" s="17"/>
    </row>
    <row r="3783" spans="22:22" x14ac:dyDescent="0.35">
      <c r="V3783" s="17"/>
    </row>
    <row r="3784" spans="22:22" x14ac:dyDescent="0.35">
      <c r="V3784" s="17"/>
    </row>
    <row r="3785" spans="22:22" x14ac:dyDescent="0.35">
      <c r="V3785" s="17"/>
    </row>
    <row r="3786" spans="22:22" x14ac:dyDescent="0.35">
      <c r="V3786" s="17"/>
    </row>
    <row r="3787" spans="22:22" x14ac:dyDescent="0.35">
      <c r="V3787" s="17"/>
    </row>
    <row r="3788" spans="22:22" x14ac:dyDescent="0.35">
      <c r="V3788" s="17"/>
    </row>
    <row r="3789" spans="22:22" x14ac:dyDescent="0.35">
      <c r="V3789" s="17"/>
    </row>
    <row r="3790" spans="22:22" x14ac:dyDescent="0.35">
      <c r="V3790" s="17"/>
    </row>
    <row r="3791" spans="22:22" x14ac:dyDescent="0.35">
      <c r="V3791" s="17"/>
    </row>
    <row r="3792" spans="22:22" x14ac:dyDescent="0.35">
      <c r="V3792" s="17"/>
    </row>
    <row r="3793" spans="22:22" x14ac:dyDescent="0.35">
      <c r="V3793" s="17"/>
    </row>
    <row r="3794" spans="22:22" x14ac:dyDescent="0.35">
      <c r="V3794" s="17"/>
    </row>
    <row r="3795" spans="22:22" x14ac:dyDescent="0.35">
      <c r="V3795" s="17"/>
    </row>
    <row r="3796" spans="22:22" x14ac:dyDescent="0.35">
      <c r="V3796" s="17"/>
    </row>
    <row r="3797" spans="22:22" x14ac:dyDescent="0.35">
      <c r="V3797" s="17"/>
    </row>
    <row r="3798" spans="22:22" x14ac:dyDescent="0.35">
      <c r="V3798" s="17"/>
    </row>
    <row r="3799" spans="22:22" x14ac:dyDescent="0.35">
      <c r="V3799" s="17"/>
    </row>
    <row r="3800" spans="22:22" x14ac:dyDescent="0.35">
      <c r="V3800" s="17"/>
    </row>
    <row r="3801" spans="22:22" x14ac:dyDescent="0.35">
      <c r="V3801" s="17"/>
    </row>
    <row r="3802" spans="22:22" x14ac:dyDescent="0.35">
      <c r="V3802" s="17"/>
    </row>
    <row r="3803" spans="22:22" x14ac:dyDescent="0.35">
      <c r="V3803" s="17"/>
    </row>
    <row r="3804" spans="22:22" x14ac:dyDescent="0.35">
      <c r="V3804" s="17"/>
    </row>
    <row r="3805" spans="22:22" x14ac:dyDescent="0.35">
      <c r="V3805" s="17"/>
    </row>
    <row r="3806" spans="22:22" x14ac:dyDescent="0.35">
      <c r="V3806" s="17"/>
    </row>
    <row r="3807" spans="22:22" x14ac:dyDescent="0.35">
      <c r="V3807" s="17"/>
    </row>
    <row r="3808" spans="22:22" x14ac:dyDescent="0.35">
      <c r="V3808" s="17"/>
    </row>
    <row r="3809" spans="22:22" x14ac:dyDescent="0.35">
      <c r="V3809" s="17"/>
    </row>
    <row r="3810" spans="22:22" x14ac:dyDescent="0.35">
      <c r="V3810" s="17"/>
    </row>
    <row r="3811" spans="22:22" x14ac:dyDescent="0.35">
      <c r="V3811" s="17"/>
    </row>
    <row r="3812" spans="22:22" x14ac:dyDescent="0.35">
      <c r="V3812" s="17"/>
    </row>
    <row r="3813" spans="22:22" x14ac:dyDescent="0.35">
      <c r="V3813" s="17"/>
    </row>
    <row r="3814" spans="22:22" x14ac:dyDescent="0.35">
      <c r="V3814" s="17"/>
    </row>
    <row r="3815" spans="22:22" x14ac:dyDescent="0.35">
      <c r="V3815" s="17"/>
    </row>
    <row r="3816" spans="22:22" x14ac:dyDescent="0.35">
      <c r="V3816" s="17"/>
    </row>
    <row r="3817" spans="22:22" x14ac:dyDescent="0.35">
      <c r="V3817" s="17"/>
    </row>
    <row r="3818" spans="22:22" x14ac:dyDescent="0.35">
      <c r="V3818" s="17"/>
    </row>
    <row r="3819" spans="22:22" x14ac:dyDescent="0.35">
      <c r="V3819" s="17"/>
    </row>
    <row r="3820" spans="22:22" x14ac:dyDescent="0.35">
      <c r="V3820" s="17"/>
    </row>
    <row r="3821" spans="22:22" x14ac:dyDescent="0.35">
      <c r="V3821" s="17"/>
    </row>
    <row r="3822" spans="22:22" x14ac:dyDescent="0.35">
      <c r="V3822" s="17"/>
    </row>
    <row r="3823" spans="22:22" x14ac:dyDescent="0.35">
      <c r="V3823" s="17"/>
    </row>
    <row r="3824" spans="22:22" x14ac:dyDescent="0.35">
      <c r="V3824" s="17"/>
    </row>
    <row r="3825" spans="22:22" x14ac:dyDescent="0.35">
      <c r="V3825" s="17"/>
    </row>
    <row r="3826" spans="22:22" x14ac:dyDescent="0.35">
      <c r="V3826" s="17"/>
    </row>
    <row r="3827" spans="22:22" x14ac:dyDescent="0.35">
      <c r="V3827" s="17"/>
    </row>
    <row r="3828" spans="22:22" x14ac:dyDescent="0.35">
      <c r="V3828" s="17"/>
    </row>
    <row r="3829" spans="22:22" x14ac:dyDescent="0.35">
      <c r="V3829" s="17"/>
    </row>
    <row r="3830" spans="22:22" x14ac:dyDescent="0.35">
      <c r="V3830" s="17"/>
    </row>
    <row r="3831" spans="22:22" x14ac:dyDescent="0.35">
      <c r="V3831" s="17"/>
    </row>
    <row r="3832" spans="22:22" x14ac:dyDescent="0.35">
      <c r="V3832" s="17"/>
    </row>
    <row r="3833" spans="22:22" x14ac:dyDescent="0.35">
      <c r="V3833" s="17"/>
    </row>
    <row r="3834" spans="22:22" x14ac:dyDescent="0.35">
      <c r="V3834" s="17"/>
    </row>
    <row r="3835" spans="22:22" x14ac:dyDescent="0.35">
      <c r="V3835" s="17"/>
    </row>
    <row r="3836" spans="22:22" x14ac:dyDescent="0.35">
      <c r="V3836" s="17"/>
    </row>
    <row r="3837" spans="22:22" x14ac:dyDescent="0.35">
      <c r="V3837" s="17"/>
    </row>
    <row r="3838" spans="22:22" x14ac:dyDescent="0.35">
      <c r="V3838" s="17"/>
    </row>
    <row r="3839" spans="22:22" x14ac:dyDescent="0.35">
      <c r="V3839" s="17"/>
    </row>
    <row r="3840" spans="22:22" x14ac:dyDescent="0.35">
      <c r="V3840" s="17"/>
    </row>
    <row r="3841" spans="22:22" x14ac:dyDescent="0.35">
      <c r="V3841" s="17"/>
    </row>
    <row r="3842" spans="22:22" x14ac:dyDescent="0.35">
      <c r="V3842" s="17"/>
    </row>
    <row r="3843" spans="22:22" x14ac:dyDescent="0.35">
      <c r="V3843" s="17"/>
    </row>
    <row r="3844" spans="22:22" x14ac:dyDescent="0.35">
      <c r="V3844" s="17"/>
    </row>
    <row r="3845" spans="22:22" x14ac:dyDescent="0.35">
      <c r="V3845" s="17"/>
    </row>
    <row r="3846" spans="22:22" x14ac:dyDescent="0.35">
      <c r="V3846" s="17"/>
    </row>
    <row r="3847" spans="22:22" x14ac:dyDescent="0.35">
      <c r="V3847" s="17"/>
    </row>
    <row r="3848" spans="22:22" x14ac:dyDescent="0.35">
      <c r="V3848" s="17"/>
    </row>
    <row r="3849" spans="22:22" x14ac:dyDescent="0.35">
      <c r="V3849" s="17"/>
    </row>
    <row r="3850" spans="22:22" x14ac:dyDescent="0.35">
      <c r="V3850" s="17"/>
    </row>
    <row r="3851" spans="22:22" x14ac:dyDescent="0.35">
      <c r="V3851" s="17"/>
    </row>
    <row r="3852" spans="22:22" x14ac:dyDescent="0.35">
      <c r="V3852" s="17"/>
    </row>
    <row r="3853" spans="22:22" x14ac:dyDescent="0.35">
      <c r="V3853" s="17"/>
    </row>
    <row r="3854" spans="22:22" x14ac:dyDescent="0.35">
      <c r="V3854" s="17"/>
    </row>
    <row r="3855" spans="22:22" x14ac:dyDescent="0.35">
      <c r="V3855" s="17"/>
    </row>
    <row r="3856" spans="22:22" x14ac:dyDescent="0.35">
      <c r="V3856" s="17"/>
    </row>
    <row r="3857" spans="22:22" x14ac:dyDescent="0.35">
      <c r="V3857" s="17"/>
    </row>
    <row r="3858" spans="22:22" x14ac:dyDescent="0.35">
      <c r="V3858" s="17"/>
    </row>
    <row r="3859" spans="22:22" x14ac:dyDescent="0.35">
      <c r="V3859" s="17"/>
    </row>
    <row r="3860" spans="22:22" x14ac:dyDescent="0.35">
      <c r="V3860" s="17"/>
    </row>
    <row r="3861" spans="22:22" x14ac:dyDescent="0.35">
      <c r="V3861" s="17"/>
    </row>
    <row r="3862" spans="22:22" x14ac:dyDescent="0.35">
      <c r="V3862" s="17"/>
    </row>
    <row r="3863" spans="22:22" x14ac:dyDescent="0.35">
      <c r="V3863" s="17"/>
    </row>
    <row r="3864" spans="22:22" x14ac:dyDescent="0.35">
      <c r="V3864" s="17"/>
    </row>
    <row r="3865" spans="22:22" x14ac:dyDescent="0.35">
      <c r="V3865" s="17"/>
    </row>
    <row r="3866" spans="22:22" x14ac:dyDescent="0.35">
      <c r="V3866" s="17"/>
    </row>
    <row r="3867" spans="22:22" x14ac:dyDescent="0.35">
      <c r="V3867" s="17"/>
    </row>
    <row r="3868" spans="22:22" x14ac:dyDescent="0.35">
      <c r="V3868" s="17"/>
    </row>
    <row r="3869" spans="22:22" x14ac:dyDescent="0.35">
      <c r="V3869" s="17"/>
    </row>
    <row r="3870" spans="22:22" x14ac:dyDescent="0.35">
      <c r="V3870" s="17"/>
    </row>
    <row r="3871" spans="22:22" x14ac:dyDescent="0.35">
      <c r="V3871" s="17"/>
    </row>
    <row r="3872" spans="22:22" x14ac:dyDescent="0.35">
      <c r="V3872" s="17"/>
    </row>
    <row r="3873" spans="22:22" x14ac:dyDescent="0.35">
      <c r="V3873" s="17"/>
    </row>
    <row r="3874" spans="22:22" x14ac:dyDescent="0.35">
      <c r="V3874" s="17"/>
    </row>
    <row r="3875" spans="22:22" x14ac:dyDescent="0.35">
      <c r="V3875" s="17"/>
    </row>
    <row r="3876" spans="22:22" x14ac:dyDescent="0.35">
      <c r="V3876" s="17"/>
    </row>
    <row r="3877" spans="22:22" x14ac:dyDescent="0.35">
      <c r="V3877" s="17"/>
    </row>
    <row r="3878" spans="22:22" x14ac:dyDescent="0.35">
      <c r="V3878" s="17"/>
    </row>
    <row r="3879" spans="22:22" x14ac:dyDescent="0.35">
      <c r="V3879" s="17"/>
    </row>
    <row r="3880" spans="22:22" x14ac:dyDescent="0.35">
      <c r="V3880" s="17"/>
    </row>
    <row r="3881" spans="22:22" x14ac:dyDescent="0.35">
      <c r="V3881" s="17"/>
    </row>
    <row r="3882" spans="22:22" x14ac:dyDescent="0.35">
      <c r="V3882" s="17"/>
    </row>
    <row r="3883" spans="22:22" x14ac:dyDescent="0.35">
      <c r="V3883" s="17"/>
    </row>
    <row r="3884" spans="22:22" x14ac:dyDescent="0.35">
      <c r="V3884" s="17"/>
    </row>
    <row r="3885" spans="22:22" x14ac:dyDescent="0.35">
      <c r="V3885" s="17"/>
    </row>
    <row r="3886" spans="22:22" x14ac:dyDescent="0.35">
      <c r="V3886" s="17"/>
    </row>
    <row r="3887" spans="22:22" x14ac:dyDescent="0.35">
      <c r="V3887" s="17"/>
    </row>
    <row r="3888" spans="22:22" x14ac:dyDescent="0.35">
      <c r="V3888" s="17"/>
    </row>
    <row r="3889" spans="22:22" x14ac:dyDescent="0.35">
      <c r="V3889" s="17"/>
    </row>
    <row r="3890" spans="22:22" x14ac:dyDescent="0.35">
      <c r="V3890" s="17"/>
    </row>
    <row r="3891" spans="22:22" x14ac:dyDescent="0.35">
      <c r="V3891" s="17"/>
    </row>
    <row r="3892" spans="22:22" x14ac:dyDescent="0.35">
      <c r="V3892" s="17"/>
    </row>
    <row r="3893" spans="22:22" x14ac:dyDescent="0.35">
      <c r="V3893" s="17"/>
    </row>
    <row r="3894" spans="22:22" x14ac:dyDescent="0.35">
      <c r="V3894" s="17"/>
    </row>
    <row r="3895" spans="22:22" x14ac:dyDescent="0.35">
      <c r="V3895" s="17"/>
    </row>
    <row r="3896" spans="22:22" x14ac:dyDescent="0.35">
      <c r="V3896" s="17"/>
    </row>
    <row r="3897" spans="22:22" x14ac:dyDescent="0.35">
      <c r="V3897" s="17"/>
    </row>
    <row r="3898" spans="22:22" x14ac:dyDescent="0.35">
      <c r="V3898" s="17"/>
    </row>
    <row r="3899" spans="22:22" x14ac:dyDescent="0.35">
      <c r="V3899" s="17"/>
    </row>
    <row r="3900" spans="22:22" x14ac:dyDescent="0.35">
      <c r="V3900" s="17"/>
    </row>
    <row r="3901" spans="22:22" x14ac:dyDescent="0.35">
      <c r="V3901" s="17"/>
    </row>
    <row r="3902" spans="22:22" x14ac:dyDescent="0.35">
      <c r="V3902" s="17"/>
    </row>
    <row r="3903" spans="22:22" x14ac:dyDescent="0.35">
      <c r="V3903" s="17"/>
    </row>
    <row r="3904" spans="22:22" x14ac:dyDescent="0.35">
      <c r="V3904" s="17"/>
    </row>
    <row r="3905" spans="22:22" x14ac:dyDescent="0.35">
      <c r="V3905" s="17"/>
    </row>
    <row r="3906" spans="22:22" x14ac:dyDescent="0.35">
      <c r="V3906" s="17"/>
    </row>
    <row r="3907" spans="22:22" x14ac:dyDescent="0.35">
      <c r="V3907" s="17"/>
    </row>
    <row r="3908" spans="22:22" x14ac:dyDescent="0.35">
      <c r="V3908" s="17"/>
    </row>
    <row r="3909" spans="22:22" x14ac:dyDescent="0.35">
      <c r="V3909" s="17"/>
    </row>
    <row r="3910" spans="22:22" x14ac:dyDescent="0.35">
      <c r="V3910" s="17"/>
    </row>
    <row r="3911" spans="22:22" x14ac:dyDescent="0.35">
      <c r="V3911" s="17"/>
    </row>
    <row r="3912" spans="22:22" x14ac:dyDescent="0.35">
      <c r="V3912" s="17"/>
    </row>
    <row r="3913" spans="22:22" x14ac:dyDescent="0.35">
      <c r="V3913" s="17"/>
    </row>
    <row r="3914" spans="22:22" x14ac:dyDescent="0.35">
      <c r="V3914" s="17"/>
    </row>
    <row r="3915" spans="22:22" x14ac:dyDescent="0.35">
      <c r="V3915" s="17"/>
    </row>
    <row r="3916" spans="22:22" x14ac:dyDescent="0.35">
      <c r="V3916" s="17"/>
    </row>
    <row r="3917" spans="22:22" x14ac:dyDescent="0.35">
      <c r="V3917" s="17"/>
    </row>
    <row r="3918" spans="22:22" x14ac:dyDescent="0.35">
      <c r="V3918" s="17"/>
    </row>
    <row r="3919" spans="22:22" x14ac:dyDescent="0.35">
      <c r="V3919" s="17"/>
    </row>
    <row r="3920" spans="22:22" x14ac:dyDescent="0.35">
      <c r="V3920" s="17"/>
    </row>
    <row r="3921" spans="22:22" x14ac:dyDescent="0.35">
      <c r="V3921" s="17"/>
    </row>
    <row r="3922" spans="22:22" x14ac:dyDescent="0.35">
      <c r="V3922" s="17"/>
    </row>
    <row r="3923" spans="22:22" x14ac:dyDescent="0.35">
      <c r="V3923" s="17"/>
    </row>
    <row r="3924" spans="22:22" x14ac:dyDescent="0.35">
      <c r="V3924" s="17"/>
    </row>
    <row r="3925" spans="22:22" x14ac:dyDescent="0.35">
      <c r="V3925" s="17"/>
    </row>
    <row r="3926" spans="22:22" x14ac:dyDescent="0.35">
      <c r="V3926" s="17"/>
    </row>
    <row r="3927" spans="22:22" x14ac:dyDescent="0.35">
      <c r="V3927" s="17"/>
    </row>
    <row r="3928" spans="22:22" x14ac:dyDescent="0.35">
      <c r="V3928" s="17"/>
    </row>
    <row r="3929" spans="22:22" x14ac:dyDescent="0.35">
      <c r="V3929" s="17"/>
    </row>
    <row r="3930" spans="22:22" x14ac:dyDescent="0.35">
      <c r="V3930" s="17"/>
    </row>
    <row r="3931" spans="22:22" x14ac:dyDescent="0.35">
      <c r="V3931" s="17"/>
    </row>
    <row r="3932" spans="22:22" x14ac:dyDescent="0.35">
      <c r="V3932" s="17"/>
    </row>
    <row r="3933" spans="22:22" x14ac:dyDescent="0.35">
      <c r="V3933" s="17"/>
    </row>
    <row r="3934" spans="22:22" x14ac:dyDescent="0.35">
      <c r="V3934" s="17"/>
    </row>
    <row r="3935" spans="22:22" x14ac:dyDescent="0.35">
      <c r="V3935" s="17"/>
    </row>
    <row r="3936" spans="22:22" x14ac:dyDescent="0.35">
      <c r="V3936" s="17"/>
    </row>
    <row r="3937" spans="22:22" x14ac:dyDescent="0.35">
      <c r="V3937" s="17"/>
    </row>
    <row r="3938" spans="22:22" x14ac:dyDescent="0.35">
      <c r="V3938" s="17"/>
    </row>
    <row r="3939" spans="22:22" x14ac:dyDescent="0.35">
      <c r="V3939" s="17"/>
    </row>
    <row r="3940" spans="22:22" x14ac:dyDescent="0.35">
      <c r="V3940" s="17"/>
    </row>
    <row r="3941" spans="22:22" x14ac:dyDescent="0.35">
      <c r="V3941" s="17"/>
    </row>
    <row r="3942" spans="22:22" x14ac:dyDescent="0.35">
      <c r="V3942" s="17"/>
    </row>
    <row r="3943" spans="22:22" x14ac:dyDescent="0.35">
      <c r="V3943" s="17"/>
    </row>
    <row r="3944" spans="22:22" x14ac:dyDescent="0.35">
      <c r="V3944" s="17"/>
    </row>
    <row r="3945" spans="22:22" x14ac:dyDescent="0.35">
      <c r="V3945" s="17"/>
    </row>
    <row r="3946" spans="22:22" x14ac:dyDescent="0.35">
      <c r="V3946" s="17"/>
    </row>
    <row r="3947" spans="22:22" x14ac:dyDescent="0.35">
      <c r="V3947" s="17"/>
    </row>
    <row r="3948" spans="22:22" x14ac:dyDescent="0.35">
      <c r="V3948" s="17"/>
    </row>
    <row r="3949" spans="22:22" x14ac:dyDescent="0.35">
      <c r="V3949" s="17"/>
    </row>
    <row r="3950" spans="22:22" x14ac:dyDescent="0.35">
      <c r="V3950" s="17"/>
    </row>
    <row r="3951" spans="22:22" x14ac:dyDescent="0.35">
      <c r="V3951" s="17"/>
    </row>
    <row r="3952" spans="22:22" x14ac:dyDescent="0.35">
      <c r="V3952" s="17"/>
    </row>
    <row r="3953" spans="22:22" x14ac:dyDescent="0.35">
      <c r="V3953" s="17"/>
    </row>
    <row r="3954" spans="22:22" x14ac:dyDescent="0.35">
      <c r="V3954" s="17"/>
    </row>
    <row r="3955" spans="22:22" x14ac:dyDescent="0.35">
      <c r="V3955" s="17"/>
    </row>
    <row r="3956" spans="22:22" x14ac:dyDescent="0.35">
      <c r="V3956" s="17"/>
    </row>
    <row r="3957" spans="22:22" x14ac:dyDescent="0.35">
      <c r="V3957" s="17"/>
    </row>
    <row r="3958" spans="22:22" x14ac:dyDescent="0.35">
      <c r="V3958" s="17"/>
    </row>
    <row r="3959" spans="22:22" x14ac:dyDescent="0.35">
      <c r="V3959" s="17"/>
    </row>
    <row r="3960" spans="22:22" x14ac:dyDescent="0.35">
      <c r="V3960" s="17"/>
    </row>
    <row r="3961" spans="22:22" x14ac:dyDescent="0.35">
      <c r="V3961" s="17"/>
    </row>
    <row r="3962" spans="22:22" x14ac:dyDescent="0.35">
      <c r="V3962" s="17"/>
    </row>
    <row r="3963" spans="22:22" x14ac:dyDescent="0.35">
      <c r="V3963" s="17"/>
    </row>
    <row r="3964" spans="22:22" x14ac:dyDescent="0.35">
      <c r="V3964" s="17"/>
    </row>
    <row r="3965" spans="22:22" x14ac:dyDescent="0.35">
      <c r="V3965" s="17"/>
    </row>
    <row r="3966" spans="22:22" x14ac:dyDescent="0.35">
      <c r="V3966" s="17"/>
    </row>
    <row r="3967" spans="22:22" x14ac:dyDescent="0.35">
      <c r="V3967" s="17"/>
    </row>
    <row r="3968" spans="22:22" x14ac:dyDescent="0.35">
      <c r="V3968" s="17"/>
    </row>
    <row r="3969" spans="22:22" x14ac:dyDescent="0.35">
      <c r="V3969" s="17"/>
    </row>
    <row r="3970" spans="22:22" x14ac:dyDescent="0.35">
      <c r="V3970" s="17"/>
    </row>
    <row r="3971" spans="22:22" x14ac:dyDescent="0.35">
      <c r="V3971" s="17"/>
    </row>
    <row r="3972" spans="22:22" x14ac:dyDescent="0.35">
      <c r="V3972" s="17"/>
    </row>
    <row r="3973" spans="22:22" x14ac:dyDescent="0.35">
      <c r="V3973" s="17"/>
    </row>
    <row r="3974" spans="22:22" x14ac:dyDescent="0.35">
      <c r="V3974" s="17"/>
    </row>
    <row r="3975" spans="22:22" x14ac:dyDescent="0.35">
      <c r="V3975" s="17"/>
    </row>
    <row r="3976" spans="22:22" x14ac:dyDescent="0.35">
      <c r="V3976" s="17"/>
    </row>
    <row r="3977" spans="22:22" x14ac:dyDescent="0.35">
      <c r="V3977" s="17"/>
    </row>
    <row r="3978" spans="22:22" x14ac:dyDescent="0.35">
      <c r="V3978" s="17"/>
    </row>
    <row r="3979" spans="22:22" x14ac:dyDescent="0.35">
      <c r="V3979" s="17"/>
    </row>
    <row r="3980" spans="22:22" x14ac:dyDescent="0.35">
      <c r="V3980" s="17"/>
    </row>
    <row r="3981" spans="22:22" x14ac:dyDescent="0.35">
      <c r="V3981" s="17"/>
    </row>
    <row r="3982" spans="22:22" x14ac:dyDescent="0.35">
      <c r="V3982" s="17"/>
    </row>
    <row r="3983" spans="22:22" x14ac:dyDescent="0.35">
      <c r="V3983" s="17"/>
    </row>
    <row r="3984" spans="22:22" x14ac:dyDescent="0.35">
      <c r="V3984" s="17"/>
    </row>
    <row r="3985" spans="22:22" x14ac:dyDescent="0.35">
      <c r="V3985" s="17"/>
    </row>
    <row r="3986" spans="22:22" x14ac:dyDescent="0.35">
      <c r="V3986" s="17"/>
    </row>
    <row r="3987" spans="22:22" x14ac:dyDescent="0.35">
      <c r="V3987" s="17"/>
    </row>
    <row r="3988" spans="22:22" x14ac:dyDescent="0.35">
      <c r="V3988" s="17"/>
    </row>
    <row r="3989" spans="22:22" x14ac:dyDescent="0.35">
      <c r="V3989" s="17"/>
    </row>
    <row r="3990" spans="22:22" x14ac:dyDescent="0.35">
      <c r="V3990" s="17"/>
    </row>
    <row r="3991" spans="22:22" x14ac:dyDescent="0.35">
      <c r="V3991" s="17"/>
    </row>
    <row r="3992" spans="22:22" x14ac:dyDescent="0.35">
      <c r="V3992" s="17"/>
    </row>
    <row r="3993" spans="22:22" x14ac:dyDescent="0.35">
      <c r="V3993" s="17"/>
    </row>
    <row r="3994" spans="22:22" x14ac:dyDescent="0.35">
      <c r="V3994" s="17"/>
    </row>
    <row r="3995" spans="22:22" x14ac:dyDescent="0.35">
      <c r="V3995" s="17"/>
    </row>
    <row r="3996" spans="22:22" x14ac:dyDescent="0.35">
      <c r="V3996" s="17"/>
    </row>
    <row r="3997" spans="22:22" x14ac:dyDescent="0.35">
      <c r="V3997" s="17"/>
    </row>
    <row r="3998" spans="22:22" x14ac:dyDescent="0.35">
      <c r="V3998" s="17"/>
    </row>
    <row r="3999" spans="22:22" x14ac:dyDescent="0.35">
      <c r="V3999" s="17"/>
    </row>
    <row r="4000" spans="22:22" x14ac:dyDescent="0.35">
      <c r="V4000" s="17"/>
    </row>
    <row r="4001" spans="22:22" x14ac:dyDescent="0.35">
      <c r="V4001" s="17"/>
    </row>
    <row r="4002" spans="22:22" x14ac:dyDescent="0.35">
      <c r="V4002" s="17"/>
    </row>
    <row r="4003" spans="22:22" x14ac:dyDescent="0.35">
      <c r="V4003" s="17"/>
    </row>
    <row r="4004" spans="22:22" x14ac:dyDescent="0.35">
      <c r="V4004" s="17"/>
    </row>
    <row r="4005" spans="22:22" x14ac:dyDescent="0.35">
      <c r="V4005" s="17"/>
    </row>
    <row r="4006" spans="22:22" x14ac:dyDescent="0.35">
      <c r="V4006" s="17"/>
    </row>
    <row r="4007" spans="22:22" x14ac:dyDescent="0.35">
      <c r="V4007" s="17"/>
    </row>
    <row r="4008" spans="22:22" x14ac:dyDescent="0.35">
      <c r="V4008" s="17"/>
    </row>
    <row r="4009" spans="22:22" x14ac:dyDescent="0.35">
      <c r="V4009" s="17"/>
    </row>
    <row r="4010" spans="22:22" x14ac:dyDescent="0.35">
      <c r="V4010" s="17"/>
    </row>
    <row r="4011" spans="22:22" x14ac:dyDescent="0.35">
      <c r="V4011" s="17"/>
    </row>
    <row r="4012" spans="22:22" x14ac:dyDescent="0.35">
      <c r="V4012" s="17"/>
    </row>
    <row r="4013" spans="22:22" x14ac:dyDescent="0.35">
      <c r="V4013" s="17"/>
    </row>
    <row r="4014" spans="22:22" x14ac:dyDescent="0.35">
      <c r="V4014" s="17"/>
    </row>
    <row r="4015" spans="22:22" x14ac:dyDescent="0.35">
      <c r="V4015" s="17"/>
    </row>
    <row r="4016" spans="22:22" x14ac:dyDescent="0.35">
      <c r="V4016" s="17"/>
    </row>
    <row r="4017" spans="22:22" x14ac:dyDescent="0.35">
      <c r="V4017" s="17"/>
    </row>
    <row r="4018" spans="22:22" x14ac:dyDescent="0.35">
      <c r="V4018" s="17"/>
    </row>
    <row r="4019" spans="22:22" x14ac:dyDescent="0.35">
      <c r="V4019" s="17"/>
    </row>
    <row r="4020" spans="22:22" x14ac:dyDescent="0.35">
      <c r="V4020" s="17"/>
    </row>
    <row r="4021" spans="22:22" x14ac:dyDescent="0.35">
      <c r="V4021" s="17"/>
    </row>
    <row r="4022" spans="22:22" x14ac:dyDescent="0.35">
      <c r="V4022" s="17"/>
    </row>
    <row r="4023" spans="22:22" x14ac:dyDescent="0.35">
      <c r="V4023" s="17"/>
    </row>
    <row r="4024" spans="22:22" x14ac:dyDescent="0.35">
      <c r="V4024" s="17"/>
    </row>
    <row r="4025" spans="22:22" x14ac:dyDescent="0.35">
      <c r="V4025" s="17"/>
    </row>
    <row r="4026" spans="22:22" x14ac:dyDescent="0.35">
      <c r="V4026" s="17"/>
    </row>
    <row r="4027" spans="22:22" x14ac:dyDescent="0.35">
      <c r="V4027" s="17"/>
    </row>
    <row r="4028" spans="22:22" x14ac:dyDescent="0.35">
      <c r="V4028" s="17"/>
    </row>
    <row r="4029" spans="22:22" x14ac:dyDescent="0.35">
      <c r="V4029" s="17"/>
    </row>
    <row r="4030" spans="22:22" x14ac:dyDescent="0.35">
      <c r="V4030" s="17"/>
    </row>
    <row r="4031" spans="22:22" x14ac:dyDescent="0.35">
      <c r="V4031" s="17"/>
    </row>
    <row r="4032" spans="22:22" x14ac:dyDescent="0.35">
      <c r="V4032" s="17"/>
    </row>
    <row r="4033" spans="22:22" x14ac:dyDescent="0.35">
      <c r="V4033" s="17"/>
    </row>
    <row r="4034" spans="22:22" x14ac:dyDescent="0.35">
      <c r="V4034" s="17"/>
    </row>
    <row r="4035" spans="22:22" x14ac:dyDescent="0.35">
      <c r="V4035" s="17"/>
    </row>
    <row r="4036" spans="22:22" x14ac:dyDescent="0.35">
      <c r="V4036" s="17"/>
    </row>
    <row r="4037" spans="22:22" x14ac:dyDescent="0.35">
      <c r="V4037" s="17"/>
    </row>
    <row r="4038" spans="22:22" x14ac:dyDescent="0.35">
      <c r="V4038" s="17"/>
    </row>
    <row r="4039" spans="22:22" x14ac:dyDescent="0.35">
      <c r="V4039" s="17"/>
    </row>
    <row r="4040" spans="22:22" x14ac:dyDescent="0.35">
      <c r="V4040" s="17"/>
    </row>
    <row r="4041" spans="22:22" x14ac:dyDescent="0.35">
      <c r="V4041" s="17"/>
    </row>
    <row r="4042" spans="22:22" x14ac:dyDescent="0.35">
      <c r="V4042" s="17"/>
    </row>
    <row r="4043" spans="22:22" x14ac:dyDescent="0.35">
      <c r="V4043" s="17"/>
    </row>
    <row r="4044" spans="22:22" x14ac:dyDescent="0.35">
      <c r="V4044" s="17"/>
    </row>
    <row r="4045" spans="22:22" x14ac:dyDescent="0.35">
      <c r="V4045" s="17"/>
    </row>
    <row r="4046" spans="22:22" x14ac:dyDescent="0.35">
      <c r="V4046" s="17"/>
    </row>
    <row r="4047" spans="22:22" x14ac:dyDescent="0.35">
      <c r="V4047" s="17"/>
    </row>
    <row r="4048" spans="22:22" x14ac:dyDescent="0.35">
      <c r="V4048" s="17"/>
    </row>
    <row r="4049" spans="22:22" x14ac:dyDescent="0.35">
      <c r="V4049" s="17"/>
    </row>
    <row r="4050" spans="22:22" x14ac:dyDescent="0.35">
      <c r="V4050" s="17"/>
    </row>
    <row r="4051" spans="22:22" x14ac:dyDescent="0.35">
      <c r="V4051" s="17"/>
    </row>
    <row r="4052" spans="22:22" x14ac:dyDescent="0.35">
      <c r="V4052" s="17"/>
    </row>
    <row r="4053" spans="22:22" x14ac:dyDescent="0.35">
      <c r="V4053" s="17"/>
    </row>
    <row r="4054" spans="22:22" x14ac:dyDescent="0.35">
      <c r="V4054" s="17"/>
    </row>
    <row r="4055" spans="22:22" x14ac:dyDescent="0.35">
      <c r="V4055" s="17"/>
    </row>
    <row r="4056" spans="22:22" x14ac:dyDescent="0.35">
      <c r="V4056" s="17"/>
    </row>
    <row r="4057" spans="22:22" x14ac:dyDescent="0.35">
      <c r="V4057" s="17"/>
    </row>
    <row r="4058" spans="22:22" x14ac:dyDescent="0.35">
      <c r="V4058" s="17"/>
    </row>
    <row r="4059" spans="22:22" x14ac:dyDescent="0.35">
      <c r="V4059" s="17"/>
    </row>
    <row r="4060" spans="22:22" x14ac:dyDescent="0.35">
      <c r="V4060" s="17"/>
    </row>
    <row r="4061" spans="22:22" x14ac:dyDescent="0.35">
      <c r="V4061" s="17"/>
    </row>
    <row r="4062" spans="22:22" x14ac:dyDescent="0.35">
      <c r="V4062" s="17"/>
    </row>
    <row r="4063" spans="22:22" x14ac:dyDescent="0.35">
      <c r="V4063" s="17"/>
    </row>
    <row r="4064" spans="22:22" x14ac:dyDescent="0.35">
      <c r="V4064" s="17"/>
    </row>
    <row r="4065" spans="22:22" x14ac:dyDescent="0.35">
      <c r="V4065" s="17"/>
    </row>
    <row r="4066" spans="22:22" x14ac:dyDescent="0.35">
      <c r="V4066" s="17"/>
    </row>
    <row r="4067" spans="22:22" x14ac:dyDescent="0.35">
      <c r="V4067" s="17"/>
    </row>
    <row r="4068" spans="22:22" x14ac:dyDescent="0.35">
      <c r="V4068" s="17"/>
    </row>
    <row r="4069" spans="22:22" x14ac:dyDescent="0.35">
      <c r="V4069" s="17"/>
    </row>
    <row r="4070" spans="22:22" x14ac:dyDescent="0.35">
      <c r="V4070" s="17"/>
    </row>
    <row r="4071" spans="22:22" x14ac:dyDescent="0.35">
      <c r="V4071" s="17"/>
    </row>
    <row r="4072" spans="22:22" x14ac:dyDescent="0.35">
      <c r="V4072" s="17"/>
    </row>
    <row r="4073" spans="22:22" x14ac:dyDescent="0.35">
      <c r="V4073" s="17"/>
    </row>
    <row r="4074" spans="22:22" x14ac:dyDescent="0.35">
      <c r="V4074" s="17"/>
    </row>
    <row r="4075" spans="22:22" x14ac:dyDescent="0.35">
      <c r="V4075" s="17"/>
    </row>
    <row r="4076" spans="22:22" x14ac:dyDescent="0.35">
      <c r="V4076" s="17"/>
    </row>
    <row r="4077" spans="22:22" x14ac:dyDescent="0.35">
      <c r="V4077" s="17"/>
    </row>
    <row r="4078" spans="22:22" x14ac:dyDescent="0.35">
      <c r="V4078" s="17"/>
    </row>
    <row r="4079" spans="22:22" x14ac:dyDescent="0.35">
      <c r="V4079" s="17"/>
    </row>
    <row r="4080" spans="22:22" x14ac:dyDescent="0.35">
      <c r="V4080" s="17"/>
    </row>
    <row r="4081" spans="22:22" x14ac:dyDescent="0.35">
      <c r="V4081" s="17"/>
    </row>
    <row r="4082" spans="22:22" x14ac:dyDescent="0.35">
      <c r="V4082" s="17"/>
    </row>
    <row r="4083" spans="22:22" x14ac:dyDescent="0.35">
      <c r="V4083" s="17"/>
    </row>
    <row r="4084" spans="22:22" x14ac:dyDescent="0.35">
      <c r="V4084" s="17"/>
    </row>
    <row r="4085" spans="22:22" x14ac:dyDescent="0.35">
      <c r="V4085" s="17"/>
    </row>
    <row r="4086" spans="22:22" x14ac:dyDescent="0.35">
      <c r="V4086" s="17"/>
    </row>
    <row r="4087" spans="22:22" x14ac:dyDescent="0.35">
      <c r="V4087" s="17"/>
    </row>
    <row r="4088" spans="22:22" x14ac:dyDescent="0.35">
      <c r="V4088" s="17"/>
    </row>
    <row r="4089" spans="22:22" x14ac:dyDescent="0.35">
      <c r="V4089" s="17"/>
    </row>
    <row r="4090" spans="22:22" x14ac:dyDescent="0.35">
      <c r="V4090" s="17"/>
    </row>
    <row r="4091" spans="22:22" x14ac:dyDescent="0.35">
      <c r="V4091" s="17"/>
    </row>
    <row r="4092" spans="22:22" x14ac:dyDescent="0.35">
      <c r="V4092" s="17"/>
    </row>
    <row r="4093" spans="22:22" x14ac:dyDescent="0.35">
      <c r="V4093" s="17"/>
    </row>
    <row r="4094" spans="22:22" x14ac:dyDescent="0.35">
      <c r="V4094" s="17"/>
    </row>
    <row r="4095" spans="22:22" x14ac:dyDescent="0.35">
      <c r="V4095" s="17"/>
    </row>
    <row r="4096" spans="22:22" x14ac:dyDescent="0.35">
      <c r="V4096" s="17"/>
    </row>
    <row r="4097" spans="22:22" x14ac:dyDescent="0.35">
      <c r="V4097" s="17"/>
    </row>
    <row r="4098" spans="22:22" x14ac:dyDescent="0.35">
      <c r="V4098" s="17"/>
    </row>
    <row r="4099" spans="22:22" x14ac:dyDescent="0.35">
      <c r="V4099" s="17"/>
    </row>
    <row r="4100" spans="22:22" x14ac:dyDescent="0.35">
      <c r="V4100" s="17"/>
    </row>
    <row r="4101" spans="22:22" x14ac:dyDescent="0.35">
      <c r="V4101" s="17"/>
    </row>
    <row r="4102" spans="22:22" x14ac:dyDescent="0.35">
      <c r="V4102" s="17"/>
    </row>
    <row r="4103" spans="22:22" x14ac:dyDescent="0.35">
      <c r="V4103" s="17"/>
    </row>
    <row r="4104" spans="22:22" x14ac:dyDescent="0.35">
      <c r="V4104" s="17"/>
    </row>
    <row r="4105" spans="22:22" x14ac:dyDescent="0.35">
      <c r="V4105" s="17"/>
    </row>
    <row r="4106" spans="22:22" x14ac:dyDescent="0.35">
      <c r="V4106" s="17"/>
    </row>
    <row r="4107" spans="22:22" x14ac:dyDescent="0.35">
      <c r="V4107" s="17"/>
    </row>
    <row r="4108" spans="22:22" x14ac:dyDescent="0.35">
      <c r="V4108" s="17"/>
    </row>
    <row r="4109" spans="22:22" x14ac:dyDescent="0.35">
      <c r="V4109" s="17"/>
    </row>
    <row r="4110" spans="22:22" x14ac:dyDescent="0.35">
      <c r="V4110" s="17"/>
    </row>
    <row r="4111" spans="22:22" x14ac:dyDescent="0.35">
      <c r="V4111" s="17"/>
    </row>
    <row r="4112" spans="22:22" x14ac:dyDescent="0.35">
      <c r="V4112" s="17"/>
    </row>
    <row r="4113" spans="22:22" x14ac:dyDescent="0.35">
      <c r="V4113" s="17"/>
    </row>
    <row r="4114" spans="22:22" x14ac:dyDescent="0.35">
      <c r="V4114" s="17"/>
    </row>
    <row r="4115" spans="22:22" x14ac:dyDescent="0.35">
      <c r="V4115" s="17"/>
    </row>
    <row r="4116" spans="22:22" x14ac:dyDescent="0.35">
      <c r="V4116" s="17"/>
    </row>
    <row r="4117" spans="22:22" x14ac:dyDescent="0.35">
      <c r="V4117" s="17"/>
    </row>
    <row r="4118" spans="22:22" x14ac:dyDescent="0.35">
      <c r="V4118" s="17"/>
    </row>
    <row r="4119" spans="22:22" x14ac:dyDescent="0.35">
      <c r="V4119" s="17"/>
    </row>
    <row r="4120" spans="22:22" x14ac:dyDescent="0.35">
      <c r="V4120" s="17"/>
    </row>
    <row r="4121" spans="22:22" x14ac:dyDescent="0.35">
      <c r="V4121" s="17"/>
    </row>
    <row r="4122" spans="22:22" x14ac:dyDescent="0.35">
      <c r="V4122" s="17"/>
    </row>
    <row r="4123" spans="22:22" x14ac:dyDescent="0.35">
      <c r="V4123" s="17"/>
    </row>
    <row r="4124" spans="22:22" x14ac:dyDescent="0.35">
      <c r="V4124" s="17"/>
    </row>
    <row r="4125" spans="22:22" x14ac:dyDescent="0.35">
      <c r="V4125" s="17"/>
    </row>
    <row r="4126" spans="22:22" x14ac:dyDescent="0.35">
      <c r="V4126" s="17"/>
    </row>
    <row r="4127" spans="22:22" x14ac:dyDescent="0.35">
      <c r="V4127" s="17"/>
    </row>
    <row r="4128" spans="22:22" x14ac:dyDescent="0.35">
      <c r="V4128" s="17"/>
    </row>
    <row r="4129" spans="22:22" x14ac:dyDescent="0.35">
      <c r="V4129" s="17"/>
    </row>
    <row r="4130" spans="22:22" x14ac:dyDescent="0.35">
      <c r="V4130" s="17"/>
    </row>
    <row r="4131" spans="22:22" x14ac:dyDescent="0.35">
      <c r="V4131" s="17"/>
    </row>
    <row r="4132" spans="22:22" x14ac:dyDescent="0.35">
      <c r="V4132" s="17"/>
    </row>
    <row r="4133" spans="22:22" x14ac:dyDescent="0.35">
      <c r="V4133" s="17"/>
    </row>
    <row r="4134" spans="22:22" x14ac:dyDescent="0.35">
      <c r="V4134" s="17"/>
    </row>
    <row r="4135" spans="22:22" x14ac:dyDescent="0.35">
      <c r="V4135" s="17"/>
    </row>
    <row r="4136" spans="22:22" x14ac:dyDescent="0.35">
      <c r="V4136" s="17"/>
    </row>
    <row r="4137" spans="22:22" x14ac:dyDescent="0.35">
      <c r="V4137" s="17"/>
    </row>
    <row r="4138" spans="22:22" x14ac:dyDescent="0.35">
      <c r="V4138" s="17"/>
    </row>
    <row r="4139" spans="22:22" x14ac:dyDescent="0.35">
      <c r="V4139" s="17"/>
    </row>
    <row r="4140" spans="22:22" x14ac:dyDescent="0.35">
      <c r="V4140" s="17"/>
    </row>
    <row r="4141" spans="22:22" x14ac:dyDescent="0.35">
      <c r="V4141" s="17"/>
    </row>
    <row r="4142" spans="22:22" x14ac:dyDescent="0.35">
      <c r="V4142" s="17"/>
    </row>
    <row r="4143" spans="22:22" x14ac:dyDescent="0.35">
      <c r="V4143" s="17"/>
    </row>
    <row r="4144" spans="22:22" x14ac:dyDescent="0.35">
      <c r="V4144" s="17"/>
    </row>
    <row r="4145" spans="22:22" x14ac:dyDescent="0.35">
      <c r="V4145" s="17"/>
    </row>
    <row r="4146" spans="22:22" x14ac:dyDescent="0.35">
      <c r="V4146" s="17"/>
    </row>
    <row r="4147" spans="22:22" x14ac:dyDescent="0.35">
      <c r="V4147" s="17"/>
    </row>
    <row r="4148" spans="22:22" x14ac:dyDescent="0.35">
      <c r="V4148" s="17"/>
    </row>
    <row r="4149" spans="22:22" x14ac:dyDescent="0.35">
      <c r="V4149" s="17"/>
    </row>
    <row r="4150" spans="22:22" x14ac:dyDescent="0.35">
      <c r="V4150" s="17"/>
    </row>
    <row r="4151" spans="22:22" x14ac:dyDescent="0.35">
      <c r="V4151" s="17"/>
    </row>
    <row r="4152" spans="22:22" x14ac:dyDescent="0.35">
      <c r="V4152" s="17"/>
    </row>
    <row r="4153" spans="22:22" x14ac:dyDescent="0.35">
      <c r="V4153" s="17"/>
    </row>
    <row r="4154" spans="22:22" x14ac:dyDescent="0.35">
      <c r="V4154" s="17"/>
    </row>
    <row r="4155" spans="22:22" x14ac:dyDescent="0.35">
      <c r="V4155" s="17"/>
    </row>
    <row r="4156" spans="22:22" x14ac:dyDescent="0.35">
      <c r="V4156" s="17"/>
    </row>
    <row r="4157" spans="22:22" x14ac:dyDescent="0.35">
      <c r="V4157" s="17"/>
    </row>
    <row r="4158" spans="22:22" x14ac:dyDescent="0.35">
      <c r="V4158" s="17"/>
    </row>
    <row r="4159" spans="22:22" x14ac:dyDescent="0.35">
      <c r="V4159" s="17"/>
    </row>
    <row r="4160" spans="22:22" x14ac:dyDescent="0.35">
      <c r="V4160" s="17"/>
    </row>
    <row r="4161" spans="22:22" x14ac:dyDescent="0.35">
      <c r="V4161" s="17"/>
    </row>
    <row r="4162" spans="22:22" x14ac:dyDescent="0.35">
      <c r="V4162" s="17"/>
    </row>
    <row r="4163" spans="22:22" x14ac:dyDescent="0.35">
      <c r="V4163" s="17"/>
    </row>
    <row r="4164" spans="22:22" x14ac:dyDescent="0.35">
      <c r="V4164" s="17"/>
    </row>
    <row r="4165" spans="22:22" x14ac:dyDescent="0.35">
      <c r="V4165" s="17"/>
    </row>
    <row r="4166" spans="22:22" x14ac:dyDescent="0.35">
      <c r="V4166" s="17"/>
    </row>
    <row r="4167" spans="22:22" x14ac:dyDescent="0.35">
      <c r="V4167" s="17"/>
    </row>
    <row r="4168" spans="22:22" x14ac:dyDescent="0.35">
      <c r="V4168" s="17"/>
    </row>
    <row r="4169" spans="22:22" x14ac:dyDescent="0.35">
      <c r="V4169" s="17"/>
    </row>
    <row r="4170" spans="22:22" x14ac:dyDescent="0.35">
      <c r="V4170" s="17"/>
    </row>
    <row r="4171" spans="22:22" x14ac:dyDescent="0.35">
      <c r="V4171" s="17"/>
    </row>
    <row r="4172" spans="22:22" x14ac:dyDescent="0.35">
      <c r="V4172" s="17"/>
    </row>
    <row r="4173" spans="22:22" x14ac:dyDescent="0.35">
      <c r="V4173" s="17"/>
    </row>
    <row r="4174" spans="22:22" x14ac:dyDescent="0.35">
      <c r="V4174" s="17"/>
    </row>
    <row r="4175" spans="22:22" x14ac:dyDescent="0.35">
      <c r="V4175" s="17"/>
    </row>
    <row r="4176" spans="22:22" x14ac:dyDescent="0.35">
      <c r="V4176" s="17"/>
    </row>
    <row r="4177" spans="22:22" x14ac:dyDescent="0.35">
      <c r="V4177" s="17"/>
    </row>
    <row r="4178" spans="22:22" x14ac:dyDescent="0.35">
      <c r="V4178" s="17"/>
    </row>
    <row r="4179" spans="22:22" x14ac:dyDescent="0.35">
      <c r="V4179" s="17"/>
    </row>
    <row r="4180" spans="22:22" x14ac:dyDescent="0.35">
      <c r="V4180" s="17"/>
    </row>
    <row r="4181" spans="22:22" x14ac:dyDescent="0.35">
      <c r="V4181" s="17"/>
    </row>
    <row r="4182" spans="22:22" x14ac:dyDescent="0.35">
      <c r="V4182" s="17"/>
    </row>
    <row r="4183" spans="22:22" x14ac:dyDescent="0.35">
      <c r="V4183" s="17"/>
    </row>
    <row r="4184" spans="22:22" x14ac:dyDescent="0.35">
      <c r="V4184" s="17"/>
    </row>
    <row r="4185" spans="22:22" x14ac:dyDescent="0.35">
      <c r="V4185" s="17"/>
    </row>
    <row r="4186" spans="22:22" x14ac:dyDescent="0.35">
      <c r="V4186" s="17"/>
    </row>
    <row r="4187" spans="22:22" x14ac:dyDescent="0.35">
      <c r="V4187" s="17"/>
    </row>
    <row r="4188" spans="22:22" x14ac:dyDescent="0.35">
      <c r="V4188" s="17"/>
    </row>
    <row r="4189" spans="22:22" x14ac:dyDescent="0.35">
      <c r="V4189" s="17"/>
    </row>
    <row r="4190" spans="22:22" x14ac:dyDescent="0.35">
      <c r="V4190" s="17"/>
    </row>
    <row r="4191" spans="22:22" x14ac:dyDescent="0.35">
      <c r="V4191" s="17"/>
    </row>
    <row r="4192" spans="22:22" x14ac:dyDescent="0.35">
      <c r="V4192" s="17"/>
    </row>
    <row r="4193" spans="22:22" x14ac:dyDescent="0.35">
      <c r="V4193" s="17"/>
    </row>
    <row r="4194" spans="22:22" x14ac:dyDescent="0.35">
      <c r="V4194" s="17"/>
    </row>
    <row r="4195" spans="22:22" x14ac:dyDescent="0.35">
      <c r="V4195" s="17"/>
    </row>
    <row r="4196" spans="22:22" x14ac:dyDescent="0.35">
      <c r="V4196" s="17"/>
    </row>
    <row r="4197" spans="22:22" x14ac:dyDescent="0.35">
      <c r="V4197" s="17"/>
    </row>
    <row r="4198" spans="22:22" x14ac:dyDescent="0.35">
      <c r="V4198" s="17"/>
    </row>
    <row r="4199" spans="22:22" x14ac:dyDescent="0.35">
      <c r="V4199" s="17"/>
    </row>
    <row r="4200" spans="22:22" x14ac:dyDescent="0.35">
      <c r="V4200" s="17"/>
    </row>
    <row r="4201" spans="22:22" x14ac:dyDescent="0.35">
      <c r="V4201" s="17"/>
    </row>
    <row r="4202" spans="22:22" x14ac:dyDescent="0.35">
      <c r="V4202" s="17"/>
    </row>
    <row r="4203" spans="22:22" x14ac:dyDescent="0.35">
      <c r="V4203" s="17"/>
    </row>
    <row r="4204" spans="22:22" x14ac:dyDescent="0.35">
      <c r="V4204" s="17"/>
    </row>
    <row r="4205" spans="22:22" x14ac:dyDescent="0.35">
      <c r="V4205" s="17"/>
    </row>
    <row r="4206" spans="22:22" x14ac:dyDescent="0.35">
      <c r="V4206" s="17"/>
    </row>
    <row r="4207" spans="22:22" x14ac:dyDescent="0.35">
      <c r="V4207" s="17"/>
    </row>
    <row r="4208" spans="22:22" x14ac:dyDescent="0.35">
      <c r="V4208" s="17"/>
    </row>
    <row r="4209" spans="22:22" x14ac:dyDescent="0.35">
      <c r="V4209" s="17"/>
    </row>
    <row r="4210" spans="22:22" x14ac:dyDescent="0.35">
      <c r="V4210" s="17"/>
    </row>
    <row r="4211" spans="22:22" x14ac:dyDescent="0.35">
      <c r="V4211" s="17"/>
    </row>
    <row r="4212" spans="22:22" x14ac:dyDescent="0.35">
      <c r="V4212" s="17"/>
    </row>
    <row r="4213" spans="22:22" x14ac:dyDescent="0.35">
      <c r="V4213" s="17"/>
    </row>
    <row r="4214" spans="22:22" x14ac:dyDescent="0.35">
      <c r="V4214" s="17"/>
    </row>
    <row r="4215" spans="22:22" x14ac:dyDescent="0.35">
      <c r="V4215" s="17"/>
    </row>
    <row r="4216" spans="22:22" x14ac:dyDescent="0.35">
      <c r="V4216" s="17"/>
    </row>
    <row r="4217" spans="22:22" x14ac:dyDescent="0.35">
      <c r="V4217" s="17"/>
    </row>
    <row r="4218" spans="22:22" x14ac:dyDescent="0.35">
      <c r="V4218" s="17"/>
    </row>
    <row r="4219" spans="22:22" x14ac:dyDescent="0.35">
      <c r="V4219" s="17"/>
    </row>
    <row r="4220" spans="22:22" x14ac:dyDescent="0.35">
      <c r="V4220" s="17"/>
    </row>
    <row r="4221" spans="22:22" x14ac:dyDescent="0.35">
      <c r="V4221" s="17"/>
    </row>
    <row r="4222" spans="22:22" x14ac:dyDescent="0.35">
      <c r="V4222" s="17"/>
    </row>
    <row r="4223" spans="22:22" x14ac:dyDescent="0.35">
      <c r="V4223" s="17"/>
    </row>
    <row r="4224" spans="22:22" x14ac:dyDescent="0.35">
      <c r="V4224" s="17"/>
    </row>
    <row r="4225" spans="22:22" x14ac:dyDescent="0.35">
      <c r="V4225" s="17"/>
    </row>
    <row r="4226" spans="22:22" x14ac:dyDescent="0.35">
      <c r="V4226" s="17"/>
    </row>
    <row r="4227" spans="22:22" x14ac:dyDescent="0.35">
      <c r="V4227" s="17"/>
    </row>
    <row r="4228" spans="22:22" x14ac:dyDescent="0.35">
      <c r="V4228" s="17"/>
    </row>
    <row r="4229" spans="22:22" x14ac:dyDescent="0.35">
      <c r="V4229" s="17"/>
    </row>
    <row r="4230" spans="22:22" x14ac:dyDescent="0.35">
      <c r="V4230" s="17"/>
    </row>
    <row r="4231" spans="22:22" x14ac:dyDescent="0.35">
      <c r="V4231" s="17"/>
    </row>
    <row r="4232" spans="22:22" x14ac:dyDescent="0.35">
      <c r="V4232" s="17"/>
    </row>
    <row r="4233" spans="22:22" x14ac:dyDescent="0.35">
      <c r="V4233" s="17"/>
    </row>
    <row r="4234" spans="22:22" x14ac:dyDescent="0.35">
      <c r="V4234" s="17"/>
    </row>
    <row r="4235" spans="22:22" x14ac:dyDescent="0.35">
      <c r="V4235" s="17"/>
    </row>
    <row r="4236" spans="22:22" x14ac:dyDescent="0.35">
      <c r="V4236" s="17"/>
    </row>
    <row r="4237" spans="22:22" x14ac:dyDescent="0.35">
      <c r="V4237" s="17"/>
    </row>
    <row r="4238" spans="22:22" x14ac:dyDescent="0.35">
      <c r="V4238" s="17"/>
    </row>
    <row r="4239" spans="22:22" x14ac:dyDescent="0.35">
      <c r="V4239" s="17"/>
    </row>
    <row r="4240" spans="22:22" x14ac:dyDescent="0.35">
      <c r="V4240" s="17"/>
    </row>
    <row r="4241" spans="22:22" x14ac:dyDescent="0.35">
      <c r="V4241" s="17"/>
    </row>
    <row r="4242" spans="22:22" x14ac:dyDescent="0.35">
      <c r="V4242" s="17"/>
    </row>
    <row r="4243" spans="22:22" x14ac:dyDescent="0.35">
      <c r="V4243" s="17"/>
    </row>
    <row r="4244" spans="22:22" x14ac:dyDescent="0.35">
      <c r="V4244" s="17"/>
    </row>
    <row r="4245" spans="22:22" x14ac:dyDescent="0.35">
      <c r="V4245" s="17"/>
    </row>
    <row r="4246" spans="22:22" x14ac:dyDescent="0.35">
      <c r="V4246" s="17"/>
    </row>
    <row r="4247" spans="22:22" x14ac:dyDescent="0.35">
      <c r="V4247" s="17"/>
    </row>
    <row r="4248" spans="22:22" x14ac:dyDescent="0.35">
      <c r="V4248" s="17"/>
    </row>
    <row r="4249" spans="22:22" x14ac:dyDescent="0.35">
      <c r="V4249" s="17"/>
    </row>
    <row r="4250" spans="22:22" x14ac:dyDescent="0.35">
      <c r="V4250" s="17"/>
    </row>
    <row r="4251" spans="22:22" x14ac:dyDescent="0.35">
      <c r="V4251" s="17"/>
    </row>
    <row r="4252" spans="22:22" x14ac:dyDescent="0.35">
      <c r="V4252" s="17"/>
    </row>
    <row r="4253" spans="22:22" x14ac:dyDescent="0.35">
      <c r="V4253" s="17"/>
    </row>
    <row r="4254" spans="22:22" x14ac:dyDescent="0.35">
      <c r="V4254" s="17"/>
    </row>
    <row r="4255" spans="22:22" x14ac:dyDescent="0.35">
      <c r="V4255" s="17"/>
    </row>
    <row r="4256" spans="22:22" x14ac:dyDescent="0.35">
      <c r="V4256" s="17"/>
    </row>
    <row r="4257" spans="22:22" x14ac:dyDescent="0.35">
      <c r="V4257" s="17"/>
    </row>
    <row r="4258" spans="22:22" x14ac:dyDescent="0.35">
      <c r="V4258" s="17"/>
    </row>
    <row r="4259" spans="22:22" x14ac:dyDescent="0.35">
      <c r="V4259" s="17"/>
    </row>
    <row r="4260" spans="22:22" x14ac:dyDescent="0.35">
      <c r="V4260" s="17"/>
    </row>
    <row r="4261" spans="22:22" x14ac:dyDescent="0.35">
      <c r="V4261" s="17"/>
    </row>
    <row r="4262" spans="22:22" x14ac:dyDescent="0.35">
      <c r="V4262" s="17"/>
    </row>
    <row r="4263" spans="22:22" x14ac:dyDescent="0.35">
      <c r="V4263" s="17"/>
    </row>
    <row r="4264" spans="22:22" x14ac:dyDescent="0.35">
      <c r="V4264" s="17"/>
    </row>
    <row r="4265" spans="22:22" x14ac:dyDescent="0.35">
      <c r="V4265" s="17"/>
    </row>
    <row r="4266" spans="22:22" x14ac:dyDescent="0.35">
      <c r="V4266" s="17"/>
    </row>
    <row r="4267" spans="22:22" x14ac:dyDescent="0.35">
      <c r="V4267" s="17"/>
    </row>
    <row r="4268" spans="22:22" x14ac:dyDescent="0.35">
      <c r="V4268" s="17"/>
    </row>
    <row r="4269" spans="22:22" x14ac:dyDescent="0.35">
      <c r="V4269" s="17"/>
    </row>
    <row r="4270" spans="22:22" x14ac:dyDescent="0.35">
      <c r="V4270" s="17"/>
    </row>
    <row r="4271" spans="22:22" x14ac:dyDescent="0.35">
      <c r="V4271" s="17"/>
    </row>
    <row r="4272" spans="22:22" x14ac:dyDescent="0.35">
      <c r="V4272" s="17"/>
    </row>
    <row r="4273" spans="22:22" x14ac:dyDescent="0.35">
      <c r="V4273" s="17"/>
    </row>
    <row r="4274" spans="22:22" x14ac:dyDescent="0.35">
      <c r="V4274" s="17"/>
    </row>
    <row r="4275" spans="22:22" x14ac:dyDescent="0.35">
      <c r="V4275" s="17"/>
    </row>
    <row r="4276" spans="22:22" x14ac:dyDescent="0.35">
      <c r="V4276" s="17"/>
    </row>
    <row r="4277" spans="22:22" x14ac:dyDescent="0.35">
      <c r="V4277" s="17"/>
    </row>
    <row r="4278" spans="22:22" x14ac:dyDescent="0.35">
      <c r="V4278" s="17"/>
    </row>
    <row r="4279" spans="22:22" x14ac:dyDescent="0.35">
      <c r="V4279" s="17"/>
    </row>
    <row r="4280" spans="22:22" x14ac:dyDescent="0.35">
      <c r="V4280" s="17"/>
    </row>
    <row r="4281" spans="22:22" x14ac:dyDescent="0.35">
      <c r="V4281" s="17"/>
    </row>
    <row r="4282" spans="22:22" x14ac:dyDescent="0.35">
      <c r="V4282" s="17"/>
    </row>
    <row r="4283" spans="22:22" x14ac:dyDescent="0.35">
      <c r="V4283" s="17"/>
    </row>
    <row r="4284" spans="22:22" x14ac:dyDescent="0.35">
      <c r="V4284" s="17"/>
    </row>
    <row r="4285" spans="22:22" x14ac:dyDescent="0.35">
      <c r="V4285" s="17"/>
    </row>
    <row r="4286" spans="22:22" x14ac:dyDescent="0.35">
      <c r="V4286" s="17"/>
    </row>
    <row r="4287" spans="22:22" x14ac:dyDescent="0.35">
      <c r="V4287" s="17"/>
    </row>
    <row r="4288" spans="22:22" x14ac:dyDescent="0.35">
      <c r="V4288" s="17"/>
    </row>
    <row r="4289" spans="22:22" x14ac:dyDescent="0.35">
      <c r="V4289" s="17"/>
    </row>
    <row r="4290" spans="22:22" x14ac:dyDescent="0.35">
      <c r="V4290" s="17"/>
    </row>
    <row r="4291" spans="22:22" x14ac:dyDescent="0.35">
      <c r="V4291" s="17"/>
    </row>
    <row r="4292" spans="22:22" x14ac:dyDescent="0.35">
      <c r="V4292" s="17"/>
    </row>
    <row r="4293" spans="22:22" x14ac:dyDescent="0.35">
      <c r="V4293" s="17"/>
    </row>
    <row r="4294" spans="22:22" x14ac:dyDescent="0.35">
      <c r="V4294" s="17"/>
    </row>
    <row r="4295" spans="22:22" x14ac:dyDescent="0.35">
      <c r="V4295" s="17"/>
    </row>
    <row r="4296" spans="22:22" x14ac:dyDescent="0.35">
      <c r="V4296" s="17"/>
    </row>
    <row r="4297" spans="22:22" x14ac:dyDescent="0.35">
      <c r="V4297" s="17"/>
    </row>
    <row r="4298" spans="22:22" x14ac:dyDescent="0.35">
      <c r="V4298" s="17"/>
    </row>
    <row r="4299" spans="22:22" x14ac:dyDescent="0.35">
      <c r="V4299" s="17"/>
    </row>
    <row r="4300" spans="22:22" x14ac:dyDescent="0.35">
      <c r="V4300" s="17"/>
    </row>
    <row r="4301" spans="22:22" x14ac:dyDescent="0.35">
      <c r="V4301" s="17"/>
    </row>
    <row r="4302" spans="22:22" x14ac:dyDescent="0.35">
      <c r="V4302" s="17"/>
    </row>
    <row r="4303" spans="22:22" x14ac:dyDescent="0.35">
      <c r="V4303" s="17"/>
    </row>
    <row r="4304" spans="22:22" x14ac:dyDescent="0.35">
      <c r="V4304" s="17"/>
    </row>
    <row r="4305" spans="22:22" x14ac:dyDescent="0.35">
      <c r="V4305" s="17"/>
    </row>
    <row r="4306" spans="22:22" x14ac:dyDescent="0.35">
      <c r="V4306" s="17"/>
    </row>
    <row r="4307" spans="22:22" x14ac:dyDescent="0.35">
      <c r="V4307" s="17"/>
    </row>
    <row r="4308" spans="22:22" x14ac:dyDescent="0.35">
      <c r="V4308" s="17"/>
    </row>
    <row r="4309" spans="22:22" x14ac:dyDescent="0.35">
      <c r="V4309" s="17"/>
    </row>
    <row r="4310" spans="22:22" x14ac:dyDescent="0.35">
      <c r="V4310" s="17"/>
    </row>
    <row r="4311" spans="22:22" x14ac:dyDescent="0.35">
      <c r="V4311" s="17"/>
    </row>
    <row r="4312" spans="22:22" x14ac:dyDescent="0.35">
      <c r="V4312" s="17"/>
    </row>
    <row r="4313" spans="22:22" x14ac:dyDescent="0.35">
      <c r="V4313" s="17"/>
    </row>
    <row r="4314" spans="22:22" x14ac:dyDescent="0.35">
      <c r="V4314" s="17"/>
    </row>
    <row r="4315" spans="22:22" x14ac:dyDescent="0.35">
      <c r="V4315" s="17"/>
    </row>
    <row r="4316" spans="22:22" x14ac:dyDescent="0.35">
      <c r="V4316" s="17"/>
    </row>
    <row r="4317" spans="22:22" x14ac:dyDescent="0.35">
      <c r="V4317" s="17"/>
    </row>
    <row r="4318" spans="22:22" x14ac:dyDescent="0.35">
      <c r="V4318" s="17"/>
    </row>
    <row r="4319" spans="22:22" x14ac:dyDescent="0.35">
      <c r="V4319" s="17"/>
    </row>
    <row r="4320" spans="22:22" x14ac:dyDescent="0.35">
      <c r="V4320" s="17"/>
    </row>
    <row r="4321" spans="22:22" x14ac:dyDescent="0.35">
      <c r="V4321" s="17"/>
    </row>
    <row r="4322" spans="22:22" x14ac:dyDescent="0.35">
      <c r="V4322" s="17"/>
    </row>
    <row r="4323" spans="22:22" x14ac:dyDescent="0.35">
      <c r="V4323" s="17"/>
    </row>
    <row r="4324" spans="22:22" x14ac:dyDescent="0.35">
      <c r="V4324" s="17"/>
    </row>
    <row r="4325" spans="22:22" x14ac:dyDescent="0.35">
      <c r="V4325" s="17"/>
    </row>
    <row r="4326" spans="22:22" x14ac:dyDescent="0.35">
      <c r="V4326" s="17"/>
    </row>
    <row r="4327" spans="22:22" x14ac:dyDescent="0.35">
      <c r="V4327" s="17"/>
    </row>
    <row r="4328" spans="22:22" x14ac:dyDescent="0.35">
      <c r="V4328" s="17"/>
    </row>
    <row r="4329" spans="22:22" x14ac:dyDescent="0.35">
      <c r="V4329" s="17"/>
    </row>
    <row r="4330" spans="22:22" x14ac:dyDescent="0.35">
      <c r="V4330" s="17"/>
    </row>
    <row r="4331" spans="22:22" x14ac:dyDescent="0.35">
      <c r="V4331" s="17"/>
    </row>
    <row r="4332" spans="22:22" x14ac:dyDescent="0.35">
      <c r="V4332" s="17"/>
    </row>
    <row r="4333" spans="22:22" x14ac:dyDescent="0.35">
      <c r="V4333" s="17"/>
    </row>
    <row r="4334" spans="22:22" x14ac:dyDescent="0.35">
      <c r="V4334" s="17"/>
    </row>
    <row r="4335" spans="22:22" x14ac:dyDescent="0.35">
      <c r="V4335" s="17"/>
    </row>
    <row r="4336" spans="22:22" x14ac:dyDescent="0.35">
      <c r="V4336" s="17"/>
    </row>
    <row r="4337" spans="22:22" x14ac:dyDescent="0.35">
      <c r="V4337" s="17"/>
    </row>
    <row r="4338" spans="22:22" x14ac:dyDescent="0.35">
      <c r="V4338" s="17"/>
    </row>
    <row r="4339" spans="22:22" x14ac:dyDescent="0.35">
      <c r="V4339" s="17"/>
    </row>
    <row r="4340" spans="22:22" x14ac:dyDescent="0.35">
      <c r="V4340" s="17"/>
    </row>
    <row r="4341" spans="22:22" x14ac:dyDescent="0.35">
      <c r="V4341" s="17"/>
    </row>
    <row r="4342" spans="22:22" x14ac:dyDescent="0.35">
      <c r="V4342" s="17"/>
    </row>
    <row r="4343" spans="22:22" x14ac:dyDescent="0.35">
      <c r="V4343" s="17"/>
    </row>
    <row r="4344" spans="22:22" x14ac:dyDescent="0.35">
      <c r="V4344" s="17"/>
    </row>
    <row r="4345" spans="22:22" x14ac:dyDescent="0.35">
      <c r="V4345" s="17"/>
    </row>
    <row r="4346" spans="22:22" x14ac:dyDescent="0.35">
      <c r="V4346" s="17"/>
    </row>
    <row r="4347" spans="22:22" x14ac:dyDescent="0.35">
      <c r="V4347" s="17"/>
    </row>
    <row r="4348" spans="22:22" x14ac:dyDescent="0.35">
      <c r="V4348" s="17"/>
    </row>
    <row r="4349" spans="22:22" x14ac:dyDescent="0.35">
      <c r="V4349" s="17"/>
    </row>
    <row r="4350" spans="22:22" x14ac:dyDescent="0.35">
      <c r="V4350" s="17"/>
    </row>
    <row r="4351" spans="22:22" x14ac:dyDescent="0.35">
      <c r="V4351" s="17"/>
    </row>
    <row r="4352" spans="22:22" x14ac:dyDescent="0.35">
      <c r="V4352" s="17"/>
    </row>
    <row r="4353" spans="22:22" x14ac:dyDescent="0.35">
      <c r="V4353" s="17"/>
    </row>
    <row r="4354" spans="22:22" x14ac:dyDescent="0.35">
      <c r="V4354" s="17"/>
    </row>
    <row r="4355" spans="22:22" x14ac:dyDescent="0.35">
      <c r="V4355" s="17"/>
    </row>
    <row r="4356" spans="22:22" x14ac:dyDescent="0.35">
      <c r="V4356" s="17"/>
    </row>
    <row r="4357" spans="22:22" x14ac:dyDescent="0.35">
      <c r="V4357" s="17"/>
    </row>
    <row r="4358" spans="22:22" x14ac:dyDescent="0.35">
      <c r="V4358" s="17"/>
    </row>
    <row r="4359" spans="22:22" x14ac:dyDescent="0.35">
      <c r="V4359" s="17"/>
    </row>
    <row r="4360" spans="22:22" x14ac:dyDescent="0.35">
      <c r="V4360" s="17"/>
    </row>
    <row r="4361" spans="22:22" x14ac:dyDescent="0.35">
      <c r="V4361" s="17"/>
    </row>
    <row r="4362" spans="22:22" x14ac:dyDescent="0.35">
      <c r="V4362" s="17"/>
    </row>
    <row r="4363" spans="22:22" x14ac:dyDescent="0.35">
      <c r="V4363" s="17"/>
    </row>
    <row r="4364" spans="22:22" x14ac:dyDescent="0.35">
      <c r="V4364" s="17"/>
    </row>
    <row r="4365" spans="22:22" x14ac:dyDescent="0.35">
      <c r="V4365" s="17"/>
    </row>
    <row r="4366" spans="22:22" x14ac:dyDescent="0.35">
      <c r="V4366" s="17"/>
    </row>
    <row r="4367" spans="22:22" x14ac:dyDescent="0.35">
      <c r="V4367" s="17"/>
    </row>
    <row r="4368" spans="22:22" x14ac:dyDescent="0.35">
      <c r="V4368" s="17"/>
    </row>
    <row r="4369" spans="22:22" x14ac:dyDescent="0.35">
      <c r="V4369" s="17"/>
    </row>
    <row r="4370" spans="22:22" x14ac:dyDescent="0.35">
      <c r="V4370" s="17"/>
    </row>
    <row r="4371" spans="22:22" x14ac:dyDescent="0.35">
      <c r="V4371" s="17"/>
    </row>
    <row r="4372" spans="22:22" x14ac:dyDescent="0.35">
      <c r="V4372" s="17"/>
    </row>
    <row r="4373" spans="22:22" x14ac:dyDescent="0.35">
      <c r="V4373" s="17"/>
    </row>
    <row r="4374" spans="22:22" x14ac:dyDescent="0.35">
      <c r="V4374" s="17"/>
    </row>
    <row r="4375" spans="22:22" x14ac:dyDescent="0.35">
      <c r="V4375" s="17"/>
    </row>
    <row r="4376" spans="22:22" x14ac:dyDescent="0.35">
      <c r="V4376" s="17"/>
    </row>
    <row r="4377" spans="22:22" x14ac:dyDescent="0.35">
      <c r="V4377" s="17"/>
    </row>
    <row r="4378" spans="22:22" x14ac:dyDescent="0.35">
      <c r="V4378" s="17"/>
    </row>
    <row r="4379" spans="22:22" x14ac:dyDescent="0.35">
      <c r="V4379" s="17"/>
    </row>
    <row r="4380" spans="22:22" x14ac:dyDescent="0.35">
      <c r="V4380" s="17"/>
    </row>
    <row r="4381" spans="22:22" x14ac:dyDescent="0.35">
      <c r="V4381" s="17"/>
    </row>
    <row r="4382" spans="22:22" x14ac:dyDescent="0.35">
      <c r="V4382" s="17"/>
    </row>
    <row r="4383" spans="22:22" x14ac:dyDescent="0.35">
      <c r="V4383" s="17"/>
    </row>
    <row r="4384" spans="22:22" x14ac:dyDescent="0.35">
      <c r="V4384" s="17"/>
    </row>
    <row r="4385" spans="22:22" x14ac:dyDescent="0.35">
      <c r="V4385" s="17"/>
    </row>
    <row r="4386" spans="22:22" x14ac:dyDescent="0.35">
      <c r="V4386" s="17"/>
    </row>
    <row r="4387" spans="22:22" x14ac:dyDescent="0.35">
      <c r="V4387" s="17"/>
    </row>
    <row r="4388" spans="22:22" x14ac:dyDescent="0.35">
      <c r="V4388" s="17"/>
    </row>
    <row r="4389" spans="22:22" x14ac:dyDescent="0.35">
      <c r="V4389" s="17"/>
    </row>
    <row r="4390" spans="22:22" x14ac:dyDescent="0.35">
      <c r="V4390" s="17"/>
    </row>
    <row r="4391" spans="22:22" x14ac:dyDescent="0.35">
      <c r="V4391" s="17"/>
    </row>
    <row r="4392" spans="22:22" x14ac:dyDescent="0.35">
      <c r="V4392" s="17"/>
    </row>
    <row r="4393" spans="22:22" x14ac:dyDescent="0.35">
      <c r="V4393" s="17"/>
    </row>
    <row r="4394" spans="22:22" x14ac:dyDescent="0.35">
      <c r="V4394" s="17"/>
    </row>
    <row r="4395" spans="22:22" x14ac:dyDescent="0.35">
      <c r="V4395" s="17"/>
    </row>
    <row r="4396" spans="22:22" x14ac:dyDescent="0.35">
      <c r="V4396" s="17"/>
    </row>
    <row r="4397" spans="22:22" x14ac:dyDescent="0.35">
      <c r="V4397" s="17"/>
    </row>
    <row r="4398" spans="22:22" x14ac:dyDescent="0.35">
      <c r="V4398" s="17"/>
    </row>
    <row r="4399" spans="22:22" x14ac:dyDescent="0.35">
      <c r="V4399" s="17"/>
    </row>
    <row r="4400" spans="22:22" x14ac:dyDescent="0.35">
      <c r="V4400" s="17"/>
    </row>
    <row r="4401" spans="22:22" x14ac:dyDescent="0.35">
      <c r="V4401" s="17"/>
    </row>
    <row r="4402" spans="22:22" x14ac:dyDescent="0.35">
      <c r="V4402" s="17"/>
    </row>
    <row r="4403" spans="22:22" x14ac:dyDescent="0.35">
      <c r="V4403" s="17"/>
    </row>
    <row r="4404" spans="22:22" x14ac:dyDescent="0.35">
      <c r="V4404" s="17"/>
    </row>
    <row r="4405" spans="22:22" x14ac:dyDescent="0.35">
      <c r="V4405" s="17"/>
    </row>
    <row r="4406" spans="22:22" x14ac:dyDescent="0.35">
      <c r="V4406" s="17"/>
    </row>
    <row r="4407" spans="22:22" x14ac:dyDescent="0.35">
      <c r="V4407" s="17"/>
    </row>
    <row r="4408" spans="22:22" x14ac:dyDescent="0.35">
      <c r="V4408" s="17"/>
    </row>
    <row r="4409" spans="22:22" x14ac:dyDescent="0.35">
      <c r="V4409" s="17"/>
    </row>
    <row r="4410" spans="22:22" x14ac:dyDescent="0.35">
      <c r="V4410" s="17"/>
    </row>
    <row r="4411" spans="22:22" x14ac:dyDescent="0.35">
      <c r="V4411" s="17"/>
    </row>
    <row r="4412" spans="22:22" x14ac:dyDescent="0.35">
      <c r="V4412" s="17"/>
    </row>
    <row r="4413" spans="22:22" x14ac:dyDescent="0.35">
      <c r="V4413" s="17"/>
    </row>
    <row r="4414" spans="22:22" x14ac:dyDescent="0.35">
      <c r="V4414" s="17"/>
    </row>
    <row r="4415" spans="22:22" x14ac:dyDescent="0.35">
      <c r="V4415" s="17"/>
    </row>
    <row r="4416" spans="22:22" x14ac:dyDescent="0.35">
      <c r="V4416" s="17"/>
    </row>
    <row r="4417" spans="22:22" x14ac:dyDescent="0.35">
      <c r="V4417" s="17"/>
    </row>
    <row r="4418" spans="22:22" x14ac:dyDescent="0.35">
      <c r="V4418" s="17"/>
    </row>
    <row r="4419" spans="22:22" x14ac:dyDescent="0.35">
      <c r="V4419" s="17"/>
    </row>
    <row r="4420" spans="22:22" x14ac:dyDescent="0.35">
      <c r="V4420" s="17"/>
    </row>
    <row r="4421" spans="22:22" x14ac:dyDescent="0.35">
      <c r="V4421" s="17"/>
    </row>
    <row r="4422" spans="22:22" x14ac:dyDescent="0.35">
      <c r="V4422" s="17"/>
    </row>
    <row r="4423" spans="22:22" x14ac:dyDescent="0.35">
      <c r="V4423" s="17"/>
    </row>
    <row r="4424" spans="22:22" x14ac:dyDescent="0.35">
      <c r="V4424" s="17"/>
    </row>
    <row r="4425" spans="22:22" x14ac:dyDescent="0.35">
      <c r="V4425" s="17"/>
    </row>
    <row r="4426" spans="22:22" x14ac:dyDescent="0.35">
      <c r="V4426" s="17"/>
    </row>
    <row r="4427" spans="22:22" x14ac:dyDescent="0.35">
      <c r="V4427" s="17"/>
    </row>
    <row r="4428" spans="22:22" x14ac:dyDescent="0.35">
      <c r="V4428" s="17"/>
    </row>
    <row r="4429" spans="22:22" x14ac:dyDescent="0.35">
      <c r="V4429" s="17"/>
    </row>
    <row r="4430" spans="22:22" x14ac:dyDescent="0.35">
      <c r="V4430" s="17"/>
    </row>
    <row r="4431" spans="22:22" x14ac:dyDescent="0.35">
      <c r="V4431" s="17"/>
    </row>
    <row r="4432" spans="22:22" x14ac:dyDescent="0.35">
      <c r="V4432" s="17"/>
    </row>
    <row r="4433" spans="22:22" x14ac:dyDescent="0.35">
      <c r="V4433" s="17"/>
    </row>
    <row r="4434" spans="22:22" x14ac:dyDescent="0.35">
      <c r="V4434" s="17"/>
    </row>
    <row r="4435" spans="22:22" x14ac:dyDescent="0.35">
      <c r="V4435" s="17"/>
    </row>
    <row r="4436" spans="22:22" x14ac:dyDescent="0.35">
      <c r="V4436" s="17"/>
    </row>
    <row r="4437" spans="22:22" x14ac:dyDescent="0.35">
      <c r="V4437" s="17"/>
    </row>
    <row r="4438" spans="22:22" x14ac:dyDescent="0.35">
      <c r="V4438" s="17"/>
    </row>
    <row r="4439" spans="22:22" x14ac:dyDescent="0.35">
      <c r="V4439" s="17"/>
    </row>
    <row r="4440" spans="22:22" x14ac:dyDescent="0.35">
      <c r="V4440" s="17"/>
    </row>
    <row r="4441" spans="22:22" x14ac:dyDescent="0.35">
      <c r="V4441" s="17"/>
    </row>
    <row r="4442" spans="22:22" x14ac:dyDescent="0.35">
      <c r="V4442" s="17"/>
    </row>
    <row r="4443" spans="22:22" x14ac:dyDescent="0.35">
      <c r="V4443" s="17"/>
    </row>
    <row r="4444" spans="22:22" x14ac:dyDescent="0.35">
      <c r="V4444" s="17"/>
    </row>
    <row r="4445" spans="22:22" x14ac:dyDescent="0.35">
      <c r="V4445" s="17"/>
    </row>
    <row r="4446" spans="22:22" x14ac:dyDescent="0.35">
      <c r="V4446" s="17"/>
    </row>
    <row r="4447" spans="22:22" x14ac:dyDescent="0.35">
      <c r="V4447" s="17"/>
    </row>
    <row r="4448" spans="22:22" x14ac:dyDescent="0.35">
      <c r="V4448" s="17"/>
    </row>
    <row r="4449" spans="22:22" x14ac:dyDescent="0.35">
      <c r="V4449" s="17"/>
    </row>
    <row r="4450" spans="22:22" x14ac:dyDescent="0.35">
      <c r="V4450" s="17"/>
    </row>
    <row r="4451" spans="22:22" x14ac:dyDescent="0.35">
      <c r="V4451" s="17"/>
    </row>
    <row r="4452" spans="22:22" x14ac:dyDescent="0.35">
      <c r="V4452" s="17"/>
    </row>
    <row r="4453" spans="22:22" x14ac:dyDescent="0.35">
      <c r="V4453" s="17"/>
    </row>
    <row r="4454" spans="22:22" x14ac:dyDescent="0.35">
      <c r="V4454" s="17"/>
    </row>
    <row r="4455" spans="22:22" x14ac:dyDescent="0.35">
      <c r="V4455" s="17"/>
    </row>
    <row r="4456" spans="22:22" x14ac:dyDescent="0.35">
      <c r="V4456" s="17"/>
    </row>
    <row r="4457" spans="22:22" x14ac:dyDescent="0.35">
      <c r="V4457" s="17"/>
    </row>
    <row r="4458" spans="22:22" x14ac:dyDescent="0.35">
      <c r="V4458" s="17"/>
    </row>
    <row r="4459" spans="22:22" x14ac:dyDescent="0.35">
      <c r="V4459" s="17"/>
    </row>
    <row r="4460" spans="22:22" x14ac:dyDescent="0.35">
      <c r="V4460" s="17"/>
    </row>
    <row r="4461" spans="22:22" x14ac:dyDescent="0.35">
      <c r="V4461" s="17"/>
    </row>
    <row r="4462" spans="22:22" x14ac:dyDescent="0.35">
      <c r="V4462" s="17"/>
    </row>
    <row r="4463" spans="22:22" x14ac:dyDescent="0.35">
      <c r="V4463" s="17"/>
    </row>
    <row r="4464" spans="22:22" x14ac:dyDescent="0.35">
      <c r="V4464" s="17"/>
    </row>
    <row r="4465" spans="22:22" x14ac:dyDescent="0.35">
      <c r="V4465" s="17"/>
    </row>
    <row r="4466" spans="22:22" x14ac:dyDescent="0.35">
      <c r="V4466" s="17"/>
    </row>
    <row r="4467" spans="22:22" x14ac:dyDescent="0.35">
      <c r="V4467" s="17"/>
    </row>
    <row r="4468" spans="22:22" x14ac:dyDescent="0.35">
      <c r="V4468" s="17"/>
    </row>
    <row r="4469" spans="22:22" x14ac:dyDescent="0.35">
      <c r="V4469" s="17"/>
    </row>
    <row r="4470" spans="22:22" x14ac:dyDescent="0.35">
      <c r="V4470" s="17"/>
    </row>
    <row r="4471" spans="22:22" x14ac:dyDescent="0.35">
      <c r="V4471" s="17"/>
    </row>
    <row r="4472" spans="22:22" x14ac:dyDescent="0.35">
      <c r="V4472" s="17"/>
    </row>
    <row r="4473" spans="22:22" x14ac:dyDescent="0.35">
      <c r="V4473" s="17"/>
    </row>
    <row r="4474" spans="22:22" x14ac:dyDescent="0.35">
      <c r="V4474" s="17"/>
    </row>
    <row r="4475" spans="22:22" x14ac:dyDescent="0.35">
      <c r="V4475" s="17"/>
    </row>
    <row r="4476" spans="22:22" x14ac:dyDescent="0.35">
      <c r="V4476" s="17"/>
    </row>
    <row r="4477" spans="22:22" x14ac:dyDescent="0.35">
      <c r="V4477" s="17"/>
    </row>
    <row r="4478" spans="22:22" x14ac:dyDescent="0.35">
      <c r="V4478" s="17"/>
    </row>
    <row r="4479" spans="22:22" x14ac:dyDescent="0.35">
      <c r="V4479" s="17"/>
    </row>
    <row r="4480" spans="22:22" x14ac:dyDescent="0.35">
      <c r="V4480" s="17"/>
    </row>
    <row r="4481" spans="22:22" x14ac:dyDescent="0.35">
      <c r="V4481" s="17"/>
    </row>
    <row r="4482" spans="22:22" x14ac:dyDescent="0.35">
      <c r="V4482" s="17"/>
    </row>
    <row r="4483" spans="22:22" x14ac:dyDescent="0.35">
      <c r="V4483" s="17"/>
    </row>
    <row r="4484" spans="22:22" x14ac:dyDescent="0.35">
      <c r="V4484" s="17"/>
    </row>
    <row r="4485" spans="22:22" x14ac:dyDescent="0.35">
      <c r="V4485" s="17"/>
    </row>
    <row r="4486" spans="22:22" x14ac:dyDescent="0.35">
      <c r="V4486" s="17"/>
    </row>
    <row r="4487" spans="22:22" x14ac:dyDescent="0.35">
      <c r="V4487" s="17"/>
    </row>
    <row r="4488" spans="22:22" x14ac:dyDescent="0.35">
      <c r="V4488" s="17"/>
    </row>
    <row r="4489" spans="22:22" x14ac:dyDescent="0.35">
      <c r="V4489" s="17"/>
    </row>
    <row r="4490" spans="22:22" x14ac:dyDescent="0.35">
      <c r="V4490" s="17"/>
    </row>
    <row r="4491" spans="22:22" x14ac:dyDescent="0.35">
      <c r="V4491" s="17"/>
    </row>
    <row r="4492" spans="22:22" x14ac:dyDescent="0.35">
      <c r="V4492" s="17"/>
    </row>
    <row r="4493" spans="22:22" x14ac:dyDescent="0.35">
      <c r="V4493" s="17"/>
    </row>
    <row r="4494" spans="22:22" x14ac:dyDescent="0.35">
      <c r="V4494" s="17"/>
    </row>
    <row r="4495" spans="22:22" x14ac:dyDescent="0.35">
      <c r="V4495" s="17"/>
    </row>
    <row r="4496" spans="22:22" x14ac:dyDescent="0.35">
      <c r="V4496" s="17"/>
    </row>
    <row r="4497" spans="22:22" x14ac:dyDescent="0.35">
      <c r="V4497" s="17"/>
    </row>
    <row r="4498" spans="22:22" x14ac:dyDescent="0.35">
      <c r="V4498" s="17"/>
    </row>
    <row r="4499" spans="22:22" x14ac:dyDescent="0.35">
      <c r="V4499" s="17"/>
    </row>
    <row r="4500" spans="22:22" x14ac:dyDescent="0.35">
      <c r="V4500" s="17"/>
    </row>
    <row r="4501" spans="22:22" x14ac:dyDescent="0.35">
      <c r="V4501" s="17"/>
    </row>
    <row r="4502" spans="22:22" x14ac:dyDescent="0.35">
      <c r="V4502" s="17"/>
    </row>
    <row r="4503" spans="22:22" x14ac:dyDescent="0.35">
      <c r="V4503" s="17"/>
    </row>
    <row r="4504" spans="22:22" x14ac:dyDescent="0.35">
      <c r="V4504" s="17"/>
    </row>
    <row r="4505" spans="22:22" x14ac:dyDescent="0.35">
      <c r="V4505" s="17"/>
    </row>
    <row r="4506" spans="22:22" x14ac:dyDescent="0.35">
      <c r="V4506" s="17"/>
    </row>
    <row r="4507" spans="22:22" x14ac:dyDescent="0.35">
      <c r="V4507" s="17"/>
    </row>
    <row r="4508" spans="22:22" x14ac:dyDescent="0.35">
      <c r="V4508" s="17"/>
    </row>
    <row r="4509" spans="22:22" x14ac:dyDescent="0.35">
      <c r="V4509" s="17"/>
    </row>
    <row r="4510" spans="22:22" x14ac:dyDescent="0.35">
      <c r="V4510" s="17"/>
    </row>
    <row r="4511" spans="22:22" x14ac:dyDescent="0.35">
      <c r="V4511" s="17"/>
    </row>
    <row r="4512" spans="22:22" x14ac:dyDescent="0.35">
      <c r="V4512" s="17"/>
    </row>
    <row r="4513" spans="22:22" x14ac:dyDescent="0.35">
      <c r="V4513" s="17"/>
    </row>
    <row r="4514" spans="22:22" x14ac:dyDescent="0.35">
      <c r="V4514" s="17"/>
    </row>
    <row r="4515" spans="22:22" x14ac:dyDescent="0.35">
      <c r="V4515" s="17"/>
    </row>
    <row r="4516" spans="22:22" x14ac:dyDescent="0.35">
      <c r="V4516" s="17"/>
    </row>
    <row r="4517" spans="22:22" x14ac:dyDescent="0.35">
      <c r="V4517" s="17"/>
    </row>
    <row r="4518" spans="22:22" x14ac:dyDescent="0.35">
      <c r="V4518" s="17"/>
    </row>
    <row r="4519" spans="22:22" x14ac:dyDescent="0.35">
      <c r="V4519" s="17"/>
    </row>
    <row r="4520" spans="22:22" x14ac:dyDescent="0.35">
      <c r="V4520" s="17"/>
    </row>
    <row r="4521" spans="22:22" x14ac:dyDescent="0.35">
      <c r="V4521" s="17"/>
    </row>
    <row r="4522" spans="22:22" x14ac:dyDescent="0.35">
      <c r="V4522" s="17"/>
    </row>
    <row r="4523" spans="22:22" x14ac:dyDescent="0.35">
      <c r="V4523" s="17"/>
    </row>
    <row r="4524" spans="22:22" x14ac:dyDescent="0.35">
      <c r="V4524" s="17"/>
    </row>
    <row r="4525" spans="22:22" x14ac:dyDescent="0.35">
      <c r="V4525" s="17"/>
    </row>
    <row r="4526" spans="22:22" x14ac:dyDescent="0.35">
      <c r="V4526" s="17"/>
    </row>
    <row r="4527" spans="22:22" x14ac:dyDescent="0.35">
      <c r="V4527" s="17"/>
    </row>
    <row r="4528" spans="22:22" x14ac:dyDescent="0.35">
      <c r="V4528" s="17"/>
    </row>
    <row r="4529" spans="22:22" x14ac:dyDescent="0.35">
      <c r="V4529" s="17"/>
    </row>
    <row r="4530" spans="22:22" x14ac:dyDescent="0.35">
      <c r="V4530" s="17"/>
    </row>
    <row r="4531" spans="22:22" x14ac:dyDescent="0.35">
      <c r="V4531" s="17"/>
    </row>
    <row r="4532" spans="22:22" x14ac:dyDescent="0.35">
      <c r="V4532" s="17"/>
    </row>
    <row r="4533" spans="22:22" x14ac:dyDescent="0.35">
      <c r="V4533" s="17"/>
    </row>
    <row r="4534" spans="22:22" x14ac:dyDescent="0.35">
      <c r="V4534" s="17"/>
    </row>
    <row r="4535" spans="22:22" x14ac:dyDescent="0.35">
      <c r="V4535" s="17"/>
    </row>
    <row r="4536" spans="22:22" x14ac:dyDescent="0.35">
      <c r="V4536" s="17"/>
    </row>
    <row r="4537" spans="22:22" x14ac:dyDescent="0.35">
      <c r="V4537" s="17"/>
    </row>
    <row r="4538" spans="22:22" x14ac:dyDescent="0.35">
      <c r="V4538" s="17"/>
    </row>
    <row r="4539" spans="22:22" x14ac:dyDescent="0.35">
      <c r="V4539" s="17"/>
    </row>
    <row r="4540" spans="22:22" x14ac:dyDescent="0.35">
      <c r="V4540" s="17"/>
    </row>
    <row r="4541" spans="22:22" x14ac:dyDescent="0.35">
      <c r="V4541" s="17"/>
    </row>
    <row r="4542" spans="22:22" x14ac:dyDescent="0.35">
      <c r="V4542" s="17"/>
    </row>
    <row r="4543" spans="22:22" x14ac:dyDescent="0.35">
      <c r="V4543" s="17"/>
    </row>
    <row r="4544" spans="22:22" x14ac:dyDescent="0.35">
      <c r="V4544" s="17"/>
    </row>
    <row r="4545" spans="22:22" x14ac:dyDescent="0.35">
      <c r="V4545" s="17"/>
    </row>
    <row r="4546" spans="22:22" x14ac:dyDescent="0.35">
      <c r="V4546" s="17"/>
    </row>
    <row r="4547" spans="22:22" x14ac:dyDescent="0.35">
      <c r="V4547" s="17"/>
    </row>
    <row r="4548" spans="22:22" x14ac:dyDescent="0.35">
      <c r="V4548" s="17"/>
    </row>
    <row r="4549" spans="22:22" x14ac:dyDescent="0.35">
      <c r="V4549" s="17"/>
    </row>
    <row r="4550" spans="22:22" x14ac:dyDescent="0.35">
      <c r="V4550" s="17"/>
    </row>
    <row r="4551" spans="22:22" x14ac:dyDescent="0.35">
      <c r="V4551" s="17"/>
    </row>
    <row r="4552" spans="22:22" x14ac:dyDescent="0.35">
      <c r="V4552" s="17"/>
    </row>
    <row r="4553" spans="22:22" x14ac:dyDescent="0.35">
      <c r="V4553" s="17"/>
    </row>
    <row r="4554" spans="22:22" x14ac:dyDescent="0.35">
      <c r="V4554" s="17"/>
    </row>
    <row r="4555" spans="22:22" x14ac:dyDescent="0.35">
      <c r="V4555" s="17"/>
    </row>
    <row r="4556" spans="22:22" x14ac:dyDescent="0.35">
      <c r="V4556" s="17"/>
    </row>
    <row r="4557" spans="22:22" x14ac:dyDescent="0.35">
      <c r="V4557" s="17"/>
    </row>
    <row r="4558" spans="22:22" x14ac:dyDescent="0.35">
      <c r="V4558" s="17"/>
    </row>
    <row r="4559" spans="22:22" x14ac:dyDescent="0.35">
      <c r="V4559" s="17"/>
    </row>
    <row r="4560" spans="22:22" x14ac:dyDescent="0.35">
      <c r="V4560" s="17"/>
    </row>
    <row r="4561" spans="22:22" x14ac:dyDescent="0.35">
      <c r="V4561" s="17"/>
    </row>
    <row r="4562" spans="22:22" x14ac:dyDescent="0.35">
      <c r="V4562" s="17"/>
    </row>
    <row r="4563" spans="22:22" x14ac:dyDescent="0.35">
      <c r="V4563" s="17"/>
    </row>
    <row r="4564" spans="22:22" x14ac:dyDescent="0.35">
      <c r="V4564" s="17"/>
    </row>
    <row r="4565" spans="22:22" x14ac:dyDescent="0.35">
      <c r="V4565" s="17"/>
    </row>
    <row r="4566" spans="22:22" x14ac:dyDescent="0.35">
      <c r="V4566" s="17"/>
    </row>
    <row r="4567" spans="22:22" x14ac:dyDescent="0.35">
      <c r="V4567" s="17"/>
    </row>
    <row r="4568" spans="22:22" x14ac:dyDescent="0.35">
      <c r="V4568" s="17"/>
    </row>
    <row r="4569" spans="22:22" x14ac:dyDescent="0.35">
      <c r="V4569" s="17"/>
    </row>
    <row r="4570" spans="22:22" x14ac:dyDescent="0.35">
      <c r="V4570" s="17"/>
    </row>
    <row r="4571" spans="22:22" x14ac:dyDescent="0.35">
      <c r="V4571" s="17"/>
    </row>
    <row r="4572" spans="22:22" x14ac:dyDescent="0.35">
      <c r="V4572" s="17"/>
    </row>
    <row r="4573" spans="22:22" x14ac:dyDescent="0.35">
      <c r="V4573" s="17"/>
    </row>
    <row r="4574" spans="22:22" x14ac:dyDescent="0.35">
      <c r="V4574" s="17"/>
    </row>
    <row r="4575" spans="22:22" x14ac:dyDescent="0.35">
      <c r="V4575" s="17"/>
    </row>
    <row r="4576" spans="22:22" x14ac:dyDescent="0.35">
      <c r="V4576" s="17"/>
    </row>
    <row r="4577" spans="22:22" x14ac:dyDescent="0.35">
      <c r="V4577" s="17"/>
    </row>
    <row r="4578" spans="22:22" x14ac:dyDescent="0.35">
      <c r="V4578" s="17"/>
    </row>
    <row r="4579" spans="22:22" x14ac:dyDescent="0.35">
      <c r="V4579" s="17"/>
    </row>
    <row r="4580" spans="22:22" x14ac:dyDescent="0.35">
      <c r="V4580" s="17"/>
    </row>
    <row r="4581" spans="22:22" x14ac:dyDescent="0.35">
      <c r="V4581" s="17"/>
    </row>
    <row r="4582" spans="22:22" x14ac:dyDescent="0.35">
      <c r="V4582" s="17"/>
    </row>
    <row r="4583" spans="22:22" x14ac:dyDescent="0.35">
      <c r="V4583" s="17"/>
    </row>
    <row r="4584" spans="22:22" x14ac:dyDescent="0.35">
      <c r="V4584" s="17"/>
    </row>
    <row r="4585" spans="22:22" x14ac:dyDescent="0.35">
      <c r="V4585" s="17"/>
    </row>
    <row r="4586" spans="22:22" x14ac:dyDescent="0.35">
      <c r="V4586" s="17"/>
    </row>
    <row r="4587" spans="22:22" x14ac:dyDescent="0.35">
      <c r="V4587" s="17"/>
    </row>
    <row r="4588" spans="22:22" x14ac:dyDescent="0.35">
      <c r="V4588" s="17"/>
    </row>
    <row r="4589" spans="22:22" x14ac:dyDescent="0.35">
      <c r="V4589" s="17"/>
    </row>
    <row r="4590" spans="22:22" x14ac:dyDescent="0.35">
      <c r="V4590" s="17"/>
    </row>
    <row r="4591" spans="22:22" x14ac:dyDescent="0.35">
      <c r="V4591" s="17"/>
    </row>
    <row r="4592" spans="22:22" x14ac:dyDescent="0.35">
      <c r="V4592" s="17"/>
    </row>
    <row r="4593" spans="22:22" x14ac:dyDescent="0.35">
      <c r="V4593" s="17"/>
    </row>
    <row r="4594" spans="22:22" x14ac:dyDescent="0.35">
      <c r="V4594" s="17"/>
    </row>
    <row r="4595" spans="22:22" x14ac:dyDescent="0.35">
      <c r="V4595" s="17"/>
    </row>
    <row r="4596" spans="22:22" x14ac:dyDescent="0.35">
      <c r="V4596" s="17"/>
    </row>
    <row r="4597" spans="22:22" x14ac:dyDescent="0.35">
      <c r="V4597" s="17"/>
    </row>
    <row r="4598" spans="22:22" x14ac:dyDescent="0.35">
      <c r="V4598" s="17"/>
    </row>
    <row r="4599" spans="22:22" x14ac:dyDescent="0.35">
      <c r="V4599" s="17"/>
    </row>
    <row r="4600" spans="22:22" x14ac:dyDescent="0.35">
      <c r="V4600" s="17"/>
    </row>
    <row r="4601" spans="22:22" x14ac:dyDescent="0.35">
      <c r="V4601" s="17"/>
    </row>
    <row r="4602" spans="22:22" x14ac:dyDescent="0.35">
      <c r="V4602" s="17"/>
    </row>
    <row r="4603" spans="22:22" x14ac:dyDescent="0.35">
      <c r="V4603" s="17"/>
    </row>
    <row r="4604" spans="22:22" x14ac:dyDescent="0.35">
      <c r="V4604" s="17"/>
    </row>
    <row r="4605" spans="22:22" x14ac:dyDescent="0.35">
      <c r="V4605" s="17"/>
    </row>
    <row r="4606" spans="22:22" x14ac:dyDescent="0.35">
      <c r="V4606" s="17"/>
    </row>
    <row r="4607" spans="22:22" x14ac:dyDescent="0.35">
      <c r="V4607" s="17"/>
    </row>
    <row r="4608" spans="22:22" x14ac:dyDescent="0.35">
      <c r="V4608" s="17"/>
    </row>
    <row r="4609" spans="22:22" x14ac:dyDescent="0.35">
      <c r="V4609" s="17"/>
    </row>
    <row r="4610" spans="22:22" x14ac:dyDescent="0.35">
      <c r="V4610" s="17"/>
    </row>
    <row r="4611" spans="22:22" x14ac:dyDescent="0.35">
      <c r="V4611" s="17"/>
    </row>
    <row r="4612" spans="22:22" x14ac:dyDescent="0.35">
      <c r="V4612" s="17"/>
    </row>
    <row r="4613" spans="22:22" x14ac:dyDescent="0.35">
      <c r="V4613" s="17"/>
    </row>
    <row r="4614" spans="22:22" x14ac:dyDescent="0.35">
      <c r="V4614" s="17"/>
    </row>
    <row r="4615" spans="22:22" x14ac:dyDescent="0.35">
      <c r="V4615" s="17"/>
    </row>
    <row r="4616" spans="22:22" x14ac:dyDescent="0.35">
      <c r="V4616" s="17"/>
    </row>
    <row r="4617" spans="22:22" x14ac:dyDescent="0.35">
      <c r="V4617" s="17"/>
    </row>
    <row r="4618" spans="22:22" x14ac:dyDescent="0.35">
      <c r="V4618" s="17"/>
    </row>
    <row r="4619" spans="22:22" x14ac:dyDescent="0.35">
      <c r="V4619" s="17"/>
    </row>
    <row r="4620" spans="22:22" x14ac:dyDescent="0.35">
      <c r="V4620" s="17"/>
    </row>
    <row r="4621" spans="22:22" x14ac:dyDescent="0.35">
      <c r="V4621" s="17"/>
    </row>
    <row r="4622" spans="22:22" x14ac:dyDescent="0.35">
      <c r="V4622" s="17"/>
    </row>
    <row r="4623" spans="22:22" x14ac:dyDescent="0.35">
      <c r="V4623" s="17"/>
    </row>
    <row r="4624" spans="22:22" x14ac:dyDescent="0.35">
      <c r="V4624" s="17"/>
    </row>
    <row r="4625" spans="22:22" x14ac:dyDescent="0.35">
      <c r="V4625" s="17"/>
    </row>
    <row r="4626" spans="22:22" x14ac:dyDescent="0.35">
      <c r="V4626" s="17"/>
    </row>
    <row r="4627" spans="22:22" x14ac:dyDescent="0.35">
      <c r="V4627" s="17"/>
    </row>
    <row r="4628" spans="22:22" x14ac:dyDescent="0.35">
      <c r="V4628" s="17"/>
    </row>
    <row r="4629" spans="22:22" x14ac:dyDescent="0.35">
      <c r="V4629" s="17"/>
    </row>
    <row r="4630" spans="22:22" x14ac:dyDescent="0.35">
      <c r="V4630" s="17"/>
    </row>
    <row r="4631" spans="22:22" x14ac:dyDescent="0.35">
      <c r="V4631" s="17"/>
    </row>
    <row r="4632" spans="22:22" x14ac:dyDescent="0.35">
      <c r="V4632" s="17"/>
    </row>
    <row r="4633" spans="22:22" x14ac:dyDescent="0.35">
      <c r="V4633" s="17"/>
    </row>
    <row r="4634" spans="22:22" x14ac:dyDescent="0.35">
      <c r="V4634" s="17"/>
    </row>
    <row r="4635" spans="22:22" x14ac:dyDescent="0.35">
      <c r="V4635" s="17"/>
    </row>
    <row r="4636" spans="22:22" x14ac:dyDescent="0.35">
      <c r="V4636" s="17"/>
    </row>
    <row r="4637" spans="22:22" x14ac:dyDescent="0.35">
      <c r="V4637" s="17"/>
    </row>
    <row r="4638" spans="22:22" x14ac:dyDescent="0.35">
      <c r="V4638" s="17"/>
    </row>
    <row r="4639" spans="22:22" x14ac:dyDescent="0.35">
      <c r="V4639" s="17"/>
    </row>
    <row r="4640" spans="22:22" x14ac:dyDescent="0.35">
      <c r="V4640" s="17"/>
    </row>
    <row r="4641" spans="22:22" x14ac:dyDescent="0.35">
      <c r="V4641" s="17"/>
    </row>
    <row r="4642" spans="22:22" x14ac:dyDescent="0.35">
      <c r="V4642" s="17"/>
    </row>
    <row r="4643" spans="22:22" x14ac:dyDescent="0.35">
      <c r="V4643" s="17"/>
    </row>
    <row r="4644" spans="22:22" x14ac:dyDescent="0.35">
      <c r="V4644" s="17"/>
    </row>
    <row r="4645" spans="22:22" x14ac:dyDescent="0.35">
      <c r="V4645" s="17"/>
    </row>
    <row r="4646" spans="22:22" x14ac:dyDescent="0.35">
      <c r="V4646" s="17"/>
    </row>
    <row r="4647" spans="22:22" x14ac:dyDescent="0.35">
      <c r="V4647" s="17"/>
    </row>
    <row r="4648" spans="22:22" x14ac:dyDescent="0.35">
      <c r="V4648" s="17"/>
    </row>
    <row r="4649" spans="22:22" x14ac:dyDescent="0.35">
      <c r="V4649" s="17"/>
    </row>
    <row r="4650" spans="22:22" x14ac:dyDescent="0.35">
      <c r="V4650" s="17"/>
    </row>
    <row r="4651" spans="22:22" x14ac:dyDescent="0.35">
      <c r="V4651" s="17"/>
    </row>
    <row r="4652" spans="22:22" x14ac:dyDescent="0.35">
      <c r="V4652" s="17"/>
    </row>
    <row r="4653" spans="22:22" x14ac:dyDescent="0.35">
      <c r="V4653" s="17"/>
    </row>
    <row r="4654" spans="22:22" x14ac:dyDescent="0.35">
      <c r="V4654" s="17"/>
    </row>
    <row r="4655" spans="22:22" x14ac:dyDescent="0.35">
      <c r="V4655" s="17"/>
    </row>
    <row r="4656" spans="22:22" x14ac:dyDescent="0.35">
      <c r="V4656" s="17"/>
    </row>
    <row r="4657" spans="22:22" x14ac:dyDescent="0.35">
      <c r="V4657" s="17"/>
    </row>
    <row r="4658" spans="22:22" x14ac:dyDescent="0.35">
      <c r="V4658" s="17"/>
    </row>
    <row r="4659" spans="22:22" x14ac:dyDescent="0.35">
      <c r="V4659" s="17"/>
    </row>
    <row r="4660" spans="22:22" x14ac:dyDescent="0.35">
      <c r="V4660" s="17"/>
    </row>
    <row r="4661" spans="22:22" x14ac:dyDescent="0.35">
      <c r="V4661" s="17"/>
    </row>
    <row r="4662" spans="22:22" x14ac:dyDescent="0.35">
      <c r="V4662" s="17"/>
    </row>
    <row r="4663" spans="22:22" x14ac:dyDescent="0.35">
      <c r="V4663" s="17"/>
    </row>
    <row r="4664" spans="22:22" x14ac:dyDescent="0.35">
      <c r="V4664" s="17"/>
    </row>
    <row r="4665" spans="22:22" x14ac:dyDescent="0.35">
      <c r="V4665" s="17"/>
    </row>
    <row r="4666" spans="22:22" x14ac:dyDescent="0.35">
      <c r="V4666" s="17"/>
    </row>
    <row r="4667" spans="22:22" x14ac:dyDescent="0.35">
      <c r="V4667" s="17"/>
    </row>
    <row r="4668" spans="22:22" x14ac:dyDescent="0.35">
      <c r="V4668" s="17"/>
    </row>
    <row r="4669" spans="22:22" x14ac:dyDescent="0.35">
      <c r="V4669" s="17"/>
    </row>
    <row r="4670" spans="22:22" x14ac:dyDescent="0.35">
      <c r="V4670" s="17"/>
    </row>
    <row r="4671" spans="22:22" x14ac:dyDescent="0.35">
      <c r="V4671" s="17"/>
    </row>
    <row r="4672" spans="22:22" x14ac:dyDescent="0.35">
      <c r="V4672" s="17"/>
    </row>
    <row r="4673" spans="22:22" x14ac:dyDescent="0.35">
      <c r="V4673" s="17"/>
    </row>
    <row r="4674" spans="22:22" x14ac:dyDescent="0.35">
      <c r="V4674" s="17"/>
    </row>
    <row r="4675" spans="22:22" x14ac:dyDescent="0.35">
      <c r="V4675" s="17"/>
    </row>
    <row r="4676" spans="22:22" x14ac:dyDescent="0.35">
      <c r="V4676" s="17"/>
    </row>
    <row r="4677" spans="22:22" x14ac:dyDescent="0.35">
      <c r="V4677" s="17"/>
    </row>
    <row r="4678" spans="22:22" x14ac:dyDescent="0.35">
      <c r="V4678" s="17"/>
    </row>
    <row r="4679" spans="22:22" x14ac:dyDescent="0.35">
      <c r="V4679" s="17"/>
    </row>
    <row r="4680" spans="22:22" x14ac:dyDescent="0.35">
      <c r="V4680" s="17"/>
    </row>
    <row r="4681" spans="22:22" x14ac:dyDescent="0.35">
      <c r="V4681" s="17"/>
    </row>
    <row r="4682" spans="22:22" x14ac:dyDescent="0.35">
      <c r="V4682" s="17"/>
    </row>
    <row r="4683" spans="22:22" x14ac:dyDescent="0.35">
      <c r="V4683" s="17"/>
    </row>
    <row r="4684" spans="22:22" x14ac:dyDescent="0.35">
      <c r="V4684" s="17"/>
    </row>
    <row r="4685" spans="22:22" x14ac:dyDescent="0.35">
      <c r="V4685" s="17"/>
    </row>
    <row r="4686" spans="22:22" x14ac:dyDescent="0.35">
      <c r="V4686" s="17"/>
    </row>
    <row r="4687" spans="22:22" x14ac:dyDescent="0.35">
      <c r="V4687" s="17"/>
    </row>
    <row r="4688" spans="22:22" x14ac:dyDescent="0.35">
      <c r="V4688" s="17"/>
    </row>
    <row r="4689" spans="22:22" x14ac:dyDescent="0.35">
      <c r="V4689" s="17"/>
    </row>
    <row r="4690" spans="22:22" x14ac:dyDescent="0.35">
      <c r="V4690" s="17"/>
    </row>
    <row r="4691" spans="22:22" x14ac:dyDescent="0.35">
      <c r="V4691" s="17"/>
    </row>
    <row r="4692" spans="22:22" x14ac:dyDescent="0.35">
      <c r="V4692" s="17"/>
    </row>
    <row r="4693" spans="22:22" x14ac:dyDescent="0.35">
      <c r="V4693" s="17"/>
    </row>
    <row r="4694" spans="22:22" x14ac:dyDescent="0.35">
      <c r="V4694" s="17"/>
    </row>
    <row r="4695" spans="22:22" x14ac:dyDescent="0.35">
      <c r="V4695" s="17"/>
    </row>
    <row r="4696" spans="22:22" x14ac:dyDescent="0.35">
      <c r="V4696" s="17"/>
    </row>
    <row r="4697" spans="22:22" x14ac:dyDescent="0.35">
      <c r="V4697" s="17"/>
    </row>
    <row r="4698" spans="22:22" x14ac:dyDescent="0.35">
      <c r="V4698" s="17"/>
    </row>
    <row r="4699" spans="22:22" x14ac:dyDescent="0.35">
      <c r="V4699" s="17"/>
    </row>
    <row r="4700" spans="22:22" x14ac:dyDescent="0.35">
      <c r="V4700" s="17"/>
    </row>
    <row r="4701" spans="22:22" x14ac:dyDescent="0.35">
      <c r="V4701" s="17"/>
    </row>
    <row r="4702" spans="22:22" x14ac:dyDescent="0.35">
      <c r="V4702" s="17"/>
    </row>
    <row r="4703" spans="22:22" x14ac:dyDescent="0.35">
      <c r="V4703" s="17"/>
    </row>
    <row r="4704" spans="22:22" x14ac:dyDescent="0.35">
      <c r="V4704" s="17"/>
    </row>
    <row r="4705" spans="22:22" x14ac:dyDescent="0.35">
      <c r="V4705" s="17"/>
    </row>
    <row r="4706" spans="22:22" x14ac:dyDescent="0.35">
      <c r="V4706" s="17"/>
    </row>
    <row r="4707" spans="22:22" x14ac:dyDescent="0.35">
      <c r="V4707" s="17"/>
    </row>
    <row r="4708" spans="22:22" x14ac:dyDescent="0.35">
      <c r="V4708" s="17"/>
    </row>
    <row r="4709" spans="22:22" x14ac:dyDescent="0.35">
      <c r="V4709" s="17"/>
    </row>
    <row r="4710" spans="22:22" x14ac:dyDescent="0.35">
      <c r="V4710" s="17"/>
    </row>
    <row r="4711" spans="22:22" x14ac:dyDescent="0.35">
      <c r="V4711" s="17"/>
    </row>
    <row r="4712" spans="22:22" x14ac:dyDescent="0.35">
      <c r="V4712" s="17"/>
    </row>
    <row r="4713" spans="22:22" x14ac:dyDescent="0.35">
      <c r="V4713" s="17"/>
    </row>
    <row r="4714" spans="22:22" x14ac:dyDescent="0.35">
      <c r="V4714" s="17"/>
    </row>
    <row r="4715" spans="22:22" x14ac:dyDescent="0.35">
      <c r="V4715" s="17"/>
    </row>
    <row r="4716" spans="22:22" x14ac:dyDescent="0.35">
      <c r="V4716" s="17"/>
    </row>
    <row r="4717" spans="22:22" x14ac:dyDescent="0.35">
      <c r="V4717" s="17"/>
    </row>
    <row r="4718" spans="22:22" x14ac:dyDescent="0.35">
      <c r="V4718" s="17"/>
    </row>
    <row r="4719" spans="22:22" x14ac:dyDescent="0.35">
      <c r="V4719" s="17"/>
    </row>
    <row r="4720" spans="22:22" x14ac:dyDescent="0.35">
      <c r="V4720" s="17"/>
    </row>
    <row r="4721" spans="22:22" x14ac:dyDescent="0.35">
      <c r="V4721" s="17"/>
    </row>
    <row r="4722" spans="22:22" x14ac:dyDescent="0.35">
      <c r="V4722" s="17"/>
    </row>
    <row r="4723" spans="22:22" x14ac:dyDescent="0.35">
      <c r="V4723" s="17"/>
    </row>
    <row r="4724" spans="22:22" x14ac:dyDescent="0.35">
      <c r="V4724" s="17"/>
    </row>
    <row r="4725" spans="22:22" x14ac:dyDescent="0.35">
      <c r="V4725" s="17"/>
    </row>
    <row r="4726" spans="22:22" x14ac:dyDescent="0.35">
      <c r="V4726" s="17"/>
    </row>
    <row r="4727" spans="22:22" x14ac:dyDescent="0.35">
      <c r="V4727" s="17"/>
    </row>
    <row r="4728" spans="22:22" x14ac:dyDescent="0.35">
      <c r="V4728" s="17"/>
    </row>
    <row r="4729" spans="22:22" x14ac:dyDescent="0.35">
      <c r="V4729" s="17"/>
    </row>
    <row r="4730" spans="22:22" x14ac:dyDescent="0.35">
      <c r="V4730" s="17"/>
    </row>
    <row r="4731" spans="22:22" x14ac:dyDescent="0.35">
      <c r="V4731" s="17"/>
    </row>
    <row r="4732" spans="22:22" x14ac:dyDescent="0.35">
      <c r="V4732" s="17"/>
    </row>
    <row r="4733" spans="22:22" x14ac:dyDescent="0.35">
      <c r="V4733" s="17"/>
    </row>
    <row r="4734" spans="22:22" x14ac:dyDescent="0.35">
      <c r="V4734" s="17"/>
    </row>
    <row r="4735" spans="22:22" x14ac:dyDescent="0.35">
      <c r="V4735" s="17"/>
    </row>
    <row r="4736" spans="22:22" x14ac:dyDescent="0.35">
      <c r="V4736" s="17"/>
    </row>
    <row r="4737" spans="22:22" x14ac:dyDescent="0.35">
      <c r="V4737" s="17"/>
    </row>
    <row r="4738" spans="22:22" x14ac:dyDescent="0.35">
      <c r="V4738" s="17"/>
    </row>
    <row r="4739" spans="22:22" x14ac:dyDescent="0.35">
      <c r="V4739" s="17"/>
    </row>
    <row r="4740" spans="22:22" x14ac:dyDescent="0.35">
      <c r="V4740" s="17"/>
    </row>
    <row r="4741" spans="22:22" x14ac:dyDescent="0.35">
      <c r="V4741" s="17"/>
    </row>
    <row r="4742" spans="22:22" x14ac:dyDescent="0.35">
      <c r="V4742" s="17"/>
    </row>
    <row r="4743" spans="22:22" x14ac:dyDescent="0.35">
      <c r="V4743" s="17"/>
    </row>
    <row r="4744" spans="22:22" x14ac:dyDescent="0.35">
      <c r="V4744" s="17"/>
    </row>
    <row r="4745" spans="22:22" x14ac:dyDescent="0.35">
      <c r="V4745" s="17"/>
    </row>
    <row r="4746" spans="22:22" x14ac:dyDescent="0.35">
      <c r="V4746" s="17"/>
    </row>
    <row r="4747" spans="22:22" x14ac:dyDescent="0.35">
      <c r="V4747" s="17"/>
    </row>
    <row r="4748" spans="22:22" x14ac:dyDescent="0.35">
      <c r="V4748" s="17"/>
    </row>
    <row r="4749" spans="22:22" x14ac:dyDescent="0.35">
      <c r="V4749" s="17"/>
    </row>
    <row r="4750" spans="22:22" x14ac:dyDescent="0.35">
      <c r="V4750" s="17"/>
    </row>
    <row r="4751" spans="22:22" x14ac:dyDescent="0.35">
      <c r="V4751" s="17"/>
    </row>
    <row r="4752" spans="22:22" x14ac:dyDescent="0.35">
      <c r="V4752" s="17"/>
    </row>
    <row r="4753" spans="22:22" x14ac:dyDescent="0.35">
      <c r="V4753" s="17"/>
    </row>
    <row r="4754" spans="22:22" x14ac:dyDescent="0.35">
      <c r="V4754" s="17"/>
    </row>
    <row r="4755" spans="22:22" x14ac:dyDescent="0.35">
      <c r="V4755" s="17"/>
    </row>
    <row r="4756" spans="22:22" x14ac:dyDescent="0.35">
      <c r="V4756" s="17"/>
    </row>
    <row r="4757" spans="22:22" x14ac:dyDescent="0.35">
      <c r="V4757" s="17"/>
    </row>
    <row r="4758" spans="22:22" x14ac:dyDescent="0.35">
      <c r="V4758" s="17"/>
    </row>
    <row r="4759" spans="22:22" x14ac:dyDescent="0.35">
      <c r="V4759" s="17"/>
    </row>
    <row r="4760" spans="22:22" x14ac:dyDescent="0.35">
      <c r="V4760" s="17"/>
    </row>
    <row r="4761" spans="22:22" x14ac:dyDescent="0.35">
      <c r="V4761" s="17"/>
    </row>
    <row r="4762" spans="22:22" x14ac:dyDescent="0.35">
      <c r="V4762" s="17"/>
    </row>
    <row r="4763" spans="22:22" x14ac:dyDescent="0.35">
      <c r="V4763" s="17"/>
    </row>
    <row r="4764" spans="22:22" x14ac:dyDescent="0.35">
      <c r="V4764" s="17"/>
    </row>
    <row r="4765" spans="22:22" x14ac:dyDescent="0.35">
      <c r="V4765" s="17"/>
    </row>
    <row r="4766" spans="22:22" x14ac:dyDescent="0.35">
      <c r="V4766" s="17"/>
    </row>
    <row r="4767" spans="22:22" x14ac:dyDescent="0.35">
      <c r="V4767" s="17"/>
    </row>
    <row r="4768" spans="22:22" x14ac:dyDescent="0.35">
      <c r="V4768" s="17"/>
    </row>
    <row r="4769" spans="22:22" x14ac:dyDescent="0.35">
      <c r="V4769" s="17"/>
    </row>
    <row r="4770" spans="22:22" x14ac:dyDescent="0.35">
      <c r="V4770" s="17"/>
    </row>
    <row r="4771" spans="22:22" x14ac:dyDescent="0.35">
      <c r="V4771" s="17"/>
    </row>
    <row r="4772" spans="22:22" x14ac:dyDescent="0.35">
      <c r="V4772" s="17"/>
    </row>
    <row r="4773" spans="22:22" x14ac:dyDescent="0.35">
      <c r="V4773" s="17"/>
    </row>
    <row r="4774" spans="22:22" x14ac:dyDescent="0.35">
      <c r="V4774" s="17"/>
    </row>
    <row r="4775" spans="22:22" x14ac:dyDescent="0.35">
      <c r="V4775" s="17"/>
    </row>
    <row r="4776" spans="22:22" x14ac:dyDescent="0.35">
      <c r="V4776" s="17"/>
    </row>
    <row r="4777" spans="22:22" x14ac:dyDescent="0.35">
      <c r="V4777" s="17"/>
    </row>
    <row r="4778" spans="22:22" x14ac:dyDescent="0.35">
      <c r="V4778" s="17"/>
    </row>
    <row r="4779" spans="22:22" x14ac:dyDescent="0.35">
      <c r="V4779" s="17"/>
    </row>
    <row r="4780" spans="22:22" x14ac:dyDescent="0.35">
      <c r="V4780" s="17"/>
    </row>
    <row r="4781" spans="22:22" x14ac:dyDescent="0.35">
      <c r="V4781" s="17"/>
    </row>
    <row r="4782" spans="22:22" x14ac:dyDescent="0.35">
      <c r="V4782" s="17"/>
    </row>
    <row r="4783" spans="22:22" x14ac:dyDescent="0.35">
      <c r="V4783" s="17"/>
    </row>
    <row r="4784" spans="22:22" x14ac:dyDescent="0.35">
      <c r="V4784" s="17"/>
    </row>
    <row r="4785" spans="22:22" x14ac:dyDescent="0.35">
      <c r="V4785" s="17"/>
    </row>
    <row r="4786" spans="22:22" x14ac:dyDescent="0.35">
      <c r="V4786" s="17"/>
    </row>
    <row r="4787" spans="22:22" x14ac:dyDescent="0.35">
      <c r="V4787" s="17"/>
    </row>
    <row r="4788" spans="22:22" x14ac:dyDescent="0.35">
      <c r="V4788" s="17"/>
    </row>
    <row r="4789" spans="22:22" x14ac:dyDescent="0.35">
      <c r="V4789" s="17"/>
    </row>
    <row r="4790" spans="22:22" x14ac:dyDescent="0.35">
      <c r="V4790" s="17"/>
    </row>
    <row r="4791" spans="22:22" x14ac:dyDescent="0.35">
      <c r="V4791" s="17"/>
    </row>
    <row r="4792" spans="22:22" x14ac:dyDescent="0.35">
      <c r="V4792" s="17"/>
    </row>
    <row r="4793" spans="22:22" x14ac:dyDescent="0.35">
      <c r="V4793" s="17"/>
    </row>
    <row r="4794" spans="22:22" x14ac:dyDescent="0.35">
      <c r="V4794" s="17"/>
    </row>
    <row r="4795" spans="22:22" x14ac:dyDescent="0.35">
      <c r="V4795" s="17"/>
    </row>
    <row r="4796" spans="22:22" x14ac:dyDescent="0.35">
      <c r="V4796" s="17"/>
    </row>
    <row r="4797" spans="22:22" x14ac:dyDescent="0.35">
      <c r="V4797" s="17"/>
    </row>
    <row r="4798" spans="22:22" x14ac:dyDescent="0.35">
      <c r="V4798" s="17"/>
    </row>
    <row r="4799" spans="22:22" x14ac:dyDescent="0.35">
      <c r="V4799" s="17"/>
    </row>
    <row r="4800" spans="22:22" x14ac:dyDescent="0.35">
      <c r="V4800" s="17"/>
    </row>
    <row r="4801" spans="22:22" x14ac:dyDescent="0.35">
      <c r="V4801" s="17"/>
    </row>
    <row r="4802" spans="22:22" x14ac:dyDescent="0.35">
      <c r="V4802" s="17"/>
    </row>
    <row r="4803" spans="22:22" x14ac:dyDescent="0.35">
      <c r="V4803" s="17"/>
    </row>
    <row r="4804" spans="22:22" x14ac:dyDescent="0.35">
      <c r="V4804" s="17"/>
    </row>
    <row r="4805" spans="22:22" x14ac:dyDescent="0.35">
      <c r="V4805" s="17"/>
    </row>
    <row r="4806" spans="22:22" x14ac:dyDescent="0.35">
      <c r="V4806" s="17"/>
    </row>
    <row r="4807" spans="22:22" x14ac:dyDescent="0.35">
      <c r="V4807" s="17"/>
    </row>
    <row r="4808" spans="22:22" x14ac:dyDescent="0.35">
      <c r="V4808" s="17"/>
    </row>
    <row r="4809" spans="22:22" x14ac:dyDescent="0.35">
      <c r="V4809" s="17"/>
    </row>
    <row r="4810" spans="22:22" x14ac:dyDescent="0.35">
      <c r="V4810" s="17"/>
    </row>
    <row r="4811" spans="22:22" x14ac:dyDescent="0.35">
      <c r="V4811" s="17"/>
    </row>
    <row r="4812" spans="22:22" x14ac:dyDescent="0.35">
      <c r="V4812" s="17"/>
    </row>
    <row r="4813" spans="22:22" x14ac:dyDescent="0.35">
      <c r="V4813" s="17"/>
    </row>
    <row r="4814" spans="22:22" x14ac:dyDescent="0.35">
      <c r="V4814" s="17"/>
    </row>
    <row r="4815" spans="22:22" x14ac:dyDescent="0.35">
      <c r="V4815" s="17"/>
    </row>
    <row r="4816" spans="22:22" x14ac:dyDescent="0.35">
      <c r="V4816" s="17"/>
    </row>
    <row r="4817" spans="22:22" x14ac:dyDescent="0.35">
      <c r="V4817" s="17"/>
    </row>
    <row r="4818" spans="22:22" x14ac:dyDescent="0.35">
      <c r="V4818" s="17"/>
    </row>
    <row r="4819" spans="22:22" x14ac:dyDescent="0.35">
      <c r="V4819" s="17"/>
    </row>
    <row r="4820" spans="22:22" x14ac:dyDescent="0.35">
      <c r="V4820" s="17"/>
    </row>
    <row r="4821" spans="22:22" x14ac:dyDescent="0.35">
      <c r="V4821" s="17"/>
    </row>
    <row r="4822" spans="22:22" x14ac:dyDescent="0.35">
      <c r="V4822" s="17"/>
    </row>
    <row r="4823" spans="22:22" x14ac:dyDescent="0.35">
      <c r="V4823" s="17"/>
    </row>
    <row r="4824" spans="22:22" x14ac:dyDescent="0.35">
      <c r="V4824" s="17"/>
    </row>
    <row r="4825" spans="22:22" x14ac:dyDescent="0.35">
      <c r="V4825" s="17"/>
    </row>
    <row r="4826" spans="22:22" x14ac:dyDescent="0.35">
      <c r="V4826" s="17"/>
    </row>
    <row r="4827" spans="22:22" x14ac:dyDescent="0.35">
      <c r="V4827" s="17"/>
    </row>
    <row r="4828" spans="22:22" x14ac:dyDescent="0.35">
      <c r="V4828" s="17"/>
    </row>
    <row r="4829" spans="22:22" x14ac:dyDescent="0.35">
      <c r="V4829" s="17"/>
    </row>
    <row r="4830" spans="22:22" x14ac:dyDescent="0.35">
      <c r="V4830" s="17"/>
    </row>
    <row r="4831" spans="22:22" x14ac:dyDescent="0.35">
      <c r="V4831" s="17"/>
    </row>
    <row r="4832" spans="22:22" x14ac:dyDescent="0.35">
      <c r="V4832" s="17"/>
    </row>
    <row r="4833" spans="22:22" x14ac:dyDescent="0.35">
      <c r="V4833" s="17"/>
    </row>
    <row r="4834" spans="22:22" x14ac:dyDescent="0.35">
      <c r="V4834" s="17"/>
    </row>
    <row r="4835" spans="22:22" x14ac:dyDescent="0.35">
      <c r="V4835" s="17"/>
    </row>
    <row r="4836" spans="22:22" x14ac:dyDescent="0.35">
      <c r="V4836" s="17"/>
    </row>
    <row r="4837" spans="22:22" x14ac:dyDescent="0.35">
      <c r="V4837" s="17"/>
    </row>
    <row r="4838" spans="22:22" x14ac:dyDescent="0.35">
      <c r="V4838" s="17"/>
    </row>
    <row r="4839" spans="22:22" x14ac:dyDescent="0.35">
      <c r="V4839" s="17"/>
    </row>
    <row r="4840" spans="22:22" x14ac:dyDescent="0.35">
      <c r="V4840" s="17"/>
    </row>
    <row r="4841" spans="22:22" x14ac:dyDescent="0.35">
      <c r="V4841" s="17"/>
    </row>
    <row r="4842" spans="22:22" x14ac:dyDescent="0.35">
      <c r="V4842" s="17"/>
    </row>
    <row r="4843" spans="22:22" x14ac:dyDescent="0.35">
      <c r="V4843" s="17"/>
    </row>
    <row r="4844" spans="22:22" x14ac:dyDescent="0.35">
      <c r="V4844" s="17"/>
    </row>
    <row r="4845" spans="22:22" x14ac:dyDescent="0.35">
      <c r="V4845" s="17"/>
    </row>
    <row r="4846" spans="22:22" x14ac:dyDescent="0.35">
      <c r="V4846" s="17"/>
    </row>
    <row r="4847" spans="22:22" x14ac:dyDescent="0.35">
      <c r="V4847" s="17"/>
    </row>
    <row r="4848" spans="22:22" x14ac:dyDescent="0.35">
      <c r="V4848" s="17"/>
    </row>
    <row r="4849" spans="22:22" x14ac:dyDescent="0.35">
      <c r="V4849" s="17"/>
    </row>
    <row r="4850" spans="22:22" x14ac:dyDescent="0.35">
      <c r="V4850" s="17"/>
    </row>
    <row r="4851" spans="22:22" x14ac:dyDescent="0.35">
      <c r="V4851" s="17"/>
    </row>
    <row r="4852" spans="22:22" x14ac:dyDescent="0.35">
      <c r="V4852" s="17"/>
    </row>
    <row r="4853" spans="22:22" x14ac:dyDescent="0.35">
      <c r="V4853" s="17"/>
    </row>
    <row r="4854" spans="22:22" x14ac:dyDescent="0.35">
      <c r="V4854" s="17"/>
    </row>
    <row r="4855" spans="22:22" x14ac:dyDescent="0.35">
      <c r="V4855" s="17"/>
    </row>
    <row r="4856" spans="22:22" x14ac:dyDescent="0.35">
      <c r="V4856" s="17"/>
    </row>
    <row r="4857" spans="22:22" x14ac:dyDescent="0.35">
      <c r="V4857" s="17"/>
    </row>
    <row r="4858" spans="22:22" x14ac:dyDescent="0.35">
      <c r="V4858" s="17"/>
    </row>
    <row r="4859" spans="22:22" x14ac:dyDescent="0.35">
      <c r="V4859" s="17"/>
    </row>
    <row r="4860" spans="22:22" x14ac:dyDescent="0.35">
      <c r="V4860" s="17"/>
    </row>
    <row r="4861" spans="22:22" x14ac:dyDescent="0.35">
      <c r="V4861" s="17"/>
    </row>
    <row r="4862" spans="22:22" x14ac:dyDescent="0.35">
      <c r="V4862" s="17"/>
    </row>
    <row r="4863" spans="22:22" x14ac:dyDescent="0.35">
      <c r="V4863" s="17"/>
    </row>
    <row r="4864" spans="22:22" x14ac:dyDescent="0.35">
      <c r="V4864" s="17"/>
    </row>
    <row r="4865" spans="22:22" x14ac:dyDescent="0.35">
      <c r="V4865" s="17"/>
    </row>
    <row r="4866" spans="22:22" x14ac:dyDescent="0.35">
      <c r="V4866" s="17"/>
    </row>
    <row r="4867" spans="22:22" x14ac:dyDescent="0.35">
      <c r="V4867" s="17"/>
    </row>
    <row r="4868" spans="22:22" x14ac:dyDescent="0.35">
      <c r="V4868" s="17"/>
    </row>
    <row r="4869" spans="22:22" x14ac:dyDescent="0.35">
      <c r="V4869" s="17"/>
    </row>
    <row r="4870" spans="22:22" x14ac:dyDescent="0.35">
      <c r="V4870" s="17"/>
    </row>
    <row r="4871" spans="22:22" x14ac:dyDescent="0.35">
      <c r="V4871" s="17"/>
    </row>
    <row r="4872" spans="22:22" x14ac:dyDescent="0.35">
      <c r="V4872" s="17"/>
    </row>
    <row r="4873" spans="22:22" x14ac:dyDescent="0.35">
      <c r="V4873" s="17"/>
    </row>
    <row r="4874" spans="22:22" x14ac:dyDescent="0.35">
      <c r="V4874" s="17"/>
    </row>
    <row r="4875" spans="22:22" x14ac:dyDescent="0.35">
      <c r="V4875" s="17"/>
    </row>
    <row r="4876" spans="22:22" x14ac:dyDescent="0.35">
      <c r="V4876" s="17"/>
    </row>
    <row r="4877" spans="22:22" x14ac:dyDescent="0.35">
      <c r="V4877" s="17"/>
    </row>
    <row r="4878" spans="22:22" x14ac:dyDescent="0.35">
      <c r="V4878" s="17"/>
    </row>
    <row r="4879" spans="22:22" x14ac:dyDescent="0.35">
      <c r="V4879" s="17"/>
    </row>
    <row r="4880" spans="22:22" x14ac:dyDescent="0.35">
      <c r="V4880" s="17"/>
    </row>
    <row r="4881" spans="22:22" x14ac:dyDescent="0.35">
      <c r="V4881" s="17"/>
    </row>
    <row r="4882" spans="22:22" x14ac:dyDescent="0.35">
      <c r="V4882" s="17"/>
    </row>
    <row r="4883" spans="22:22" x14ac:dyDescent="0.35">
      <c r="V4883" s="17"/>
    </row>
    <row r="4884" spans="22:22" x14ac:dyDescent="0.35">
      <c r="V4884" s="17"/>
    </row>
    <row r="4885" spans="22:22" x14ac:dyDescent="0.35">
      <c r="V4885" s="17"/>
    </row>
    <row r="4886" spans="22:22" x14ac:dyDescent="0.35">
      <c r="V4886" s="17"/>
    </row>
    <row r="4887" spans="22:22" x14ac:dyDescent="0.35">
      <c r="V4887" s="17"/>
    </row>
    <row r="4888" spans="22:22" x14ac:dyDescent="0.35">
      <c r="V4888" s="17"/>
    </row>
    <row r="4889" spans="22:22" x14ac:dyDescent="0.35">
      <c r="V4889" s="17"/>
    </row>
    <row r="4890" spans="22:22" x14ac:dyDescent="0.35">
      <c r="V4890" s="17"/>
    </row>
    <row r="4891" spans="22:22" x14ac:dyDescent="0.35">
      <c r="V4891" s="17"/>
    </row>
    <row r="4892" spans="22:22" x14ac:dyDescent="0.35">
      <c r="V4892" s="17"/>
    </row>
    <row r="4893" spans="22:22" x14ac:dyDescent="0.35">
      <c r="V4893" s="17"/>
    </row>
    <row r="4894" spans="22:22" x14ac:dyDescent="0.35">
      <c r="V4894" s="17"/>
    </row>
    <row r="4895" spans="22:22" x14ac:dyDescent="0.35">
      <c r="V4895" s="17"/>
    </row>
    <row r="4896" spans="22:22" x14ac:dyDescent="0.35">
      <c r="V4896" s="17"/>
    </row>
    <row r="4897" spans="22:22" x14ac:dyDescent="0.35">
      <c r="V4897" s="17"/>
    </row>
    <row r="4898" spans="22:22" x14ac:dyDescent="0.35">
      <c r="V4898" s="17"/>
    </row>
    <row r="4899" spans="22:22" x14ac:dyDescent="0.35">
      <c r="V4899" s="17"/>
    </row>
    <row r="4900" spans="22:22" x14ac:dyDescent="0.35">
      <c r="V4900" s="17"/>
    </row>
    <row r="4901" spans="22:22" x14ac:dyDescent="0.35">
      <c r="V4901" s="17"/>
    </row>
    <row r="4902" spans="22:22" x14ac:dyDescent="0.35">
      <c r="V4902" s="17"/>
    </row>
    <row r="4903" spans="22:22" x14ac:dyDescent="0.35">
      <c r="V4903" s="17"/>
    </row>
    <row r="4904" spans="22:22" x14ac:dyDescent="0.35">
      <c r="V4904" s="17"/>
    </row>
    <row r="4905" spans="22:22" x14ac:dyDescent="0.35">
      <c r="V4905" s="17"/>
    </row>
    <row r="4906" spans="22:22" x14ac:dyDescent="0.35">
      <c r="V4906" s="17"/>
    </row>
    <row r="4907" spans="22:22" x14ac:dyDescent="0.35">
      <c r="V4907" s="17"/>
    </row>
    <row r="4908" spans="22:22" x14ac:dyDescent="0.35">
      <c r="V4908" s="17"/>
    </row>
    <row r="4909" spans="22:22" x14ac:dyDescent="0.35">
      <c r="V4909" s="17"/>
    </row>
    <row r="4910" spans="22:22" x14ac:dyDescent="0.35">
      <c r="V4910" s="17"/>
    </row>
    <row r="4911" spans="22:22" x14ac:dyDescent="0.35">
      <c r="V4911" s="17"/>
    </row>
    <row r="4912" spans="22:22" x14ac:dyDescent="0.35">
      <c r="V4912" s="17"/>
    </row>
    <row r="4913" spans="22:22" x14ac:dyDescent="0.35">
      <c r="V4913" s="17"/>
    </row>
    <row r="4914" spans="22:22" x14ac:dyDescent="0.35">
      <c r="V4914" s="17"/>
    </row>
    <row r="4915" spans="22:22" x14ac:dyDescent="0.35">
      <c r="V4915" s="17"/>
    </row>
    <row r="4916" spans="22:22" x14ac:dyDescent="0.35">
      <c r="V4916" s="17"/>
    </row>
    <row r="4917" spans="22:22" x14ac:dyDescent="0.35">
      <c r="V4917" s="17"/>
    </row>
    <row r="4918" spans="22:22" x14ac:dyDescent="0.35">
      <c r="V4918" s="17"/>
    </row>
    <row r="4919" spans="22:22" x14ac:dyDescent="0.35">
      <c r="V4919" s="17"/>
    </row>
    <row r="4920" spans="22:22" x14ac:dyDescent="0.35">
      <c r="V4920" s="17"/>
    </row>
    <row r="4921" spans="22:22" x14ac:dyDescent="0.35">
      <c r="V4921" s="17"/>
    </row>
    <row r="4922" spans="22:22" x14ac:dyDescent="0.35">
      <c r="V4922" s="17"/>
    </row>
    <row r="4923" spans="22:22" x14ac:dyDescent="0.35">
      <c r="V4923" s="17"/>
    </row>
    <row r="4924" spans="22:22" x14ac:dyDescent="0.35">
      <c r="V4924" s="17"/>
    </row>
    <row r="4925" spans="22:22" x14ac:dyDescent="0.35">
      <c r="V4925" s="17"/>
    </row>
    <row r="4926" spans="22:22" x14ac:dyDescent="0.35">
      <c r="V4926" s="17"/>
    </row>
    <row r="4927" spans="22:22" x14ac:dyDescent="0.35">
      <c r="V4927" s="17"/>
    </row>
    <row r="4928" spans="22:22" x14ac:dyDescent="0.35">
      <c r="V4928" s="17"/>
    </row>
    <row r="4929" spans="22:22" x14ac:dyDescent="0.35">
      <c r="V4929" s="17"/>
    </row>
    <row r="4930" spans="22:22" x14ac:dyDescent="0.35">
      <c r="V4930" s="17"/>
    </row>
    <row r="4931" spans="22:22" x14ac:dyDescent="0.35">
      <c r="V4931" s="17"/>
    </row>
    <row r="4932" spans="22:22" x14ac:dyDescent="0.35">
      <c r="V4932" s="17"/>
    </row>
    <row r="4933" spans="22:22" x14ac:dyDescent="0.35">
      <c r="V4933" s="17"/>
    </row>
    <row r="4934" spans="22:22" x14ac:dyDescent="0.35">
      <c r="V4934" s="17"/>
    </row>
    <row r="4935" spans="22:22" x14ac:dyDescent="0.35">
      <c r="V4935" s="17"/>
    </row>
    <row r="4936" spans="22:22" x14ac:dyDescent="0.35">
      <c r="V4936" s="17"/>
    </row>
    <row r="4937" spans="22:22" x14ac:dyDescent="0.35">
      <c r="V4937" s="17"/>
    </row>
    <row r="4938" spans="22:22" x14ac:dyDescent="0.35">
      <c r="V4938" s="17"/>
    </row>
    <row r="4939" spans="22:22" x14ac:dyDescent="0.35">
      <c r="V4939" s="17"/>
    </row>
    <row r="4940" spans="22:22" x14ac:dyDescent="0.35">
      <c r="V4940" s="17"/>
    </row>
    <row r="4941" spans="22:22" x14ac:dyDescent="0.35">
      <c r="V4941" s="17"/>
    </row>
    <row r="4942" spans="22:22" x14ac:dyDescent="0.35">
      <c r="V4942" s="17"/>
    </row>
    <row r="4943" spans="22:22" x14ac:dyDescent="0.35">
      <c r="V4943" s="17"/>
    </row>
    <row r="4944" spans="22:22" x14ac:dyDescent="0.35">
      <c r="V4944" s="17"/>
    </row>
    <row r="4945" spans="22:22" x14ac:dyDescent="0.35">
      <c r="V4945" s="17"/>
    </row>
    <row r="4946" spans="22:22" x14ac:dyDescent="0.35">
      <c r="V4946" s="17"/>
    </row>
    <row r="4947" spans="22:22" x14ac:dyDescent="0.35">
      <c r="V4947" s="17"/>
    </row>
    <row r="4948" spans="22:22" x14ac:dyDescent="0.35">
      <c r="V4948" s="17"/>
    </row>
    <row r="4949" spans="22:22" x14ac:dyDescent="0.35">
      <c r="V4949" s="17"/>
    </row>
    <row r="4950" spans="22:22" x14ac:dyDescent="0.35">
      <c r="V4950" s="17"/>
    </row>
    <row r="4951" spans="22:22" x14ac:dyDescent="0.35">
      <c r="V4951" s="17"/>
    </row>
    <row r="4952" spans="22:22" x14ac:dyDescent="0.35">
      <c r="V4952" s="17"/>
    </row>
    <row r="4953" spans="22:22" x14ac:dyDescent="0.35">
      <c r="V4953" s="17"/>
    </row>
    <row r="4954" spans="22:22" x14ac:dyDescent="0.35">
      <c r="V4954" s="17"/>
    </row>
    <row r="4955" spans="22:22" x14ac:dyDescent="0.35">
      <c r="V4955" s="17"/>
    </row>
    <row r="4956" spans="22:22" x14ac:dyDescent="0.35">
      <c r="V4956" s="17"/>
    </row>
    <row r="4957" spans="22:22" x14ac:dyDescent="0.35">
      <c r="V4957" s="17"/>
    </row>
    <row r="4958" spans="22:22" x14ac:dyDescent="0.35">
      <c r="V4958" s="17"/>
    </row>
    <row r="4959" spans="22:22" x14ac:dyDescent="0.35">
      <c r="V4959" s="17"/>
    </row>
    <row r="4960" spans="22:22" x14ac:dyDescent="0.35">
      <c r="V4960" s="17"/>
    </row>
    <row r="4961" spans="22:22" x14ac:dyDescent="0.35">
      <c r="V4961" s="17"/>
    </row>
    <row r="4962" spans="22:22" x14ac:dyDescent="0.35">
      <c r="V4962" s="17"/>
    </row>
    <row r="4963" spans="22:22" x14ac:dyDescent="0.35">
      <c r="V4963" s="17"/>
    </row>
    <row r="4964" spans="22:22" x14ac:dyDescent="0.35">
      <c r="V4964" s="17"/>
    </row>
    <row r="4965" spans="22:22" x14ac:dyDescent="0.35">
      <c r="V4965" s="17"/>
    </row>
    <row r="4966" spans="22:22" x14ac:dyDescent="0.35">
      <c r="V4966" s="17"/>
    </row>
    <row r="4967" spans="22:22" x14ac:dyDescent="0.35">
      <c r="V4967" s="17"/>
    </row>
    <row r="4968" spans="22:22" x14ac:dyDescent="0.35">
      <c r="V4968" s="17"/>
    </row>
    <row r="4969" spans="22:22" x14ac:dyDescent="0.35">
      <c r="V4969" s="17"/>
    </row>
    <row r="4970" spans="22:22" x14ac:dyDescent="0.35">
      <c r="V4970" s="17"/>
    </row>
    <row r="4971" spans="22:22" x14ac:dyDescent="0.35">
      <c r="V4971" s="17"/>
    </row>
    <row r="4972" spans="22:22" x14ac:dyDescent="0.35">
      <c r="V4972" s="17"/>
    </row>
    <row r="4973" spans="22:22" x14ac:dyDescent="0.35">
      <c r="V4973" s="17"/>
    </row>
    <row r="4974" spans="22:22" x14ac:dyDescent="0.35">
      <c r="V4974" s="17"/>
    </row>
    <row r="4975" spans="22:22" x14ac:dyDescent="0.35">
      <c r="V4975" s="17"/>
    </row>
    <row r="4976" spans="22:22" x14ac:dyDescent="0.35">
      <c r="V4976" s="17"/>
    </row>
    <row r="4977" spans="22:22" x14ac:dyDescent="0.35">
      <c r="V4977" s="17"/>
    </row>
    <row r="4978" spans="22:22" x14ac:dyDescent="0.35">
      <c r="V4978" s="17"/>
    </row>
    <row r="4979" spans="22:22" x14ac:dyDescent="0.35">
      <c r="V4979" s="17"/>
    </row>
    <row r="4980" spans="22:22" x14ac:dyDescent="0.35">
      <c r="V4980" s="17"/>
    </row>
    <row r="4981" spans="22:22" x14ac:dyDescent="0.35">
      <c r="V4981" s="17"/>
    </row>
    <row r="4982" spans="22:22" x14ac:dyDescent="0.35">
      <c r="V4982" s="17"/>
    </row>
    <row r="4983" spans="22:22" x14ac:dyDescent="0.35">
      <c r="V4983" s="17"/>
    </row>
    <row r="4984" spans="22:22" x14ac:dyDescent="0.35">
      <c r="V4984" s="17"/>
    </row>
    <row r="4985" spans="22:22" x14ac:dyDescent="0.35">
      <c r="V4985" s="17"/>
    </row>
    <row r="4986" spans="22:22" x14ac:dyDescent="0.35">
      <c r="V4986" s="17"/>
    </row>
    <row r="4987" spans="22:22" x14ac:dyDescent="0.35">
      <c r="V4987" s="17"/>
    </row>
    <row r="4988" spans="22:22" x14ac:dyDescent="0.35">
      <c r="V4988" s="17"/>
    </row>
    <row r="4989" spans="22:22" x14ac:dyDescent="0.35">
      <c r="V4989" s="17"/>
    </row>
    <row r="4990" spans="22:22" x14ac:dyDescent="0.35">
      <c r="V4990" s="17"/>
    </row>
    <row r="4991" spans="22:22" x14ac:dyDescent="0.35">
      <c r="V4991" s="17"/>
    </row>
    <row r="4992" spans="22:22" x14ac:dyDescent="0.35">
      <c r="V4992" s="17"/>
    </row>
    <row r="4993" spans="22:22" x14ac:dyDescent="0.35">
      <c r="V4993" s="17"/>
    </row>
    <row r="4994" spans="22:22" x14ac:dyDescent="0.35">
      <c r="V4994" s="17"/>
    </row>
    <row r="4995" spans="22:22" x14ac:dyDescent="0.35">
      <c r="V4995" s="17"/>
    </row>
    <row r="4996" spans="22:22" x14ac:dyDescent="0.35">
      <c r="V4996" s="17"/>
    </row>
    <row r="4997" spans="22:22" x14ac:dyDescent="0.35">
      <c r="V4997" s="17"/>
    </row>
    <row r="4998" spans="22:22" x14ac:dyDescent="0.35">
      <c r="V4998" s="17"/>
    </row>
    <row r="4999" spans="22:22" x14ac:dyDescent="0.35">
      <c r="V4999" s="17"/>
    </row>
    <row r="5000" spans="22:22" x14ac:dyDescent="0.35">
      <c r="V5000" s="17"/>
    </row>
    <row r="5001" spans="22:22" x14ac:dyDescent="0.35">
      <c r="V5001" s="17"/>
    </row>
    <row r="5002" spans="22:22" x14ac:dyDescent="0.35">
      <c r="V5002" s="17"/>
    </row>
    <row r="5003" spans="22:22" x14ac:dyDescent="0.35">
      <c r="V5003" s="17"/>
    </row>
    <row r="5004" spans="22:22" x14ac:dyDescent="0.35">
      <c r="V5004" s="17"/>
    </row>
    <row r="5005" spans="22:22" x14ac:dyDescent="0.35">
      <c r="V5005" s="17"/>
    </row>
    <row r="5006" spans="22:22" x14ac:dyDescent="0.35">
      <c r="V5006" s="17"/>
    </row>
    <row r="5007" spans="22:22" x14ac:dyDescent="0.35">
      <c r="V5007" s="17"/>
    </row>
    <row r="5008" spans="22:22" x14ac:dyDescent="0.35">
      <c r="V5008" s="17"/>
    </row>
    <row r="5009" spans="22:22" x14ac:dyDescent="0.35">
      <c r="V5009" s="17"/>
    </row>
    <row r="5010" spans="22:22" x14ac:dyDescent="0.35">
      <c r="V5010" s="17"/>
    </row>
    <row r="5011" spans="22:22" x14ac:dyDescent="0.35">
      <c r="V5011" s="17"/>
    </row>
    <row r="5012" spans="22:22" x14ac:dyDescent="0.35">
      <c r="V5012" s="17"/>
    </row>
    <row r="5013" spans="22:22" x14ac:dyDescent="0.35">
      <c r="V5013" s="17"/>
    </row>
    <row r="5014" spans="22:22" x14ac:dyDescent="0.35">
      <c r="V5014" s="17"/>
    </row>
    <row r="5015" spans="22:22" x14ac:dyDescent="0.35">
      <c r="V5015" s="17"/>
    </row>
    <row r="5016" spans="22:22" x14ac:dyDescent="0.35">
      <c r="V5016" s="17"/>
    </row>
    <row r="5017" spans="22:22" x14ac:dyDescent="0.35">
      <c r="V5017" s="17"/>
    </row>
    <row r="5018" spans="22:22" x14ac:dyDescent="0.35">
      <c r="V5018" s="17"/>
    </row>
    <row r="5019" spans="22:22" x14ac:dyDescent="0.35">
      <c r="V5019" s="17"/>
    </row>
    <row r="5020" spans="22:22" x14ac:dyDescent="0.35">
      <c r="V5020" s="17"/>
    </row>
    <row r="5021" spans="22:22" x14ac:dyDescent="0.35">
      <c r="V5021" s="17"/>
    </row>
    <row r="5022" spans="22:22" x14ac:dyDescent="0.35">
      <c r="V5022" s="17"/>
    </row>
    <row r="5023" spans="22:22" x14ac:dyDescent="0.35">
      <c r="V5023" s="17"/>
    </row>
    <row r="5024" spans="22:22" x14ac:dyDescent="0.35">
      <c r="V5024" s="17"/>
    </row>
    <row r="5025" spans="22:22" x14ac:dyDescent="0.35">
      <c r="V5025" s="17"/>
    </row>
    <row r="5026" spans="22:22" x14ac:dyDescent="0.35">
      <c r="V5026" s="17"/>
    </row>
    <row r="5027" spans="22:22" x14ac:dyDescent="0.35">
      <c r="V5027" s="17"/>
    </row>
    <row r="5028" spans="22:22" x14ac:dyDescent="0.35">
      <c r="V5028" s="17"/>
    </row>
    <row r="5029" spans="22:22" x14ac:dyDescent="0.35">
      <c r="V5029" s="17"/>
    </row>
    <row r="5030" spans="22:22" x14ac:dyDescent="0.35">
      <c r="V5030" s="17"/>
    </row>
    <row r="5031" spans="22:22" x14ac:dyDescent="0.35">
      <c r="V5031" s="17"/>
    </row>
    <row r="5032" spans="22:22" x14ac:dyDescent="0.35">
      <c r="V5032" s="17"/>
    </row>
    <row r="5033" spans="22:22" x14ac:dyDescent="0.35">
      <c r="V5033" s="17"/>
    </row>
    <row r="5034" spans="22:22" x14ac:dyDescent="0.35">
      <c r="V5034" s="17"/>
    </row>
    <row r="5035" spans="22:22" x14ac:dyDescent="0.35">
      <c r="V5035" s="17"/>
    </row>
    <row r="5036" spans="22:22" x14ac:dyDescent="0.35">
      <c r="V5036" s="17"/>
    </row>
    <row r="5037" spans="22:22" x14ac:dyDescent="0.35">
      <c r="V5037" s="17"/>
    </row>
    <row r="5038" spans="22:22" x14ac:dyDescent="0.35">
      <c r="V5038" s="17"/>
    </row>
    <row r="5039" spans="22:22" x14ac:dyDescent="0.35">
      <c r="V5039" s="17"/>
    </row>
    <row r="5040" spans="22:22" x14ac:dyDescent="0.35">
      <c r="V5040" s="17"/>
    </row>
    <row r="5041" spans="22:22" x14ac:dyDescent="0.35">
      <c r="V5041" s="17"/>
    </row>
    <row r="5042" spans="22:22" x14ac:dyDescent="0.35">
      <c r="V5042" s="17"/>
    </row>
    <row r="5043" spans="22:22" x14ac:dyDescent="0.35">
      <c r="V5043" s="17"/>
    </row>
    <row r="5044" spans="22:22" x14ac:dyDescent="0.35">
      <c r="V5044" s="17"/>
    </row>
    <row r="5045" spans="22:22" x14ac:dyDescent="0.35">
      <c r="V5045" s="17"/>
    </row>
    <row r="5046" spans="22:22" x14ac:dyDescent="0.35">
      <c r="V5046" s="17"/>
    </row>
    <row r="5047" spans="22:22" x14ac:dyDescent="0.35">
      <c r="V5047" s="17"/>
    </row>
    <row r="5048" spans="22:22" x14ac:dyDescent="0.35">
      <c r="V5048" s="17"/>
    </row>
    <row r="5049" spans="22:22" x14ac:dyDescent="0.35">
      <c r="V5049" s="17"/>
    </row>
    <row r="5050" spans="22:22" x14ac:dyDescent="0.35">
      <c r="V5050" s="17"/>
    </row>
    <row r="5051" spans="22:22" x14ac:dyDescent="0.35">
      <c r="V5051" s="17"/>
    </row>
    <row r="5052" spans="22:22" x14ac:dyDescent="0.35">
      <c r="V5052" s="17"/>
    </row>
    <row r="5053" spans="22:22" x14ac:dyDescent="0.35">
      <c r="V5053" s="17"/>
    </row>
    <row r="5054" spans="22:22" x14ac:dyDescent="0.35">
      <c r="V5054" s="17"/>
    </row>
    <row r="5055" spans="22:22" x14ac:dyDescent="0.35">
      <c r="V5055" s="17"/>
    </row>
    <row r="5056" spans="22:22" x14ac:dyDescent="0.35">
      <c r="V5056" s="17"/>
    </row>
    <row r="5057" spans="22:22" x14ac:dyDescent="0.35">
      <c r="V5057" s="17"/>
    </row>
    <row r="5058" spans="22:22" x14ac:dyDescent="0.35">
      <c r="V5058" s="17"/>
    </row>
    <row r="5059" spans="22:22" x14ac:dyDescent="0.35">
      <c r="V5059" s="17"/>
    </row>
    <row r="5060" spans="22:22" x14ac:dyDescent="0.35">
      <c r="V5060" s="17"/>
    </row>
    <row r="5061" spans="22:22" x14ac:dyDescent="0.35">
      <c r="V5061" s="17"/>
    </row>
    <row r="5062" spans="22:22" x14ac:dyDescent="0.35">
      <c r="V5062" s="17"/>
    </row>
    <row r="5063" spans="22:22" x14ac:dyDescent="0.35">
      <c r="V5063" s="17"/>
    </row>
    <row r="5064" spans="22:22" x14ac:dyDescent="0.35">
      <c r="V5064" s="17"/>
    </row>
    <row r="5065" spans="22:22" x14ac:dyDescent="0.35">
      <c r="V5065" s="17"/>
    </row>
    <row r="5066" spans="22:22" x14ac:dyDescent="0.35">
      <c r="V5066" s="17"/>
    </row>
    <row r="5067" spans="22:22" x14ac:dyDescent="0.35">
      <c r="V5067" s="17"/>
    </row>
    <row r="5068" spans="22:22" x14ac:dyDescent="0.35">
      <c r="V5068" s="17"/>
    </row>
    <row r="5069" spans="22:22" x14ac:dyDescent="0.35">
      <c r="V5069" s="17"/>
    </row>
    <row r="5070" spans="22:22" x14ac:dyDescent="0.35">
      <c r="V5070" s="17"/>
    </row>
    <row r="5071" spans="22:22" x14ac:dyDescent="0.35">
      <c r="V5071" s="17"/>
    </row>
    <row r="5072" spans="22:22" x14ac:dyDescent="0.35">
      <c r="V5072" s="17"/>
    </row>
    <row r="5073" spans="22:22" x14ac:dyDescent="0.35">
      <c r="V5073" s="17"/>
    </row>
    <row r="5074" spans="22:22" x14ac:dyDescent="0.35">
      <c r="V5074" s="17"/>
    </row>
    <row r="5075" spans="22:22" x14ac:dyDescent="0.35">
      <c r="V5075" s="17"/>
    </row>
    <row r="5076" spans="22:22" x14ac:dyDescent="0.35">
      <c r="V5076" s="17"/>
    </row>
    <row r="5077" spans="22:22" x14ac:dyDescent="0.35">
      <c r="V5077" s="17"/>
    </row>
    <row r="5078" spans="22:22" x14ac:dyDescent="0.35">
      <c r="V5078" s="17"/>
    </row>
    <row r="5079" spans="22:22" x14ac:dyDescent="0.35">
      <c r="V5079" s="17"/>
    </row>
    <row r="5080" spans="22:22" x14ac:dyDescent="0.35">
      <c r="V5080" s="17"/>
    </row>
    <row r="5081" spans="22:22" x14ac:dyDescent="0.35">
      <c r="V5081" s="17"/>
    </row>
    <row r="5082" spans="22:22" x14ac:dyDescent="0.35">
      <c r="V5082" s="17"/>
    </row>
    <row r="5083" spans="22:22" x14ac:dyDescent="0.35">
      <c r="V5083" s="17"/>
    </row>
    <row r="5084" spans="22:22" x14ac:dyDescent="0.35">
      <c r="V5084" s="17"/>
    </row>
    <row r="5085" spans="22:22" x14ac:dyDescent="0.35">
      <c r="V5085" s="17"/>
    </row>
    <row r="5086" spans="22:22" x14ac:dyDescent="0.35">
      <c r="V5086" s="17"/>
    </row>
    <row r="5087" spans="22:22" x14ac:dyDescent="0.35">
      <c r="V5087" s="17"/>
    </row>
    <row r="5088" spans="22:22" x14ac:dyDescent="0.35">
      <c r="V5088" s="17"/>
    </row>
    <row r="5089" spans="22:22" x14ac:dyDescent="0.35">
      <c r="V5089" s="17"/>
    </row>
    <row r="5090" spans="22:22" x14ac:dyDescent="0.35">
      <c r="V5090" s="17"/>
    </row>
    <row r="5091" spans="22:22" x14ac:dyDescent="0.35">
      <c r="V5091" s="17"/>
    </row>
    <row r="5092" spans="22:22" x14ac:dyDescent="0.35">
      <c r="V5092" s="17"/>
    </row>
    <row r="5093" spans="22:22" x14ac:dyDescent="0.35">
      <c r="V5093" s="17"/>
    </row>
    <row r="5094" spans="22:22" x14ac:dyDescent="0.35">
      <c r="V5094" s="17"/>
    </row>
    <row r="5095" spans="22:22" x14ac:dyDescent="0.35">
      <c r="V5095" s="17"/>
    </row>
    <row r="5096" spans="22:22" x14ac:dyDescent="0.35">
      <c r="V5096" s="17"/>
    </row>
    <row r="5097" spans="22:22" x14ac:dyDescent="0.35">
      <c r="V5097" s="17"/>
    </row>
    <row r="5098" spans="22:22" x14ac:dyDescent="0.35">
      <c r="V5098" s="17"/>
    </row>
    <row r="5099" spans="22:22" x14ac:dyDescent="0.35">
      <c r="V5099" s="17"/>
    </row>
    <row r="5100" spans="22:22" x14ac:dyDescent="0.35">
      <c r="V5100" s="17"/>
    </row>
    <row r="5101" spans="22:22" x14ac:dyDescent="0.35">
      <c r="V5101" s="17"/>
    </row>
    <row r="5102" spans="22:22" x14ac:dyDescent="0.35">
      <c r="V5102" s="17"/>
    </row>
    <row r="5103" spans="22:22" x14ac:dyDescent="0.35">
      <c r="V5103" s="17"/>
    </row>
    <row r="5104" spans="22:22" x14ac:dyDescent="0.35">
      <c r="V5104" s="17"/>
    </row>
    <row r="5105" spans="22:22" x14ac:dyDescent="0.35">
      <c r="V5105" s="17"/>
    </row>
    <row r="5106" spans="22:22" x14ac:dyDescent="0.35">
      <c r="V5106" s="17"/>
    </row>
    <row r="5107" spans="22:22" x14ac:dyDescent="0.35">
      <c r="V5107" s="17"/>
    </row>
    <row r="5108" spans="22:22" x14ac:dyDescent="0.35">
      <c r="V5108" s="17"/>
    </row>
    <row r="5109" spans="22:22" x14ac:dyDescent="0.35">
      <c r="V5109" s="17"/>
    </row>
    <row r="5110" spans="22:22" x14ac:dyDescent="0.35">
      <c r="V5110" s="17"/>
    </row>
    <row r="5111" spans="22:22" x14ac:dyDescent="0.35">
      <c r="V5111" s="17"/>
    </row>
    <row r="5112" spans="22:22" x14ac:dyDescent="0.35">
      <c r="V5112" s="17"/>
    </row>
    <row r="5113" spans="22:22" x14ac:dyDescent="0.35">
      <c r="V5113" s="17"/>
    </row>
    <row r="5114" spans="22:22" x14ac:dyDescent="0.35">
      <c r="V5114" s="17"/>
    </row>
    <row r="5115" spans="22:22" x14ac:dyDescent="0.35">
      <c r="V5115" s="17"/>
    </row>
    <row r="5116" spans="22:22" x14ac:dyDescent="0.35">
      <c r="V5116" s="17"/>
    </row>
    <row r="5117" spans="22:22" x14ac:dyDescent="0.35">
      <c r="V5117" s="17"/>
    </row>
    <row r="5118" spans="22:22" x14ac:dyDescent="0.35">
      <c r="V5118" s="17"/>
    </row>
    <row r="5119" spans="22:22" x14ac:dyDescent="0.35">
      <c r="V5119" s="17"/>
    </row>
    <row r="5120" spans="22:22" x14ac:dyDescent="0.35">
      <c r="V5120" s="17"/>
    </row>
    <row r="5121" spans="22:22" x14ac:dyDescent="0.35">
      <c r="V5121" s="17"/>
    </row>
    <row r="5122" spans="22:22" x14ac:dyDescent="0.35">
      <c r="V5122" s="17"/>
    </row>
    <row r="5123" spans="22:22" x14ac:dyDescent="0.35">
      <c r="V5123" s="17"/>
    </row>
    <row r="5124" spans="22:22" x14ac:dyDescent="0.35">
      <c r="V5124" s="17"/>
    </row>
    <row r="5125" spans="22:22" x14ac:dyDescent="0.35">
      <c r="V5125" s="17"/>
    </row>
    <row r="5126" spans="22:22" x14ac:dyDescent="0.35">
      <c r="V5126" s="17"/>
    </row>
    <row r="5127" spans="22:22" x14ac:dyDescent="0.35">
      <c r="V5127" s="17"/>
    </row>
    <row r="5128" spans="22:22" x14ac:dyDescent="0.35">
      <c r="V5128" s="17"/>
    </row>
    <row r="5129" spans="22:22" x14ac:dyDescent="0.35">
      <c r="V5129" s="17"/>
    </row>
    <row r="5130" spans="22:22" x14ac:dyDescent="0.35">
      <c r="V5130" s="17"/>
    </row>
    <row r="5131" spans="22:22" x14ac:dyDescent="0.35">
      <c r="V5131" s="17"/>
    </row>
    <row r="5132" spans="22:22" x14ac:dyDescent="0.35">
      <c r="V5132" s="17"/>
    </row>
    <row r="5133" spans="22:22" x14ac:dyDescent="0.35">
      <c r="V5133" s="17"/>
    </row>
    <row r="5134" spans="22:22" x14ac:dyDescent="0.35">
      <c r="V5134" s="17"/>
    </row>
    <row r="5135" spans="22:22" x14ac:dyDescent="0.35">
      <c r="V5135" s="17"/>
    </row>
    <row r="5136" spans="22:22" x14ac:dyDescent="0.35">
      <c r="V5136" s="17"/>
    </row>
    <row r="5137" spans="22:22" x14ac:dyDescent="0.35">
      <c r="V5137" s="17"/>
    </row>
    <row r="5138" spans="22:22" x14ac:dyDescent="0.35">
      <c r="V5138" s="17"/>
    </row>
    <row r="5139" spans="22:22" x14ac:dyDescent="0.35">
      <c r="V5139" s="17"/>
    </row>
    <row r="5140" spans="22:22" x14ac:dyDescent="0.35">
      <c r="V5140" s="17"/>
    </row>
    <row r="5141" spans="22:22" x14ac:dyDescent="0.35">
      <c r="V5141" s="17"/>
    </row>
    <row r="5142" spans="22:22" x14ac:dyDescent="0.35">
      <c r="V5142" s="17"/>
    </row>
    <row r="5143" spans="22:22" x14ac:dyDescent="0.35">
      <c r="V5143" s="17"/>
    </row>
    <row r="5144" spans="22:22" x14ac:dyDescent="0.35">
      <c r="V5144" s="17"/>
    </row>
    <row r="5145" spans="22:22" x14ac:dyDescent="0.35">
      <c r="V5145" s="17"/>
    </row>
    <row r="5146" spans="22:22" x14ac:dyDescent="0.35">
      <c r="V5146" s="17"/>
    </row>
    <row r="5147" spans="22:22" x14ac:dyDescent="0.35">
      <c r="V5147" s="17"/>
    </row>
    <row r="5148" spans="22:22" x14ac:dyDescent="0.35">
      <c r="V5148" s="17"/>
    </row>
    <row r="5149" spans="22:22" x14ac:dyDescent="0.35">
      <c r="V5149" s="17"/>
    </row>
    <row r="5150" spans="22:22" x14ac:dyDescent="0.35">
      <c r="V5150" s="17"/>
    </row>
    <row r="5151" spans="22:22" x14ac:dyDescent="0.35">
      <c r="V5151" s="17"/>
    </row>
    <row r="5152" spans="22:22" x14ac:dyDescent="0.35">
      <c r="V5152" s="17"/>
    </row>
    <row r="5153" spans="22:22" x14ac:dyDescent="0.35">
      <c r="V5153" s="17"/>
    </row>
    <row r="5154" spans="22:22" x14ac:dyDescent="0.35">
      <c r="V5154" s="17"/>
    </row>
    <row r="5155" spans="22:22" x14ac:dyDescent="0.35">
      <c r="V5155" s="17"/>
    </row>
    <row r="5156" spans="22:22" x14ac:dyDescent="0.35">
      <c r="V5156" s="17"/>
    </row>
    <row r="5157" spans="22:22" x14ac:dyDescent="0.35">
      <c r="V5157" s="17"/>
    </row>
    <row r="5158" spans="22:22" x14ac:dyDescent="0.35">
      <c r="V5158" s="17"/>
    </row>
    <row r="5159" spans="22:22" x14ac:dyDescent="0.35">
      <c r="V5159" s="17"/>
    </row>
    <row r="5160" spans="22:22" x14ac:dyDescent="0.35">
      <c r="V5160" s="17"/>
    </row>
    <row r="5161" spans="22:22" x14ac:dyDescent="0.35">
      <c r="V5161" s="17"/>
    </row>
    <row r="5162" spans="22:22" x14ac:dyDescent="0.35">
      <c r="V5162" s="17"/>
    </row>
    <row r="5163" spans="22:22" x14ac:dyDescent="0.35">
      <c r="V5163" s="17"/>
    </row>
    <row r="5164" spans="22:22" x14ac:dyDescent="0.35">
      <c r="V5164" s="17"/>
    </row>
    <row r="5165" spans="22:22" x14ac:dyDescent="0.35">
      <c r="V5165" s="17"/>
    </row>
    <row r="5166" spans="22:22" x14ac:dyDescent="0.35">
      <c r="V5166" s="17"/>
    </row>
    <row r="5167" spans="22:22" x14ac:dyDescent="0.35">
      <c r="V5167" s="17"/>
    </row>
    <row r="5168" spans="22:22" x14ac:dyDescent="0.35">
      <c r="V5168" s="17"/>
    </row>
    <row r="5169" spans="22:22" x14ac:dyDescent="0.35">
      <c r="V5169" s="17"/>
    </row>
    <row r="5170" spans="22:22" x14ac:dyDescent="0.35">
      <c r="V5170" s="17"/>
    </row>
    <row r="5171" spans="22:22" x14ac:dyDescent="0.35">
      <c r="V5171" s="17"/>
    </row>
    <row r="5172" spans="22:22" x14ac:dyDescent="0.35">
      <c r="V5172" s="17"/>
    </row>
    <row r="5173" spans="22:22" x14ac:dyDescent="0.35">
      <c r="V5173" s="17"/>
    </row>
    <row r="5174" spans="22:22" x14ac:dyDescent="0.35">
      <c r="V5174" s="17"/>
    </row>
    <row r="5175" spans="22:22" x14ac:dyDescent="0.35">
      <c r="V5175" s="17"/>
    </row>
    <row r="5176" spans="22:22" x14ac:dyDescent="0.35">
      <c r="V5176" s="17"/>
    </row>
    <row r="5177" spans="22:22" x14ac:dyDescent="0.35">
      <c r="V5177" s="17"/>
    </row>
    <row r="5178" spans="22:22" x14ac:dyDescent="0.35">
      <c r="V5178" s="17"/>
    </row>
    <row r="5179" spans="22:22" x14ac:dyDescent="0.35">
      <c r="V5179" s="17"/>
    </row>
    <row r="5180" spans="22:22" x14ac:dyDescent="0.35">
      <c r="V5180" s="17"/>
    </row>
    <row r="5181" spans="22:22" x14ac:dyDescent="0.35">
      <c r="V5181" s="17"/>
    </row>
    <row r="5182" spans="22:22" x14ac:dyDescent="0.35">
      <c r="V5182" s="17"/>
    </row>
    <row r="5183" spans="22:22" x14ac:dyDescent="0.35">
      <c r="V5183" s="17"/>
    </row>
    <row r="5184" spans="22:22" x14ac:dyDescent="0.35">
      <c r="V5184" s="17"/>
    </row>
    <row r="5185" spans="22:22" x14ac:dyDescent="0.35">
      <c r="V5185" s="17"/>
    </row>
    <row r="5186" spans="22:22" x14ac:dyDescent="0.35">
      <c r="V5186" s="17"/>
    </row>
    <row r="5187" spans="22:22" x14ac:dyDescent="0.35">
      <c r="V5187" s="17"/>
    </row>
    <row r="5188" spans="22:22" x14ac:dyDescent="0.35">
      <c r="V5188" s="17"/>
    </row>
    <row r="5189" spans="22:22" x14ac:dyDescent="0.35">
      <c r="V5189" s="17"/>
    </row>
    <row r="5190" spans="22:22" x14ac:dyDescent="0.35">
      <c r="V5190" s="17"/>
    </row>
    <row r="5191" spans="22:22" x14ac:dyDescent="0.35">
      <c r="V5191" s="17"/>
    </row>
    <row r="5192" spans="22:22" x14ac:dyDescent="0.35">
      <c r="V5192" s="17"/>
    </row>
    <row r="5193" spans="22:22" x14ac:dyDescent="0.35">
      <c r="V5193" s="17"/>
    </row>
    <row r="5194" spans="22:22" x14ac:dyDescent="0.35">
      <c r="V5194" s="17"/>
    </row>
    <row r="5195" spans="22:22" x14ac:dyDescent="0.35">
      <c r="V5195" s="17"/>
    </row>
    <row r="5196" spans="22:22" x14ac:dyDescent="0.35">
      <c r="V5196" s="17"/>
    </row>
    <row r="5197" spans="22:22" x14ac:dyDescent="0.35">
      <c r="V5197" s="17"/>
    </row>
    <row r="5198" spans="22:22" x14ac:dyDescent="0.35">
      <c r="V5198" s="17"/>
    </row>
    <row r="5199" spans="22:22" x14ac:dyDescent="0.35">
      <c r="V5199" s="17"/>
    </row>
    <row r="5200" spans="22:22" x14ac:dyDescent="0.35">
      <c r="V5200" s="17"/>
    </row>
    <row r="5201" spans="22:22" x14ac:dyDescent="0.35">
      <c r="V5201" s="17"/>
    </row>
    <row r="5202" spans="22:22" x14ac:dyDescent="0.35">
      <c r="V5202" s="17"/>
    </row>
    <row r="5203" spans="22:22" x14ac:dyDescent="0.35">
      <c r="V5203" s="17"/>
    </row>
    <row r="5204" spans="22:22" x14ac:dyDescent="0.35">
      <c r="V5204" s="17"/>
    </row>
    <row r="5205" spans="22:22" x14ac:dyDescent="0.35">
      <c r="V5205" s="17"/>
    </row>
    <row r="5206" spans="22:22" x14ac:dyDescent="0.35">
      <c r="V5206" s="17"/>
    </row>
    <row r="5207" spans="22:22" x14ac:dyDescent="0.35">
      <c r="V5207" s="17"/>
    </row>
    <row r="5208" spans="22:22" x14ac:dyDescent="0.35">
      <c r="V5208" s="17"/>
    </row>
    <row r="5209" spans="22:22" x14ac:dyDescent="0.35">
      <c r="V5209" s="17"/>
    </row>
    <row r="5210" spans="22:22" x14ac:dyDescent="0.35">
      <c r="V5210" s="17"/>
    </row>
    <row r="5211" spans="22:22" x14ac:dyDescent="0.35">
      <c r="V5211" s="17"/>
    </row>
    <row r="5212" spans="22:22" x14ac:dyDescent="0.35">
      <c r="V5212" s="17"/>
    </row>
    <row r="5213" spans="22:22" x14ac:dyDescent="0.35">
      <c r="V5213" s="17"/>
    </row>
    <row r="5214" spans="22:22" x14ac:dyDescent="0.35">
      <c r="V5214" s="17"/>
    </row>
    <row r="5215" spans="22:22" x14ac:dyDescent="0.35">
      <c r="V5215" s="17"/>
    </row>
    <row r="5216" spans="22:22" x14ac:dyDescent="0.35">
      <c r="V5216" s="17"/>
    </row>
    <row r="5217" spans="22:22" x14ac:dyDescent="0.35">
      <c r="V5217" s="17"/>
    </row>
    <row r="5218" spans="22:22" x14ac:dyDescent="0.35">
      <c r="V5218" s="17"/>
    </row>
    <row r="5219" spans="22:22" x14ac:dyDescent="0.35">
      <c r="V5219" s="17"/>
    </row>
    <row r="5220" spans="22:22" x14ac:dyDescent="0.35">
      <c r="V5220" s="17"/>
    </row>
    <row r="5221" spans="22:22" x14ac:dyDescent="0.35">
      <c r="V5221" s="17"/>
    </row>
    <row r="5222" spans="22:22" x14ac:dyDescent="0.35">
      <c r="V5222" s="17"/>
    </row>
    <row r="5223" spans="22:22" x14ac:dyDescent="0.35">
      <c r="V5223" s="17"/>
    </row>
    <row r="5224" spans="22:22" x14ac:dyDescent="0.35">
      <c r="V5224" s="17"/>
    </row>
    <row r="5225" spans="22:22" x14ac:dyDescent="0.35">
      <c r="V5225" s="17"/>
    </row>
    <row r="5226" spans="22:22" x14ac:dyDescent="0.35">
      <c r="V5226" s="17"/>
    </row>
    <row r="5227" spans="22:22" x14ac:dyDescent="0.35">
      <c r="V5227" s="17"/>
    </row>
    <row r="5228" spans="22:22" x14ac:dyDescent="0.35">
      <c r="V5228" s="17"/>
    </row>
    <row r="5229" spans="22:22" x14ac:dyDescent="0.35">
      <c r="V5229" s="17"/>
    </row>
    <row r="5230" spans="22:22" x14ac:dyDescent="0.35">
      <c r="V5230" s="17"/>
    </row>
    <row r="5231" spans="22:22" x14ac:dyDescent="0.35">
      <c r="V5231" s="17"/>
    </row>
    <row r="5232" spans="22:22" x14ac:dyDescent="0.35">
      <c r="V5232" s="17"/>
    </row>
    <row r="5233" spans="22:22" x14ac:dyDescent="0.35">
      <c r="V5233" s="17"/>
    </row>
    <row r="5234" spans="22:22" x14ac:dyDescent="0.35">
      <c r="V5234" s="17"/>
    </row>
    <row r="5235" spans="22:22" x14ac:dyDescent="0.35">
      <c r="V5235" s="17"/>
    </row>
    <row r="5236" spans="22:22" x14ac:dyDescent="0.35">
      <c r="V5236" s="17"/>
    </row>
    <row r="5237" spans="22:22" x14ac:dyDescent="0.35">
      <c r="V5237" s="17"/>
    </row>
    <row r="5238" spans="22:22" x14ac:dyDescent="0.35">
      <c r="V5238" s="17"/>
    </row>
    <row r="5239" spans="22:22" x14ac:dyDescent="0.35">
      <c r="V5239" s="17"/>
    </row>
    <row r="5240" spans="22:22" x14ac:dyDescent="0.35">
      <c r="V5240" s="17"/>
    </row>
    <row r="5241" spans="22:22" x14ac:dyDescent="0.35">
      <c r="V5241" s="17"/>
    </row>
    <row r="5242" spans="22:22" x14ac:dyDescent="0.35">
      <c r="V5242" s="17"/>
    </row>
    <row r="5243" spans="22:22" x14ac:dyDescent="0.35">
      <c r="V5243" s="17"/>
    </row>
    <row r="5244" spans="22:22" x14ac:dyDescent="0.35">
      <c r="V5244" s="17"/>
    </row>
    <row r="5245" spans="22:22" x14ac:dyDescent="0.35">
      <c r="V5245" s="17"/>
    </row>
    <row r="5246" spans="22:22" x14ac:dyDescent="0.35">
      <c r="V5246" s="17"/>
    </row>
    <row r="5247" spans="22:22" x14ac:dyDescent="0.35">
      <c r="V5247" s="17"/>
    </row>
    <row r="5248" spans="22:22" x14ac:dyDescent="0.35">
      <c r="V5248" s="17"/>
    </row>
    <row r="5249" spans="22:22" x14ac:dyDescent="0.35">
      <c r="V5249" s="17"/>
    </row>
    <row r="5250" spans="22:22" x14ac:dyDescent="0.35">
      <c r="V5250" s="17"/>
    </row>
    <row r="5251" spans="22:22" x14ac:dyDescent="0.35">
      <c r="V5251" s="17"/>
    </row>
    <row r="5252" spans="22:22" x14ac:dyDescent="0.35">
      <c r="V5252" s="17"/>
    </row>
    <row r="5253" spans="22:22" x14ac:dyDescent="0.35">
      <c r="V5253" s="17"/>
    </row>
    <row r="5254" spans="22:22" x14ac:dyDescent="0.35">
      <c r="V5254" s="17"/>
    </row>
    <row r="5255" spans="22:22" x14ac:dyDescent="0.35">
      <c r="V5255" s="17"/>
    </row>
    <row r="5256" spans="22:22" x14ac:dyDescent="0.35">
      <c r="V5256" s="17"/>
    </row>
    <row r="5257" spans="22:22" x14ac:dyDescent="0.35">
      <c r="V5257" s="17"/>
    </row>
    <row r="5258" spans="22:22" x14ac:dyDescent="0.35">
      <c r="V5258" s="17"/>
    </row>
    <row r="5259" spans="22:22" x14ac:dyDescent="0.35">
      <c r="V5259" s="17"/>
    </row>
    <row r="5260" spans="22:22" x14ac:dyDescent="0.35">
      <c r="V5260" s="17"/>
    </row>
    <row r="5261" spans="22:22" x14ac:dyDescent="0.35">
      <c r="V5261" s="17"/>
    </row>
    <row r="5262" spans="22:22" x14ac:dyDescent="0.35">
      <c r="V5262" s="17"/>
    </row>
    <row r="5263" spans="22:22" x14ac:dyDescent="0.35">
      <c r="V5263" s="17"/>
    </row>
    <row r="5264" spans="22:22" x14ac:dyDescent="0.35">
      <c r="V5264" s="17"/>
    </row>
    <row r="5265" spans="22:22" x14ac:dyDescent="0.35">
      <c r="V5265" s="17"/>
    </row>
    <row r="5266" spans="22:22" x14ac:dyDescent="0.35">
      <c r="V5266" s="17"/>
    </row>
    <row r="5267" spans="22:22" x14ac:dyDescent="0.35">
      <c r="V5267" s="17"/>
    </row>
    <row r="5268" spans="22:22" x14ac:dyDescent="0.35">
      <c r="V5268" s="17"/>
    </row>
    <row r="5269" spans="22:22" x14ac:dyDescent="0.35">
      <c r="V5269" s="17"/>
    </row>
    <row r="5270" spans="22:22" x14ac:dyDescent="0.35">
      <c r="V5270" s="17"/>
    </row>
    <row r="5271" spans="22:22" x14ac:dyDescent="0.35">
      <c r="V5271" s="17"/>
    </row>
    <row r="5272" spans="22:22" x14ac:dyDescent="0.35">
      <c r="V5272" s="17"/>
    </row>
    <row r="5273" spans="22:22" x14ac:dyDescent="0.35">
      <c r="V5273" s="17"/>
    </row>
    <row r="5274" spans="22:22" x14ac:dyDescent="0.35">
      <c r="V5274" s="17"/>
    </row>
    <row r="5275" spans="22:22" x14ac:dyDescent="0.35">
      <c r="V5275" s="17"/>
    </row>
    <row r="5276" spans="22:22" x14ac:dyDescent="0.35">
      <c r="V5276" s="17"/>
    </row>
    <row r="5277" spans="22:22" x14ac:dyDescent="0.35">
      <c r="V5277" s="17"/>
    </row>
    <row r="5278" spans="22:22" x14ac:dyDescent="0.35">
      <c r="V5278" s="17"/>
    </row>
    <row r="5279" spans="22:22" x14ac:dyDescent="0.35">
      <c r="V5279" s="17"/>
    </row>
    <row r="5280" spans="22:22" x14ac:dyDescent="0.35">
      <c r="V5280" s="17"/>
    </row>
    <row r="5281" spans="22:22" x14ac:dyDescent="0.35">
      <c r="V5281" s="17"/>
    </row>
    <row r="5282" spans="22:22" x14ac:dyDescent="0.35">
      <c r="V5282" s="17"/>
    </row>
    <row r="5283" spans="22:22" x14ac:dyDescent="0.35">
      <c r="V5283" s="17"/>
    </row>
    <row r="5284" spans="22:22" x14ac:dyDescent="0.35">
      <c r="V5284" s="17"/>
    </row>
    <row r="5285" spans="22:22" x14ac:dyDescent="0.35">
      <c r="V5285" s="17"/>
    </row>
    <row r="5286" spans="22:22" x14ac:dyDescent="0.35">
      <c r="V5286" s="17"/>
    </row>
    <row r="5287" spans="22:22" x14ac:dyDescent="0.35">
      <c r="V5287" s="17"/>
    </row>
    <row r="5288" spans="22:22" x14ac:dyDescent="0.35">
      <c r="V5288" s="17"/>
    </row>
    <row r="5289" spans="22:22" x14ac:dyDescent="0.35">
      <c r="V5289" s="17"/>
    </row>
    <row r="5290" spans="22:22" x14ac:dyDescent="0.35">
      <c r="V5290" s="17"/>
    </row>
    <row r="5291" spans="22:22" x14ac:dyDescent="0.35">
      <c r="V5291" s="17"/>
    </row>
    <row r="5292" spans="22:22" x14ac:dyDescent="0.35">
      <c r="V5292" s="17"/>
    </row>
    <row r="5293" spans="22:22" x14ac:dyDescent="0.35">
      <c r="V5293" s="17"/>
    </row>
    <row r="5294" spans="22:22" x14ac:dyDescent="0.35">
      <c r="V5294" s="17"/>
    </row>
    <row r="5295" spans="22:22" x14ac:dyDescent="0.35">
      <c r="V5295" s="17"/>
    </row>
    <row r="5296" spans="22:22" x14ac:dyDescent="0.35">
      <c r="V5296" s="17"/>
    </row>
    <row r="5297" spans="22:22" x14ac:dyDescent="0.35">
      <c r="V5297" s="17"/>
    </row>
    <row r="5298" spans="22:22" x14ac:dyDescent="0.35">
      <c r="V5298" s="17"/>
    </row>
    <row r="5299" spans="22:22" x14ac:dyDescent="0.35">
      <c r="V5299" s="17"/>
    </row>
    <row r="5300" spans="22:22" x14ac:dyDescent="0.35">
      <c r="V5300" s="17"/>
    </row>
    <row r="5301" spans="22:22" x14ac:dyDescent="0.35">
      <c r="V5301" s="17"/>
    </row>
    <row r="5302" spans="22:22" x14ac:dyDescent="0.35">
      <c r="V5302" s="17"/>
    </row>
    <row r="5303" spans="22:22" x14ac:dyDescent="0.35">
      <c r="V5303" s="17"/>
    </row>
    <row r="5304" spans="22:22" x14ac:dyDescent="0.35">
      <c r="V5304" s="17"/>
    </row>
    <row r="5305" spans="22:22" x14ac:dyDescent="0.35">
      <c r="V5305" s="17"/>
    </row>
    <row r="5306" spans="22:22" x14ac:dyDescent="0.35">
      <c r="V5306" s="17"/>
    </row>
    <row r="5307" spans="22:22" x14ac:dyDescent="0.35">
      <c r="V5307" s="17"/>
    </row>
    <row r="5308" spans="22:22" x14ac:dyDescent="0.35">
      <c r="V5308" s="17"/>
    </row>
    <row r="5309" spans="22:22" x14ac:dyDescent="0.35">
      <c r="V5309" s="17"/>
    </row>
    <row r="5310" spans="22:22" x14ac:dyDescent="0.35">
      <c r="V5310" s="17"/>
    </row>
    <row r="5311" spans="22:22" x14ac:dyDescent="0.35">
      <c r="V5311" s="17"/>
    </row>
    <row r="5312" spans="22:22" x14ac:dyDescent="0.35">
      <c r="V5312" s="17"/>
    </row>
    <row r="5313" spans="22:22" x14ac:dyDescent="0.35">
      <c r="V5313" s="17"/>
    </row>
    <row r="5314" spans="22:22" x14ac:dyDescent="0.35">
      <c r="V5314" s="17"/>
    </row>
    <row r="5315" spans="22:22" x14ac:dyDescent="0.35">
      <c r="V5315" s="17"/>
    </row>
    <row r="5316" spans="22:22" x14ac:dyDescent="0.35">
      <c r="V5316" s="17"/>
    </row>
    <row r="5317" spans="22:22" x14ac:dyDescent="0.35">
      <c r="V5317" s="17"/>
    </row>
    <row r="5318" spans="22:22" x14ac:dyDescent="0.35">
      <c r="V5318" s="17"/>
    </row>
    <row r="5319" spans="22:22" x14ac:dyDescent="0.35">
      <c r="V5319" s="17"/>
    </row>
    <row r="5320" spans="22:22" x14ac:dyDescent="0.35">
      <c r="V5320" s="17"/>
    </row>
    <row r="5321" spans="22:22" x14ac:dyDescent="0.35">
      <c r="V5321" s="17"/>
    </row>
    <row r="5322" spans="22:22" x14ac:dyDescent="0.35">
      <c r="V5322" s="17"/>
    </row>
    <row r="5323" spans="22:22" x14ac:dyDescent="0.35">
      <c r="V5323" s="17"/>
    </row>
    <row r="5324" spans="22:22" x14ac:dyDescent="0.35">
      <c r="V5324" s="17"/>
    </row>
    <row r="5325" spans="22:22" x14ac:dyDescent="0.35">
      <c r="V5325" s="17"/>
    </row>
    <row r="5326" spans="22:22" x14ac:dyDescent="0.35">
      <c r="V5326" s="17"/>
    </row>
    <row r="5327" spans="22:22" x14ac:dyDescent="0.35">
      <c r="V5327" s="17"/>
    </row>
    <row r="5328" spans="22:22" x14ac:dyDescent="0.35">
      <c r="V5328" s="17"/>
    </row>
    <row r="5329" spans="22:22" x14ac:dyDescent="0.35">
      <c r="V5329" s="17"/>
    </row>
    <row r="5330" spans="22:22" x14ac:dyDescent="0.35">
      <c r="V5330" s="17"/>
    </row>
    <row r="5331" spans="22:22" x14ac:dyDescent="0.35">
      <c r="V5331" s="17"/>
    </row>
    <row r="5332" spans="22:22" x14ac:dyDescent="0.35">
      <c r="V5332" s="17"/>
    </row>
    <row r="5333" spans="22:22" x14ac:dyDescent="0.35">
      <c r="V5333" s="17"/>
    </row>
    <row r="5334" spans="22:22" x14ac:dyDescent="0.35">
      <c r="V5334" s="17"/>
    </row>
    <row r="5335" spans="22:22" x14ac:dyDescent="0.35">
      <c r="V5335" s="17"/>
    </row>
    <row r="5336" spans="22:22" x14ac:dyDescent="0.35">
      <c r="V5336" s="17"/>
    </row>
    <row r="5337" spans="22:22" x14ac:dyDescent="0.35">
      <c r="V5337" s="17"/>
    </row>
    <row r="5338" spans="22:22" x14ac:dyDescent="0.35">
      <c r="V5338" s="17"/>
    </row>
    <row r="5339" spans="22:22" x14ac:dyDescent="0.35">
      <c r="V5339" s="17"/>
    </row>
    <row r="5340" spans="22:22" x14ac:dyDescent="0.35">
      <c r="V5340" s="17"/>
    </row>
    <row r="5341" spans="22:22" x14ac:dyDescent="0.35">
      <c r="V5341" s="17"/>
    </row>
    <row r="5342" spans="22:22" x14ac:dyDescent="0.35">
      <c r="V5342" s="17"/>
    </row>
    <row r="5343" spans="22:22" x14ac:dyDescent="0.35">
      <c r="V5343" s="17"/>
    </row>
    <row r="5344" spans="22:22" x14ac:dyDescent="0.35">
      <c r="V5344" s="17"/>
    </row>
    <row r="5345" spans="22:22" x14ac:dyDescent="0.35">
      <c r="V5345" s="17"/>
    </row>
    <row r="5346" spans="22:22" x14ac:dyDescent="0.35">
      <c r="V5346" s="17"/>
    </row>
    <row r="5347" spans="22:22" x14ac:dyDescent="0.35">
      <c r="V5347" s="17"/>
    </row>
    <row r="5348" spans="22:22" x14ac:dyDescent="0.35">
      <c r="V5348" s="17"/>
    </row>
    <row r="5349" spans="22:22" x14ac:dyDescent="0.35">
      <c r="V5349" s="17"/>
    </row>
    <row r="5350" spans="22:22" x14ac:dyDescent="0.35">
      <c r="V5350" s="17"/>
    </row>
    <row r="5351" spans="22:22" x14ac:dyDescent="0.35">
      <c r="V5351" s="17"/>
    </row>
    <row r="5352" spans="22:22" x14ac:dyDescent="0.35">
      <c r="V5352" s="17"/>
    </row>
    <row r="5353" spans="22:22" x14ac:dyDescent="0.35">
      <c r="V5353" s="17"/>
    </row>
    <row r="5354" spans="22:22" x14ac:dyDescent="0.35">
      <c r="V5354" s="17"/>
    </row>
    <row r="5355" spans="22:22" x14ac:dyDescent="0.35">
      <c r="V5355" s="17"/>
    </row>
    <row r="5356" spans="22:22" x14ac:dyDescent="0.35">
      <c r="V5356" s="17"/>
    </row>
    <row r="5357" spans="22:22" x14ac:dyDescent="0.35">
      <c r="V5357" s="17"/>
    </row>
    <row r="5358" spans="22:22" x14ac:dyDescent="0.35">
      <c r="V5358" s="17"/>
    </row>
    <row r="5359" spans="22:22" x14ac:dyDescent="0.35">
      <c r="V5359" s="17"/>
    </row>
    <row r="5360" spans="22:22" x14ac:dyDescent="0.35">
      <c r="V5360" s="17"/>
    </row>
    <row r="5361" spans="22:22" x14ac:dyDescent="0.35">
      <c r="V5361" s="17"/>
    </row>
    <row r="5362" spans="22:22" x14ac:dyDescent="0.35">
      <c r="V5362" s="17"/>
    </row>
    <row r="5363" spans="22:22" x14ac:dyDescent="0.35">
      <c r="V5363" s="17"/>
    </row>
    <row r="5364" spans="22:22" x14ac:dyDescent="0.35">
      <c r="V5364" s="17"/>
    </row>
    <row r="5365" spans="22:22" x14ac:dyDescent="0.35">
      <c r="V5365" s="17"/>
    </row>
    <row r="5366" spans="22:22" x14ac:dyDescent="0.35">
      <c r="V5366" s="17"/>
    </row>
    <row r="5367" spans="22:22" x14ac:dyDescent="0.35">
      <c r="V5367" s="17"/>
    </row>
    <row r="5368" spans="22:22" x14ac:dyDescent="0.35">
      <c r="V5368" s="17"/>
    </row>
    <row r="5369" spans="22:22" x14ac:dyDescent="0.35">
      <c r="V5369" s="17"/>
    </row>
    <row r="5370" spans="22:22" x14ac:dyDescent="0.35">
      <c r="V5370" s="17"/>
    </row>
    <row r="5371" spans="22:22" x14ac:dyDescent="0.35">
      <c r="V5371" s="17"/>
    </row>
    <row r="5372" spans="22:22" x14ac:dyDescent="0.35">
      <c r="V5372" s="17"/>
    </row>
    <row r="5373" spans="22:22" x14ac:dyDescent="0.35">
      <c r="V5373" s="17"/>
    </row>
    <row r="5374" spans="22:22" x14ac:dyDescent="0.35">
      <c r="V5374" s="17"/>
    </row>
    <row r="5375" spans="22:22" x14ac:dyDescent="0.35">
      <c r="V5375" s="17"/>
    </row>
    <row r="5376" spans="22:22" x14ac:dyDescent="0.35">
      <c r="V5376" s="17"/>
    </row>
    <row r="5377" spans="22:22" x14ac:dyDescent="0.35">
      <c r="V5377" s="17"/>
    </row>
    <row r="5378" spans="22:22" x14ac:dyDescent="0.35">
      <c r="V5378" s="17"/>
    </row>
    <row r="5379" spans="22:22" x14ac:dyDescent="0.35">
      <c r="V5379" s="17"/>
    </row>
    <row r="5380" spans="22:22" x14ac:dyDescent="0.35">
      <c r="V5380" s="17"/>
    </row>
    <row r="5381" spans="22:22" x14ac:dyDescent="0.35">
      <c r="V5381" s="17"/>
    </row>
    <row r="5382" spans="22:22" x14ac:dyDescent="0.35">
      <c r="V5382" s="17"/>
    </row>
    <row r="5383" spans="22:22" x14ac:dyDescent="0.35">
      <c r="V5383" s="17"/>
    </row>
    <row r="5384" spans="22:22" x14ac:dyDescent="0.35">
      <c r="V5384" s="17"/>
    </row>
    <row r="5385" spans="22:22" x14ac:dyDescent="0.35">
      <c r="V5385" s="17"/>
    </row>
    <row r="5386" spans="22:22" x14ac:dyDescent="0.35">
      <c r="V5386" s="17"/>
    </row>
    <row r="5387" spans="22:22" x14ac:dyDescent="0.35">
      <c r="V5387" s="17"/>
    </row>
    <row r="5388" spans="22:22" x14ac:dyDescent="0.35">
      <c r="V5388" s="17"/>
    </row>
    <row r="5389" spans="22:22" x14ac:dyDescent="0.35">
      <c r="V5389" s="17"/>
    </row>
    <row r="5390" spans="22:22" x14ac:dyDescent="0.35">
      <c r="V5390" s="17"/>
    </row>
    <row r="5391" spans="22:22" x14ac:dyDescent="0.35">
      <c r="V5391" s="17"/>
    </row>
    <row r="5392" spans="22:22" x14ac:dyDescent="0.35">
      <c r="V5392" s="17"/>
    </row>
    <row r="5393" spans="22:22" x14ac:dyDescent="0.35">
      <c r="V5393" s="17"/>
    </row>
    <row r="5394" spans="22:22" x14ac:dyDescent="0.35">
      <c r="V5394" s="17"/>
    </row>
    <row r="5395" spans="22:22" x14ac:dyDescent="0.35">
      <c r="V5395" s="17"/>
    </row>
    <row r="5396" spans="22:22" x14ac:dyDescent="0.35">
      <c r="V5396" s="17"/>
    </row>
    <row r="5397" spans="22:22" x14ac:dyDescent="0.35">
      <c r="V5397" s="17"/>
    </row>
    <row r="5398" spans="22:22" x14ac:dyDescent="0.35">
      <c r="V5398" s="17"/>
    </row>
    <row r="5399" spans="22:22" x14ac:dyDescent="0.35">
      <c r="V5399" s="17"/>
    </row>
    <row r="5400" spans="22:22" x14ac:dyDescent="0.35">
      <c r="V5400" s="17"/>
    </row>
    <row r="5401" spans="22:22" x14ac:dyDescent="0.35">
      <c r="V5401" s="17"/>
    </row>
    <row r="5402" spans="22:22" x14ac:dyDescent="0.35">
      <c r="V5402" s="17"/>
    </row>
    <row r="5403" spans="22:22" x14ac:dyDescent="0.35">
      <c r="V5403" s="17"/>
    </row>
    <row r="5404" spans="22:22" x14ac:dyDescent="0.35">
      <c r="V5404" s="17"/>
    </row>
    <row r="5405" spans="22:22" x14ac:dyDescent="0.35">
      <c r="V5405" s="17"/>
    </row>
    <row r="5406" spans="22:22" x14ac:dyDescent="0.35">
      <c r="V5406" s="17"/>
    </row>
    <row r="5407" spans="22:22" x14ac:dyDescent="0.35">
      <c r="V5407" s="17"/>
    </row>
    <row r="5408" spans="22:22" x14ac:dyDescent="0.35">
      <c r="V5408" s="17"/>
    </row>
    <row r="5409" spans="22:22" x14ac:dyDescent="0.35">
      <c r="V5409" s="17"/>
    </row>
    <row r="5410" spans="22:22" x14ac:dyDescent="0.35">
      <c r="V5410" s="17"/>
    </row>
    <row r="5411" spans="22:22" x14ac:dyDescent="0.35">
      <c r="V5411" s="17"/>
    </row>
    <row r="5412" spans="22:22" x14ac:dyDescent="0.35">
      <c r="V5412" s="17"/>
    </row>
    <row r="5413" spans="22:22" x14ac:dyDescent="0.35">
      <c r="V5413" s="17"/>
    </row>
    <row r="5414" spans="22:22" x14ac:dyDescent="0.35">
      <c r="V5414" s="17"/>
    </row>
    <row r="5415" spans="22:22" x14ac:dyDescent="0.35">
      <c r="V5415" s="17"/>
    </row>
    <row r="5416" spans="22:22" x14ac:dyDescent="0.35">
      <c r="V5416" s="17"/>
    </row>
    <row r="5417" spans="22:22" x14ac:dyDescent="0.35">
      <c r="V5417" s="17"/>
    </row>
    <row r="5418" spans="22:22" x14ac:dyDescent="0.35">
      <c r="V5418" s="17"/>
    </row>
    <row r="5419" spans="22:22" x14ac:dyDescent="0.35">
      <c r="V5419" s="17"/>
    </row>
    <row r="5420" spans="22:22" x14ac:dyDescent="0.35">
      <c r="V5420" s="17"/>
    </row>
    <row r="5421" spans="22:22" x14ac:dyDescent="0.35">
      <c r="V5421" s="17"/>
    </row>
    <row r="5422" spans="22:22" x14ac:dyDescent="0.35">
      <c r="V5422" s="17"/>
    </row>
    <row r="5423" spans="22:22" x14ac:dyDescent="0.35">
      <c r="V5423" s="17"/>
    </row>
    <row r="5424" spans="22:22" x14ac:dyDescent="0.35">
      <c r="V5424" s="17"/>
    </row>
    <row r="5425" spans="22:22" x14ac:dyDescent="0.35">
      <c r="V5425" s="17"/>
    </row>
    <row r="5426" spans="22:22" x14ac:dyDescent="0.35">
      <c r="V5426" s="17"/>
    </row>
    <row r="5427" spans="22:22" x14ac:dyDescent="0.35">
      <c r="V5427" s="17"/>
    </row>
    <row r="5428" spans="22:22" x14ac:dyDescent="0.35">
      <c r="V5428" s="17"/>
    </row>
    <row r="5429" spans="22:22" x14ac:dyDescent="0.35">
      <c r="V5429" s="17"/>
    </row>
    <row r="5430" spans="22:22" x14ac:dyDescent="0.35">
      <c r="V5430" s="17"/>
    </row>
    <row r="5431" spans="22:22" x14ac:dyDescent="0.35">
      <c r="V5431" s="17"/>
    </row>
    <row r="5432" spans="22:22" x14ac:dyDescent="0.35">
      <c r="V5432" s="17"/>
    </row>
    <row r="5433" spans="22:22" x14ac:dyDescent="0.35">
      <c r="V5433" s="17"/>
    </row>
    <row r="5434" spans="22:22" x14ac:dyDescent="0.35">
      <c r="V5434" s="17"/>
    </row>
    <row r="5435" spans="22:22" x14ac:dyDescent="0.35">
      <c r="V5435" s="17"/>
    </row>
    <row r="5436" spans="22:22" x14ac:dyDescent="0.35">
      <c r="V5436" s="17"/>
    </row>
    <row r="5437" spans="22:22" x14ac:dyDescent="0.35">
      <c r="V5437" s="17"/>
    </row>
    <row r="5438" spans="22:22" x14ac:dyDescent="0.35">
      <c r="V5438" s="17"/>
    </row>
    <row r="5439" spans="22:22" x14ac:dyDescent="0.35">
      <c r="V5439" s="17"/>
    </row>
    <row r="5440" spans="22:22" x14ac:dyDescent="0.35">
      <c r="V5440" s="17"/>
    </row>
    <row r="5441" spans="22:22" x14ac:dyDescent="0.35">
      <c r="V5441" s="17"/>
    </row>
    <row r="5442" spans="22:22" x14ac:dyDescent="0.35">
      <c r="V5442" s="17"/>
    </row>
    <row r="5443" spans="22:22" x14ac:dyDescent="0.35">
      <c r="V5443" s="17"/>
    </row>
    <row r="5444" spans="22:22" x14ac:dyDescent="0.35">
      <c r="V5444" s="17"/>
    </row>
    <row r="5445" spans="22:22" x14ac:dyDescent="0.35">
      <c r="V5445" s="17"/>
    </row>
    <row r="5446" spans="22:22" x14ac:dyDescent="0.35">
      <c r="V5446" s="17"/>
    </row>
    <row r="5447" spans="22:22" x14ac:dyDescent="0.35">
      <c r="V5447" s="17"/>
    </row>
    <row r="5448" spans="22:22" x14ac:dyDescent="0.35">
      <c r="V5448" s="17"/>
    </row>
    <row r="5449" spans="22:22" x14ac:dyDescent="0.35">
      <c r="V5449" s="17"/>
    </row>
    <row r="5450" spans="22:22" x14ac:dyDescent="0.35">
      <c r="V5450" s="17"/>
    </row>
    <row r="5451" spans="22:22" x14ac:dyDescent="0.35">
      <c r="V5451" s="17"/>
    </row>
    <row r="5452" spans="22:22" x14ac:dyDescent="0.35">
      <c r="V5452" s="17"/>
    </row>
    <row r="5453" spans="22:22" x14ac:dyDescent="0.35">
      <c r="V5453" s="17"/>
    </row>
    <row r="5454" spans="22:22" x14ac:dyDescent="0.35">
      <c r="V5454" s="17"/>
    </row>
    <row r="5455" spans="22:22" x14ac:dyDescent="0.35">
      <c r="V5455" s="17"/>
    </row>
    <row r="5456" spans="22:22" x14ac:dyDescent="0.35">
      <c r="V5456" s="17"/>
    </row>
    <row r="5457" spans="22:22" x14ac:dyDescent="0.35">
      <c r="V5457" s="17"/>
    </row>
    <row r="5458" spans="22:22" x14ac:dyDescent="0.35">
      <c r="V5458" s="17"/>
    </row>
    <row r="5459" spans="22:22" x14ac:dyDescent="0.35">
      <c r="V5459" s="17"/>
    </row>
    <row r="5460" spans="22:22" x14ac:dyDescent="0.35">
      <c r="V5460" s="17"/>
    </row>
    <row r="5461" spans="22:22" x14ac:dyDescent="0.35">
      <c r="V5461" s="17"/>
    </row>
    <row r="5462" spans="22:22" x14ac:dyDescent="0.35">
      <c r="V5462" s="17"/>
    </row>
    <row r="5463" spans="22:22" x14ac:dyDescent="0.35">
      <c r="V5463" s="17"/>
    </row>
    <row r="5464" spans="22:22" x14ac:dyDescent="0.35">
      <c r="V5464" s="17"/>
    </row>
    <row r="5465" spans="22:22" x14ac:dyDescent="0.35">
      <c r="V5465" s="17"/>
    </row>
    <row r="5466" spans="22:22" x14ac:dyDescent="0.35">
      <c r="V5466" s="17"/>
    </row>
    <row r="5467" spans="22:22" x14ac:dyDescent="0.35">
      <c r="V5467" s="17"/>
    </row>
    <row r="5468" spans="22:22" x14ac:dyDescent="0.35">
      <c r="V5468" s="17"/>
    </row>
    <row r="5469" spans="22:22" x14ac:dyDescent="0.35">
      <c r="V5469" s="17"/>
    </row>
    <row r="5470" spans="22:22" x14ac:dyDescent="0.35">
      <c r="V5470" s="17"/>
    </row>
    <row r="5471" spans="22:22" x14ac:dyDescent="0.35">
      <c r="V5471" s="17"/>
    </row>
    <row r="5472" spans="22:22" x14ac:dyDescent="0.35">
      <c r="V5472" s="17"/>
    </row>
    <row r="5473" spans="22:22" x14ac:dyDescent="0.35">
      <c r="V5473" s="17"/>
    </row>
    <row r="5474" spans="22:22" x14ac:dyDescent="0.35">
      <c r="V5474" s="17"/>
    </row>
    <row r="5475" spans="22:22" x14ac:dyDescent="0.35">
      <c r="V5475" s="17"/>
    </row>
    <row r="5476" spans="22:22" x14ac:dyDescent="0.35">
      <c r="V5476" s="17"/>
    </row>
    <row r="5477" spans="22:22" x14ac:dyDescent="0.35">
      <c r="V5477" s="17"/>
    </row>
    <row r="5478" spans="22:22" x14ac:dyDescent="0.35">
      <c r="V5478" s="17"/>
    </row>
    <row r="5479" spans="22:22" x14ac:dyDescent="0.35">
      <c r="V5479" s="17"/>
    </row>
    <row r="5480" spans="22:22" x14ac:dyDescent="0.35">
      <c r="V5480" s="17"/>
    </row>
    <row r="5481" spans="22:22" x14ac:dyDescent="0.35">
      <c r="V5481" s="17"/>
    </row>
    <row r="5482" spans="22:22" x14ac:dyDescent="0.35">
      <c r="V5482" s="17"/>
    </row>
    <row r="5483" spans="22:22" x14ac:dyDescent="0.35">
      <c r="V5483" s="17"/>
    </row>
    <row r="5484" spans="22:22" x14ac:dyDescent="0.35">
      <c r="V5484" s="17"/>
    </row>
    <row r="5485" spans="22:22" x14ac:dyDescent="0.35">
      <c r="V5485" s="17"/>
    </row>
    <row r="5486" spans="22:22" x14ac:dyDescent="0.35">
      <c r="V5486" s="17"/>
    </row>
    <row r="5487" spans="22:22" x14ac:dyDescent="0.35">
      <c r="V5487" s="17"/>
    </row>
    <row r="5488" spans="22:22" x14ac:dyDescent="0.35">
      <c r="V5488" s="17"/>
    </row>
    <row r="5489" spans="22:22" x14ac:dyDescent="0.35">
      <c r="V5489" s="17"/>
    </row>
    <row r="5490" spans="22:22" x14ac:dyDescent="0.35">
      <c r="V5490" s="17"/>
    </row>
    <row r="5491" spans="22:22" x14ac:dyDescent="0.35">
      <c r="V5491" s="17"/>
    </row>
    <row r="5492" spans="22:22" x14ac:dyDescent="0.35">
      <c r="V5492" s="17"/>
    </row>
    <row r="5493" spans="22:22" x14ac:dyDescent="0.35">
      <c r="V5493" s="17"/>
    </row>
    <row r="5494" spans="22:22" x14ac:dyDescent="0.35">
      <c r="V5494" s="17"/>
    </row>
    <row r="5495" spans="22:22" x14ac:dyDescent="0.35">
      <c r="V5495" s="17"/>
    </row>
    <row r="5496" spans="22:22" x14ac:dyDescent="0.35">
      <c r="V5496" s="17"/>
    </row>
    <row r="5497" spans="22:22" x14ac:dyDescent="0.35">
      <c r="V5497" s="17"/>
    </row>
    <row r="5498" spans="22:22" x14ac:dyDescent="0.35">
      <c r="V5498" s="17"/>
    </row>
    <row r="5499" spans="22:22" x14ac:dyDescent="0.35">
      <c r="V5499" s="17"/>
    </row>
    <row r="5500" spans="22:22" x14ac:dyDescent="0.35">
      <c r="V5500" s="17"/>
    </row>
    <row r="5501" spans="22:22" x14ac:dyDescent="0.35">
      <c r="V5501" s="17"/>
    </row>
    <row r="5502" spans="22:22" x14ac:dyDescent="0.35">
      <c r="V5502" s="17"/>
    </row>
    <row r="5503" spans="22:22" x14ac:dyDescent="0.35">
      <c r="V5503" s="17"/>
    </row>
    <row r="5504" spans="22:22" x14ac:dyDescent="0.35">
      <c r="V5504" s="17"/>
    </row>
    <row r="5505" spans="22:22" x14ac:dyDescent="0.35">
      <c r="V5505" s="17"/>
    </row>
    <row r="5506" spans="22:22" x14ac:dyDescent="0.35">
      <c r="V5506" s="17"/>
    </row>
    <row r="5507" spans="22:22" x14ac:dyDescent="0.35">
      <c r="V5507" s="17"/>
    </row>
    <row r="5508" spans="22:22" x14ac:dyDescent="0.35">
      <c r="V5508" s="17"/>
    </row>
    <row r="5509" spans="22:22" x14ac:dyDescent="0.35">
      <c r="V5509" s="17"/>
    </row>
    <row r="5510" spans="22:22" x14ac:dyDescent="0.35">
      <c r="V5510" s="17"/>
    </row>
    <row r="5511" spans="22:22" x14ac:dyDescent="0.35">
      <c r="V5511" s="17"/>
    </row>
    <row r="5512" spans="22:22" x14ac:dyDescent="0.35">
      <c r="V5512" s="17"/>
    </row>
    <row r="5513" spans="22:22" x14ac:dyDescent="0.35">
      <c r="V5513" s="17"/>
    </row>
    <row r="5514" spans="22:22" x14ac:dyDescent="0.35">
      <c r="V5514" s="17"/>
    </row>
    <row r="5515" spans="22:22" x14ac:dyDescent="0.35">
      <c r="V5515" s="17"/>
    </row>
    <row r="5516" spans="22:22" x14ac:dyDescent="0.35">
      <c r="V5516" s="17"/>
    </row>
    <row r="5517" spans="22:22" x14ac:dyDescent="0.35">
      <c r="V5517" s="17"/>
    </row>
    <row r="5518" spans="22:22" x14ac:dyDescent="0.35">
      <c r="V5518" s="17"/>
    </row>
    <row r="5519" spans="22:22" x14ac:dyDescent="0.35">
      <c r="V5519" s="17"/>
    </row>
    <row r="5520" spans="22:22" x14ac:dyDescent="0.35">
      <c r="V5520" s="17"/>
    </row>
    <row r="5521" spans="22:22" x14ac:dyDescent="0.35">
      <c r="V5521" s="17"/>
    </row>
    <row r="5522" spans="22:22" x14ac:dyDescent="0.35">
      <c r="V5522" s="17"/>
    </row>
    <row r="5523" spans="22:22" x14ac:dyDescent="0.35">
      <c r="V5523" s="17"/>
    </row>
    <row r="5524" spans="22:22" x14ac:dyDescent="0.35">
      <c r="V5524" s="17"/>
    </row>
    <row r="5525" spans="22:22" x14ac:dyDescent="0.35">
      <c r="V5525" s="17"/>
    </row>
    <row r="5526" spans="22:22" x14ac:dyDescent="0.35">
      <c r="V5526" s="17"/>
    </row>
    <row r="5527" spans="22:22" x14ac:dyDescent="0.35">
      <c r="V5527" s="17"/>
    </row>
    <row r="5528" spans="22:22" x14ac:dyDescent="0.35">
      <c r="V5528" s="17"/>
    </row>
    <row r="5529" spans="22:22" x14ac:dyDescent="0.35">
      <c r="V5529" s="17"/>
    </row>
    <row r="5530" spans="22:22" x14ac:dyDescent="0.35">
      <c r="V5530" s="17"/>
    </row>
    <row r="5531" spans="22:22" x14ac:dyDescent="0.35">
      <c r="V5531" s="17"/>
    </row>
    <row r="5532" spans="22:22" x14ac:dyDescent="0.35">
      <c r="V5532" s="17"/>
    </row>
    <row r="5533" spans="22:22" x14ac:dyDescent="0.35">
      <c r="V5533" s="17"/>
    </row>
    <row r="5534" spans="22:22" x14ac:dyDescent="0.35">
      <c r="V5534" s="17"/>
    </row>
    <row r="5535" spans="22:22" x14ac:dyDescent="0.35">
      <c r="V5535" s="17"/>
    </row>
    <row r="5536" spans="22:22" x14ac:dyDescent="0.35">
      <c r="V5536" s="17"/>
    </row>
    <row r="5537" spans="22:22" x14ac:dyDescent="0.35">
      <c r="V5537" s="17"/>
    </row>
    <row r="5538" spans="22:22" x14ac:dyDescent="0.35">
      <c r="V5538" s="17"/>
    </row>
    <row r="5539" spans="22:22" x14ac:dyDescent="0.35">
      <c r="V5539" s="17"/>
    </row>
    <row r="5540" spans="22:22" x14ac:dyDescent="0.35">
      <c r="V5540" s="17"/>
    </row>
    <row r="5541" spans="22:22" x14ac:dyDescent="0.35">
      <c r="V5541" s="17"/>
    </row>
    <row r="5542" spans="22:22" x14ac:dyDescent="0.35">
      <c r="V5542" s="17"/>
    </row>
    <row r="5543" spans="22:22" x14ac:dyDescent="0.35">
      <c r="V5543" s="17"/>
    </row>
    <row r="5544" spans="22:22" x14ac:dyDescent="0.35">
      <c r="V5544" s="17"/>
    </row>
    <row r="5545" spans="22:22" x14ac:dyDescent="0.35">
      <c r="V5545" s="17"/>
    </row>
    <row r="5546" spans="22:22" x14ac:dyDescent="0.35">
      <c r="V5546" s="17"/>
    </row>
    <row r="5547" spans="22:22" x14ac:dyDescent="0.35">
      <c r="V5547" s="17"/>
    </row>
    <row r="5548" spans="22:22" x14ac:dyDescent="0.35">
      <c r="V5548" s="17"/>
    </row>
    <row r="5549" spans="22:22" x14ac:dyDescent="0.35">
      <c r="V5549" s="17"/>
    </row>
    <row r="5550" spans="22:22" x14ac:dyDescent="0.35">
      <c r="V5550" s="17"/>
    </row>
    <row r="5551" spans="22:22" x14ac:dyDescent="0.35">
      <c r="V5551" s="17"/>
    </row>
    <row r="5552" spans="22:22" x14ac:dyDescent="0.35">
      <c r="V5552" s="17"/>
    </row>
    <row r="5553" spans="22:22" x14ac:dyDescent="0.35">
      <c r="V5553" s="17"/>
    </row>
    <row r="5554" spans="22:22" x14ac:dyDescent="0.35">
      <c r="V5554" s="17"/>
    </row>
    <row r="5555" spans="22:22" x14ac:dyDescent="0.35">
      <c r="V5555" s="17"/>
    </row>
    <row r="5556" spans="22:22" x14ac:dyDescent="0.35">
      <c r="V5556" s="17"/>
    </row>
    <row r="5557" spans="22:22" x14ac:dyDescent="0.35">
      <c r="V5557" s="17"/>
    </row>
    <row r="5558" spans="22:22" x14ac:dyDescent="0.35">
      <c r="V5558" s="17"/>
    </row>
    <row r="5559" spans="22:22" x14ac:dyDescent="0.35">
      <c r="V5559" s="17"/>
    </row>
    <row r="5560" spans="22:22" x14ac:dyDescent="0.35">
      <c r="V5560" s="17"/>
    </row>
    <row r="5561" spans="22:22" x14ac:dyDescent="0.35">
      <c r="V5561" s="17"/>
    </row>
    <row r="5562" spans="22:22" x14ac:dyDescent="0.35">
      <c r="V5562" s="17"/>
    </row>
    <row r="5563" spans="22:22" x14ac:dyDescent="0.35">
      <c r="V5563" s="17"/>
    </row>
    <row r="5564" spans="22:22" x14ac:dyDescent="0.35">
      <c r="V5564" s="17"/>
    </row>
    <row r="5565" spans="22:22" x14ac:dyDescent="0.35">
      <c r="V5565" s="17"/>
    </row>
    <row r="5566" spans="22:22" x14ac:dyDescent="0.35">
      <c r="V5566" s="17"/>
    </row>
    <row r="5567" spans="22:22" x14ac:dyDescent="0.35">
      <c r="V5567" s="17"/>
    </row>
    <row r="5568" spans="22:22" x14ac:dyDescent="0.35">
      <c r="V5568" s="17"/>
    </row>
    <row r="5569" spans="22:22" x14ac:dyDescent="0.35">
      <c r="V5569" s="17"/>
    </row>
    <row r="5570" spans="22:22" x14ac:dyDescent="0.35">
      <c r="V5570" s="17"/>
    </row>
    <row r="5571" spans="22:22" x14ac:dyDescent="0.35">
      <c r="V5571" s="17"/>
    </row>
    <row r="5572" spans="22:22" x14ac:dyDescent="0.35">
      <c r="V5572" s="17"/>
    </row>
    <row r="5573" spans="22:22" x14ac:dyDescent="0.35">
      <c r="V5573" s="17"/>
    </row>
    <row r="5574" spans="22:22" x14ac:dyDescent="0.35">
      <c r="V5574" s="17"/>
    </row>
    <row r="5575" spans="22:22" x14ac:dyDescent="0.35">
      <c r="V5575" s="17"/>
    </row>
    <row r="5576" spans="22:22" x14ac:dyDescent="0.35">
      <c r="V5576" s="17"/>
    </row>
    <row r="5577" spans="22:22" x14ac:dyDescent="0.35">
      <c r="V5577" s="17"/>
    </row>
    <row r="5578" spans="22:22" x14ac:dyDescent="0.35">
      <c r="V5578" s="17"/>
    </row>
    <row r="5579" spans="22:22" x14ac:dyDescent="0.35">
      <c r="V5579" s="17"/>
    </row>
    <row r="5580" spans="22:22" x14ac:dyDescent="0.35">
      <c r="V5580" s="17"/>
    </row>
    <row r="5581" spans="22:22" x14ac:dyDescent="0.35">
      <c r="V5581" s="17"/>
    </row>
    <row r="5582" spans="22:22" x14ac:dyDescent="0.35">
      <c r="V5582" s="17"/>
    </row>
    <row r="5583" spans="22:22" x14ac:dyDescent="0.35">
      <c r="V5583" s="17"/>
    </row>
    <row r="5584" spans="22:22" x14ac:dyDescent="0.35">
      <c r="V5584" s="17"/>
    </row>
    <row r="5585" spans="22:22" x14ac:dyDescent="0.35">
      <c r="V5585" s="17"/>
    </row>
    <row r="5586" spans="22:22" x14ac:dyDescent="0.35">
      <c r="V5586" s="17"/>
    </row>
    <row r="5587" spans="22:22" x14ac:dyDescent="0.35">
      <c r="V5587" s="17"/>
    </row>
    <row r="5588" spans="22:22" x14ac:dyDescent="0.35">
      <c r="V5588" s="17"/>
    </row>
    <row r="5589" spans="22:22" x14ac:dyDescent="0.35">
      <c r="V5589" s="17"/>
    </row>
    <row r="5590" spans="22:22" x14ac:dyDescent="0.35">
      <c r="V5590" s="17"/>
    </row>
    <row r="5591" spans="22:22" x14ac:dyDescent="0.35">
      <c r="V5591" s="17"/>
    </row>
    <row r="5592" spans="22:22" x14ac:dyDescent="0.35">
      <c r="V5592" s="17"/>
    </row>
    <row r="5593" spans="22:22" x14ac:dyDescent="0.35">
      <c r="V5593" s="17"/>
    </row>
    <row r="5594" spans="22:22" x14ac:dyDescent="0.35">
      <c r="V5594" s="17"/>
    </row>
    <row r="5595" spans="22:22" x14ac:dyDescent="0.35">
      <c r="V5595" s="17"/>
    </row>
    <row r="5596" spans="22:22" x14ac:dyDescent="0.35">
      <c r="V5596" s="17"/>
    </row>
    <row r="5597" spans="22:22" x14ac:dyDescent="0.35">
      <c r="V5597" s="17"/>
    </row>
    <row r="5598" spans="22:22" x14ac:dyDescent="0.35">
      <c r="V5598" s="17"/>
    </row>
    <row r="5599" spans="22:22" x14ac:dyDescent="0.35">
      <c r="V5599" s="17"/>
    </row>
    <row r="5600" spans="22:22" x14ac:dyDescent="0.35">
      <c r="V5600" s="17"/>
    </row>
    <row r="5601" spans="22:22" x14ac:dyDescent="0.35">
      <c r="V5601" s="17"/>
    </row>
    <row r="5602" spans="22:22" x14ac:dyDescent="0.35">
      <c r="V5602" s="17"/>
    </row>
    <row r="5603" spans="22:22" x14ac:dyDescent="0.35">
      <c r="V5603" s="17"/>
    </row>
    <row r="5604" spans="22:22" x14ac:dyDescent="0.35">
      <c r="V5604" s="17"/>
    </row>
    <row r="5605" spans="22:22" x14ac:dyDescent="0.35">
      <c r="V5605" s="17"/>
    </row>
    <row r="5606" spans="22:22" x14ac:dyDescent="0.35">
      <c r="V5606" s="17"/>
    </row>
    <row r="5607" spans="22:22" x14ac:dyDescent="0.35">
      <c r="V5607" s="17"/>
    </row>
    <row r="5608" spans="22:22" x14ac:dyDescent="0.35">
      <c r="V5608" s="17"/>
    </row>
    <row r="5609" spans="22:22" x14ac:dyDescent="0.35">
      <c r="V5609" s="17"/>
    </row>
    <row r="5610" spans="22:22" x14ac:dyDescent="0.35">
      <c r="V5610" s="17"/>
    </row>
    <row r="5611" spans="22:22" x14ac:dyDescent="0.35">
      <c r="V5611" s="17"/>
    </row>
    <row r="5612" spans="22:22" x14ac:dyDescent="0.35">
      <c r="V5612" s="17"/>
    </row>
    <row r="5613" spans="22:22" x14ac:dyDescent="0.35">
      <c r="V5613" s="17"/>
    </row>
    <row r="5614" spans="22:22" x14ac:dyDescent="0.35">
      <c r="V5614" s="17"/>
    </row>
    <row r="5615" spans="22:22" x14ac:dyDescent="0.35">
      <c r="V5615" s="17"/>
    </row>
    <row r="5616" spans="22:22" x14ac:dyDescent="0.35">
      <c r="V5616" s="17"/>
    </row>
    <row r="5617" spans="22:22" x14ac:dyDescent="0.35">
      <c r="V5617" s="17"/>
    </row>
    <row r="5618" spans="22:22" x14ac:dyDescent="0.35">
      <c r="V5618" s="17"/>
    </row>
    <row r="5619" spans="22:22" x14ac:dyDescent="0.35">
      <c r="V5619" s="17"/>
    </row>
    <row r="5620" spans="22:22" x14ac:dyDescent="0.35">
      <c r="V5620" s="17"/>
    </row>
    <row r="5621" spans="22:22" x14ac:dyDescent="0.35">
      <c r="V5621" s="17"/>
    </row>
    <row r="5622" spans="22:22" x14ac:dyDescent="0.35">
      <c r="V5622" s="17"/>
    </row>
    <row r="5623" spans="22:22" x14ac:dyDescent="0.35">
      <c r="V5623" s="17"/>
    </row>
    <row r="5624" spans="22:22" x14ac:dyDescent="0.35">
      <c r="V5624" s="17"/>
    </row>
    <row r="5625" spans="22:22" x14ac:dyDescent="0.35">
      <c r="V5625" s="17"/>
    </row>
    <row r="5626" spans="22:22" x14ac:dyDescent="0.35">
      <c r="V5626" s="17"/>
    </row>
    <row r="5627" spans="22:22" x14ac:dyDescent="0.35">
      <c r="V5627" s="17"/>
    </row>
    <row r="5628" spans="22:22" x14ac:dyDescent="0.35">
      <c r="V5628" s="17"/>
    </row>
    <row r="5629" spans="22:22" x14ac:dyDescent="0.35">
      <c r="V5629" s="17"/>
    </row>
    <row r="5630" spans="22:22" x14ac:dyDescent="0.35">
      <c r="V5630" s="17"/>
    </row>
    <row r="5631" spans="22:22" x14ac:dyDescent="0.35">
      <c r="V5631" s="17"/>
    </row>
    <row r="5632" spans="22:22" x14ac:dyDescent="0.35">
      <c r="V5632" s="17"/>
    </row>
    <row r="5633" spans="22:22" x14ac:dyDescent="0.35">
      <c r="V5633" s="17"/>
    </row>
    <row r="5634" spans="22:22" x14ac:dyDescent="0.35">
      <c r="V5634" s="17"/>
    </row>
    <row r="5635" spans="22:22" x14ac:dyDescent="0.35">
      <c r="V5635" s="17"/>
    </row>
    <row r="5636" spans="22:22" x14ac:dyDescent="0.35">
      <c r="V5636" s="17"/>
    </row>
    <row r="5637" spans="22:22" x14ac:dyDescent="0.35">
      <c r="V5637" s="17"/>
    </row>
    <row r="5638" spans="22:22" x14ac:dyDescent="0.35">
      <c r="V5638" s="17"/>
    </row>
    <row r="5639" spans="22:22" x14ac:dyDescent="0.35">
      <c r="V5639" s="17"/>
    </row>
    <row r="5640" spans="22:22" x14ac:dyDescent="0.35">
      <c r="V5640" s="17"/>
    </row>
    <row r="5641" spans="22:22" x14ac:dyDescent="0.35">
      <c r="V5641" s="17"/>
    </row>
    <row r="5642" spans="22:22" x14ac:dyDescent="0.35">
      <c r="V5642" s="17"/>
    </row>
    <row r="5643" spans="22:22" x14ac:dyDescent="0.35">
      <c r="V5643" s="17"/>
    </row>
    <row r="5644" spans="22:22" x14ac:dyDescent="0.35">
      <c r="V5644" s="17"/>
    </row>
    <row r="5645" spans="22:22" x14ac:dyDescent="0.35">
      <c r="V5645" s="17"/>
    </row>
    <row r="5646" spans="22:22" x14ac:dyDescent="0.35">
      <c r="V5646" s="17"/>
    </row>
    <row r="5647" spans="22:22" x14ac:dyDescent="0.35">
      <c r="V5647" s="17"/>
    </row>
    <row r="5648" spans="22:22" x14ac:dyDescent="0.35">
      <c r="V5648" s="17"/>
    </row>
    <row r="5649" spans="22:22" x14ac:dyDescent="0.35">
      <c r="V5649" s="17"/>
    </row>
    <row r="5650" spans="22:22" x14ac:dyDescent="0.35">
      <c r="V5650" s="17"/>
    </row>
    <row r="5651" spans="22:22" x14ac:dyDescent="0.35">
      <c r="V5651" s="17"/>
    </row>
    <row r="5652" spans="22:22" x14ac:dyDescent="0.35">
      <c r="V5652" s="17"/>
    </row>
    <row r="5653" spans="22:22" x14ac:dyDescent="0.35">
      <c r="V5653" s="17"/>
    </row>
    <row r="5654" spans="22:22" x14ac:dyDescent="0.35">
      <c r="V5654" s="17"/>
    </row>
    <row r="5655" spans="22:22" x14ac:dyDescent="0.35">
      <c r="V5655" s="17"/>
    </row>
    <row r="5656" spans="22:22" x14ac:dyDescent="0.35">
      <c r="V5656" s="17"/>
    </row>
    <row r="5657" spans="22:22" x14ac:dyDescent="0.35">
      <c r="V5657" s="17"/>
    </row>
    <row r="5658" spans="22:22" x14ac:dyDescent="0.35">
      <c r="V5658" s="17"/>
    </row>
    <row r="5659" spans="22:22" x14ac:dyDescent="0.35">
      <c r="V5659" s="17"/>
    </row>
    <row r="5660" spans="22:22" x14ac:dyDescent="0.35">
      <c r="V5660" s="17"/>
    </row>
    <row r="5661" spans="22:22" x14ac:dyDescent="0.35">
      <c r="V5661" s="17"/>
    </row>
    <row r="5662" spans="22:22" x14ac:dyDescent="0.35">
      <c r="V5662" s="17"/>
    </row>
    <row r="5663" spans="22:22" x14ac:dyDescent="0.35">
      <c r="V5663" s="17"/>
    </row>
    <row r="5664" spans="22:22" x14ac:dyDescent="0.35">
      <c r="V5664" s="17"/>
    </row>
    <row r="5665" spans="22:22" x14ac:dyDescent="0.35">
      <c r="V5665" s="17"/>
    </row>
    <row r="5666" spans="22:22" x14ac:dyDescent="0.35">
      <c r="V5666" s="17"/>
    </row>
    <row r="5667" spans="22:22" x14ac:dyDescent="0.35">
      <c r="V5667" s="17"/>
    </row>
    <row r="5668" spans="22:22" x14ac:dyDescent="0.35">
      <c r="V5668" s="17"/>
    </row>
    <row r="5669" spans="22:22" x14ac:dyDescent="0.35">
      <c r="V5669" s="17"/>
    </row>
    <row r="5670" spans="22:22" x14ac:dyDescent="0.35">
      <c r="V5670" s="17"/>
    </row>
    <row r="5671" spans="22:22" x14ac:dyDescent="0.35">
      <c r="V5671" s="17"/>
    </row>
    <row r="5672" spans="22:22" x14ac:dyDescent="0.35">
      <c r="V5672" s="17"/>
    </row>
    <row r="5673" spans="22:22" x14ac:dyDescent="0.35">
      <c r="V5673" s="17"/>
    </row>
    <row r="5674" spans="22:22" x14ac:dyDescent="0.35">
      <c r="V5674" s="17"/>
    </row>
    <row r="5675" spans="22:22" x14ac:dyDescent="0.35">
      <c r="V5675" s="17"/>
    </row>
    <row r="5676" spans="22:22" x14ac:dyDescent="0.35">
      <c r="V5676" s="17"/>
    </row>
    <row r="5677" spans="22:22" x14ac:dyDescent="0.35">
      <c r="V5677" s="17"/>
    </row>
    <row r="5678" spans="22:22" x14ac:dyDescent="0.35">
      <c r="V5678" s="17"/>
    </row>
    <row r="5679" spans="22:22" x14ac:dyDescent="0.35">
      <c r="V5679" s="17"/>
    </row>
    <row r="5680" spans="22:22" x14ac:dyDescent="0.35">
      <c r="V5680" s="17"/>
    </row>
    <row r="5681" spans="22:22" x14ac:dyDescent="0.35">
      <c r="V5681" s="17"/>
    </row>
    <row r="5682" spans="22:22" x14ac:dyDescent="0.35">
      <c r="V5682" s="17"/>
    </row>
    <row r="5683" spans="22:22" x14ac:dyDescent="0.35">
      <c r="V5683" s="17"/>
    </row>
    <row r="5684" spans="22:22" x14ac:dyDescent="0.35">
      <c r="V5684" s="17"/>
    </row>
    <row r="5685" spans="22:22" x14ac:dyDescent="0.35">
      <c r="V5685" s="17"/>
    </row>
    <row r="5686" spans="22:22" x14ac:dyDescent="0.35">
      <c r="V5686" s="17"/>
    </row>
    <row r="5687" spans="22:22" x14ac:dyDescent="0.35">
      <c r="V5687" s="17"/>
    </row>
    <row r="5688" spans="22:22" x14ac:dyDescent="0.35">
      <c r="V5688" s="17"/>
    </row>
    <row r="5689" spans="22:22" x14ac:dyDescent="0.35">
      <c r="V5689" s="17"/>
    </row>
    <row r="5690" spans="22:22" x14ac:dyDescent="0.35">
      <c r="V5690" s="17"/>
    </row>
    <row r="5691" spans="22:22" x14ac:dyDescent="0.35">
      <c r="V5691" s="17"/>
    </row>
    <row r="5692" spans="22:22" x14ac:dyDescent="0.35">
      <c r="V5692" s="17"/>
    </row>
    <row r="5693" spans="22:22" x14ac:dyDescent="0.35">
      <c r="V5693" s="17"/>
    </row>
    <row r="5694" spans="22:22" x14ac:dyDescent="0.35">
      <c r="V5694" s="17"/>
    </row>
    <row r="5695" spans="22:22" x14ac:dyDescent="0.35">
      <c r="V5695" s="17"/>
    </row>
    <row r="5696" spans="22:22" x14ac:dyDescent="0.35">
      <c r="V5696" s="17"/>
    </row>
    <row r="5697" spans="22:22" x14ac:dyDescent="0.35">
      <c r="V5697" s="17"/>
    </row>
    <row r="5698" spans="22:22" x14ac:dyDescent="0.35">
      <c r="V5698" s="17"/>
    </row>
    <row r="5699" spans="22:22" x14ac:dyDescent="0.35">
      <c r="V5699" s="17"/>
    </row>
    <row r="5700" spans="22:22" x14ac:dyDescent="0.35">
      <c r="V5700" s="17"/>
    </row>
    <row r="5701" spans="22:22" x14ac:dyDescent="0.35">
      <c r="V5701" s="17"/>
    </row>
    <row r="5702" spans="22:22" x14ac:dyDescent="0.35">
      <c r="V5702" s="17"/>
    </row>
    <row r="5703" spans="22:22" x14ac:dyDescent="0.35">
      <c r="V5703" s="17"/>
    </row>
    <row r="5704" spans="22:22" x14ac:dyDescent="0.35">
      <c r="V5704" s="17"/>
    </row>
    <row r="5705" spans="22:22" x14ac:dyDescent="0.35">
      <c r="V5705" s="17"/>
    </row>
    <row r="5706" spans="22:22" x14ac:dyDescent="0.35">
      <c r="V5706" s="17"/>
    </row>
    <row r="5707" spans="22:22" x14ac:dyDescent="0.35">
      <c r="V5707" s="17"/>
    </row>
    <row r="5708" spans="22:22" x14ac:dyDescent="0.35">
      <c r="V5708" s="17"/>
    </row>
    <row r="5709" spans="22:22" x14ac:dyDescent="0.35">
      <c r="V5709" s="17"/>
    </row>
    <row r="5710" spans="22:22" x14ac:dyDescent="0.35">
      <c r="V5710" s="17"/>
    </row>
    <row r="5711" spans="22:22" x14ac:dyDescent="0.35">
      <c r="V5711" s="17"/>
    </row>
    <row r="5712" spans="22:22" x14ac:dyDescent="0.35">
      <c r="V5712" s="17"/>
    </row>
    <row r="5713" spans="22:22" x14ac:dyDescent="0.35">
      <c r="V5713" s="17"/>
    </row>
    <row r="5714" spans="22:22" x14ac:dyDescent="0.35">
      <c r="V5714" s="17"/>
    </row>
    <row r="5715" spans="22:22" x14ac:dyDescent="0.35">
      <c r="V5715" s="17"/>
    </row>
    <row r="5716" spans="22:22" x14ac:dyDescent="0.35">
      <c r="V5716" s="17"/>
    </row>
    <row r="5717" spans="22:22" x14ac:dyDescent="0.35">
      <c r="V5717" s="17"/>
    </row>
    <row r="5718" spans="22:22" x14ac:dyDescent="0.35">
      <c r="V5718" s="17"/>
    </row>
    <row r="5719" spans="22:22" x14ac:dyDescent="0.35">
      <c r="V5719" s="17"/>
    </row>
    <row r="5720" spans="22:22" x14ac:dyDescent="0.35">
      <c r="V5720" s="17"/>
    </row>
    <row r="5721" spans="22:22" x14ac:dyDescent="0.35">
      <c r="V5721" s="17"/>
    </row>
    <row r="5722" spans="22:22" x14ac:dyDescent="0.35">
      <c r="V5722" s="17"/>
    </row>
    <row r="5723" spans="22:22" x14ac:dyDescent="0.35">
      <c r="V5723" s="17"/>
    </row>
    <row r="5724" spans="22:22" x14ac:dyDescent="0.35">
      <c r="V5724" s="17"/>
    </row>
    <row r="5725" spans="22:22" x14ac:dyDescent="0.35">
      <c r="V5725" s="17"/>
    </row>
    <row r="5726" spans="22:22" x14ac:dyDescent="0.35">
      <c r="V5726" s="17"/>
    </row>
    <row r="5727" spans="22:22" x14ac:dyDescent="0.35">
      <c r="V5727" s="17"/>
    </row>
    <row r="5728" spans="22:22" x14ac:dyDescent="0.35">
      <c r="V5728" s="17"/>
    </row>
    <row r="5729" spans="22:22" x14ac:dyDescent="0.35">
      <c r="V5729" s="17"/>
    </row>
    <row r="5730" spans="22:22" x14ac:dyDescent="0.35">
      <c r="V5730" s="17"/>
    </row>
    <row r="5731" spans="22:22" x14ac:dyDescent="0.35">
      <c r="V5731" s="17"/>
    </row>
    <row r="5732" spans="22:22" x14ac:dyDescent="0.35">
      <c r="V5732" s="17"/>
    </row>
    <row r="5733" spans="22:22" x14ac:dyDescent="0.35">
      <c r="V5733" s="17"/>
    </row>
    <row r="5734" spans="22:22" x14ac:dyDescent="0.35">
      <c r="V5734" s="17"/>
    </row>
    <row r="5735" spans="22:22" x14ac:dyDescent="0.35">
      <c r="V5735" s="17"/>
    </row>
    <row r="5736" spans="22:22" x14ac:dyDescent="0.35">
      <c r="V5736" s="17"/>
    </row>
    <row r="5737" spans="22:22" x14ac:dyDescent="0.35">
      <c r="V5737" s="17"/>
    </row>
    <row r="5738" spans="22:22" x14ac:dyDescent="0.35">
      <c r="V5738" s="17"/>
    </row>
    <row r="5739" spans="22:22" x14ac:dyDescent="0.35">
      <c r="V5739" s="17"/>
    </row>
    <row r="5740" spans="22:22" x14ac:dyDescent="0.35">
      <c r="V5740" s="17"/>
    </row>
    <row r="5741" spans="22:22" x14ac:dyDescent="0.35">
      <c r="V5741" s="17"/>
    </row>
    <row r="5742" spans="22:22" x14ac:dyDescent="0.35">
      <c r="V5742" s="17"/>
    </row>
    <row r="5743" spans="22:22" x14ac:dyDescent="0.35">
      <c r="V5743" s="17"/>
    </row>
    <row r="5744" spans="22:22" x14ac:dyDescent="0.35">
      <c r="V5744" s="17"/>
    </row>
    <row r="5745" spans="22:22" x14ac:dyDescent="0.35">
      <c r="V5745" s="17"/>
    </row>
    <row r="5746" spans="22:22" x14ac:dyDescent="0.35">
      <c r="V5746" s="17"/>
    </row>
    <row r="5747" spans="22:22" x14ac:dyDescent="0.35">
      <c r="V5747" s="17"/>
    </row>
    <row r="5748" spans="22:22" x14ac:dyDescent="0.35">
      <c r="V5748" s="17"/>
    </row>
    <row r="5749" spans="22:22" x14ac:dyDescent="0.35">
      <c r="V5749" s="17"/>
    </row>
    <row r="5750" spans="22:22" x14ac:dyDescent="0.35">
      <c r="V5750" s="17"/>
    </row>
    <row r="5751" spans="22:22" x14ac:dyDescent="0.35">
      <c r="V5751" s="17"/>
    </row>
    <row r="5752" spans="22:22" x14ac:dyDescent="0.35">
      <c r="V5752" s="17"/>
    </row>
    <row r="5753" spans="22:22" x14ac:dyDescent="0.35">
      <c r="V5753" s="17"/>
    </row>
    <row r="5754" spans="22:22" x14ac:dyDescent="0.35">
      <c r="V5754" s="17"/>
    </row>
    <row r="5755" spans="22:22" x14ac:dyDescent="0.35">
      <c r="V5755" s="17"/>
    </row>
    <row r="5756" spans="22:22" x14ac:dyDescent="0.35">
      <c r="V5756" s="17"/>
    </row>
    <row r="5757" spans="22:22" x14ac:dyDescent="0.35">
      <c r="V5757" s="17"/>
    </row>
    <row r="5758" spans="22:22" x14ac:dyDescent="0.35">
      <c r="V5758" s="17"/>
    </row>
    <row r="5759" spans="22:22" x14ac:dyDescent="0.35">
      <c r="V5759" s="17"/>
    </row>
    <row r="5760" spans="22:22" x14ac:dyDescent="0.35">
      <c r="V5760" s="17"/>
    </row>
    <row r="5761" spans="22:22" x14ac:dyDescent="0.35">
      <c r="V5761" s="17"/>
    </row>
    <row r="5762" spans="22:22" x14ac:dyDescent="0.35">
      <c r="V5762" s="17"/>
    </row>
    <row r="5763" spans="22:22" x14ac:dyDescent="0.35">
      <c r="V5763" s="17"/>
    </row>
    <row r="5764" spans="22:22" x14ac:dyDescent="0.35">
      <c r="V5764" s="17"/>
    </row>
    <row r="5765" spans="22:22" x14ac:dyDescent="0.35">
      <c r="V5765" s="17"/>
    </row>
    <row r="5766" spans="22:22" x14ac:dyDescent="0.35">
      <c r="V5766" s="17"/>
    </row>
    <row r="5767" spans="22:22" x14ac:dyDescent="0.35">
      <c r="V5767" s="17"/>
    </row>
    <row r="5768" spans="22:22" x14ac:dyDescent="0.35">
      <c r="V5768" s="17"/>
    </row>
    <row r="5769" spans="22:22" x14ac:dyDescent="0.35">
      <c r="V5769" s="17"/>
    </row>
    <row r="5770" spans="22:22" x14ac:dyDescent="0.35">
      <c r="V5770" s="17"/>
    </row>
    <row r="5771" spans="22:22" x14ac:dyDescent="0.35">
      <c r="V5771" s="17"/>
    </row>
    <row r="5772" spans="22:22" x14ac:dyDescent="0.35">
      <c r="V5772" s="17"/>
    </row>
    <row r="5773" spans="22:22" x14ac:dyDescent="0.35">
      <c r="V5773" s="17"/>
    </row>
    <row r="5774" spans="22:22" x14ac:dyDescent="0.35">
      <c r="V5774" s="17"/>
    </row>
    <row r="5775" spans="22:22" x14ac:dyDescent="0.35">
      <c r="V5775" s="17"/>
    </row>
    <row r="5776" spans="22:22" x14ac:dyDescent="0.35">
      <c r="V5776" s="17"/>
    </row>
    <row r="5777" spans="22:22" x14ac:dyDescent="0.35">
      <c r="V5777" s="17"/>
    </row>
    <row r="5778" spans="22:22" x14ac:dyDescent="0.35">
      <c r="V5778" s="17"/>
    </row>
    <row r="5779" spans="22:22" x14ac:dyDescent="0.35">
      <c r="V5779" s="17"/>
    </row>
    <row r="5780" spans="22:22" x14ac:dyDescent="0.35">
      <c r="V5780" s="17"/>
    </row>
    <row r="5781" spans="22:22" x14ac:dyDescent="0.35">
      <c r="V5781" s="17"/>
    </row>
    <row r="5782" spans="22:22" x14ac:dyDescent="0.35">
      <c r="V5782" s="17"/>
    </row>
    <row r="5783" spans="22:22" x14ac:dyDescent="0.35">
      <c r="V5783" s="17"/>
    </row>
    <row r="5784" spans="22:22" x14ac:dyDescent="0.35">
      <c r="V5784" s="17"/>
    </row>
    <row r="5785" spans="22:22" x14ac:dyDescent="0.35">
      <c r="V5785" s="17"/>
    </row>
    <row r="5786" spans="22:22" x14ac:dyDescent="0.35">
      <c r="V5786" s="17"/>
    </row>
    <row r="5787" spans="22:22" x14ac:dyDescent="0.35">
      <c r="V5787" s="17"/>
    </row>
    <row r="5788" spans="22:22" x14ac:dyDescent="0.35">
      <c r="V5788" s="17"/>
    </row>
    <row r="5789" spans="22:22" x14ac:dyDescent="0.35">
      <c r="V5789" s="17"/>
    </row>
    <row r="5790" spans="22:22" x14ac:dyDescent="0.35">
      <c r="V5790" s="17"/>
    </row>
    <row r="5791" spans="22:22" x14ac:dyDescent="0.35">
      <c r="V5791" s="17"/>
    </row>
    <row r="5792" spans="22:22" x14ac:dyDescent="0.35">
      <c r="V5792" s="17"/>
    </row>
    <row r="5793" spans="22:22" x14ac:dyDescent="0.35">
      <c r="V5793" s="17"/>
    </row>
    <row r="5794" spans="22:22" x14ac:dyDescent="0.35">
      <c r="V5794" s="17"/>
    </row>
    <row r="5795" spans="22:22" x14ac:dyDescent="0.35">
      <c r="V5795" s="17"/>
    </row>
    <row r="5796" spans="22:22" x14ac:dyDescent="0.35">
      <c r="V5796" s="17"/>
    </row>
    <row r="5797" spans="22:22" x14ac:dyDescent="0.35">
      <c r="V5797" s="17"/>
    </row>
    <row r="5798" spans="22:22" x14ac:dyDescent="0.35">
      <c r="V5798" s="17"/>
    </row>
    <row r="5799" spans="22:22" x14ac:dyDescent="0.35">
      <c r="V5799" s="17"/>
    </row>
    <row r="5800" spans="22:22" x14ac:dyDescent="0.35">
      <c r="V5800" s="17"/>
    </row>
    <row r="5801" spans="22:22" x14ac:dyDescent="0.35">
      <c r="V5801" s="17"/>
    </row>
    <row r="5802" spans="22:22" x14ac:dyDescent="0.35">
      <c r="V5802" s="17"/>
    </row>
    <row r="5803" spans="22:22" x14ac:dyDescent="0.35">
      <c r="V5803" s="17"/>
    </row>
    <row r="5804" spans="22:22" x14ac:dyDescent="0.35">
      <c r="V5804" s="17"/>
    </row>
    <row r="5805" spans="22:22" x14ac:dyDescent="0.35">
      <c r="V5805" s="17"/>
    </row>
    <row r="5806" spans="22:22" x14ac:dyDescent="0.35">
      <c r="V5806" s="17"/>
    </row>
    <row r="5807" spans="22:22" x14ac:dyDescent="0.35">
      <c r="V5807" s="17"/>
    </row>
    <row r="5808" spans="22:22" x14ac:dyDescent="0.35">
      <c r="V5808" s="17"/>
    </row>
    <row r="5809" spans="22:22" x14ac:dyDescent="0.35">
      <c r="V5809" s="17"/>
    </row>
    <row r="5810" spans="22:22" x14ac:dyDescent="0.35">
      <c r="V5810" s="17"/>
    </row>
    <row r="5811" spans="22:22" x14ac:dyDescent="0.35">
      <c r="V5811" s="17"/>
    </row>
    <row r="5812" spans="22:22" x14ac:dyDescent="0.35">
      <c r="V5812" s="17"/>
    </row>
    <row r="5813" spans="22:22" x14ac:dyDescent="0.35">
      <c r="V5813" s="17"/>
    </row>
    <row r="5814" spans="22:22" x14ac:dyDescent="0.35">
      <c r="V5814" s="17"/>
    </row>
    <row r="5815" spans="22:22" x14ac:dyDescent="0.35">
      <c r="V5815" s="17"/>
    </row>
    <row r="5816" spans="22:22" x14ac:dyDescent="0.35">
      <c r="V5816" s="17"/>
    </row>
    <row r="5817" spans="22:22" x14ac:dyDescent="0.35">
      <c r="V5817" s="17"/>
    </row>
    <row r="5818" spans="22:22" x14ac:dyDescent="0.35">
      <c r="V5818" s="17"/>
    </row>
    <row r="5819" spans="22:22" x14ac:dyDescent="0.35">
      <c r="V5819" s="17"/>
    </row>
    <row r="5820" spans="22:22" x14ac:dyDescent="0.35">
      <c r="V5820" s="17"/>
    </row>
    <row r="5821" spans="22:22" x14ac:dyDescent="0.35">
      <c r="V5821" s="17"/>
    </row>
    <row r="5822" spans="22:22" x14ac:dyDescent="0.35">
      <c r="V5822" s="17"/>
    </row>
    <row r="5823" spans="22:22" x14ac:dyDescent="0.35">
      <c r="V5823" s="17"/>
    </row>
    <row r="5824" spans="22:22" x14ac:dyDescent="0.35">
      <c r="V5824" s="17"/>
    </row>
    <row r="5825" spans="22:22" x14ac:dyDescent="0.35">
      <c r="V5825" s="17"/>
    </row>
    <row r="5826" spans="22:22" x14ac:dyDescent="0.35">
      <c r="V5826" s="17"/>
    </row>
    <row r="5827" spans="22:22" x14ac:dyDescent="0.35">
      <c r="V5827" s="17"/>
    </row>
    <row r="5828" spans="22:22" x14ac:dyDescent="0.35">
      <c r="V5828" s="17"/>
    </row>
    <row r="5829" spans="22:22" x14ac:dyDescent="0.35">
      <c r="V5829" s="17"/>
    </row>
    <row r="5830" spans="22:22" x14ac:dyDescent="0.35">
      <c r="V5830" s="17"/>
    </row>
    <row r="5831" spans="22:22" x14ac:dyDescent="0.35">
      <c r="V5831" s="17"/>
    </row>
    <row r="5832" spans="22:22" x14ac:dyDescent="0.35">
      <c r="V5832" s="17"/>
    </row>
    <row r="5833" spans="22:22" x14ac:dyDescent="0.35">
      <c r="V5833" s="17"/>
    </row>
    <row r="5834" spans="22:22" x14ac:dyDescent="0.35">
      <c r="V5834" s="17"/>
    </row>
    <row r="5835" spans="22:22" x14ac:dyDescent="0.35">
      <c r="V5835" s="17"/>
    </row>
    <row r="5836" spans="22:22" x14ac:dyDescent="0.35">
      <c r="V5836" s="17"/>
    </row>
    <row r="5837" spans="22:22" x14ac:dyDescent="0.35">
      <c r="V5837" s="17"/>
    </row>
    <row r="5838" spans="22:22" x14ac:dyDescent="0.35">
      <c r="V5838" s="17"/>
    </row>
    <row r="5839" spans="22:22" x14ac:dyDescent="0.35">
      <c r="V5839" s="17"/>
    </row>
    <row r="5840" spans="22:22" x14ac:dyDescent="0.35">
      <c r="V5840" s="17"/>
    </row>
    <row r="5841" spans="22:22" x14ac:dyDescent="0.35">
      <c r="V5841" s="17"/>
    </row>
    <row r="5842" spans="22:22" x14ac:dyDescent="0.35">
      <c r="V5842" s="17"/>
    </row>
    <row r="5843" spans="22:22" x14ac:dyDescent="0.35">
      <c r="V5843" s="17"/>
    </row>
    <row r="5844" spans="22:22" x14ac:dyDescent="0.35">
      <c r="V5844" s="17"/>
    </row>
    <row r="5845" spans="22:22" x14ac:dyDescent="0.35">
      <c r="V5845" s="17"/>
    </row>
    <row r="5846" spans="22:22" x14ac:dyDescent="0.35">
      <c r="V5846" s="17"/>
    </row>
    <row r="5847" spans="22:22" x14ac:dyDescent="0.35">
      <c r="V5847" s="17"/>
    </row>
    <row r="5848" spans="22:22" x14ac:dyDescent="0.35">
      <c r="V5848" s="17"/>
    </row>
    <row r="5849" spans="22:22" x14ac:dyDescent="0.35">
      <c r="V5849" s="17"/>
    </row>
    <row r="5850" spans="22:22" x14ac:dyDescent="0.35">
      <c r="V5850" s="17"/>
    </row>
    <row r="5851" spans="22:22" x14ac:dyDescent="0.35">
      <c r="V5851" s="17"/>
    </row>
    <row r="5852" spans="22:22" x14ac:dyDescent="0.35">
      <c r="V5852" s="17"/>
    </row>
    <row r="5853" spans="22:22" x14ac:dyDescent="0.35">
      <c r="V5853" s="17"/>
    </row>
    <row r="5854" spans="22:22" x14ac:dyDescent="0.35">
      <c r="V5854" s="17"/>
    </row>
    <row r="5855" spans="22:22" x14ac:dyDescent="0.35">
      <c r="V5855" s="17"/>
    </row>
    <row r="5856" spans="22:22" x14ac:dyDescent="0.35">
      <c r="V5856" s="17"/>
    </row>
    <row r="5857" spans="22:22" x14ac:dyDescent="0.35">
      <c r="V5857" s="17"/>
    </row>
    <row r="5858" spans="22:22" x14ac:dyDescent="0.35">
      <c r="V5858" s="17"/>
    </row>
    <row r="5859" spans="22:22" x14ac:dyDescent="0.35">
      <c r="V5859" s="17"/>
    </row>
    <row r="5860" spans="22:22" x14ac:dyDescent="0.35">
      <c r="V5860" s="17"/>
    </row>
    <row r="5861" spans="22:22" x14ac:dyDescent="0.35">
      <c r="V5861" s="17"/>
    </row>
    <row r="5862" spans="22:22" x14ac:dyDescent="0.35">
      <c r="V5862" s="17"/>
    </row>
    <row r="5863" spans="22:22" x14ac:dyDescent="0.35">
      <c r="V5863" s="17"/>
    </row>
    <row r="5864" spans="22:22" x14ac:dyDescent="0.35">
      <c r="V5864" s="17"/>
    </row>
    <row r="5865" spans="22:22" x14ac:dyDescent="0.35">
      <c r="V5865" s="17"/>
    </row>
    <row r="5866" spans="22:22" x14ac:dyDescent="0.35">
      <c r="V5866" s="17"/>
    </row>
    <row r="5867" spans="22:22" x14ac:dyDescent="0.35">
      <c r="V5867" s="17"/>
    </row>
    <row r="5868" spans="22:22" x14ac:dyDescent="0.35">
      <c r="V5868" s="17"/>
    </row>
    <row r="5869" spans="22:22" x14ac:dyDescent="0.35">
      <c r="V5869" s="17"/>
    </row>
    <row r="5870" spans="22:22" x14ac:dyDescent="0.35">
      <c r="V5870" s="17"/>
    </row>
    <row r="5871" spans="22:22" x14ac:dyDescent="0.35">
      <c r="V5871" s="17"/>
    </row>
    <row r="5872" spans="22:22" x14ac:dyDescent="0.35">
      <c r="V5872" s="17"/>
    </row>
    <row r="5873" spans="22:22" x14ac:dyDescent="0.35">
      <c r="V5873" s="17"/>
    </row>
    <row r="5874" spans="22:22" x14ac:dyDescent="0.35">
      <c r="V5874" s="17"/>
    </row>
    <row r="5875" spans="22:22" x14ac:dyDescent="0.35">
      <c r="V5875" s="17"/>
    </row>
    <row r="5876" spans="22:22" x14ac:dyDescent="0.35">
      <c r="V5876" s="17"/>
    </row>
    <row r="5877" spans="22:22" x14ac:dyDescent="0.35">
      <c r="V5877" s="17"/>
    </row>
    <row r="5878" spans="22:22" x14ac:dyDescent="0.35">
      <c r="V5878" s="17"/>
    </row>
    <row r="5879" spans="22:22" x14ac:dyDescent="0.35">
      <c r="V5879" s="17"/>
    </row>
    <row r="5880" spans="22:22" x14ac:dyDescent="0.35">
      <c r="V5880" s="17"/>
    </row>
    <row r="5881" spans="22:22" x14ac:dyDescent="0.35">
      <c r="V5881" s="17"/>
    </row>
    <row r="5882" spans="22:22" x14ac:dyDescent="0.35">
      <c r="V5882" s="17"/>
    </row>
    <row r="5883" spans="22:22" x14ac:dyDescent="0.35">
      <c r="V5883" s="17"/>
    </row>
    <row r="5884" spans="22:22" x14ac:dyDescent="0.35">
      <c r="V5884" s="17"/>
    </row>
    <row r="5885" spans="22:22" x14ac:dyDescent="0.35">
      <c r="V5885" s="17"/>
    </row>
    <row r="5886" spans="22:22" x14ac:dyDescent="0.35">
      <c r="V5886" s="17"/>
    </row>
    <row r="5887" spans="22:22" x14ac:dyDescent="0.35">
      <c r="V5887" s="17"/>
    </row>
    <row r="5888" spans="22:22" x14ac:dyDescent="0.35">
      <c r="V5888" s="17"/>
    </row>
    <row r="5889" spans="22:22" x14ac:dyDescent="0.35">
      <c r="V5889" s="17"/>
    </row>
    <row r="5890" spans="22:22" x14ac:dyDescent="0.35">
      <c r="V5890" s="17"/>
    </row>
    <row r="5891" spans="22:22" x14ac:dyDescent="0.35">
      <c r="V5891" s="17"/>
    </row>
    <row r="5892" spans="22:22" x14ac:dyDescent="0.35">
      <c r="V5892" s="17"/>
    </row>
    <row r="5893" spans="22:22" x14ac:dyDescent="0.35">
      <c r="V5893" s="17"/>
    </row>
    <row r="5894" spans="22:22" x14ac:dyDescent="0.35">
      <c r="V5894" s="17"/>
    </row>
    <row r="5895" spans="22:22" x14ac:dyDescent="0.35">
      <c r="V5895" s="17"/>
    </row>
    <row r="5896" spans="22:22" x14ac:dyDescent="0.35">
      <c r="V5896" s="17"/>
    </row>
    <row r="5897" spans="22:22" x14ac:dyDescent="0.35">
      <c r="V5897" s="17"/>
    </row>
    <row r="5898" spans="22:22" x14ac:dyDescent="0.35">
      <c r="V5898" s="17"/>
    </row>
    <row r="5899" spans="22:22" x14ac:dyDescent="0.35">
      <c r="V5899" s="17"/>
    </row>
    <row r="5900" spans="22:22" x14ac:dyDescent="0.35">
      <c r="V5900" s="17"/>
    </row>
    <row r="5901" spans="22:22" x14ac:dyDescent="0.35">
      <c r="V5901" s="17"/>
    </row>
    <row r="5902" spans="22:22" x14ac:dyDescent="0.35">
      <c r="V5902" s="17"/>
    </row>
    <row r="5903" spans="22:22" x14ac:dyDescent="0.35">
      <c r="V5903" s="17"/>
    </row>
    <row r="5904" spans="22:22" x14ac:dyDescent="0.35">
      <c r="V5904" s="17"/>
    </row>
    <row r="5905" spans="22:22" x14ac:dyDescent="0.35">
      <c r="V5905" s="17"/>
    </row>
    <row r="5906" spans="22:22" x14ac:dyDescent="0.35">
      <c r="V5906" s="17"/>
    </row>
    <row r="5907" spans="22:22" x14ac:dyDescent="0.35">
      <c r="V5907" s="17"/>
    </row>
    <row r="5908" spans="22:22" x14ac:dyDescent="0.35">
      <c r="V5908" s="17"/>
    </row>
    <row r="5909" spans="22:22" x14ac:dyDescent="0.35">
      <c r="V5909" s="17"/>
    </row>
    <row r="5910" spans="22:22" x14ac:dyDescent="0.35">
      <c r="V5910" s="17"/>
    </row>
    <row r="5911" spans="22:22" x14ac:dyDescent="0.35">
      <c r="V5911" s="17"/>
    </row>
    <row r="5912" spans="22:22" x14ac:dyDescent="0.35">
      <c r="V5912" s="17"/>
    </row>
    <row r="5913" spans="22:22" x14ac:dyDescent="0.35">
      <c r="V5913" s="17"/>
    </row>
    <row r="5914" spans="22:22" x14ac:dyDescent="0.35">
      <c r="V5914" s="17"/>
    </row>
    <row r="5915" spans="22:22" x14ac:dyDescent="0.35">
      <c r="V5915" s="17"/>
    </row>
    <row r="5916" spans="22:22" x14ac:dyDescent="0.35">
      <c r="V5916" s="17"/>
    </row>
    <row r="5917" spans="22:22" x14ac:dyDescent="0.35">
      <c r="V5917" s="17"/>
    </row>
    <row r="5918" spans="22:22" x14ac:dyDescent="0.35">
      <c r="V5918" s="17"/>
    </row>
    <row r="5919" spans="22:22" x14ac:dyDescent="0.35">
      <c r="V5919" s="17"/>
    </row>
    <row r="5920" spans="22:22" x14ac:dyDescent="0.35">
      <c r="V5920" s="17"/>
    </row>
    <row r="5921" spans="22:22" x14ac:dyDescent="0.35">
      <c r="V5921" s="17"/>
    </row>
    <row r="5922" spans="22:22" x14ac:dyDescent="0.35">
      <c r="V5922" s="17"/>
    </row>
    <row r="5923" spans="22:22" x14ac:dyDescent="0.35">
      <c r="V5923" s="17"/>
    </row>
    <row r="5924" spans="22:22" x14ac:dyDescent="0.35">
      <c r="V5924" s="17"/>
    </row>
    <row r="5925" spans="22:22" x14ac:dyDescent="0.35">
      <c r="V5925" s="17"/>
    </row>
    <row r="5926" spans="22:22" x14ac:dyDescent="0.35">
      <c r="V5926" s="17"/>
    </row>
    <row r="5927" spans="22:22" x14ac:dyDescent="0.35">
      <c r="V5927" s="17"/>
    </row>
    <row r="5928" spans="22:22" x14ac:dyDescent="0.35">
      <c r="V5928" s="17"/>
    </row>
    <row r="5929" spans="22:22" x14ac:dyDescent="0.35">
      <c r="V5929" s="17"/>
    </row>
    <row r="5930" spans="22:22" x14ac:dyDescent="0.35">
      <c r="V5930" s="17"/>
    </row>
    <row r="5931" spans="22:22" x14ac:dyDescent="0.35">
      <c r="V5931" s="17"/>
    </row>
    <row r="5932" spans="22:22" x14ac:dyDescent="0.35">
      <c r="V5932" s="17"/>
    </row>
    <row r="5933" spans="22:22" x14ac:dyDescent="0.35">
      <c r="V5933" s="17"/>
    </row>
    <row r="5934" spans="22:22" x14ac:dyDescent="0.35">
      <c r="V5934" s="17"/>
    </row>
    <row r="5935" spans="22:22" x14ac:dyDescent="0.35">
      <c r="V5935" s="17"/>
    </row>
    <row r="5936" spans="22:22" x14ac:dyDescent="0.35">
      <c r="V5936" s="17"/>
    </row>
    <row r="5937" spans="22:22" x14ac:dyDescent="0.35">
      <c r="V5937" s="17"/>
    </row>
    <row r="5938" spans="22:22" x14ac:dyDescent="0.35">
      <c r="V5938" s="17"/>
    </row>
    <row r="5939" spans="22:22" x14ac:dyDescent="0.35">
      <c r="V5939" s="17"/>
    </row>
    <row r="5940" spans="22:22" x14ac:dyDescent="0.35">
      <c r="V5940" s="17"/>
    </row>
    <row r="5941" spans="22:22" x14ac:dyDescent="0.35">
      <c r="V5941" s="17"/>
    </row>
    <row r="5942" spans="22:22" x14ac:dyDescent="0.35">
      <c r="V5942" s="17"/>
    </row>
    <row r="5943" spans="22:22" x14ac:dyDescent="0.35">
      <c r="V5943" s="17"/>
    </row>
    <row r="5944" spans="22:22" x14ac:dyDescent="0.35">
      <c r="V5944" s="17"/>
    </row>
    <row r="5945" spans="22:22" x14ac:dyDescent="0.35">
      <c r="V5945" s="17"/>
    </row>
    <row r="5946" spans="22:22" x14ac:dyDescent="0.35">
      <c r="V5946" s="17"/>
    </row>
    <row r="5947" spans="22:22" x14ac:dyDescent="0.35">
      <c r="V5947" s="17"/>
    </row>
    <row r="5948" spans="22:22" x14ac:dyDescent="0.35">
      <c r="V5948" s="17"/>
    </row>
    <row r="5949" spans="22:22" x14ac:dyDescent="0.35">
      <c r="V5949" s="17"/>
    </row>
    <row r="5950" spans="22:22" x14ac:dyDescent="0.35">
      <c r="V5950" s="17"/>
    </row>
    <row r="5951" spans="22:22" x14ac:dyDescent="0.35">
      <c r="V5951" s="17"/>
    </row>
    <row r="5952" spans="22:22" x14ac:dyDescent="0.35">
      <c r="V5952" s="17"/>
    </row>
    <row r="5953" spans="22:22" x14ac:dyDescent="0.35">
      <c r="V5953" s="17"/>
    </row>
    <row r="5954" spans="22:22" x14ac:dyDescent="0.35">
      <c r="V5954" s="17"/>
    </row>
    <row r="5955" spans="22:22" x14ac:dyDescent="0.35">
      <c r="V5955" s="17"/>
    </row>
    <row r="5956" spans="22:22" x14ac:dyDescent="0.35">
      <c r="V5956" s="17"/>
    </row>
    <row r="5957" spans="22:22" x14ac:dyDescent="0.35">
      <c r="V5957" s="17"/>
    </row>
    <row r="5958" spans="22:22" x14ac:dyDescent="0.35">
      <c r="V5958" s="17"/>
    </row>
    <row r="5959" spans="22:22" x14ac:dyDescent="0.35">
      <c r="V5959" s="17"/>
    </row>
    <row r="5960" spans="22:22" x14ac:dyDescent="0.35">
      <c r="V5960" s="17"/>
    </row>
    <row r="5961" spans="22:22" x14ac:dyDescent="0.35">
      <c r="V5961" s="17"/>
    </row>
    <row r="5962" spans="22:22" x14ac:dyDescent="0.35">
      <c r="V5962" s="17"/>
    </row>
    <row r="5963" spans="22:22" x14ac:dyDescent="0.35">
      <c r="V5963" s="17"/>
    </row>
    <row r="5964" spans="22:22" x14ac:dyDescent="0.35">
      <c r="V5964" s="17"/>
    </row>
    <row r="5965" spans="22:22" x14ac:dyDescent="0.35">
      <c r="V5965" s="17"/>
    </row>
    <row r="5966" spans="22:22" x14ac:dyDescent="0.35">
      <c r="V5966" s="17"/>
    </row>
    <row r="5967" spans="22:22" x14ac:dyDescent="0.35">
      <c r="V5967" s="17"/>
    </row>
    <row r="5968" spans="22:22" x14ac:dyDescent="0.35">
      <c r="V5968" s="17"/>
    </row>
    <row r="5969" spans="22:22" x14ac:dyDescent="0.35">
      <c r="V5969" s="17"/>
    </row>
    <row r="5970" spans="22:22" x14ac:dyDescent="0.35">
      <c r="V5970" s="17"/>
    </row>
    <row r="5971" spans="22:22" x14ac:dyDescent="0.35">
      <c r="V5971" s="17"/>
    </row>
    <row r="5972" spans="22:22" x14ac:dyDescent="0.35">
      <c r="V5972" s="17"/>
    </row>
    <row r="5973" spans="22:22" x14ac:dyDescent="0.35">
      <c r="V5973" s="17"/>
    </row>
    <row r="5974" spans="22:22" x14ac:dyDescent="0.35">
      <c r="V5974" s="17"/>
    </row>
    <row r="5975" spans="22:22" x14ac:dyDescent="0.35">
      <c r="V5975" s="17"/>
    </row>
    <row r="5976" spans="22:22" x14ac:dyDescent="0.35">
      <c r="V5976" s="17"/>
    </row>
    <row r="5977" spans="22:22" x14ac:dyDescent="0.35">
      <c r="V5977" s="17"/>
    </row>
    <row r="5978" spans="22:22" x14ac:dyDescent="0.35">
      <c r="V5978" s="17"/>
    </row>
    <row r="5979" spans="22:22" x14ac:dyDescent="0.35">
      <c r="V5979" s="17"/>
    </row>
    <row r="5980" spans="22:22" x14ac:dyDescent="0.35">
      <c r="V5980" s="17"/>
    </row>
    <row r="5981" spans="22:22" x14ac:dyDescent="0.35">
      <c r="V5981" s="17"/>
    </row>
    <row r="5982" spans="22:22" x14ac:dyDescent="0.35">
      <c r="V5982" s="17"/>
    </row>
    <row r="5983" spans="22:22" x14ac:dyDescent="0.35">
      <c r="V5983" s="17"/>
    </row>
    <row r="5984" spans="22:22" x14ac:dyDescent="0.35">
      <c r="V5984" s="17"/>
    </row>
    <row r="5985" spans="22:22" x14ac:dyDescent="0.35">
      <c r="V5985" s="17"/>
    </row>
    <row r="5986" spans="22:22" x14ac:dyDescent="0.35">
      <c r="V5986" s="17"/>
    </row>
    <row r="5987" spans="22:22" x14ac:dyDescent="0.35">
      <c r="V5987" s="17"/>
    </row>
    <row r="5988" spans="22:22" x14ac:dyDescent="0.35">
      <c r="V5988" s="17"/>
    </row>
    <row r="5989" spans="22:22" x14ac:dyDescent="0.35">
      <c r="V5989" s="17"/>
    </row>
    <row r="5990" spans="22:22" x14ac:dyDescent="0.35">
      <c r="V5990" s="17"/>
    </row>
    <row r="5991" spans="22:22" x14ac:dyDescent="0.35">
      <c r="V5991" s="17"/>
    </row>
    <row r="5992" spans="22:22" x14ac:dyDescent="0.35">
      <c r="V5992" s="17"/>
    </row>
    <row r="5993" spans="22:22" x14ac:dyDescent="0.35">
      <c r="V5993" s="17"/>
    </row>
    <row r="5994" spans="22:22" x14ac:dyDescent="0.35">
      <c r="V5994" s="17"/>
    </row>
    <row r="5995" spans="22:22" x14ac:dyDescent="0.35">
      <c r="V5995" s="17"/>
    </row>
    <row r="5996" spans="22:22" x14ac:dyDescent="0.35">
      <c r="V5996" s="17"/>
    </row>
    <row r="5997" spans="22:22" x14ac:dyDescent="0.35">
      <c r="V5997" s="17"/>
    </row>
    <row r="5998" spans="22:22" x14ac:dyDescent="0.35">
      <c r="V5998" s="17"/>
    </row>
    <row r="5999" spans="22:22" x14ac:dyDescent="0.35">
      <c r="V5999" s="17"/>
    </row>
    <row r="6000" spans="22:22" x14ac:dyDescent="0.35">
      <c r="V6000" s="17"/>
    </row>
    <row r="6001" spans="22:22" x14ac:dyDescent="0.35">
      <c r="V6001" s="17"/>
    </row>
    <row r="6002" spans="22:22" x14ac:dyDescent="0.35">
      <c r="V6002" s="17"/>
    </row>
    <row r="6003" spans="22:22" x14ac:dyDescent="0.35">
      <c r="V6003" s="17"/>
    </row>
    <row r="6004" spans="22:22" x14ac:dyDescent="0.35">
      <c r="V6004" s="17"/>
    </row>
    <row r="6005" spans="22:22" x14ac:dyDescent="0.35">
      <c r="V6005" s="17"/>
    </row>
    <row r="6006" spans="22:22" x14ac:dyDescent="0.35">
      <c r="V6006" s="17"/>
    </row>
    <row r="6007" spans="22:22" x14ac:dyDescent="0.35">
      <c r="V6007" s="17"/>
    </row>
    <row r="6008" spans="22:22" x14ac:dyDescent="0.35">
      <c r="V6008" s="17"/>
    </row>
    <row r="6009" spans="22:22" x14ac:dyDescent="0.35">
      <c r="V6009" s="17"/>
    </row>
    <row r="6010" spans="22:22" x14ac:dyDescent="0.35">
      <c r="V6010" s="17"/>
    </row>
    <row r="6011" spans="22:22" x14ac:dyDescent="0.35">
      <c r="V6011" s="17"/>
    </row>
    <row r="6012" spans="22:22" x14ac:dyDescent="0.35">
      <c r="V6012" s="17"/>
    </row>
    <row r="6013" spans="22:22" x14ac:dyDescent="0.35">
      <c r="V6013" s="17"/>
    </row>
    <row r="6014" spans="22:22" x14ac:dyDescent="0.35">
      <c r="V6014" s="17"/>
    </row>
    <row r="6015" spans="22:22" x14ac:dyDescent="0.35">
      <c r="V6015" s="17"/>
    </row>
    <row r="6016" spans="22:22" x14ac:dyDescent="0.35">
      <c r="V6016" s="17"/>
    </row>
    <row r="6017" spans="22:22" x14ac:dyDescent="0.35">
      <c r="V6017" s="17"/>
    </row>
    <row r="6018" spans="22:22" x14ac:dyDescent="0.35">
      <c r="V6018" s="17"/>
    </row>
    <row r="6019" spans="22:22" x14ac:dyDescent="0.35">
      <c r="V6019" s="17"/>
    </row>
    <row r="6020" spans="22:22" x14ac:dyDescent="0.35">
      <c r="V6020" s="17"/>
    </row>
    <row r="6021" spans="22:22" x14ac:dyDescent="0.35">
      <c r="V6021" s="17"/>
    </row>
    <row r="6022" spans="22:22" x14ac:dyDescent="0.35">
      <c r="V6022" s="17"/>
    </row>
    <row r="6023" spans="22:22" x14ac:dyDescent="0.35">
      <c r="V6023" s="17"/>
    </row>
    <row r="6024" spans="22:22" x14ac:dyDescent="0.35">
      <c r="V6024" s="17"/>
    </row>
    <row r="6025" spans="22:22" x14ac:dyDescent="0.35">
      <c r="V6025" s="17"/>
    </row>
    <row r="6026" spans="22:22" x14ac:dyDescent="0.35">
      <c r="V6026" s="17"/>
    </row>
    <row r="6027" spans="22:22" x14ac:dyDescent="0.35">
      <c r="V6027" s="17"/>
    </row>
    <row r="6028" spans="22:22" x14ac:dyDescent="0.35">
      <c r="V6028" s="17"/>
    </row>
    <row r="6029" spans="22:22" x14ac:dyDescent="0.35">
      <c r="V6029" s="17"/>
    </row>
    <row r="6030" spans="22:22" x14ac:dyDescent="0.35">
      <c r="V6030" s="17"/>
    </row>
    <row r="6031" spans="22:22" x14ac:dyDescent="0.35">
      <c r="V6031" s="17"/>
    </row>
    <row r="6032" spans="22:22" x14ac:dyDescent="0.35">
      <c r="V6032" s="17"/>
    </row>
    <row r="6033" spans="22:22" x14ac:dyDescent="0.35">
      <c r="V6033" s="17"/>
    </row>
    <row r="6034" spans="22:22" x14ac:dyDescent="0.35">
      <c r="V6034" s="17"/>
    </row>
    <row r="6035" spans="22:22" x14ac:dyDescent="0.35">
      <c r="V6035" s="17"/>
    </row>
    <row r="6036" spans="22:22" x14ac:dyDescent="0.35">
      <c r="V6036" s="17"/>
    </row>
    <row r="6037" spans="22:22" x14ac:dyDescent="0.35">
      <c r="V6037" s="17"/>
    </row>
    <row r="6038" spans="22:22" x14ac:dyDescent="0.35">
      <c r="V6038" s="17"/>
    </row>
    <row r="6039" spans="22:22" x14ac:dyDescent="0.35">
      <c r="V6039" s="17"/>
    </row>
    <row r="6040" spans="22:22" x14ac:dyDescent="0.35">
      <c r="V6040" s="17"/>
    </row>
    <row r="6041" spans="22:22" x14ac:dyDescent="0.35">
      <c r="V6041" s="17"/>
    </row>
    <row r="6042" spans="22:22" x14ac:dyDescent="0.35">
      <c r="V6042" s="17"/>
    </row>
    <row r="6043" spans="22:22" x14ac:dyDescent="0.35">
      <c r="V6043" s="17"/>
    </row>
    <row r="6044" spans="22:22" x14ac:dyDescent="0.35">
      <c r="V6044" s="17"/>
    </row>
    <row r="6045" spans="22:22" x14ac:dyDescent="0.35">
      <c r="V6045" s="17"/>
    </row>
    <row r="6046" spans="22:22" x14ac:dyDescent="0.35">
      <c r="V6046" s="17"/>
    </row>
    <row r="6047" spans="22:22" x14ac:dyDescent="0.35">
      <c r="V6047" s="17"/>
    </row>
    <row r="6048" spans="22:22" x14ac:dyDescent="0.35">
      <c r="V6048" s="17"/>
    </row>
    <row r="6049" spans="22:22" x14ac:dyDescent="0.35">
      <c r="V6049" s="17"/>
    </row>
    <row r="6050" spans="22:22" x14ac:dyDescent="0.35">
      <c r="V6050" s="17"/>
    </row>
    <row r="6051" spans="22:22" x14ac:dyDescent="0.35">
      <c r="V6051" s="17"/>
    </row>
    <row r="6052" spans="22:22" x14ac:dyDescent="0.35">
      <c r="V6052" s="17"/>
    </row>
    <row r="6053" spans="22:22" x14ac:dyDescent="0.35">
      <c r="V6053" s="17"/>
    </row>
    <row r="6054" spans="22:22" x14ac:dyDescent="0.35">
      <c r="V6054" s="17"/>
    </row>
    <row r="6055" spans="22:22" x14ac:dyDescent="0.35">
      <c r="V6055" s="17"/>
    </row>
    <row r="6056" spans="22:22" x14ac:dyDescent="0.35">
      <c r="V6056" s="17"/>
    </row>
    <row r="6057" spans="22:22" x14ac:dyDescent="0.35">
      <c r="V6057" s="17"/>
    </row>
    <row r="6058" spans="22:22" x14ac:dyDescent="0.35">
      <c r="V6058" s="17"/>
    </row>
    <row r="6059" spans="22:22" x14ac:dyDescent="0.35">
      <c r="V6059" s="17"/>
    </row>
    <row r="6060" spans="22:22" x14ac:dyDescent="0.35">
      <c r="V6060" s="17"/>
    </row>
    <row r="6061" spans="22:22" x14ac:dyDescent="0.35">
      <c r="V6061" s="17"/>
    </row>
    <row r="6062" spans="22:22" x14ac:dyDescent="0.35">
      <c r="V6062" s="17"/>
    </row>
    <row r="6063" spans="22:22" x14ac:dyDescent="0.35">
      <c r="V6063" s="17"/>
    </row>
    <row r="6064" spans="22:22" x14ac:dyDescent="0.35">
      <c r="V6064" s="17"/>
    </row>
    <row r="6065" spans="22:22" x14ac:dyDescent="0.35">
      <c r="V6065" s="17"/>
    </row>
    <row r="6066" spans="22:22" x14ac:dyDescent="0.35">
      <c r="V6066" s="17"/>
    </row>
    <row r="6067" spans="22:22" x14ac:dyDescent="0.35">
      <c r="V6067" s="17"/>
    </row>
    <row r="6068" spans="22:22" x14ac:dyDescent="0.35">
      <c r="V6068" s="17"/>
    </row>
    <row r="6069" spans="22:22" x14ac:dyDescent="0.35">
      <c r="V6069" s="17"/>
    </row>
    <row r="6070" spans="22:22" x14ac:dyDescent="0.35">
      <c r="V6070" s="17"/>
    </row>
    <row r="6071" spans="22:22" x14ac:dyDescent="0.35">
      <c r="V6071" s="17"/>
    </row>
    <row r="6072" spans="22:22" x14ac:dyDescent="0.35">
      <c r="V6072" s="17"/>
    </row>
    <row r="6073" spans="22:22" x14ac:dyDescent="0.35">
      <c r="V6073" s="17"/>
    </row>
    <row r="6074" spans="22:22" x14ac:dyDescent="0.35">
      <c r="V6074" s="17"/>
    </row>
    <row r="6075" spans="22:22" x14ac:dyDescent="0.35">
      <c r="V6075" s="17"/>
    </row>
    <row r="6076" spans="22:22" x14ac:dyDescent="0.35">
      <c r="V6076" s="17"/>
    </row>
    <row r="6077" spans="22:22" x14ac:dyDescent="0.35">
      <c r="V6077" s="17"/>
    </row>
    <row r="6078" spans="22:22" x14ac:dyDescent="0.35">
      <c r="V6078" s="17"/>
    </row>
    <row r="6079" spans="22:22" x14ac:dyDescent="0.35">
      <c r="V6079" s="17"/>
    </row>
    <row r="6080" spans="22:22" x14ac:dyDescent="0.35">
      <c r="V6080" s="17"/>
    </row>
    <row r="6081" spans="22:22" x14ac:dyDescent="0.35">
      <c r="V6081" s="17"/>
    </row>
    <row r="6082" spans="22:22" x14ac:dyDescent="0.35">
      <c r="V6082" s="17"/>
    </row>
    <row r="6083" spans="22:22" x14ac:dyDescent="0.35">
      <c r="V6083" s="17"/>
    </row>
    <row r="6084" spans="22:22" x14ac:dyDescent="0.35">
      <c r="V6084" s="17"/>
    </row>
    <row r="6085" spans="22:22" x14ac:dyDescent="0.35">
      <c r="V6085" s="17"/>
    </row>
    <row r="6086" spans="22:22" x14ac:dyDescent="0.35">
      <c r="V6086" s="17"/>
    </row>
    <row r="6087" spans="22:22" x14ac:dyDescent="0.35">
      <c r="V6087" s="17"/>
    </row>
    <row r="6088" spans="22:22" x14ac:dyDescent="0.35">
      <c r="V6088" s="17"/>
    </row>
    <row r="6089" spans="22:22" x14ac:dyDescent="0.35">
      <c r="V6089" s="17"/>
    </row>
    <row r="6090" spans="22:22" x14ac:dyDescent="0.35">
      <c r="V6090" s="17"/>
    </row>
    <row r="6091" spans="22:22" x14ac:dyDescent="0.35">
      <c r="V6091" s="17"/>
    </row>
    <row r="6092" spans="22:22" x14ac:dyDescent="0.35">
      <c r="V6092" s="17"/>
    </row>
    <row r="6093" spans="22:22" x14ac:dyDescent="0.35">
      <c r="V6093" s="17"/>
    </row>
    <row r="6094" spans="22:22" x14ac:dyDescent="0.35">
      <c r="V6094" s="17"/>
    </row>
    <row r="6095" spans="22:22" x14ac:dyDescent="0.35">
      <c r="V6095" s="17"/>
    </row>
    <row r="6096" spans="22:22" x14ac:dyDescent="0.35">
      <c r="V6096" s="17"/>
    </row>
    <row r="6097" spans="22:22" x14ac:dyDescent="0.35">
      <c r="V6097" s="17"/>
    </row>
    <row r="6098" spans="22:22" x14ac:dyDescent="0.35">
      <c r="V6098" s="17"/>
    </row>
    <row r="6099" spans="22:22" x14ac:dyDescent="0.35">
      <c r="V6099" s="17"/>
    </row>
    <row r="6100" spans="22:22" x14ac:dyDescent="0.35">
      <c r="V6100" s="17"/>
    </row>
    <row r="6101" spans="22:22" x14ac:dyDescent="0.35">
      <c r="V6101" s="17"/>
    </row>
    <row r="6102" spans="22:22" x14ac:dyDescent="0.35">
      <c r="V6102" s="17"/>
    </row>
    <row r="6103" spans="22:22" x14ac:dyDescent="0.35">
      <c r="V6103" s="17"/>
    </row>
    <row r="6104" spans="22:22" x14ac:dyDescent="0.35">
      <c r="V6104" s="17"/>
    </row>
    <row r="6105" spans="22:22" x14ac:dyDescent="0.35">
      <c r="V6105" s="17"/>
    </row>
    <row r="6106" spans="22:22" x14ac:dyDescent="0.35">
      <c r="V6106" s="17"/>
    </row>
    <row r="6107" spans="22:22" x14ac:dyDescent="0.35">
      <c r="V6107" s="17"/>
    </row>
    <row r="6108" spans="22:22" x14ac:dyDescent="0.35">
      <c r="V6108" s="17"/>
    </row>
    <row r="6109" spans="22:22" x14ac:dyDescent="0.35">
      <c r="V6109" s="17"/>
    </row>
    <row r="6110" spans="22:22" x14ac:dyDescent="0.35">
      <c r="V6110" s="17"/>
    </row>
    <row r="6111" spans="22:22" x14ac:dyDescent="0.35">
      <c r="V6111" s="17"/>
    </row>
    <row r="6112" spans="22:22" x14ac:dyDescent="0.35">
      <c r="V6112" s="17"/>
    </row>
    <row r="6113" spans="22:22" x14ac:dyDescent="0.35">
      <c r="V6113" s="17"/>
    </row>
    <row r="6114" spans="22:22" x14ac:dyDescent="0.35">
      <c r="V6114" s="17"/>
    </row>
    <row r="6115" spans="22:22" x14ac:dyDescent="0.35">
      <c r="V6115" s="17"/>
    </row>
    <row r="6116" spans="22:22" x14ac:dyDescent="0.35">
      <c r="V6116" s="17"/>
    </row>
    <row r="6117" spans="22:22" x14ac:dyDescent="0.35">
      <c r="V6117" s="17"/>
    </row>
    <row r="6118" spans="22:22" x14ac:dyDescent="0.35">
      <c r="V6118" s="17"/>
    </row>
    <row r="6119" spans="22:22" x14ac:dyDescent="0.35">
      <c r="V6119" s="17"/>
    </row>
    <row r="6120" spans="22:22" x14ac:dyDescent="0.35">
      <c r="V6120" s="17"/>
    </row>
    <row r="6121" spans="22:22" x14ac:dyDescent="0.35">
      <c r="V6121" s="17"/>
    </row>
    <row r="6122" spans="22:22" x14ac:dyDescent="0.35">
      <c r="V6122" s="17"/>
    </row>
    <row r="6123" spans="22:22" x14ac:dyDescent="0.35">
      <c r="V6123" s="17"/>
    </row>
    <row r="6124" spans="22:22" x14ac:dyDescent="0.35">
      <c r="V6124" s="17"/>
    </row>
    <row r="6125" spans="22:22" x14ac:dyDescent="0.35">
      <c r="V6125" s="17"/>
    </row>
    <row r="6126" spans="22:22" x14ac:dyDescent="0.35">
      <c r="V6126" s="17"/>
    </row>
    <row r="6127" spans="22:22" x14ac:dyDescent="0.35">
      <c r="V6127" s="17"/>
    </row>
    <row r="6128" spans="22:22" x14ac:dyDescent="0.35">
      <c r="V6128" s="17"/>
    </row>
    <row r="6129" spans="22:22" x14ac:dyDescent="0.35">
      <c r="V6129" s="17"/>
    </row>
    <row r="6130" spans="22:22" x14ac:dyDescent="0.35">
      <c r="V6130" s="17"/>
    </row>
    <row r="6131" spans="22:22" x14ac:dyDescent="0.35">
      <c r="V6131" s="17"/>
    </row>
    <row r="6132" spans="22:22" x14ac:dyDescent="0.35">
      <c r="V6132" s="17"/>
    </row>
    <row r="6133" spans="22:22" x14ac:dyDescent="0.35">
      <c r="V6133" s="17"/>
    </row>
    <row r="6134" spans="22:22" x14ac:dyDescent="0.35">
      <c r="V6134" s="17"/>
    </row>
    <row r="6135" spans="22:22" x14ac:dyDescent="0.35">
      <c r="V6135" s="17"/>
    </row>
    <row r="6136" spans="22:22" x14ac:dyDescent="0.35">
      <c r="V6136" s="17"/>
    </row>
    <row r="6137" spans="22:22" x14ac:dyDescent="0.35">
      <c r="V6137" s="17"/>
    </row>
    <row r="6138" spans="22:22" x14ac:dyDescent="0.35">
      <c r="V6138" s="17"/>
    </row>
    <row r="6139" spans="22:22" x14ac:dyDescent="0.35">
      <c r="V6139" s="17"/>
    </row>
    <row r="6140" spans="22:22" x14ac:dyDescent="0.35">
      <c r="V6140" s="17"/>
    </row>
    <row r="6141" spans="22:22" x14ac:dyDescent="0.35">
      <c r="V6141" s="17"/>
    </row>
    <row r="6142" spans="22:22" x14ac:dyDescent="0.35">
      <c r="V6142" s="17"/>
    </row>
    <row r="6143" spans="22:22" x14ac:dyDescent="0.35">
      <c r="V6143" s="17"/>
    </row>
    <row r="6144" spans="22:22" x14ac:dyDescent="0.35">
      <c r="V6144" s="17"/>
    </row>
    <row r="6145" spans="22:22" x14ac:dyDescent="0.35">
      <c r="V6145" s="17"/>
    </row>
    <row r="6146" spans="22:22" x14ac:dyDescent="0.35">
      <c r="V6146" s="17"/>
    </row>
    <row r="6147" spans="22:22" x14ac:dyDescent="0.35">
      <c r="V6147" s="17"/>
    </row>
    <row r="6148" spans="22:22" x14ac:dyDescent="0.35">
      <c r="V6148" s="17"/>
    </row>
    <row r="6149" spans="22:22" x14ac:dyDescent="0.35">
      <c r="V6149" s="17"/>
    </row>
    <row r="6150" spans="22:22" x14ac:dyDescent="0.35">
      <c r="V6150" s="17"/>
    </row>
    <row r="6151" spans="22:22" x14ac:dyDescent="0.35">
      <c r="V6151" s="17"/>
    </row>
    <row r="6152" spans="22:22" x14ac:dyDescent="0.35">
      <c r="V6152" s="17"/>
    </row>
    <row r="6153" spans="22:22" x14ac:dyDescent="0.35">
      <c r="V6153" s="17"/>
    </row>
    <row r="6154" spans="22:22" x14ac:dyDescent="0.35">
      <c r="V6154" s="17"/>
    </row>
    <row r="6155" spans="22:22" x14ac:dyDescent="0.35">
      <c r="V6155" s="17"/>
    </row>
    <row r="6156" spans="22:22" x14ac:dyDescent="0.35">
      <c r="V6156" s="17"/>
    </row>
    <row r="6157" spans="22:22" x14ac:dyDescent="0.35">
      <c r="V6157" s="17"/>
    </row>
    <row r="6158" spans="22:22" x14ac:dyDescent="0.35">
      <c r="V6158" s="17"/>
    </row>
    <row r="6159" spans="22:22" x14ac:dyDescent="0.35">
      <c r="V6159" s="17"/>
    </row>
    <row r="6160" spans="22:22" x14ac:dyDescent="0.35">
      <c r="V6160" s="17"/>
    </row>
    <row r="6161" spans="22:22" x14ac:dyDescent="0.35">
      <c r="V6161" s="17"/>
    </row>
    <row r="6162" spans="22:22" x14ac:dyDescent="0.35">
      <c r="V6162" s="17"/>
    </row>
    <row r="6163" spans="22:22" x14ac:dyDescent="0.35">
      <c r="V6163" s="17"/>
    </row>
    <row r="6164" spans="22:22" x14ac:dyDescent="0.35">
      <c r="V6164" s="17"/>
    </row>
    <row r="6165" spans="22:22" x14ac:dyDescent="0.35">
      <c r="V6165" s="17"/>
    </row>
    <row r="6166" spans="22:22" x14ac:dyDescent="0.35">
      <c r="V6166" s="17"/>
    </row>
    <row r="6167" spans="22:22" x14ac:dyDescent="0.35">
      <c r="V6167" s="17"/>
    </row>
    <row r="6168" spans="22:22" x14ac:dyDescent="0.35">
      <c r="V6168" s="17"/>
    </row>
    <row r="6169" spans="22:22" x14ac:dyDescent="0.35">
      <c r="V6169" s="17"/>
    </row>
    <row r="6170" spans="22:22" x14ac:dyDescent="0.35">
      <c r="V6170" s="17"/>
    </row>
    <row r="6171" spans="22:22" x14ac:dyDescent="0.35">
      <c r="V6171" s="17"/>
    </row>
    <row r="6172" spans="22:22" x14ac:dyDescent="0.35">
      <c r="V6172" s="17"/>
    </row>
    <row r="6173" spans="22:22" x14ac:dyDescent="0.35">
      <c r="V6173" s="17"/>
    </row>
    <row r="6174" spans="22:22" x14ac:dyDescent="0.35">
      <c r="V6174" s="17"/>
    </row>
    <row r="6175" spans="22:22" x14ac:dyDescent="0.35">
      <c r="V6175" s="17"/>
    </row>
    <row r="6176" spans="22:22" x14ac:dyDescent="0.35">
      <c r="V6176" s="17"/>
    </row>
    <row r="6177" spans="22:22" x14ac:dyDescent="0.35">
      <c r="V6177" s="17"/>
    </row>
    <row r="6178" spans="22:22" x14ac:dyDescent="0.35">
      <c r="V6178" s="17"/>
    </row>
    <row r="6179" spans="22:22" x14ac:dyDescent="0.35">
      <c r="V6179" s="17"/>
    </row>
    <row r="6180" spans="22:22" x14ac:dyDescent="0.35">
      <c r="V6180" s="17"/>
    </row>
    <row r="6181" spans="22:22" x14ac:dyDescent="0.35">
      <c r="V6181" s="17"/>
    </row>
    <row r="6182" spans="22:22" x14ac:dyDescent="0.35">
      <c r="V6182" s="17"/>
    </row>
    <row r="6183" spans="22:22" x14ac:dyDescent="0.35">
      <c r="V6183" s="17"/>
    </row>
    <row r="6184" spans="22:22" x14ac:dyDescent="0.35">
      <c r="V6184" s="17"/>
    </row>
    <row r="6185" spans="22:22" x14ac:dyDescent="0.35">
      <c r="V6185" s="17"/>
    </row>
    <row r="6186" spans="22:22" x14ac:dyDescent="0.35">
      <c r="V6186" s="17"/>
    </row>
    <row r="6187" spans="22:22" x14ac:dyDescent="0.35">
      <c r="V6187" s="17"/>
    </row>
    <row r="6188" spans="22:22" x14ac:dyDescent="0.35">
      <c r="V6188" s="17"/>
    </row>
    <row r="6189" spans="22:22" x14ac:dyDescent="0.35">
      <c r="V6189" s="17"/>
    </row>
    <row r="6190" spans="22:22" x14ac:dyDescent="0.35">
      <c r="V6190" s="17"/>
    </row>
    <row r="6191" spans="22:22" x14ac:dyDescent="0.35">
      <c r="V6191" s="17"/>
    </row>
    <row r="6192" spans="22:22" x14ac:dyDescent="0.35">
      <c r="V6192" s="17"/>
    </row>
    <row r="6193" spans="22:22" x14ac:dyDescent="0.35">
      <c r="V6193" s="17"/>
    </row>
    <row r="6194" spans="22:22" x14ac:dyDescent="0.35">
      <c r="V6194" s="17"/>
    </row>
    <row r="6195" spans="22:22" x14ac:dyDescent="0.35">
      <c r="V6195" s="17"/>
    </row>
    <row r="6196" spans="22:22" x14ac:dyDescent="0.35">
      <c r="V6196" s="17"/>
    </row>
    <row r="6197" spans="22:22" x14ac:dyDescent="0.35">
      <c r="V6197" s="17"/>
    </row>
    <row r="6198" spans="22:22" x14ac:dyDescent="0.35">
      <c r="V6198" s="17"/>
    </row>
    <row r="6199" spans="22:22" x14ac:dyDescent="0.35">
      <c r="V6199" s="17"/>
    </row>
    <row r="6200" spans="22:22" x14ac:dyDescent="0.35">
      <c r="V6200" s="17"/>
    </row>
    <row r="6201" spans="22:22" x14ac:dyDescent="0.35">
      <c r="V6201" s="17"/>
    </row>
    <row r="6202" spans="22:22" x14ac:dyDescent="0.35">
      <c r="V6202" s="17"/>
    </row>
    <row r="6203" spans="22:22" x14ac:dyDescent="0.35">
      <c r="V6203" s="17"/>
    </row>
    <row r="6204" spans="22:22" x14ac:dyDescent="0.35">
      <c r="V6204" s="17"/>
    </row>
    <row r="6205" spans="22:22" x14ac:dyDescent="0.35">
      <c r="V6205" s="17"/>
    </row>
    <row r="6206" spans="22:22" x14ac:dyDescent="0.35">
      <c r="V6206" s="17"/>
    </row>
    <row r="6207" spans="22:22" x14ac:dyDescent="0.35">
      <c r="V6207" s="17"/>
    </row>
    <row r="6208" spans="22:22" x14ac:dyDescent="0.35">
      <c r="V6208" s="17"/>
    </row>
    <row r="6209" spans="22:22" x14ac:dyDescent="0.35">
      <c r="V6209" s="17"/>
    </row>
    <row r="6210" spans="22:22" x14ac:dyDescent="0.35">
      <c r="V6210" s="17"/>
    </row>
    <row r="6211" spans="22:22" x14ac:dyDescent="0.35">
      <c r="V6211" s="17"/>
    </row>
    <row r="6212" spans="22:22" x14ac:dyDescent="0.35">
      <c r="V6212" s="17"/>
    </row>
    <row r="6213" spans="22:22" x14ac:dyDescent="0.35">
      <c r="V6213" s="17"/>
    </row>
    <row r="6214" spans="22:22" x14ac:dyDescent="0.35">
      <c r="V6214" s="17"/>
    </row>
    <row r="6215" spans="22:22" x14ac:dyDescent="0.35">
      <c r="V6215" s="17"/>
    </row>
    <row r="6216" spans="22:22" x14ac:dyDescent="0.35">
      <c r="V6216" s="17"/>
    </row>
    <row r="6217" spans="22:22" x14ac:dyDescent="0.35">
      <c r="V6217" s="17"/>
    </row>
    <row r="6218" spans="22:22" x14ac:dyDescent="0.35">
      <c r="V6218" s="17"/>
    </row>
    <row r="6219" spans="22:22" x14ac:dyDescent="0.35">
      <c r="V6219" s="17"/>
    </row>
    <row r="6220" spans="22:22" x14ac:dyDescent="0.35">
      <c r="V6220" s="17"/>
    </row>
    <row r="6221" spans="22:22" x14ac:dyDescent="0.35">
      <c r="V6221" s="17"/>
    </row>
    <row r="6222" spans="22:22" x14ac:dyDescent="0.35">
      <c r="V6222" s="17"/>
    </row>
    <row r="6223" spans="22:22" x14ac:dyDescent="0.35">
      <c r="V6223" s="17"/>
    </row>
    <row r="6224" spans="22:22" x14ac:dyDescent="0.35">
      <c r="V6224" s="17"/>
    </row>
    <row r="6225" spans="22:22" x14ac:dyDescent="0.35">
      <c r="V6225" s="17"/>
    </row>
    <row r="6226" spans="22:22" x14ac:dyDescent="0.35">
      <c r="V6226" s="17"/>
    </row>
    <row r="6227" spans="22:22" x14ac:dyDescent="0.35">
      <c r="V6227" s="17"/>
    </row>
    <row r="6228" spans="22:22" x14ac:dyDescent="0.35">
      <c r="V6228" s="17"/>
    </row>
    <row r="6229" spans="22:22" x14ac:dyDescent="0.35">
      <c r="V6229" s="17"/>
    </row>
    <row r="6230" spans="22:22" x14ac:dyDescent="0.35">
      <c r="V6230" s="17"/>
    </row>
    <row r="6231" spans="22:22" x14ac:dyDescent="0.35">
      <c r="V6231" s="17"/>
    </row>
    <row r="6232" spans="22:22" x14ac:dyDescent="0.35">
      <c r="V6232" s="17"/>
    </row>
    <row r="6233" spans="22:22" x14ac:dyDescent="0.35">
      <c r="V6233" s="17"/>
    </row>
    <row r="6234" spans="22:22" x14ac:dyDescent="0.35">
      <c r="V6234" s="17"/>
    </row>
    <row r="6235" spans="22:22" x14ac:dyDescent="0.35">
      <c r="V6235" s="17"/>
    </row>
    <row r="6236" spans="22:22" x14ac:dyDescent="0.35">
      <c r="V6236" s="17"/>
    </row>
    <row r="6237" spans="22:22" x14ac:dyDescent="0.35">
      <c r="V6237" s="17"/>
    </row>
    <row r="6238" spans="22:22" x14ac:dyDescent="0.35">
      <c r="V6238" s="17"/>
    </row>
    <row r="6239" spans="22:22" x14ac:dyDescent="0.35">
      <c r="V6239" s="17"/>
    </row>
    <row r="6240" spans="22:22" x14ac:dyDescent="0.35">
      <c r="V6240" s="17"/>
    </row>
    <row r="6241" spans="22:22" x14ac:dyDescent="0.35">
      <c r="V6241" s="17"/>
    </row>
    <row r="6242" spans="22:22" x14ac:dyDescent="0.35">
      <c r="V6242" s="17"/>
    </row>
    <row r="6243" spans="22:22" x14ac:dyDescent="0.35">
      <c r="V6243" s="17"/>
    </row>
    <row r="6244" spans="22:22" x14ac:dyDescent="0.35">
      <c r="V6244" s="17"/>
    </row>
    <row r="6245" spans="22:22" x14ac:dyDescent="0.35">
      <c r="V6245" s="17"/>
    </row>
    <row r="6246" spans="22:22" x14ac:dyDescent="0.35">
      <c r="V6246" s="17"/>
    </row>
    <row r="6247" spans="22:22" x14ac:dyDescent="0.35">
      <c r="V6247" s="17"/>
    </row>
    <row r="6248" spans="22:22" x14ac:dyDescent="0.35">
      <c r="V6248" s="17"/>
    </row>
    <row r="6249" spans="22:22" x14ac:dyDescent="0.35">
      <c r="V6249" s="17"/>
    </row>
    <row r="6250" spans="22:22" x14ac:dyDescent="0.35">
      <c r="V6250" s="17"/>
    </row>
    <row r="6251" spans="22:22" x14ac:dyDescent="0.35">
      <c r="V6251" s="17"/>
    </row>
    <row r="6252" spans="22:22" x14ac:dyDescent="0.35">
      <c r="V6252" s="17"/>
    </row>
    <row r="6253" spans="22:22" x14ac:dyDescent="0.35">
      <c r="V6253" s="17"/>
    </row>
    <row r="6254" spans="22:22" x14ac:dyDescent="0.35">
      <c r="V6254" s="17"/>
    </row>
    <row r="6255" spans="22:22" x14ac:dyDescent="0.35">
      <c r="V6255" s="17"/>
    </row>
    <row r="6256" spans="22:22" x14ac:dyDescent="0.35">
      <c r="V6256" s="17"/>
    </row>
    <row r="6257" spans="22:22" x14ac:dyDescent="0.35">
      <c r="V6257" s="17"/>
    </row>
    <row r="6258" spans="22:22" x14ac:dyDescent="0.35">
      <c r="V6258" s="17"/>
    </row>
    <row r="6259" spans="22:22" x14ac:dyDescent="0.35">
      <c r="V6259" s="17"/>
    </row>
    <row r="6260" spans="22:22" x14ac:dyDescent="0.35">
      <c r="V6260" s="17"/>
    </row>
    <row r="6261" spans="22:22" x14ac:dyDescent="0.35">
      <c r="V6261" s="17"/>
    </row>
    <row r="6262" spans="22:22" x14ac:dyDescent="0.35">
      <c r="V6262" s="17"/>
    </row>
    <row r="6263" spans="22:22" x14ac:dyDescent="0.35">
      <c r="V6263" s="17"/>
    </row>
    <row r="6264" spans="22:22" x14ac:dyDescent="0.35">
      <c r="V6264" s="17"/>
    </row>
    <row r="6265" spans="22:22" x14ac:dyDescent="0.35">
      <c r="V6265" s="17"/>
    </row>
    <row r="6266" spans="22:22" x14ac:dyDescent="0.35">
      <c r="V6266" s="17"/>
    </row>
    <row r="6267" spans="22:22" x14ac:dyDescent="0.35">
      <c r="V6267" s="17"/>
    </row>
    <row r="6268" spans="22:22" x14ac:dyDescent="0.35">
      <c r="V6268" s="17"/>
    </row>
    <row r="6269" spans="22:22" x14ac:dyDescent="0.35">
      <c r="V6269" s="17"/>
    </row>
    <row r="6270" spans="22:22" x14ac:dyDescent="0.35">
      <c r="V6270" s="17"/>
    </row>
    <row r="6271" spans="22:22" x14ac:dyDescent="0.35">
      <c r="V6271" s="17"/>
    </row>
    <row r="6272" spans="22:22" x14ac:dyDescent="0.35">
      <c r="V6272" s="17"/>
    </row>
    <row r="6273" spans="22:22" x14ac:dyDescent="0.35">
      <c r="V6273" s="17"/>
    </row>
    <row r="6274" spans="22:22" x14ac:dyDescent="0.35">
      <c r="V6274" s="17"/>
    </row>
    <row r="6275" spans="22:22" x14ac:dyDescent="0.35">
      <c r="V6275" s="17"/>
    </row>
    <row r="6276" spans="22:22" x14ac:dyDescent="0.35">
      <c r="V6276" s="17"/>
    </row>
    <row r="6277" spans="22:22" x14ac:dyDescent="0.35">
      <c r="V6277" s="17"/>
    </row>
    <row r="6278" spans="22:22" x14ac:dyDescent="0.35">
      <c r="V6278" s="17"/>
    </row>
    <row r="6279" spans="22:22" x14ac:dyDescent="0.35">
      <c r="V6279" s="17"/>
    </row>
    <row r="6280" spans="22:22" x14ac:dyDescent="0.35">
      <c r="V6280" s="17"/>
    </row>
    <row r="6281" spans="22:22" x14ac:dyDescent="0.35">
      <c r="V6281" s="17"/>
    </row>
    <row r="6282" spans="22:22" x14ac:dyDescent="0.35">
      <c r="V6282" s="17"/>
    </row>
    <row r="6283" spans="22:22" x14ac:dyDescent="0.35">
      <c r="V6283" s="17"/>
    </row>
    <row r="6284" spans="22:22" x14ac:dyDescent="0.35">
      <c r="V6284" s="17"/>
    </row>
    <row r="6285" spans="22:22" x14ac:dyDescent="0.35">
      <c r="V6285" s="17"/>
    </row>
    <row r="6286" spans="22:22" x14ac:dyDescent="0.35">
      <c r="V6286" s="17"/>
    </row>
    <row r="6287" spans="22:22" x14ac:dyDescent="0.35">
      <c r="V6287" s="17"/>
    </row>
    <row r="6288" spans="22:22" x14ac:dyDescent="0.35">
      <c r="V6288" s="17"/>
    </row>
    <row r="6289" spans="22:22" x14ac:dyDescent="0.35">
      <c r="V6289" s="17"/>
    </row>
    <row r="6290" spans="22:22" x14ac:dyDescent="0.35">
      <c r="V6290" s="17"/>
    </row>
    <row r="6291" spans="22:22" x14ac:dyDescent="0.35">
      <c r="V6291" s="17"/>
    </row>
    <row r="6292" spans="22:22" x14ac:dyDescent="0.35">
      <c r="V6292" s="17"/>
    </row>
    <row r="6293" spans="22:22" x14ac:dyDescent="0.35">
      <c r="V6293" s="17"/>
    </row>
    <row r="6294" spans="22:22" x14ac:dyDescent="0.35">
      <c r="V6294" s="17"/>
    </row>
    <row r="6295" spans="22:22" x14ac:dyDescent="0.35">
      <c r="V6295" s="17"/>
    </row>
    <row r="6296" spans="22:22" x14ac:dyDescent="0.35">
      <c r="V6296" s="17"/>
    </row>
    <row r="6297" spans="22:22" x14ac:dyDescent="0.35">
      <c r="V6297" s="17"/>
    </row>
    <row r="6298" spans="22:22" x14ac:dyDescent="0.35">
      <c r="V6298" s="17"/>
    </row>
    <row r="6299" spans="22:22" x14ac:dyDescent="0.35">
      <c r="V6299" s="17"/>
    </row>
    <row r="6300" spans="22:22" x14ac:dyDescent="0.35">
      <c r="V6300" s="17"/>
    </row>
    <row r="6301" spans="22:22" x14ac:dyDescent="0.35">
      <c r="V6301" s="17"/>
    </row>
    <row r="6302" spans="22:22" x14ac:dyDescent="0.35">
      <c r="V6302" s="17"/>
    </row>
    <row r="6303" spans="22:22" x14ac:dyDescent="0.35">
      <c r="V6303" s="17"/>
    </row>
    <row r="6304" spans="22:22" x14ac:dyDescent="0.35">
      <c r="V6304" s="17"/>
    </row>
    <row r="6305" spans="22:22" x14ac:dyDescent="0.35">
      <c r="V6305" s="17"/>
    </row>
    <row r="6306" spans="22:22" x14ac:dyDescent="0.35">
      <c r="V6306" s="17"/>
    </row>
    <row r="6307" spans="22:22" x14ac:dyDescent="0.35">
      <c r="V6307" s="17"/>
    </row>
    <row r="6308" spans="22:22" x14ac:dyDescent="0.35">
      <c r="V6308" s="17"/>
    </row>
    <row r="6309" spans="22:22" x14ac:dyDescent="0.35">
      <c r="V6309" s="17"/>
    </row>
    <row r="6310" spans="22:22" x14ac:dyDescent="0.35">
      <c r="V6310" s="17"/>
    </row>
    <row r="6311" spans="22:22" x14ac:dyDescent="0.35">
      <c r="V6311" s="17"/>
    </row>
    <row r="6312" spans="22:22" x14ac:dyDescent="0.35">
      <c r="V6312" s="17"/>
    </row>
    <row r="6313" spans="22:22" x14ac:dyDescent="0.35">
      <c r="V6313" s="17"/>
    </row>
    <row r="6314" spans="22:22" x14ac:dyDescent="0.35">
      <c r="V6314" s="17"/>
    </row>
    <row r="6315" spans="22:22" x14ac:dyDescent="0.35">
      <c r="V6315" s="17"/>
    </row>
    <row r="6316" spans="22:22" x14ac:dyDescent="0.35">
      <c r="V6316" s="17"/>
    </row>
    <row r="6317" spans="22:22" x14ac:dyDescent="0.35">
      <c r="V6317" s="17"/>
    </row>
    <row r="6318" spans="22:22" x14ac:dyDescent="0.35">
      <c r="V6318" s="17"/>
    </row>
    <row r="6319" spans="22:22" x14ac:dyDescent="0.35">
      <c r="V6319" s="17"/>
    </row>
    <row r="6320" spans="22:22" x14ac:dyDescent="0.35">
      <c r="V6320" s="17"/>
    </row>
    <row r="6321" spans="22:22" x14ac:dyDescent="0.35">
      <c r="V6321" s="17"/>
    </row>
    <row r="6322" spans="22:22" x14ac:dyDescent="0.35">
      <c r="V6322" s="17"/>
    </row>
    <row r="6323" spans="22:22" x14ac:dyDescent="0.35">
      <c r="V6323" s="17"/>
    </row>
    <row r="6324" spans="22:22" x14ac:dyDescent="0.35">
      <c r="V6324" s="17"/>
    </row>
    <row r="6325" spans="22:22" x14ac:dyDescent="0.35">
      <c r="V6325" s="17"/>
    </row>
    <row r="6326" spans="22:22" x14ac:dyDescent="0.35">
      <c r="V6326" s="17"/>
    </row>
    <row r="6327" spans="22:22" x14ac:dyDescent="0.35">
      <c r="V6327" s="17"/>
    </row>
    <row r="6328" spans="22:22" x14ac:dyDescent="0.35">
      <c r="V6328" s="17"/>
    </row>
    <row r="6329" spans="22:22" x14ac:dyDescent="0.35">
      <c r="V6329" s="17"/>
    </row>
    <row r="6330" spans="22:22" x14ac:dyDescent="0.35">
      <c r="V6330" s="17"/>
    </row>
    <row r="6331" spans="22:22" x14ac:dyDescent="0.35">
      <c r="V6331" s="17"/>
    </row>
    <row r="6332" spans="22:22" x14ac:dyDescent="0.35">
      <c r="V6332" s="17"/>
    </row>
    <row r="6333" spans="22:22" x14ac:dyDescent="0.35">
      <c r="V6333" s="17"/>
    </row>
    <row r="6334" spans="22:22" x14ac:dyDescent="0.35">
      <c r="V6334" s="17"/>
    </row>
    <row r="6335" spans="22:22" x14ac:dyDescent="0.35">
      <c r="V6335" s="17"/>
    </row>
    <row r="6336" spans="22:22" x14ac:dyDescent="0.35">
      <c r="V6336" s="17"/>
    </row>
    <row r="6337" spans="22:22" x14ac:dyDescent="0.35">
      <c r="V6337" s="17"/>
    </row>
    <row r="6338" spans="22:22" x14ac:dyDescent="0.35">
      <c r="V6338" s="17"/>
    </row>
    <row r="6339" spans="22:22" x14ac:dyDescent="0.35">
      <c r="V6339" s="17"/>
    </row>
    <row r="6340" spans="22:22" x14ac:dyDescent="0.35">
      <c r="V6340" s="17"/>
    </row>
    <row r="6341" spans="22:22" x14ac:dyDescent="0.35">
      <c r="V6341" s="17"/>
    </row>
    <row r="6342" spans="22:22" x14ac:dyDescent="0.35">
      <c r="V6342" s="17"/>
    </row>
    <row r="6343" spans="22:22" x14ac:dyDescent="0.35">
      <c r="V6343" s="17"/>
    </row>
    <row r="6344" spans="22:22" x14ac:dyDescent="0.35">
      <c r="V6344" s="17"/>
    </row>
    <row r="6345" spans="22:22" x14ac:dyDescent="0.35">
      <c r="V6345" s="17"/>
    </row>
    <row r="6346" spans="22:22" x14ac:dyDescent="0.35">
      <c r="V6346" s="17"/>
    </row>
    <row r="6347" spans="22:22" x14ac:dyDescent="0.35">
      <c r="V6347" s="17"/>
    </row>
    <row r="6348" spans="22:22" x14ac:dyDescent="0.35">
      <c r="V6348" s="17"/>
    </row>
    <row r="6349" spans="22:22" x14ac:dyDescent="0.35">
      <c r="V6349" s="17"/>
    </row>
    <row r="6350" spans="22:22" x14ac:dyDescent="0.35">
      <c r="V6350" s="17"/>
    </row>
    <row r="6351" spans="22:22" x14ac:dyDescent="0.35">
      <c r="V6351" s="17"/>
    </row>
    <row r="6352" spans="22:22" x14ac:dyDescent="0.35">
      <c r="V6352" s="17"/>
    </row>
    <row r="6353" spans="22:22" x14ac:dyDescent="0.35">
      <c r="V6353" s="17"/>
    </row>
    <row r="6354" spans="22:22" x14ac:dyDescent="0.35">
      <c r="V6354" s="17"/>
    </row>
    <row r="6355" spans="22:22" x14ac:dyDescent="0.35">
      <c r="V6355" s="17"/>
    </row>
    <row r="6356" spans="22:22" x14ac:dyDescent="0.35">
      <c r="V6356" s="17"/>
    </row>
    <row r="6357" spans="22:22" x14ac:dyDescent="0.35">
      <c r="V6357" s="17"/>
    </row>
    <row r="6358" spans="22:22" x14ac:dyDescent="0.35">
      <c r="V6358" s="17"/>
    </row>
    <row r="6359" spans="22:22" x14ac:dyDescent="0.35">
      <c r="V6359" s="17"/>
    </row>
    <row r="6360" spans="22:22" x14ac:dyDescent="0.35">
      <c r="V6360" s="17"/>
    </row>
    <row r="6361" spans="22:22" x14ac:dyDescent="0.35">
      <c r="V6361" s="17"/>
    </row>
    <row r="6362" spans="22:22" x14ac:dyDescent="0.35">
      <c r="V6362" s="17"/>
    </row>
    <row r="6363" spans="22:22" x14ac:dyDescent="0.35">
      <c r="V6363" s="17"/>
    </row>
    <row r="6364" spans="22:22" x14ac:dyDescent="0.35">
      <c r="V6364" s="17"/>
    </row>
    <row r="6365" spans="22:22" x14ac:dyDescent="0.35">
      <c r="V6365" s="17"/>
    </row>
    <row r="6366" spans="22:22" x14ac:dyDescent="0.35">
      <c r="V6366" s="17"/>
    </row>
    <row r="6367" spans="22:22" x14ac:dyDescent="0.35">
      <c r="V6367" s="17"/>
    </row>
    <row r="6368" spans="22:22" x14ac:dyDescent="0.35">
      <c r="V6368" s="17"/>
    </row>
    <row r="6369" spans="22:22" x14ac:dyDescent="0.35">
      <c r="V6369" s="17"/>
    </row>
    <row r="6370" spans="22:22" x14ac:dyDescent="0.35">
      <c r="V6370" s="17"/>
    </row>
    <row r="6371" spans="22:22" x14ac:dyDescent="0.35">
      <c r="V6371" s="17"/>
    </row>
    <row r="6372" spans="22:22" x14ac:dyDescent="0.35">
      <c r="V6372" s="17"/>
    </row>
    <row r="6373" spans="22:22" x14ac:dyDescent="0.35">
      <c r="V6373" s="17"/>
    </row>
    <row r="6374" spans="22:22" x14ac:dyDescent="0.35">
      <c r="V6374" s="17"/>
    </row>
    <row r="6375" spans="22:22" x14ac:dyDescent="0.35">
      <c r="V6375" s="17"/>
    </row>
    <row r="6376" spans="22:22" x14ac:dyDescent="0.35">
      <c r="V6376" s="17"/>
    </row>
    <row r="6377" spans="22:22" x14ac:dyDescent="0.35">
      <c r="V6377" s="17"/>
    </row>
    <row r="6378" spans="22:22" x14ac:dyDescent="0.35">
      <c r="V6378" s="17"/>
    </row>
    <row r="6379" spans="22:22" x14ac:dyDescent="0.35">
      <c r="V6379" s="17"/>
    </row>
    <row r="6380" spans="22:22" x14ac:dyDescent="0.35">
      <c r="V6380" s="17"/>
    </row>
    <row r="6381" spans="22:22" x14ac:dyDescent="0.35">
      <c r="V6381" s="17"/>
    </row>
    <row r="6382" spans="22:22" x14ac:dyDescent="0.35">
      <c r="V6382" s="17"/>
    </row>
    <row r="6383" spans="22:22" x14ac:dyDescent="0.35">
      <c r="V6383" s="17"/>
    </row>
    <row r="6384" spans="22:22" x14ac:dyDescent="0.35">
      <c r="V6384" s="17"/>
    </row>
    <row r="6385" spans="22:22" x14ac:dyDescent="0.35">
      <c r="V6385" s="17"/>
    </row>
    <row r="6386" spans="22:22" x14ac:dyDescent="0.35">
      <c r="V6386" s="17"/>
    </row>
    <row r="6387" spans="22:22" x14ac:dyDescent="0.35">
      <c r="V6387" s="17"/>
    </row>
    <row r="6388" spans="22:22" x14ac:dyDescent="0.35">
      <c r="V6388" s="17"/>
    </row>
    <row r="6389" spans="22:22" x14ac:dyDescent="0.35">
      <c r="V6389" s="17"/>
    </row>
    <row r="6390" spans="22:22" x14ac:dyDescent="0.35">
      <c r="V6390" s="17"/>
    </row>
    <row r="6391" spans="22:22" x14ac:dyDescent="0.35">
      <c r="V6391" s="17"/>
    </row>
    <row r="6392" spans="22:22" x14ac:dyDescent="0.35">
      <c r="V6392" s="17"/>
    </row>
    <row r="6393" spans="22:22" x14ac:dyDescent="0.35">
      <c r="V6393" s="17"/>
    </row>
    <row r="6394" spans="22:22" x14ac:dyDescent="0.35">
      <c r="V6394" s="17"/>
    </row>
    <row r="6395" spans="22:22" x14ac:dyDescent="0.35">
      <c r="V6395" s="17"/>
    </row>
    <row r="6396" spans="22:22" x14ac:dyDescent="0.35">
      <c r="V6396" s="17"/>
    </row>
    <row r="6397" spans="22:22" x14ac:dyDescent="0.35">
      <c r="V6397" s="17"/>
    </row>
    <row r="6398" spans="22:22" x14ac:dyDescent="0.35">
      <c r="V6398" s="17"/>
    </row>
    <row r="6399" spans="22:22" x14ac:dyDescent="0.35">
      <c r="V6399" s="17"/>
    </row>
    <row r="6400" spans="22:22" x14ac:dyDescent="0.35">
      <c r="V6400" s="17"/>
    </row>
    <row r="6401" spans="22:22" x14ac:dyDescent="0.35">
      <c r="V6401" s="17"/>
    </row>
    <row r="6402" spans="22:22" x14ac:dyDescent="0.35">
      <c r="V6402" s="17"/>
    </row>
    <row r="6403" spans="22:22" x14ac:dyDescent="0.35">
      <c r="V6403" s="17"/>
    </row>
    <row r="6404" spans="22:22" x14ac:dyDescent="0.35">
      <c r="V6404" s="17"/>
    </row>
    <row r="6405" spans="22:22" x14ac:dyDescent="0.35">
      <c r="V6405" s="17"/>
    </row>
    <row r="6406" spans="22:22" x14ac:dyDescent="0.35">
      <c r="V6406" s="17"/>
    </row>
    <row r="6407" spans="22:22" x14ac:dyDescent="0.35">
      <c r="V6407" s="17"/>
    </row>
    <row r="6408" spans="22:22" x14ac:dyDescent="0.35">
      <c r="V6408" s="17"/>
    </row>
    <row r="6409" spans="22:22" x14ac:dyDescent="0.35">
      <c r="V6409" s="17"/>
    </row>
    <row r="6410" spans="22:22" x14ac:dyDescent="0.35">
      <c r="V6410" s="17"/>
    </row>
    <row r="6411" spans="22:22" x14ac:dyDescent="0.35">
      <c r="V6411" s="17"/>
    </row>
    <row r="6412" spans="22:22" x14ac:dyDescent="0.35">
      <c r="V6412" s="17"/>
    </row>
    <row r="6413" spans="22:22" x14ac:dyDescent="0.35">
      <c r="V6413" s="17"/>
    </row>
    <row r="6414" spans="22:22" x14ac:dyDescent="0.35">
      <c r="V6414" s="17"/>
    </row>
    <row r="6415" spans="22:22" x14ac:dyDescent="0.35">
      <c r="V6415" s="17"/>
    </row>
    <row r="6416" spans="22:22" x14ac:dyDescent="0.35">
      <c r="V6416" s="17"/>
    </row>
    <row r="6417" spans="22:22" x14ac:dyDescent="0.35">
      <c r="V6417" s="17"/>
    </row>
    <row r="6418" spans="22:22" x14ac:dyDescent="0.35">
      <c r="V6418" s="17"/>
    </row>
    <row r="6419" spans="22:22" x14ac:dyDescent="0.35">
      <c r="V6419" s="17"/>
    </row>
    <row r="6420" spans="22:22" x14ac:dyDescent="0.35">
      <c r="V6420" s="17"/>
    </row>
    <row r="6421" spans="22:22" x14ac:dyDescent="0.35">
      <c r="V6421" s="17"/>
    </row>
    <row r="6422" spans="22:22" x14ac:dyDescent="0.35">
      <c r="V6422" s="17"/>
    </row>
    <row r="6423" spans="22:22" x14ac:dyDescent="0.35">
      <c r="V6423" s="17"/>
    </row>
    <row r="6424" spans="22:22" x14ac:dyDescent="0.35">
      <c r="V6424" s="17"/>
    </row>
    <row r="6425" spans="22:22" x14ac:dyDescent="0.35">
      <c r="V6425" s="17"/>
    </row>
    <row r="6426" spans="22:22" x14ac:dyDescent="0.35">
      <c r="V6426" s="17"/>
    </row>
    <row r="6427" spans="22:22" x14ac:dyDescent="0.35">
      <c r="V6427" s="17"/>
    </row>
    <row r="6428" spans="22:22" x14ac:dyDescent="0.35">
      <c r="V6428" s="17"/>
    </row>
    <row r="6429" spans="22:22" x14ac:dyDescent="0.35">
      <c r="V6429" s="17"/>
    </row>
    <row r="6430" spans="22:22" x14ac:dyDescent="0.35">
      <c r="V6430" s="17"/>
    </row>
    <row r="6431" spans="22:22" x14ac:dyDescent="0.35">
      <c r="V6431" s="17"/>
    </row>
    <row r="6432" spans="22:22" x14ac:dyDescent="0.35">
      <c r="V6432" s="17"/>
    </row>
    <row r="6433" spans="22:22" x14ac:dyDescent="0.35">
      <c r="V6433" s="17"/>
    </row>
    <row r="6434" spans="22:22" x14ac:dyDescent="0.35">
      <c r="V6434" s="17"/>
    </row>
    <row r="6435" spans="22:22" x14ac:dyDescent="0.35">
      <c r="V6435" s="17"/>
    </row>
    <row r="6436" spans="22:22" x14ac:dyDescent="0.35">
      <c r="V6436" s="17"/>
    </row>
    <row r="6437" spans="22:22" x14ac:dyDescent="0.35">
      <c r="V6437" s="17"/>
    </row>
    <row r="6438" spans="22:22" x14ac:dyDescent="0.35">
      <c r="V6438" s="17"/>
    </row>
    <row r="6439" spans="22:22" x14ac:dyDescent="0.35">
      <c r="V6439" s="17"/>
    </row>
    <row r="6440" spans="22:22" x14ac:dyDescent="0.35">
      <c r="V6440" s="17"/>
    </row>
    <row r="6441" spans="22:22" x14ac:dyDescent="0.35">
      <c r="V6441" s="17"/>
    </row>
    <row r="6442" spans="22:22" x14ac:dyDescent="0.35">
      <c r="V6442" s="17"/>
    </row>
    <row r="6443" spans="22:22" x14ac:dyDescent="0.35">
      <c r="V6443" s="17"/>
    </row>
    <row r="6444" spans="22:22" x14ac:dyDescent="0.35">
      <c r="V6444" s="17"/>
    </row>
    <row r="6445" spans="22:22" x14ac:dyDescent="0.35">
      <c r="V6445" s="17"/>
    </row>
    <row r="6446" spans="22:22" x14ac:dyDescent="0.35">
      <c r="V6446" s="17"/>
    </row>
    <row r="6447" spans="22:22" x14ac:dyDescent="0.35">
      <c r="V6447" s="17"/>
    </row>
    <row r="6448" spans="22:22" x14ac:dyDescent="0.35">
      <c r="V6448" s="17"/>
    </row>
    <row r="6449" spans="22:22" x14ac:dyDescent="0.35">
      <c r="V6449" s="17"/>
    </row>
    <row r="6450" spans="22:22" x14ac:dyDescent="0.35">
      <c r="V6450" s="17"/>
    </row>
    <row r="6451" spans="22:22" x14ac:dyDescent="0.35">
      <c r="V6451" s="17"/>
    </row>
    <row r="6452" spans="22:22" x14ac:dyDescent="0.35">
      <c r="V6452" s="17"/>
    </row>
    <row r="6453" spans="22:22" x14ac:dyDescent="0.35">
      <c r="V6453" s="17"/>
    </row>
    <row r="6454" spans="22:22" x14ac:dyDescent="0.35">
      <c r="V6454" s="17"/>
    </row>
    <row r="6455" spans="22:22" x14ac:dyDescent="0.35">
      <c r="V6455" s="17"/>
    </row>
    <row r="6456" spans="22:22" x14ac:dyDescent="0.35">
      <c r="V6456" s="17"/>
    </row>
    <row r="6457" spans="22:22" x14ac:dyDescent="0.35">
      <c r="V6457" s="17"/>
    </row>
    <row r="6458" spans="22:22" x14ac:dyDescent="0.35">
      <c r="V6458" s="17"/>
    </row>
    <row r="6459" spans="22:22" x14ac:dyDescent="0.35">
      <c r="V6459" s="17"/>
    </row>
    <row r="6460" spans="22:22" x14ac:dyDescent="0.35">
      <c r="V6460" s="17"/>
    </row>
    <row r="6461" spans="22:22" x14ac:dyDescent="0.35">
      <c r="V6461" s="17"/>
    </row>
    <row r="6462" spans="22:22" x14ac:dyDescent="0.35">
      <c r="V6462" s="17"/>
    </row>
    <row r="6463" spans="22:22" x14ac:dyDescent="0.35">
      <c r="V6463" s="17"/>
    </row>
    <row r="6464" spans="22:22" x14ac:dyDescent="0.35">
      <c r="V6464" s="17"/>
    </row>
    <row r="6465" spans="22:22" x14ac:dyDescent="0.35">
      <c r="V6465" s="17"/>
    </row>
    <row r="6466" spans="22:22" x14ac:dyDescent="0.35">
      <c r="V6466" s="17"/>
    </row>
    <row r="6467" spans="22:22" x14ac:dyDescent="0.35">
      <c r="V6467" s="17"/>
    </row>
    <row r="6468" spans="22:22" x14ac:dyDescent="0.35">
      <c r="V6468" s="17"/>
    </row>
    <row r="6469" spans="22:22" x14ac:dyDescent="0.35">
      <c r="V6469" s="17"/>
    </row>
    <row r="6470" spans="22:22" x14ac:dyDescent="0.35">
      <c r="V6470" s="17"/>
    </row>
    <row r="6471" spans="22:22" x14ac:dyDescent="0.35">
      <c r="V6471" s="17"/>
    </row>
    <row r="6472" spans="22:22" x14ac:dyDescent="0.35">
      <c r="V6472" s="17"/>
    </row>
    <row r="6473" spans="22:22" x14ac:dyDescent="0.35">
      <c r="V6473" s="17"/>
    </row>
    <row r="6474" spans="22:22" x14ac:dyDescent="0.35">
      <c r="V6474" s="17"/>
    </row>
    <row r="6475" spans="22:22" x14ac:dyDescent="0.35">
      <c r="V6475" s="17"/>
    </row>
    <row r="6476" spans="22:22" x14ac:dyDescent="0.35">
      <c r="V6476" s="17"/>
    </row>
    <row r="6477" spans="22:22" x14ac:dyDescent="0.35">
      <c r="V6477" s="17"/>
    </row>
    <row r="6478" spans="22:22" x14ac:dyDescent="0.35">
      <c r="V6478" s="17"/>
    </row>
    <row r="6479" spans="22:22" x14ac:dyDescent="0.35">
      <c r="V6479" s="17"/>
    </row>
    <row r="6480" spans="22:22" x14ac:dyDescent="0.35">
      <c r="V6480" s="17"/>
    </row>
    <row r="6481" spans="22:22" x14ac:dyDescent="0.35">
      <c r="V6481" s="17"/>
    </row>
    <row r="6482" spans="22:22" x14ac:dyDescent="0.35">
      <c r="V6482" s="17"/>
    </row>
    <row r="6483" spans="22:22" x14ac:dyDescent="0.35">
      <c r="V6483" s="17"/>
    </row>
    <row r="6484" spans="22:22" x14ac:dyDescent="0.35">
      <c r="V6484" s="17"/>
    </row>
    <row r="6485" spans="22:22" x14ac:dyDescent="0.35">
      <c r="V6485" s="17"/>
    </row>
    <row r="6486" spans="22:22" x14ac:dyDescent="0.35">
      <c r="V6486" s="17"/>
    </row>
    <row r="6487" spans="22:22" x14ac:dyDescent="0.35">
      <c r="V6487" s="17"/>
    </row>
    <row r="6488" spans="22:22" x14ac:dyDescent="0.35">
      <c r="V6488" s="17"/>
    </row>
    <row r="6489" spans="22:22" x14ac:dyDescent="0.35">
      <c r="V6489" s="17"/>
    </row>
    <row r="6490" spans="22:22" x14ac:dyDescent="0.35">
      <c r="V6490" s="17"/>
    </row>
    <row r="6491" spans="22:22" x14ac:dyDescent="0.35">
      <c r="V6491" s="17"/>
    </row>
    <row r="6492" spans="22:22" x14ac:dyDescent="0.35">
      <c r="V6492" s="17"/>
    </row>
    <row r="6493" spans="22:22" x14ac:dyDescent="0.35">
      <c r="V6493" s="17"/>
    </row>
    <row r="6494" spans="22:22" x14ac:dyDescent="0.35">
      <c r="V6494" s="17"/>
    </row>
    <row r="6495" spans="22:22" x14ac:dyDescent="0.35">
      <c r="V6495" s="17"/>
    </row>
    <row r="6496" spans="22:22" x14ac:dyDescent="0.35">
      <c r="V6496" s="17"/>
    </row>
    <row r="6497" spans="22:22" x14ac:dyDescent="0.35">
      <c r="V6497" s="17"/>
    </row>
    <row r="6498" spans="22:22" x14ac:dyDescent="0.35">
      <c r="V6498" s="17"/>
    </row>
    <row r="6499" spans="22:22" x14ac:dyDescent="0.35">
      <c r="V6499" s="17"/>
    </row>
    <row r="6500" spans="22:22" x14ac:dyDescent="0.35">
      <c r="V6500" s="17"/>
    </row>
    <row r="6501" spans="22:22" x14ac:dyDescent="0.35">
      <c r="V6501" s="17"/>
    </row>
    <row r="6502" spans="22:22" x14ac:dyDescent="0.35">
      <c r="V6502" s="17"/>
    </row>
    <row r="6503" spans="22:22" x14ac:dyDescent="0.35">
      <c r="V6503" s="17"/>
    </row>
    <row r="6504" spans="22:22" x14ac:dyDescent="0.35">
      <c r="V6504" s="17"/>
    </row>
    <row r="6505" spans="22:22" x14ac:dyDescent="0.35">
      <c r="V6505" s="17"/>
    </row>
    <row r="6506" spans="22:22" x14ac:dyDescent="0.35">
      <c r="V6506" s="17"/>
    </row>
    <row r="6507" spans="22:22" x14ac:dyDescent="0.35">
      <c r="V6507" s="17"/>
    </row>
    <row r="6508" spans="22:22" x14ac:dyDescent="0.35">
      <c r="V6508" s="17"/>
    </row>
    <row r="6509" spans="22:22" x14ac:dyDescent="0.35">
      <c r="V6509" s="17"/>
    </row>
    <row r="6510" spans="22:22" x14ac:dyDescent="0.35">
      <c r="V6510" s="17"/>
    </row>
    <row r="6511" spans="22:22" x14ac:dyDescent="0.35">
      <c r="V6511" s="17"/>
    </row>
    <row r="6512" spans="22:22" x14ac:dyDescent="0.35">
      <c r="V6512" s="17"/>
    </row>
    <row r="6513" spans="22:22" x14ac:dyDescent="0.35">
      <c r="V6513" s="17"/>
    </row>
    <row r="6514" spans="22:22" x14ac:dyDescent="0.35">
      <c r="V6514" s="17"/>
    </row>
    <row r="6515" spans="22:22" x14ac:dyDescent="0.35">
      <c r="V6515" s="17"/>
    </row>
    <row r="6516" spans="22:22" x14ac:dyDescent="0.35">
      <c r="V6516" s="17"/>
    </row>
    <row r="6517" spans="22:22" x14ac:dyDescent="0.35">
      <c r="V6517" s="17"/>
    </row>
    <row r="6518" spans="22:22" x14ac:dyDescent="0.35">
      <c r="V6518" s="17"/>
    </row>
    <row r="6519" spans="22:22" x14ac:dyDescent="0.35">
      <c r="V6519" s="17"/>
    </row>
    <row r="6520" spans="22:22" x14ac:dyDescent="0.35">
      <c r="V6520" s="17"/>
    </row>
    <row r="6521" spans="22:22" x14ac:dyDescent="0.35">
      <c r="V6521" s="17"/>
    </row>
    <row r="6522" spans="22:22" x14ac:dyDescent="0.35">
      <c r="V6522" s="17"/>
    </row>
    <row r="6523" spans="22:22" x14ac:dyDescent="0.35">
      <c r="V6523" s="17"/>
    </row>
    <row r="6524" spans="22:22" x14ac:dyDescent="0.35">
      <c r="V6524" s="17"/>
    </row>
    <row r="6525" spans="22:22" x14ac:dyDescent="0.35">
      <c r="V6525" s="17"/>
    </row>
    <row r="6526" spans="22:22" x14ac:dyDescent="0.35">
      <c r="V6526" s="17"/>
    </row>
    <row r="6527" spans="22:22" x14ac:dyDescent="0.35">
      <c r="V6527" s="17"/>
    </row>
    <row r="6528" spans="22:22" x14ac:dyDescent="0.35">
      <c r="V6528" s="17"/>
    </row>
    <row r="6529" spans="22:22" x14ac:dyDescent="0.35">
      <c r="V6529" s="17"/>
    </row>
    <row r="6530" spans="22:22" x14ac:dyDescent="0.35">
      <c r="V6530" s="17"/>
    </row>
    <row r="6531" spans="22:22" x14ac:dyDescent="0.35">
      <c r="V6531" s="17"/>
    </row>
    <row r="6532" spans="22:22" x14ac:dyDescent="0.35">
      <c r="V6532" s="17"/>
    </row>
    <row r="6533" spans="22:22" x14ac:dyDescent="0.35">
      <c r="V6533" s="17"/>
    </row>
    <row r="6534" spans="22:22" x14ac:dyDescent="0.35">
      <c r="V6534" s="17"/>
    </row>
    <row r="6535" spans="22:22" x14ac:dyDescent="0.35">
      <c r="V6535" s="17"/>
    </row>
    <row r="6536" spans="22:22" x14ac:dyDescent="0.35">
      <c r="V6536" s="17"/>
    </row>
    <row r="6537" spans="22:22" x14ac:dyDescent="0.35">
      <c r="V6537" s="17"/>
    </row>
    <row r="6538" spans="22:22" x14ac:dyDescent="0.35">
      <c r="V6538" s="17"/>
    </row>
    <row r="6539" spans="22:22" x14ac:dyDescent="0.35">
      <c r="V6539" s="17"/>
    </row>
    <row r="6540" spans="22:22" x14ac:dyDescent="0.35">
      <c r="V6540" s="17"/>
    </row>
    <row r="6541" spans="22:22" x14ac:dyDescent="0.35">
      <c r="V6541" s="17"/>
    </row>
    <row r="6542" spans="22:22" x14ac:dyDescent="0.35">
      <c r="V6542" s="17"/>
    </row>
    <row r="6543" spans="22:22" x14ac:dyDescent="0.35">
      <c r="V6543" s="17"/>
    </row>
    <row r="6544" spans="22:22" x14ac:dyDescent="0.35">
      <c r="V6544" s="17"/>
    </row>
    <row r="6545" spans="22:22" x14ac:dyDescent="0.35">
      <c r="V6545" s="17"/>
    </row>
    <row r="6546" spans="22:22" x14ac:dyDescent="0.35">
      <c r="V6546" s="17"/>
    </row>
    <row r="6547" spans="22:22" x14ac:dyDescent="0.35">
      <c r="V6547" s="17"/>
    </row>
    <row r="6548" spans="22:22" x14ac:dyDescent="0.35">
      <c r="V6548" s="17"/>
    </row>
    <row r="6549" spans="22:22" x14ac:dyDescent="0.35">
      <c r="V6549" s="17"/>
    </row>
    <row r="6550" spans="22:22" x14ac:dyDescent="0.35">
      <c r="V6550" s="17"/>
    </row>
    <row r="6551" spans="22:22" x14ac:dyDescent="0.35">
      <c r="V6551" s="17"/>
    </row>
    <row r="6552" spans="22:22" x14ac:dyDescent="0.35">
      <c r="V6552" s="17"/>
    </row>
    <row r="6553" spans="22:22" x14ac:dyDescent="0.35">
      <c r="V6553" s="17"/>
    </row>
    <row r="6554" spans="22:22" x14ac:dyDescent="0.35">
      <c r="V6554" s="17"/>
    </row>
    <row r="6555" spans="22:22" x14ac:dyDescent="0.35">
      <c r="V6555" s="17"/>
    </row>
    <row r="6556" spans="22:22" x14ac:dyDescent="0.35">
      <c r="V6556" s="17"/>
    </row>
    <row r="6557" spans="22:22" x14ac:dyDescent="0.35">
      <c r="V6557" s="17"/>
    </row>
    <row r="6558" spans="22:22" x14ac:dyDescent="0.35">
      <c r="V6558" s="17"/>
    </row>
    <row r="6559" spans="22:22" x14ac:dyDescent="0.35">
      <c r="V6559" s="17"/>
    </row>
    <row r="6560" spans="22:22" x14ac:dyDescent="0.35">
      <c r="V6560" s="17"/>
    </row>
    <row r="6561" spans="22:22" x14ac:dyDescent="0.35">
      <c r="V6561" s="17"/>
    </row>
    <row r="6562" spans="22:22" x14ac:dyDescent="0.35">
      <c r="V6562" s="17"/>
    </row>
    <row r="6563" spans="22:22" x14ac:dyDescent="0.35">
      <c r="V6563" s="17"/>
    </row>
    <row r="6564" spans="22:22" x14ac:dyDescent="0.35">
      <c r="V6564" s="17"/>
    </row>
    <row r="6565" spans="22:22" x14ac:dyDescent="0.35">
      <c r="V6565" s="17"/>
    </row>
    <row r="6566" spans="22:22" x14ac:dyDescent="0.35">
      <c r="V6566" s="17"/>
    </row>
    <row r="6567" spans="22:22" x14ac:dyDescent="0.35">
      <c r="V6567" s="17"/>
    </row>
    <row r="6568" spans="22:22" x14ac:dyDescent="0.35">
      <c r="V6568" s="17"/>
    </row>
    <row r="6569" spans="22:22" x14ac:dyDescent="0.35">
      <c r="V6569" s="17"/>
    </row>
    <row r="6570" spans="22:22" x14ac:dyDescent="0.35">
      <c r="V6570" s="17"/>
    </row>
    <row r="6571" spans="22:22" x14ac:dyDescent="0.35">
      <c r="V6571" s="17"/>
    </row>
    <row r="6572" spans="22:22" x14ac:dyDescent="0.35">
      <c r="V6572" s="17"/>
    </row>
    <row r="6573" spans="22:22" x14ac:dyDescent="0.35">
      <c r="V6573" s="17"/>
    </row>
    <row r="6574" spans="22:22" x14ac:dyDescent="0.35">
      <c r="V6574" s="17"/>
    </row>
    <row r="6575" spans="22:22" x14ac:dyDescent="0.35">
      <c r="V6575" s="17"/>
    </row>
    <row r="6576" spans="22:22" x14ac:dyDescent="0.35">
      <c r="V6576" s="17"/>
    </row>
    <row r="6577" spans="22:22" x14ac:dyDescent="0.35">
      <c r="V6577" s="17"/>
    </row>
    <row r="6578" spans="22:22" x14ac:dyDescent="0.35">
      <c r="V6578" s="17"/>
    </row>
    <row r="6579" spans="22:22" x14ac:dyDescent="0.35">
      <c r="V6579" s="17"/>
    </row>
    <row r="6580" spans="22:22" x14ac:dyDescent="0.35">
      <c r="V6580" s="17"/>
    </row>
    <row r="6581" spans="22:22" x14ac:dyDescent="0.35">
      <c r="V6581" s="17"/>
    </row>
    <row r="6582" spans="22:22" x14ac:dyDescent="0.35">
      <c r="V6582" s="17"/>
    </row>
    <row r="6583" spans="22:22" x14ac:dyDescent="0.35">
      <c r="V6583" s="17"/>
    </row>
    <row r="6584" spans="22:22" x14ac:dyDescent="0.35">
      <c r="V6584" s="17"/>
    </row>
    <row r="6585" spans="22:22" x14ac:dyDescent="0.35">
      <c r="V6585" s="17"/>
    </row>
    <row r="6586" spans="22:22" x14ac:dyDescent="0.35">
      <c r="V6586" s="17"/>
    </row>
    <row r="6587" spans="22:22" x14ac:dyDescent="0.35">
      <c r="V6587" s="17"/>
    </row>
    <row r="6588" spans="22:22" x14ac:dyDescent="0.35">
      <c r="V6588" s="17"/>
    </row>
    <row r="6589" spans="22:22" x14ac:dyDescent="0.35">
      <c r="V6589" s="17"/>
    </row>
    <row r="6590" spans="22:22" x14ac:dyDescent="0.35">
      <c r="V6590" s="17"/>
    </row>
    <row r="6591" spans="22:22" x14ac:dyDescent="0.35">
      <c r="V6591" s="17"/>
    </row>
    <row r="6592" spans="22:22" x14ac:dyDescent="0.35">
      <c r="V6592" s="17"/>
    </row>
    <row r="6593" spans="22:22" x14ac:dyDescent="0.35">
      <c r="V6593" s="17"/>
    </row>
    <row r="6594" spans="22:22" x14ac:dyDescent="0.35">
      <c r="V6594" s="17"/>
    </row>
    <row r="6595" spans="22:22" x14ac:dyDescent="0.35">
      <c r="V6595" s="17"/>
    </row>
    <row r="6596" spans="22:22" x14ac:dyDescent="0.35">
      <c r="V6596" s="17"/>
    </row>
    <row r="6597" spans="22:22" x14ac:dyDescent="0.35">
      <c r="V6597" s="17"/>
    </row>
    <row r="6598" spans="22:22" x14ac:dyDescent="0.35">
      <c r="V6598" s="17"/>
    </row>
    <row r="6599" spans="22:22" x14ac:dyDescent="0.35">
      <c r="V6599" s="17"/>
    </row>
    <row r="6600" spans="22:22" x14ac:dyDescent="0.35">
      <c r="V6600" s="17"/>
    </row>
    <row r="6601" spans="22:22" x14ac:dyDescent="0.35">
      <c r="V6601" s="17"/>
    </row>
    <row r="6602" spans="22:22" x14ac:dyDescent="0.35">
      <c r="V6602" s="17"/>
    </row>
    <row r="6603" spans="22:22" x14ac:dyDescent="0.35">
      <c r="V6603" s="17"/>
    </row>
    <row r="6604" spans="22:22" x14ac:dyDescent="0.35">
      <c r="V6604" s="17"/>
    </row>
    <row r="6605" spans="22:22" x14ac:dyDescent="0.35">
      <c r="V6605" s="17"/>
    </row>
    <row r="6606" spans="22:22" x14ac:dyDescent="0.35">
      <c r="V6606" s="17"/>
    </row>
    <row r="6607" spans="22:22" x14ac:dyDescent="0.35">
      <c r="V6607" s="17"/>
    </row>
    <row r="6608" spans="22:22" x14ac:dyDescent="0.35">
      <c r="V6608" s="17"/>
    </row>
    <row r="6609" spans="22:22" x14ac:dyDescent="0.35">
      <c r="V6609" s="17"/>
    </row>
    <row r="6610" spans="22:22" x14ac:dyDescent="0.35">
      <c r="V6610" s="17"/>
    </row>
    <row r="6611" spans="22:22" x14ac:dyDescent="0.35">
      <c r="V6611" s="17"/>
    </row>
    <row r="6612" spans="22:22" x14ac:dyDescent="0.35">
      <c r="V6612" s="17"/>
    </row>
    <row r="6613" spans="22:22" x14ac:dyDescent="0.35">
      <c r="V6613" s="17"/>
    </row>
    <row r="6614" spans="22:22" x14ac:dyDescent="0.35">
      <c r="V6614" s="17"/>
    </row>
    <row r="6615" spans="22:22" x14ac:dyDescent="0.35">
      <c r="V6615" s="17"/>
    </row>
    <row r="6616" spans="22:22" x14ac:dyDescent="0.35">
      <c r="V6616" s="17"/>
    </row>
    <row r="6617" spans="22:22" x14ac:dyDescent="0.35">
      <c r="V6617" s="17"/>
    </row>
    <row r="6618" spans="22:22" x14ac:dyDescent="0.35">
      <c r="V6618" s="17"/>
    </row>
    <row r="6619" spans="22:22" x14ac:dyDescent="0.35">
      <c r="V6619" s="17"/>
    </row>
    <row r="6620" spans="22:22" x14ac:dyDescent="0.35">
      <c r="V6620" s="17"/>
    </row>
    <row r="6621" spans="22:22" x14ac:dyDescent="0.35">
      <c r="V6621" s="17"/>
    </row>
    <row r="6622" spans="22:22" x14ac:dyDescent="0.35">
      <c r="V6622" s="17"/>
    </row>
    <row r="6623" spans="22:22" x14ac:dyDescent="0.35">
      <c r="V6623" s="17"/>
    </row>
    <row r="6624" spans="22:22" x14ac:dyDescent="0.35">
      <c r="V6624" s="17"/>
    </row>
    <row r="6625" spans="22:22" x14ac:dyDescent="0.35">
      <c r="V6625" s="17"/>
    </row>
    <row r="6626" spans="22:22" x14ac:dyDescent="0.35">
      <c r="V6626" s="17"/>
    </row>
    <row r="6627" spans="22:22" x14ac:dyDescent="0.35">
      <c r="V6627" s="17"/>
    </row>
    <row r="6628" spans="22:22" x14ac:dyDescent="0.35">
      <c r="V6628" s="17"/>
    </row>
    <row r="6629" spans="22:22" x14ac:dyDescent="0.35">
      <c r="V6629" s="17"/>
    </row>
    <row r="6630" spans="22:22" x14ac:dyDescent="0.35">
      <c r="V6630" s="17"/>
    </row>
    <row r="6631" spans="22:22" x14ac:dyDescent="0.35">
      <c r="V6631" s="17"/>
    </row>
    <row r="6632" spans="22:22" x14ac:dyDescent="0.35">
      <c r="V6632" s="17"/>
    </row>
    <row r="6633" spans="22:22" x14ac:dyDescent="0.35">
      <c r="V6633" s="17"/>
    </row>
    <row r="6634" spans="22:22" x14ac:dyDescent="0.35">
      <c r="V6634" s="17"/>
    </row>
    <row r="6635" spans="22:22" x14ac:dyDescent="0.35">
      <c r="V6635" s="17"/>
    </row>
    <row r="6636" spans="22:22" x14ac:dyDescent="0.35">
      <c r="V6636" s="17"/>
    </row>
    <row r="6637" spans="22:22" x14ac:dyDescent="0.35">
      <c r="V6637" s="17"/>
    </row>
    <row r="6638" spans="22:22" x14ac:dyDescent="0.35">
      <c r="V6638" s="17"/>
    </row>
    <row r="6639" spans="22:22" x14ac:dyDescent="0.35">
      <c r="V6639" s="17"/>
    </row>
    <row r="6640" spans="22:22" x14ac:dyDescent="0.35">
      <c r="V6640" s="17"/>
    </row>
    <row r="6641" spans="22:22" x14ac:dyDescent="0.35">
      <c r="V6641" s="17"/>
    </row>
    <row r="6642" spans="22:22" x14ac:dyDescent="0.35">
      <c r="V6642" s="17"/>
    </row>
    <row r="6643" spans="22:22" x14ac:dyDescent="0.35">
      <c r="V6643" s="17"/>
    </row>
    <row r="6644" spans="22:22" x14ac:dyDescent="0.35">
      <c r="V6644" s="17"/>
    </row>
    <row r="6645" spans="22:22" x14ac:dyDescent="0.35">
      <c r="V6645" s="17"/>
    </row>
    <row r="6646" spans="22:22" x14ac:dyDescent="0.35">
      <c r="V6646" s="17"/>
    </row>
    <row r="6647" spans="22:22" x14ac:dyDescent="0.35">
      <c r="V6647" s="17"/>
    </row>
    <row r="6648" spans="22:22" x14ac:dyDescent="0.35">
      <c r="V6648" s="17"/>
    </row>
    <row r="6649" spans="22:22" x14ac:dyDescent="0.35">
      <c r="V6649" s="17"/>
    </row>
    <row r="6650" spans="22:22" x14ac:dyDescent="0.35">
      <c r="V6650" s="17"/>
    </row>
    <row r="6651" spans="22:22" x14ac:dyDescent="0.35">
      <c r="V6651" s="17"/>
    </row>
    <row r="6652" spans="22:22" x14ac:dyDescent="0.35">
      <c r="V6652" s="17"/>
    </row>
    <row r="6653" spans="22:22" x14ac:dyDescent="0.35">
      <c r="V6653" s="17"/>
    </row>
    <row r="6654" spans="22:22" x14ac:dyDescent="0.35">
      <c r="V6654" s="17"/>
    </row>
    <row r="6655" spans="22:22" x14ac:dyDescent="0.35">
      <c r="V6655" s="17"/>
    </row>
    <row r="6656" spans="22:22" x14ac:dyDescent="0.35">
      <c r="V6656" s="17"/>
    </row>
    <row r="6657" spans="22:22" x14ac:dyDescent="0.35">
      <c r="V6657" s="17"/>
    </row>
    <row r="6658" spans="22:22" x14ac:dyDescent="0.35">
      <c r="V6658" s="17"/>
    </row>
    <row r="6659" spans="22:22" x14ac:dyDescent="0.35">
      <c r="V6659" s="17"/>
    </row>
    <row r="6660" spans="22:22" x14ac:dyDescent="0.35">
      <c r="V6660" s="17"/>
    </row>
    <row r="6661" spans="22:22" x14ac:dyDescent="0.35">
      <c r="V6661" s="17"/>
    </row>
    <row r="6662" spans="22:22" x14ac:dyDescent="0.35">
      <c r="V6662" s="17"/>
    </row>
    <row r="6663" spans="22:22" x14ac:dyDescent="0.35">
      <c r="V6663" s="17"/>
    </row>
    <row r="6664" spans="22:22" x14ac:dyDescent="0.35">
      <c r="V6664" s="17"/>
    </row>
    <row r="6665" spans="22:22" x14ac:dyDescent="0.35">
      <c r="V6665" s="17"/>
    </row>
    <row r="6666" spans="22:22" x14ac:dyDescent="0.35">
      <c r="V6666" s="17"/>
    </row>
    <row r="6667" spans="22:22" x14ac:dyDescent="0.35">
      <c r="V6667" s="17"/>
    </row>
    <row r="6668" spans="22:22" x14ac:dyDescent="0.35">
      <c r="V6668" s="17"/>
    </row>
    <row r="6669" spans="22:22" x14ac:dyDescent="0.35">
      <c r="V6669" s="17"/>
    </row>
    <row r="6670" spans="22:22" x14ac:dyDescent="0.35">
      <c r="V6670" s="17"/>
    </row>
    <row r="6671" spans="22:22" x14ac:dyDescent="0.35">
      <c r="V6671" s="17"/>
    </row>
    <row r="6672" spans="22:22" x14ac:dyDescent="0.35">
      <c r="V6672" s="17"/>
    </row>
    <row r="6673" spans="22:22" x14ac:dyDescent="0.35">
      <c r="V6673" s="17"/>
    </row>
    <row r="6674" spans="22:22" x14ac:dyDescent="0.35">
      <c r="V6674" s="17"/>
    </row>
    <row r="6675" spans="22:22" x14ac:dyDescent="0.35">
      <c r="V6675" s="17"/>
    </row>
    <row r="6676" spans="22:22" x14ac:dyDescent="0.35">
      <c r="V6676" s="17"/>
    </row>
    <row r="6677" spans="22:22" x14ac:dyDescent="0.35">
      <c r="V6677" s="17"/>
    </row>
    <row r="6678" spans="22:22" x14ac:dyDescent="0.35">
      <c r="V6678" s="17"/>
    </row>
    <row r="6679" spans="22:22" x14ac:dyDescent="0.35">
      <c r="V6679" s="17"/>
    </row>
    <row r="6680" spans="22:22" x14ac:dyDescent="0.35">
      <c r="V6680" s="17"/>
    </row>
    <row r="6681" spans="22:22" x14ac:dyDescent="0.35">
      <c r="V6681" s="17"/>
    </row>
    <row r="6682" spans="22:22" x14ac:dyDescent="0.35">
      <c r="V6682" s="17"/>
    </row>
    <row r="6683" spans="22:22" x14ac:dyDescent="0.35">
      <c r="V6683" s="17"/>
    </row>
    <row r="6684" spans="22:22" x14ac:dyDescent="0.35">
      <c r="V6684" s="17"/>
    </row>
    <row r="6685" spans="22:22" x14ac:dyDescent="0.35">
      <c r="V6685" s="17"/>
    </row>
    <row r="6686" spans="22:22" x14ac:dyDescent="0.35">
      <c r="V6686" s="17"/>
    </row>
    <row r="6687" spans="22:22" x14ac:dyDescent="0.35">
      <c r="V6687" s="17"/>
    </row>
    <row r="6688" spans="22:22" x14ac:dyDescent="0.35">
      <c r="V6688" s="17"/>
    </row>
    <row r="6689" spans="22:22" x14ac:dyDescent="0.35">
      <c r="V6689" s="17"/>
    </row>
    <row r="6690" spans="22:22" x14ac:dyDescent="0.35">
      <c r="V6690" s="17"/>
    </row>
    <row r="6691" spans="22:22" x14ac:dyDescent="0.35">
      <c r="V6691" s="17"/>
    </row>
    <row r="6692" spans="22:22" x14ac:dyDescent="0.35">
      <c r="V6692" s="17"/>
    </row>
    <row r="6693" spans="22:22" x14ac:dyDescent="0.35">
      <c r="V6693" s="17"/>
    </row>
    <row r="6694" spans="22:22" x14ac:dyDescent="0.35">
      <c r="V6694" s="17"/>
    </row>
    <row r="6695" spans="22:22" x14ac:dyDescent="0.35">
      <c r="V6695" s="17"/>
    </row>
    <row r="6696" spans="22:22" x14ac:dyDescent="0.35">
      <c r="V6696" s="17"/>
    </row>
    <row r="6697" spans="22:22" x14ac:dyDescent="0.35">
      <c r="V6697" s="17"/>
    </row>
    <row r="6698" spans="22:22" x14ac:dyDescent="0.35">
      <c r="V6698" s="17"/>
    </row>
    <row r="6699" spans="22:22" x14ac:dyDescent="0.35">
      <c r="V6699" s="17"/>
    </row>
    <row r="6700" spans="22:22" x14ac:dyDescent="0.35">
      <c r="V6700" s="17"/>
    </row>
    <row r="6701" spans="22:22" x14ac:dyDescent="0.35">
      <c r="V6701" s="17"/>
    </row>
    <row r="6702" spans="22:22" x14ac:dyDescent="0.35">
      <c r="V6702" s="17"/>
    </row>
    <row r="6703" spans="22:22" x14ac:dyDescent="0.35">
      <c r="V6703" s="17"/>
    </row>
    <row r="6704" spans="22:22" x14ac:dyDescent="0.35">
      <c r="V6704" s="17"/>
    </row>
    <row r="6705" spans="22:22" x14ac:dyDescent="0.35">
      <c r="V6705" s="17"/>
    </row>
    <row r="6706" spans="22:22" x14ac:dyDescent="0.35">
      <c r="V6706" s="17"/>
    </row>
    <row r="6707" spans="22:22" x14ac:dyDescent="0.35">
      <c r="V6707" s="17"/>
    </row>
    <row r="6708" spans="22:22" x14ac:dyDescent="0.35">
      <c r="V6708" s="17"/>
    </row>
    <row r="6709" spans="22:22" x14ac:dyDescent="0.35">
      <c r="V6709" s="17"/>
    </row>
    <row r="6710" spans="22:22" x14ac:dyDescent="0.35">
      <c r="V6710" s="17"/>
    </row>
    <row r="6711" spans="22:22" x14ac:dyDescent="0.35">
      <c r="V6711" s="17"/>
    </row>
    <row r="6712" spans="22:22" x14ac:dyDescent="0.35">
      <c r="V6712" s="17"/>
    </row>
    <row r="6713" spans="22:22" x14ac:dyDescent="0.35">
      <c r="V6713" s="17"/>
    </row>
    <row r="6714" spans="22:22" x14ac:dyDescent="0.35">
      <c r="V6714" s="17"/>
    </row>
    <row r="6715" spans="22:22" x14ac:dyDescent="0.35">
      <c r="V6715" s="17"/>
    </row>
    <row r="6716" spans="22:22" x14ac:dyDescent="0.35">
      <c r="V6716" s="17"/>
    </row>
    <row r="6717" spans="22:22" x14ac:dyDescent="0.35">
      <c r="V6717" s="17"/>
    </row>
    <row r="6718" spans="22:22" x14ac:dyDescent="0.35">
      <c r="V6718" s="17"/>
    </row>
    <row r="6719" spans="22:22" x14ac:dyDescent="0.35">
      <c r="V6719" s="17"/>
    </row>
    <row r="6720" spans="22:22" x14ac:dyDescent="0.35">
      <c r="V6720" s="17"/>
    </row>
    <row r="6721" spans="22:22" x14ac:dyDescent="0.35">
      <c r="V6721" s="17"/>
    </row>
    <row r="6722" spans="22:22" x14ac:dyDescent="0.35">
      <c r="V6722" s="17"/>
    </row>
    <row r="6723" spans="22:22" x14ac:dyDescent="0.35">
      <c r="V6723" s="17"/>
    </row>
    <row r="6724" spans="22:22" x14ac:dyDescent="0.35">
      <c r="V6724" s="17"/>
    </row>
    <row r="6725" spans="22:22" x14ac:dyDescent="0.35">
      <c r="V6725" s="17"/>
    </row>
    <row r="6726" spans="22:22" x14ac:dyDescent="0.35">
      <c r="V6726" s="17"/>
    </row>
    <row r="6727" spans="22:22" x14ac:dyDescent="0.35">
      <c r="V6727" s="17"/>
    </row>
    <row r="6728" spans="22:22" x14ac:dyDescent="0.35">
      <c r="V6728" s="17"/>
    </row>
    <row r="6729" spans="22:22" x14ac:dyDescent="0.35">
      <c r="V6729" s="17"/>
    </row>
    <row r="6730" spans="22:22" x14ac:dyDescent="0.35">
      <c r="V6730" s="17"/>
    </row>
    <row r="6731" spans="22:22" x14ac:dyDescent="0.35">
      <c r="V6731" s="17"/>
    </row>
    <row r="6732" spans="22:22" x14ac:dyDescent="0.35">
      <c r="V6732" s="17"/>
    </row>
    <row r="6733" spans="22:22" x14ac:dyDescent="0.35">
      <c r="V6733" s="17"/>
    </row>
    <row r="6734" spans="22:22" x14ac:dyDescent="0.35">
      <c r="V6734" s="17"/>
    </row>
    <row r="6735" spans="22:22" x14ac:dyDescent="0.35">
      <c r="V6735" s="17"/>
    </row>
    <row r="6736" spans="22:22" x14ac:dyDescent="0.35">
      <c r="V6736" s="17"/>
    </row>
    <row r="6737" spans="22:22" x14ac:dyDescent="0.35">
      <c r="V6737" s="17"/>
    </row>
    <row r="6738" spans="22:22" x14ac:dyDescent="0.35">
      <c r="V6738" s="17"/>
    </row>
    <row r="6739" spans="22:22" x14ac:dyDescent="0.35">
      <c r="V6739" s="17"/>
    </row>
    <row r="6740" spans="22:22" x14ac:dyDescent="0.35">
      <c r="V6740" s="17"/>
    </row>
    <row r="6741" spans="22:22" x14ac:dyDescent="0.35">
      <c r="V6741" s="17"/>
    </row>
    <row r="6742" spans="22:22" x14ac:dyDescent="0.35">
      <c r="V6742" s="17"/>
    </row>
    <row r="6743" spans="22:22" x14ac:dyDescent="0.35">
      <c r="V6743" s="17"/>
    </row>
    <row r="6744" spans="22:22" x14ac:dyDescent="0.35">
      <c r="V6744" s="17"/>
    </row>
    <row r="6745" spans="22:22" x14ac:dyDescent="0.35">
      <c r="V6745" s="17"/>
    </row>
    <row r="6746" spans="22:22" x14ac:dyDescent="0.35">
      <c r="V6746" s="17"/>
    </row>
    <row r="6747" spans="22:22" x14ac:dyDescent="0.35">
      <c r="V6747" s="17"/>
    </row>
    <row r="6748" spans="22:22" x14ac:dyDescent="0.35">
      <c r="V6748" s="17"/>
    </row>
    <row r="6749" spans="22:22" x14ac:dyDescent="0.35">
      <c r="V6749" s="17"/>
    </row>
    <row r="6750" spans="22:22" x14ac:dyDescent="0.35">
      <c r="V6750" s="17"/>
    </row>
    <row r="6751" spans="22:22" x14ac:dyDescent="0.35">
      <c r="V6751" s="17"/>
    </row>
    <row r="6752" spans="22:22" x14ac:dyDescent="0.35">
      <c r="V6752" s="17"/>
    </row>
    <row r="6753" spans="22:22" x14ac:dyDescent="0.35">
      <c r="V6753" s="17"/>
    </row>
    <row r="6754" spans="22:22" x14ac:dyDescent="0.35">
      <c r="V6754" s="17"/>
    </row>
    <row r="6755" spans="22:22" x14ac:dyDescent="0.35">
      <c r="V6755" s="17"/>
    </row>
    <row r="6756" spans="22:22" x14ac:dyDescent="0.35">
      <c r="V6756" s="17"/>
    </row>
    <row r="6757" spans="22:22" x14ac:dyDescent="0.35">
      <c r="V6757" s="17"/>
    </row>
    <row r="6758" spans="22:22" x14ac:dyDescent="0.35">
      <c r="V6758" s="17"/>
    </row>
    <row r="6759" spans="22:22" x14ac:dyDescent="0.35">
      <c r="V6759" s="17"/>
    </row>
    <row r="6760" spans="22:22" x14ac:dyDescent="0.35">
      <c r="V6760" s="17"/>
    </row>
    <row r="6761" spans="22:22" x14ac:dyDescent="0.35">
      <c r="V6761" s="17"/>
    </row>
    <row r="6762" spans="22:22" x14ac:dyDescent="0.35">
      <c r="V6762" s="17"/>
    </row>
    <row r="6763" spans="22:22" x14ac:dyDescent="0.35">
      <c r="V6763" s="17"/>
    </row>
    <row r="6764" spans="22:22" x14ac:dyDescent="0.35">
      <c r="V6764" s="17"/>
    </row>
    <row r="6765" spans="22:22" x14ac:dyDescent="0.35">
      <c r="V6765" s="17"/>
    </row>
    <row r="6766" spans="22:22" x14ac:dyDescent="0.35">
      <c r="V6766" s="17"/>
    </row>
    <row r="6767" spans="22:22" x14ac:dyDescent="0.35">
      <c r="V6767" s="17"/>
    </row>
    <row r="6768" spans="22:22" x14ac:dyDescent="0.35">
      <c r="V6768" s="17"/>
    </row>
    <row r="6769" spans="22:22" x14ac:dyDescent="0.35">
      <c r="V6769" s="17"/>
    </row>
    <row r="6770" spans="22:22" x14ac:dyDescent="0.35">
      <c r="V6770" s="17"/>
    </row>
    <row r="6771" spans="22:22" x14ac:dyDescent="0.35">
      <c r="V6771" s="17"/>
    </row>
    <row r="6772" spans="22:22" x14ac:dyDescent="0.35">
      <c r="V6772" s="17"/>
    </row>
    <row r="6773" spans="22:22" x14ac:dyDescent="0.35">
      <c r="V6773" s="17"/>
    </row>
    <row r="6774" spans="22:22" x14ac:dyDescent="0.35">
      <c r="V6774" s="17"/>
    </row>
    <row r="6775" spans="22:22" x14ac:dyDescent="0.35">
      <c r="V6775" s="17"/>
    </row>
    <row r="6776" spans="22:22" x14ac:dyDescent="0.35">
      <c r="V6776" s="17"/>
    </row>
    <row r="6777" spans="22:22" x14ac:dyDescent="0.35">
      <c r="V6777" s="17"/>
    </row>
    <row r="6778" spans="22:22" x14ac:dyDescent="0.35">
      <c r="V6778" s="17"/>
    </row>
    <row r="6779" spans="22:22" x14ac:dyDescent="0.35">
      <c r="V6779" s="17"/>
    </row>
    <row r="6780" spans="22:22" x14ac:dyDescent="0.35">
      <c r="V6780" s="17"/>
    </row>
    <row r="6781" spans="22:22" x14ac:dyDescent="0.35">
      <c r="V6781" s="17"/>
    </row>
    <row r="6782" spans="22:22" x14ac:dyDescent="0.35">
      <c r="V6782" s="17"/>
    </row>
    <row r="6783" spans="22:22" x14ac:dyDescent="0.35">
      <c r="V6783" s="17"/>
    </row>
    <row r="6784" spans="22:22" x14ac:dyDescent="0.35">
      <c r="V6784" s="17"/>
    </row>
    <row r="6785" spans="22:22" x14ac:dyDescent="0.35">
      <c r="V6785" s="17"/>
    </row>
    <row r="6786" spans="22:22" x14ac:dyDescent="0.35">
      <c r="V6786" s="17"/>
    </row>
    <row r="6787" spans="22:22" x14ac:dyDescent="0.35">
      <c r="V6787" s="17"/>
    </row>
    <row r="6788" spans="22:22" x14ac:dyDescent="0.35">
      <c r="V6788" s="17"/>
    </row>
    <row r="6789" spans="22:22" x14ac:dyDescent="0.35">
      <c r="V6789" s="17"/>
    </row>
    <row r="6790" spans="22:22" x14ac:dyDescent="0.35">
      <c r="V6790" s="17"/>
    </row>
    <row r="6791" spans="22:22" x14ac:dyDescent="0.35">
      <c r="V6791" s="17"/>
    </row>
    <row r="6792" spans="22:22" x14ac:dyDescent="0.35">
      <c r="V6792" s="17"/>
    </row>
    <row r="6793" spans="22:22" x14ac:dyDescent="0.35">
      <c r="V6793" s="17"/>
    </row>
    <row r="6794" spans="22:22" x14ac:dyDescent="0.35">
      <c r="V6794" s="17"/>
    </row>
    <row r="6795" spans="22:22" x14ac:dyDescent="0.35">
      <c r="V6795" s="17"/>
    </row>
    <row r="6796" spans="22:22" x14ac:dyDescent="0.35">
      <c r="V6796" s="17"/>
    </row>
    <row r="6797" spans="22:22" x14ac:dyDescent="0.35">
      <c r="V6797" s="17"/>
    </row>
    <row r="6798" spans="22:22" x14ac:dyDescent="0.35">
      <c r="V6798" s="17"/>
    </row>
    <row r="6799" spans="22:22" x14ac:dyDescent="0.35">
      <c r="V6799" s="17"/>
    </row>
    <row r="6800" spans="22:22" x14ac:dyDescent="0.35">
      <c r="V6800" s="17"/>
    </row>
    <row r="6801" spans="22:22" x14ac:dyDescent="0.35">
      <c r="V6801" s="17"/>
    </row>
    <row r="6802" spans="22:22" x14ac:dyDescent="0.35">
      <c r="V6802" s="17"/>
    </row>
    <row r="6803" spans="22:22" x14ac:dyDescent="0.35">
      <c r="V6803" s="17"/>
    </row>
    <row r="6804" spans="22:22" x14ac:dyDescent="0.35">
      <c r="V6804" s="17"/>
    </row>
    <row r="6805" spans="22:22" x14ac:dyDescent="0.35">
      <c r="V6805" s="17"/>
    </row>
    <row r="6806" spans="22:22" x14ac:dyDescent="0.35">
      <c r="V6806" s="17"/>
    </row>
    <row r="6807" spans="22:22" x14ac:dyDescent="0.35">
      <c r="V6807" s="17"/>
    </row>
    <row r="6808" spans="22:22" x14ac:dyDescent="0.35">
      <c r="V6808" s="17"/>
    </row>
    <row r="6809" spans="22:22" x14ac:dyDescent="0.35">
      <c r="V6809" s="17"/>
    </row>
    <row r="6810" spans="22:22" x14ac:dyDescent="0.35">
      <c r="V6810" s="17"/>
    </row>
    <row r="6811" spans="22:22" x14ac:dyDescent="0.35">
      <c r="V6811" s="17"/>
    </row>
    <row r="6812" spans="22:22" x14ac:dyDescent="0.35">
      <c r="V6812" s="17"/>
    </row>
    <row r="6813" spans="22:22" x14ac:dyDescent="0.35">
      <c r="V6813" s="17"/>
    </row>
    <row r="6814" spans="22:22" x14ac:dyDescent="0.35">
      <c r="V6814" s="17"/>
    </row>
    <row r="6815" spans="22:22" x14ac:dyDescent="0.35">
      <c r="V6815" s="17"/>
    </row>
    <row r="6816" spans="22:22" x14ac:dyDescent="0.35">
      <c r="V6816" s="17"/>
    </row>
    <row r="6817" spans="22:22" x14ac:dyDescent="0.35">
      <c r="V6817" s="17"/>
    </row>
    <row r="6818" spans="22:22" x14ac:dyDescent="0.35">
      <c r="V6818" s="17"/>
    </row>
    <row r="6819" spans="22:22" x14ac:dyDescent="0.35">
      <c r="V6819" s="17"/>
    </row>
    <row r="6820" spans="22:22" x14ac:dyDescent="0.35">
      <c r="V6820" s="17"/>
    </row>
    <row r="6821" spans="22:22" x14ac:dyDescent="0.35">
      <c r="V6821" s="17"/>
    </row>
    <row r="6822" spans="22:22" x14ac:dyDescent="0.35">
      <c r="V6822" s="17"/>
    </row>
    <row r="6823" spans="22:22" x14ac:dyDescent="0.35">
      <c r="V6823" s="17"/>
    </row>
    <row r="6824" spans="22:22" x14ac:dyDescent="0.35">
      <c r="V6824" s="17"/>
    </row>
    <row r="6825" spans="22:22" x14ac:dyDescent="0.35">
      <c r="V6825" s="17"/>
    </row>
    <row r="6826" spans="22:22" x14ac:dyDescent="0.35">
      <c r="V6826" s="17"/>
    </row>
    <row r="6827" spans="22:22" x14ac:dyDescent="0.35">
      <c r="V6827" s="17"/>
    </row>
    <row r="6828" spans="22:22" x14ac:dyDescent="0.35">
      <c r="V6828" s="17"/>
    </row>
    <row r="6829" spans="22:22" x14ac:dyDescent="0.35">
      <c r="V6829" s="17"/>
    </row>
    <row r="6830" spans="22:22" x14ac:dyDescent="0.35">
      <c r="V6830" s="17"/>
    </row>
    <row r="6831" spans="22:22" x14ac:dyDescent="0.35">
      <c r="V6831" s="17"/>
    </row>
    <row r="6832" spans="22:22" x14ac:dyDescent="0.35">
      <c r="V6832" s="17"/>
    </row>
    <row r="6833" spans="22:22" x14ac:dyDescent="0.35">
      <c r="V6833" s="17"/>
    </row>
    <row r="6834" spans="22:22" x14ac:dyDescent="0.35">
      <c r="V6834" s="17"/>
    </row>
    <row r="6835" spans="22:22" x14ac:dyDescent="0.35">
      <c r="V6835" s="17"/>
    </row>
    <row r="6836" spans="22:22" x14ac:dyDescent="0.35">
      <c r="V6836" s="17"/>
    </row>
    <row r="6837" spans="22:22" x14ac:dyDescent="0.35">
      <c r="V6837" s="17"/>
    </row>
    <row r="6838" spans="22:22" x14ac:dyDescent="0.35">
      <c r="V6838" s="17"/>
    </row>
    <row r="6839" spans="22:22" x14ac:dyDescent="0.35">
      <c r="V6839" s="17"/>
    </row>
    <row r="6840" spans="22:22" x14ac:dyDescent="0.35">
      <c r="V6840" s="17"/>
    </row>
    <row r="6841" spans="22:22" x14ac:dyDescent="0.35">
      <c r="V6841" s="17"/>
    </row>
    <row r="6842" spans="22:22" x14ac:dyDescent="0.35">
      <c r="V6842" s="17"/>
    </row>
    <row r="6843" spans="22:22" x14ac:dyDescent="0.35">
      <c r="V6843" s="17"/>
    </row>
    <row r="6844" spans="22:22" x14ac:dyDescent="0.35">
      <c r="V6844" s="17"/>
    </row>
    <row r="6845" spans="22:22" x14ac:dyDescent="0.35">
      <c r="V6845" s="17"/>
    </row>
    <row r="6846" spans="22:22" x14ac:dyDescent="0.35">
      <c r="V6846" s="17"/>
    </row>
    <row r="6847" spans="22:22" x14ac:dyDescent="0.35">
      <c r="V6847" s="17"/>
    </row>
    <row r="6848" spans="22:22" x14ac:dyDescent="0.35">
      <c r="V6848" s="17"/>
    </row>
    <row r="6849" spans="22:22" x14ac:dyDescent="0.35">
      <c r="V6849" s="17"/>
    </row>
    <row r="6850" spans="22:22" x14ac:dyDescent="0.35">
      <c r="V6850" s="17"/>
    </row>
    <row r="6851" spans="22:22" x14ac:dyDescent="0.35">
      <c r="V6851" s="17"/>
    </row>
    <row r="6852" spans="22:22" x14ac:dyDescent="0.35">
      <c r="V6852" s="17"/>
    </row>
    <row r="6853" spans="22:22" x14ac:dyDescent="0.35">
      <c r="V6853" s="17"/>
    </row>
    <row r="6854" spans="22:22" x14ac:dyDescent="0.35">
      <c r="V6854" s="17"/>
    </row>
    <row r="6855" spans="22:22" x14ac:dyDescent="0.35">
      <c r="V6855" s="17"/>
    </row>
    <row r="6856" spans="22:22" x14ac:dyDescent="0.35">
      <c r="V6856" s="17"/>
    </row>
    <row r="6857" spans="22:22" x14ac:dyDescent="0.35">
      <c r="V6857" s="17"/>
    </row>
    <row r="6858" spans="22:22" x14ac:dyDescent="0.35">
      <c r="V6858" s="17"/>
    </row>
    <row r="6859" spans="22:22" x14ac:dyDescent="0.35">
      <c r="V6859" s="17"/>
    </row>
    <row r="6860" spans="22:22" x14ac:dyDescent="0.35">
      <c r="V6860" s="17"/>
    </row>
    <row r="6861" spans="22:22" x14ac:dyDescent="0.35">
      <c r="V6861" s="17"/>
    </row>
    <row r="6862" spans="22:22" x14ac:dyDescent="0.35">
      <c r="V6862" s="17"/>
    </row>
    <row r="6863" spans="22:22" x14ac:dyDescent="0.35">
      <c r="V6863" s="17"/>
    </row>
    <row r="6864" spans="22:22" x14ac:dyDescent="0.35">
      <c r="V6864" s="17"/>
    </row>
    <row r="6865" spans="22:22" x14ac:dyDescent="0.35">
      <c r="V6865" s="17"/>
    </row>
    <row r="6866" spans="22:22" x14ac:dyDescent="0.35">
      <c r="V6866" s="17"/>
    </row>
    <row r="6867" spans="22:22" x14ac:dyDescent="0.35">
      <c r="V6867" s="17"/>
    </row>
    <row r="6868" spans="22:22" x14ac:dyDescent="0.35">
      <c r="V6868" s="17"/>
    </row>
    <row r="6869" spans="22:22" x14ac:dyDescent="0.35">
      <c r="V6869" s="17"/>
    </row>
    <row r="6870" spans="22:22" x14ac:dyDescent="0.35">
      <c r="V6870" s="17"/>
    </row>
    <row r="6871" spans="22:22" x14ac:dyDescent="0.35">
      <c r="V6871" s="17"/>
    </row>
    <row r="6872" spans="22:22" x14ac:dyDescent="0.35">
      <c r="V6872" s="17"/>
    </row>
    <row r="6873" spans="22:22" x14ac:dyDescent="0.35">
      <c r="V6873" s="17"/>
    </row>
    <row r="6874" spans="22:22" x14ac:dyDescent="0.35">
      <c r="V6874" s="17"/>
    </row>
    <row r="6875" spans="22:22" x14ac:dyDescent="0.35">
      <c r="V6875" s="17"/>
    </row>
    <row r="6876" spans="22:22" x14ac:dyDescent="0.35">
      <c r="V6876" s="17"/>
    </row>
    <row r="6877" spans="22:22" x14ac:dyDescent="0.35">
      <c r="V6877" s="17"/>
    </row>
    <row r="6878" spans="22:22" x14ac:dyDescent="0.35">
      <c r="V6878" s="17"/>
    </row>
    <row r="6879" spans="22:22" x14ac:dyDescent="0.35">
      <c r="V6879" s="17"/>
    </row>
    <row r="6880" spans="22:22" x14ac:dyDescent="0.35">
      <c r="V6880" s="17"/>
    </row>
    <row r="6881" spans="22:22" x14ac:dyDescent="0.35">
      <c r="V6881" s="17"/>
    </row>
    <row r="6882" spans="22:22" x14ac:dyDescent="0.35">
      <c r="V6882" s="17"/>
    </row>
    <row r="6883" spans="22:22" x14ac:dyDescent="0.35">
      <c r="V6883" s="17"/>
    </row>
    <row r="6884" spans="22:22" x14ac:dyDescent="0.35">
      <c r="V6884" s="17"/>
    </row>
    <row r="6885" spans="22:22" x14ac:dyDescent="0.35">
      <c r="V6885" s="17"/>
    </row>
    <row r="6886" spans="22:22" x14ac:dyDescent="0.35">
      <c r="V6886" s="17"/>
    </row>
    <row r="6887" spans="22:22" x14ac:dyDescent="0.35">
      <c r="V6887" s="17"/>
    </row>
    <row r="6888" spans="22:22" x14ac:dyDescent="0.35">
      <c r="V6888" s="17"/>
    </row>
    <row r="6889" spans="22:22" x14ac:dyDescent="0.35">
      <c r="V6889" s="17"/>
    </row>
    <row r="6890" spans="22:22" x14ac:dyDescent="0.35">
      <c r="V6890" s="17"/>
    </row>
    <row r="6891" spans="22:22" x14ac:dyDescent="0.35">
      <c r="V6891" s="17"/>
    </row>
    <row r="6892" spans="22:22" x14ac:dyDescent="0.35">
      <c r="V6892" s="17"/>
    </row>
    <row r="6893" spans="22:22" x14ac:dyDescent="0.35">
      <c r="V6893" s="17"/>
    </row>
    <row r="6894" spans="22:22" x14ac:dyDescent="0.35">
      <c r="V6894" s="17"/>
    </row>
    <row r="6895" spans="22:22" x14ac:dyDescent="0.35">
      <c r="V6895" s="17"/>
    </row>
    <row r="6896" spans="22:22" x14ac:dyDescent="0.35">
      <c r="V6896" s="17"/>
    </row>
    <row r="6897" spans="22:22" x14ac:dyDescent="0.35">
      <c r="V6897" s="17"/>
    </row>
    <row r="6898" spans="22:22" x14ac:dyDescent="0.35">
      <c r="V6898" s="17"/>
    </row>
    <row r="6899" spans="22:22" x14ac:dyDescent="0.35">
      <c r="V6899" s="17"/>
    </row>
    <row r="6900" spans="22:22" x14ac:dyDescent="0.35">
      <c r="V6900" s="17"/>
    </row>
    <row r="6901" spans="22:22" x14ac:dyDescent="0.35">
      <c r="V6901" s="17"/>
    </row>
    <row r="6902" spans="22:22" x14ac:dyDescent="0.35">
      <c r="V6902" s="17"/>
    </row>
    <row r="6903" spans="22:22" x14ac:dyDescent="0.35">
      <c r="V6903" s="17"/>
    </row>
    <row r="6904" spans="22:22" x14ac:dyDescent="0.35">
      <c r="V6904" s="17"/>
    </row>
    <row r="6905" spans="22:22" x14ac:dyDescent="0.35">
      <c r="V6905" s="17"/>
    </row>
    <row r="6906" spans="22:22" x14ac:dyDescent="0.35">
      <c r="V6906" s="17"/>
    </row>
    <row r="6907" spans="22:22" x14ac:dyDescent="0.35">
      <c r="V6907" s="17"/>
    </row>
    <row r="6908" spans="22:22" x14ac:dyDescent="0.35">
      <c r="V6908" s="17"/>
    </row>
    <row r="6909" spans="22:22" x14ac:dyDescent="0.35">
      <c r="V6909" s="17"/>
    </row>
    <row r="6910" spans="22:22" x14ac:dyDescent="0.35">
      <c r="V6910" s="17"/>
    </row>
    <row r="6911" spans="22:22" x14ac:dyDescent="0.35">
      <c r="V6911" s="17"/>
    </row>
    <row r="6912" spans="22:22" x14ac:dyDescent="0.35">
      <c r="V6912" s="17"/>
    </row>
    <row r="6913" spans="22:22" x14ac:dyDescent="0.35">
      <c r="V6913" s="17"/>
    </row>
    <row r="6914" spans="22:22" x14ac:dyDescent="0.35">
      <c r="V6914" s="17"/>
    </row>
    <row r="6915" spans="22:22" x14ac:dyDescent="0.35">
      <c r="V6915" s="17"/>
    </row>
    <row r="6916" spans="22:22" x14ac:dyDescent="0.35">
      <c r="V6916" s="17"/>
    </row>
    <row r="6917" spans="22:22" x14ac:dyDescent="0.35">
      <c r="V6917" s="17"/>
    </row>
    <row r="6918" spans="22:22" x14ac:dyDescent="0.35">
      <c r="V6918" s="17"/>
    </row>
    <row r="6919" spans="22:22" x14ac:dyDescent="0.35">
      <c r="V6919" s="17"/>
    </row>
    <row r="6920" spans="22:22" x14ac:dyDescent="0.35">
      <c r="V6920" s="17"/>
    </row>
    <row r="6921" spans="22:22" x14ac:dyDescent="0.35">
      <c r="V6921" s="17"/>
    </row>
    <row r="6922" spans="22:22" x14ac:dyDescent="0.35">
      <c r="V6922" s="17"/>
    </row>
    <row r="6923" spans="22:22" x14ac:dyDescent="0.35">
      <c r="V6923" s="17"/>
    </row>
    <row r="6924" spans="22:22" x14ac:dyDescent="0.35">
      <c r="V6924" s="17"/>
    </row>
    <row r="6925" spans="22:22" x14ac:dyDescent="0.35">
      <c r="V6925" s="17"/>
    </row>
    <row r="6926" spans="22:22" x14ac:dyDescent="0.35">
      <c r="V6926" s="17"/>
    </row>
    <row r="6927" spans="22:22" x14ac:dyDescent="0.35">
      <c r="V6927" s="17"/>
    </row>
    <row r="6928" spans="22:22" x14ac:dyDescent="0.35">
      <c r="V6928" s="17"/>
    </row>
    <row r="6929" spans="22:22" x14ac:dyDescent="0.35">
      <c r="V6929" s="17"/>
    </row>
    <row r="6930" spans="22:22" x14ac:dyDescent="0.35">
      <c r="V6930" s="17"/>
    </row>
    <row r="6931" spans="22:22" x14ac:dyDescent="0.35">
      <c r="V6931" s="17"/>
    </row>
    <row r="6932" spans="22:22" x14ac:dyDescent="0.35">
      <c r="V6932" s="17"/>
    </row>
    <row r="6933" spans="22:22" x14ac:dyDescent="0.35">
      <c r="V6933" s="17"/>
    </row>
    <row r="6934" spans="22:22" x14ac:dyDescent="0.35">
      <c r="V6934" s="17"/>
    </row>
    <row r="6935" spans="22:22" x14ac:dyDescent="0.35">
      <c r="V6935" s="17"/>
    </row>
    <row r="6936" spans="22:22" x14ac:dyDescent="0.35">
      <c r="V6936" s="17"/>
    </row>
    <row r="6937" spans="22:22" x14ac:dyDescent="0.35">
      <c r="V6937" s="17"/>
    </row>
    <row r="6938" spans="22:22" x14ac:dyDescent="0.35">
      <c r="V6938" s="17"/>
    </row>
    <row r="6939" spans="22:22" x14ac:dyDescent="0.35">
      <c r="V6939" s="17"/>
    </row>
    <row r="6940" spans="22:22" x14ac:dyDescent="0.35">
      <c r="V6940" s="17"/>
    </row>
    <row r="6941" spans="22:22" x14ac:dyDescent="0.35">
      <c r="V6941" s="17"/>
    </row>
    <row r="6942" spans="22:22" x14ac:dyDescent="0.35">
      <c r="V6942" s="17"/>
    </row>
    <row r="6943" spans="22:22" x14ac:dyDescent="0.35">
      <c r="V6943" s="17"/>
    </row>
    <row r="6944" spans="22:22" x14ac:dyDescent="0.35">
      <c r="V6944" s="17"/>
    </row>
    <row r="6945" spans="22:22" x14ac:dyDescent="0.35">
      <c r="V6945" s="17"/>
    </row>
    <row r="6946" spans="22:22" x14ac:dyDescent="0.35">
      <c r="V6946" s="17"/>
    </row>
    <row r="6947" spans="22:22" x14ac:dyDescent="0.35">
      <c r="V6947" s="17"/>
    </row>
    <row r="6948" spans="22:22" x14ac:dyDescent="0.35">
      <c r="V6948" s="17"/>
    </row>
    <row r="6949" spans="22:22" x14ac:dyDescent="0.35">
      <c r="V6949" s="17"/>
    </row>
    <row r="6950" spans="22:22" x14ac:dyDescent="0.35">
      <c r="V6950" s="17"/>
    </row>
    <row r="6951" spans="22:22" x14ac:dyDescent="0.35">
      <c r="V6951" s="17"/>
    </row>
    <row r="6952" spans="22:22" x14ac:dyDescent="0.35">
      <c r="V6952" s="17"/>
    </row>
    <row r="6953" spans="22:22" x14ac:dyDescent="0.35">
      <c r="V6953" s="17"/>
    </row>
    <row r="6954" spans="22:22" x14ac:dyDescent="0.35">
      <c r="V6954" s="17"/>
    </row>
    <row r="6955" spans="22:22" x14ac:dyDescent="0.35">
      <c r="V6955" s="17"/>
    </row>
    <row r="6956" spans="22:22" x14ac:dyDescent="0.35">
      <c r="V6956" s="17"/>
    </row>
    <row r="6957" spans="22:22" x14ac:dyDescent="0.35">
      <c r="V6957" s="17"/>
    </row>
    <row r="6958" spans="22:22" x14ac:dyDescent="0.35">
      <c r="V6958" s="17"/>
    </row>
    <row r="6959" spans="22:22" x14ac:dyDescent="0.35">
      <c r="V6959" s="17"/>
    </row>
    <row r="6960" spans="22:22" x14ac:dyDescent="0.35">
      <c r="V6960" s="17"/>
    </row>
    <row r="6961" spans="22:22" x14ac:dyDescent="0.35">
      <c r="V6961" s="17"/>
    </row>
    <row r="6962" spans="22:22" x14ac:dyDescent="0.35">
      <c r="V6962" s="17"/>
    </row>
    <row r="6963" spans="22:22" x14ac:dyDescent="0.35">
      <c r="V6963" s="17"/>
    </row>
    <row r="6964" spans="22:22" x14ac:dyDescent="0.35">
      <c r="V6964" s="17"/>
    </row>
    <row r="6965" spans="22:22" x14ac:dyDescent="0.35">
      <c r="V6965" s="17"/>
    </row>
    <row r="6966" spans="22:22" x14ac:dyDescent="0.35">
      <c r="V6966" s="17"/>
    </row>
    <row r="6967" spans="22:22" x14ac:dyDescent="0.35">
      <c r="V6967" s="17"/>
    </row>
    <row r="6968" spans="22:22" x14ac:dyDescent="0.35">
      <c r="V6968" s="17"/>
    </row>
    <row r="6969" spans="22:22" x14ac:dyDescent="0.35">
      <c r="V6969" s="17"/>
    </row>
    <row r="6970" spans="22:22" x14ac:dyDescent="0.35">
      <c r="V6970" s="17"/>
    </row>
    <row r="6971" spans="22:22" x14ac:dyDescent="0.35">
      <c r="V6971" s="17"/>
    </row>
    <row r="6972" spans="22:22" x14ac:dyDescent="0.35">
      <c r="V6972" s="17"/>
    </row>
    <row r="6973" spans="22:22" x14ac:dyDescent="0.35">
      <c r="V6973" s="17"/>
    </row>
    <row r="6974" spans="22:22" x14ac:dyDescent="0.35">
      <c r="V6974" s="17"/>
    </row>
    <row r="6975" spans="22:22" x14ac:dyDescent="0.35">
      <c r="V6975" s="17"/>
    </row>
    <row r="6976" spans="22:22" x14ac:dyDescent="0.35">
      <c r="V6976" s="17"/>
    </row>
    <row r="6977" spans="22:22" x14ac:dyDescent="0.35">
      <c r="V6977" s="17"/>
    </row>
    <row r="6978" spans="22:22" x14ac:dyDescent="0.35">
      <c r="V6978" s="17"/>
    </row>
    <row r="6979" spans="22:22" x14ac:dyDescent="0.35">
      <c r="V6979" s="17"/>
    </row>
    <row r="6980" spans="22:22" x14ac:dyDescent="0.35">
      <c r="V6980" s="17"/>
    </row>
    <row r="6981" spans="22:22" x14ac:dyDescent="0.35">
      <c r="V6981" s="17"/>
    </row>
    <row r="6982" spans="22:22" x14ac:dyDescent="0.35">
      <c r="V6982" s="17"/>
    </row>
    <row r="6983" spans="22:22" x14ac:dyDescent="0.35">
      <c r="V6983" s="17"/>
    </row>
    <row r="6984" spans="22:22" x14ac:dyDescent="0.35">
      <c r="V6984" s="17"/>
    </row>
    <row r="6985" spans="22:22" x14ac:dyDescent="0.35">
      <c r="V6985" s="17"/>
    </row>
    <row r="6986" spans="22:22" x14ac:dyDescent="0.35">
      <c r="V6986" s="17"/>
    </row>
    <row r="6987" spans="22:22" x14ac:dyDescent="0.35">
      <c r="V6987" s="17"/>
    </row>
    <row r="6988" spans="22:22" x14ac:dyDescent="0.35">
      <c r="V6988" s="17"/>
    </row>
    <row r="6989" spans="22:22" x14ac:dyDescent="0.35">
      <c r="V6989" s="17"/>
    </row>
    <row r="6990" spans="22:22" x14ac:dyDescent="0.35">
      <c r="V6990" s="17"/>
    </row>
    <row r="6991" spans="22:22" x14ac:dyDescent="0.35">
      <c r="V6991" s="17"/>
    </row>
    <row r="6992" spans="22:22" x14ac:dyDescent="0.35">
      <c r="V6992" s="17"/>
    </row>
    <row r="6993" spans="22:22" x14ac:dyDescent="0.35">
      <c r="V6993" s="17"/>
    </row>
    <row r="6994" spans="22:22" x14ac:dyDescent="0.35">
      <c r="V6994" s="17"/>
    </row>
    <row r="6995" spans="22:22" x14ac:dyDescent="0.35">
      <c r="V6995" s="17"/>
    </row>
    <row r="6996" spans="22:22" x14ac:dyDescent="0.35">
      <c r="V6996" s="17"/>
    </row>
    <row r="6997" spans="22:22" x14ac:dyDescent="0.35">
      <c r="V6997" s="17"/>
    </row>
    <row r="6998" spans="22:22" x14ac:dyDescent="0.35">
      <c r="V6998" s="17"/>
    </row>
    <row r="6999" spans="22:22" x14ac:dyDescent="0.35">
      <c r="V6999" s="17"/>
    </row>
    <row r="7000" spans="22:22" x14ac:dyDescent="0.35">
      <c r="V7000" s="17"/>
    </row>
    <row r="7001" spans="22:22" x14ac:dyDescent="0.35">
      <c r="V7001" s="17"/>
    </row>
    <row r="7002" spans="22:22" x14ac:dyDescent="0.35">
      <c r="V7002" s="17"/>
    </row>
    <row r="7003" spans="22:22" x14ac:dyDescent="0.35">
      <c r="V7003" s="17"/>
    </row>
    <row r="7004" spans="22:22" x14ac:dyDescent="0.35">
      <c r="V7004" s="17"/>
    </row>
    <row r="7005" spans="22:22" x14ac:dyDescent="0.35">
      <c r="V7005" s="17"/>
    </row>
    <row r="7006" spans="22:22" x14ac:dyDescent="0.35">
      <c r="V7006" s="17"/>
    </row>
    <row r="7007" spans="22:22" x14ac:dyDescent="0.35">
      <c r="V7007" s="17"/>
    </row>
    <row r="7008" spans="22:22" x14ac:dyDescent="0.35">
      <c r="V7008" s="17"/>
    </row>
    <row r="7009" spans="22:22" x14ac:dyDescent="0.35">
      <c r="V7009" s="17"/>
    </row>
    <row r="7010" spans="22:22" x14ac:dyDescent="0.35">
      <c r="V7010" s="17"/>
    </row>
    <row r="7011" spans="22:22" x14ac:dyDescent="0.35">
      <c r="V7011" s="17"/>
    </row>
    <row r="7012" spans="22:22" x14ac:dyDescent="0.35">
      <c r="V7012" s="17"/>
    </row>
    <row r="7013" spans="22:22" x14ac:dyDescent="0.35">
      <c r="V7013" s="17"/>
    </row>
    <row r="7014" spans="22:22" x14ac:dyDescent="0.35">
      <c r="V7014" s="17"/>
    </row>
    <row r="7015" spans="22:22" x14ac:dyDescent="0.35">
      <c r="V7015" s="17"/>
    </row>
    <row r="7016" spans="22:22" x14ac:dyDescent="0.35">
      <c r="V7016" s="17"/>
    </row>
    <row r="7017" spans="22:22" x14ac:dyDescent="0.35">
      <c r="V7017" s="17"/>
    </row>
    <row r="7018" spans="22:22" x14ac:dyDescent="0.35">
      <c r="V7018" s="17"/>
    </row>
    <row r="7019" spans="22:22" x14ac:dyDescent="0.35">
      <c r="V7019" s="17"/>
    </row>
    <row r="7020" spans="22:22" x14ac:dyDescent="0.35">
      <c r="V7020" s="17"/>
    </row>
    <row r="7021" spans="22:22" x14ac:dyDescent="0.35">
      <c r="V7021" s="17"/>
    </row>
    <row r="7022" spans="22:22" x14ac:dyDescent="0.35">
      <c r="V7022" s="17"/>
    </row>
    <row r="7023" spans="22:22" x14ac:dyDescent="0.35">
      <c r="V7023" s="17"/>
    </row>
    <row r="7024" spans="22:22" x14ac:dyDescent="0.35">
      <c r="V7024" s="17"/>
    </row>
    <row r="7025" spans="22:22" x14ac:dyDescent="0.35">
      <c r="V7025" s="17"/>
    </row>
    <row r="7026" spans="22:22" x14ac:dyDescent="0.35">
      <c r="V7026" s="17"/>
    </row>
    <row r="7027" spans="22:22" x14ac:dyDescent="0.35">
      <c r="V7027" s="17"/>
    </row>
    <row r="7028" spans="22:22" x14ac:dyDescent="0.35">
      <c r="V7028" s="17"/>
    </row>
    <row r="7029" spans="22:22" x14ac:dyDescent="0.35">
      <c r="V7029" s="17"/>
    </row>
    <row r="7030" spans="22:22" x14ac:dyDescent="0.35">
      <c r="V7030" s="17"/>
    </row>
    <row r="7031" spans="22:22" x14ac:dyDescent="0.35">
      <c r="V7031" s="17"/>
    </row>
    <row r="7032" spans="22:22" x14ac:dyDescent="0.35">
      <c r="V7032" s="17"/>
    </row>
    <row r="7033" spans="22:22" x14ac:dyDescent="0.35">
      <c r="V7033" s="17"/>
    </row>
    <row r="7034" spans="22:22" x14ac:dyDescent="0.35">
      <c r="V7034" s="17"/>
    </row>
    <row r="7035" spans="22:22" x14ac:dyDescent="0.35">
      <c r="V7035" s="17"/>
    </row>
    <row r="7036" spans="22:22" x14ac:dyDescent="0.35">
      <c r="V7036" s="17"/>
    </row>
    <row r="7037" spans="22:22" x14ac:dyDescent="0.35">
      <c r="V7037" s="17"/>
    </row>
    <row r="7038" spans="22:22" x14ac:dyDescent="0.35">
      <c r="V7038" s="17"/>
    </row>
    <row r="7039" spans="22:22" x14ac:dyDescent="0.35">
      <c r="V7039" s="17"/>
    </row>
    <row r="7040" spans="22:22" x14ac:dyDescent="0.35">
      <c r="V7040" s="17"/>
    </row>
    <row r="7041" spans="22:22" x14ac:dyDescent="0.35">
      <c r="V7041" s="17"/>
    </row>
    <row r="7042" spans="22:22" x14ac:dyDescent="0.35">
      <c r="V7042" s="17"/>
    </row>
    <row r="7043" spans="22:22" x14ac:dyDescent="0.35">
      <c r="V7043" s="17"/>
    </row>
    <row r="7044" spans="22:22" x14ac:dyDescent="0.35">
      <c r="V7044" s="17"/>
    </row>
    <row r="7045" spans="22:22" x14ac:dyDescent="0.35">
      <c r="V7045" s="17"/>
    </row>
    <row r="7046" spans="22:22" x14ac:dyDescent="0.35">
      <c r="V7046" s="17"/>
    </row>
    <row r="7047" spans="22:22" x14ac:dyDescent="0.35">
      <c r="V7047" s="17"/>
    </row>
    <row r="7048" spans="22:22" x14ac:dyDescent="0.35">
      <c r="V7048" s="17"/>
    </row>
    <row r="7049" spans="22:22" x14ac:dyDescent="0.35">
      <c r="V7049" s="17"/>
    </row>
    <row r="7050" spans="22:22" x14ac:dyDescent="0.35">
      <c r="V7050" s="17"/>
    </row>
    <row r="7051" spans="22:22" x14ac:dyDescent="0.35">
      <c r="V7051" s="17"/>
    </row>
    <row r="7052" spans="22:22" x14ac:dyDescent="0.35">
      <c r="V7052" s="17"/>
    </row>
    <row r="7053" spans="22:22" x14ac:dyDescent="0.35">
      <c r="V7053" s="17"/>
    </row>
    <row r="7054" spans="22:22" x14ac:dyDescent="0.35">
      <c r="V7054" s="17"/>
    </row>
    <row r="7055" spans="22:22" x14ac:dyDescent="0.35">
      <c r="V7055" s="17"/>
    </row>
    <row r="7056" spans="22:22" x14ac:dyDescent="0.35">
      <c r="V7056" s="17"/>
    </row>
    <row r="7057" spans="22:22" x14ac:dyDescent="0.35">
      <c r="V7057" s="17"/>
    </row>
    <row r="7058" spans="22:22" x14ac:dyDescent="0.35">
      <c r="V7058" s="17"/>
    </row>
    <row r="7059" spans="22:22" x14ac:dyDescent="0.35">
      <c r="V7059" s="17"/>
    </row>
    <row r="7060" spans="22:22" x14ac:dyDescent="0.35">
      <c r="V7060" s="17"/>
    </row>
    <row r="7061" spans="22:22" x14ac:dyDescent="0.35">
      <c r="V7061" s="17"/>
    </row>
    <row r="7062" spans="22:22" x14ac:dyDescent="0.35">
      <c r="V7062" s="17"/>
    </row>
    <row r="7063" spans="22:22" x14ac:dyDescent="0.35">
      <c r="V7063" s="17"/>
    </row>
    <row r="7064" spans="22:22" x14ac:dyDescent="0.35">
      <c r="V7064" s="17"/>
    </row>
    <row r="7065" spans="22:22" x14ac:dyDescent="0.35">
      <c r="V7065" s="17"/>
    </row>
    <row r="7066" spans="22:22" x14ac:dyDescent="0.35">
      <c r="V7066" s="17"/>
    </row>
    <row r="7067" spans="22:22" x14ac:dyDescent="0.35">
      <c r="V7067" s="17"/>
    </row>
    <row r="7068" spans="22:22" x14ac:dyDescent="0.35">
      <c r="V7068" s="17"/>
    </row>
    <row r="7069" spans="22:22" x14ac:dyDescent="0.35">
      <c r="V7069" s="17"/>
    </row>
    <row r="7070" spans="22:22" x14ac:dyDescent="0.35">
      <c r="V7070" s="17"/>
    </row>
    <row r="7071" spans="22:22" x14ac:dyDescent="0.35">
      <c r="V7071" s="17"/>
    </row>
    <row r="7072" spans="22:22" x14ac:dyDescent="0.35">
      <c r="V7072" s="17"/>
    </row>
    <row r="7073" spans="22:22" x14ac:dyDescent="0.35">
      <c r="V7073" s="17"/>
    </row>
    <row r="7074" spans="22:22" x14ac:dyDescent="0.35">
      <c r="V7074" s="17"/>
    </row>
    <row r="7075" spans="22:22" x14ac:dyDescent="0.35">
      <c r="V7075" s="17"/>
    </row>
    <row r="7076" spans="22:22" x14ac:dyDescent="0.35">
      <c r="V7076" s="17"/>
    </row>
    <row r="7077" spans="22:22" x14ac:dyDescent="0.35">
      <c r="V7077" s="17"/>
    </row>
    <row r="7078" spans="22:22" x14ac:dyDescent="0.35">
      <c r="V7078" s="17"/>
    </row>
    <row r="7079" spans="22:22" x14ac:dyDescent="0.35">
      <c r="V7079" s="17"/>
    </row>
    <row r="7080" spans="22:22" x14ac:dyDescent="0.35">
      <c r="V7080" s="17"/>
    </row>
    <row r="7081" spans="22:22" x14ac:dyDescent="0.35">
      <c r="V7081" s="17"/>
    </row>
    <row r="7082" spans="22:22" x14ac:dyDescent="0.35">
      <c r="V7082" s="17"/>
    </row>
    <row r="7083" spans="22:22" x14ac:dyDescent="0.35">
      <c r="V7083" s="17"/>
    </row>
    <row r="7084" spans="22:22" x14ac:dyDescent="0.35">
      <c r="V7084" s="17"/>
    </row>
    <row r="7085" spans="22:22" x14ac:dyDescent="0.35">
      <c r="V7085" s="17"/>
    </row>
    <row r="7086" spans="22:22" x14ac:dyDescent="0.35">
      <c r="V7086" s="17"/>
    </row>
    <row r="7087" spans="22:22" x14ac:dyDescent="0.35">
      <c r="V7087" s="17"/>
    </row>
    <row r="7088" spans="22:22" x14ac:dyDescent="0.35">
      <c r="V7088" s="17"/>
    </row>
    <row r="7089" spans="22:22" x14ac:dyDescent="0.35">
      <c r="V7089" s="17"/>
    </row>
    <row r="7090" spans="22:22" x14ac:dyDescent="0.35">
      <c r="V7090" s="17"/>
    </row>
    <row r="7091" spans="22:22" x14ac:dyDescent="0.35">
      <c r="V7091" s="17"/>
    </row>
    <row r="7092" spans="22:22" x14ac:dyDescent="0.35">
      <c r="V7092" s="17"/>
    </row>
    <row r="7093" spans="22:22" x14ac:dyDescent="0.35">
      <c r="V7093" s="17"/>
    </row>
    <row r="7094" spans="22:22" x14ac:dyDescent="0.35">
      <c r="V7094" s="17"/>
    </row>
    <row r="7095" spans="22:22" x14ac:dyDescent="0.35">
      <c r="V7095" s="17"/>
    </row>
    <row r="7096" spans="22:22" x14ac:dyDescent="0.35">
      <c r="V7096" s="17"/>
    </row>
    <row r="7097" spans="22:22" x14ac:dyDescent="0.35">
      <c r="V7097" s="17"/>
    </row>
    <row r="7098" spans="22:22" x14ac:dyDescent="0.35">
      <c r="V7098" s="17"/>
    </row>
    <row r="7099" spans="22:22" x14ac:dyDescent="0.35">
      <c r="V7099" s="17"/>
    </row>
    <row r="7100" spans="22:22" x14ac:dyDescent="0.35">
      <c r="V7100" s="17"/>
    </row>
    <row r="7101" spans="22:22" x14ac:dyDescent="0.35">
      <c r="V7101" s="17"/>
    </row>
    <row r="7102" spans="22:22" x14ac:dyDescent="0.35">
      <c r="V7102" s="17"/>
    </row>
    <row r="7103" spans="22:22" x14ac:dyDescent="0.35">
      <c r="V7103" s="17"/>
    </row>
    <row r="7104" spans="22:22" x14ac:dyDescent="0.35">
      <c r="V7104" s="17"/>
    </row>
    <row r="7105" spans="22:22" x14ac:dyDescent="0.35">
      <c r="V7105" s="17"/>
    </row>
    <row r="7106" spans="22:22" x14ac:dyDescent="0.35">
      <c r="V7106" s="17"/>
    </row>
    <row r="7107" spans="22:22" x14ac:dyDescent="0.35">
      <c r="V7107" s="17"/>
    </row>
    <row r="7108" spans="22:22" x14ac:dyDescent="0.35">
      <c r="V7108" s="17"/>
    </row>
    <row r="7109" spans="22:22" x14ac:dyDescent="0.35">
      <c r="V7109" s="17"/>
    </row>
    <row r="7110" spans="22:22" x14ac:dyDescent="0.35">
      <c r="V7110" s="17"/>
    </row>
    <row r="7111" spans="22:22" x14ac:dyDescent="0.35">
      <c r="V7111" s="17"/>
    </row>
    <row r="7112" spans="22:22" x14ac:dyDescent="0.35">
      <c r="V7112" s="17"/>
    </row>
    <row r="7113" spans="22:22" x14ac:dyDescent="0.35">
      <c r="V7113" s="17"/>
    </row>
    <row r="7114" spans="22:22" x14ac:dyDescent="0.35">
      <c r="V7114" s="17"/>
    </row>
    <row r="7115" spans="22:22" x14ac:dyDescent="0.35">
      <c r="V7115" s="17"/>
    </row>
    <row r="7116" spans="22:22" x14ac:dyDescent="0.35">
      <c r="V7116" s="17"/>
    </row>
    <row r="7117" spans="22:22" x14ac:dyDescent="0.35">
      <c r="V7117" s="17"/>
    </row>
    <row r="7118" spans="22:22" x14ac:dyDescent="0.35">
      <c r="V7118" s="17"/>
    </row>
    <row r="7119" spans="22:22" x14ac:dyDescent="0.35">
      <c r="V7119" s="17"/>
    </row>
    <row r="7120" spans="22:22" x14ac:dyDescent="0.35">
      <c r="V7120" s="17"/>
    </row>
    <row r="7121" spans="22:22" x14ac:dyDescent="0.35">
      <c r="V7121" s="17"/>
    </row>
    <row r="7122" spans="22:22" x14ac:dyDescent="0.35">
      <c r="V7122" s="17"/>
    </row>
    <row r="7123" spans="22:22" x14ac:dyDescent="0.35">
      <c r="V7123" s="17"/>
    </row>
    <row r="7124" spans="22:22" x14ac:dyDescent="0.35">
      <c r="V7124" s="17"/>
    </row>
    <row r="7125" spans="22:22" x14ac:dyDescent="0.35">
      <c r="V7125" s="17"/>
    </row>
    <row r="7126" spans="22:22" x14ac:dyDescent="0.35">
      <c r="V7126" s="17"/>
    </row>
    <row r="7127" spans="22:22" x14ac:dyDescent="0.35">
      <c r="V7127" s="17"/>
    </row>
    <row r="7128" spans="22:22" x14ac:dyDescent="0.35">
      <c r="V7128" s="17"/>
    </row>
    <row r="7129" spans="22:22" x14ac:dyDescent="0.35">
      <c r="V7129" s="17"/>
    </row>
    <row r="7130" spans="22:22" x14ac:dyDescent="0.35">
      <c r="V7130" s="17"/>
    </row>
    <row r="7131" spans="22:22" x14ac:dyDescent="0.35">
      <c r="V7131" s="17"/>
    </row>
    <row r="7132" spans="22:22" x14ac:dyDescent="0.35">
      <c r="V7132" s="17"/>
    </row>
    <row r="7133" spans="22:22" x14ac:dyDescent="0.35">
      <c r="V7133" s="17"/>
    </row>
    <row r="7134" spans="22:22" x14ac:dyDescent="0.35">
      <c r="V7134" s="17"/>
    </row>
    <row r="7135" spans="22:22" x14ac:dyDescent="0.35">
      <c r="V7135" s="17"/>
    </row>
    <row r="7136" spans="22:22" x14ac:dyDescent="0.35">
      <c r="V7136" s="17"/>
    </row>
    <row r="7137" spans="22:22" x14ac:dyDescent="0.35">
      <c r="V7137" s="17"/>
    </row>
    <row r="7138" spans="22:22" x14ac:dyDescent="0.35">
      <c r="V7138" s="17"/>
    </row>
    <row r="7139" spans="22:22" x14ac:dyDescent="0.35">
      <c r="V7139" s="17"/>
    </row>
    <row r="7140" spans="22:22" x14ac:dyDescent="0.35">
      <c r="V7140" s="17"/>
    </row>
    <row r="7141" spans="22:22" x14ac:dyDescent="0.35">
      <c r="V7141" s="17"/>
    </row>
    <row r="7142" spans="22:22" x14ac:dyDescent="0.35">
      <c r="V7142" s="17"/>
    </row>
    <row r="7143" spans="22:22" x14ac:dyDescent="0.35">
      <c r="V7143" s="17"/>
    </row>
    <row r="7144" spans="22:22" x14ac:dyDescent="0.35">
      <c r="V7144" s="17"/>
    </row>
    <row r="7145" spans="22:22" x14ac:dyDescent="0.35">
      <c r="V7145" s="17"/>
    </row>
    <row r="7146" spans="22:22" x14ac:dyDescent="0.35">
      <c r="V7146" s="17"/>
    </row>
    <row r="7147" spans="22:22" x14ac:dyDescent="0.35">
      <c r="V7147" s="17"/>
    </row>
    <row r="7148" spans="22:22" x14ac:dyDescent="0.35">
      <c r="V7148" s="17"/>
    </row>
    <row r="7149" spans="22:22" x14ac:dyDescent="0.35">
      <c r="V7149" s="17"/>
    </row>
    <row r="7150" spans="22:22" x14ac:dyDescent="0.35">
      <c r="V7150" s="17"/>
    </row>
    <row r="7151" spans="22:22" x14ac:dyDescent="0.35">
      <c r="V7151" s="17"/>
    </row>
    <row r="7152" spans="22:22" x14ac:dyDescent="0.35">
      <c r="V7152" s="17"/>
    </row>
    <row r="7153" spans="22:22" x14ac:dyDescent="0.35">
      <c r="V7153" s="17"/>
    </row>
    <row r="7154" spans="22:22" x14ac:dyDescent="0.35">
      <c r="V7154" s="17"/>
    </row>
    <row r="7155" spans="22:22" x14ac:dyDescent="0.35">
      <c r="V7155" s="17"/>
    </row>
    <row r="7156" spans="22:22" x14ac:dyDescent="0.35">
      <c r="V7156" s="17"/>
    </row>
    <row r="7157" spans="22:22" x14ac:dyDescent="0.35">
      <c r="V7157" s="17"/>
    </row>
    <row r="7158" spans="22:22" x14ac:dyDescent="0.35">
      <c r="V7158" s="17"/>
    </row>
    <row r="7159" spans="22:22" x14ac:dyDescent="0.35">
      <c r="V7159" s="17"/>
    </row>
    <row r="7160" spans="22:22" x14ac:dyDescent="0.35">
      <c r="V7160" s="17"/>
    </row>
    <row r="7161" spans="22:22" x14ac:dyDescent="0.35">
      <c r="V7161" s="17"/>
    </row>
    <row r="7162" spans="22:22" x14ac:dyDescent="0.35">
      <c r="V7162" s="17"/>
    </row>
    <row r="7163" spans="22:22" x14ac:dyDescent="0.35">
      <c r="V7163" s="17"/>
    </row>
    <row r="7164" spans="22:22" x14ac:dyDescent="0.35">
      <c r="V7164" s="17"/>
    </row>
    <row r="7165" spans="22:22" x14ac:dyDescent="0.35">
      <c r="V7165" s="17"/>
    </row>
    <row r="7166" spans="22:22" x14ac:dyDescent="0.35">
      <c r="V7166" s="17"/>
    </row>
    <row r="7167" spans="22:22" x14ac:dyDescent="0.35">
      <c r="V7167" s="17"/>
    </row>
    <row r="7168" spans="22:22" x14ac:dyDescent="0.35">
      <c r="V7168" s="17"/>
    </row>
    <row r="7169" spans="22:22" x14ac:dyDescent="0.35">
      <c r="V7169" s="17"/>
    </row>
    <row r="7170" spans="22:22" x14ac:dyDescent="0.35">
      <c r="V7170" s="17"/>
    </row>
    <row r="7171" spans="22:22" x14ac:dyDescent="0.35">
      <c r="V7171" s="17"/>
    </row>
    <row r="7172" spans="22:22" x14ac:dyDescent="0.35">
      <c r="V7172" s="17"/>
    </row>
    <row r="7173" spans="22:22" x14ac:dyDescent="0.35">
      <c r="V7173" s="17"/>
    </row>
    <row r="7174" spans="22:22" x14ac:dyDescent="0.35">
      <c r="V7174" s="17"/>
    </row>
    <row r="7175" spans="22:22" x14ac:dyDescent="0.35">
      <c r="V7175" s="17"/>
    </row>
    <row r="7176" spans="22:22" x14ac:dyDescent="0.35">
      <c r="V7176" s="17"/>
    </row>
    <row r="7177" spans="22:22" x14ac:dyDescent="0.35">
      <c r="V7177" s="17"/>
    </row>
    <row r="7178" spans="22:22" x14ac:dyDescent="0.35">
      <c r="V7178" s="17"/>
    </row>
    <row r="7179" spans="22:22" x14ac:dyDescent="0.35">
      <c r="V7179" s="17"/>
    </row>
    <row r="7180" spans="22:22" x14ac:dyDescent="0.35">
      <c r="V7180" s="17"/>
    </row>
    <row r="7181" spans="22:22" x14ac:dyDescent="0.35">
      <c r="V7181" s="17"/>
    </row>
    <row r="7182" spans="22:22" x14ac:dyDescent="0.35">
      <c r="V7182" s="17"/>
    </row>
    <row r="7183" spans="22:22" x14ac:dyDescent="0.35">
      <c r="V7183" s="17"/>
    </row>
    <row r="7184" spans="22:22" x14ac:dyDescent="0.35">
      <c r="V7184" s="17"/>
    </row>
    <row r="7185" spans="22:22" x14ac:dyDescent="0.35">
      <c r="V7185" s="17"/>
    </row>
    <row r="7186" spans="22:22" x14ac:dyDescent="0.35">
      <c r="V7186" s="17"/>
    </row>
    <row r="7187" spans="22:22" x14ac:dyDescent="0.35">
      <c r="V7187" s="17"/>
    </row>
    <row r="7188" spans="22:22" x14ac:dyDescent="0.35">
      <c r="V7188" s="17"/>
    </row>
    <row r="7189" spans="22:22" x14ac:dyDescent="0.35">
      <c r="V7189" s="17"/>
    </row>
    <row r="7190" spans="22:22" x14ac:dyDescent="0.35">
      <c r="V7190" s="17"/>
    </row>
    <row r="7191" spans="22:22" x14ac:dyDescent="0.35">
      <c r="V7191" s="17"/>
    </row>
    <row r="7192" spans="22:22" x14ac:dyDescent="0.35">
      <c r="V7192" s="17"/>
    </row>
    <row r="7193" spans="22:22" x14ac:dyDescent="0.35">
      <c r="V7193" s="17"/>
    </row>
    <row r="7194" spans="22:22" x14ac:dyDescent="0.35">
      <c r="V7194" s="17"/>
    </row>
    <row r="7195" spans="22:22" x14ac:dyDescent="0.35">
      <c r="V7195" s="17"/>
    </row>
    <row r="7196" spans="22:22" x14ac:dyDescent="0.35">
      <c r="V7196" s="17"/>
    </row>
    <row r="7197" spans="22:22" x14ac:dyDescent="0.35">
      <c r="V7197" s="17"/>
    </row>
    <row r="7198" spans="22:22" x14ac:dyDescent="0.35">
      <c r="V7198" s="17"/>
    </row>
    <row r="7199" spans="22:22" x14ac:dyDescent="0.35">
      <c r="V7199" s="17"/>
    </row>
    <row r="7200" spans="22:22" x14ac:dyDescent="0.35">
      <c r="V7200" s="17"/>
    </row>
    <row r="7201" spans="22:22" x14ac:dyDescent="0.35">
      <c r="V7201" s="17"/>
    </row>
    <row r="7202" spans="22:22" x14ac:dyDescent="0.35">
      <c r="V7202" s="17"/>
    </row>
    <row r="7203" spans="22:22" x14ac:dyDescent="0.35">
      <c r="V7203" s="17"/>
    </row>
    <row r="7204" spans="22:22" x14ac:dyDescent="0.35">
      <c r="V7204" s="17"/>
    </row>
    <row r="7205" spans="22:22" x14ac:dyDescent="0.35">
      <c r="V7205" s="17"/>
    </row>
    <row r="7206" spans="22:22" x14ac:dyDescent="0.35">
      <c r="V7206" s="17"/>
    </row>
    <row r="7207" spans="22:22" x14ac:dyDescent="0.35">
      <c r="V7207" s="17"/>
    </row>
    <row r="7208" spans="22:22" x14ac:dyDescent="0.35">
      <c r="V7208" s="17"/>
    </row>
    <row r="7209" spans="22:22" x14ac:dyDescent="0.35">
      <c r="V7209" s="17"/>
    </row>
    <row r="7210" spans="22:22" x14ac:dyDescent="0.35">
      <c r="V7210" s="17"/>
    </row>
    <row r="7211" spans="22:22" x14ac:dyDescent="0.35">
      <c r="V7211" s="17"/>
    </row>
    <row r="7212" spans="22:22" x14ac:dyDescent="0.35">
      <c r="V7212" s="17"/>
    </row>
    <row r="7213" spans="22:22" x14ac:dyDescent="0.35">
      <c r="V7213" s="17"/>
    </row>
    <row r="7214" spans="22:22" x14ac:dyDescent="0.35">
      <c r="V7214" s="17"/>
    </row>
    <row r="7215" spans="22:22" x14ac:dyDescent="0.35">
      <c r="V7215" s="17"/>
    </row>
    <row r="7216" spans="22:22" x14ac:dyDescent="0.35">
      <c r="V7216" s="17"/>
    </row>
    <row r="7217" spans="22:22" x14ac:dyDescent="0.35">
      <c r="V7217" s="17"/>
    </row>
    <row r="7218" spans="22:22" x14ac:dyDescent="0.35">
      <c r="V7218" s="17"/>
    </row>
    <row r="7219" spans="22:22" x14ac:dyDescent="0.35">
      <c r="V7219" s="17"/>
    </row>
    <row r="7220" spans="22:22" x14ac:dyDescent="0.35">
      <c r="V7220" s="17"/>
    </row>
    <row r="7221" spans="22:22" x14ac:dyDescent="0.35">
      <c r="V7221" s="17"/>
    </row>
    <row r="7222" spans="22:22" x14ac:dyDescent="0.35">
      <c r="V7222" s="17"/>
    </row>
    <row r="7223" spans="22:22" x14ac:dyDescent="0.35">
      <c r="V7223" s="17"/>
    </row>
    <row r="7224" spans="22:22" x14ac:dyDescent="0.35">
      <c r="V7224" s="17"/>
    </row>
    <row r="7225" spans="22:22" x14ac:dyDescent="0.35">
      <c r="V7225" s="17"/>
    </row>
    <row r="7226" spans="22:22" x14ac:dyDescent="0.35">
      <c r="V7226" s="17"/>
    </row>
    <row r="7227" spans="22:22" x14ac:dyDescent="0.35">
      <c r="V7227" s="17"/>
    </row>
    <row r="7228" spans="22:22" x14ac:dyDescent="0.35">
      <c r="V7228" s="17"/>
    </row>
    <row r="7229" spans="22:22" x14ac:dyDescent="0.35">
      <c r="V7229" s="17"/>
    </row>
    <row r="7230" spans="22:22" x14ac:dyDescent="0.35">
      <c r="V7230" s="17"/>
    </row>
    <row r="7231" spans="22:22" x14ac:dyDescent="0.35">
      <c r="V7231" s="17"/>
    </row>
    <row r="7232" spans="22:22" x14ac:dyDescent="0.35">
      <c r="V7232" s="17"/>
    </row>
    <row r="7233" spans="22:22" x14ac:dyDescent="0.35">
      <c r="V7233" s="17"/>
    </row>
    <row r="7234" spans="22:22" x14ac:dyDescent="0.35">
      <c r="V7234" s="17"/>
    </row>
    <row r="7235" spans="22:22" x14ac:dyDescent="0.35">
      <c r="V7235" s="17"/>
    </row>
    <row r="7236" spans="22:22" x14ac:dyDescent="0.35">
      <c r="V7236" s="17"/>
    </row>
    <row r="7237" spans="22:22" x14ac:dyDescent="0.35">
      <c r="V7237" s="17"/>
    </row>
    <row r="7238" spans="22:22" x14ac:dyDescent="0.35">
      <c r="V7238" s="17"/>
    </row>
    <row r="7239" spans="22:22" x14ac:dyDescent="0.35">
      <c r="V7239" s="17"/>
    </row>
    <row r="7240" spans="22:22" x14ac:dyDescent="0.35">
      <c r="V7240" s="17"/>
    </row>
    <row r="7241" spans="22:22" x14ac:dyDescent="0.35">
      <c r="V7241" s="17"/>
    </row>
    <row r="7242" spans="22:22" x14ac:dyDescent="0.35">
      <c r="V7242" s="17"/>
    </row>
    <row r="7243" spans="22:22" x14ac:dyDescent="0.35">
      <c r="V7243" s="17"/>
    </row>
    <row r="7244" spans="22:22" x14ac:dyDescent="0.35">
      <c r="V7244" s="17"/>
    </row>
    <row r="7245" spans="22:22" x14ac:dyDescent="0.35">
      <c r="V7245" s="17"/>
    </row>
    <row r="7246" spans="22:22" x14ac:dyDescent="0.35">
      <c r="V7246" s="17"/>
    </row>
    <row r="7247" spans="22:22" x14ac:dyDescent="0.35">
      <c r="V7247" s="17"/>
    </row>
    <row r="7248" spans="22:22" x14ac:dyDescent="0.35">
      <c r="V7248" s="17"/>
    </row>
    <row r="7249" spans="22:22" x14ac:dyDescent="0.35">
      <c r="V7249" s="17"/>
    </row>
    <row r="7250" spans="22:22" x14ac:dyDescent="0.35">
      <c r="V7250" s="17"/>
    </row>
    <row r="7251" spans="22:22" x14ac:dyDescent="0.35">
      <c r="V7251" s="17"/>
    </row>
    <row r="7252" spans="22:22" x14ac:dyDescent="0.35">
      <c r="V7252" s="17"/>
    </row>
    <row r="7253" spans="22:22" x14ac:dyDescent="0.35">
      <c r="V7253" s="17"/>
    </row>
    <row r="7254" spans="22:22" x14ac:dyDescent="0.35">
      <c r="V7254" s="17"/>
    </row>
    <row r="7255" spans="22:22" x14ac:dyDescent="0.35">
      <c r="V7255" s="17"/>
    </row>
    <row r="7256" spans="22:22" x14ac:dyDescent="0.35">
      <c r="V7256" s="17"/>
    </row>
    <row r="7257" spans="22:22" x14ac:dyDescent="0.35">
      <c r="V7257" s="17"/>
    </row>
    <row r="7258" spans="22:22" x14ac:dyDescent="0.35">
      <c r="V7258" s="17"/>
    </row>
    <row r="7259" spans="22:22" x14ac:dyDescent="0.35">
      <c r="V7259" s="17"/>
    </row>
    <row r="7260" spans="22:22" x14ac:dyDescent="0.35">
      <c r="V7260" s="17"/>
    </row>
    <row r="7261" spans="22:22" x14ac:dyDescent="0.35">
      <c r="V7261" s="17"/>
    </row>
    <row r="7262" spans="22:22" x14ac:dyDescent="0.35">
      <c r="V7262" s="17"/>
    </row>
    <row r="7263" spans="22:22" x14ac:dyDescent="0.35">
      <c r="V7263" s="17"/>
    </row>
    <row r="7264" spans="22:22" x14ac:dyDescent="0.35">
      <c r="V7264" s="17"/>
    </row>
    <row r="7265" spans="22:22" x14ac:dyDescent="0.35">
      <c r="V7265" s="17"/>
    </row>
    <row r="7266" spans="22:22" x14ac:dyDescent="0.35">
      <c r="V7266" s="17"/>
    </row>
    <row r="7267" spans="22:22" x14ac:dyDescent="0.35">
      <c r="V7267" s="17"/>
    </row>
    <row r="7268" spans="22:22" x14ac:dyDescent="0.35">
      <c r="V7268" s="17"/>
    </row>
    <row r="7269" spans="22:22" x14ac:dyDescent="0.35">
      <c r="V7269" s="17"/>
    </row>
    <row r="7270" spans="22:22" x14ac:dyDescent="0.35">
      <c r="V7270" s="17"/>
    </row>
    <row r="7271" spans="22:22" x14ac:dyDescent="0.35">
      <c r="V7271" s="17"/>
    </row>
    <row r="7272" spans="22:22" x14ac:dyDescent="0.35">
      <c r="V7272" s="17"/>
    </row>
    <row r="7273" spans="22:22" x14ac:dyDescent="0.35">
      <c r="V7273" s="17"/>
    </row>
    <row r="7274" spans="22:22" x14ac:dyDescent="0.35">
      <c r="V7274" s="17"/>
    </row>
    <row r="7275" spans="22:22" x14ac:dyDescent="0.35">
      <c r="V7275" s="17"/>
    </row>
    <row r="7276" spans="22:22" x14ac:dyDescent="0.35">
      <c r="V7276" s="17"/>
    </row>
    <row r="7277" spans="22:22" x14ac:dyDescent="0.35">
      <c r="V7277" s="17"/>
    </row>
    <row r="7278" spans="22:22" x14ac:dyDescent="0.35">
      <c r="V7278" s="17"/>
    </row>
    <row r="7279" spans="22:22" x14ac:dyDescent="0.35">
      <c r="V7279" s="17"/>
    </row>
    <row r="7280" spans="22:22" x14ac:dyDescent="0.35">
      <c r="V7280" s="17"/>
    </row>
    <row r="7281" spans="22:22" x14ac:dyDescent="0.35">
      <c r="V7281" s="17"/>
    </row>
    <row r="7282" spans="22:22" x14ac:dyDescent="0.35">
      <c r="V7282" s="17"/>
    </row>
    <row r="7283" spans="22:22" x14ac:dyDescent="0.35">
      <c r="V7283" s="17"/>
    </row>
    <row r="7284" spans="22:22" x14ac:dyDescent="0.35">
      <c r="V7284" s="17"/>
    </row>
    <row r="7285" spans="22:22" x14ac:dyDescent="0.35">
      <c r="V7285" s="17"/>
    </row>
    <row r="7286" spans="22:22" x14ac:dyDescent="0.35">
      <c r="V7286" s="17"/>
    </row>
    <row r="7287" spans="22:22" x14ac:dyDescent="0.35">
      <c r="V7287" s="17"/>
    </row>
    <row r="7288" spans="22:22" x14ac:dyDescent="0.35">
      <c r="V7288" s="17"/>
    </row>
    <row r="7289" spans="22:22" x14ac:dyDescent="0.35">
      <c r="V7289" s="17"/>
    </row>
    <row r="7290" spans="22:22" x14ac:dyDescent="0.35">
      <c r="V7290" s="17"/>
    </row>
    <row r="7291" spans="22:22" x14ac:dyDescent="0.35">
      <c r="V7291" s="17"/>
    </row>
    <row r="7292" spans="22:22" x14ac:dyDescent="0.35">
      <c r="V7292" s="17"/>
    </row>
    <row r="7293" spans="22:22" x14ac:dyDescent="0.35">
      <c r="V7293" s="17"/>
    </row>
    <row r="7294" spans="22:22" x14ac:dyDescent="0.35">
      <c r="V7294" s="17"/>
    </row>
    <row r="7295" spans="22:22" x14ac:dyDescent="0.35">
      <c r="V7295" s="17"/>
    </row>
    <row r="7296" spans="22:22" x14ac:dyDescent="0.35">
      <c r="V7296" s="17"/>
    </row>
    <row r="7297" spans="22:22" x14ac:dyDescent="0.35">
      <c r="V7297" s="17"/>
    </row>
    <row r="7298" spans="22:22" x14ac:dyDescent="0.35">
      <c r="V7298" s="17"/>
    </row>
    <row r="7299" spans="22:22" x14ac:dyDescent="0.35">
      <c r="V7299" s="17"/>
    </row>
    <row r="7300" spans="22:22" x14ac:dyDescent="0.35">
      <c r="V7300" s="17"/>
    </row>
    <row r="7301" spans="22:22" x14ac:dyDescent="0.35">
      <c r="V7301" s="17"/>
    </row>
    <row r="7302" spans="22:22" x14ac:dyDescent="0.35">
      <c r="V7302" s="17"/>
    </row>
    <row r="7303" spans="22:22" x14ac:dyDescent="0.35">
      <c r="V7303" s="17"/>
    </row>
    <row r="7304" spans="22:22" x14ac:dyDescent="0.35">
      <c r="V7304" s="17"/>
    </row>
    <row r="7305" spans="22:22" x14ac:dyDescent="0.35">
      <c r="V7305" s="17"/>
    </row>
    <row r="7306" spans="22:22" x14ac:dyDescent="0.35">
      <c r="V7306" s="17"/>
    </row>
    <row r="7307" spans="22:22" x14ac:dyDescent="0.35">
      <c r="V7307" s="17"/>
    </row>
    <row r="7308" spans="22:22" x14ac:dyDescent="0.35">
      <c r="V7308" s="17"/>
    </row>
    <row r="7309" spans="22:22" x14ac:dyDescent="0.35">
      <c r="V7309" s="17"/>
    </row>
    <row r="7310" spans="22:22" x14ac:dyDescent="0.35">
      <c r="V7310" s="17"/>
    </row>
    <row r="7311" spans="22:22" x14ac:dyDescent="0.35">
      <c r="V7311" s="17"/>
    </row>
    <row r="7312" spans="22:22" x14ac:dyDescent="0.35">
      <c r="V7312" s="17"/>
    </row>
    <row r="7313" spans="22:22" x14ac:dyDescent="0.35">
      <c r="V7313" s="17"/>
    </row>
    <row r="7314" spans="22:22" x14ac:dyDescent="0.35">
      <c r="V7314" s="17"/>
    </row>
    <row r="7315" spans="22:22" x14ac:dyDescent="0.35">
      <c r="V7315" s="17"/>
    </row>
    <row r="7316" spans="22:22" x14ac:dyDescent="0.35">
      <c r="V7316" s="17"/>
    </row>
    <row r="7317" spans="22:22" x14ac:dyDescent="0.35">
      <c r="V7317" s="17"/>
    </row>
    <row r="7318" spans="22:22" x14ac:dyDescent="0.35">
      <c r="V7318" s="17"/>
    </row>
    <row r="7319" spans="22:22" x14ac:dyDescent="0.35">
      <c r="V7319" s="17"/>
    </row>
    <row r="7320" spans="22:22" x14ac:dyDescent="0.35">
      <c r="V7320" s="17"/>
    </row>
    <row r="7321" spans="22:22" x14ac:dyDescent="0.35">
      <c r="V7321" s="17"/>
    </row>
    <row r="7322" spans="22:22" x14ac:dyDescent="0.35">
      <c r="V7322" s="17"/>
    </row>
    <row r="7323" spans="22:22" x14ac:dyDescent="0.35">
      <c r="V7323" s="17"/>
    </row>
    <row r="7324" spans="22:22" x14ac:dyDescent="0.35">
      <c r="V7324" s="17"/>
    </row>
    <row r="7325" spans="22:22" x14ac:dyDescent="0.35">
      <c r="V7325" s="17"/>
    </row>
    <row r="7326" spans="22:22" x14ac:dyDescent="0.35">
      <c r="V7326" s="17"/>
    </row>
    <row r="7327" spans="22:22" x14ac:dyDescent="0.35">
      <c r="V7327" s="17"/>
    </row>
    <row r="7328" spans="22:22" x14ac:dyDescent="0.35">
      <c r="V7328" s="17"/>
    </row>
    <row r="7329" spans="22:22" x14ac:dyDescent="0.35">
      <c r="V7329" s="17"/>
    </row>
    <row r="7330" spans="22:22" x14ac:dyDescent="0.35">
      <c r="V7330" s="17"/>
    </row>
    <row r="7331" spans="22:22" x14ac:dyDescent="0.35">
      <c r="V7331" s="17"/>
    </row>
    <row r="7332" spans="22:22" x14ac:dyDescent="0.35">
      <c r="V7332" s="17"/>
    </row>
    <row r="7333" spans="22:22" x14ac:dyDescent="0.35">
      <c r="V7333" s="17"/>
    </row>
    <row r="7334" spans="22:22" x14ac:dyDescent="0.35">
      <c r="V7334" s="17"/>
    </row>
    <row r="7335" spans="22:22" x14ac:dyDescent="0.35">
      <c r="V7335" s="17"/>
    </row>
    <row r="7336" spans="22:22" x14ac:dyDescent="0.35">
      <c r="V7336" s="17"/>
    </row>
    <row r="7337" spans="22:22" x14ac:dyDescent="0.35">
      <c r="V7337" s="17"/>
    </row>
    <row r="7338" spans="22:22" x14ac:dyDescent="0.35">
      <c r="V7338" s="17"/>
    </row>
    <row r="7339" spans="22:22" x14ac:dyDescent="0.35">
      <c r="V7339" s="17"/>
    </row>
    <row r="7340" spans="22:22" x14ac:dyDescent="0.35">
      <c r="V7340" s="17"/>
    </row>
    <row r="7341" spans="22:22" x14ac:dyDescent="0.35">
      <c r="V7341" s="17"/>
    </row>
    <row r="7342" spans="22:22" x14ac:dyDescent="0.35">
      <c r="V7342" s="17"/>
    </row>
    <row r="7343" spans="22:22" x14ac:dyDescent="0.35">
      <c r="V7343" s="17"/>
    </row>
    <row r="7344" spans="22:22" x14ac:dyDescent="0.35">
      <c r="V7344" s="17"/>
    </row>
    <row r="7345" spans="22:22" x14ac:dyDescent="0.35">
      <c r="V7345" s="17"/>
    </row>
    <row r="7346" spans="22:22" x14ac:dyDescent="0.35">
      <c r="V7346" s="17"/>
    </row>
    <row r="7347" spans="22:22" x14ac:dyDescent="0.35">
      <c r="V7347" s="17"/>
    </row>
    <row r="7348" spans="22:22" x14ac:dyDescent="0.35">
      <c r="V7348" s="17"/>
    </row>
    <row r="7349" spans="22:22" x14ac:dyDescent="0.35">
      <c r="V7349" s="17"/>
    </row>
    <row r="7350" spans="22:22" x14ac:dyDescent="0.35">
      <c r="V7350" s="17"/>
    </row>
    <row r="7351" spans="22:22" x14ac:dyDescent="0.35">
      <c r="V7351" s="17"/>
    </row>
    <row r="7352" spans="22:22" x14ac:dyDescent="0.35">
      <c r="V7352" s="17"/>
    </row>
    <row r="7353" spans="22:22" x14ac:dyDescent="0.35">
      <c r="V7353" s="17"/>
    </row>
    <row r="7354" spans="22:22" x14ac:dyDescent="0.35">
      <c r="V7354" s="17"/>
    </row>
    <row r="7355" spans="22:22" x14ac:dyDescent="0.35">
      <c r="V7355" s="17"/>
    </row>
    <row r="7356" spans="22:22" x14ac:dyDescent="0.35">
      <c r="V7356" s="17"/>
    </row>
    <row r="7357" spans="22:22" x14ac:dyDescent="0.35">
      <c r="V7357" s="17"/>
    </row>
    <row r="7358" spans="22:22" x14ac:dyDescent="0.35">
      <c r="V7358" s="17"/>
    </row>
    <row r="7359" spans="22:22" x14ac:dyDescent="0.35">
      <c r="V7359" s="17"/>
    </row>
    <row r="7360" spans="22:22" x14ac:dyDescent="0.35">
      <c r="V7360" s="17"/>
    </row>
    <row r="7361" spans="22:22" x14ac:dyDescent="0.35">
      <c r="V7361" s="17"/>
    </row>
    <row r="7362" spans="22:22" x14ac:dyDescent="0.35">
      <c r="V7362" s="17"/>
    </row>
    <row r="7363" spans="22:22" x14ac:dyDescent="0.35">
      <c r="V7363" s="17"/>
    </row>
    <row r="7364" spans="22:22" x14ac:dyDescent="0.35">
      <c r="V7364" s="17"/>
    </row>
    <row r="7365" spans="22:22" x14ac:dyDescent="0.35">
      <c r="V7365" s="17"/>
    </row>
    <row r="7366" spans="22:22" x14ac:dyDescent="0.35">
      <c r="V7366" s="17"/>
    </row>
    <row r="7367" spans="22:22" x14ac:dyDescent="0.35">
      <c r="V7367" s="17"/>
    </row>
    <row r="7368" spans="22:22" x14ac:dyDescent="0.35">
      <c r="V7368" s="17"/>
    </row>
    <row r="7369" spans="22:22" x14ac:dyDescent="0.35">
      <c r="V7369" s="17"/>
    </row>
    <row r="7370" spans="22:22" x14ac:dyDescent="0.35">
      <c r="V7370" s="17"/>
    </row>
    <row r="7371" spans="22:22" x14ac:dyDescent="0.35">
      <c r="V7371" s="17"/>
    </row>
    <row r="7372" spans="22:22" x14ac:dyDescent="0.35">
      <c r="V7372" s="17"/>
    </row>
    <row r="7373" spans="22:22" x14ac:dyDescent="0.35">
      <c r="V7373" s="17"/>
    </row>
    <row r="7374" spans="22:22" x14ac:dyDescent="0.35">
      <c r="V7374" s="17"/>
    </row>
    <row r="7375" spans="22:22" x14ac:dyDescent="0.35">
      <c r="V7375" s="17"/>
    </row>
    <row r="7376" spans="22:22" x14ac:dyDescent="0.35">
      <c r="V7376" s="17"/>
    </row>
    <row r="7377" spans="22:22" x14ac:dyDescent="0.35">
      <c r="V7377" s="17"/>
    </row>
    <row r="7378" spans="22:22" x14ac:dyDescent="0.35">
      <c r="V7378" s="17"/>
    </row>
    <row r="7379" spans="22:22" x14ac:dyDescent="0.35">
      <c r="V7379" s="17"/>
    </row>
    <row r="7380" spans="22:22" x14ac:dyDescent="0.35">
      <c r="V7380" s="17"/>
    </row>
    <row r="7381" spans="22:22" x14ac:dyDescent="0.35">
      <c r="V7381" s="17"/>
    </row>
    <row r="7382" spans="22:22" x14ac:dyDescent="0.35">
      <c r="V7382" s="17"/>
    </row>
    <row r="7383" spans="22:22" x14ac:dyDescent="0.35">
      <c r="V7383" s="17"/>
    </row>
    <row r="7384" spans="22:22" x14ac:dyDescent="0.35">
      <c r="V7384" s="17"/>
    </row>
    <row r="7385" spans="22:22" x14ac:dyDescent="0.35">
      <c r="V7385" s="17"/>
    </row>
    <row r="7386" spans="22:22" x14ac:dyDescent="0.35">
      <c r="V7386" s="17"/>
    </row>
    <row r="7387" spans="22:22" x14ac:dyDescent="0.35">
      <c r="V7387" s="17"/>
    </row>
    <row r="7388" spans="22:22" x14ac:dyDescent="0.35">
      <c r="V7388" s="17"/>
    </row>
    <row r="7389" spans="22:22" x14ac:dyDescent="0.35">
      <c r="V7389" s="17"/>
    </row>
    <row r="7390" spans="22:22" x14ac:dyDescent="0.35">
      <c r="V7390" s="17"/>
    </row>
    <row r="7391" spans="22:22" x14ac:dyDescent="0.35">
      <c r="V7391" s="17"/>
    </row>
    <row r="7392" spans="22:22" x14ac:dyDescent="0.35">
      <c r="V7392" s="17"/>
    </row>
    <row r="7393" spans="22:22" x14ac:dyDescent="0.35">
      <c r="V7393" s="17"/>
    </row>
    <row r="7394" spans="22:22" x14ac:dyDescent="0.35">
      <c r="V7394" s="17"/>
    </row>
    <row r="7395" spans="22:22" x14ac:dyDescent="0.35">
      <c r="V7395" s="17"/>
    </row>
    <row r="7396" spans="22:22" x14ac:dyDescent="0.35">
      <c r="V7396" s="17"/>
    </row>
    <row r="7397" spans="22:22" x14ac:dyDescent="0.35">
      <c r="V7397" s="17"/>
    </row>
    <row r="7398" spans="22:22" x14ac:dyDescent="0.35">
      <c r="V7398" s="17"/>
    </row>
    <row r="7399" spans="22:22" x14ac:dyDescent="0.35">
      <c r="V7399" s="17"/>
    </row>
    <row r="7400" spans="22:22" x14ac:dyDescent="0.35">
      <c r="V7400" s="17"/>
    </row>
    <row r="7401" spans="22:22" x14ac:dyDescent="0.35">
      <c r="V7401" s="17"/>
    </row>
    <row r="7402" spans="22:22" x14ac:dyDescent="0.35">
      <c r="V7402" s="17"/>
    </row>
    <row r="7403" spans="22:22" x14ac:dyDescent="0.35">
      <c r="V7403" s="17"/>
    </row>
    <row r="7404" spans="22:22" x14ac:dyDescent="0.35">
      <c r="V7404" s="17"/>
    </row>
    <row r="7405" spans="22:22" x14ac:dyDescent="0.35">
      <c r="V7405" s="17"/>
    </row>
    <row r="7406" spans="22:22" x14ac:dyDescent="0.35">
      <c r="V7406" s="17"/>
    </row>
    <row r="7407" spans="22:22" x14ac:dyDescent="0.35">
      <c r="V7407" s="17"/>
    </row>
    <row r="7408" spans="22:22" x14ac:dyDescent="0.35">
      <c r="V7408" s="17"/>
    </row>
    <row r="7409" spans="22:22" x14ac:dyDescent="0.35">
      <c r="V7409" s="17"/>
    </row>
    <row r="7410" spans="22:22" x14ac:dyDescent="0.35">
      <c r="V7410" s="17"/>
    </row>
    <row r="7411" spans="22:22" x14ac:dyDescent="0.35">
      <c r="V7411" s="17"/>
    </row>
    <row r="7412" spans="22:22" x14ac:dyDescent="0.35">
      <c r="V7412" s="17"/>
    </row>
    <row r="7413" spans="22:22" x14ac:dyDescent="0.35">
      <c r="V7413" s="17"/>
    </row>
    <row r="7414" spans="22:22" x14ac:dyDescent="0.35">
      <c r="V7414" s="17"/>
    </row>
    <row r="7415" spans="22:22" x14ac:dyDescent="0.35">
      <c r="V7415" s="17"/>
    </row>
    <row r="7416" spans="22:22" x14ac:dyDescent="0.35">
      <c r="V7416" s="17"/>
    </row>
    <row r="7417" spans="22:22" x14ac:dyDescent="0.35">
      <c r="V7417" s="17"/>
    </row>
    <row r="7418" spans="22:22" x14ac:dyDescent="0.35">
      <c r="V7418" s="17"/>
    </row>
    <row r="7419" spans="22:22" x14ac:dyDescent="0.35">
      <c r="V7419" s="17"/>
    </row>
    <row r="7420" spans="22:22" x14ac:dyDescent="0.35">
      <c r="V7420" s="17"/>
    </row>
    <row r="7421" spans="22:22" x14ac:dyDescent="0.35">
      <c r="V7421" s="17"/>
    </row>
    <row r="7422" spans="22:22" x14ac:dyDescent="0.35">
      <c r="V7422" s="17"/>
    </row>
    <row r="7423" spans="22:22" x14ac:dyDescent="0.35">
      <c r="V7423" s="17"/>
    </row>
    <row r="7424" spans="22:22" x14ac:dyDescent="0.35">
      <c r="V7424" s="17"/>
    </row>
    <row r="7425" spans="22:22" x14ac:dyDescent="0.35">
      <c r="V7425" s="17"/>
    </row>
    <row r="7426" spans="22:22" x14ac:dyDescent="0.35">
      <c r="V7426" s="17"/>
    </row>
    <row r="7427" spans="22:22" x14ac:dyDescent="0.35">
      <c r="V7427" s="17"/>
    </row>
    <row r="7428" spans="22:22" x14ac:dyDescent="0.35">
      <c r="V7428" s="17"/>
    </row>
    <row r="7429" spans="22:22" x14ac:dyDescent="0.35">
      <c r="V7429" s="17"/>
    </row>
    <row r="7430" spans="22:22" x14ac:dyDescent="0.35">
      <c r="V7430" s="17"/>
    </row>
    <row r="7431" spans="22:22" x14ac:dyDescent="0.35">
      <c r="V7431" s="17"/>
    </row>
    <row r="7432" spans="22:22" x14ac:dyDescent="0.35">
      <c r="V7432" s="17"/>
    </row>
    <row r="7433" spans="22:22" x14ac:dyDescent="0.35">
      <c r="V7433" s="17"/>
    </row>
    <row r="7434" spans="22:22" x14ac:dyDescent="0.35">
      <c r="V7434" s="17"/>
    </row>
    <row r="7435" spans="22:22" x14ac:dyDescent="0.35">
      <c r="V7435" s="17"/>
    </row>
    <row r="7436" spans="22:22" x14ac:dyDescent="0.35">
      <c r="V7436" s="17"/>
    </row>
    <row r="7437" spans="22:22" x14ac:dyDescent="0.35">
      <c r="V7437" s="17"/>
    </row>
    <row r="7438" spans="22:22" x14ac:dyDescent="0.35">
      <c r="V7438" s="17"/>
    </row>
    <row r="7439" spans="22:22" x14ac:dyDescent="0.35">
      <c r="V7439" s="17"/>
    </row>
    <row r="7440" spans="22:22" x14ac:dyDescent="0.35">
      <c r="V7440" s="17"/>
    </row>
    <row r="7441" spans="22:22" x14ac:dyDescent="0.35">
      <c r="V7441" s="17"/>
    </row>
    <row r="7442" spans="22:22" x14ac:dyDescent="0.35">
      <c r="V7442" s="17"/>
    </row>
    <row r="7443" spans="22:22" x14ac:dyDescent="0.35">
      <c r="V7443" s="17"/>
    </row>
    <row r="7444" spans="22:22" x14ac:dyDescent="0.35">
      <c r="V7444" s="17"/>
    </row>
    <row r="7445" spans="22:22" x14ac:dyDescent="0.35">
      <c r="V7445" s="17"/>
    </row>
    <row r="7446" spans="22:22" x14ac:dyDescent="0.35">
      <c r="V7446" s="17"/>
    </row>
    <row r="7447" spans="22:22" x14ac:dyDescent="0.35">
      <c r="V7447" s="17"/>
    </row>
    <row r="7448" spans="22:22" x14ac:dyDescent="0.35">
      <c r="V7448" s="17"/>
    </row>
    <row r="7449" spans="22:22" x14ac:dyDescent="0.35">
      <c r="V7449" s="17"/>
    </row>
    <row r="7450" spans="22:22" x14ac:dyDescent="0.35">
      <c r="V7450" s="17"/>
    </row>
    <row r="7451" spans="22:22" x14ac:dyDescent="0.35">
      <c r="V7451" s="17"/>
    </row>
    <row r="7452" spans="22:22" x14ac:dyDescent="0.35">
      <c r="V7452" s="17"/>
    </row>
    <row r="7453" spans="22:22" x14ac:dyDescent="0.35">
      <c r="V7453" s="17"/>
    </row>
    <row r="7454" spans="22:22" x14ac:dyDescent="0.35">
      <c r="V7454" s="17"/>
    </row>
    <row r="7455" spans="22:22" x14ac:dyDescent="0.35">
      <c r="V7455" s="17"/>
    </row>
    <row r="7456" spans="22:22" x14ac:dyDescent="0.35">
      <c r="V7456" s="17"/>
    </row>
    <row r="7457" spans="22:22" x14ac:dyDescent="0.35">
      <c r="V7457" s="17"/>
    </row>
    <row r="7458" spans="22:22" x14ac:dyDescent="0.35">
      <c r="V7458" s="17"/>
    </row>
    <row r="7459" spans="22:22" x14ac:dyDescent="0.35">
      <c r="V7459" s="17"/>
    </row>
    <row r="7460" spans="22:22" x14ac:dyDescent="0.35">
      <c r="V7460" s="17"/>
    </row>
    <row r="7461" spans="22:22" x14ac:dyDescent="0.35">
      <c r="V7461" s="17"/>
    </row>
    <row r="7462" spans="22:22" x14ac:dyDescent="0.35">
      <c r="V7462" s="17"/>
    </row>
    <row r="7463" spans="22:22" x14ac:dyDescent="0.35">
      <c r="V7463" s="17"/>
    </row>
    <row r="7464" spans="22:22" x14ac:dyDescent="0.35">
      <c r="V7464" s="17"/>
    </row>
    <row r="7465" spans="22:22" x14ac:dyDescent="0.35">
      <c r="V7465" s="17"/>
    </row>
    <row r="7466" spans="22:22" x14ac:dyDescent="0.35">
      <c r="V7466" s="17"/>
    </row>
    <row r="7467" spans="22:22" x14ac:dyDescent="0.35">
      <c r="V7467" s="17"/>
    </row>
    <row r="7468" spans="22:22" x14ac:dyDescent="0.35">
      <c r="V7468" s="17"/>
    </row>
    <row r="7469" spans="22:22" x14ac:dyDescent="0.35">
      <c r="V7469" s="17"/>
    </row>
    <row r="7470" spans="22:22" x14ac:dyDescent="0.35">
      <c r="V7470" s="17"/>
    </row>
    <row r="7471" spans="22:22" x14ac:dyDescent="0.35">
      <c r="V7471" s="17"/>
    </row>
    <row r="7472" spans="22:22" x14ac:dyDescent="0.35">
      <c r="V7472" s="17"/>
    </row>
    <row r="7473" spans="22:22" x14ac:dyDescent="0.35">
      <c r="V7473" s="17"/>
    </row>
    <row r="7474" spans="22:22" x14ac:dyDescent="0.35">
      <c r="V7474" s="17"/>
    </row>
    <row r="7475" spans="22:22" x14ac:dyDescent="0.35">
      <c r="V7475" s="17"/>
    </row>
    <row r="7476" spans="22:22" x14ac:dyDescent="0.35">
      <c r="V7476" s="17"/>
    </row>
    <row r="7477" spans="22:22" x14ac:dyDescent="0.35">
      <c r="V7477" s="17"/>
    </row>
    <row r="7478" spans="22:22" x14ac:dyDescent="0.35">
      <c r="V7478" s="17"/>
    </row>
    <row r="7479" spans="22:22" x14ac:dyDescent="0.35">
      <c r="V7479" s="17"/>
    </row>
    <row r="7480" spans="22:22" x14ac:dyDescent="0.35">
      <c r="V7480" s="17"/>
    </row>
    <row r="7481" spans="22:22" x14ac:dyDescent="0.35">
      <c r="V7481" s="17"/>
    </row>
    <row r="7482" spans="22:22" x14ac:dyDescent="0.35">
      <c r="V7482" s="17"/>
    </row>
    <row r="7483" spans="22:22" x14ac:dyDescent="0.35">
      <c r="V7483" s="17"/>
    </row>
    <row r="7484" spans="22:22" x14ac:dyDescent="0.35">
      <c r="V7484" s="17"/>
    </row>
    <row r="7485" spans="22:22" x14ac:dyDescent="0.35">
      <c r="V7485" s="17"/>
    </row>
    <row r="7486" spans="22:22" x14ac:dyDescent="0.35">
      <c r="V7486" s="17"/>
    </row>
    <row r="7487" spans="22:22" x14ac:dyDescent="0.35">
      <c r="V7487" s="17"/>
    </row>
    <row r="7488" spans="22:22" x14ac:dyDescent="0.35">
      <c r="V7488" s="17"/>
    </row>
    <row r="7489" spans="22:22" x14ac:dyDescent="0.35">
      <c r="V7489" s="17"/>
    </row>
    <row r="7490" spans="22:22" x14ac:dyDescent="0.35">
      <c r="V7490" s="17"/>
    </row>
    <row r="7491" spans="22:22" x14ac:dyDescent="0.35">
      <c r="V7491" s="17"/>
    </row>
    <row r="7492" spans="22:22" x14ac:dyDescent="0.35">
      <c r="V7492" s="17"/>
    </row>
    <row r="7493" spans="22:22" x14ac:dyDescent="0.35">
      <c r="V7493" s="17"/>
    </row>
    <row r="7494" spans="22:22" x14ac:dyDescent="0.35">
      <c r="V7494" s="17"/>
    </row>
    <row r="7495" spans="22:22" x14ac:dyDescent="0.35">
      <c r="V7495" s="17"/>
    </row>
    <row r="7496" spans="22:22" x14ac:dyDescent="0.35">
      <c r="V7496" s="17"/>
    </row>
    <row r="7497" spans="22:22" x14ac:dyDescent="0.35">
      <c r="V7497" s="17"/>
    </row>
    <row r="7498" spans="22:22" x14ac:dyDescent="0.35">
      <c r="V7498" s="17"/>
    </row>
    <row r="7499" spans="22:22" x14ac:dyDescent="0.35">
      <c r="V7499" s="17"/>
    </row>
    <row r="7500" spans="22:22" x14ac:dyDescent="0.35">
      <c r="V7500" s="17"/>
    </row>
    <row r="7501" spans="22:22" x14ac:dyDescent="0.35">
      <c r="V7501" s="17"/>
    </row>
    <row r="7502" spans="22:22" x14ac:dyDescent="0.35">
      <c r="V7502" s="17"/>
    </row>
    <row r="7503" spans="22:22" x14ac:dyDescent="0.35">
      <c r="V7503" s="17"/>
    </row>
    <row r="7504" spans="22:22" x14ac:dyDescent="0.35">
      <c r="V7504" s="17"/>
    </row>
    <row r="7505" spans="22:22" x14ac:dyDescent="0.35">
      <c r="V7505" s="17"/>
    </row>
    <row r="7506" spans="22:22" x14ac:dyDescent="0.35">
      <c r="V7506" s="17"/>
    </row>
    <row r="7507" spans="22:22" x14ac:dyDescent="0.35">
      <c r="V7507" s="17"/>
    </row>
    <row r="7508" spans="22:22" x14ac:dyDescent="0.35">
      <c r="V7508" s="17"/>
    </row>
    <row r="7509" spans="22:22" x14ac:dyDescent="0.35">
      <c r="V7509" s="17"/>
    </row>
    <row r="7510" spans="22:22" x14ac:dyDescent="0.35">
      <c r="V7510" s="17"/>
    </row>
    <row r="7511" spans="22:22" x14ac:dyDescent="0.35">
      <c r="V7511" s="17"/>
    </row>
    <row r="7512" spans="22:22" x14ac:dyDescent="0.35">
      <c r="V7512" s="17"/>
    </row>
    <row r="7513" spans="22:22" x14ac:dyDescent="0.35">
      <c r="V7513" s="17"/>
    </row>
    <row r="7514" spans="22:22" x14ac:dyDescent="0.35">
      <c r="V7514" s="17"/>
    </row>
    <row r="7515" spans="22:22" x14ac:dyDescent="0.35">
      <c r="V7515" s="17"/>
    </row>
    <row r="7516" spans="22:22" x14ac:dyDescent="0.35">
      <c r="V7516" s="17"/>
    </row>
    <row r="7517" spans="22:22" x14ac:dyDescent="0.35">
      <c r="V7517" s="17"/>
    </row>
    <row r="7518" spans="22:22" x14ac:dyDescent="0.35">
      <c r="V7518" s="17"/>
    </row>
    <row r="7519" spans="22:22" x14ac:dyDescent="0.35">
      <c r="V7519" s="17"/>
    </row>
    <row r="7520" spans="22:22" x14ac:dyDescent="0.35">
      <c r="V7520" s="17"/>
    </row>
    <row r="7521" spans="22:22" x14ac:dyDescent="0.35">
      <c r="V7521" s="17"/>
    </row>
    <row r="7522" spans="22:22" x14ac:dyDescent="0.35">
      <c r="V7522" s="17"/>
    </row>
    <row r="7523" spans="22:22" x14ac:dyDescent="0.35">
      <c r="V7523" s="17"/>
    </row>
    <row r="7524" spans="22:22" x14ac:dyDescent="0.35">
      <c r="V7524" s="17"/>
    </row>
    <row r="7525" spans="22:22" x14ac:dyDescent="0.35">
      <c r="V7525" s="17"/>
    </row>
    <row r="7526" spans="22:22" x14ac:dyDescent="0.35">
      <c r="V7526" s="17"/>
    </row>
    <row r="7527" spans="22:22" x14ac:dyDescent="0.35">
      <c r="V7527" s="17"/>
    </row>
    <row r="7528" spans="22:22" x14ac:dyDescent="0.35">
      <c r="V7528" s="17"/>
    </row>
    <row r="7529" spans="22:22" x14ac:dyDescent="0.35">
      <c r="V7529" s="17"/>
    </row>
    <row r="7530" spans="22:22" x14ac:dyDescent="0.35">
      <c r="V7530" s="17"/>
    </row>
    <row r="7531" spans="22:22" x14ac:dyDescent="0.35">
      <c r="V7531" s="17"/>
    </row>
    <row r="7532" spans="22:22" x14ac:dyDescent="0.35">
      <c r="V7532" s="17"/>
    </row>
    <row r="7533" spans="22:22" x14ac:dyDescent="0.35">
      <c r="V7533" s="17"/>
    </row>
    <row r="7534" spans="22:22" x14ac:dyDescent="0.35">
      <c r="V7534" s="17"/>
    </row>
    <row r="7535" spans="22:22" x14ac:dyDescent="0.35">
      <c r="V7535" s="17"/>
    </row>
    <row r="7536" spans="22:22" x14ac:dyDescent="0.35">
      <c r="V7536" s="17"/>
    </row>
    <row r="7537" spans="22:22" x14ac:dyDescent="0.35">
      <c r="V7537" s="17"/>
    </row>
    <row r="7538" spans="22:22" x14ac:dyDescent="0.35">
      <c r="V7538" s="17"/>
    </row>
    <row r="7539" spans="22:22" x14ac:dyDescent="0.35">
      <c r="V7539" s="17"/>
    </row>
    <row r="7540" spans="22:22" x14ac:dyDescent="0.35">
      <c r="V7540" s="17"/>
    </row>
    <row r="7541" spans="22:22" x14ac:dyDescent="0.35">
      <c r="V7541" s="17"/>
    </row>
    <row r="7542" spans="22:22" x14ac:dyDescent="0.35">
      <c r="V7542" s="17"/>
    </row>
    <row r="7543" spans="22:22" x14ac:dyDescent="0.35">
      <c r="V7543" s="17"/>
    </row>
    <row r="7544" spans="22:22" x14ac:dyDescent="0.35">
      <c r="V7544" s="17"/>
    </row>
    <row r="7545" spans="22:22" x14ac:dyDescent="0.35">
      <c r="V7545" s="17"/>
    </row>
    <row r="7546" spans="22:22" x14ac:dyDescent="0.35">
      <c r="V7546" s="17"/>
    </row>
    <row r="7547" spans="22:22" x14ac:dyDescent="0.35">
      <c r="V7547" s="17"/>
    </row>
    <row r="7548" spans="22:22" x14ac:dyDescent="0.35">
      <c r="V7548" s="17"/>
    </row>
    <row r="7549" spans="22:22" x14ac:dyDescent="0.35">
      <c r="V7549" s="17"/>
    </row>
    <row r="7550" spans="22:22" x14ac:dyDescent="0.35">
      <c r="V7550" s="17"/>
    </row>
    <row r="7551" spans="22:22" x14ac:dyDescent="0.35">
      <c r="V7551" s="17"/>
    </row>
    <row r="7552" spans="22:22" x14ac:dyDescent="0.35">
      <c r="V7552" s="17"/>
    </row>
    <row r="7553" spans="22:22" x14ac:dyDescent="0.35">
      <c r="V7553" s="17"/>
    </row>
    <row r="7554" spans="22:22" x14ac:dyDescent="0.35">
      <c r="V7554" s="17"/>
    </row>
    <row r="7555" spans="22:22" x14ac:dyDescent="0.35">
      <c r="V7555" s="17"/>
    </row>
    <row r="7556" spans="22:22" x14ac:dyDescent="0.35">
      <c r="V7556" s="17"/>
    </row>
    <row r="7557" spans="22:22" x14ac:dyDescent="0.35">
      <c r="V7557" s="17"/>
    </row>
    <row r="7558" spans="22:22" x14ac:dyDescent="0.35">
      <c r="V7558" s="17"/>
    </row>
    <row r="7559" spans="22:22" x14ac:dyDescent="0.35">
      <c r="V7559" s="17"/>
    </row>
    <row r="7560" spans="22:22" x14ac:dyDescent="0.35">
      <c r="V7560" s="17"/>
    </row>
    <row r="7561" spans="22:22" x14ac:dyDescent="0.35">
      <c r="V7561" s="17"/>
    </row>
    <row r="7562" spans="22:22" x14ac:dyDescent="0.35">
      <c r="V7562" s="17"/>
    </row>
    <row r="7563" spans="22:22" x14ac:dyDescent="0.35">
      <c r="V7563" s="17"/>
    </row>
    <row r="7564" spans="22:22" x14ac:dyDescent="0.35">
      <c r="V7564" s="17"/>
    </row>
    <row r="7565" spans="22:22" x14ac:dyDescent="0.35">
      <c r="V7565" s="17"/>
    </row>
    <row r="7566" spans="22:22" x14ac:dyDescent="0.35">
      <c r="V7566" s="17"/>
    </row>
    <row r="7567" spans="22:22" x14ac:dyDescent="0.35">
      <c r="V7567" s="17"/>
    </row>
    <row r="7568" spans="22:22" x14ac:dyDescent="0.35">
      <c r="V7568" s="17"/>
    </row>
    <row r="7569" spans="22:22" x14ac:dyDescent="0.35">
      <c r="V7569" s="17"/>
    </row>
    <row r="7570" spans="22:22" x14ac:dyDescent="0.35">
      <c r="V7570" s="17"/>
    </row>
    <row r="7571" spans="22:22" x14ac:dyDescent="0.35">
      <c r="V7571" s="17"/>
    </row>
    <row r="7572" spans="22:22" x14ac:dyDescent="0.35">
      <c r="V7572" s="17"/>
    </row>
    <row r="7573" spans="22:22" x14ac:dyDescent="0.35">
      <c r="V7573" s="17"/>
    </row>
    <row r="7574" spans="22:22" x14ac:dyDescent="0.35">
      <c r="V7574" s="17"/>
    </row>
    <row r="7575" spans="22:22" x14ac:dyDescent="0.35">
      <c r="V7575" s="17"/>
    </row>
    <row r="7576" spans="22:22" x14ac:dyDescent="0.35">
      <c r="V7576" s="17"/>
    </row>
    <row r="7577" spans="22:22" x14ac:dyDescent="0.35">
      <c r="V7577" s="17"/>
    </row>
    <row r="7578" spans="22:22" x14ac:dyDescent="0.35">
      <c r="V7578" s="17"/>
    </row>
    <row r="7579" spans="22:22" x14ac:dyDescent="0.35">
      <c r="V7579" s="17"/>
    </row>
    <row r="7580" spans="22:22" x14ac:dyDescent="0.35">
      <c r="V7580" s="17"/>
    </row>
    <row r="7581" spans="22:22" x14ac:dyDescent="0.35">
      <c r="V7581" s="17"/>
    </row>
    <row r="7582" spans="22:22" x14ac:dyDescent="0.35">
      <c r="V7582" s="17"/>
    </row>
    <row r="7583" spans="22:22" x14ac:dyDescent="0.35">
      <c r="V7583" s="17"/>
    </row>
    <row r="7584" spans="22:22" x14ac:dyDescent="0.35">
      <c r="V7584" s="17"/>
    </row>
    <row r="7585" spans="22:22" x14ac:dyDescent="0.35">
      <c r="V7585" s="17"/>
    </row>
    <row r="7586" spans="22:22" x14ac:dyDescent="0.35">
      <c r="V7586" s="17"/>
    </row>
    <row r="7587" spans="22:22" x14ac:dyDescent="0.35">
      <c r="V7587" s="17"/>
    </row>
    <row r="7588" spans="22:22" x14ac:dyDescent="0.35">
      <c r="V7588" s="17"/>
    </row>
    <row r="7589" spans="22:22" x14ac:dyDescent="0.35">
      <c r="V7589" s="17"/>
    </row>
    <row r="7590" spans="22:22" x14ac:dyDescent="0.35">
      <c r="V7590" s="17"/>
    </row>
    <row r="7591" spans="22:22" x14ac:dyDescent="0.35">
      <c r="V7591" s="17"/>
    </row>
    <row r="7592" spans="22:22" x14ac:dyDescent="0.35">
      <c r="V7592" s="17"/>
    </row>
    <row r="7593" spans="22:22" x14ac:dyDescent="0.35">
      <c r="V7593" s="17"/>
    </row>
    <row r="7594" spans="22:22" x14ac:dyDescent="0.35">
      <c r="V7594" s="17"/>
    </row>
    <row r="7595" spans="22:22" x14ac:dyDescent="0.35">
      <c r="V7595" s="17"/>
    </row>
    <row r="7596" spans="22:22" x14ac:dyDescent="0.35">
      <c r="V7596" s="17"/>
    </row>
    <row r="7597" spans="22:22" x14ac:dyDescent="0.35">
      <c r="V7597" s="17"/>
    </row>
    <row r="7598" spans="22:22" x14ac:dyDescent="0.35">
      <c r="V7598" s="17"/>
    </row>
    <row r="7599" spans="22:22" x14ac:dyDescent="0.35">
      <c r="V7599" s="17"/>
    </row>
    <row r="7600" spans="22:22" x14ac:dyDescent="0.35">
      <c r="V7600" s="17"/>
    </row>
    <row r="7601" spans="22:22" x14ac:dyDescent="0.35">
      <c r="V7601" s="17"/>
    </row>
    <row r="7602" spans="22:22" x14ac:dyDescent="0.35">
      <c r="V7602" s="17"/>
    </row>
    <row r="7603" spans="22:22" x14ac:dyDescent="0.35">
      <c r="V7603" s="17"/>
    </row>
    <row r="7604" spans="22:22" x14ac:dyDescent="0.35">
      <c r="V7604" s="17"/>
    </row>
    <row r="7605" spans="22:22" x14ac:dyDescent="0.35">
      <c r="V7605" s="17"/>
    </row>
    <row r="7606" spans="22:22" x14ac:dyDescent="0.35">
      <c r="V7606" s="17"/>
    </row>
    <row r="7607" spans="22:22" x14ac:dyDescent="0.35">
      <c r="V7607" s="17"/>
    </row>
    <row r="7608" spans="22:22" x14ac:dyDescent="0.35">
      <c r="V7608" s="17"/>
    </row>
    <row r="7609" spans="22:22" x14ac:dyDescent="0.35">
      <c r="V7609" s="17"/>
    </row>
    <row r="7610" spans="22:22" x14ac:dyDescent="0.35">
      <c r="V7610" s="17"/>
    </row>
    <row r="7611" spans="22:22" x14ac:dyDescent="0.35">
      <c r="V7611" s="17"/>
    </row>
    <row r="7612" spans="22:22" x14ac:dyDescent="0.35">
      <c r="V7612" s="17"/>
    </row>
    <row r="7613" spans="22:22" x14ac:dyDescent="0.35">
      <c r="V7613" s="17"/>
    </row>
    <row r="7614" spans="22:22" x14ac:dyDescent="0.35">
      <c r="V7614" s="17"/>
    </row>
    <row r="7615" spans="22:22" x14ac:dyDescent="0.35">
      <c r="V7615" s="17"/>
    </row>
    <row r="7616" spans="22:22" x14ac:dyDescent="0.35">
      <c r="V7616" s="17"/>
    </row>
    <row r="7617" spans="22:22" x14ac:dyDescent="0.35">
      <c r="V7617" s="17"/>
    </row>
    <row r="7618" spans="22:22" x14ac:dyDescent="0.35">
      <c r="V7618" s="17"/>
    </row>
    <row r="7619" spans="22:22" x14ac:dyDescent="0.35">
      <c r="V7619" s="17"/>
    </row>
    <row r="7620" spans="22:22" x14ac:dyDescent="0.35">
      <c r="V7620" s="17"/>
    </row>
    <row r="7621" spans="22:22" x14ac:dyDescent="0.35">
      <c r="V7621" s="17"/>
    </row>
    <row r="7622" spans="22:22" x14ac:dyDescent="0.35">
      <c r="V7622" s="17"/>
    </row>
    <row r="7623" spans="22:22" x14ac:dyDescent="0.35">
      <c r="V7623" s="17"/>
    </row>
    <row r="7624" spans="22:22" x14ac:dyDescent="0.35">
      <c r="V7624" s="17"/>
    </row>
    <row r="7625" spans="22:22" x14ac:dyDescent="0.35">
      <c r="V7625" s="17"/>
    </row>
    <row r="7626" spans="22:22" x14ac:dyDescent="0.35">
      <c r="V7626" s="17"/>
    </row>
    <row r="7627" spans="22:22" x14ac:dyDescent="0.35">
      <c r="V7627" s="17"/>
    </row>
    <row r="7628" spans="22:22" x14ac:dyDescent="0.35">
      <c r="V7628" s="17"/>
    </row>
    <row r="7629" spans="22:22" x14ac:dyDescent="0.35">
      <c r="V7629" s="17"/>
    </row>
    <row r="7630" spans="22:22" x14ac:dyDescent="0.35">
      <c r="V7630" s="17"/>
    </row>
    <row r="7631" spans="22:22" x14ac:dyDescent="0.35">
      <c r="V7631" s="17"/>
    </row>
    <row r="7632" spans="22:22" x14ac:dyDescent="0.35">
      <c r="V7632" s="17"/>
    </row>
    <row r="7633" spans="22:22" x14ac:dyDescent="0.35">
      <c r="V7633" s="17"/>
    </row>
    <row r="7634" spans="22:22" x14ac:dyDescent="0.35">
      <c r="V7634" s="17"/>
    </row>
    <row r="7635" spans="22:22" x14ac:dyDescent="0.35">
      <c r="V7635" s="17"/>
    </row>
    <row r="7636" spans="22:22" x14ac:dyDescent="0.35">
      <c r="V7636" s="17"/>
    </row>
    <row r="7637" spans="22:22" x14ac:dyDescent="0.35">
      <c r="V7637" s="17"/>
    </row>
    <row r="7638" spans="22:22" x14ac:dyDescent="0.35">
      <c r="V7638" s="17"/>
    </row>
    <row r="7639" spans="22:22" x14ac:dyDescent="0.35">
      <c r="V7639" s="17"/>
    </row>
    <row r="7640" spans="22:22" x14ac:dyDescent="0.35">
      <c r="V7640" s="17"/>
    </row>
    <row r="7641" spans="22:22" x14ac:dyDescent="0.35">
      <c r="V7641" s="17"/>
    </row>
    <row r="7642" spans="22:22" x14ac:dyDescent="0.35">
      <c r="V7642" s="17"/>
    </row>
    <row r="7643" spans="22:22" x14ac:dyDescent="0.35">
      <c r="V7643" s="17"/>
    </row>
    <row r="7644" spans="22:22" x14ac:dyDescent="0.35">
      <c r="V7644" s="17"/>
    </row>
    <row r="7645" spans="22:22" x14ac:dyDescent="0.35">
      <c r="V7645" s="17"/>
    </row>
    <row r="7646" spans="22:22" x14ac:dyDescent="0.35">
      <c r="V7646" s="17"/>
    </row>
    <row r="7647" spans="22:22" x14ac:dyDescent="0.35">
      <c r="V7647" s="17"/>
    </row>
    <row r="7648" spans="22:22" x14ac:dyDescent="0.35">
      <c r="V7648" s="17"/>
    </row>
    <row r="7649" spans="22:22" x14ac:dyDescent="0.35">
      <c r="V7649" s="17"/>
    </row>
    <row r="7650" spans="22:22" x14ac:dyDescent="0.35">
      <c r="V7650" s="17"/>
    </row>
    <row r="7651" spans="22:22" x14ac:dyDescent="0.35">
      <c r="V7651" s="17"/>
    </row>
    <row r="7652" spans="22:22" x14ac:dyDescent="0.35">
      <c r="V7652" s="17"/>
    </row>
    <row r="7653" spans="22:22" x14ac:dyDescent="0.35">
      <c r="V7653" s="17"/>
    </row>
    <row r="7654" spans="22:22" x14ac:dyDescent="0.35">
      <c r="V7654" s="17"/>
    </row>
    <row r="7655" spans="22:22" x14ac:dyDescent="0.35">
      <c r="V7655" s="17"/>
    </row>
    <row r="7656" spans="22:22" x14ac:dyDescent="0.35">
      <c r="V7656" s="17"/>
    </row>
    <row r="7657" spans="22:22" x14ac:dyDescent="0.35">
      <c r="V7657" s="17"/>
    </row>
    <row r="7658" spans="22:22" x14ac:dyDescent="0.35">
      <c r="V7658" s="17"/>
    </row>
    <row r="7659" spans="22:22" x14ac:dyDescent="0.35">
      <c r="V7659" s="17"/>
    </row>
    <row r="7660" spans="22:22" x14ac:dyDescent="0.35">
      <c r="V7660" s="17"/>
    </row>
    <row r="7661" spans="22:22" x14ac:dyDescent="0.35">
      <c r="V7661" s="17"/>
    </row>
    <row r="7662" spans="22:22" x14ac:dyDescent="0.35">
      <c r="V7662" s="17"/>
    </row>
    <row r="7663" spans="22:22" x14ac:dyDescent="0.35">
      <c r="V7663" s="17"/>
    </row>
    <row r="7664" spans="22:22" x14ac:dyDescent="0.35">
      <c r="V7664" s="17"/>
    </row>
    <row r="7665" spans="22:22" x14ac:dyDescent="0.35">
      <c r="V7665" s="17"/>
    </row>
    <row r="7666" spans="22:22" x14ac:dyDescent="0.35">
      <c r="V7666" s="17"/>
    </row>
    <row r="7667" spans="22:22" x14ac:dyDescent="0.35">
      <c r="V7667" s="17"/>
    </row>
    <row r="7668" spans="22:22" x14ac:dyDescent="0.35">
      <c r="V7668" s="17"/>
    </row>
    <row r="7669" spans="22:22" x14ac:dyDescent="0.35">
      <c r="V7669" s="17"/>
    </row>
    <row r="7670" spans="22:22" x14ac:dyDescent="0.35">
      <c r="V7670" s="17"/>
    </row>
    <row r="7671" spans="22:22" x14ac:dyDescent="0.35">
      <c r="V7671" s="17"/>
    </row>
    <row r="7672" spans="22:22" x14ac:dyDescent="0.35">
      <c r="V7672" s="17"/>
    </row>
    <row r="7673" spans="22:22" x14ac:dyDescent="0.35">
      <c r="V7673" s="17"/>
    </row>
    <row r="7674" spans="22:22" x14ac:dyDescent="0.35">
      <c r="V7674" s="17"/>
    </row>
    <row r="7675" spans="22:22" x14ac:dyDescent="0.35">
      <c r="V7675" s="17"/>
    </row>
    <row r="7676" spans="22:22" x14ac:dyDescent="0.35">
      <c r="V7676" s="17"/>
    </row>
    <row r="7677" spans="22:22" x14ac:dyDescent="0.35">
      <c r="V7677" s="17"/>
    </row>
    <row r="7678" spans="22:22" x14ac:dyDescent="0.35">
      <c r="V7678" s="17"/>
    </row>
    <row r="7679" spans="22:22" x14ac:dyDescent="0.35">
      <c r="V7679" s="17"/>
    </row>
    <row r="7680" spans="22:22" x14ac:dyDescent="0.35">
      <c r="V7680" s="17"/>
    </row>
    <row r="7681" spans="22:22" x14ac:dyDescent="0.35">
      <c r="V7681" s="17"/>
    </row>
    <row r="7682" spans="22:22" x14ac:dyDescent="0.35">
      <c r="V7682" s="17"/>
    </row>
    <row r="7683" spans="22:22" x14ac:dyDescent="0.35">
      <c r="V7683" s="17"/>
    </row>
    <row r="7684" spans="22:22" x14ac:dyDescent="0.35">
      <c r="V7684" s="17"/>
    </row>
    <row r="7685" spans="22:22" x14ac:dyDescent="0.35">
      <c r="V7685" s="17"/>
    </row>
    <row r="7686" spans="22:22" x14ac:dyDescent="0.35">
      <c r="V7686" s="17"/>
    </row>
    <row r="7687" spans="22:22" x14ac:dyDescent="0.35">
      <c r="V7687" s="17"/>
    </row>
    <row r="7688" spans="22:22" x14ac:dyDescent="0.35">
      <c r="V7688" s="17"/>
    </row>
    <row r="7689" spans="22:22" x14ac:dyDescent="0.35">
      <c r="V7689" s="17"/>
    </row>
    <row r="7690" spans="22:22" x14ac:dyDescent="0.35">
      <c r="V7690" s="17"/>
    </row>
    <row r="7691" spans="22:22" x14ac:dyDescent="0.35">
      <c r="V7691" s="17"/>
    </row>
    <row r="7692" spans="22:22" x14ac:dyDescent="0.35">
      <c r="V7692" s="17"/>
    </row>
    <row r="7693" spans="22:22" x14ac:dyDescent="0.35">
      <c r="V7693" s="17"/>
    </row>
    <row r="7694" spans="22:22" x14ac:dyDescent="0.35">
      <c r="V7694" s="17"/>
    </row>
    <row r="7695" spans="22:22" x14ac:dyDescent="0.35">
      <c r="V7695" s="17"/>
    </row>
    <row r="7696" spans="22:22" x14ac:dyDescent="0.35">
      <c r="V7696" s="17"/>
    </row>
    <row r="7697" spans="22:22" x14ac:dyDescent="0.35">
      <c r="V7697" s="17"/>
    </row>
    <row r="7698" spans="22:22" x14ac:dyDescent="0.35">
      <c r="V7698" s="17"/>
    </row>
    <row r="7699" spans="22:22" x14ac:dyDescent="0.35">
      <c r="V7699" s="17"/>
    </row>
    <row r="7700" spans="22:22" x14ac:dyDescent="0.35">
      <c r="V7700" s="17"/>
    </row>
    <row r="7701" spans="22:22" x14ac:dyDescent="0.35">
      <c r="V7701" s="17"/>
    </row>
    <row r="7702" spans="22:22" x14ac:dyDescent="0.35">
      <c r="V7702" s="17"/>
    </row>
    <row r="7703" spans="22:22" x14ac:dyDescent="0.35">
      <c r="V7703" s="17"/>
    </row>
    <row r="7704" spans="22:22" x14ac:dyDescent="0.35">
      <c r="V7704" s="17"/>
    </row>
    <row r="7705" spans="22:22" x14ac:dyDescent="0.35">
      <c r="V7705" s="17"/>
    </row>
    <row r="7706" spans="22:22" x14ac:dyDescent="0.35">
      <c r="V7706" s="17"/>
    </row>
    <row r="7707" spans="22:22" x14ac:dyDescent="0.35">
      <c r="V7707" s="17"/>
    </row>
    <row r="7708" spans="22:22" x14ac:dyDescent="0.35">
      <c r="V7708" s="17"/>
    </row>
    <row r="7709" spans="22:22" x14ac:dyDescent="0.35">
      <c r="V7709" s="17"/>
    </row>
    <row r="7710" spans="22:22" x14ac:dyDescent="0.35">
      <c r="V7710" s="17"/>
    </row>
    <row r="7711" spans="22:22" x14ac:dyDescent="0.35">
      <c r="V7711" s="17"/>
    </row>
    <row r="7712" spans="22:22" x14ac:dyDescent="0.35">
      <c r="V7712" s="17"/>
    </row>
    <row r="7713" spans="22:22" x14ac:dyDescent="0.35">
      <c r="V7713" s="17"/>
    </row>
    <row r="7714" spans="22:22" x14ac:dyDescent="0.35">
      <c r="V7714" s="17"/>
    </row>
    <row r="7715" spans="22:22" x14ac:dyDescent="0.35">
      <c r="V7715" s="17"/>
    </row>
    <row r="7716" spans="22:22" x14ac:dyDescent="0.35">
      <c r="V7716" s="17"/>
    </row>
    <row r="7717" spans="22:22" x14ac:dyDescent="0.35">
      <c r="V7717" s="17"/>
    </row>
    <row r="7718" spans="22:22" x14ac:dyDescent="0.35">
      <c r="V7718" s="17"/>
    </row>
    <row r="7719" spans="22:22" x14ac:dyDescent="0.35">
      <c r="V7719" s="17"/>
    </row>
    <row r="7720" spans="22:22" x14ac:dyDescent="0.35">
      <c r="V7720" s="17"/>
    </row>
    <row r="7721" spans="22:22" x14ac:dyDescent="0.35">
      <c r="V7721" s="17"/>
    </row>
    <row r="7722" spans="22:22" x14ac:dyDescent="0.35">
      <c r="V7722" s="17"/>
    </row>
    <row r="7723" spans="22:22" x14ac:dyDescent="0.35">
      <c r="V7723" s="17"/>
    </row>
    <row r="7724" spans="22:22" x14ac:dyDescent="0.35">
      <c r="V7724" s="17"/>
    </row>
    <row r="7725" spans="22:22" x14ac:dyDescent="0.35">
      <c r="V7725" s="17"/>
    </row>
    <row r="7726" spans="22:22" x14ac:dyDescent="0.35">
      <c r="V7726" s="17"/>
    </row>
    <row r="7727" spans="22:22" x14ac:dyDescent="0.35">
      <c r="V7727" s="17"/>
    </row>
    <row r="7728" spans="22:22" x14ac:dyDescent="0.35">
      <c r="V7728" s="17"/>
    </row>
    <row r="7729" spans="22:22" x14ac:dyDescent="0.35">
      <c r="V7729" s="17"/>
    </row>
    <row r="7730" spans="22:22" x14ac:dyDescent="0.35">
      <c r="V7730" s="17"/>
    </row>
    <row r="7731" spans="22:22" x14ac:dyDescent="0.35">
      <c r="V7731" s="17"/>
    </row>
    <row r="7732" spans="22:22" x14ac:dyDescent="0.35">
      <c r="V7732" s="17"/>
    </row>
    <row r="7733" spans="22:22" x14ac:dyDescent="0.35">
      <c r="V7733" s="17"/>
    </row>
    <row r="7734" spans="22:22" x14ac:dyDescent="0.35">
      <c r="V7734" s="17"/>
    </row>
    <row r="7735" spans="22:22" x14ac:dyDescent="0.35">
      <c r="V7735" s="17"/>
    </row>
    <row r="7736" spans="22:22" x14ac:dyDescent="0.35">
      <c r="V7736" s="17"/>
    </row>
    <row r="7737" spans="22:22" x14ac:dyDescent="0.35">
      <c r="V7737" s="17"/>
    </row>
    <row r="7738" spans="22:22" x14ac:dyDescent="0.35">
      <c r="V7738" s="17"/>
    </row>
    <row r="7739" spans="22:22" x14ac:dyDescent="0.35">
      <c r="V7739" s="17"/>
    </row>
    <row r="7740" spans="22:22" x14ac:dyDescent="0.35">
      <c r="V7740" s="17"/>
    </row>
    <row r="7741" spans="22:22" x14ac:dyDescent="0.35">
      <c r="V7741" s="17"/>
    </row>
    <row r="7742" spans="22:22" x14ac:dyDescent="0.35">
      <c r="V7742" s="17"/>
    </row>
    <row r="7743" spans="22:22" x14ac:dyDescent="0.35">
      <c r="V7743" s="17"/>
    </row>
    <row r="7744" spans="22:22" x14ac:dyDescent="0.35">
      <c r="V7744" s="17"/>
    </row>
    <row r="7745" spans="22:22" x14ac:dyDescent="0.35">
      <c r="V7745" s="17"/>
    </row>
    <row r="7746" spans="22:22" x14ac:dyDescent="0.35">
      <c r="V7746" s="17"/>
    </row>
    <row r="7747" spans="22:22" x14ac:dyDescent="0.35">
      <c r="V7747" s="17"/>
    </row>
    <row r="7748" spans="22:22" x14ac:dyDescent="0.35">
      <c r="V7748" s="17"/>
    </row>
    <row r="7749" spans="22:22" x14ac:dyDescent="0.35">
      <c r="V7749" s="17"/>
    </row>
    <row r="7750" spans="22:22" x14ac:dyDescent="0.35">
      <c r="V7750" s="17"/>
    </row>
    <row r="7751" spans="22:22" x14ac:dyDescent="0.35">
      <c r="V7751" s="17"/>
    </row>
    <row r="7752" spans="22:22" x14ac:dyDescent="0.35">
      <c r="V7752" s="17"/>
    </row>
    <row r="7753" spans="22:22" x14ac:dyDescent="0.35">
      <c r="V7753" s="17"/>
    </row>
    <row r="7754" spans="22:22" x14ac:dyDescent="0.35">
      <c r="V7754" s="17"/>
    </row>
    <row r="7755" spans="22:22" x14ac:dyDescent="0.35">
      <c r="V7755" s="17"/>
    </row>
    <row r="7756" spans="22:22" x14ac:dyDescent="0.35">
      <c r="V7756" s="17"/>
    </row>
    <row r="7757" spans="22:22" x14ac:dyDescent="0.35">
      <c r="V7757" s="17"/>
    </row>
    <row r="7758" spans="22:22" x14ac:dyDescent="0.35">
      <c r="V7758" s="17"/>
    </row>
    <row r="7759" spans="22:22" x14ac:dyDescent="0.35">
      <c r="V7759" s="17"/>
    </row>
    <row r="7760" spans="22:22" x14ac:dyDescent="0.35">
      <c r="V7760" s="17"/>
    </row>
    <row r="7761" spans="22:22" x14ac:dyDescent="0.35">
      <c r="V7761" s="17"/>
    </row>
    <row r="7762" spans="22:22" x14ac:dyDescent="0.35">
      <c r="V7762" s="17"/>
    </row>
    <row r="7763" spans="22:22" x14ac:dyDescent="0.35">
      <c r="V7763" s="17"/>
    </row>
    <row r="7764" spans="22:22" x14ac:dyDescent="0.35">
      <c r="V7764" s="17"/>
    </row>
    <row r="7765" spans="22:22" x14ac:dyDescent="0.35">
      <c r="V7765" s="17"/>
    </row>
    <row r="7766" spans="22:22" x14ac:dyDescent="0.35">
      <c r="V7766" s="17"/>
    </row>
    <row r="7767" spans="22:22" x14ac:dyDescent="0.35">
      <c r="V7767" s="17"/>
    </row>
    <row r="7768" spans="22:22" x14ac:dyDescent="0.35">
      <c r="V7768" s="17"/>
    </row>
    <row r="7769" spans="22:22" x14ac:dyDescent="0.35">
      <c r="V7769" s="17"/>
    </row>
    <row r="7770" spans="22:22" x14ac:dyDescent="0.35">
      <c r="V7770" s="17"/>
    </row>
    <row r="7771" spans="22:22" x14ac:dyDescent="0.35">
      <c r="V7771" s="17"/>
    </row>
    <row r="7772" spans="22:22" x14ac:dyDescent="0.35">
      <c r="V7772" s="17"/>
    </row>
    <row r="7773" spans="22:22" x14ac:dyDescent="0.35">
      <c r="V7773" s="17"/>
    </row>
    <row r="7774" spans="22:22" x14ac:dyDescent="0.35">
      <c r="V7774" s="17"/>
    </row>
    <row r="7775" spans="22:22" x14ac:dyDescent="0.35">
      <c r="V7775" s="17"/>
    </row>
    <row r="7776" spans="22:22" x14ac:dyDescent="0.35">
      <c r="V7776" s="17"/>
    </row>
    <row r="7777" spans="22:22" x14ac:dyDescent="0.35">
      <c r="V7777" s="17"/>
    </row>
    <row r="7778" spans="22:22" x14ac:dyDescent="0.35">
      <c r="V7778" s="17"/>
    </row>
    <row r="7779" spans="22:22" x14ac:dyDescent="0.35">
      <c r="V7779" s="17"/>
    </row>
    <row r="7780" spans="22:22" x14ac:dyDescent="0.35">
      <c r="V7780" s="17"/>
    </row>
    <row r="7781" spans="22:22" x14ac:dyDescent="0.35">
      <c r="V7781" s="17"/>
    </row>
    <row r="7782" spans="22:22" x14ac:dyDescent="0.35">
      <c r="V7782" s="17"/>
    </row>
    <row r="7783" spans="22:22" x14ac:dyDescent="0.35">
      <c r="V7783" s="17"/>
    </row>
    <row r="7784" spans="22:22" x14ac:dyDescent="0.35">
      <c r="V7784" s="17"/>
    </row>
    <row r="7785" spans="22:22" x14ac:dyDescent="0.35">
      <c r="V7785" s="17"/>
    </row>
    <row r="7786" spans="22:22" x14ac:dyDescent="0.35">
      <c r="V7786" s="17"/>
    </row>
    <row r="7787" spans="22:22" x14ac:dyDescent="0.35">
      <c r="V7787" s="17"/>
    </row>
    <row r="7788" spans="22:22" x14ac:dyDescent="0.35">
      <c r="V7788" s="17"/>
    </row>
    <row r="7789" spans="22:22" x14ac:dyDescent="0.35">
      <c r="V7789" s="17"/>
    </row>
    <row r="7790" spans="22:22" x14ac:dyDescent="0.35">
      <c r="V7790" s="17"/>
    </row>
    <row r="7791" spans="22:22" x14ac:dyDescent="0.35">
      <c r="V7791" s="17"/>
    </row>
    <row r="7792" spans="22:22" x14ac:dyDescent="0.35">
      <c r="V7792" s="17"/>
    </row>
    <row r="7793" spans="22:22" x14ac:dyDescent="0.35">
      <c r="V7793" s="17"/>
    </row>
    <row r="7794" spans="22:22" x14ac:dyDescent="0.35">
      <c r="V7794" s="17"/>
    </row>
    <row r="7795" spans="22:22" x14ac:dyDescent="0.35">
      <c r="V7795" s="17"/>
    </row>
    <row r="7796" spans="22:22" x14ac:dyDescent="0.35">
      <c r="V7796" s="17"/>
    </row>
    <row r="7797" spans="22:22" x14ac:dyDescent="0.35">
      <c r="V7797" s="17"/>
    </row>
    <row r="7798" spans="22:22" x14ac:dyDescent="0.35">
      <c r="V7798" s="17"/>
    </row>
    <row r="7799" spans="22:22" x14ac:dyDescent="0.35">
      <c r="V7799" s="17"/>
    </row>
    <row r="7800" spans="22:22" x14ac:dyDescent="0.35">
      <c r="V7800" s="17"/>
    </row>
    <row r="7801" spans="22:22" x14ac:dyDescent="0.35">
      <c r="V7801" s="17"/>
    </row>
    <row r="7802" spans="22:22" x14ac:dyDescent="0.35">
      <c r="V7802" s="17"/>
    </row>
    <row r="7803" spans="22:22" x14ac:dyDescent="0.35">
      <c r="V7803" s="17"/>
    </row>
    <row r="7804" spans="22:22" x14ac:dyDescent="0.35">
      <c r="V7804" s="17"/>
    </row>
    <row r="7805" spans="22:22" x14ac:dyDescent="0.35">
      <c r="V7805" s="17"/>
    </row>
    <row r="7806" spans="22:22" x14ac:dyDescent="0.35">
      <c r="V7806" s="17"/>
    </row>
    <row r="7807" spans="22:22" x14ac:dyDescent="0.35">
      <c r="V7807" s="17"/>
    </row>
    <row r="7808" spans="22:22" x14ac:dyDescent="0.35">
      <c r="V7808" s="17"/>
    </row>
    <row r="7809" spans="22:22" x14ac:dyDescent="0.35">
      <c r="V7809" s="17"/>
    </row>
    <row r="7810" spans="22:22" x14ac:dyDescent="0.35">
      <c r="V7810" s="17"/>
    </row>
    <row r="7811" spans="22:22" x14ac:dyDescent="0.35">
      <c r="V7811" s="17"/>
    </row>
    <row r="7812" spans="22:22" x14ac:dyDescent="0.35">
      <c r="V7812" s="17"/>
    </row>
    <row r="7813" spans="22:22" x14ac:dyDescent="0.35">
      <c r="V7813" s="17"/>
    </row>
    <row r="7814" spans="22:22" x14ac:dyDescent="0.35">
      <c r="V7814" s="17"/>
    </row>
    <row r="7815" spans="22:22" x14ac:dyDescent="0.35">
      <c r="V7815" s="17"/>
    </row>
    <row r="7816" spans="22:22" x14ac:dyDescent="0.35">
      <c r="V7816" s="17"/>
    </row>
    <row r="7817" spans="22:22" x14ac:dyDescent="0.35">
      <c r="V7817" s="17"/>
    </row>
    <row r="7818" spans="22:22" x14ac:dyDescent="0.35">
      <c r="V7818" s="17"/>
    </row>
    <row r="7819" spans="22:22" x14ac:dyDescent="0.35">
      <c r="V7819" s="17"/>
    </row>
    <row r="7820" spans="22:22" x14ac:dyDescent="0.35">
      <c r="V7820" s="17"/>
    </row>
    <row r="7821" spans="22:22" x14ac:dyDescent="0.35">
      <c r="V7821" s="17"/>
    </row>
    <row r="7822" spans="22:22" x14ac:dyDescent="0.35">
      <c r="V7822" s="17"/>
    </row>
    <row r="7823" spans="22:22" x14ac:dyDescent="0.35">
      <c r="V7823" s="17"/>
    </row>
    <row r="7824" spans="22:22" x14ac:dyDescent="0.35">
      <c r="V7824" s="17"/>
    </row>
    <row r="7825" spans="22:22" x14ac:dyDescent="0.35">
      <c r="V7825" s="17"/>
    </row>
    <row r="7826" spans="22:22" x14ac:dyDescent="0.35">
      <c r="V7826" s="17"/>
    </row>
    <row r="7827" spans="22:22" x14ac:dyDescent="0.35">
      <c r="V7827" s="17"/>
    </row>
    <row r="7828" spans="22:22" x14ac:dyDescent="0.35">
      <c r="V7828" s="17"/>
    </row>
    <row r="7829" spans="22:22" x14ac:dyDescent="0.35">
      <c r="V7829" s="17"/>
    </row>
    <row r="7830" spans="22:22" x14ac:dyDescent="0.35">
      <c r="V7830" s="17"/>
    </row>
    <row r="7831" spans="22:22" x14ac:dyDescent="0.35">
      <c r="V7831" s="17"/>
    </row>
    <row r="7832" spans="22:22" x14ac:dyDescent="0.35">
      <c r="V7832" s="17"/>
    </row>
    <row r="7833" spans="22:22" x14ac:dyDescent="0.35">
      <c r="V7833" s="17"/>
    </row>
    <row r="7834" spans="22:22" x14ac:dyDescent="0.35">
      <c r="V7834" s="17"/>
    </row>
    <row r="7835" spans="22:22" x14ac:dyDescent="0.35">
      <c r="V7835" s="17"/>
    </row>
    <row r="7836" spans="22:22" x14ac:dyDescent="0.35">
      <c r="V7836" s="17"/>
    </row>
    <row r="7837" spans="22:22" x14ac:dyDescent="0.35">
      <c r="V7837" s="17"/>
    </row>
    <row r="7838" spans="22:22" x14ac:dyDescent="0.35">
      <c r="V7838" s="17"/>
    </row>
    <row r="7839" spans="22:22" x14ac:dyDescent="0.35">
      <c r="V7839" s="17"/>
    </row>
    <row r="7840" spans="22:22" x14ac:dyDescent="0.35">
      <c r="V7840" s="17"/>
    </row>
    <row r="7841" spans="22:22" x14ac:dyDescent="0.35">
      <c r="V7841" s="17"/>
    </row>
    <row r="7842" spans="22:22" x14ac:dyDescent="0.35">
      <c r="V7842" s="17"/>
    </row>
    <row r="7843" spans="22:22" x14ac:dyDescent="0.35">
      <c r="V7843" s="17"/>
    </row>
    <row r="7844" spans="22:22" x14ac:dyDescent="0.35">
      <c r="V7844" s="17"/>
    </row>
    <row r="7845" spans="22:22" x14ac:dyDescent="0.35">
      <c r="V7845" s="17"/>
    </row>
    <row r="7846" spans="22:22" x14ac:dyDescent="0.35">
      <c r="V7846" s="17"/>
    </row>
    <row r="7847" spans="22:22" x14ac:dyDescent="0.35">
      <c r="V7847" s="17"/>
    </row>
    <row r="7848" spans="22:22" x14ac:dyDescent="0.35">
      <c r="V7848" s="17"/>
    </row>
    <row r="7849" spans="22:22" x14ac:dyDescent="0.35">
      <c r="V7849" s="17"/>
    </row>
    <row r="7850" spans="22:22" x14ac:dyDescent="0.35">
      <c r="V7850" s="17"/>
    </row>
    <row r="7851" spans="22:22" x14ac:dyDescent="0.35">
      <c r="V7851" s="17"/>
    </row>
    <row r="7852" spans="22:22" x14ac:dyDescent="0.35">
      <c r="V7852" s="17"/>
    </row>
    <row r="7853" spans="22:22" x14ac:dyDescent="0.35">
      <c r="V7853" s="17"/>
    </row>
    <row r="7854" spans="22:22" x14ac:dyDescent="0.35">
      <c r="V7854" s="17"/>
    </row>
    <row r="7855" spans="22:22" x14ac:dyDescent="0.35">
      <c r="V7855" s="17"/>
    </row>
    <row r="7856" spans="22:22" x14ac:dyDescent="0.35">
      <c r="V7856" s="17"/>
    </row>
    <row r="7857" spans="22:22" x14ac:dyDescent="0.35">
      <c r="V7857" s="17"/>
    </row>
    <row r="7858" spans="22:22" x14ac:dyDescent="0.35">
      <c r="V7858" s="17"/>
    </row>
    <row r="7859" spans="22:22" x14ac:dyDescent="0.35">
      <c r="V7859" s="17"/>
    </row>
    <row r="7860" spans="22:22" x14ac:dyDescent="0.35">
      <c r="V7860" s="17"/>
    </row>
    <row r="7861" spans="22:22" x14ac:dyDescent="0.35">
      <c r="V7861" s="17"/>
    </row>
    <row r="7862" spans="22:22" x14ac:dyDescent="0.35">
      <c r="V7862" s="17"/>
    </row>
    <row r="7863" spans="22:22" x14ac:dyDescent="0.35">
      <c r="V7863" s="17"/>
    </row>
    <row r="7864" spans="22:22" x14ac:dyDescent="0.35">
      <c r="V7864" s="17"/>
    </row>
    <row r="7865" spans="22:22" x14ac:dyDescent="0.35">
      <c r="V7865" s="17"/>
    </row>
    <row r="7866" spans="22:22" x14ac:dyDescent="0.35">
      <c r="V7866" s="17"/>
    </row>
    <row r="7867" spans="22:22" x14ac:dyDescent="0.35">
      <c r="V7867" s="17"/>
    </row>
    <row r="7868" spans="22:22" x14ac:dyDescent="0.35">
      <c r="V7868" s="17"/>
    </row>
    <row r="7869" spans="22:22" x14ac:dyDescent="0.35">
      <c r="V7869" s="17"/>
    </row>
    <row r="7870" spans="22:22" x14ac:dyDescent="0.35">
      <c r="V7870" s="17"/>
    </row>
    <row r="7871" spans="22:22" x14ac:dyDescent="0.35">
      <c r="V7871" s="17"/>
    </row>
    <row r="7872" spans="22:22" x14ac:dyDescent="0.35">
      <c r="V7872" s="17"/>
    </row>
    <row r="7873" spans="22:22" x14ac:dyDescent="0.35">
      <c r="V7873" s="17"/>
    </row>
    <row r="7874" spans="22:22" x14ac:dyDescent="0.35">
      <c r="V7874" s="17"/>
    </row>
    <row r="7875" spans="22:22" x14ac:dyDescent="0.35">
      <c r="V7875" s="17"/>
    </row>
    <row r="7876" spans="22:22" x14ac:dyDescent="0.35">
      <c r="V7876" s="17"/>
    </row>
    <row r="7877" spans="22:22" x14ac:dyDescent="0.35">
      <c r="V7877" s="17"/>
    </row>
    <row r="7878" spans="22:22" x14ac:dyDescent="0.35">
      <c r="V7878" s="17"/>
    </row>
    <row r="7879" spans="22:22" x14ac:dyDescent="0.35">
      <c r="V7879" s="17"/>
    </row>
    <row r="7880" spans="22:22" x14ac:dyDescent="0.35">
      <c r="V7880" s="17"/>
    </row>
    <row r="7881" spans="22:22" x14ac:dyDescent="0.35">
      <c r="V7881" s="17"/>
    </row>
    <row r="7882" spans="22:22" x14ac:dyDescent="0.35">
      <c r="V7882" s="17"/>
    </row>
    <row r="7883" spans="22:22" x14ac:dyDescent="0.35">
      <c r="V7883" s="17"/>
    </row>
    <row r="7884" spans="22:22" x14ac:dyDescent="0.35">
      <c r="V7884" s="17"/>
    </row>
    <row r="7885" spans="22:22" x14ac:dyDescent="0.35">
      <c r="V7885" s="17"/>
    </row>
    <row r="7886" spans="22:22" x14ac:dyDescent="0.35">
      <c r="V7886" s="17"/>
    </row>
    <row r="7887" spans="22:22" x14ac:dyDescent="0.35">
      <c r="V7887" s="17"/>
    </row>
    <row r="7888" spans="22:22" x14ac:dyDescent="0.35">
      <c r="V7888" s="17"/>
    </row>
    <row r="7889" spans="22:22" x14ac:dyDescent="0.35">
      <c r="V7889" s="17"/>
    </row>
    <row r="7890" spans="22:22" x14ac:dyDescent="0.35">
      <c r="V7890" s="17"/>
    </row>
    <row r="7891" spans="22:22" x14ac:dyDescent="0.35">
      <c r="V7891" s="17"/>
    </row>
    <row r="7892" spans="22:22" x14ac:dyDescent="0.35">
      <c r="V7892" s="17"/>
    </row>
    <row r="7893" spans="22:22" x14ac:dyDescent="0.35">
      <c r="V7893" s="17"/>
    </row>
    <row r="7894" spans="22:22" x14ac:dyDescent="0.35">
      <c r="V7894" s="17"/>
    </row>
    <row r="7895" spans="22:22" x14ac:dyDescent="0.35">
      <c r="V7895" s="17"/>
    </row>
    <row r="7896" spans="22:22" x14ac:dyDescent="0.35">
      <c r="V7896" s="17"/>
    </row>
    <row r="7897" spans="22:22" x14ac:dyDescent="0.35">
      <c r="V7897" s="17"/>
    </row>
    <row r="7898" spans="22:22" x14ac:dyDescent="0.35">
      <c r="V7898" s="17"/>
    </row>
    <row r="7899" spans="22:22" x14ac:dyDescent="0.35">
      <c r="V7899" s="17"/>
    </row>
    <row r="7900" spans="22:22" x14ac:dyDescent="0.35">
      <c r="V7900" s="17"/>
    </row>
    <row r="7901" spans="22:22" x14ac:dyDescent="0.35">
      <c r="V7901" s="17"/>
    </row>
    <row r="7902" spans="22:22" x14ac:dyDescent="0.35">
      <c r="V7902" s="17"/>
    </row>
    <row r="7903" spans="22:22" x14ac:dyDescent="0.35">
      <c r="V7903" s="17"/>
    </row>
    <row r="7904" spans="22:22" x14ac:dyDescent="0.35">
      <c r="V7904" s="17"/>
    </row>
    <row r="7905" spans="22:22" x14ac:dyDescent="0.35">
      <c r="V7905" s="17"/>
    </row>
    <row r="7906" spans="22:22" x14ac:dyDescent="0.35">
      <c r="V7906" s="17"/>
    </row>
    <row r="7907" spans="22:22" x14ac:dyDescent="0.35">
      <c r="V7907" s="17"/>
    </row>
    <row r="7908" spans="22:22" x14ac:dyDescent="0.35">
      <c r="V7908" s="17"/>
    </row>
    <row r="7909" spans="22:22" x14ac:dyDescent="0.35">
      <c r="V7909" s="17"/>
    </row>
    <row r="7910" spans="22:22" x14ac:dyDescent="0.35">
      <c r="V7910" s="17"/>
    </row>
    <row r="7911" spans="22:22" x14ac:dyDescent="0.35">
      <c r="V7911" s="17"/>
    </row>
    <row r="7912" spans="22:22" x14ac:dyDescent="0.35">
      <c r="V7912" s="17"/>
    </row>
    <row r="7913" spans="22:22" x14ac:dyDescent="0.35">
      <c r="V7913" s="17"/>
    </row>
    <row r="7914" spans="22:22" x14ac:dyDescent="0.35">
      <c r="V7914" s="17"/>
    </row>
    <row r="7915" spans="22:22" x14ac:dyDescent="0.35">
      <c r="V7915" s="17"/>
    </row>
    <row r="7916" spans="22:22" x14ac:dyDescent="0.35">
      <c r="V7916" s="17"/>
    </row>
    <row r="7917" spans="22:22" x14ac:dyDescent="0.35">
      <c r="V7917" s="17"/>
    </row>
    <row r="7918" spans="22:22" x14ac:dyDescent="0.35">
      <c r="V7918" s="17"/>
    </row>
    <row r="7919" spans="22:22" x14ac:dyDescent="0.35">
      <c r="V7919" s="17"/>
    </row>
    <row r="7920" spans="22:22" x14ac:dyDescent="0.35">
      <c r="V7920" s="17"/>
    </row>
    <row r="7921" spans="22:22" x14ac:dyDescent="0.35">
      <c r="V7921" s="17"/>
    </row>
    <row r="7922" spans="22:22" x14ac:dyDescent="0.35">
      <c r="V7922" s="17"/>
    </row>
    <row r="7923" spans="22:22" x14ac:dyDescent="0.35">
      <c r="V7923" s="17"/>
    </row>
    <row r="7924" spans="22:22" x14ac:dyDescent="0.35">
      <c r="V7924" s="17"/>
    </row>
    <row r="7925" spans="22:22" x14ac:dyDescent="0.35">
      <c r="V7925" s="17"/>
    </row>
    <row r="7926" spans="22:22" x14ac:dyDescent="0.35">
      <c r="V7926" s="17"/>
    </row>
    <row r="7927" spans="22:22" x14ac:dyDescent="0.35">
      <c r="V7927" s="17"/>
    </row>
    <row r="7928" spans="22:22" x14ac:dyDescent="0.35">
      <c r="V7928" s="17"/>
    </row>
    <row r="7929" spans="22:22" x14ac:dyDescent="0.35">
      <c r="V7929" s="17"/>
    </row>
    <row r="7930" spans="22:22" x14ac:dyDescent="0.35">
      <c r="V7930" s="17"/>
    </row>
    <row r="7931" spans="22:22" x14ac:dyDescent="0.35">
      <c r="V7931" s="17"/>
    </row>
    <row r="7932" spans="22:22" x14ac:dyDescent="0.35">
      <c r="V7932" s="17"/>
    </row>
    <row r="7933" spans="22:22" x14ac:dyDescent="0.35">
      <c r="V7933" s="17"/>
    </row>
    <row r="7934" spans="22:22" x14ac:dyDescent="0.35">
      <c r="V7934" s="17"/>
    </row>
    <row r="7935" spans="22:22" x14ac:dyDescent="0.35">
      <c r="V7935" s="17"/>
    </row>
    <row r="7936" spans="22:22" x14ac:dyDescent="0.35">
      <c r="V7936" s="17"/>
    </row>
    <row r="7937" spans="22:22" x14ac:dyDescent="0.35">
      <c r="V7937" s="17"/>
    </row>
    <row r="7938" spans="22:22" x14ac:dyDescent="0.35">
      <c r="V7938" s="17"/>
    </row>
    <row r="7939" spans="22:22" x14ac:dyDescent="0.35">
      <c r="V7939" s="17"/>
    </row>
    <row r="7940" spans="22:22" x14ac:dyDescent="0.35">
      <c r="V7940" s="17"/>
    </row>
    <row r="7941" spans="22:22" x14ac:dyDescent="0.35">
      <c r="V7941" s="17"/>
    </row>
    <row r="7942" spans="22:22" x14ac:dyDescent="0.35">
      <c r="V7942" s="17"/>
    </row>
    <row r="7943" spans="22:22" x14ac:dyDescent="0.35">
      <c r="V7943" s="17"/>
    </row>
    <row r="7944" spans="22:22" x14ac:dyDescent="0.35">
      <c r="V7944" s="17"/>
    </row>
    <row r="7945" spans="22:22" x14ac:dyDescent="0.35">
      <c r="V7945" s="17"/>
    </row>
    <row r="7946" spans="22:22" x14ac:dyDescent="0.35">
      <c r="V7946" s="17"/>
    </row>
    <row r="7947" spans="22:22" x14ac:dyDescent="0.35">
      <c r="V7947" s="17"/>
    </row>
    <row r="7948" spans="22:22" x14ac:dyDescent="0.35">
      <c r="V7948" s="17"/>
    </row>
    <row r="7949" spans="22:22" x14ac:dyDescent="0.35">
      <c r="V7949" s="17"/>
    </row>
    <row r="7950" spans="22:22" x14ac:dyDescent="0.35">
      <c r="V7950" s="17"/>
    </row>
    <row r="7951" spans="22:22" x14ac:dyDescent="0.35">
      <c r="V7951" s="17"/>
    </row>
    <row r="7952" spans="22:22" x14ac:dyDescent="0.35">
      <c r="V7952" s="17"/>
    </row>
    <row r="7953" spans="22:22" x14ac:dyDescent="0.35">
      <c r="V7953" s="17"/>
    </row>
    <row r="7954" spans="22:22" x14ac:dyDescent="0.35">
      <c r="V7954" s="17"/>
    </row>
    <row r="7955" spans="22:22" x14ac:dyDescent="0.35">
      <c r="V7955" s="17"/>
    </row>
    <row r="7956" spans="22:22" x14ac:dyDescent="0.35">
      <c r="V7956" s="17"/>
    </row>
    <row r="7957" spans="22:22" x14ac:dyDescent="0.35">
      <c r="V7957" s="17"/>
    </row>
    <row r="7958" spans="22:22" x14ac:dyDescent="0.35">
      <c r="V7958" s="17"/>
    </row>
    <row r="7959" spans="22:22" x14ac:dyDescent="0.35">
      <c r="V7959" s="17"/>
    </row>
    <row r="7960" spans="22:22" x14ac:dyDescent="0.35">
      <c r="V7960" s="17"/>
    </row>
    <row r="7961" spans="22:22" x14ac:dyDescent="0.35">
      <c r="V7961" s="17"/>
    </row>
    <row r="7962" spans="22:22" x14ac:dyDescent="0.35">
      <c r="V7962" s="17"/>
    </row>
    <row r="7963" spans="22:22" x14ac:dyDescent="0.35">
      <c r="V7963" s="17"/>
    </row>
    <row r="7964" spans="22:22" x14ac:dyDescent="0.35">
      <c r="V7964" s="17"/>
    </row>
    <row r="7965" spans="22:22" x14ac:dyDescent="0.35">
      <c r="V7965" s="17"/>
    </row>
    <row r="7966" spans="22:22" x14ac:dyDescent="0.35">
      <c r="V7966" s="17"/>
    </row>
    <row r="7967" spans="22:22" x14ac:dyDescent="0.35">
      <c r="V7967" s="17"/>
    </row>
    <row r="7968" spans="22:22" x14ac:dyDescent="0.35">
      <c r="V7968" s="17"/>
    </row>
    <row r="7969" spans="22:22" x14ac:dyDescent="0.35">
      <c r="V7969" s="17"/>
    </row>
    <row r="7970" spans="22:22" x14ac:dyDescent="0.35">
      <c r="V7970" s="17"/>
    </row>
    <row r="7971" spans="22:22" x14ac:dyDescent="0.35">
      <c r="V7971" s="17"/>
    </row>
    <row r="7972" spans="22:22" x14ac:dyDescent="0.35">
      <c r="V7972" s="17"/>
    </row>
    <row r="7973" spans="22:22" x14ac:dyDescent="0.35">
      <c r="V7973" s="17"/>
    </row>
    <row r="7974" spans="22:22" x14ac:dyDescent="0.35">
      <c r="V7974" s="17"/>
    </row>
    <row r="7975" spans="22:22" x14ac:dyDescent="0.35">
      <c r="V7975" s="17"/>
    </row>
    <row r="7976" spans="22:22" x14ac:dyDescent="0.35">
      <c r="V7976" s="17"/>
    </row>
    <row r="7977" spans="22:22" x14ac:dyDescent="0.35">
      <c r="V7977" s="17"/>
    </row>
    <row r="7978" spans="22:22" x14ac:dyDescent="0.35">
      <c r="V7978" s="17"/>
    </row>
    <row r="7979" spans="22:22" x14ac:dyDescent="0.35">
      <c r="V7979" s="17"/>
    </row>
    <row r="7980" spans="22:22" x14ac:dyDescent="0.35">
      <c r="V7980" s="17"/>
    </row>
    <row r="7981" spans="22:22" x14ac:dyDescent="0.35">
      <c r="V7981" s="17"/>
    </row>
    <row r="7982" spans="22:22" x14ac:dyDescent="0.35">
      <c r="V7982" s="17"/>
    </row>
    <row r="7983" spans="22:22" x14ac:dyDescent="0.35">
      <c r="V7983" s="17"/>
    </row>
    <row r="7984" spans="22:22" x14ac:dyDescent="0.35">
      <c r="V7984" s="17"/>
    </row>
    <row r="7985" spans="22:22" x14ac:dyDescent="0.35">
      <c r="V7985" s="17"/>
    </row>
    <row r="7986" spans="22:22" x14ac:dyDescent="0.35">
      <c r="V7986" s="17"/>
    </row>
    <row r="7987" spans="22:22" x14ac:dyDescent="0.35">
      <c r="V7987" s="17"/>
    </row>
    <row r="7988" spans="22:22" x14ac:dyDescent="0.35">
      <c r="V7988" s="17"/>
    </row>
    <row r="7989" spans="22:22" x14ac:dyDescent="0.35">
      <c r="V7989" s="17"/>
    </row>
    <row r="7990" spans="22:22" x14ac:dyDescent="0.35">
      <c r="V7990" s="17"/>
    </row>
    <row r="7991" spans="22:22" x14ac:dyDescent="0.35">
      <c r="V7991" s="17"/>
    </row>
    <row r="7992" spans="22:22" x14ac:dyDescent="0.35">
      <c r="V7992" s="17"/>
    </row>
    <row r="7993" spans="22:22" x14ac:dyDescent="0.35">
      <c r="V7993" s="17"/>
    </row>
    <row r="7994" spans="22:22" x14ac:dyDescent="0.35">
      <c r="V7994" s="17"/>
    </row>
    <row r="7995" spans="22:22" x14ac:dyDescent="0.35">
      <c r="V7995" s="17"/>
    </row>
    <row r="7996" spans="22:22" x14ac:dyDescent="0.35">
      <c r="V7996" s="17"/>
    </row>
    <row r="7997" spans="22:22" x14ac:dyDescent="0.35">
      <c r="V7997" s="17"/>
    </row>
    <row r="7998" spans="22:22" x14ac:dyDescent="0.35">
      <c r="V7998" s="17"/>
    </row>
    <row r="7999" spans="22:22" x14ac:dyDescent="0.35">
      <c r="V7999" s="17"/>
    </row>
    <row r="8000" spans="22:22" x14ac:dyDescent="0.35">
      <c r="V8000" s="17"/>
    </row>
    <row r="8001" spans="22:22" x14ac:dyDescent="0.35">
      <c r="V8001" s="17"/>
    </row>
    <row r="8002" spans="22:22" x14ac:dyDescent="0.35">
      <c r="V8002" s="17"/>
    </row>
    <row r="8003" spans="22:22" x14ac:dyDescent="0.35">
      <c r="V8003" s="17"/>
    </row>
    <row r="8004" spans="22:22" x14ac:dyDescent="0.35">
      <c r="V8004" s="17"/>
    </row>
    <row r="8005" spans="22:22" x14ac:dyDescent="0.35">
      <c r="V8005" s="17"/>
    </row>
    <row r="8006" spans="22:22" x14ac:dyDescent="0.35">
      <c r="V8006" s="17"/>
    </row>
    <row r="8007" spans="22:22" x14ac:dyDescent="0.35">
      <c r="V8007" s="17"/>
    </row>
    <row r="8008" spans="22:22" x14ac:dyDescent="0.35">
      <c r="V8008" s="17"/>
    </row>
    <row r="8009" spans="22:22" x14ac:dyDescent="0.35">
      <c r="V8009" s="17"/>
    </row>
    <row r="8010" spans="22:22" x14ac:dyDescent="0.35">
      <c r="V8010" s="17"/>
    </row>
    <row r="8011" spans="22:22" x14ac:dyDescent="0.35">
      <c r="V8011" s="17"/>
    </row>
    <row r="8012" spans="22:22" x14ac:dyDescent="0.35">
      <c r="V8012" s="17"/>
    </row>
    <row r="8013" spans="22:22" x14ac:dyDescent="0.35">
      <c r="V8013" s="17"/>
    </row>
    <row r="8014" spans="22:22" x14ac:dyDescent="0.35">
      <c r="V8014" s="17"/>
    </row>
    <row r="8015" spans="22:22" x14ac:dyDescent="0.35">
      <c r="V8015" s="17"/>
    </row>
    <row r="8016" spans="22:22" x14ac:dyDescent="0.35">
      <c r="V8016" s="17"/>
    </row>
    <row r="8017" spans="22:22" x14ac:dyDescent="0.35">
      <c r="V8017" s="17"/>
    </row>
    <row r="8018" spans="22:22" x14ac:dyDescent="0.35">
      <c r="V8018" s="17"/>
    </row>
    <row r="8019" spans="22:22" x14ac:dyDescent="0.35">
      <c r="V8019" s="17"/>
    </row>
    <row r="8020" spans="22:22" x14ac:dyDescent="0.35">
      <c r="V8020" s="17"/>
    </row>
    <row r="8021" spans="22:22" x14ac:dyDescent="0.35">
      <c r="V8021" s="17"/>
    </row>
    <row r="8022" spans="22:22" x14ac:dyDescent="0.35">
      <c r="V8022" s="17"/>
    </row>
    <row r="8023" spans="22:22" x14ac:dyDescent="0.35">
      <c r="V8023" s="17"/>
    </row>
    <row r="8024" spans="22:22" x14ac:dyDescent="0.35">
      <c r="V8024" s="17"/>
    </row>
    <row r="8025" spans="22:22" x14ac:dyDescent="0.35">
      <c r="V8025" s="17"/>
    </row>
    <row r="8026" spans="22:22" x14ac:dyDescent="0.35">
      <c r="V8026" s="17"/>
    </row>
    <row r="8027" spans="22:22" x14ac:dyDescent="0.35">
      <c r="V8027" s="17"/>
    </row>
    <row r="8028" spans="22:22" x14ac:dyDescent="0.35">
      <c r="V8028" s="17"/>
    </row>
    <row r="8029" spans="22:22" x14ac:dyDescent="0.35">
      <c r="V8029" s="17"/>
    </row>
    <row r="8030" spans="22:22" x14ac:dyDescent="0.35">
      <c r="V8030" s="17"/>
    </row>
    <row r="8031" spans="22:22" x14ac:dyDescent="0.35">
      <c r="V8031" s="17"/>
    </row>
    <row r="8032" spans="22:22" x14ac:dyDescent="0.35">
      <c r="V8032" s="17"/>
    </row>
    <row r="8033" spans="22:22" x14ac:dyDescent="0.35">
      <c r="V8033" s="17"/>
    </row>
    <row r="8034" spans="22:22" x14ac:dyDescent="0.35">
      <c r="V8034" s="17"/>
    </row>
    <row r="8035" spans="22:22" x14ac:dyDescent="0.35">
      <c r="V8035" s="17"/>
    </row>
    <row r="8036" spans="22:22" x14ac:dyDescent="0.35">
      <c r="V8036" s="17"/>
    </row>
    <row r="8037" spans="22:22" x14ac:dyDescent="0.35">
      <c r="V8037" s="17"/>
    </row>
    <row r="8038" spans="22:22" x14ac:dyDescent="0.35">
      <c r="V8038" s="17"/>
    </row>
    <row r="8039" spans="22:22" x14ac:dyDescent="0.35">
      <c r="V8039" s="17"/>
    </row>
    <row r="8040" spans="22:22" x14ac:dyDescent="0.35">
      <c r="V8040" s="17"/>
    </row>
    <row r="8041" spans="22:22" x14ac:dyDescent="0.35">
      <c r="V8041" s="17"/>
    </row>
    <row r="8042" spans="22:22" x14ac:dyDescent="0.35">
      <c r="V8042" s="17"/>
    </row>
    <row r="8043" spans="22:22" x14ac:dyDescent="0.35">
      <c r="V8043" s="17"/>
    </row>
    <row r="8044" spans="22:22" x14ac:dyDescent="0.35">
      <c r="V8044" s="17"/>
    </row>
    <row r="8045" spans="22:22" x14ac:dyDescent="0.35">
      <c r="V8045" s="17"/>
    </row>
    <row r="8046" spans="22:22" x14ac:dyDescent="0.35">
      <c r="V8046" s="17"/>
    </row>
    <row r="8047" spans="22:22" x14ac:dyDescent="0.35">
      <c r="V8047" s="17"/>
    </row>
    <row r="8048" spans="22:22" x14ac:dyDescent="0.35">
      <c r="V8048" s="17"/>
    </row>
    <row r="8049" spans="22:22" x14ac:dyDescent="0.35">
      <c r="V8049" s="17"/>
    </row>
    <row r="8050" spans="22:22" x14ac:dyDescent="0.35">
      <c r="V8050" s="17"/>
    </row>
    <row r="8051" spans="22:22" x14ac:dyDescent="0.35">
      <c r="V8051" s="17"/>
    </row>
    <row r="8052" spans="22:22" x14ac:dyDescent="0.35">
      <c r="V8052" s="17"/>
    </row>
    <row r="8053" spans="22:22" x14ac:dyDescent="0.35">
      <c r="V8053" s="17"/>
    </row>
    <row r="8054" spans="22:22" x14ac:dyDescent="0.35">
      <c r="V8054" s="17"/>
    </row>
    <row r="8055" spans="22:22" x14ac:dyDescent="0.35">
      <c r="V8055" s="17"/>
    </row>
    <row r="8056" spans="22:22" x14ac:dyDescent="0.35">
      <c r="V8056" s="17"/>
    </row>
    <row r="8057" spans="22:22" x14ac:dyDescent="0.35">
      <c r="V8057" s="17"/>
    </row>
    <row r="8058" spans="22:22" x14ac:dyDescent="0.35">
      <c r="V8058" s="17"/>
    </row>
    <row r="8059" spans="22:22" x14ac:dyDescent="0.35">
      <c r="V8059" s="17"/>
    </row>
    <row r="8060" spans="22:22" x14ac:dyDescent="0.35">
      <c r="V8060" s="17"/>
    </row>
    <row r="8061" spans="22:22" x14ac:dyDescent="0.35">
      <c r="V8061" s="17"/>
    </row>
    <row r="8062" spans="22:22" x14ac:dyDescent="0.35">
      <c r="V8062" s="17"/>
    </row>
    <row r="8063" spans="22:22" x14ac:dyDescent="0.35">
      <c r="V8063" s="17"/>
    </row>
    <row r="8064" spans="22:22" x14ac:dyDescent="0.35">
      <c r="V8064" s="17"/>
    </row>
    <row r="8065" spans="22:22" x14ac:dyDescent="0.35">
      <c r="V8065" s="17"/>
    </row>
    <row r="8066" spans="22:22" x14ac:dyDescent="0.35">
      <c r="V8066" s="17"/>
    </row>
    <row r="8067" spans="22:22" x14ac:dyDescent="0.35">
      <c r="V8067" s="17"/>
    </row>
    <row r="8068" spans="22:22" x14ac:dyDescent="0.35">
      <c r="V8068" s="17"/>
    </row>
    <row r="8069" spans="22:22" x14ac:dyDescent="0.35">
      <c r="V8069" s="17"/>
    </row>
    <row r="8070" spans="22:22" x14ac:dyDescent="0.35">
      <c r="V8070" s="17"/>
    </row>
    <row r="8071" spans="22:22" x14ac:dyDescent="0.35">
      <c r="V8071" s="17"/>
    </row>
    <row r="8072" spans="22:22" x14ac:dyDescent="0.35">
      <c r="V8072" s="17"/>
    </row>
    <row r="8073" spans="22:22" x14ac:dyDescent="0.35">
      <c r="V8073" s="17"/>
    </row>
    <row r="8074" spans="22:22" x14ac:dyDescent="0.35">
      <c r="V8074" s="17"/>
    </row>
    <row r="8075" spans="22:22" x14ac:dyDescent="0.35">
      <c r="V8075" s="17"/>
    </row>
    <row r="8076" spans="22:22" x14ac:dyDescent="0.35">
      <c r="V8076" s="17"/>
    </row>
    <row r="8077" spans="22:22" x14ac:dyDescent="0.35">
      <c r="V8077" s="17"/>
    </row>
    <row r="8078" spans="22:22" x14ac:dyDescent="0.35">
      <c r="V8078" s="17"/>
    </row>
    <row r="8079" spans="22:22" x14ac:dyDescent="0.35">
      <c r="V8079" s="17"/>
    </row>
    <row r="8080" spans="22:22" x14ac:dyDescent="0.35">
      <c r="V8080" s="17"/>
    </row>
    <row r="8081" spans="22:22" x14ac:dyDescent="0.35">
      <c r="V8081" s="17"/>
    </row>
    <row r="8082" spans="22:22" x14ac:dyDescent="0.35">
      <c r="V8082" s="17"/>
    </row>
    <row r="8083" spans="22:22" x14ac:dyDescent="0.35">
      <c r="V8083" s="17"/>
    </row>
    <row r="8084" spans="22:22" x14ac:dyDescent="0.35">
      <c r="V8084" s="17"/>
    </row>
    <row r="8085" spans="22:22" x14ac:dyDescent="0.35">
      <c r="V8085" s="17"/>
    </row>
    <row r="8086" spans="22:22" x14ac:dyDescent="0.35">
      <c r="V8086" s="17"/>
    </row>
    <row r="8087" spans="22:22" x14ac:dyDescent="0.35">
      <c r="V8087" s="17"/>
    </row>
    <row r="8088" spans="22:22" x14ac:dyDescent="0.35">
      <c r="V8088" s="17"/>
    </row>
    <row r="8089" spans="22:22" x14ac:dyDescent="0.35">
      <c r="V8089" s="17"/>
    </row>
    <row r="8090" spans="22:22" x14ac:dyDescent="0.35">
      <c r="V8090" s="17"/>
    </row>
    <row r="8091" spans="22:22" x14ac:dyDescent="0.35">
      <c r="V8091" s="17"/>
    </row>
    <row r="8092" spans="22:22" x14ac:dyDescent="0.35">
      <c r="V8092" s="17"/>
    </row>
    <row r="8093" spans="22:22" x14ac:dyDescent="0.35">
      <c r="V8093" s="17"/>
    </row>
    <row r="8094" spans="22:22" x14ac:dyDescent="0.35">
      <c r="V8094" s="17"/>
    </row>
    <row r="8095" spans="22:22" x14ac:dyDescent="0.35">
      <c r="V8095" s="17"/>
    </row>
    <row r="8096" spans="22:22" x14ac:dyDescent="0.35">
      <c r="V8096" s="17"/>
    </row>
    <row r="8097" spans="22:22" x14ac:dyDescent="0.35">
      <c r="V8097" s="17"/>
    </row>
    <row r="8098" spans="22:22" x14ac:dyDescent="0.35">
      <c r="V8098" s="17"/>
    </row>
    <row r="8099" spans="22:22" x14ac:dyDescent="0.35">
      <c r="V8099" s="17"/>
    </row>
    <row r="8100" spans="22:22" x14ac:dyDescent="0.35">
      <c r="V8100" s="17"/>
    </row>
    <row r="8101" spans="22:22" x14ac:dyDescent="0.35">
      <c r="V8101" s="17"/>
    </row>
    <row r="8102" spans="22:22" x14ac:dyDescent="0.35">
      <c r="V8102" s="17"/>
    </row>
    <row r="8103" spans="22:22" x14ac:dyDescent="0.35">
      <c r="V8103" s="17"/>
    </row>
    <row r="8104" spans="22:22" x14ac:dyDescent="0.35">
      <c r="V8104" s="17"/>
    </row>
    <row r="8105" spans="22:22" x14ac:dyDescent="0.35">
      <c r="V8105" s="17"/>
    </row>
    <row r="8106" spans="22:22" x14ac:dyDescent="0.35">
      <c r="V8106" s="17"/>
    </row>
    <row r="8107" spans="22:22" x14ac:dyDescent="0.35">
      <c r="V8107" s="17"/>
    </row>
    <row r="8108" spans="22:22" x14ac:dyDescent="0.35">
      <c r="V8108" s="17"/>
    </row>
    <row r="8109" spans="22:22" x14ac:dyDescent="0.35">
      <c r="V8109" s="17"/>
    </row>
    <row r="8110" spans="22:22" x14ac:dyDescent="0.35">
      <c r="V8110" s="17"/>
    </row>
    <row r="8111" spans="22:22" x14ac:dyDescent="0.35">
      <c r="V8111" s="17"/>
    </row>
    <row r="8112" spans="22:22" x14ac:dyDescent="0.35">
      <c r="V8112" s="17"/>
    </row>
    <row r="8113" spans="22:22" x14ac:dyDescent="0.35">
      <c r="V8113" s="17"/>
    </row>
    <row r="8114" spans="22:22" x14ac:dyDescent="0.35">
      <c r="V8114" s="17"/>
    </row>
    <row r="8115" spans="22:22" x14ac:dyDescent="0.35">
      <c r="V8115" s="17"/>
    </row>
    <row r="8116" spans="22:22" x14ac:dyDescent="0.35">
      <c r="V8116" s="17"/>
    </row>
    <row r="8117" spans="22:22" x14ac:dyDescent="0.35">
      <c r="V8117" s="17"/>
    </row>
    <row r="8118" spans="22:22" x14ac:dyDescent="0.35">
      <c r="V8118" s="17"/>
    </row>
    <row r="8119" spans="22:22" x14ac:dyDescent="0.35">
      <c r="V8119" s="17"/>
    </row>
    <row r="8120" spans="22:22" x14ac:dyDescent="0.35">
      <c r="V8120" s="17"/>
    </row>
    <row r="8121" spans="22:22" x14ac:dyDescent="0.35">
      <c r="V8121" s="17"/>
    </row>
    <row r="8122" spans="22:22" x14ac:dyDescent="0.35">
      <c r="V8122" s="17"/>
    </row>
    <row r="8123" spans="22:22" x14ac:dyDescent="0.35">
      <c r="V8123" s="17"/>
    </row>
    <row r="8124" spans="22:22" x14ac:dyDescent="0.35">
      <c r="V8124" s="17"/>
    </row>
    <row r="8125" spans="22:22" x14ac:dyDescent="0.35">
      <c r="V8125" s="17"/>
    </row>
    <row r="8126" spans="22:22" x14ac:dyDescent="0.35">
      <c r="V8126" s="17"/>
    </row>
    <row r="8127" spans="22:22" x14ac:dyDescent="0.35">
      <c r="V8127" s="17"/>
    </row>
    <row r="8128" spans="22:22" x14ac:dyDescent="0.35">
      <c r="V8128" s="17"/>
    </row>
    <row r="8129" spans="22:22" x14ac:dyDescent="0.35">
      <c r="V8129" s="17"/>
    </row>
    <row r="8130" spans="22:22" x14ac:dyDescent="0.35">
      <c r="V8130" s="17"/>
    </row>
    <row r="8131" spans="22:22" x14ac:dyDescent="0.35">
      <c r="V8131" s="17"/>
    </row>
    <row r="8132" spans="22:22" x14ac:dyDescent="0.35">
      <c r="V8132" s="17"/>
    </row>
    <row r="8133" spans="22:22" x14ac:dyDescent="0.35">
      <c r="V8133" s="17"/>
    </row>
    <row r="8134" spans="22:22" x14ac:dyDescent="0.35">
      <c r="V8134" s="17"/>
    </row>
    <row r="8135" spans="22:22" x14ac:dyDescent="0.35">
      <c r="V8135" s="17"/>
    </row>
    <row r="8136" spans="22:22" x14ac:dyDescent="0.35">
      <c r="V8136" s="17"/>
    </row>
    <row r="8137" spans="22:22" x14ac:dyDescent="0.35">
      <c r="V8137" s="17"/>
    </row>
    <row r="8138" spans="22:22" x14ac:dyDescent="0.35">
      <c r="V8138" s="17"/>
    </row>
    <row r="8139" spans="22:22" x14ac:dyDescent="0.35">
      <c r="V8139" s="17"/>
    </row>
    <row r="8140" spans="22:22" x14ac:dyDescent="0.35">
      <c r="V8140" s="17"/>
    </row>
    <row r="8141" spans="22:22" x14ac:dyDescent="0.35">
      <c r="V8141" s="17"/>
    </row>
    <row r="8142" spans="22:22" x14ac:dyDescent="0.35">
      <c r="V8142" s="17"/>
    </row>
    <row r="8143" spans="22:22" x14ac:dyDescent="0.35">
      <c r="V8143" s="17"/>
    </row>
    <row r="8144" spans="22:22" x14ac:dyDescent="0.35">
      <c r="V8144" s="17"/>
    </row>
    <row r="8145" spans="22:22" x14ac:dyDescent="0.35">
      <c r="V8145" s="17"/>
    </row>
    <row r="8146" spans="22:22" x14ac:dyDescent="0.35">
      <c r="V8146" s="17"/>
    </row>
    <row r="8147" spans="22:22" x14ac:dyDescent="0.35">
      <c r="V8147" s="17"/>
    </row>
    <row r="8148" spans="22:22" x14ac:dyDescent="0.35">
      <c r="V8148" s="17"/>
    </row>
    <row r="8149" spans="22:22" x14ac:dyDescent="0.35">
      <c r="V8149" s="17"/>
    </row>
    <row r="8150" spans="22:22" x14ac:dyDescent="0.35">
      <c r="V8150" s="17"/>
    </row>
    <row r="8151" spans="22:22" x14ac:dyDescent="0.35">
      <c r="V8151" s="17"/>
    </row>
    <row r="8152" spans="22:22" x14ac:dyDescent="0.35">
      <c r="V8152" s="17"/>
    </row>
    <row r="8153" spans="22:22" x14ac:dyDescent="0.35">
      <c r="V8153" s="17"/>
    </row>
    <row r="8154" spans="22:22" x14ac:dyDescent="0.35">
      <c r="V8154" s="17"/>
    </row>
    <row r="8155" spans="22:22" x14ac:dyDescent="0.35">
      <c r="V8155" s="17"/>
    </row>
    <row r="8156" spans="22:22" x14ac:dyDescent="0.35">
      <c r="V8156" s="17"/>
    </row>
    <row r="8157" spans="22:22" x14ac:dyDescent="0.35">
      <c r="V8157" s="17"/>
    </row>
    <row r="8158" spans="22:22" x14ac:dyDescent="0.35">
      <c r="V8158" s="17"/>
    </row>
    <row r="8159" spans="22:22" x14ac:dyDescent="0.35">
      <c r="V8159" s="17"/>
    </row>
    <row r="8160" spans="22:22" x14ac:dyDescent="0.35">
      <c r="V8160" s="17"/>
    </row>
    <row r="8161" spans="22:22" x14ac:dyDescent="0.35">
      <c r="V8161" s="17"/>
    </row>
    <row r="8162" spans="22:22" x14ac:dyDescent="0.35">
      <c r="V8162" s="17"/>
    </row>
    <row r="8163" spans="22:22" x14ac:dyDescent="0.35">
      <c r="V8163" s="17"/>
    </row>
    <row r="8164" spans="22:22" x14ac:dyDescent="0.35">
      <c r="V8164" s="17"/>
    </row>
    <row r="8165" spans="22:22" x14ac:dyDescent="0.35">
      <c r="V8165" s="17"/>
    </row>
    <row r="8166" spans="22:22" x14ac:dyDescent="0.35">
      <c r="V8166" s="17"/>
    </row>
    <row r="8167" spans="22:22" x14ac:dyDescent="0.35">
      <c r="V8167" s="17"/>
    </row>
    <row r="8168" spans="22:22" x14ac:dyDescent="0.35">
      <c r="V8168" s="17"/>
    </row>
    <row r="8169" spans="22:22" x14ac:dyDescent="0.35">
      <c r="V8169" s="17"/>
    </row>
    <row r="8170" spans="22:22" x14ac:dyDescent="0.35">
      <c r="V8170" s="17"/>
    </row>
    <row r="8171" spans="22:22" x14ac:dyDescent="0.35">
      <c r="V8171" s="17"/>
    </row>
    <row r="8172" spans="22:22" x14ac:dyDescent="0.35">
      <c r="V8172" s="17"/>
    </row>
    <row r="8173" spans="22:22" x14ac:dyDescent="0.35">
      <c r="V8173" s="17"/>
    </row>
    <row r="8174" spans="22:22" x14ac:dyDescent="0.35">
      <c r="V8174" s="17"/>
    </row>
    <row r="8175" spans="22:22" x14ac:dyDescent="0.35">
      <c r="V8175" s="17"/>
    </row>
    <row r="8176" spans="22:22" x14ac:dyDescent="0.35">
      <c r="V8176" s="17"/>
    </row>
    <row r="8177" spans="22:22" x14ac:dyDescent="0.35">
      <c r="V8177" s="17"/>
    </row>
    <row r="8178" spans="22:22" x14ac:dyDescent="0.35">
      <c r="V8178" s="17"/>
    </row>
    <row r="8179" spans="22:22" x14ac:dyDescent="0.35">
      <c r="V8179" s="17"/>
    </row>
    <row r="8180" spans="22:22" x14ac:dyDescent="0.35">
      <c r="V8180" s="17"/>
    </row>
    <row r="8181" spans="22:22" x14ac:dyDescent="0.35">
      <c r="V8181" s="17"/>
    </row>
    <row r="8182" spans="22:22" x14ac:dyDescent="0.35">
      <c r="V8182" s="17"/>
    </row>
    <row r="8183" spans="22:22" x14ac:dyDescent="0.35">
      <c r="V8183" s="17"/>
    </row>
    <row r="8184" spans="22:22" x14ac:dyDescent="0.35">
      <c r="V8184" s="17"/>
    </row>
    <row r="8185" spans="22:22" x14ac:dyDescent="0.35">
      <c r="V8185" s="17"/>
    </row>
    <row r="8186" spans="22:22" x14ac:dyDescent="0.35">
      <c r="V8186" s="17"/>
    </row>
    <row r="8187" spans="22:22" x14ac:dyDescent="0.35">
      <c r="V8187" s="17"/>
    </row>
    <row r="8188" spans="22:22" x14ac:dyDescent="0.35">
      <c r="V8188" s="17"/>
    </row>
    <row r="8189" spans="22:22" x14ac:dyDescent="0.35">
      <c r="V8189" s="17"/>
    </row>
    <row r="8190" spans="22:22" x14ac:dyDescent="0.35">
      <c r="V8190" s="17"/>
    </row>
    <row r="8191" spans="22:22" x14ac:dyDescent="0.35">
      <c r="V8191" s="17"/>
    </row>
    <row r="8192" spans="22:22" x14ac:dyDescent="0.35">
      <c r="V8192" s="17"/>
    </row>
    <row r="8193" spans="22:22" x14ac:dyDescent="0.35">
      <c r="V8193" s="17"/>
    </row>
    <row r="8194" spans="22:22" x14ac:dyDescent="0.35">
      <c r="V8194" s="17"/>
    </row>
    <row r="8195" spans="22:22" x14ac:dyDescent="0.35">
      <c r="V8195" s="17"/>
    </row>
    <row r="8196" spans="22:22" x14ac:dyDescent="0.35">
      <c r="V8196" s="17"/>
    </row>
    <row r="8197" spans="22:22" x14ac:dyDescent="0.35">
      <c r="V8197" s="17"/>
    </row>
    <row r="8198" spans="22:22" x14ac:dyDescent="0.35">
      <c r="V8198" s="17"/>
    </row>
    <row r="8199" spans="22:22" x14ac:dyDescent="0.35">
      <c r="V8199" s="17"/>
    </row>
    <row r="8200" spans="22:22" x14ac:dyDescent="0.35">
      <c r="V8200" s="17"/>
    </row>
    <row r="8201" spans="22:22" x14ac:dyDescent="0.35">
      <c r="V8201" s="17"/>
    </row>
    <row r="8202" spans="22:22" x14ac:dyDescent="0.35">
      <c r="V8202" s="17"/>
    </row>
    <row r="8203" spans="22:22" x14ac:dyDescent="0.35">
      <c r="V8203" s="17"/>
    </row>
    <row r="8204" spans="22:22" x14ac:dyDescent="0.35">
      <c r="V8204" s="17"/>
    </row>
    <row r="8205" spans="22:22" x14ac:dyDescent="0.35">
      <c r="V8205" s="17"/>
    </row>
    <row r="8206" spans="22:22" x14ac:dyDescent="0.35">
      <c r="V8206" s="17"/>
    </row>
    <row r="8207" spans="22:22" x14ac:dyDescent="0.35">
      <c r="V8207" s="17"/>
    </row>
    <row r="8208" spans="22:22" x14ac:dyDescent="0.35">
      <c r="V8208" s="17"/>
    </row>
    <row r="8209" spans="22:22" x14ac:dyDescent="0.35">
      <c r="V8209" s="17"/>
    </row>
    <row r="8210" spans="22:22" x14ac:dyDescent="0.35">
      <c r="V8210" s="17"/>
    </row>
    <row r="8211" spans="22:22" x14ac:dyDescent="0.35">
      <c r="V8211" s="17"/>
    </row>
    <row r="8212" spans="22:22" x14ac:dyDescent="0.35">
      <c r="V8212" s="17"/>
    </row>
    <row r="8213" spans="22:22" x14ac:dyDescent="0.35">
      <c r="V8213" s="17"/>
    </row>
    <row r="8214" spans="22:22" x14ac:dyDescent="0.35">
      <c r="V8214" s="17"/>
    </row>
    <row r="8215" spans="22:22" x14ac:dyDescent="0.35">
      <c r="V8215" s="17"/>
    </row>
    <row r="8216" spans="22:22" x14ac:dyDescent="0.35">
      <c r="V8216" s="17"/>
    </row>
    <row r="8217" spans="22:22" x14ac:dyDescent="0.35">
      <c r="V8217" s="17"/>
    </row>
    <row r="8218" spans="22:22" x14ac:dyDescent="0.35">
      <c r="V8218" s="17"/>
    </row>
    <row r="8219" spans="22:22" x14ac:dyDescent="0.35">
      <c r="V8219" s="17"/>
    </row>
    <row r="8220" spans="22:22" x14ac:dyDescent="0.35">
      <c r="V8220" s="17"/>
    </row>
    <row r="8221" spans="22:22" x14ac:dyDescent="0.35">
      <c r="V8221" s="17"/>
    </row>
    <row r="8222" spans="22:22" x14ac:dyDescent="0.35">
      <c r="V8222" s="17"/>
    </row>
    <row r="8223" spans="22:22" x14ac:dyDescent="0.35">
      <c r="V8223" s="17"/>
    </row>
    <row r="8224" spans="22:22" x14ac:dyDescent="0.35">
      <c r="V8224" s="17"/>
    </row>
    <row r="8225" spans="22:22" x14ac:dyDescent="0.35">
      <c r="V8225" s="17"/>
    </row>
    <row r="8226" spans="22:22" x14ac:dyDescent="0.35">
      <c r="V8226" s="17"/>
    </row>
    <row r="8227" spans="22:22" x14ac:dyDescent="0.35">
      <c r="V8227" s="17"/>
    </row>
    <row r="8228" spans="22:22" x14ac:dyDescent="0.35">
      <c r="V8228" s="17"/>
    </row>
    <row r="8229" spans="22:22" x14ac:dyDescent="0.35">
      <c r="V8229" s="17"/>
    </row>
    <row r="8230" spans="22:22" x14ac:dyDescent="0.35">
      <c r="V8230" s="17"/>
    </row>
    <row r="8231" spans="22:22" x14ac:dyDescent="0.35">
      <c r="V8231" s="17"/>
    </row>
    <row r="8232" spans="22:22" x14ac:dyDescent="0.35">
      <c r="V8232" s="17"/>
    </row>
    <row r="8233" spans="22:22" x14ac:dyDescent="0.35">
      <c r="V8233" s="17"/>
    </row>
    <row r="8234" spans="22:22" x14ac:dyDescent="0.35">
      <c r="V8234" s="17"/>
    </row>
    <row r="8235" spans="22:22" x14ac:dyDescent="0.35">
      <c r="V8235" s="17"/>
    </row>
    <row r="8236" spans="22:22" x14ac:dyDescent="0.35">
      <c r="V8236" s="17"/>
    </row>
    <row r="8237" spans="22:22" x14ac:dyDescent="0.35">
      <c r="V8237" s="17"/>
    </row>
    <row r="8238" spans="22:22" x14ac:dyDescent="0.35">
      <c r="V8238" s="17"/>
    </row>
    <row r="8239" spans="22:22" x14ac:dyDescent="0.35">
      <c r="V8239" s="17"/>
    </row>
    <row r="8240" spans="22:22" x14ac:dyDescent="0.35">
      <c r="V8240" s="17"/>
    </row>
    <row r="8241" spans="22:22" x14ac:dyDescent="0.35">
      <c r="V8241" s="17"/>
    </row>
    <row r="8242" spans="22:22" x14ac:dyDescent="0.35">
      <c r="V8242" s="17"/>
    </row>
    <row r="8243" spans="22:22" x14ac:dyDescent="0.35">
      <c r="V8243" s="17"/>
    </row>
    <row r="8244" spans="22:22" x14ac:dyDescent="0.35">
      <c r="V8244" s="17"/>
    </row>
    <row r="8245" spans="22:22" x14ac:dyDescent="0.35">
      <c r="V8245" s="17"/>
    </row>
    <row r="8246" spans="22:22" x14ac:dyDescent="0.35">
      <c r="V8246" s="17"/>
    </row>
    <row r="8247" spans="22:22" x14ac:dyDescent="0.35">
      <c r="V8247" s="17"/>
    </row>
    <row r="8248" spans="22:22" x14ac:dyDescent="0.35">
      <c r="V8248" s="17"/>
    </row>
    <row r="8249" spans="22:22" x14ac:dyDescent="0.35">
      <c r="V8249" s="17"/>
    </row>
    <row r="8250" spans="22:22" x14ac:dyDescent="0.35">
      <c r="V8250" s="17"/>
    </row>
    <row r="8251" spans="22:22" x14ac:dyDescent="0.35">
      <c r="V8251" s="17"/>
    </row>
    <row r="8252" spans="22:22" x14ac:dyDescent="0.35">
      <c r="V8252" s="17"/>
    </row>
    <row r="8253" spans="22:22" x14ac:dyDescent="0.35">
      <c r="V8253" s="17"/>
    </row>
    <row r="8254" spans="22:22" x14ac:dyDescent="0.35">
      <c r="V8254" s="17"/>
    </row>
    <row r="8255" spans="22:22" x14ac:dyDescent="0.35">
      <c r="V8255" s="17"/>
    </row>
    <row r="8256" spans="22:22" x14ac:dyDescent="0.35">
      <c r="V8256" s="17"/>
    </row>
    <row r="8257" spans="22:22" x14ac:dyDescent="0.35">
      <c r="V8257" s="17"/>
    </row>
    <row r="8258" spans="22:22" x14ac:dyDescent="0.35">
      <c r="V8258" s="17"/>
    </row>
    <row r="8259" spans="22:22" x14ac:dyDescent="0.35">
      <c r="V8259" s="17"/>
    </row>
    <row r="8260" spans="22:22" x14ac:dyDescent="0.35">
      <c r="V8260" s="17"/>
    </row>
    <row r="8261" spans="22:22" x14ac:dyDescent="0.35">
      <c r="V8261" s="17"/>
    </row>
    <row r="8262" spans="22:22" x14ac:dyDescent="0.35">
      <c r="V8262" s="17"/>
    </row>
    <row r="8263" spans="22:22" x14ac:dyDescent="0.35">
      <c r="V8263" s="17"/>
    </row>
    <row r="8264" spans="22:22" x14ac:dyDescent="0.35">
      <c r="V8264" s="17"/>
    </row>
    <row r="8265" spans="22:22" x14ac:dyDescent="0.35">
      <c r="V8265" s="17"/>
    </row>
    <row r="8266" spans="22:22" x14ac:dyDescent="0.35">
      <c r="V8266" s="17"/>
    </row>
    <row r="8267" spans="22:22" x14ac:dyDescent="0.35">
      <c r="V8267" s="17"/>
    </row>
    <row r="8268" spans="22:22" x14ac:dyDescent="0.35">
      <c r="V8268" s="17"/>
    </row>
    <row r="8269" spans="22:22" x14ac:dyDescent="0.35">
      <c r="V8269" s="17"/>
    </row>
    <row r="8270" spans="22:22" x14ac:dyDescent="0.35">
      <c r="V8270" s="17"/>
    </row>
    <row r="8271" spans="22:22" x14ac:dyDescent="0.35">
      <c r="V8271" s="17"/>
    </row>
    <row r="8272" spans="22:22" x14ac:dyDescent="0.35">
      <c r="V8272" s="17"/>
    </row>
    <row r="8273" spans="22:22" x14ac:dyDescent="0.35">
      <c r="V8273" s="17"/>
    </row>
    <row r="8274" spans="22:22" x14ac:dyDescent="0.35">
      <c r="V8274" s="17"/>
    </row>
    <row r="8275" spans="22:22" x14ac:dyDescent="0.35">
      <c r="V8275" s="17"/>
    </row>
    <row r="8276" spans="22:22" x14ac:dyDescent="0.35">
      <c r="V8276" s="17"/>
    </row>
    <row r="8277" spans="22:22" x14ac:dyDescent="0.35">
      <c r="V8277" s="17"/>
    </row>
    <row r="8278" spans="22:22" x14ac:dyDescent="0.35">
      <c r="V8278" s="17"/>
    </row>
    <row r="8279" spans="22:22" x14ac:dyDescent="0.35">
      <c r="V8279" s="17"/>
    </row>
    <row r="8280" spans="22:22" x14ac:dyDescent="0.35">
      <c r="V8280" s="17"/>
    </row>
    <row r="8281" spans="22:22" x14ac:dyDescent="0.35">
      <c r="V8281" s="17"/>
    </row>
    <row r="8282" spans="22:22" x14ac:dyDescent="0.35">
      <c r="V8282" s="17"/>
    </row>
    <row r="8283" spans="22:22" x14ac:dyDescent="0.35">
      <c r="V8283" s="17"/>
    </row>
    <row r="8284" spans="22:22" x14ac:dyDescent="0.35">
      <c r="V8284" s="17"/>
    </row>
    <row r="8285" spans="22:22" x14ac:dyDescent="0.35">
      <c r="V8285" s="17"/>
    </row>
    <row r="8286" spans="22:22" x14ac:dyDescent="0.35">
      <c r="V8286" s="17"/>
    </row>
    <row r="8287" spans="22:22" x14ac:dyDescent="0.35">
      <c r="V8287" s="17"/>
    </row>
    <row r="8288" spans="22:22" x14ac:dyDescent="0.35">
      <c r="V8288" s="17"/>
    </row>
    <row r="8289" spans="22:22" x14ac:dyDescent="0.35">
      <c r="V8289" s="17"/>
    </row>
    <row r="8290" spans="22:22" x14ac:dyDescent="0.35">
      <c r="V8290" s="17"/>
    </row>
    <row r="8291" spans="22:22" x14ac:dyDescent="0.35">
      <c r="V8291" s="17"/>
    </row>
    <row r="8292" spans="22:22" x14ac:dyDescent="0.35">
      <c r="V8292" s="17"/>
    </row>
    <row r="8293" spans="22:22" x14ac:dyDescent="0.35">
      <c r="V8293" s="17"/>
    </row>
    <row r="8294" spans="22:22" x14ac:dyDescent="0.35">
      <c r="V8294" s="17"/>
    </row>
    <row r="8295" spans="22:22" x14ac:dyDescent="0.35">
      <c r="V8295" s="17"/>
    </row>
    <row r="8296" spans="22:22" x14ac:dyDescent="0.35">
      <c r="V8296" s="17"/>
    </row>
    <row r="8297" spans="22:22" x14ac:dyDescent="0.35">
      <c r="V8297" s="17"/>
    </row>
    <row r="8298" spans="22:22" x14ac:dyDescent="0.35">
      <c r="V8298" s="17"/>
    </row>
    <row r="8299" spans="22:22" x14ac:dyDescent="0.35">
      <c r="V8299" s="17"/>
    </row>
    <row r="8300" spans="22:22" x14ac:dyDescent="0.35">
      <c r="V8300" s="17"/>
    </row>
    <row r="8301" spans="22:22" x14ac:dyDescent="0.35">
      <c r="V8301" s="17"/>
    </row>
    <row r="8302" spans="22:22" x14ac:dyDescent="0.35">
      <c r="V8302" s="17"/>
    </row>
    <row r="8303" spans="22:22" x14ac:dyDescent="0.35">
      <c r="V8303" s="17"/>
    </row>
    <row r="8304" spans="22:22" x14ac:dyDescent="0.35">
      <c r="V8304" s="17"/>
    </row>
    <row r="8305" spans="22:22" x14ac:dyDescent="0.35">
      <c r="V8305" s="17"/>
    </row>
    <row r="8306" spans="22:22" x14ac:dyDescent="0.35">
      <c r="V8306" s="17"/>
    </row>
    <row r="8307" spans="22:22" x14ac:dyDescent="0.35">
      <c r="V8307" s="17"/>
    </row>
    <row r="8308" spans="22:22" x14ac:dyDescent="0.35">
      <c r="V8308" s="17"/>
    </row>
    <row r="8309" spans="22:22" x14ac:dyDescent="0.35">
      <c r="V8309" s="17"/>
    </row>
    <row r="8310" spans="22:22" x14ac:dyDescent="0.35">
      <c r="V8310" s="17"/>
    </row>
    <row r="8311" spans="22:22" x14ac:dyDescent="0.35">
      <c r="V8311" s="17"/>
    </row>
    <row r="8312" spans="22:22" x14ac:dyDescent="0.35">
      <c r="V8312" s="17"/>
    </row>
    <row r="8313" spans="22:22" x14ac:dyDescent="0.35">
      <c r="V8313" s="17"/>
    </row>
    <row r="8314" spans="22:22" x14ac:dyDescent="0.35">
      <c r="V8314" s="17"/>
    </row>
    <row r="8315" spans="22:22" x14ac:dyDescent="0.35">
      <c r="V8315" s="17"/>
    </row>
    <row r="8316" spans="22:22" x14ac:dyDescent="0.35">
      <c r="V8316" s="17"/>
    </row>
    <row r="8317" spans="22:22" x14ac:dyDescent="0.35">
      <c r="V8317" s="17"/>
    </row>
    <row r="8318" spans="22:22" x14ac:dyDescent="0.35">
      <c r="V8318" s="17"/>
    </row>
    <row r="8319" spans="22:22" x14ac:dyDescent="0.35">
      <c r="V8319" s="17"/>
    </row>
    <row r="8320" spans="22:22" x14ac:dyDescent="0.35">
      <c r="V8320" s="17"/>
    </row>
    <row r="8321" spans="22:22" x14ac:dyDescent="0.35">
      <c r="V8321" s="17"/>
    </row>
    <row r="8322" spans="22:22" x14ac:dyDescent="0.35">
      <c r="V8322" s="17"/>
    </row>
    <row r="8323" spans="22:22" x14ac:dyDescent="0.35">
      <c r="V8323" s="17"/>
    </row>
    <row r="8324" spans="22:22" x14ac:dyDescent="0.35">
      <c r="V8324" s="17"/>
    </row>
    <row r="8325" spans="22:22" x14ac:dyDescent="0.35">
      <c r="V8325" s="17"/>
    </row>
    <row r="8326" spans="22:22" x14ac:dyDescent="0.35">
      <c r="V8326" s="17"/>
    </row>
    <row r="8327" spans="22:22" x14ac:dyDescent="0.35">
      <c r="V8327" s="17"/>
    </row>
    <row r="8328" spans="22:22" x14ac:dyDescent="0.35">
      <c r="V8328" s="17"/>
    </row>
    <row r="8329" spans="22:22" x14ac:dyDescent="0.35">
      <c r="V8329" s="17"/>
    </row>
    <row r="8330" spans="22:22" x14ac:dyDescent="0.35">
      <c r="V8330" s="17"/>
    </row>
    <row r="8331" spans="22:22" x14ac:dyDescent="0.35">
      <c r="V8331" s="17"/>
    </row>
    <row r="8332" spans="22:22" x14ac:dyDescent="0.35">
      <c r="V8332" s="17"/>
    </row>
    <row r="8333" spans="22:22" x14ac:dyDescent="0.35">
      <c r="V8333" s="17"/>
    </row>
    <row r="8334" spans="22:22" x14ac:dyDescent="0.35">
      <c r="V8334" s="17"/>
    </row>
    <row r="8335" spans="22:22" x14ac:dyDescent="0.35">
      <c r="V8335" s="17"/>
    </row>
    <row r="8336" spans="22:22" x14ac:dyDescent="0.35">
      <c r="V8336" s="17"/>
    </row>
    <row r="8337" spans="22:22" x14ac:dyDescent="0.35">
      <c r="V8337" s="17"/>
    </row>
    <row r="8338" spans="22:22" x14ac:dyDescent="0.35">
      <c r="V8338" s="17"/>
    </row>
    <row r="8339" spans="22:22" x14ac:dyDescent="0.35">
      <c r="V8339" s="17"/>
    </row>
    <row r="8340" spans="22:22" x14ac:dyDescent="0.35">
      <c r="V8340" s="17"/>
    </row>
    <row r="8341" spans="22:22" x14ac:dyDescent="0.35">
      <c r="V8341" s="17"/>
    </row>
    <row r="8342" spans="22:22" x14ac:dyDescent="0.35">
      <c r="V8342" s="17"/>
    </row>
    <row r="8343" spans="22:22" x14ac:dyDescent="0.35">
      <c r="V8343" s="17"/>
    </row>
    <row r="8344" spans="22:22" x14ac:dyDescent="0.35">
      <c r="V8344" s="17"/>
    </row>
    <row r="8345" spans="22:22" x14ac:dyDescent="0.35">
      <c r="V8345" s="17"/>
    </row>
    <row r="8346" spans="22:22" x14ac:dyDescent="0.35">
      <c r="V8346" s="17"/>
    </row>
    <row r="8347" spans="22:22" x14ac:dyDescent="0.35">
      <c r="V8347" s="17"/>
    </row>
    <row r="8348" spans="22:22" x14ac:dyDescent="0.35">
      <c r="V8348" s="17"/>
    </row>
    <row r="8349" spans="22:22" x14ac:dyDescent="0.35">
      <c r="V8349" s="17"/>
    </row>
    <row r="8350" spans="22:22" x14ac:dyDescent="0.35">
      <c r="V8350" s="17"/>
    </row>
    <row r="8351" spans="22:22" x14ac:dyDescent="0.35">
      <c r="V8351" s="17"/>
    </row>
    <row r="8352" spans="22:22" x14ac:dyDescent="0.35">
      <c r="V8352" s="17"/>
    </row>
    <row r="8353" spans="22:22" x14ac:dyDescent="0.35">
      <c r="V8353" s="17"/>
    </row>
    <row r="8354" spans="22:22" x14ac:dyDescent="0.35">
      <c r="V8354" s="17"/>
    </row>
    <row r="8355" spans="22:22" x14ac:dyDescent="0.35">
      <c r="V8355" s="17"/>
    </row>
    <row r="8356" spans="22:22" x14ac:dyDescent="0.35">
      <c r="V8356" s="17"/>
    </row>
    <row r="8357" spans="22:22" x14ac:dyDescent="0.35">
      <c r="V8357" s="17"/>
    </row>
    <row r="8358" spans="22:22" x14ac:dyDescent="0.35">
      <c r="V8358" s="17"/>
    </row>
    <row r="8359" spans="22:22" x14ac:dyDescent="0.35">
      <c r="V8359" s="17"/>
    </row>
    <row r="8360" spans="22:22" x14ac:dyDescent="0.35">
      <c r="V8360" s="17"/>
    </row>
    <row r="8361" spans="22:22" x14ac:dyDescent="0.35">
      <c r="V8361" s="17"/>
    </row>
    <row r="8362" spans="22:22" x14ac:dyDescent="0.35">
      <c r="V8362" s="17"/>
    </row>
    <row r="8363" spans="22:22" x14ac:dyDescent="0.35">
      <c r="V8363" s="17"/>
    </row>
    <row r="8364" spans="22:22" x14ac:dyDescent="0.35">
      <c r="V8364" s="17"/>
    </row>
    <row r="8365" spans="22:22" x14ac:dyDescent="0.35">
      <c r="V8365" s="17"/>
    </row>
    <row r="8366" spans="22:22" x14ac:dyDescent="0.35">
      <c r="V8366" s="17"/>
    </row>
    <row r="8367" spans="22:22" x14ac:dyDescent="0.35">
      <c r="V8367" s="17"/>
    </row>
    <row r="8368" spans="22:22" x14ac:dyDescent="0.35">
      <c r="V8368" s="17"/>
    </row>
    <row r="8369" spans="22:22" x14ac:dyDescent="0.35">
      <c r="V8369" s="17"/>
    </row>
    <row r="8370" spans="22:22" x14ac:dyDescent="0.35">
      <c r="V8370" s="17"/>
    </row>
    <row r="8371" spans="22:22" x14ac:dyDescent="0.35">
      <c r="V8371" s="17"/>
    </row>
    <row r="8372" spans="22:22" x14ac:dyDescent="0.35">
      <c r="V8372" s="17"/>
    </row>
    <row r="8373" spans="22:22" x14ac:dyDescent="0.35">
      <c r="V8373" s="17"/>
    </row>
    <row r="8374" spans="22:22" x14ac:dyDescent="0.35">
      <c r="V8374" s="17"/>
    </row>
    <row r="8375" spans="22:22" x14ac:dyDescent="0.35">
      <c r="V8375" s="17"/>
    </row>
    <row r="8376" spans="22:22" x14ac:dyDescent="0.35">
      <c r="V8376" s="17"/>
    </row>
    <row r="8377" spans="22:22" x14ac:dyDescent="0.35">
      <c r="V8377" s="17"/>
    </row>
    <row r="8378" spans="22:22" x14ac:dyDescent="0.35">
      <c r="V8378" s="17"/>
    </row>
    <row r="8379" spans="22:22" x14ac:dyDescent="0.35">
      <c r="V8379" s="17"/>
    </row>
    <row r="8380" spans="22:22" x14ac:dyDescent="0.35">
      <c r="V8380" s="17"/>
    </row>
    <row r="8381" spans="22:22" x14ac:dyDescent="0.35">
      <c r="V8381" s="17"/>
    </row>
    <row r="8382" spans="22:22" x14ac:dyDescent="0.35">
      <c r="V8382" s="17"/>
    </row>
    <row r="8383" spans="22:22" x14ac:dyDescent="0.35">
      <c r="V8383" s="17"/>
    </row>
    <row r="8384" spans="22:22" x14ac:dyDescent="0.35">
      <c r="V8384" s="17"/>
    </row>
    <row r="8385" spans="22:22" x14ac:dyDescent="0.35">
      <c r="V8385" s="17"/>
    </row>
    <row r="8386" spans="22:22" x14ac:dyDescent="0.35">
      <c r="V8386" s="17"/>
    </row>
    <row r="8387" spans="22:22" x14ac:dyDescent="0.35">
      <c r="V8387" s="17"/>
    </row>
    <row r="8388" spans="22:22" x14ac:dyDescent="0.35">
      <c r="V8388" s="17"/>
    </row>
    <row r="8389" spans="22:22" x14ac:dyDescent="0.35">
      <c r="V8389" s="17"/>
    </row>
    <row r="8390" spans="22:22" x14ac:dyDescent="0.35">
      <c r="V8390" s="17"/>
    </row>
    <row r="8391" spans="22:22" x14ac:dyDescent="0.35">
      <c r="V8391" s="17"/>
    </row>
    <row r="8392" spans="22:22" x14ac:dyDescent="0.35">
      <c r="V8392" s="17"/>
    </row>
    <row r="8393" spans="22:22" x14ac:dyDescent="0.35">
      <c r="V8393" s="17"/>
    </row>
    <row r="8394" spans="22:22" x14ac:dyDescent="0.35">
      <c r="V8394" s="17"/>
    </row>
    <row r="8395" spans="22:22" x14ac:dyDescent="0.35">
      <c r="V8395" s="17"/>
    </row>
    <row r="8396" spans="22:22" x14ac:dyDescent="0.35">
      <c r="V8396" s="17"/>
    </row>
    <row r="8397" spans="22:22" x14ac:dyDescent="0.35">
      <c r="V8397" s="17"/>
    </row>
    <row r="8398" spans="22:22" x14ac:dyDescent="0.35">
      <c r="V8398" s="17"/>
    </row>
    <row r="8399" spans="22:22" x14ac:dyDescent="0.35">
      <c r="V8399" s="17"/>
    </row>
    <row r="8400" spans="22:22" x14ac:dyDescent="0.35">
      <c r="V8400" s="17"/>
    </row>
    <row r="8401" spans="22:22" x14ac:dyDescent="0.35">
      <c r="V8401" s="17"/>
    </row>
    <row r="8402" spans="22:22" x14ac:dyDescent="0.35">
      <c r="V8402" s="17"/>
    </row>
    <row r="8403" spans="22:22" x14ac:dyDescent="0.35">
      <c r="V8403" s="17"/>
    </row>
    <row r="8404" spans="22:22" x14ac:dyDescent="0.35">
      <c r="V8404" s="17"/>
    </row>
    <row r="8405" spans="22:22" x14ac:dyDescent="0.35">
      <c r="V8405" s="17"/>
    </row>
    <row r="8406" spans="22:22" x14ac:dyDescent="0.35">
      <c r="V8406" s="17"/>
    </row>
    <row r="8407" spans="22:22" x14ac:dyDescent="0.35">
      <c r="V8407" s="17"/>
    </row>
    <row r="8408" spans="22:22" x14ac:dyDescent="0.35">
      <c r="V8408" s="17"/>
    </row>
    <row r="8409" spans="22:22" x14ac:dyDescent="0.35">
      <c r="V8409" s="17"/>
    </row>
    <row r="8410" spans="22:22" x14ac:dyDescent="0.35">
      <c r="V8410" s="17"/>
    </row>
    <row r="8411" spans="22:22" x14ac:dyDescent="0.35">
      <c r="V8411" s="17"/>
    </row>
    <row r="8412" spans="22:22" x14ac:dyDescent="0.35">
      <c r="V8412" s="17"/>
    </row>
    <row r="8413" spans="22:22" x14ac:dyDescent="0.35">
      <c r="V8413" s="17"/>
    </row>
    <row r="8414" spans="22:22" x14ac:dyDescent="0.35">
      <c r="V8414" s="17"/>
    </row>
    <row r="8415" spans="22:22" x14ac:dyDescent="0.35">
      <c r="V8415" s="17"/>
    </row>
    <row r="8416" spans="22:22" x14ac:dyDescent="0.35">
      <c r="V8416" s="17"/>
    </row>
    <row r="8417" spans="22:22" x14ac:dyDescent="0.35">
      <c r="V8417" s="17"/>
    </row>
    <row r="8418" spans="22:22" x14ac:dyDescent="0.35">
      <c r="V8418" s="17"/>
    </row>
    <row r="8419" spans="22:22" x14ac:dyDescent="0.35">
      <c r="V8419" s="17"/>
    </row>
    <row r="8420" spans="22:22" x14ac:dyDescent="0.35">
      <c r="V8420" s="17"/>
    </row>
    <row r="8421" spans="22:22" x14ac:dyDescent="0.35">
      <c r="V8421" s="17"/>
    </row>
    <row r="8422" spans="22:22" x14ac:dyDescent="0.35">
      <c r="V8422" s="17"/>
    </row>
    <row r="8423" spans="22:22" x14ac:dyDescent="0.35">
      <c r="V8423" s="17"/>
    </row>
    <row r="8424" spans="22:22" x14ac:dyDescent="0.35">
      <c r="V8424" s="17"/>
    </row>
    <row r="8425" spans="22:22" x14ac:dyDescent="0.35">
      <c r="V8425" s="17"/>
    </row>
    <row r="8426" spans="22:22" x14ac:dyDescent="0.35">
      <c r="V8426" s="17"/>
    </row>
    <row r="8427" spans="22:22" x14ac:dyDescent="0.35">
      <c r="V8427" s="17"/>
    </row>
    <row r="8428" spans="22:22" x14ac:dyDescent="0.35">
      <c r="V8428" s="17"/>
    </row>
    <row r="8429" spans="22:22" x14ac:dyDescent="0.35">
      <c r="V8429" s="17"/>
    </row>
    <row r="8430" spans="22:22" x14ac:dyDescent="0.35">
      <c r="V8430" s="17"/>
    </row>
    <row r="8431" spans="22:22" x14ac:dyDescent="0.35">
      <c r="V8431" s="17"/>
    </row>
    <row r="8432" spans="22:22" x14ac:dyDescent="0.35">
      <c r="V8432" s="17"/>
    </row>
    <row r="8433" spans="22:22" x14ac:dyDescent="0.35">
      <c r="V8433" s="17"/>
    </row>
    <row r="8434" spans="22:22" x14ac:dyDescent="0.35">
      <c r="V8434" s="17"/>
    </row>
    <row r="8435" spans="22:22" x14ac:dyDescent="0.35">
      <c r="V8435" s="17"/>
    </row>
    <row r="8436" spans="22:22" x14ac:dyDescent="0.35">
      <c r="V8436" s="17"/>
    </row>
    <row r="8437" spans="22:22" x14ac:dyDescent="0.35">
      <c r="V8437" s="17"/>
    </row>
    <row r="8438" spans="22:22" x14ac:dyDescent="0.35">
      <c r="V8438" s="17"/>
    </row>
    <row r="8439" spans="22:22" x14ac:dyDescent="0.35">
      <c r="V8439" s="17"/>
    </row>
    <row r="8440" spans="22:22" x14ac:dyDescent="0.35">
      <c r="V8440" s="17"/>
    </row>
    <row r="8441" spans="22:22" x14ac:dyDescent="0.35">
      <c r="V8441" s="17"/>
    </row>
    <row r="8442" spans="22:22" x14ac:dyDescent="0.35">
      <c r="V8442" s="17"/>
    </row>
    <row r="8443" spans="22:22" x14ac:dyDescent="0.35">
      <c r="V8443" s="17"/>
    </row>
    <row r="8444" spans="22:22" x14ac:dyDescent="0.35">
      <c r="V8444" s="17"/>
    </row>
    <row r="8445" spans="22:22" x14ac:dyDescent="0.35">
      <c r="V8445" s="17"/>
    </row>
    <row r="8446" spans="22:22" x14ac:dyDescent="0.35">
      <c r="V8446" s="17"/>
    </row>
    <row r="8447" spans="22:22" x14ac:dyDescent="0.35">
      <c r="V8447" s="17"/>
    </row>
    <row r="8448" spans="22:22" x14ac:dyDescent="0.35">
      <c r="V8448" s="17"/>
    </row>
    <row r="8449" spans="22:22" x14ac:dyDescent="0.35">
      <c r="V8449" s="17"/>
    </row>
    <row r="8450" spans="22:22" x14ac:dyDescent="0.35">
      <c r="V8450" s="17"/>
    </row>
    <row r="8451" spans="22:22" x14ac:dyDescent="0.35">
      <c r="V8451" s="17"/>
    </row>
    <row r="8452" spans="22:22" x14ac:dyDescent="0.35">
      <c r="V8452" s="17"/>
    </row>
    <row r="8453" spans="22:22" x14ac:dyDescent="0.35">
      <c r="V8453" s="17"/>
    </row>
    <row r="8454" spans="22:22" x14ac:dyDescent="0.35">
      <c r="V8454" s="17"/>
    </row>
    <row r="8455" spans="22:22" x14ac:dyDescent="0.35">
      <c r="V8455" s="17"/>
    </row>
    <row r="8456" spans="22:22" x14ac:dyDescent="0.35">
      <c r="V8456" s="17"/>
    </row>
    <row r="8457" spans="22:22" x14ac:dyDescent="0.35">
      <c r="V8457" s="17"/>
    </row>
    <row r="8458" spans="22:22" x14ac:dyDescent="0.35">
      <c r="V8458" s="17"/>
    </row>
    <row r="8459" spans="22:22" x14ac:dyDescent="0.35">
      <c r="V8459" s="17"/>
    </row>
    <row r="8460" spans="22:22" x14ac:dyDescent="0.35">
      <c r="V8460" s="17"/>
    </row>
    <row r="8461" spans="22:22" x14ac:dyDescent="0.35">
      <c r="V8461" s="17"/>
    </row>
    <row r="8462" spans="22:22" x14ac:dyDescent="0.35">
      <c r="V8462" s="17"/>
    </row>
    <row r="8463" spans="22:22" x14ac:dyDescent="0.35">
      <c r="V8463" s="17"/>
    </row>
    <row r="8464" spans="22:22" x14ac:dyDescent="0.35">
      <c r="V8464" s="17"/>
    </row>
    <row r="8465" spans="22:22" x14ac:dyDescent="0.35">
      <c r="V8465" s="17"/>
    </row>
    <row r="8466" spans="22:22" x14ac:dyDescent="0.35">
      <c r="V8466" s="17"/>
    </row>
    <row r="8467" spans="22:22" x14ac:dyDescent="0.35">
      <c r="V8467" s="17"/>
    </row>
    <row r="8468" spans="22:22" x14ac:dyDescent="0.35">
      <c r="V8468" s="17"/>
    </row>
    <row r="8469" spans="22:22" x14ac:dyDescent="0.35">
      <c r="V8469" s="17"/>
    </row>
    <row r="8470" spans="22:22" x14ac:dyDescent="0.35">
      <c r="V8470" s="17"/>
    </row>
    <row r="8471" spans="22:22" x14ac:dyDescent="0.35">
      <c r="V8471" s="17"/>
    </row>
    <row r="8472" spans="22:22" x14ac:dyDescent="0.35">
      <c r="V8472" s="17"/>
    </row>
    <row r="8473" spans="22:22" x14ac:dyDescent="0.35">
      <c r="V8473" s="17"/>
    </row>
    <row r="8474" spans="22:22" x14ac:dyDescent="0.35">
      <c r="V8474" s="17"/>
    </row>
    <row r="8475" spans="22:22" x14ac:dyDescent="0.35">
      <c r="V8475" s="17"/>
    </row>
    <row r="8476" spans="22:22" x14ac:dyDescent="0.35">
      <c r="V8476" s="17"/>
    </row>
    <row r="8477" spans="22:22" x14ac:dyDescent="0.35">
      <c r="V8477" s="17"/>
    </row>
    <row r="8478" spans="22:22" x14ac:dyDescent="0.35">
      <c r="V8478" s="17"/>
    </row>
    <row r="8479" spans="22:22" x14ac:dyDescent="0.35">
      <c r="V8479" s="17"/>
    </row>
    <row r="8480" spans="22:22" x14ac:dyDescent="0.35">
      <c r="V8480" s="17"/>
    </row>
    <row r="8481" spans="22:22" x14ac:dyDescent="0.35">
      <c r="V8481" s="17"/>
    </row>
    <row r="8482" spans="22:22" x14ac:dyDescent="0.35">
      <c r="V8482" s="17"/>
    </row>
    <row r="8483" spans="22:22" x14ac:dyDescent="0.35">
      <c r="V8483" s="17"/>
    </row>
    <row r="8484" spans="22:22" x14ac:dyDescent="0.35">
      <c r="V8484" s="17"/>
    </row>
    <row r="8485" spans="22:22" x14ac:dyDescent="0.35">
      <c r="V8485" s="17"/>
    </row>
    <row r="8486" spans="22:22" x14ac:dyDescent="0.35">
      <c r="V8486" s="17"/>
    </row>
    <row r="8487" spans="22:22" x14ac:dyDescent="0.35">
      <c r="V8487" s="17"/>
    </row>
    <row r="8488" spans="22:22" x14ac:dyDescent="0.35">
      <c r="V8488" s="17"/>
    </row>
    <row r="8489" spans="22:22" x14ac:dyDescent="0.35">
      <c r="V8489" s="17"/>
    </row>
    <row r="8490" spans="22:22" x14ac:dyDescent="0.35">
      <c r="V8490" s="17"/>
    </row>
    <row r="8491" spans="22:22" x14ac:dyDescent="0.35">
      <c r="V8491" s="17"/>
    </row>
    <row r="8492" spans="22:22" x14ac:dyDescent="0.35">
      <c r="V8492" s="17"/>
    </row>
    <row r="8493" spans="22:22" x14ac:dyDescent="0.35">
      <c r="V8493" s="17"/>
    </row>
    <row r="8494" spans="22:22" x14ac:dyDescent="0.35">
      <c r="V8494" s="17"/>
    </row>
    <row r="8495" spans="22:22" x14ac:dyDescent="0.35">
      <c r="V8495" s="17"/>
    </row>
    <row r="8496" spans="22:22" x14ac:dyDescent="0.35">
      <c r="V8496" s="17"/>
    </row>
    <row r="8497" spans="22:22" x14ac:dyDescent="0.35">
      <c r="V8497" s="17"/>
    </row>
    <row r="8498" spans="22:22" x14ac:dyDescent="0.35">
      <c r="V8498" s="17"/>
    </row>
    <row r="8499" spans="22:22" x14ac:dyDescent="0.35">
      <c r="V8499" s="17"/>
    </row>
    <row r="8500" spans="22:22" x14ac:dyDescent="0.35">
      <c r="V8500" s="17"/>
    </row>
    <row r="8501" spans="22:22" x14ac:dyDescent="0.35">
      <c r="V8501" s="17"/>
    </row>
    <row r="8502" spans="22:22" x14ac:dyDescent="0.35">
      <c r="V8502" s="17"/>
    </row>
    <row r="8503" spans="22:22" x14ac:dyDescent="0.35">
      <c r="V8503" s="17"/>
    </row>
    <row r="8504" spans="22:22" x14ac:dyDescent="0.35">
      <c r="V8504" s="17"/>
    </row>
    <row r="8505" spans="22:22" x14ac:dyDescent="0.35">
      <c r="V8505" s="17"/>
    </row>
    <row r="8506" spans="22:22" x14ac:dyDescent="0.35">
      <c r="V8506" s="17"/>
    </row>
    <row r="8507" spans="22:22" x14ac:dyDescent="0.35">
      <c r="V8507" s="17"/>
    </row>
    <row r="8508" spans="22:22" x14ac:dyDescent="0.35">
      <c r="V8508" s="17"/>
    </row>
    <row r="8509" spans="22:22" x14ac:dyDescent="0.35">
      <c r="V8509" s="17"/>
    </row>
    <row r="8510" spans="22:22" x14ac:dyDescent="0.35">
      <c r="V8510" s="17"/>
    </row>
    <row r="8511" spans="22:22" x14ac:dyDescent="0.35">
      <c r="V8511" s="17"/>
    </row>
    <row r="8512" spans="22:22" x14ac:dyDescent="0.35">
      <c r="V8512" s="17"/>
    </row>
    <row r="8513" spans="22:22" x14ac:dyDescent="0.35">
      <c r="V8513" s="17"/>
    </row>
    <row r="8514" spans="22:22" x14ac:dyDescent="0.35">
      <c r="V8514" s="17"/>
    </row>
    <row r="8515" spans="22:22" x14ac:dyDescent="0.35">
      <c r="V8515" s="17"/>
    </row>
    <row r="8516" spans="22:22" x14ac:dyDescent="0.35">
      <c r="V8516" s="17"/>
    </row>
    <row r="8517" spans="22:22" x14ac:dyDescent="0.35">
      <c r="V8517" s="17"/>
    </row>
    <row r="8518" spans="22:22" x14ac:dyDescent="0.35">
      <c r="V8518" s="17"/>
    </row>
    <row r="8519" spans="22:22" x14ac:dyDescent="0.35">
      <c r="V8519" s="17"/>
    </row>
    <row r="8520" spans="22:22" x14ac:dyDescent="0.35">
      <c r="V8520" s="17"/>
    </row>
    <row r="8521" spans="22:22" x14ac:dyDescent="0.35">
      <c r="V8521" s="17"/>
    </row>
    <row r="8522" spans="22:22" x14ac:dyDescent="0.35">
      <c r="V8522" s="17"/>
    </row>
    <row r="8523" spans="22:22" x14ac:dyDescent="0.35">
      <c r="V8523" s="17"/>
    </row>
    <row r="8524" spans="22:22" x14ac:dyDescent="0.35">
      <c r="V8524" s="17"/>
    </row>
    <row r="8525" spans="22:22" x14ac:dyDescent="0.35">
      <c r="V8525" s="17"/>
    </row>
    <row r="8526" spans="22:22" x14ac:dyDescent="0.35">
      <c r="V8526" s="17"/>
    </row>
    <row r="8527" spans="22:22" x14ac:dyDescent="0.35">
      <c r="V8527" s="17"/>
    </row>
    <row r="8528" spans="22:22" x14ac:dyDescent="0.35">
      <c r="V8528" s="17"/>
    </row>
    <row r="8529" spans="22:22" x14ac:dyDescent="0.35">
      <c r="V8529" s="17"/>
    </row>
    <row r="8530" spans="22:22" x14ac:dyDescent="0.35">
      <c r="V8530" s="17"/>
    </row>
    <row r="8531" spans="22:22" x14ac:dyDescent="0.35">
      <c r="V8531" s="17"/>
    </row>
    <row r="8532" spans="22:22" x14ac:dyDescent="0.35">
      <c r="V8532" s="17"/>
    </row>
    <row r="8533" spans="22:22" x14ac:dyDescent="0.35">
      <c r="V8533" s="17"/>
    </row>
    <row r="8534" spans="22:22" x14ac:dyDescent="0.35">
      <c r="V8534" s="17"/>
    </row>
    <row r="8535" spans="22:22" x14ac:dyDescent="0.35">
      <c r="V8535" s="17"/>
    </row>
    <row r="8536" spans="22:22" x14ac:dyDescent="0.35">
      <c r="V8536" s="17"/>
    </row>
    <row r="8537" spans="22:22" x14ac:dyDescent="0.35">
      <c r="V8537" s="17"/>
    </row>
    <row r="8538" spans="22:22" x14ac:dyDescent="0.35">
      <c r="V8538" s="17"/>
    </row>
    <row r="8539" spans="22:22" x14ac:dyDescent="0.35">
      <c r="V8539" s="17"/>
    </row>
    <row r="8540" spans="22:22" x14ac:dyDescent="0.35">
      <c r="V8540" s="17"/>
    </row>
    <row r="8541" spans="22:22" x14ac:dyDescent="0.35">
      <c r="V8541" s="17"/>
    </row>
    <row r="8542" spans="22:22" x14ac:dyDescent="0.35">
      <c r="V8542" s="17"/>
    </row>
    <row r="8543" spans="22:22" x14ac:dyDescent="0.35">
      <c r="V8543" s="17"/>
    </row>
    <row r="8544" spans="22:22" x14ac:dyDescent="0.35">
      <c r="V8544" s="17"/>
    </row>
    <row r="8545" spans="22:22" x14ac:dyDescent="0.35">
      <c r="V8545" s="17"/>
    </row>
    <row r="8546" spans="22:22" x14ac:dyDescent="0.35">
      <c r="V8546" s="17"/>
    </row>
    <row r="8547" spans="22:22" x14ac:dyDescent="0.35">
      <c r="V8547" s="17"/>
    </row>
    <row r="8548" spans="22:22" x14ac:dyDescent="0.35">
      <c r="V8548" s="17"/>
    </row>
    <row r="8549" spans="22:22" x14ac:dyDescent="0.35">
      <c r="V8549" s="17"/>
    </row>
    <row r="8550" spans="22:22" x14ac:dyDescent="0.35">
      <c r="V8550" s="17"/>
    </row>
    <row r="8551" spans="22:22" x14ac:dyDescent="0.35">
      <c r="V8551" s="17"/>
    </row>
    <row r="8552" spans="22:22" x14ac:dyDescent="0.35">
      <c r="V8552" s="17"/>
    </row>
    <row r="8553" spans="22:22" x14ac:dyDescent="0.35">
      <c r="V8553" s="17"/>
    </row>
    <row r="8554" spans="22:22" x14ac:dyDescent="0.35">
      <c r="V8554" s="17"/>
    </row>
    <row r="8555" spans="22:22" x14ac:dyDescent="0.35">
      <c r="V8555" s="17"/>
    </row>
    <row r="8556" spans="22:22" x14ac:dyDescent="0.35">
      <c r="V8556" s="17"/>
    </row>
    <row r="8557" spans="22:22" x14ac:dyDescent="0.35">
      <c r="V8557" s="17"/>
    </row>
    <row r="8558" spans="22:22" x14ac:dyDescent="0.35">
      <c r="V8558" s="17"/>
    </row>
    <row r="8559" spans="22:22" x14ac:dyDescent="0.35">
      <c r="V8559" s="17"/>
    </row>
    <row r="8560" spans="22:22" x14ac:dyDescent="0.35">
      <c r="V8560" s="17"/>
    </row>
    <row r="8561" spans="22:22" x14ac:dyDescent="0.35">
      <c r="V8561" s="17"/>
    </row>
    <row r="8562" spans="22:22" x14ac:dyDescent="0.35">
      <c r="V8562" s="17"/>
    </row>
    <row r="8563" spans="22:22" x14ac:dyDescent="0.35">
      <c r="V8563" s="17"/>
    </row>
    <row r="8564" spans="22:22" x14ac:dyDescent="0.35">
      <c r="V8564" s="17"/>
    </row>
    <row r="8565" spans="22:22" x14ac:dyDescent="0.35">
      <c r="V8565" s="17"/>
    </row>
    <row r="8566" spans="22:22" x14ac:dyDescent="0.35">
      <c r="V8566" s="17"/>
    </row>
    <row r="8567" spans="22:22" x14ac:dyDescent="0.35">
      <c r="V8567" s="17"/>
    </row>
    <row r="8568" spans="22:22" x14ac:dyDescent="0.35">
      <c r="V8568" s="17"/>
    </row>
    <row r="8569" spans="22:22" x14ac:dyDescent="0.35">
      <c r="V8569" s="17"/>
    </row>
    <row r="8570" spans="22:22" x14ac:dyDescent="0.35">
      <c r="V8570" s="17"/>
    </row>
    <row r="8571" spans="22:22" x14ac:dyDescent="0.35">
      <c r="V8571" s="17"/>
    </row>
    <row r="8572" spans="22:22" x14ac:dyDescent="0.35">
      <c r="V8572" s="17"/>
    </row>
    <row r="8573" spans="22:22" x14ac:dyDescent="0.35">
      <c r="V8573" s="17"/>
    </row>
    <row r="8574" spans="22:22" x14ac:dyDescent="0.35">
      <c r="V8574" s="17"/>
    </row>
    <row r="8575" spans="22:22" x14ac:dyDescent="0.35">
      <c r="V8575" s="17"/>
    </row>
    <row r="8576" spans="22:22" x14ac:dyDescent="0.35">
      <c r="V8576" s="17"/>
    </row>
    <row r="8577" spans="22:22" x14ac:dyDescent="0.35">
      <c r="V8577" s="17"/>
    </row>
    <row r="8578" spans="22:22" x14ac:dyDescent="0.35">
      <c r="V8578" s="17"/>
    </row>
    <row r="8579" spans="22:22" x14ac:dyDescent="0.35">
      <c r="V8579" s="17"/>
    </row>
    <row r="8580" spans="22:22" x14ac:dyDescent="0.35">
      <c r="V8580" s="17"/>
    </row>
    <row r="8581" spans="22:22" x14ac:dyDescent="0.35">
      <c r="V8581" s="17"/>
    </row>
    <row r="8582" spans="22:22" x14ac:dyDescent="0.35">
      <c r="V8582" s="17"/>
    </row>
    <row r="8583" spans="22:22" x14ac:dyDescent="0.35">
      <c r="V8583" s="17"/>
    </row>
    <row r="8584" spans="22:22" x14ac:dyDescent="0.35">
      <c r="V8584" s="17"/>
    </row>
    <row r="8585" spans="22:22" x14ac:dyDescent="0.35">
      <c r="V8585" s="17"/>
    </row>
    <row r="8586" spans="22:22" x14ac:dyDescent="0.35">
      <c r="V8586" s="17"/>
    </row>
    <row r="8587" spans="22:22" x14ac:dyDescent="0.35">
      <c r="V8587" s="17"/>
    </row>
    <row r="8588" spans="22:22" x14ac:dyDescent="0.35">
      <c r="V8588" s="17"/>
    </row>
    <row r="8589" spans="22:22" x14ac:dyDescent="0.35">
      <c r="V8589" s="17"/>
    </row>
    <row r="8590" spans="22:22" x14ac:dyDescent="0.35">
      <c r="V8590" s="17"/>
    </row>
    <row r="8591" spans="22:22" x14ac:dyDescent="0.35">
      <c r="V8591" s="17"/>
    </row>
    <row r="8592" spans="22:22" x14ac:dyDescent="0.35">
      <c r="V8592" s="17"/>
    </row>
    <row r="8593" spans="22:22" x14ac:dyDescent="0.35">
      <c r="V8593" s="17"/>
    </row>
    <row r="8594" spans="22:22" x14ac:dyDescent="0.35">
      <c r="V8594" s="17"/>
    </row>
    <row r="8595" spans="22:22" x14ac:dyDescent="0.35">
      <c r="V8595" s="17"/>
    </row>
    <row r="8596" spans="22:22" x14ac:dyDescent="0.35">
      <c r="V8596" s="17"/>
    </row>
    <row r="8597" spans="22:22" x14ac:dyDescent="0.35">
      <c r="V8597" s="17"/>
    </row>
    <row r="8598" spans="22:22" x14ac:dyDescent="0.35">
      <c r="V8598" s="17"/>
    </row>
    <row r="8599" spans="22:22" x14ac:dyDescent="0.35">
      <c r="V8599" s="17"/>
    </row>
    <row r="8600" spans="22:22" x14ac:dyDescent="0.35">
      <c r="V8600" s="17"/>
    </row>
    <row r="8601" spans="22:22" x14ac:dyDescent="0.35">
      <c r="V8601" s="17"/>
    </row>
    <row r="8602" spans="22:22" x14ac:dyDescent="0.35">
      <c r="V8602" s="17"/>
    </row>
    <row r="8603" spans="22:22" x14ac:dyDescent="0.35">
      <c r="V8603" s="17"/>
    </row>
    <row r="8604" spans="22:22" x14ac:dyDescent="0.35">
      <c r="V8604" s="17"/>
    </row>
    <row r="8605" spans="22:22" x14ac:dyDescent="0.35">
      <c r="V8605" s="17"/>
    </row>
    <row r="8606" spans="22:22" x14ac:dyDescent="0.35">
      <c r="V8606" s="17"/>
    </row>
    <row r="8607" spans="22:22" x14ac:dyDescent="0.35">
      <c r="V8607" s="17"/>
    </row>
    <row r="8608" spans="22:22" x14ac:dyDescent="0.35">
      <c r="V8608" s="17"/>
    </row>
    <row r="8609" spans="22:22" x14ac:dyDescent="0.35">
      <c r="V8609" s="17"/>
    </row>
    <row r="8610" spans="22:22" x14ac:dyDescent="0.35">
      <c r="V8610" s="17"/>
    </row>
    <row r="8611" spans="22:22" x14ac:dyDescent="0.35">
      <c r="V8611" s="17"/>
    </row>
    <row r="8612" spans="22:22" x14ac:dyDescent="0.35">
      <c r="V8612" s="17"/>
    </row>
    <row r="8613" spans="22:22" x14ac:dyDescent="0.35">
      <c r="V8613" s="17"/>
    </row>
    <row r="8614" spans="22:22" x14ac:dyDescent="0.35">
      <c r="V8614" s="17"/>
    </row>
    <row r="8615" spans="22:22" x14ac:dyDescent="0.35">
      <c r="V8615" s="17"/>
    </row>
    <row r="8616" spans="22:22" x14ac:dyDescent="0.35">
      <c r="V8616" s="17"/>
    </row>
    <row r="8617" spans="22:22" x14ac:dyDescent="0.35">
      <c r="V8617" s="17"/>
    </row>
    <row r="8618" spans="22:22" x14ac:dyDescent="0.35">
      <c r="V8618" s="17"/>
    </row>
    <row r="8619" spans="22:22" x14ac:dyDescent="0.35">
      <c r="V8619" s="17"/>
    </row>
    <row r="8620" spans="22:22" x14ac:dyDescent="0.35">
      <c r="V8620" s="17"/>
    </row>
    <row r="8621" spans="22:22" x14ac:dyDescent="0.35">
      <c r="V8621" s="17"/>
    </row>
    <row r="8622" spans="22:22" x14ac:dyDescent="0.35">
      <c r="V8622" s="17"/>
    </row>
    <row r="8623" spans="22:22" x14ac:dyDescent="0.35">
      <c r="V8623" s="17"/>
    </row>
    <row r="8624" spans="22:22" x14ac:dyDescent="0.35">
      <c r="V8624" s="17"/>
    </row>
    <row r="8625" spans="22:22" x14ac:dyDescent="0.35">
      <c r="V8625" s="17"/>
    </row>
    <row r="8626" spans="22:22" x14ac:dyDescent="0.35">
      <c r="V8626" s="17"/>
    </row>
    <row r="8627" spans="22:22" x14ac:dyDescent="0.35">
      <c r="V8627" s="17"/>
    </row>
    <row r="8628" spans="22:22" x14ac:dyDescent="0.35">
      <c r="V8628" s="17"/>
    </row>
    <row r="8629" spans="22:22" x14ac:dyDescent="0.35">
      <c r="V8629" s="17"/>
    </row>
    <row r="8630" spans="22:22" x14ac:dyDescent="0.35">
      <c r="V8630" s="17"/>
    </row>
    <row r="8631" spans="22:22" x14ac:dyDescent="0.35">
      <c r="V8631" s="17"/>
    </row>
    <row r="8632" spans="22:22" x14ac:dyDescent="0.35">
      <c r="V8632" s="17"/>
    </row>
    <row r="8633" spans="22:22" x14ac:dyDescent="0.35">
      <c r="V8633" s="17"/>
    </row>
    <row r="8634" spans="22:22" x14ac:dyDescent="0.35">
      <c r="V8634" s="17"/>
    </row>
    <row r="8635" spans="22:22" x14ac:dyDescent="0.35">
      <c r="V8635" s="17"/>
    </row>
    <row r="8636" spans="22:22" x14ac:dyDescent="0.35">
      <c r="V8636" s="17"/>
    </row>
    <row r="8637" spans="22:22" x14ac:dyDescent="0.35">
      <c r="V8637" s="17"/>
    </row>
    <row r="8638" spans="22:22" x14ac:dyDescent="0.35">
      <c r="V8638" s="17"/>
    </row>
    <row r="8639" spans="22:22" x14ac:dyDescent="0.35">
      <c r="V8639" s="17"/>
    </row>
    <row r="8640" spans="22:22" x14ac:dyDescent="0.35">
      <c r="V8640" s="17"/>
    </row>
    <row r="8641" spans="22:22" x14ac:dyDescent="0.35">
      <c r="V8641" s="17"/>
    </row>
    <row r="8642" spans="22:22" x14ac:dyDescent="0.35">
      <c r="V8642" s="17"/>
    </row>
    <row r="8643" spans="22:22" x14ac:dyDescent="0.35">
      <c r="V8643" s="17"/>
    </row>
    <row r="8644" spans="22:22" x14ac:dyDescent="0.35">
      <c r="V8644" s="17"/>
    </row>
    <row r="8645" spans="22:22" x14ac:dyDescent="0.35">
      <c r="V8645" s="17"/>
    </row>
    <row r="8646" spans="22:22" x14ac:dyDescent="0.35">
      <c r="V8646" s="17"/>
    </row>
    <row r="8647" spans="22:22" x14ac:dyDescent="0.35">
      <c r="V8647" s="17"/>
    </row>
    <row r="8648" spans="22:22" x14ac:dyDescent="0.35">
      <c r="V8648" s="17"/>
    </row>
    <row r="8649" spans="22:22" x14ac:dyDescent="0.35">
      <c r="V8649" s="17"/>
    </row>
    <row r="8650" spans="22:22" x14ac:dyDescent="0.35">
      <c r="V8650" s="17"/>
    </row>
    <row r="8651" spans="22:22" x14ac:dyDescent="0.35">
      <c r="V8651" s="17"/>
    </row>
    <row r="8652" spans="22:22" x14ac:dyDescent="0.35">
      <c r="V8652" s="17"/>
    </row>
    <row r="8653" spans="22:22" x14ac:dyDescent="0.35">
      <c r="V8653" s="17"/>
    </row>
    <row r="8654" spans="22:22" x14ac:dyDescent="0.35">
      <c r="V8654" s="17"/>
    </row>
    <row r="8655" spans="22:22" x14ac:dyDescent="0.35">
      <c r="V8655" s="17"/>
    </row>
    <row r="8656" spans="22:22" x14ac:dyDescent="0.35">
      <c r="V8656" s="17"/>
    </row>
    <row r="8657" spans="22:22" x14ac:dyDescent="0.35">
      <c r="V8657" s="17"/>
    </row>
    <row r="8658" spans="22:22" x14ac:dyDescent="0.35">
      <c r="V8658" s="17"/>
    </row>
    <row r="8659" spans="22:22" x14ac:dyDescent="0.35">
      <c r="V8659" s="17"/>
    </row>
    <row r="8660" spans="22:22" x14ac:dyDescent="0.35">
      <c r="V8660" s="17"/>
    </row>
    <row r="8661" spans="22:22" x14ac:dyDescent="0.35">
      <c r="V8661" s="17"/>
    </row>
    <row r="8662" spans="22:22" x14ac:dyDescent="0.35">
      <c r="V8662" s="17"/>
    </row>
    <row r="8663" spans="22:22" x14ac:dyDescent="0.35">
      <c r="V8663" s="17"/>
    </row>
    <row r="8664" spans="22:22" x14ac:dyDescent="0.35">
      <c r="V8664" s="17"/>
    </row>
    <row r="8665" spans="22:22" x14ac:dyDescent="0.35">
      <c r="V8665" s="17"/>
    </row>
    <row r="8666" spans="22:22" x14ac:dyDescent="0.35">
      <c r="V8666" s="17"/>
    </row>
    <row r="8667" spans="22:22" x14ac:dyDescent="0.35">
      <c r="V8667" s="17"/>
    </row>
    <row r="8668" spans="22:22" x14ac:dyDescent="0.35">
      <c r="V8668" s="17"/>
    </row>
    <row r="8669" spans="22:22" x14ac:dyDescent="0.35">
      <c r="V8669" s="17"/>
    </row>
    <row r="8670" spans="22:22" x14ac:dyDescent="0.35">
      <c r="V8670" s="17"/>
    </row>
    <row r="8671" spans="22:22" x14ac:dyDescent="0.35">
      <c r="V8671" s="17"/>
    </row>
    <row r="8672" spans="22:22" x14ac:dyDescent="0.35">
      <c r="V8672" s="17"/>
    </row>
    <row r="8673" spans="22:22" x14ac:dyDescent="0.35">
      <c r="V8673" s="17"/>
    </row>
    <row r="8674" spans="22:22" x14ac:dyDescent="0.35">
      <c r="V8674" s="17"/>
    </row>
    <row r="8675" spans="22:22" x14ac:dyDescent="0.35">
      <c r="V8675" s="17"/>
    </row>
    <row r="8676" spans="22:22" x14ac:dyDescent="0.35">
      <c r="V8676" s="17"/>
    </row>
    <row r="8677" spans="22:22" x14ac:dyDescent="0.35">
      <c r="V8677" s="17"/>
    </row>
    <row r="8678" spans="22:22" x14ac:dyDescent="0.35">
      <c r="V8678" s="17"/>
    </row>
    <row r="8679" spans="22:22" x14ac:dyDescent="0.35">
      <c r="V8679" s="17"/>
    </row>
    <row r="8680" spans="22:22" x14ac:dyDescent="0.35">
      <c r="V8680" s="17"/>
    </row>
    <row r="8681" spans="22:22" x14ac:dyDescent="0.35">
      <c r="V8681" s="17"/>
    </row>
    <row r="8682" spans="22:22" x14ac:dyDescent="0.35">
      <c r="V8682" s="17"/>
    </row>
    <row r="8683" spans="22:22" x14ac:dyDescent="0.35">
      <c r="V8683" s="17"/>
    </row>
    <row r="8684" spans="22:22" x14ac:dyDescent="0.35">
      <c r="V8684" s="17"/>
    </row>
    <row r="8685" spans="22:22" x14ac:dyDescent="0.35">
      <c r="V8685" s="17"/>
    </row>
    <row r="8686" spans="22:22" x14ac:dyDescent="0.35">
      <c r="V8686" s="17"/>
    </row>
    <row r="8687" spans="22:22" x14ac:dyDescent="0.35">
      <c r="V8687" s="17"/>
    </row>
    <row r="8688" spans="22:22" x14ac:dyDescent="0.35">
      <c r="V8688" s="17"/>
    </row>
    <row r="8689" spans="22:22" x14ac:dyDescent="0.35">
      <c r="V8689" s="17"/>
    </row>
    <row r="8690" spans="22:22" x14ac:dyDescent="0.35">
      <c r="V8690" s="17"/>
    </row>
    <row r="8691" spans="22:22" x14ac:dyDescent="0.35">
      <c r="V8691" s="17"/>
    </row>
    <row r="8692" spans="22:22" x14ac:dyDescent="0.35">
      <c r="V8692" s="17"/>
    </row>
    <row r="8693" spans="22:22" x14ac:dyDescent="0.35">
      <c r="V8693" s="17"/>
    </row>
    <row r="8694" spans="22:22" x14ac:dyDescent="0.35">
      <c r="V8694" s="17"/>
    </row>
    <row r="8695" spans="22:22" x14ac:dyDescent="0.35">
      <c r="V8695" s="17"/>
    </row>
    <row r="8696" spans="22:22" x14ac:dyDescent="0.35">
      <c r="V8696" s="17"/>
    </row>
    <row r="8697" spans="22:22" x14ac:dyDescent="0.35">
      <c r="V8697" s="17"/>
    </row>
    <row r="8698" spans="22:22" x14ac:dyDescent="0.35">
      <c r="V8698" s="17"/>
    </row>
    <row r="8699" spans="22:22" x14ac:dyDescent="0.35">
      <c r="V8699" s="17"/>
    </row>
    <row r="8700" spans="22:22" x14ac:dyDescent="0.35">
      <c r="V8700" s="17"/>
    </row>
    <row r="8701" spans="22:22" x14ac:dyDescent="0.35">
      <c r="V8701" s="17"/>
    </row>
    <row r="8702" spans="22:22" x14ac:dyDescent="0.35">
      <c r="V8702" s="17"/>
    </row>
    <row r="8703" spans="22:22" x14ac:dyDescent="0.35">
      <c r="V8703" s="17"/>
    </row>
    <row r="8704" spans="22:22" x14ac:dyDescent="0.35">
      <c r="V8704" s="17"/>
    </row>
    <row r="8705" spans="22:22" x14ac:dyDescent="0.35">
      <c r="V8705" s="17"/>
    </row>
    <row r="8706" spans="22:22" x14ac:dyDescent="0.35">
      <c r="V8706" s="17"/>
    </row>
    <row r="8707" spans="22:22" x14ac:dyDescent="0.35">
      <c r="V8707" s="17"/>
    </row>
    <row r="8708" spans="22:22" x14ac:dyDescent="0.35">
      <c r="V8708" s="17"/>
    </row>
    <row r="8709" spans="22:22" x14ac:dyDescent="0.35">
      <c r="V8709" s="17"/>
    </row>
    <row r="8710" spans="22:22" x14ac:dyDescent="0.35">
      <c r="V8710" s="17"/>
    </row>
    <row r="8711" spans="22:22" x14ac:dyDescent="0.35">
      <c r="V8711" s="17"/>
    </row>
    <row r="8712" spans="22:22" x14ac:dyDescent="0.35">
      <c r="V8712" s="17"/>
    </row>
    <row r="8713" spans="22:22" x14ac:dyDescent="0.35">
      <c r="V8713" s="17"/>
    </row>
    <row r="8714" spans="22:22" x14ac:dyDescent="0.35">
      <c r="V8714" s="17"/>
    </row>
    <row r="8715" spans="22:22" x14ac:dyDescent="0.35">
      <c r="V8715" s="17"/>
    </row>
    <row r="8716" spans="22:22" x14ac:dyDescent="0.35">
      <c r="V8716" s="17"/>
    </row>
    <row r="8717" spans="22:22" x14ac:dyDescent="0.35">
      <c r="V8717" s="17"/>
    </row>
    <row r="8718" spans="22:22" x14ac:dyDescent="0.35">
      <c r="V8718" s="17"/>
    </row>
    <row r="8719" spans="22:22" x14ac:dyDescent="0.35">
      <c r="V8719" s="17"/>
    </row>
    <row r="8720" spans="22:22" x14ac:dyDescent="0.35">
      <c r="V8720" s="17"/>
    </row>
    <row r="8721" spans="22:22" x14ac:dyDescent="0.35">
      <c r="V8721" s="17"/>
    </row>
    <row r="8722" spans="22:22" x14ac:dyDescent="0.35">
      <c r="V8722" s="17"/>
    </row>
    <row r="8723" spans="22:22" x14ac:dyDescent="0.35">
      <c r="V8723" s="17"/>
    </row>
    <row r="8724" spans="22:22" x14ac:dyDescent="0.35">
      <c r="V8724" s="17"/>
    </row>
    <row r="8725" spans="22:22" x14ac:dyDescent="0.35">
      <c r="V8725" s="17"/>
    </row>
    <row r="8726" spans="22:22" x14ac:dyDescent="0.35">
      <c r="V8726" s="17"/>
    </row>
    <row r="8727" spans="22:22" x14ac:dyDescent="0.35">
      <c r="V8727" s="17"/>
    </row>
    <row r="8728" spans="22:22" x14ac:dyDescent="0.35">
      <c r="V8728" s="17"/>
    </row>
    <row r="8729" spans="22:22" x14ac:dyDescent="0.35">
      <c r="V8729" s="17"/>
    </row>
    <row r="8730" spans="22:22" x14ac:dyDescent="0.35">
      <c r="V8730" s="17"/>
    </row>
    <row r="8731" spans="22:22" x14ac:dyDescent="0.35">
      <c r="V8731" s="17"/>
    </row>
    <row r="8732" spans="22:22" x14ac:dyDescent="0.35">
      <c r="V8732" s="17"/>
    </row>
    <row r="8733" spans="22:22" x14ac:dyDescent="0.35">
      <c r="V8733" s="17"/>
    </row>
    <row r="8734" spans="22:22" x14ac:dyDescent="0.35">
      <c r="V8734" s="17"/>
    </row>
    <row r="8735" spans="22:22" x14ac:dyDescent="0.35">
      <c r="V8735" s="17"/>
    </row>
    <row r="8736" spans="22:22" x14ac:dyDescent="0.35">
      <c r="V8736" s="17"/>
    </row>
    <row r="8737" spans="22:22" x14ac:dyDescent="0.35">
      <c r="V8737" s="17"/>
    </row>
    <row r="8738" spans="22:22" x14ac:dyDescent="0.35">
      <c r="V8738" s="17"/>
    </row>
    <row r="8739" spans="22:22" x14ac:dyDescent="0.35">
      <c r="V8739" s="17"/>
    </row>
    <row r="8740" spans="22:22" x14ac:dyDescent="0.35">
      <c r="V8740" s="17"/>
    </row>
    <row r="8741" spans="22:22" x14ac:dyDescent="0.35">
      <c r="V8741" s="17"/>
    </row>
    <row r="8742" spans="22:22" x14ac:dyDescent="0.35">
      <c r="V8742" s="17"/>
    </row>
    <row r="8743" spans="22:22" x14ac:dyDescent="0.35">
      <c r="V8743" s="17"/>
    </row>
    <row r="8744" spans="22:22" x14ac:dyDescent="0.35">
      <c r="V8744" s="17"/>
    </row>
    <row r="8745" spans="22:22" x14ac:dyDescent="0.35">
      <c r="V8745" s="17"/>
    </row>
    <row r="8746" spans="22:22" x14ac:dyDescent="0.35">
      <c r="V8746" s="17"/>
    </row>
    <row r="8747" spans="22:22" x14ac:dyDescent="0.35">
      <c r="V8747" s="17"/>
    </row>
    <row r="8748" spans="22:22" x14ac:dyDescent="0.35">
      <c r="V8748" s="17"/>
    </row>
    <row r="8749" spans="22:22" x14ac:dyDescent="0.35">
      <c r="V8749" s="17"/>
    </row>
    <row r="8750" spans="22:22" x14ac:dyDescent="0.35">
      <c r="V8750" s="17"/>
    </row>
    <row r="8751" spans="22:22" x14ac:dyDescent="0.35">
      <c r="V8751" s="17"/>
    </row>
    <row r="8752" spans="22:22" x14ac:dyDescent="0.35">
      <c r="V8752" s="17"/>
    </row>
    <row r="8753" spans="22:22" x14ac:dyDescent="0.35">
      <c r="V8753" s="17"/>
    </row>
    <row r="8754" spans="22:22" x14ac:dyDescent="0.35">
      <c r="V8754" s="17"/>
    </row>
    <row r="8755" spans="22:22" x14ac:dyDescent="0.35">
      <c r="V8755" s="17"/>
    </row>
    <row r="8756" spans="22:22" x14ac:dyDescent="0.35">
      <c r="V8756" s="17"/>
    </row>
    <row r="8757" spans="22:22" x14ac:dyDescent="0.35">
      <c r="V8757" s="17"/>
    </row>
    <row r="8758" spans="22:22" x14ac:dyDescent="0.35">
      <c r="V8758" s="17"/>
    </row>
    <row r="8759" spans="22:22" x14ac:dyDescent="0.35">
      <c r="V8759" s="17"/>
    </row>
    <row r="8760" spans="22:22" x14ac:dyDescent="0.35">
      <c r="V8760" s="17"/>
    </row>
    <row r="8761" spans="22:22" x14ac:dyDescent="0.35">
      <c r="V8761" s="17"/>
    </row>
    <row r="8762" spans="22:22" x14ac:dyDescent="0.35">
      <c r="V8762" s="17"/>
    </row>
    <row r="8763" spans="22:22" x14ac:dyDescent="0.35">
      <c r="V8763" s="17"/>
    </row>
    <row r="8764" spans="22:22" x14ac:dyDescent="0.35">
      <c r="V8764" s="17"/>
    </row>
    <row r="8765" spans="22:22" x14ac:dyDescent="0.35">
      <c r="V8765" s="17"/>
    </row>
    <row r="8766" spans="22:22" x14ac:dyDescent="0.35">
      <c r="V8766" s="17"/>
    </row>
    <row r="8767" spans="22:22" x14ac:dyDescent="0.35">
      <c r="V8767" s="17"/>
    </row>
    <row r="8768" spans="22:22" x14ac:dyDescent="0.35">
      <c r="V8768" s="17"/>
    </row>
    <row r="8769" spans="22:22" x14ac:dyDescent="0.35">
      <c r="V8769" s="17"/>
    </row>
    <row r="8770" spans="22:22" x14ac:dyDescent="0.35">
      <c r="V8770" s="17"/>
    </row>
    <row r="8771" spans="22:22" x14ac:dyDescent="0.35">
      <c r="V8771" s="17"/>
    </row>
    <row r="8772" spans="22:22" x14ac:dyDescent="0.35">
      <c r="V8772" s="17"/>
    </row>
    <row r="8773" spans="22:22" x14ac:dyDescent="0.35">
      <c r="V8773" s="17"/>
    </row>
    <row r="8774" spans="22:22" x14ac:dyDescent="0.35">
      <c r="V8774" s="17"/>
    </row>
    <row r="8775" spans="22:22" x14ac:dyDescent="0.35">
      <c r="V8775" s="17"/>
    </row>
    <row r="8776" spans="22:22" x14ac:dyDescent="0.35">
      <c r="V8776" s="17"/>
    </row>
    <row r="8777" spans="22:22" x14ac:dyDescent="0.35">
      <c r="V8777" s="17"/>
    </row>
    <row r="8778" spans="22:22" x14ac:dyDescent="0.35">
      <c r="V8778" s="17"/>
    </row>
    <row r="8779" spans="22:22" x14ac:dyDescent="0.35">
      <c r="V8779" s="17"/>
    </row>
    <row r="8780" spans="22:22" x14ac:dyDescent="0.35">
      <c r="V8780" s="17"/>
    </row>
    <row r="8781" spans="22:22" x14ac:dyDescent="0.35">
      <c r="V8781" s="17"/>
    </row>
    <row r="8782" spans="22:22" x14ac:dyDescent="0.35">
      <c r="V8782" s="17"/>
    </row>
    <row r="8783" spans="22:22" x14ac:dyDescent="0.35">
      <c r="V8783" s="17"/>
    </row>
    <row r="8784" spans="22:22" x14ac:dyDescent="0.35">
      <c r="V8784" s="17"/>
    </row>
    <row r="8785" spans="22:22" x14ac:dyDescent="0.35">
      <c r="V8785" s="17"/>
    </row>
    <row r="8786" spans="22:22" x14ac:dyDescent="0.35">
      <c r="V8786" s="17"/>
    </row>
    <row r="8787" spans="22:22" x14ac:dyDescent="0.35">
      <c r="V8787" s="17"/>
    </row>
    <row r="8788" spans="22:22" x14ac:dyDescent="0.35">
      <c r="V8788" s="17"/>
    </row>
    <row r="8789" spans="22:22" x14ac:dyDescent="0.35">
      <c r="V8789" s="17"/>
    </row>
    <row r="8790" spans="22:22" x14ac:dyDescent="0.35">
      <c r="V8790" s="17"/>
    </row>
    <row r="8791" spans="22:22" x14ac:dyDescent="0.35">
      <c r="V8791" s="17"/>
    </row>
    <row r="8792" spans="22:22" x14ac:dyDescent="0.35">
      <c r="V8792" s="17"/>
    </row>
    <row r="8793" spans="22:22" x14ac:dyDescent="0.35">
      <c r="V8793" s="17"/>
    </row>
    <row r="8794" spans="22:22" x14ac:dyDescent="0.35">
      <c r="V8794" s="17"/>
    </row>
    <row r="8795" spans="22:22" x14ac:dyDescent="0.35">
      <c r="V8795" s="17"/>
    </row>
    <row r="8796" spans="22:22" x14ac:dyDescent="0.35">
      <c r="V8796" s="17"/>
    </row>
    <row r="8797" spans="22:22" x14ac:dyDescent="0.35">
      <c r="V8797" s="17"/>
    </row>
    <row r="8798" spans="22:22" x14ac:dyDescent="0.35">
      <c r="V8798" s="17"/>
    </row>
    <row r="8799" spans="22:22" x14ac:dyDescent="0.35">
      <c r="V8799" s="17"/>
    </row>
    <row r="8800" spans="22:22" x14ac:dyDescent="0.35">
      <c r="V8800" s="17"/>
    </row>
    <row r="8801" spans="22:22" x14ac:dyDescent="0.35">
      <c r="V8801" s="17"/>
    </row>
    <row r="8802" spans="22:22" x14ac:dyDescent="0.35">
      <c r="V8802" s="17"/>
    </row>
    <row r="8803" spans="22:22" x14ac:dyDescent="0.35">
      <c r="V8803" s="17"/>
    </row>
    <row r="8804" spans="22:22" x14ac:dyDescent="0.35">
      <c r="V8804" s="17"/>
    </row>
    <row r="8805" spans="22:22" x14ac:dyDescent="0.35">
      <c r="V8805" s="17"/>
    </row>
    <row r="8806" spans="22:22" x14ac:dyDescent="0.35">
      <c r="V8806" s="17"/>
    </row>
    <row r="8807" spans="22:22" x14ac:dyDescent="0.35">
      <c r="V8807" s="17"/>
    </row>
    <row r="8808" spans="22:22" x14ac:dyDescent="0.35">
      <c r="V8808" s="17"/>
    </row>
    <row r="8809" spans="22:22" x14ac:dyDescent="0.35">
      <c r="V8809" s="17"/>
    </row>
    <row r="8810" spans="22:22" x14ac:dyDescent="0.35">
      <c r="V8810" s="17"/>
    </row>
    <row r="8811" spans="22:22" x14ac:dyDescent="0.35">
      <c r="V8811" s="17"/>
    </row>
    <row r="8812" spans="22:22" x14ac:dyDescent="0.35">
      <c r="V8812" s="17"/>
    </row>
    <row r="8813" spans="22:22" x14ac:dyDescent="0.35">
      <c r="V8813" s="17"/>
    </row>
    <row r="8814" spans="22:22" x14ac:dyDescent="0.35">
      <c r="V8814" s="17"/>
    </row>
    <row r="8815" spans="22:22" x14ac:dyDescent="0.35">
      <c r="V8815" s="17"/>
    </row>
    <row r="8816" spans="22:22" x14ac:dyDescent="0.35">
      <c r="V8816" s="17"/>
    </row>
    <row r="8817" spans="22:22" x14ac:dyDescent="0.35">
      <c r="V8817" s="17"/>
    </row>
    <row r="8818" spans="22:22" x14ac:dyDescent="0.35">
      <c r="V8818" s="17"/>
    </row>
    <row r="8819" spans="22:22" x14ac:dyDescent="0.35">
      <c r="V8819" s="17"/>
    </row>
    <row r="8820" spans="22:22" x14ac:dyDescent="0.35">
      <c r="V8820" s="17"/>
    </row>
    <row r="8821" spans="22:22" x14ac:dyDescent="0.35">
      <c r="V8821" s="17"/>
    </row>
    <row r="8822" spans="22:22" x14ac:dyDescent="0.35">
      <c r="V8822" s="17"/>
    </row>
    <row r="8823" spans="22:22" x14ac:dyDescent="0.35">
      <c r="V8823" s="17"/>
    </row>
    <row r="8824" spans="22:22" x14ac:dyDescent="0.35">
      <c r="V8824" s="17"/>
    </row>
    <row r="8825" spans="22:22" x14ac:dyDescent="0.35">
      <c r="V8825" s="17"/>
    </row>
    <row r="8826" spans="22:22" x14ac:dyDescent="0.35">
      <c r="V8826" s="17"/>
    </row>
    <row r="8827" spans="22:22" x14ac:dyDescent="0.35">
      <c r="V8827" s="17"/>
    </row>
    <row r="8828" spans="22:22" x14ac:dyDescent="0.35">
      <c r="V8828" s="17"/>
    </row>
    <row r="8829" spans="22:22" x14ac:dyDescent="0.35">
      <c r="V8829" s="17"/>
    </row>
    <row r="8830" spans="22:22" x14ac:dyDescent="0.35">
      <c r="V8830" s="17"/>
    </row>
    <row r="8831" spans="22:22" x14ac:dyDescent="0.35">
      <c r="V8831" s="17"/>
    </row>
    <row r="8832" spans="22:22" x14ac:dyDescent="0.35">
      <c r="V8832" s="17"/>
    </row>
    <row r="8833" spans="22:22" x14ac:dyDescent="0.35">
      <c r="V8833" s="17"/>
    </row>
    <row r="8834" spans="22:22" x14ac:dyDescent="0.35">
      <c r="V8834" s="17"/>
    </row>
    <row r="8835" spans="22:22" x14ac:dyDescent="0.35">
      <c r="V8835" s="17"/>
    </row>
    <row r="8836" spans="22:22" x14ac:dyDescent="0.35">
      <c r="V8836" s="17"/>
    </row>
    <row r="8837" spans="22:22" x14ac:dyDescent="0.35">
      <c r="V8837" s="17"/>
    </row>
    <row r="8838" spans="22:22" x14ac:dyDescent="0.35">
      <c r="V8838" s="17"/>
    </row>
    <row r="8839" spans="22:22" x14ac:dyDescent="0.35">
      <c r="V8839" s="17"/>
    </row>
    <row r="8840" spans="22:22" x14ac:dyDescent="0.35">
      <c r="V8840" s="17"/>
    </row>
    <row r="8841" spans="22:22" x14ac:dyDescent="0.35">
      <c r="V8841" s="17"/>
    </row>
    <row r="8842" spans="22:22" x14ac:dyDescent="0.35">
      <c r="V8842" s="17"/>
    </row>
    <row r="8843" spans="22:22" x14ac:dyDescent="0.35">
      <c r="V8843" s="17"/>
    </row>
    <row r="8844" spans="22:22" x14ac:dyDescent="0.35">
      <c r="V8844" s="17"/>
    </row>
    <row r="8845" spans="22:22" x14ac:dyDescent="0.35">
      <c r="V8845" s="17"/>
    </row>
    <row r="8846" spans="22:22" x14ac:dyDescent="0.35">
      <c r="V8846" s="17"/>
    </row>
    <row r="8847" spans="22:22" x14ac:dyDescent="0.35">
      <c r="V8847" s="17"/>
    </row>
    <row r="8848" spans="22:22" x14ac:dyDescent="0.35">
      <c r="V8848" s="17"/>
    </row>
    <row r="8849" spans="22:22" x14ac:dyDescent="0.35">
      <c r="V8849" s="17"/>
    </row>
    <row r="8850" spans="22:22" x14ac:dyDescent="0.35">
      <c r="V8850" s="17"/>
    </row>
    <row r="8851" spans="22:22" x14ac:dyDescent="0.35">
      <c r="V8851" s="17"/>
    </row>
    <row r="8852" spans="22:22" x14ac:dyDescent="0.35">
      <c r="V8852" s="17"/>
    </row>
    <row r="8853" spans="22:22" x14ac:dyDescent="0.35">
      <c r="V8853" s="17"/>
    </row>
    <row r="8854" spans="22:22" x14ac:dyDescent="0.35">
      <c r="V8854" s="17"/>
    </row>
    <row r="8855" spans="22:22" x14ac:dyDescent="0.35">
      <c r="V8855" s="17"/>
    </row>
    <row r="8856" spans="22:22" x14ac:dyDescent="0.35">
      <c r="V8856" s="17"/>
    </row>
    <row r="8857" spans="22:22" x14ac:dyDescent="0.35">
      <c r="V8857" s="17"/>
    </row>
    <row r="8858" spans="22:22" x14ac:dyDescent="0.35">
      <c r="V8858" s="17"/>
    </row>
    <row r="8859" spans="22:22" x14ac:dyDescent="0.35">
      <c r="V8859" s="17"/>
    </row>
    <row r="8860" spans="22:22" x14ac:dyDescent="0.35">
      <c r="V8860" s="17"/>
    </row>
    <row r="8861" spans="22:22" x14ac:dyDescent="0.35">
      <c r="V8861" s="17"/>
    </row>
    <row r="8862" spans="22:22" x14ac:dyDescent="0.35">
      <c r="V8862" s="17"/>
    </row>
    <row r="8863" spans="22:22" x14ac:dyDescent="0.35">
      <c r="V8863" s="17"/>
    </row>
    <row r="8864" spans="22:22" x14ac:dyDescent="0.35">
      <c r="V8864" s="17"/>
    </row>
    <row r="8865" spans="22:22" x14ac:dyDescent="0.35">
      <c r="V8865" s="17"/>
    </row>
    <row r="8866" spans="22:22" x14ac:dyDescent="0.35">
      <c r="V8866" s="17"/>
    </row>
    <row r="8867" spans="22:22" x14ac:dyDescent="0.35">
      <c r="V8867" s="17"/>
    </row>
    <row r="8868" spans="22:22" x14ac:dyDescent="0.35">
      <c r="V8868" s="17"/>
    </row>
    <row r="8869" spans="22:22" x14ac:dyDescent="0.35">
      <c r="V8869" s="17"/>
    </row>
    <row r="8870" spans="22:22" x14ac:dyDescent="0.35">
      <c r="V8870" s="17"/>
    </row>
    <row r="8871" spans="22:22" x14ac:dyDescent="0.35">
      <c r="V8871" s="17"/>
    </row>
    <row r="8872" spans="22:22" x14ac:dyDescent="0.35">
      <c r="V8872" s="17"/>
    </row>
    <row r="8873" spans="22:22" x14ac:dyDescent="0.35">
      <c r="V8873" s="17"/>
    </row>
    <row r="8874" spans="22:22" x14ac:dyDescent="0.35">
      <c r="V8874" s="17"/>
    </row>
    <row r="8875" spans="22:22" x14ac:dyDescent="0.35">
      <c r="V8875" s="17"/>
    </row>
    <row r="8876" spans="22:22" x14ac:dyDescent="0.35">
      <c r="V8876" s="17"/>
    </row>
    <row r="8877" spans="22:22" x14ac:dyDescent="0.35">
      <c r="V8877" s="17"/>
    </row>
    <row r="8878" spans="22:22" x14ac:dyDescent="0.35">
      <c r="V8878" s="17"/>
    </row>
    <row r="8879" spans="22:22" x14ac:dyDescent="0.35">
      <c r="V8879" s="17"/>
    </row>
    <row r="8880" spans="22:22" x14ac:dyDescent="0.35">
      <c r="V8880" s="17"/>
    </row>
    <row r="8881" spans="22:22" x14ac:dyDescent="0.35">
      <c r="V8881" s="17"/>
    </row>
    <row r="8882" spans="22:22" x14ac:dyDescent="0.35">
      <c r="V8882" s="17"/>
    </row>
    <row r="8883" spans="22:22" x14ac:dyDescent="0.35">
      <c r="V8883" s="17"/>
    </row>
    <row r="8884" spans="22:22" x14ac:dyDescent="0.35">
      <c r="V8884" s="17"/>
    </row>
    <row r="8885" spans="22:22" x14ac:dyDescent="0.35">
      <c r="V8885" s="17"/>
    </row>
    <row r="8886" spans="22:22" x14ac:dyDescent="0.35">
      <c r="V8886" s="17"/>
    </row>
    <row r="8887" spans="22:22" x14ac:dyDescent="0.35">
      <c r="V8887" s="17"/>
    </row>
    <row r="8888" spans="22:22" x14ac:dyDescent="0.35">
      <c r="V8888" s="17"/>
    </row>
    <row r="8889" spans="22:22" x14ac:dyDescent="0.35">
      <c r="V8889" s="17"/>
    </row>
    <row r="8890" spans="22:22" x14ac:dyDescent="0.35">
      <c r="V8890" s="17"/>
    </row>
    <row r="8891" spans="22:22" x14ac:dyDescent="0.35">
      <c r="V8891" s="17"/>
    </row>
    <row r="8892" spans="22:22" x14ac:dyDescent="0.35">
      <c r="V8892" s="17"/>
    </row>
    <row r="8893" spans="22:22" x14ac:dyDescent="0.35">
      <c r="V8893" s="17"/>
    </row>
    <row r="8894" spans="22:22" x14ac:dyDescent="0.35">
      <c r="V8894" s="17"/>
    </row>
    <row r="8895" spans="22:22" x14ac:dyDescent="0.35">
      <c r="V8895" s="17"/>
    </row>
    <row r="8896" spans="22:22" x14ac:dyDescent="0.35">
      <c r="V8896" s="17"/>
    </row>
    <row r="8897" spans="22:22" x14ac:dyDescent="0.35">
      <c r="V8897" s="17"/>
    </row>
    <row r="8898" spans="22:22" x14ac:dyDescent="0.35">
      <c r="V8898" s="17"/>
    </row>
    <row r="8899" spans="22:22" x14ac:dyDescent="0.35">
      <c r="V8899" s="17"/>
    </row>
    <row r="8900" spans="22:22" x14ac:dyDescent="0.35">
      <c r="V8900" s="17"/>
    </row>
    <row r="8901" spans="22:22" x14ac:dyDescent="0.35">
      <c r="V8901" s="17"/>
    </row>
    <row r="8902" spans="22:22" x14ac:dyDescent="0.35">
      <c r="V8902" s="17"/>
    </row>
    <row r="8903" spans="22:22" x14ac:dyDescent="0.35">
      <c r="V8903" s="17"/>
    </row>
    <row r="8904" spans="22:22" x14ac:dyDescent="0.35">
      <c r="V8904" s="17"/>
    </row>
    <row r="8905" spans="22:22" x14ac:dyDescent="0.35">
      <c r="V8905" s="17"/>
    </row>
    <row r="8906" spans="22:22" x14ac:dyDescent="0.35">
      <c r="V8906" s="17"/>
    </row>
    <row r="8907" spans="22:22" x14ac:dyDescent="0.35">
      <c r="V8907" s="17"/>
    </row>
    <row r="8908" spans="22:22" x14ac:dyDescent="0.35">
      <c r="V8908" s="17"/>
    </row>
    <row r="8909" spans="22:22" x14ac:dyDescent="0.35">
      <c r="V8909" s="17"/>
    </row>
    <row r="8910" spans="22:22" x14ac:dyDescent="0.35">
      <c r="V8910" s="17"/>
    </row>
    <row r="8911" spans="22:22" x14ac:dyDescent="0.35">
      <c r="V8911" s="17"/>
    </row>
    <row r="8912" spans="22:22" x14ac:dyDescent="0.35">
      <c r="V8912" s="17"/>
    </row>
    <row r="8913" spans="22:22" x14ac:dyDescent="0.35">
      <c r="V8913" s="17"/>
    </row>
    <row r="8914" spans="22:22" x14ac:dyDescent="0.35">
      <c r="V8914" s="17"/>
    </row>
    <row r="8915" spans="22:22" x14ac:dyDescent="0.35">
      <c r="V8915" s="17"/>
    </row>
    <row r="8916" spans="22:22" x14ac:dyDescent="0.35">
      <c r="V8916" s="17"/>
    </row>
    <row r="8917" spans="22:22" x14ac:dyDescent="0.35">
      <c r="V8917" s="17"/>
    </row>
    <row r="8918" spans="22:22" x14ac:dyDescent="0.35">
      <c r="V8918" s="17"/>
    </row>
    <row r="8919" spans="22:22" x14ac:dyDescent="0.35">
      <c r="V8919" s="17"/>
    </row>
    <row r="8920" spans="22:22" x14ac:dyDescent="0.35">
      <c r="V8920" s="17"/>
    </row>
    <row r="8921" spans="22:22" x14ac:dyDescent="0.35">
      <c r="V8921" s="17"/>
    </row>
    <row r="8922" spans="22:22" x14ac:dyDescent="0.35">
      <c r="V8922" s="17"/>
    </row>
    <row r="8923" spans="22:22" x14ac:dyDescent="0.35">
      <c r="V8923" s="17"/>
    </row>
    <row r="8924" spans="22:22" x14ac:dyDescent="0.35">
      <c r="V8924" s="17"/>
    </row>
    <row r="8925" spans="22:22" x14ac:dyDescent="0.35">
      <c r="V8925" s="17"/>
    </row>
    <row r="8926" spans="22:22" x14ac:dyDescent="0.35">
      <c r="V8926" s="17"/>
    </row>
    <row r="8927" spans="22:22" x14ac:dyDescent="0.35">
      <c r="V8927" s="17"/>
    </row>
    <row r="8928" spans="22:22" x14ac:dyDescent="0.35">
      <c r="V8928" s="17"/>
    </row>
    <row r="8929" spans="22:22" x14ac:dyDescent="0.35">
      <c r="V8929" s="17"/>
    </row>
    <row r="8930" spans="22:22" x14ac:dyDescent="0.35">
      <c r="V8930" s="17"/>
    </row>
    <row r="8931" spans="22:22" x14ac:dyDescent="0.35">
      <c r="V8931" s="17"/>
    </row>
    <row r="8932" spans="22:22" x14ac:dyDescent="0.35">
      <c r="V8932" s="17"/>
    </row>
    <row r="8933" spans="22:22" x14ac:dyDescent="0.35">
      <c r="V8933" s="17"/>
    </row>
    <row r="8934" spans="22:22" x14ac:dyDescent="0.35">
      <c r="V8934" s="17"/>
    </row>
    <row r="8935" spans="22:22" x14ac:dyDescent="0.35">
      <c r="V8935" s="17"/>
    </row>
    <row r="8936" spans="22:22" x14ac:dyDescent="0.35">
      <c r="V8936" s="17"/>
    </row>
    <row r="8937" spans="22:22" x14ac:dyDescent="0.35">
      <c r="V8937" s="17"/>
    </row>
    <row r="8938" spans="22:22" x14ac:dyDescent="0.35">
      <c r="V8938" s="17"/>
    </row>
    <row r="8939" spans="22:22" x14ac:dyDescent="0.35">
      <c r="V8939" s="17"/>
    </row>
    <row r="8940" spans="22:22" x14ac:dyDescent="0.35">
      <c r="V8940" s="17"/>
    </row>
    <row r="8941" spans="22:22" x14ac:dyDescent="0.35">
      <c r="V8941" s="17"/>
    </row>
    <row r="8942" spans="22:22" x14ac:dyDescent="0.35">
      <c r="V8942" s="17"/>
    </row>
    <row r="8943" spans="22:22" x14ac:dyDescent="0.35">
      <c r="V8943" s="17"/>
    </row>
    <row r="8944" spans="22:22" x14ac:dyDescent="0.35">
      <c r="V8944" s="17"/>
    </row>
    <row r="8945" spans="22:22" x14ac:dyDescent="0.35">
      <c r="V8945" s="17"/>
    </row>
    <row r="8946" spans="22:22" x14ac:dyDescent="0.35">
      <c r="V8946" s="17"/>
    </row>
    <row r="8947" spans="22:22" x14ac:dyDescent="0.35">
      <c r="V8947" s="17"/>
    </row>
    <row r="8948" spans="22:22" x14ac:dyDescent="0.35">
      <c r="V8948" s="17"/>
    </row>
    <row r="8949" spans="22:22" x14ac:dyDescent="0.35">
      <c r="V8949" s="17"/>
    </row>
    <row r="8950" spans="22:22" x14ac:dyDescent="0.35">
      <c r="V8950" s="17"/>
    </row>
    <row r="8951" spans="22:22" x14ac:dyDescent="0.35">
      <c r="V8951" s="17"/>
    </row>
    <row r="8952" spans="22:22" x14ac:dyDescent="0.35">
      <c r="V8952" s="17"/>
    </row>
    <row r="8953" spans="22:22" x14ac:dyDescent="0.35">
      <c r="V8953" s="17"/>
    </row>
    <row r="8954" spans="22:22" x14ac:dyDescent="0.35">
      <c r="V8954" s="17"/>
    </row>
    <row r="8955" spans="22:22" x14ac:dyDescent="0.35">
      <c r="V8955" s="17"/>
    </row>
    <row r="8956" spans="22:22" x14ac:dyDescent="0.35">
      <c r="V8956" s="17"/>
    </row>
    <row r="8957" spans="22:22" x14ac:dyDescent="0.35">
      <c r="V8957" s="17"/>
    </row>
    <row r="8958" spans="22:22" x14ac:dyDescent="0.35">
      <c r="V8958" s="17"/>
    </row>
    <row r="8959" spans="22:22" x14ac:dyDescent="0.35">
      <c r="V8959" s="17"/>
    </row>
    <row r="8960" spans="22:22" x14ac:dyDescent="0.35">
      <c r="V8960" s="17"/>
    </row>
    <row r="8961" spans="22:22" x14ac:dyDescent="0.35">
      <c r="V8961" s="17"/>
    </row>
    <row r="8962" spans="22:22" x14ac:dyDescent="0.35">
      <c r="V8962" s="17"/>
    </row>
    <row r="8963" spans="22:22" x14ac:dyDescent="0.35">
      <c r="V8963" s="17"/>
    </row>
    <row r="8964" spans="22:22" x14ac:dyDescent="0.35">
      <c r="V8964" s="17"/>
    </row>
    <row r="8965" spans="22:22" x14ac:dyDescent="0.35">
      <c r="V8965" s="17"/>
    </row>
    <row r="8966" spans="22:22" x14ac:dyDescent="0.35">
      <c r="V8966" s="17"/>
    </row>
    <row r="8967" spans="22:22" x14ac:dyDescent="0.35">
      <c r="V8967" s="17"/>
    </row>
    <row r="8968" spans="22:22" x14ac:dyDescent="0.35">
      <c r="V8968" s="17"/>
    </row>
    <row r="8969" spans="22:22" x14ac:dyDescent="0.35">
      <c r="V8969" s="17"/>
    </row>
    <row r="8970" spans="22:22" x14ac:dyDescent="0.35">
      <c r="V8970" s="17"/>
    </row>
    <row r="8971" spans="22:22" x14ac:dyDescent="0.35">
      <c r="V8971" s="17"/>
    </row>
    <row r="8972" spans="22:22" x14ac:dyDescent="0.35">
      <c r="V8972" s="17"/>
    </row>
    <row r="8973" spans="22:22" x14ac:dyDescent="0.35">
      <c r="V8973" s="17"/>
    </row>
    <row r="8974" spans="22:22" x14ac:dyDescent="0.35">
      <c r="V8974" s="17"/>
    </row>
    <row r="8975" spans="22:22" x14ac:dyDescent="0.35">
      <c r="V8975" s="17"/>
    </row>
    <row r="8976" spans="22:22" x14ac:dyDescent="0.35">
      <c r="V8976" s="17"/>
    </row>
    <row r="8977" spans="22:22" x14ac:dyDescent="0.35">
      <c r="V8977" s="17"/>
    </row>
    <row r="8978" spans="22:22" x14ac:dyDescent="0.35">
      <c r="V8978" s="17"/>
    </row>
    <row r="8979" spans="22:22" x14ac:dyDescent="0.35">
      <c r="V8979" s="17"/>
    </row>
    <row r="8980" spans="22:22" x14ac:dyDescent="0.35">
      <c r="V8980" s="17"/>
    </row>
    <row r="8981" spans="22:22" x14ac:dyDescent="0.35">
      <c r="V8981" s="17"/>
    </row>
    <row r="8982" spans="22:22" x14ac:dyDescent="0.35">
      <c r="V8982" s="17"/>
    </row>
    <row r="8983" spans="22:22" x14ac:dyDescent="0.35">
      <c r="V8983" s="17"/>
    </row>
    <row r="8984" spans="22:22" x14ac:dyDescent="0.35">
      <c r="V8984" s="17"/>
    </row>
    <row r="8985" spans="22:22" x14ac:dyDescent="0.35">
      <c r="V8985" s="17"/>
    </row>
    <row r="8986" spans="22:22" x14ac:dyDescent="0.35">
      <c r="V8986" s="17"/>
    </row>
    <row r="8987" spans="22:22" x14ac:dyDescent="0.35">
      <c r="V8987" s="17"/>
    </row>
    <row r="8988" spans="22:22" x14ac:dyDescent="0.35">
      <c r="V8988" s="17"/>
    </row>
    <row r="8989" spans="22:22" x14ac:dyDescent="0.35">
      <c r="V8989" s="17"/>
    </row>
    <row r="8990" spans="22:22" x14ac:dyDescent="0.35">
      <c r="V8990" s="17"/>
    </row>
    <row r="8991" spans="22:22" x14ac:dyDescent="0.35">
      <c r="V8991" s="17"/>
    </row>
    <row r="8992" spans="22:22" x14ac:dyDescent="0.35">
      <c r="V8992" s="17"/>
    </row>
    <row r="8993" spans="22:22" x14ac:dyDescent="0.35">
      <c r="V8993" s="17"/>
    </row>
    <row r="8994" spans="22:22" x14ac:dyDescent="0.35">
      <c r="V8994" s="17"/>
    </row>
    <row r="8995" spans="22:22" x14ac:dyDescent="0.35">
      <c r="V8995" s="17"/>
    </row>
    <row r="8996" spans="22:22" x14ac:dyDescent="0.35">
      <c r="V8996" s="17"/>
    </row>
    <row r="8997" spans="22:22" x14ac:dyDescent="0.35">
      <c r="V8997" s="17"/>
    </row>
    <row r="8998" spans="22:22" x14ac:dyDescent="0.35">
      <c r="V8998" s="17"/>
    </row>
    <row r="8999" spans="22:22" x14ac:dyDescent="0.35">
      <c r="V8999" s="17"/>
    </row>
    <row r="9000" spans="22:22" x14ac:dyDescent="0.35">
      <c r="V9000" s="17"/>
    </row>
    <row r="9001" spans="22:22" x14ac:dyDescent="0.35">
      <c r="V9001" s="17"/>
    </row>
    <row r="9002" spans="22:22" x14ac:dyDescent="0.35">
      <c r="V9002" s="17"/>
    </row>
    <row r="9003" spans="22:22" x14ac:dyDescent="0.35">
      <c r="V9003" s="17"/>
    </row>
    <row r="9004" spans="22:22" x14ac:dyDescent="0.35">
      <c r="V9004" s="17"/>
    </row>
    <row r="9005" spans="22:22" x14ac:dyDescent="0.35">
      <c r="V9005" s="17"/>
    </row>
    <row r="9006" spans="22:22" x14ac:dyDescent="0.35">
      <c r="V9006" s="17"/>
    </row>
    <row r="9007" spans="22:22" x14ac:dyDescent="0.35">
      <c r="V9007" s="17"/>
    </row>
    <row r="9008" spans="22:22" x14ac:dyDescent="0.35">
      <c r="V9008" s="17"/>
    </row>
    <row r="9009" spans="22:22" x14ac:dyDescent="0.35">
      <c r="V9009" s="17"/>
    </row>
    <row r="9010" spans="22:22" x14ac:dyDescent="0.35">
      <c r="V9010" s="17"/>
    </row>
    <row r="9011" spans="22:22" x14ac:dyDescent="0.35">
      <c r="V9011" s="17"/>
    </row>
    <row r="9012" spans="22:22" x14ac:dyDescent="0.35">
      <c r="V9012" s="17"/>
    </row>
    <row r="9013" spans="22:22" x14ac:dyDescent="0.35">
      <c r="V9013" s="17"/>
    </row>
    <row r="9014" spans="22:22" x14ac:dyDescent="0.35">
      <c r="V9014" s="17"/>
    </row>
    <row r="9015" spans="22:22" x14ac:dyDescent="0.35">
      <c r="V9015" s="17"/>
    </row>
    <row r="9016" spans="22:22" x14ac:dyDescent="0.35">
      <c r="V9016" s="17"/>
    </row>
    <row r="9017" spans="22:22" x14ac:dyDescent="0.35">
      <c r="V9017" s="17"/>
    </row>
    <row r="9018" spans="22:22" x14ac:dyDescent="0.35">
      <c r="V9018" s="17"/>
    </row>
    <row r="9019" spans="22:22" x14ac:dyDescent="0.35">
      <c r="V9019" s="17"/>
    </row>
    <row r="9020" spans="22:22" x14ac:dyDescent="0.35">
      <c r="V9020" s="17"/>
    </row>
    <row r="9021" spans="22:22" x14ac:dyDescent="0.35">
      <c r="V9021" s="17"/>
    </row>
    <row r="9022" spans="22:22" x14ac:dyDescent="0.35">
      <c r="V9022" s="17"/>
    </row>
    <row r="9023" spans="22:22" x14ac:dyDescent="0.35">
      <c r="V9023" s="17"/>
    </row>
    <row r="9024" spans="22:22" x14ac:dyDescent="0.35">
      <c r="V9024" s="17"/>
    </row>
    <row r="9025" spans="22:22" x14ac:dyDescent="0.35">
      <c r="V9025" s="17"/>
    </row>
    <row r="9026" spans="22:22" x14ac:dyDescent="0.35">
      <c r="V9026" s="17"/>
    </row>
    <row r="9027" spans="22:22" x14ac:dyDescent="0.35">
      <c r="V9027" s="17"/>
    </row>
    <row r="9028" spans="22:22" x14ac:dyDescent="0.35">
      <c r="V9028" s="17"/>
    </row>
    <row r="9029" spans="22:22" x14ac:dyDescent="0.35">
      <c r="V9029" s="17"/>
    </row>
    <row r="9030" spans="22:22" x14ac:dyDescent="0.35">
      <c r="V9030" s="17"/>
    </row>
    <row r="9031" spans="22:22" x14ac:dyDescent="0.35">
      <c r="V9031" s="17"/>
    </row>
    <row r="9032" spans="22:22" x14ac:dyDescent="0.35">
      <c r="V9032" s="17"/>
    </row>
    <row r="9033" spans="22:22" x14ac:dyDescent="0.35">
      <c r="V9033" s="17"/>
    </row>
    <row r="9034" spans="22:22" x14ac:dyDescent="0.35">
      <c r="V9034" s="17"/>
    </row>
    <row r="9035" spans="22:22" x14ac:dyDescent="0.35">
      <c r="V9035" s="17"/>
    </row>
    <row r="9036" spans="22:22" x14ac:dyDescent="0.35">
      <c r="V9036" s="17"/>
    </row>
    <row r="9037" spans="22:22" x14ac:dyDescent="0.35">
      <c r="V9037" s="17"/>
    </row>
    <row r="9038" spans="22:22" x14ac:dyDescent="0.35">
      <c r="V9038" s="17"/>
    </row>
    <row r="9039" spans="22:22" x14ac:dyDescent="0.35">
      <c r="V9039" s="17"/>
    </row>
    <row r="9040" spans="22:22" x14ac:dyDescent="0.35">
      <c r="V9040" s="17"/>
    </row>
    <row r="9041" spans="22:22" x14ac:dyDescent="0.35">
      <c r="V9041" s="17"/>
    </row>
    <row r="9042" spans="22:22" x14ac:dyDescent="0.35">
      <c r="V9042" s="17"/>
    </row>
    <row r="9043" spans="22:22" x14ac:dyDescent="0.35">
      <c r="V9043" s="17"/>
    </row>
    <row r="9044" spans="22:22" x14ac:dyDescent="0.35">
      <c r="V9044" s="17"/>
    </row>
    <row r="9045" spans="22:22" x14ac:dyDescent="0.35">
      <c r="V9045" s="17"/>
    </row>
    <row r="9046" spans="22:22" x14ac:dyDescent="0.35">
      <c r="V9046" s="17"/>
    </row>
    <row r="9047" spans="22:22" x14ac:dyDescent="0.35">
      <c r="V9047" s="17"/>
    </row>
    <row r="9048" spans="22:22" x14ac:dyDescent="0.35">
      <c r="V9048" s="17"/>
    </row>
    <row r="9049" spans="22:22" x14ac:dyDescent="0.35">
      <c r="V9049" s="17"/>
    </row>
    <row r="9050" spans="22:22" x14ac:dyDescent="0.35">
      <c r="V9050" s="17"/>
    </row>
    <row r="9051" spans="22:22" x14ac:dyDescent="0.35">
      <c r="V9051" s="17"/>
    </row>
    <row r="9052" spans="22:22" x14ac:dyDescent="0.35">
      <c r="V9052" s="17"/>
    </row>
    <row r="9053" spans="22:22" x14ac:dyDescent="0.35">
      <c r="V9053" s="17"/>
    </row>
    <row r="9054" spans="22:22" x14ac:dyDescent="0.35">
      <c r="V9054" s="17"/>
    </row>
    <row r="9055" spans="22:22" x14ac:dyDescent="0.35">
      <c r="V9055" s="17"/>
    </row>
    <row r="9056" spans="22:22" x14ac:dyDescent="0.35">
      <c r="V9056" s="17"/>
    </row>
    <row r="9057" spans="22:22" x14ac:dyDescent="0.35">
      <c r="V9057" s="17"/>
    </row>
    <row r="9058" spans="22:22" x14ac:dyDescent="0.35">
      <c r="V9058" s="17"/>
    </row>
    <row r="9059" spans="22:22" x14ac:dyDescent="0.35">
      <c r="V9059" s="17"/>
    </row>
    <row r="9060" spans="22:22" x14ac:dyDescent="0.35">
      <c r="V9060" s="17"/>
    </row>
    <row r="9061" spans="22:22" x14ac:dyDescent="0.35">
      <c r="V9061" s="17"/>
    </row>
    <row r="9062" spans="22:22" x14ac:dyDescent="0.35">
      <c r="V9062" s="17"/>
    </row>
    <row r="9063" spans="22:22" x14ac:dyDescent="0.35">
      <c r="V9063" s="17"/>
    </row>
    <row r="9064" spans="22:22" x14ac:dyDescent="0.35">
      <c r="V9064" s="17"/>
    </row>
    <row r="9065" spans="22:22" x14ac:dyDescent="0.35">
      <c r="V9065" s="17"/>
    </row>
    <row r="9066" spans="22:22" x14ac:dyDescent="0.35">
      <c r="V9066" s="17"/>
    </row>
    <row r="9067" spans="22:22" x14ac:dyDescent="0.35">
      <c r="V9067" s="17"/>
    </row>
    <row r="9068" spans="22:22" x14ac:dyDescent="0.35">
      <c r="V9068" s="17"/>
    </row>
    <row r="9069" spans="22:22" x14ac:dyDescent="0.35">
      <c r="V9069" s="17"/>
    </row>
    <row r="9070" spans="22:22" x14ac:dyDescent="0.35">
      <c r="V9070" s="17"/>
    </row>
    <row r="9071" spans="22:22" x14ac:dyDescent="0.35">
      <c r="V9071" s="17"/>
    </row>
    <row r="9072" spans="22:22" x14ac:dyDescent="0.35">
      <c r="V9072" s="17"/>
    </row>
    <row r="9073" spans="22:22" x14ac:dyDescent="0.35">
      <c r="V9073" s="17"/>
    </row>
    <row r="9074" spans="22:22" x14ac:dyDescent="0.35">
      <c r="V9074" s="17"/>
    </row>
    <row r="9075" spans="22:22" x14ac:dyDescent="0.35">
      <c r="V9075" s="17"/>
    </row>
    <row r="9076" spans="22:22" x14ac:dyDescent="0.35">
      <c r="V9076" s="17"/>
    </row>
    <row r="9077" spans="22:22" x14ac:dyDescent="0.35">
      <c r="V9077" s="17"/>
    </row>
    <row r="9078" spans="22:22" x14ac:dyDescent="0.35">
      <c r="V9078" s="17"/>
    </row>
    <row r="9079" spans="22:22" x14ac:dyDescent="0.35">
      <c r="V9079" s="17"/>
    </row>
    <row r="9080" spans="22:22" x14ac:dyDescent="0.35">
      <c r="V9080" s="17"/>
    </row>
    <row r="9081" spans="22:22" x14ac:dyDescent="0.35">
      <c r="V9081" s="17"/>
    </row>
    <row r="9082" spans="22:22" x14ac:dyDescent="0.35">
      <c r="V9082" s="17"/>
    </row>
    <row r="9083" spans="22:22" x14ac:dyDescent="0.35">
      <c r="V9083" s="17"/>
    </row>
    <row r="9084" spans="22:22" x14ac:dyDescent="0.35">
      <c r="V9084" s="17"/>
    </row>
    <row r="9085" spans="22:22" x14ac:dyDescent="0.35">
      <c r="V9085" s="17"/>
    </row>
    <row r="9086" spans="22:22" x14ac:dyDescent="0.35">
      <c r="V9086" s="17"/>
    </row>
    <row r="9087" spans="22:22" x14ac:dyDescent="0.35">
      <c r="V9087" s="17"/>
    </row>
    <row r="9088" spans="22:22" x14ac:dyDescent="0.35">
      <c r="V9088" s="17"/>
    </row>
    <row r="9089" spans="22:22" x14ac:dyDescent="0.35">
      <c r="V9089" s="17"/>
    </row>
    <row r="9090" spans="22:22" x14ac:dyDescent="0.35">
      <c r="V9090" s="17"/>
    </row>
    <row r="9091" spans="22:22" x14ac:dyDescent="0.35">
      <c r="V9091" s="17"/>
    </row>
    <row r="9092" spans="22:22" x14ac:dyDescent="0.35">
      <c r="V9092" s="17"/>
    </row>
    <row r="9093" spans="22:22" x14ac:dyDescent="0.35">
      <c r="V9093" s="17"/>
    </row>
    <row r="9094" spans="22:22" x14ac:dyDescent="0.35">
      <c r="V9094" s="17"/>
    </row>
    <row r="9095" spans="22:22" x14ac:dyDescent="0.35">
      <c r="V9095" s="17"/>
    </row>
    <row r="9096" spans="22:22" x14ac:dyDescent="0.35">
      <c r="V9096" s="17"/>
    </row>
    <row r="9097" spans="22:22" x14ac:dyDescent="0.35">
      <c r="V9097" s="17"/>
    </row>
    <row r="9098" spans="22:22" x14ac:dyDescent="0.35">
      <c r="V9098" s="17"/>
    </row>
    <row r="9099" spans="22:22" x14ac:dyDescent="0.35">
      <c r="V9099" s="17"/>
    </row>
    <row r="9100" spans="22:22" x14ac:dyDescent="0.35">
      <c r="V9100" s="17"/>
    </row>
    <row r="9101" spans="22:22" x14ac:dyDescent="0.35">
      <c r="V9101" s="17"/>
    </row>
    <row r="9102" spans="22:22" x14ac:dyDescent="0.35">
      <c r="V9102" s="17"/>
    </row>
    <row r="9103" spans="22:22" x14ac:dyDescent="0.35">
      <c r="V9103" s="17"/>
    </row>
    <row r="9104" spans="22:22" x14ac:dyDescent="0.35">
      <c r="V9104" s="17"/>
    </row>
    <row r="9105" spans="22:22" x14ac:dyDescent="0.35">
      <c r="V9105" s="17"/>
    </row>
    <row r="9106" spans="22:22" x14ac:dyDescent="0.35">
      <c r="V9106" s="17"/>
    </row>
    <row r="9107" spans="22:22" x14ac:dyDescent="0.35">
      <c r="V9107" s="17"/>
    </row>
    <row r="9108" spans="22:22" x14ac:dyDescent="0.35">
      <c r="V9108" s="17"/>
    </row>
    <row r="9109" spans="22:22" x14ac:dyDescent="0.35">
      <c r="V9109" s="17"/>
    </row>
    <row r="9110" spans="22:22" x14ac:dyDescent="0.35">
      <c r="V9110" s="17"/>
    </row>
    <row r="9111" spans="22:22" x14ac:dyDescent="0.35">
      <c r="V9111" s="17"/>
    </row>
    <row r="9112" spans="22:22" x14ac:dyDescent="0.35">
      <c r="V9112" s="17"/>
    </row>
    <row r="9113" spans="22:22" x14ac:dyDescent="0.35">
      <c r="V9113" s="17"/>
    </row>
    <row r="9114" spans="22:22" x14ac:dyDescent="0.35">
      <c r="V9114" s="17"/>
    </row>
    <row r="9115" spans="22:22" x14ac:dyDescent="0.35">
      <c r="V9115" s="17"/>
    </row>
    <row r="9116" spans="22:22" x14ac:dyDescent="0.35">
      <c r="V9116" s="17"/>
    </row>
    <row r="9117" spans="22:22" x14ac:dyDescent="0.35">
      <c r="V9117" s="17"/>
    </row>
    <row r="9118" spans="22:22" x14ac:dyDescent="0.35">
      <c r="V9118" s="17"/>
    </row>
    <row r="9119" spans="22:22" x14ac:dyDescent="0.35">
      <c r="V9119" s="17"/>
    </row>
    <row r="9120" spans="22:22" x14ac:dyDescent="0.35">
      <c r="V9120" s="17"/>
    </row>
    <row r="9121" spans="22:22" x14ac:dyDescent="0.35">
      <c r="V9121" s="17"/>
    </row>
    <row r="9122" spans="22:22" x14ac:dyDescent="0.35">
      <c r="V9122" s="17"/>
    </row>
    <row r="9123" spans="22:22" x14ac:dyDescent="0.35">
      <c r="V9123" s="17"/>
    </row>
    <row r="9124" spans="22:22" x14ac:dyDescent="0.35">
      <c r="V9124" s="17"/>
    </row>
    <row r="9125" spans="22:22" x14ac:dyDescent="0.35">
      <c r="V9125" s="17"/>
    </row>
    <row r="9126" spans="22:22" x14ac:dyDescent="0.35">
      <c r="V9126" s="17"/>
    </row>
    <row r="9127" spans="22:22" x14ac:dyDescent="0.35">
      <c r="V9127" s="17"/>
    </row>
    <row r="9128" spans="22:22" x14ac:dyDescent="0.35">
      <c r="V9128" s="17"/>
    </row>
    <row r="9129" spans="22:22" x14ac:dyDescent="0.35">
      <c r="V9129" s="17"/>
    </row>
    <row r="9130" spans="22:22" x14ac:dyDescent="0.35">
      <c r="V9130" s="17"/>
    </row>
    <row r="9131" spans="22:22" x14ac:dyDescent="0.35">
      <c r="V9131" s="17"/>
    </row>
    <row r="9132" spans="22:22" x14ac:dyDescent="0.35">
      <c r="V9132" s="17"/>
    </row>
    <row r="9133" spans="22:22" x14ac:dyDescent="0.35">
      <c r="V9133" s="17"/>
    </row>
    <row r="9134" spans="22:22" x14ac:dyDescent="0.35">
      <c r="V9134" s="17"/>
    </row>
    <row r="9135" spans="22:22" x14ac:dyDescent="0.35">
      <c r="V9135" s="17"/>
    </row>
    <row r="9136" spans="22:22" x14ac:dyDescent="0.35">
      <c r="V9136" s="17"/>
    </row>
    <row r="9137" spans="22:22" x14ac:dyDescent="0.35">
      <c r="V9137" s="17"/>
    </row>
    <row r="9138" spans="22:22" x14ac:dyDescent="0.35">
      <c r="V9138" s="17"/>
    </row>
    <row r="9139" spans="22:22" x14ac:dyDescent="0.35">
      <c r="V9139" s="17"/>
    </row>
    <row r="9140" spans="22:22" x14ac:dyDescent="0.35">
      <c r="V9140" s="17"/>
    </row>
    <row r="9141" spans="22:22" x14ac:dyDescent="0.35">
      <c r="V9141" s="17"/>
    </row>
    <row r="9142" spans="22:22" x14ac:dyDescent="0.35">
      <c r="V9142" s="17"/>
    </row>
    <row r="9143" spans="22:22" x14ac:dyDescent="0.35">
      <c r="V9143" s="17"/>
    </row>
    <row r="9144" spans="22:22" x14ac:dyDescent="0.35">
      <c r="V9144" s="17"/>
    </row>
    <row r="9145" spans="22:22" x14ac:dyDescent="0.35">
      <c r="V9145" s="17"/>
    </row>
    <row r="9146" spans="22:22" x14ac:dyDescent="0.35">
      <c r="V9146" s="17"/>
    </row>
    <row r="9147" spans="22:22" x14ac:dyDescent="0.35">
      <c r="V9147" s="17"/>
    </row>
    <row r="9148" spans="22:22" x14ac:dyDescent="0.35">
      <c r="V9148" s="17"/>
    </row>
    <row r="9149" spans="22:22" x14ac:dyDescent="0.35">
      <c r="V9149" s="17"/>
    </row>
    <row r="9150" spans="22:22" x14ac:dyDescent="0.35">
      <c r="V9150" s="17"/>
    </row>
    <row r="9151" spans="22:22" x14ac:dyDescent="0.35">
      <c r="V9151" s="17"/>
    </row>
    <row r="9152" spans="22:22" x14ac:dyDescent="0.35">
      <c r="V9152" s="17"/>
    </row>
    <row r="9153" spans="22:22" x14ac:dyDescent="0.35">
      <c r="V9153" s="17"/>
    </row>
    <row r="9154" spans="22:22" x14ac:dyDescent="0.35">
      <c r="V9154" s="17"/>
    </row>
    <row r="9155" spans="22:22" x14ac:dyDescent="0.35">
      <c r="V9155" s="17"/>
    </row>
    <row r="9156" spans="22:22" x14ac:dyDescent="0.35">
      <c r="V9156" s="17"/>
    </row>
    <row r="9157" spans="22:22" x14ac:dyDescent="0.35">
      <c r="V9157" s="17"/>
    </row>
    <row r="9158" spans="22:22" x14ac:dyDescent="0.35">
      <c r="V9158" s="17"/>
    </row>
    <row r="9159" spans="22:22" x14ac:dyDescent="0.35">
      <c r="V9159" s="17"/>
    </row>
    <row r="9160" spans="22:22" x14ac:dyDescent="0.35">
      <c r="V9160" s="17"/>
    </row>
    <row r="9161" spans="22:22" x14ac:dyDescent="0.35">
      <c r="V9161" s="17"/>
    </row>
    <row r="9162" spans="22:22" x14ac:dyDescent="0.35">
      <c r="V9162" s="17"/>
    </row>
    <row r="9163" spans="22:22" x14ac:dyDescent="0.35">
      <c r="V9163" s="17"/>
    </row>
    <row r="9164" spans="22:22" x14ac:dyDescent="0.35">
      <c r="V9164" s="17"/>
    </row>
    <row r="9165" spans="22:22" x14ac:dyDescent="0.35">
      <c r="V9165" s="17"/>
    </row>
    <row r="9166" spans="22:22" x14ac:dyDescent="0.35">
      <c r="V9166" s="17"/>
    </row>
    <row r="9167" spans="22:22" x14ac:dyDescent="0.35">
      <c r="V9167" s="17"/>
    </row>
    <row r="9168" spans="22:22" x14ac:dyDescent="0.35">
      <c r="V9168" s="17"/>
    </row>
    <row r="9169" spans="22:22" x14ac:dyDescent="0.35">
      <c r="V9169" s="17"/>
    </row>
    <row r="9170" spans="22:22" x14ac:dyDescent="0.35">
      <c r="V9170" s="17"/>
    </row>
    <row r="9171" spans="22:22" x14ac:dyDescent="0.35">
      <c r="V9171" s="17"/>
    </row>
    <row r="9172" spans="22:22" x14ac:dyDescent="0.35">
      <c r="V9172" s="17"/>
    </row>
    <row r="9173" spans="22:22" x14ac:dyDescent="0.35">
      <c r="V9173" s="17"/>
    </row>
    <row r="9174" spans="22:22" x14ac:dyDescent="0.35">
      <c r="V9174" s="17"/>
    </row>
    <row r="9175" spans="22:22" x14ac:dyDescent="0.35">
      <c r="V9175" s="17"/>
    </row>
    <row r="9176" spans="22:22" x14ac:dyDescent="0.35">
      <c r="V9176" s="17"/>
    </row>
    <row r="9177" spans="22:22" x14ac:dyDescent="0.35">
      <c r="V9177" s="17"/>
    </row>
    <row r="9178" spans="22:22" x14ac:dyDescent="0.35">
      <c r="V9178" s="17"/>
    </row>
    <row r="9179" spans="22:22" x14ac:dyDescent="0.35">
      <c r="V9179" s="17"/>
    </row>
    <row r="9180" spans="22:22" x14ac:dyDescent="0.35">
      <c r="V9180" s="17"/>
    </row>
    <row r="9181" spans="22:22" x14ac:dyDescent="0.35">
      <c r="V9181" s="17"/>
    </row>
    <row r="9182" spans="22:22" x14ac:dyDescent="0.35">
      <c r="V9182" s="17"/>
    </row>
    <row r="9183" spans="22:22" x14ac:dyDescent="0.35">
      <c r="V9183" s="17"/>
    </row>
    <row r="9184" spans="22:22" x14ac:dyDescent="0.35">
      <c r="V9184" s="17"/>
    </row>
    <row r="9185" spans="22:22" x14ac:dyDescent="0.35">
      <c r="V9185" s="17"/>
    </row>
    <row r="9186" spans="22:22" x14ac:dyDescent="0.35">
      <c r="V9186" s="17"/>
    </row>
    <row r="9187" spans="22:22" x14ac:dyDescent="0.35">
      <c r="V9187" s="17"/>
    </row>
    <row r="9188" spans="22:22" x14ac:dyDescent="0.35">
      <c r="V9188" s="17"/>
    </row>
    <row r="9189" spans="22:22" x14ac:dyDescent="0.35">
      <c r="V9189" s="17"/>
    </row>
    <row r="9190" spans="22:22" x14ac:dyDescent="0.35">
      <c r="V9190" s="17"/>
    </row>
    <row r="9191" spans="22:22" x14ac:dyDescent="0.35">
      <c r="V9191" s="17"/>
    </row>
    <row r="9192" spans="22:22" x14ac:dyDescent="0.35">
      <c r="V9192" s="17"/>
    </row>
    <row r="9193" spans="22:22" x14ac:dyDescent="0.35">
      <c r="V9193" s="17"/>
    </row>
    <row r="9194" spans="22:22" x14ac:dyDescent="0.35">
      <c r="V9194" s="17"/>
    </row>
    <row r="9195" spans="22:22" x14ac:dyDescent="0.35">
      <c r="V9195" s="17"/>
    </row>
    <row r="9196" spans="22:22" x14ac:dyDescent="0.35">
      <c r="V9196" s="17"/>
    </row>
    <row r="9197" spans="22:22" x14ac:dyDescent="0.35">
      <c r="V9197" s="17"/>
    </row>
    <row r="9198" spans="22:22" x14ac:dyDescent="0.35">
      <c r="V9198" s="17"/>
    </row>
    <row r="9199" spans="22:22" x14ac:dyDescent="0.35">
      <c r="V9199" s="17"/>
    </row>
    <row r="9200" spans="22:22" x14ac:dyDescent="0.35">
      <c r="V9200" s="17"/>
    </row>
    <row r="9201" spans="22:22" x14ac:dyDescent="0.35">
      <c r="V9201" s="17"/>
    </row>
    <row r="9202" spans="22:22" x14ac:dyDescent="0.35">
      <c r="V9202" s="17"/>
    </row>
    <row r="9203" spans="22:22" x14ac:dyDescent="0.35">
      <c r="V9203" s="17"/>
    </row>
    <row r="9204" spans="22:22" x14ac:dyDescent="0.35">
      <c r="V9204" s="17"/>
    </row>
    <row r="9205" spans="22:22" x14ac:dyDescent="0.35">
      <c r="V9205" s="17"/>
    </row>
    <row r="9206" spans="22:22" x14ac:dyDescent="0.35">
      <c r="V9206" s="17"/>
    </row>
    <row r="9207" spans="22:22" x14ac:dyDescent="0.35">
      <c r="V9207" s="17"/>
    </row>
    <row r="9208" spans="22:22" x14ac:dyDescent="0.35">
      <c r="V9208" s="17"/>
    </row>
    <row r="9209" spans="22:22" x14ac:dyDescent="0.35">
      <c r="V9209" s="17"/>
    </row>
    <row r="9210" spans="22:22" x14ac:dyDescent="0.35">
      <c r="V9210" s="17"/>
    </row>
    <row r="9211" spans="22:22" x14ac:dyDescent="0.35">
      <c r="V9211" s="17"/>
    </row>
    <row r="9212" spans="22:22" x14ac:dyDescent="0.35">
      <c r="V9212" s="17"/>
    </row>
    <row r="9213" spans="22:22" x14ac:dyDescent="0.35">
      <c r="V9213" s="17"/>
    </row>
    <row r="9214" spans="22:22" x14ac:dyDescent="0.35">
      <c r="V9214" s="17"/>
    </row>
    <row r="9215" spans="22:22" x14ac:dyDescent="0.35">
      <c r="V9215" s="17"/>
    </row>
    <row r="9216" spans="22:22" x14ac:dyDescent="0.35">
      <c r="V9216" s="17"/>
    </row>
    <row r="9217" spans="22:22" x14ac:dyDescent="0.35">
      <c r="V9217" s="17"/>
    </row>
    <row r="9218" spans="22:22" x14ac:dyDescent="0.35">
      <c r="V9218" s="17"/>
    </row>
    <row r="9219" spans="22:22" x14ac:dyDescent="0.35">
      <c r="V9219" s="17"/>
    </row>
    <row r="9220" spans="22:22" x14ac:dyDescent="0.35">
      <c r="V9220" s="17"/>
    </row>
    <row r="9221" spans="22:22" x14ac:dyDescent="0.35">
      <c r="V9221" s="17"/>
    </row>
    <row r="9222" spans="22:22" x14ac:dyDescent="0.35">
      <c r="V9222" s="17"/>
    </row>
    <row r="9223" spans="22:22" x14ac:dyDescent="0.35">
      <c r="V9223" s="17"/>
    </row>
    <row r="9224" spans="22:22" x14ac:dyDescent="0.35">
      <c r="V9224" s="17"/>
    </row>
    <row r="9225" spans="22:22" x14ac:dyDescent="0.35">
      <c r="V9225" s="17"/>
    </row>
    <row r="9226" spans="22:22" x14ac:dyDescent="0.35">
      <c r="V9226" s="17"/>
    </row>
    <row r="9227" spans="22:22" x14ac:dyDescent="0.35">
      <c r="V9227" s="17"/>
    </row>
    <row r="9228" spans="22:22" x14ac:dyDescent="0.35">
      <c r="V9228" s="17"/>
    </row>
    <row r="9229" spans="22:22" x14ac:dyDescent="0.35">
      <c r="V9229" s="17"/>
    </row>
    <row r="9230" spans="22:22" x14ac:dyDescent="0.35">
      <c r="V9230" s="17"/>
    </row>
    <row r="9231" spans="22:22" x14ac:dyDescent="0.35">
      <c r="V9231" s="17"/>
    </row>
    <row r="9232" spans="22:22" x14ac:dyDescent="0.35">
      <c r="V9232" s="17"/>
    </row>
    <row r="9233" spans="22:22" x14ac:dyDescent="0.35">
      <c r="V9233" s="17"/>
    </row>
    <row r="9234" spans="22:22" x14ac:dyDescent="0.35">
      <c r="V9234" s="17"/>
    </row>
    <row r="9235" spans="22:22" x14ac:dyDescent="0.35">
      <c r="V9235" s="17"/>
    </row>
    <row r="9236" spans="22:22" x14ac:dyDescent="0.35">
      <c r="V9236" s="17"/>
    </row>
    <row r="9237" spans="22:22" x14ac:dyDescent="0.35">
      <c r="V9237" s="17"/>
    </row>
    <row r="9238" spans="22:22" x14ac:dyDescent="0.35">
      <c r="V9238" s="17"/>
    </row>
    <row r="9239" spans="22:22" x14ac:dyDescent="0.35">
      <c r="V9239" s="17"/>
    </row>
    <row r="9240" spans="22:22" x14ac:dyDescent="0.35">
      <c r="V9240" s="17"/>
    </row>
    <row r="9241" spans="22:22" x14ac:dyDescent="0.35">
      <c r="V9241" s="17"/>
    </row>
    <row r="9242" spans="22:22" x14ac:dyDescent="0.35">
      <c r="V9242" s="17"/>
    </row>
    <row r="9243" spans="22:22" x14ac:dyDescent="0.35">
      <c r="V9243" s="17"/>
    </row>
    <row r="9244" spans="22:22" x14ac:dyDescent="0.35">
      <c r="V9244" s="17"/>
    </row>
    <row r="9245" spans="22:22" x14ac:dyDescent="0.35">
      <c r="V9245" s="17"/>
    </row>
    <row r="9246" spans="22:22" x14ac:dyDescent="0.35">
      <c r="V9246" s="17"/>
    </row>
    <row r="9247" spans="22:22" x14ac:dyDescent="0.35">
      <c r="V9247" s="17"/>
    </row>
    <row r="9248" spans="22:22" x14ac:dyDescent="0.35">
      <c r="V9248" s="17"/>
    </row>
    <row r="9249" spans="22:22" x14ac:dyDescent="0.35">
      <c r="V9249" s="17"/>
    </row>
    <row r="9250" spans="22:22" x14ac:dyDescent="0.35">
      <c r="V9250" s="17"/>
    </row>
    <row r="9251" spans="22:22" x14ac:dyDescent="0.35">
      <c r="V9251" s="17"/>
    </row>
    <row r="9252" spans="22:22" x14ac:dyDescent="0.35">
      <c r="V9252" s="17"/>
    </row>
    <row r="9253" spans="22:22" x14ac:dyDescent="0.35">
      <c r="V9253" s="17"/>
    </row>
    <row r="9254" spans="22:22" x14ac:dyDescent="0.35">
      <c r="V9254" s="17"/>
    </row>
    <row r="9255" spans="22:22" x14ac:dyDescent="0.35">
      <c r="V9255" s="17"/>
    </row>
    <row r="9256" spans="22:22" x14ac:dyDescent="0.35">
      <c r="V9256" s="17"/>
    </row>
    <row r="9257" spans="22:22" x14ac:dyDescent="0.35">
      <c r="V9257" s="17"/>
    </row>
    <row r="9258" spans="22:22" x14ac:dyDescent="0.35">
      <c r="V9258" s="17"/>
    </row>
    <row r="9259" spans="22:22" x14ac:dyDescent="0.35">
      <c r="V9259" s="17"/>
    </row>
    <row r="9260" spans="22:22" x14ac:dyDescent="0.35">
      <c r="V9260" s="17"/>
    </row>
    <row r="9261" spans="22:22" x14ac:dyDescent="0.35">
      <c r="V9261" s="17"/>
    </row>
    <row r="9262" spans="22:22" x14ac:dyDescent="0.35">
      <c r="V9262" s="17"/>
    </row>
    <row r="9263" spans="22:22" x14ac:dyDescent="0.35">
      <c r="V9263" s="17"/>
    </row>
    <row r="9264" spans="22:22" x14ac:dyDescent="0.35">
      <c r="V9264" s="17"/>
    </row>
    <row r="9265" spans="22:22" x14ac:dyDescent="0.35">
      <c r="V9265" s="17"/>
    </row>
    <row r="9266" spans="22:22" x14ac:dyDescent="0.35">
      <c r="V9266" s="17"/>
    </row>
    <row r="9267" spans="22:22" x14ac:dyDescent="0.35">
      <c r="V9267" s="17"/>
    </row>
    <row r="9268" spans="22:22" x14ac:dyDescent="0.35">
      <c r="V9268" s="17"/>
    </row>
    <row r="9269" spans="22:22" x14ac:dyDescent="0.35">
      <c r="V9269" s="17"/>
    </row>
    <row r="9270" spans="22:22" x14ac:dyDescent="0.35">
      <c r="V9270" s="17"/>
    </row>
    <row r="9271" spans="22:22" x14ac:dyDescent="0.35">
      <c r="V9271" s="17"/>
    </row>
    <row r="9272" spans="22:22" x14ac:dyDescent="0.35">
      <c r="V9272" s="17"/>
    </row>
    <row r="9273" spans="22:22" x14ac:dyDescent="0.35">
      <c r="V9273" s="17"/>
    </row>
    <row r="9274" spans="22:22" x14ac:dyDescent="0.35">
      <c r="V9274" s="17"/>
    </row>
    <row r="9275" spans="22:22" x14ac:dyDescent="0.35">
      <c r="V9275" s="17"/>
    </row>
    <row r="9276" spans="22:22" x14ac:dyDescent="0.35">
      <c r="V9276" s="17"/>
    </row>
    <row r="9277" spans="22:22" x14ac:dyDescent="0.35">
      <c r="V9277" s="17"/>
    </row>
    <row r="9278" spans="22:22" x14ac:dyDescent="0.35">
      <c r="V9278" s="17"/>
    </row>
    <row r="9279" spans="22:22" x14ac:dyDescent="0.35">
      <c r="V9279" s="17"/>
    </row>
    <row r="9280" spans="22:22" x14ac:dyDescent="0.35">
      <c r="V9280" s="17"/>
    </row>
    <row r="9281" spans="22:22" x14ac:dyDescent="0.35">
      <c r="V9281" s="17"/>
    </row>
    <row r="9282" spans="22:22" x14ac:dyDescent="0.35">
      <c r="V9282" s="17"/>
    </row>
    <row r="9283" spans="22:22" x14ac:dyDescent="0.35">
      <c r="V9283" s="17"/>
    </row>
    <row r="9284" spans="22:22" x14ac:dyDescent="0.35">
      <c r="V9284" s="17"/>
    </row>
    <row r="9285" spans="22:22" x14ac:dyDescent="0.35">
      <c r="V9285" s="17"/>
    </row>
    <row r="9286" spans="22:22" x14ac:dyDescent="0.35">
      <c r="V9286" s="17"/>
    </row>
    <row r="9287" spans="22:22" x14ac:dyDescent="0.35">
      <c r="V9287" s="17"/>
    </row>
    <row r="9288" spans="22:22" x14ac:dyDescent="0.35">
      <c r="V9288" s="17"/>
    </row>
    <row r="9289" spans="22:22" x14ac:dyDescent="0.35">
      <c r="V9289" s="17"/>
    </row>
    <row r="9290" spans="22:22" x14ac:dyDescent="0.35">
      <c r="V9290" s="17"/>
    </row>
    <row r="9291" spans="22:22" x14ac:dyDescent="0.35">
      <c r="V9291" s="17"/>
    </row>
    <row r="9292" spans="22:22" x14ac:dyDescent="0.35">
      <c r="V9292" s="17"/>
    </row>
    <row r="9293" spans="22:22" x14ac:dyDescent="0.35">
      <c r="V9293" s="17"/>
    </row>
    <row r="9294" spans="22:22" x14ac:dyDescent="0.35">
      <c r="V9294" s="17"/>
    </row>
    <row r="9295" spans="22:22" x14ac:dyDescent="0.35">
      <c r="V9295" s="17"/>
    </row>
    <row r="9296" spans="22:22" x14ac:dyDescent="0.35">
      <c r="V9296" s="17"/>
    </row>
    <row r="9297" spans="22:22" x14ac:dyDescent="0.35">
      <c r="V9297" s="17"/>
    </row>
    <row r="9298" spans="22:22" x14ac:dyDescent="0.35">
      <c r="V9298" s="17"/>
    </row>
    <row r="9299" spans="22:22" x14ac:dyDescent="0.35">
      <c r="V9299" s="17"/>
    </row>
    <row r="9300" spans="22:22" x14ac:dyDescent="0.35">
      <c r="V9300" s="17"/>
    </row>
    <row r="9301" spans="22:22" x14ac:dyDescent="0.35">
      <c r="V9301" s="17"/>
    </row>
    <row r="9302" spans="22:22" x14ac:dyDescent="0.35">
      <c r="V9302" s="17"/>
    </row>
    <row r="9303" spans="22:22" x14ac:dyDescent="0.35">
      <c r="V9303" s="17"/>
    </row>
    <row r="9304" spans="22:22" x14ac:dyDescent="0.35">
      <c r="V9304" s="17"/>
    </row>
    <row r="9305" spans="22:22" x14ac:dyDescent="0.35">
      <c r="V9305" s="17"/>
    </row>
    <row r="9306" spans="22:22" x14ac:dyDescent="0.35">
      <c r="V9306" s="17"/>
    </row>
    <row r="9307" spans="22:22" x14ac:dyDescent="0.35">
      <c r="V9307" s="17"/>
    </row>
    <row r="9308" spans="22:22" x14ac:dyDescent="0.35">
      <c r="V9308" s="17"/>
    </row>
    <row r="9309" spans="22:22" x14ac:dyDescent="0.35">
      <c r="V9309" s="17"/>
    </row>
    <row r="9310" spans="22:22" x14ac:dyDescent="0.35">
      <c r="V9310" s="17"/>
    </row>
    <row r="9311" spans="22:22" x14ac:dyDescent="0.35">
      <c r="V9311" s="17"/>
    </row>
    <row r="9312" spans="22:22" x14ac:dyDescent="0.35">
      <c r="V9312" s="17"/>
    </row>
    <row r="9313" spans="22:22" x14ac:dyDescent="0.35">
      <c r="V9313" s="17"/>
    </row>
    <row r="9314" spans="22:22" x14ac:dyDescent="0.35">
      <c r="V9314" s="17"/>
    </row>
    <row r="9315" spans="22:22" x14ac:dyDescent="0.35">
      <c r="V9315" s="17"/>
    </row>
    <row r="9316" spans="22:22" x14ac:dyDescent="0.35">
      <c r="V9316" s="17"/>
    </row>
    <row r="9317" spans="22:22" x14ac:dyDescent="0.35">
      <c r="V9317" s="17"/>
    </row>
    <row r="9318" spans="22:22" x14ac:dyDescent="0.35">
      <c r="V9318" s="17"/>
    </row>
    <row r="9319" spans="22:22" x14ac:dyDescent="0.35">
      <c r="V9319" s="17"/>
    </row>
    <row r="9320" spans="22:22" x14ac:dyDescent="0.35">
      <c r="V9320" s="17"/>
    </row>
    <row r="9321" spans="22:22" x14ac:dyDescent="0.35">
      <c r="V9321" s="17"/>
    </row>
    <row r="9322" spans="22:22" x14ac:dyDescent="0.35">
      <c r="V9322" s="17"/>
    </row>
    <row r="9323" spans="22:22" x14ac:dyDescent="0.35">
      <c r="V9323" s="17"/>
    </row>
    <row r="9324" spans="22:22" x14ac:dyDescent="0.35">
      <c r="V9324" s="17"/>
    </row>
    <row r="9325" spans="22:22" x14ac:dyDescent="0.35">
      <c r="V9325" s="17"/>
    </row>
    <row r="9326" spans="22:22" x14ac:dyDescent="0.35">
      <c r="V9326" s="17"/>
    </row>
    <row r="9327" spans="22:22" x14ac:dyDescent="0.35">
      <c r="V9327" s="17"/>
    </row>
    <row r="9328" spans="22:22" x14ac:dyDescent="0.35">
      <c r="V9328" s="17"/>
    </row>
    <row r="9329" spans="22:22" x14ac:dyDescent="0.35">
      <c r="V9329" s="17"/>
    </row>
    <row r="9330" spans="22:22" x14ac:dyDescent="0.35">
      <c r="V9330" s="17"/>
    </row>
    <row r="9331" spans="22:22" x14ac:dyDescent="0.35">
      <c r="V9331" s="17"/>
    </row>
    <row r="9332" spans="22:22" x14ac:dyDescent="0.35">
      <c r="V9332" s="17"/>
    </row>
    <row r="9333" spans="22:22" x14ac:dyDescent="0.35">
      <c r="V9333" s="17"/>
    </row>
    <row r="9334" spans="22:22" x14ac:dyDescent="0.35">
      <c r="V9334" s="17"/>
    </row>
    <row r="9335" spans="22:22" x14ac:dyDescent="0.35">
      <c r="V9335" s="17"/>
    </row>
    <row r="9336" spans="22:22" x14ac:dyDescent="0.35">
      <c r="V9336" s="17"/>
    </row>
    <row r="9337" spans="22:22" x14ac:dyDescent="0.35">
      <c r="V9337" s="17"/>
    </row>
    <row r="9338" spans="22:22" x14ac:dyDescent="0.35">
      <c r="V9338" s="17"/>
    </row>
    <row r="9339" spans="22:22" x14ac:dyDescent="0.35">
      <c r="V9339" s="17"/>
    </row>
    <row r="9340" spans="22:22" x14ac:dyDescent="0.35">
      <c r="V9340" s="17"/>
    </row>
    <row r="9341" spans="22:22" x14ac:dyDescent="0.35">
      <c r="V9341" s="17"/>
    </row>
    <row r="9342" spans="22:22" x14ac:dyDescent="0.35">
      <c r="V9342" s="17"/>
    </row>
    <row r="9343" spans="22:22" x14ac:dyDescent="0.35">
      <c r="V9343" s="17"/>
    </row>
    <row r="9344" spans="22:22" x14ac:dyDescent="0.35">
      <c r="V9344" s="17"/>
    </row>
    <row r="9345" spans="22:22" x14ac:dyDescent="0.35">
      <c r="V9345" s="17"/>
    </row>
    <row r="9346" spans="22:22" x14ac:dyDescent="0.35">
      <c r="V9346" s="17"/>
    </row>
    <row r="9347" spans="22:22" x14ac:dyDescent="0.35">
      <c r="V9347" s="17"/>
    </row>
    <row r="9348" spans="22:22" x14ac:dyDescent="0.35">
      <c r="V9348" s="17"/>
    </row>
    <row r="9349" spans="22:22" x14ac:dyDescent="0.35">
      <c r="V9349" s="17"/>
    </row>
    <row r="9350" spans="22:22" x14ac:dyDescent="0.35">
      <c r="V9350" s="17"/>
    </row>
    <row r="9351" spans="22:22" x14ac:dyDescent="0.35">
      <c r="V9351" s="17"/>
    </row>
    <row r="9352" spans="22:22" x14ac:dyDescent="0.35">
      <c r="V9352" s="17"/>
    </row>
    <row r="9353" spans="22:22" x14ac:dyDescent="0.35">
      <c r="V9353" s="17"/>
    </row>
    <row r="9354" spans="22:22" x14ac:dyDescent="0.35">
      <c r="V9354" s="17"/>
    </row>
    <row r="9355" spans="22:22" x14ac:dyDescent="0.35">
      <c r="V9355" s="17"/>
    </row>
    <row r="9356" spans="22:22" x14ac:dyDescent="0.35">
      <c r="V9356" s="17"/>
    </row>
    <row r="9357" spans="22:22" x14ac:dyDescent="0.35">
      <c r="V9357" s="17"/>
    </row>
    <row r="9358" spans="22:22" x14ac:dyDescent="0.35">
      <c r="V9358" s="17"/>
    </row>
    <row r="9359" spans="22:22" x14ac:dyDescent="0.35">
      <c r="V9359" s="17"/>
    </row>
    <row r="9360" spans="22:22" x14ac:dyDescent="0.35">
      <c r="V9360" s="17"/>
    </row>
    <row r="9361" spans="22:22" x14ac:dyDescent="0.35">
      <c r="V9361" s="17"/>
    </row>
    <row r="9362" spans="22:22" x14ac:dyDescent="0.35">
      <c r="V9362" s="17"/>
    </row>
    <row r="9363" spans="22:22" x14ac:dyDescent="0.35">
      <c r="V9363" s="17"/>
    </row>
    <row r="9364" spans="22:22" x14ac:dyDescent="0.35">
      <c r="V9364" s="17"/>
    </row>
    <row r="9365" spans="22:22" x14ac:dyDescent="0.35">
      <c r="V9365" s="17"/>
    </row>
    <row r="9366" spans="22:22" x14ac:dyDescent="0.35">
      <c r="V9366" s="17"/>
    </row>
    <row r="9367" spans="22:22" x14ac:dyDescent="0.35">
      <c r="V9367" s="17"/>
    </row>
    <row r="9368" spans="22:22" x14ac:dyDescent="0.35">
      <c r="V9368" s="17"/>
    </row>
    <row r="9369" spans="22:22" x14ac:dyDescent="0.35">
      <c r="V9369" s="17"/>
    </row>
    <row r="9370" spans="22:22" x14ac:dyDescent="0.35">
      <c r="V9370" s="17"/>
    </row>
    <row r="9371" spans="22:22" x14ac:dyDescent="0.35">
      <c r="V9371" s="17"/>
    </row>
    <row r="9372" spans="22:22" x14ac:dyDescent="0.35">
      <c r="V9372" s="17"/>
    </row>
    <row r="9373" spans="22:22" x14ac:dyDescent="0.35">
      <c r="V9373" s="17"/>
    </row>
    <row r="9374" spans="22:22" x14ac:dyDescent="0.35">
      <c r="V9374" s="17"/>
    </row>
    <row r="9375" spans="22:22" x14ac:dyDescent="0.35">
      <c r="V9375" s="17"/>
    </row>
    <row r="9376" spans="22:22" x14ac:dyDescent="0.35">
      <c r="V9376" s="17"/>
    </row>
    <row r="9377" spans="22:22" x14ac:dyDescent="0.35">
      <c r="V9377" s="17"/>
    </row>
    <row r="9378" spans="22:22" x14ac:dyDescent="0.35">
      <c r="V9378" s="17"/>
    </row>
    <row r="9379" spans="22:22" x14ac:dyDescent="0.35">
      <c r="V9379" s="17"/>
    </row>
    <row r="9380" spans="22:22" x14ac:dyDescent="0.35">
      <c r="V9380" s="17"/>
    </row>
    <row r="9381" spans="22:22" x14ac:dyDescent="0.35">
      <c r="V9381" s="17"/>
    </row>
    <row r="9382" spans="22:22" x14ac:dyDescent="0.35">
      <c r="V9382" s="17"/>
    </row>
    <row r="9383" spans="22:22" x14ac:dyDescent="0.35">
      <c r="V9383" s="17"/>
    </row>
    <row r="9384" spans="22:22" x14ac:dyDescent="0.35">
      <c r="V9384" s="17"/>
    </row>
    <row r="9385" spans="22:22" x14ac:dyDescent="0.35">
      <c r="V9385" s="17"/>
    </row>
    <row r="9386" spans="22:22" x14ac:dyDescent="0.35">
      <c r="V9386" s="17"/>
    </row>
    <row r="9387" spans="22:22" x14ac:dyDescent="0.35">
      <c r="V9387" s="17"/>
    </row>
    <row r="9388" spans="22:22" x14ac:dyDescent="0.35">
      <c r="V9388" s="17"/>
    </row>
    <row r="9389" spans="22:22" x14ac:dyDescent="0.35">
      <c r="V9389" s="17"/>
    </row>
    <row r="9390" spans="22:22" x14ac:dyDescent="0.35">
      <c r="V9390" s="17"/>
    </row>
    <row r="9391" spans="22:22" x14ac:dyDescent="0.35">
      <c r="V9391" s="17"/>
    </row>
    <row r="9392" spans="22:22" x14ac:dyDescent="0.35">
      <c r="V9392" s="17"/>
    </row>
    <row r="9393" spans="22:22" x14ac:dyDescent="0.35">
      <c r="V9393" s="17"/>
    </row>
    <row r="9394" spans="22:22" x14ac:dyDescent="0.35">
      <c r="V9394" s="17"/>
    </row>
    <row r="9395" spans="22:22" x14ac:dyDescent="0.35">
      <c r="V9395" s="17"/>
    </row>
    <row r="9396" spans="22:22" x14ac:dyDescent="0.35">
      <c r="V9396" s="17"/>
    </row>
    <row r="9397" spans="22:22" x14ac:dyDescent="0.35">
      <c r="V9397" s="17"/>
    </row>
    <row r="9398" spans="22:22" x14ac:dyDescent="0.35">
      <c r="V9398" s="17"/>
    </row>
    <row r="9399" spans="22:22" x14ac:dyDescent="0.35">
      <c r="V9399" s="17"/>
    </row>
    <row r="9400" spans="22:22" x14ac:dyDescent="0.35">
      <c r="V9400" s="17"/>
    </row>
    <row r="9401" spans="22:22" x14ac:dyDescent="0.35">
      <c r="V9401" s="17"/>
    </row>
    <row r="9402" spans="22:22" x14ac:dyDescent="0.35">
      <c r="V9402" s="17"/>
    </row>
    <row r="9403" spans="22:22" x14ac:dyDescent="0.35">
      <c r="V9403" s="17"/>
    </row>
    <row r="9404" spans="22:22" x14ac:dyDescent="0.35">
      <c r="V9404" s="17"/>
    </row>
    <row r="9405" spans="22:22" x14ac:dyDescent="0.35">
      <c r="V9405" s="17"/>
    </row>
    <row r="9406" spans="22:22" x14ac:dyDescent="0.35">
      <c r="V9406" s="17"/>
    </row>
    <row r="9407" spans="22:22" x14ac:dyDescent="0.35">
      <c r="V9407" s="17"/>
    </row>
    <row r="9408" spans="22:22" x14ac:dyDescent="0.35">
      <c r="V9408" s="17"/>
    </row>
    <row r="9409" spans="22:22" x14ac:dyDescent="0.35">
      <c r="V9409" s="17"/>
    </row>
    <row r="9410" spans="22:22" x14ac:dyDescent="0.35">
      <c r="V9410" s="17"/>
    </row>
    <row r="9411" spans="22:22" x14ac:dyDescent="0.35">
      <c r="V9411" s="17"/>
    </row>
    <row r="9412" spans="22:22" x14ac:dyDescent="0.35">
      <c r="V9412" s="17"/>
    </row>
    <row r="9413" spans="22:22" x14ac:dyDescent="0.35">
      <c r="V9413" s="17"/>
    </row>
    <row r="9414" spans="22:22" x14ac:dyDescent="0.35">
      <c r="V9414" s="17"/>
    </row>
    <row r="9415" spans="22:22" x14ac:dyDescent="0.35">
      <c r="V9415" s="17"/>
    </row>
    <row r="9416" spans="22:22" x14ac:dyDescent="0.35">
      <c r="V9416" s="17"/>
    </row>
    <row r="9417" spans="22:22" x14ac:dyDescent="0.35">
      <c r="V9417" s="17"/>
    </row>
    <row r="9418" spans="22:22" x14ac:dyDescent="0.35">
      <c r="V9418" s="17"/>
    </row>
    <row r="9419" spans="22:22" x14ac:dyDescent="0.35">
      <c r="V9419" s="17"/>
    </row>
    <row r="9420" spans="22:22" x14ac:dyDescent="0.35">
      <c r="V9420" s="17"/>
    </row>
    <row r="9421" spans="22:22" x14ac:dyDescent="0.35">
      <c r="V9421" s="17"/>
    </row>
    <row r="9422" spans="22:22" x14ac:dyDescent="0.35">
      <c r="V9422" s="17"/>
    </row>
    <row r="9423" spans="22:22" x14ac:dyDescent="0.35">
      <c r="V9423" s="17"/>
    </row>
    <row r="9424" spans="22:22" x14ac:dyDescent="0.35">
      <c r="V9424" s="17"/>
    </row>
    <row r="9425" spans="22:22" x14ac:dyDescent="0.35">
      <c r="V9425" s="17"/>
    </row>
    <row r="9426" spans="22:22" x14ac:dyDescent="0.35">
      <c r="V9426" s="17"/>
    </row>
    <row r="9427" spans="22:22" x14ac:dyDescent="0.35">
      <c r="V9427" s="17"/>
    </row>
    <row r="9428" spans="22:22" x14ac:dyDescent="0.35">
      <c r="V9428" s="17"/>
    </row>
    <row r="9429" spans="22:22" x14ac:dyDescent="0.35">
      <c r="V9429" s="17"/>
    </row>
    <row r="9430" spans="22:22" x14ac:dyDescent="0.35">
      <c r="V9430" s="17"/>
    </row>
    <row r="9431" spans="22:22" x14ac:dyDescent="0.35">
      <c r="V9431" s="17"/>
    </row>
    <row r="9432" spans="22:22" x14ac:dyDescent="0.35">
      <c r="V9432" s="17"/>
    </row>
    <row r="9433" spans="22:22" x14ac:dyDescent="0.35">
      <c r="V9433" s="17"/>
    </row>
    <row r="9434" spans="22:22" x14ac:dyDescent="0.35">
      <c r="V9434" s="17"/>
    </row>
    <row r="9435" spans="22:22" x14ac:dyDescent="0.35">
      <c r="V9435" s="17"/>
    </row>
    <row r="9436" spans="22:22" x14ac:dyDescent="0.35">
      <c r="V9436" s="17"/>
    </row>
    <row r="9437" spans="22:22" x14ac:dyDescent="0.35">
      <c r="V9437" s="17"/>
    </row>
    <row r="9438" spans="22:22" x14ac:dyDescent="0.35">
      <c r="V9438" s="17"/>
    </row>
    <row r="9439" spans="22:22" x14ac:dyDescent="0.35">
      <c r="V9439" s="17"/>
    </row>
    <row r="9440" spans="22:22" x14ac:dyDescent="0.35">
      <c r="V9440" s="17"/>
    </row>
    <row r="9441" spans="22:22" x14ac:dyDescent="0.35">
      <c r="V9441" s="17"/>
    </row>
    <row r="9442" spans="22:22" x14ac:dyDescent="0.35">
      <c r="V9442" s="17"/>
    </row>
    <row r="9443" spans="22:22" x14ac:dyDescent="0.35">
      <c r="V9443" s="17"/>
    </row>
    <row r="9444" spans="22:22" x14ac:dyDescent="0.35">
      <c r="V9444" s="17"/>
    </row>
    <row r="9445" spans="22:22" x14ac:dyDescent="0.35">
      <c r="V9445" s="17"/>
    </row>
    <row r="9446" spans="22:22" x14ac:dyDescent="0.35">
      <c r="V9446" s="17"/>
    </row>
    <row r="9447" spans="22:22" x14ac:dyDescent="0.35">
      <c r="V9447" s="17"/>
    </row>
    <row r="9448" spans="22:22" x14ac:dyDescent="0.35">
      <c r="V9448" s="17"/>
    </row>
    <row r="9449" spans="22:22" x14ac:dyDescent="0.35">
      <c r="V9449" s="17"/>
    </row>
    <row r="9450" spans="22:22" x14ac:dyDescent="0.35">
      <c r="V9450" s="17"/>
    </row>
    <row r="9451" spans="22:22" x14ac:dyDescent="0.35">
      <c r="V9451" s="17"/>
    </row>
    <row r="9452" spans="22:22" x14ac:dyDescent="0.35">
      <c r="V9452" s="17"/>
    </row>
    <row r="9453" spans="22:22" x14ac:dyDescent="0.35">
      <c r="V9453" s="17"/>
    </row>
    <row r="9454" spans="22:22" x14ac:dyDescent="0.35">
      <c r="V9454" s="17"/>
    </row>
    <row r="9455" spans="22:22" x14ac:dyDescent="0.35">
      <c r="V9455" s="17"/>
    </row>
    <row r="9456" spans="22:22" x14ac:dyDescent="0.35">
      <c r="V9456" s="17"/>
    </row>
    <row r="9457" spans="22:22" x14ac:dyDescent="0.35">
      <c r="V9457" s="17"/>
    </row>
    <row r="9458" spans="22:22" x14ac:dyDescent="0.35">
      <c r="V9458" s="17"/>
    </row>
    <row r="9459" spans="22:22" x14ac:dyDescent="0.35">
      <c r="V9459" s="17"/>
    </row>
    <row r="9460" spans="22:22" x14ac:dyDescent="0.35">
      <c r="V9460" s="17"/>
    </row>
    <row r="9461" spans="22:22" x14ac:dyDescent="0.35">
      <c r="V9461" s="17"/>
    </row>
    <row r="9462" spans="22:22" x14ac:dyDescent="0.35">
      <c r="V9462" s="17"/>
    </row>
    <row r="9463" spans="22:22" x14ac:dyDescent="0.35">
      <c r="V9463" s="17"/>
    </row>
    <row r="9464" spans="22:22" x14ac:dyDescent="0.35">
      <c r="V9464" s="17"/>
    </row>
    <row r="9465" spans="22:22" x14ac:dyDescent="0.35">
      <c r="V9465" s="17"/>
    </row>
    <row r="9466" spans="22:22" x14ac:dyDescent="0.35">
      <c r="V9466" s="17"/>
    </row>
    <row r="9467" spans="22:22" x14ac:dyDescent="0.35">
      <c r="V9467" s="17"/>
    </row>
    <row r="9468" spans="22:22" x14ac:dyDescent="0.35">
      <c r="V9468" s="17"/>
    </row>
    <row r="9469" spans="22:22" x14ac:dyDescent="0.35">
      <c r="V9469" s="17"/>
    </row>
    <row r="9470" spans="22:22" x14ac:dyDescent="0.35">
      <c r="V9470" s="17"/>
    </row>
    <row r="9471" spans="22:22" x14ac:dyDescent="0.35">
      <c r="V9471" s="17"/>
    </row>
    <row r="9472" spans="22:22" x14ac:dyDescent="0.35">
      <c r="V9472" s="17"/>
    </row>
    <row r="9473" spans="22:22" x14ac:dyDescent="0.35">
      <c r="V9473" s="17"/>
    </row>
    <row r="9474" spans="22:22" x14ac:dyDescent="0.35">
      <c r="V9474" s="17"/>
    </row>
    <row r="9475" spans="22:22" x14ac:dyDescent="0.35">
      <c r="V9475" s="17"/>
    </row>
    <row r="9476" spans="22:22" x14ac:dyDescent="0.35">
      <c r="V9476" s="17"/>
    </row>
    <row r="9477" spans="22:22" x14ac:dyDescent="0.35">
      <c r="V9477" s="17"/>
    </row>
    <row r="9478" spans="22:22" x14ac:dyDescent="0.35">
      <c r="V9478" s="17"/>
    </row>
    <row r="9479" spans="22:22" x14ac:dyDescent="0.35">
      <c r="V9479" s="17"/>
    </row>
    <row r="9480" spans="22:22" x14ac:dyDescent="0.35">
      <c r="V9480" s="17"/>
    </row>
    <row r="9481" spans="22:22" x14ac:dyDescent="0.35">
      <c r="V9481" s="17"/>
    </row>
    <row r="9482" spans="22:22" x14ac:dyDescent="0.35">
      <c r="V9482" s="17"/>
    </row>
    <row r="9483" spans="22:22" x14ac:dyDescent="0.35">
      <c r="V9483" s="17"/>
    </row>
    <row r="9484" spans="22:22" x14ac:dyDescent="0.35">
      <c r="V9484" s="17"/>
    </row>
    <row r="9485" spans="22:22" x14ac:dyDescent="0.35">
      <c r="V9485" s="17"/>
    </row>
    <row r="9486" spans="22:22" x14ac:dyDescent="0.35">
      <c r="V9486" s="17"/>
    </row>
    <row r="9487" spans="22:22" x14ac:dyDescent="0.35">
      <c r="V9487" s="17"/>
    </row>
    <row r="9488" spans="22:22" x14ac:dyDescent="0.35">
      <c r="V9488" s="17"/>
    </row>
    <row r="9489" spans="22:22" x14ac:dyDescent="0.35">
      <c r="V9489" s="17"/>
    </row>
    <row r="9490" spans="22:22" x14ac:dyDescent="0.35">
      <c r="V9490" s="17"/>
    </row>
    <row r="9491" spans="22:22" x14ac:dyDescent="0.35">
      <c r="V9491" s="17"/>
    </row>
    <row r="9492" spans="22:22" x14ac:dyDescent="0.35">
      <c r="V9492" s="17"/>
    </row>
    <row r="9493" spans="22:22" x14ac:dyDescent="0.35">
      <c r="V9493" s="17"/>
    </row>
    <row r="9494" spans="22:22" x14ac:dyDescent="0.35">
      <c r="V9494" s="17"/>
    </row>
    <row r="9495" spans="22:22" x14ac:dyDescent="0.35">
      <c r="V9495" s="17"/>
    </row>
    <row r="9496" spans="22:22" x14ac:dyDescent="0.35">
      <c r="V9496" s="17"/>
    </row>
    <row r="9497" spans="22:22" x14ac:dyDescent="0.35">
      <c r="V9497" s="17"/>
    </row>
    <row r="9498" spans="22:22" x14ac:dyDescent="0.35">
      <c r="V9498" s="17"/>
    </row>
    <row r="9499" spans="22:22" x14ac:dyDescent="0.35">
      <c r="V9499" s="17"/>
    </row>
    <row r="9500" spans="22:22" x14ac:dyDescent="0.35">
      <c r="V9500" s="17"/>
    </row>
    <row r="9501" spans="22:22" x14ac:dyDescent="0.35">
      <c r="V9501" s="17"/>
    </row>
    <row r="9502" spans="22:22" x14ac:dyDescent="0.35">
      <c r="V9502" s="17"/>
    </row>
    <row r="9503" spans="22:22" x14ac:dyDescent="0.35">
      <c r="V9503" s="17"/>
    </row>
    <row r="9504" spans="22:22" x14ac:dyDescent="0.35">
      <c r="V9504" s="17"/>
    </row>
    <row r="9505" spans="22:22" x14ac:dyDescent="0.35">
      <c r="V9505" s="17"/>
    </row>
    <row r="9506" spans="22:22" x14ac:dyDescent="0.35">
      <c r="V9506" s="17"/>
    </row>
    <row r="9507" spans="22:22" x14ac:dyDescent="0.35">
      <c r="V9507" s="17"/>
    </row>
    <row r="9508" spans="22:22" x14ac:dyDescent="0.35">
      <c r="V9508" s="17"/>
    </row>
    <row r="9509" spans="22:22" x14ac:dyDescent="0.35">
      <c r="V9509" s="17"/>
    </row>
    <row r="9510" spans="22:22" x14ac:dyDescent="0.35">
      <c r="V9510" s="17"/>
    </row>
    <row r="9511" spans="22:22" x14ac:dyDescent="0.35">
      <c r="V9511" s="17"/>
    </row>
    <row r="9512" spans="22:22" x14ac:dyDescent="0.35">
      <c r="V9512" s="17"/>
    </row>
    <row r="9513" spans="22:22" x14ac:dyDescent="0.35">
      <c r="V9513" s="17"/>
    </row>
    <row r="9514" spans="22:22" x14ac:dyDescent="0.35">
      <c r="V9514" s="17"/>
    </row>
    <row r="9515" spans="22:22" x14ac:dyDescent="0.35">
      <c r="V9515" s="17"/>
    </row>
    <row r="9516" spans="22:22" x14ac:dyDescent="0.35">
      <c r="V9516" s="17"/>
    </row>
    <row r="9517" spans="22:22" x14ac:dyDescent="0.35">
      <c r="V9517" s="17"/>
    </row>
    <row r="9518" spans="22:22" x14ac:dyDescent="0.35">
      <c r="V9518" s="17"/>
    </row>
    <row r="9519" spans="22:22" x14ac:dyDescent="0.35">
      <c r="V9519" s="17"/>
    </row>
    <row r="9520" spans="22:22" x14ac:dyDescent="0.35">
      <c r="V9520" s="17"/>
    </row>
    <row r="9521" spans="22:22" x14ac:dyDescent="0.35">
      <c r="V9521" s="17"/>
    </row>
    <row r="9522" spans="22:22" x14ac:dyDescent="0.35">
      <c r="V9522" s="17"/>
    </row>
    <row r="9523" spans="22:22" x14ac:dyDescent="0.35">
      <c r="V9523" s="17"/>
    </row>
    <row r="9524" spans="22:22" x14ac:dyDescent="0.35">
      <c r="V9524" s="17"/>
    </row>
    <row r="9525" spans="22:22" x14ac:dyDescent="0.35">
      <c r="V9525" s="17"/>
    </row>
    <row r="9526" spans="22:22" x14ac:dyDescent="0.35">
      <c r="V9526" s="17"/>
    </row>
    <row r="9527" spans="22:22" x14ac:dyDescent="0.35">
      <c r="V9527" s="17"/>
    </row>
    <row r="9528" spans="22:22" x14ac:dyDescent="0.35">
      <c r="V9528" s="17"/>
    </row>
    <row r="9529" spans="22:22" x14ac:dyDescent="0.35">
      <c r="V9529" s="17"/>
    </row>
    <row r="9530" spans="22:22" x14ac:dyDescent="0.35">
      <c r="V9530" s="17"/>
    </row>
    <row r="9531" spans="22:22" x14ac:dyDescent="0.35">
      <c r="V9531" s="17"/>
    </row>
    <row r="9532" spans="22:22" x14ac:dyDescent="0.35">
      <c r="V9532" s="17"/>
    </row>
    <row r="9533" spans="22:22" x14ac:dyDescent="0.35">
      <c r="V9533" s="17"/>
    </row>
    <row r="9534" spans="22:22" x14ac:dyDescent="0.35">
      <c r="V9534" s="17"/>
    </row>
    <row r="9535" spans="22:22" x14ac:dyDescent="0.35">
      <c r="V9535" s="17"/>
    </row>
    <row r="9536" spans="22:22" x14ac:dyDescent="0.35">
      <c r="V9536" s="17"/>
    </row>
    <row r="9537" spans="22:22" x14ac:dyDescent="0.35">
      <c r="V9537" s="17"/>
    </row>
    <row r="9538" spans="22:22" x14ac:dyDescent="0.35">
      <c r="V9538" s="17"/>
    </row>
    <row r="9539" spans="22:22" x14ac:dyDescent="0.35">
      <c r="V9539" s="17"/>
    </row>
    <row r="9540" spans="22:22" x14ac:dyDescent="0.35">
      <c r="V9540" s="17"/>
    </row>
    <row r="9541" spans="22:22" x14ac:dyDescent="0.35">
      <c r="V9541" s="17"/>
    </row>
    <row r="9542" spans="22:22" x14ac:dyDescent="0.35">
      <c r="V9542" s="17"/>
    </row>
    <row r="9543" spans="22:22" x14ac:dyDescent="0.35">
      <c r="V9543" s="17"/>
    </row>
    <row r="9544" spans="22:22" x14ac:dyDescent="0.35">
      <c r="V9544" s="17"/>
    </row>
    <row r="9545" spans="22:22" x14ac:dyDescent="0.35">
      <c r="V9545" s="17"/>
    </row>
    <row r="9546" spans="22:22" x14ac:dyDescent="0.35">
      <c r="V9546" s="17"/>
    </row>
    <row r="9547" spans="22:22" x14ac:dyDescent="0.35">
      <c r="V9547" s="17"/>
    </row>
    <row r="9548" spans="22:22" x14ac:dyDescent="0.35">
      <c r="V9548" s="17"/>
    </row>
    <row r="9549" spans="22:22" x14ac:dyDescent="0.35">
      <c r="V9549" s="17"/>
    </row>
    <row r="9550" spans="22:22" x14ac:dyDescent="0.35">
      <c r="V9550" s="17"/>
    </row>
    <row r="9551" spans="22:22" x14ac:dyDescent="0.35">
      <c r="V9551" s="17"/>
    </row>
    <row r="9552" spans="22:22" x14ac:dyDescent="0.35">
      <c r="V9552" s="17"/>
    </row>
    <row r="9553" spans="22:22" x14ac:dyDescent="0.35">
      <c r="V9553" s="17"/>
    </row>
    <row r="9554" spans="22:22" x14ac:dyDescent="0.35">
      <c r="V9554" s="17"/>
    </row>
    <row r="9555" spans="22:22" x14ac:dyDescent="0.35">
      <c r="V9555" s="17"/>
    </row>
    <row r="9556" spans="22:22" x14ac:dyDescent="0.35">
      <c r="V9556" s="17"/>
    </row>
    <row r="9557" spans="22:22" x14ac:dyDescent="0.35">
      <c r="V9557" s="17"/>
    </row>
    <row r="9558" spans="22:22" x14ac:dyDescent="0.35">
      <c r="V9558" s="17"/>
    </row>
    <row r="9559" spans="22:22" x14ac:dyDescent="0.35">
      <c r="V9559" s="17"/>
    </row>
    <row r="9560" spans="22:22" x14ac:dyDescent="0.35">
      <c r="V9560" s="17"/>
    </row>
    <row r="9561" spans="22:22" x14ac:dyDescent="0.35">
      <c r="V9561" s="17"/>
    </row>
    <row r="9562" spans="22:22" x14ac:dyDescent="0.35">
      <c r="V9562" s="17"/>
    </row>
    <row r="9563" spans="22:22" x14ac:dyDescent="0.35">
      <c r="V9563" s="17"/>
    </row>
    <row r="9564" spans="22:22" x14ac:dyDescent="0.35">
      <c r="V9564" s="17"/>
    </row>
    <row r="9565" spans="22:22" x14ac:dyDescent="0.35">
      <c r="V9565" s="17"/>
    </row>
    <row r="9566" spans="22:22" x14ac:dyDescent="0.35">
      <c r="V9566" s="17"/>
    </row>
    <row r="9567" spans="22:22" x14ac:dyDescent="0.35">
      <c r="V9567" s="17"/>
    </row>
    <row r="9568" spans="22:22" x14ac:dyDescent="0.35">
      <c r="V9568" s="17"/>
    </row>
    <row r="9569" spans="22:22" x14ac:dyDescent="0.35">
      <c r="V9569" s="17"/>
    </row>
    <row r="9570" spans="22:22" x14ac:dyDescent="0.35">
      <c r="V9570" s="17"/>
    </row>
    <row r="9571" spans="22:22" x14ac:dyDescent="0.35">
      <c r="V9571" s="17"/>
    </row>
    <row r="9572" spans="22:22" x14ac:dyDescent="0.35">
      <c r="V9572" s="17"/>
    </row>
    <row r="9573" spans="22:22" x14ac:dyDescent="0.35">
      <c r="V9573" s="17"/>
    </row>
    <row r="9574" spans="22:22" x14ac:dyDescent="0.35">
      <c r="V9574" s="17"/>
    </row>
    <row r="9575" spans="22:22" x14ac:dyDescent="0.35">
      <c r="V9575" s="17"/>
    </row>
    <row r="9576" spans="22:22" x14ac:dyDescent="0.35">
      <c r="V9576" s="17"/>
    </row>
    <row r="9577" spans="22:22" x14ac:dyDescent="0.35">
      <c r="V9577" s="17"/>
    </row>
    <row r="9578" spans="22:22" x14ac:dyDescent="0.35">
      <c r="V9578" s="17"/>
    </row>
    <row r="9579" spans="22:22" x14ac:dyDescent="0.35">
      <c r="V9579" s="17"/>
    </row>
    <row r="9580" spans="22:22" x14ac:dyDescent="0.35">
      <c r="V9580" s="17"/>
    </row>
    <row r="9581" spans="22:22" x14ac:dyDescent="0.35">
      <c r="V9581" s="17"/>
    </row>
    <row r="9582" spans="22:22" x14ac:dyDescent="0.35">
      <c r="V9582" s="17"/>
    </row>
    <row r="9583" spans="22:22" x14ac:dyDescent="0.35">
      <c r="V9583" s="17"/>
    </row>
    <row r="9584" spans="22:22" x14ac:dyDescent="0.35">
      <c r="V9584" s="17"/>
    </row>
    <row r="9585" spans="22:22" x14ac:dyDescent="0.35">
      <c r="V9585" s="17"/>
    </row>
    <row r="9586" spans="22:22" x14ac:dyDescent="0.35">
      <c r="V9586" s="17"/>
    </row>
    <row r="9587" spans="22:22" x14ac:dyDescent="0.35">
      <c r="V9587" s="17"/>
    </row>
    <row r="9588" spans="22:22" x14ac:dyDescent="0.35">
      <c r="V9588" s="17"/>
    </row>
    <row r="9589" spans="22:22" x14ac:dyDescent="0.35">
      <c r="V9589" s="17"/>
    </row>
    <row r="9590" spans="22:22" x14ac:dyDescent="0.35">
      <c r="V9590" s="17"/>
    </row>
    <row r="9591" spans="22:22" x14ac:dyDescent="0.35">
      <c r="V9591" s="17"/>
    </row>
    <row r="9592" spans="22:22" x14ac:dyDescent="0.35">
      <c r="V9592" s="17"/>
    </row>
    <row r="9593" spans="22:22" x14ac:dyDescent="0.35">
      <c r="V9593" s="17"/>
    </row>
    <row r="9594" spans="22:22" x14ac:dyDescent="0.35">
      <c r="V9594" s="17"/>
    </row>
    <row r="9595" spans="22:22" x14ac:dyDescent="0.35">
      <c r="V9595" s="17"/>
    </row>
    <row r="9596" spans="22:22" x14ac:dyDescent="0.35">
      <c r="V9596" s="17"/>
    </row>
    <row r="9597" spans="22:22" x14ac:dyDescent="0.35">
      <c r="V9597" s="17"/>
    </row>
    <row r="9598" spans="22:22" x14ac:dyDescent="0.35">
      <c r="V9598" s="17"/>
    </row>
    <row r="9599" spans="22:22" x14ac:dyDescent="0.35">
      <c r="V9599" s="17"/>
    </row>
    <row r="9600" spans="22:22" x14ac:dyDescent="0.35">
      <c r="V9600" s="17"/>
    </row>
    <row r="9601" spans="22:22" x14ac:dyDescent="0.35">
      <c r="V9601" s="17"/>
    </row>
    <row r="9602" spans="22:22" x14ac:dyDescent="0.35">
      <c r="V9602" s="17"/>
    </row>
    <row r="9603" spans="22:22" x14ac:dyDescent="0.35">
      <c r="V9603" s="17"/>
    </row>
    <row r="9604" spans="22:22" x14ac:dyDescent="0.35">
      <c r="V9604" s="17"/>
    </row>
    <row r="9605" spans="22:22" x14ac:dyDescent="0.35">
      <c r="V9605" s="17"/>
    </row>
    <row r="9606" spans="22:22" x14ac:dyDescent="0.35">
      <c r="V9606" s="17"/>
    </row>
    <row r="9607" spans="22:22" x14ac:dyDescent="0.35">
      <c r="V9607" s="17"/>
    </row>
    <row r="9608" spans="22:22" x14ac:dyDescent="0.35">
      <c r="V9608" s="17"/>
    </row>
    <row r="9609" spans="22:22" x14ac:dyDescent="0.35">
      <c r="V9609" s="17"/>
    </row>
    <row r="9610" spans="22:22" x14ac:dyDescent="0.35">
      <c r="V9610" s="17"/>
    </row>
    <row r="9611" spans="22:22" x14ac:dyDescent="0.35">
      <c r="V9611" s="17"/>
    </row>
    <row r="9612" spans="22:22" x14ac:dyDescent="0.35">
      <c r="V9612" s="17"/>
    </row>
    <row r="9613" spans="22:22" x14ac:dyDescent="0.35">
      <c r="V9613" s="17"/>
    </row>
    <row r="9614" spans="22:22" x14ac:dyDescent="0.35">
      <c r="V9614" s="17"/>
    </row>
    <row r="9615" spans="22:22" x14ac:dyDescent="0.35">
      <c r="V9615" s="17"/>
    </row>
    <row r="9616" spans="22:22" x14ac:dyDescent="0.35">
      <c r="V9616" s="17"/>
    </row>
    <row r="9617" spans="22:22" x14ac:dyDescent="0.35">
      <c r="V9617" s="17"/>
    </row>
    <row r="9618" spans="22:22" x14ac:dyDescent="0.35">
      <c r="V9618" s="17"/>
    </row>
    <row r="9619" spans="22:22" x14ac:dyDescent="0.35">
      <c r="V9619" s="17"/>
    </row>
    <row r="9620" spans="22:22" x14ac:dyDescent="0.35">
      <c r="V9620" s="17"/>
    </row>
    <row r="9621" spans="22:22" x14ac:dyDescent="0.35">
      <c r="V9621" s="17"/>
    </row>
    <row r="9622" spans="22:22" x14ac:dyDescent="0.35">
      <c r="V9622" s="17"/>
    </row>
    <row r="9623" spans="22:22" x14ac:dyDescent="0.35">
      <c r="V9623" s="17"/>
    </row>
    <row r="9624" spans="22:22" x14ac:dyDescent="0.35">
      <c r="V9624" s="17"/>
    </row>
    <row r="9625" spans="22:22" x14ac:dyDescent="0.35">
      <c r="V9625" s="17"/>
    </row>
    <row r="9626" spans="22:22" x14ac:dyDescent="0.35">
      <c r="V9626" s="17"/>
    </row>
    <row r="9627" spans="22:22" x14ac:dyDescent="0.35">
      <c r="V9627" s="17"/>
    </row>
    <row r="9628" spans="22:22" x14ac:dyDescent="0.35">
      <c r="V9628" s="17"/>
    </row>
    <row r="9629" spans="22:22" x14ac:dyDescent="0.35">
      <c r="V9629" s="17"/>
    </row>
    <row r="9630" spans="22:22" x14ac:dyDescent="0.35">
      <c r="V9630" s="17"/>
    </row>
    <row r="9631" spans="22:22" x14ac:dyDescent="0.35">
      <c r="V9631" s="17"/>
    </row>
    <row r="9632" spans="22:22" x14ac:dyDescent="0.35">
      <c r="V9632" s="17"/>
    </row>
    <row r="9633" spans="22:22" x14ac:dyDescent="0.35">
      <c r="V9633" s="17"/>
    </row>
    <row r="9634" spans="22:22" x14ac:dyDescent="0.35">
      <c r="V9634" s="17"/>
    </row>
    <row r="9635" spans="22:22" x14ac:dyDescent="0.35">
      <c r="V9635" s="17"/>
    </row>
    <row r="9636" spans="22:22" x14ac:dyDescent="0.35">
      <c r="V9636" s="17"/>
    </row>
    <row r="9637" spans="22:22" x14ac:dyDescent="0.35">
      <c r="V9637" s="17"/>
    </row>
    <row r="9638" spans="22:22" x14ac:dyDescent="0.35">
      <c r="V9638" s="17"/>
    </row>
    <row r="9639" spans="22:22" x14ac:dyDescent="0.35">
      <c r="V9639" s="17"/>
    </row>
    <row r="9640" spans="22:22" x14ac:dyDescent="0.35">
      <c r="V9640" s="17"/>
    </row>
    <row r="9641" spans="22:22" x14ac:dyDescent="0.35">
      <c r="V9641" s="17"/>
    </row>
    <row r="9642" spans="22:22" x14ac:dyDescent="0.35">
      <c r="V9642" s="17"/>
    </row>
    <row r="9643" spans="22:22" x14ac:dyDescent="0.35">
      <c r="V9643" s="17"/>
    </row>
    <row r="9644" spans="22:22" x14ac:dyDescent="0.35">
      <c r="V9644" s="17"/>
    </row>
    <row r="9645" spans="22:22" x14ac:dyDescent="0.35">
      <c r="V9645" s="17"/>
    </row>
    <row r="9646" spans="22:22" x14ac:dyDescent="0.35">
      <c r="V9646" s="17"/>
    </row>
    <row r="9647" spans="22:22" x14ac:dyDescent="0.35">
      <c r="V9647" s="17"/>
    </row>
    <row r="9648" spans="22:22" x14ac:dyDescent="0.35">
      <c r="V9648" s="17"/>
    </row>
    <row r="9649" spans="22:22" x14ac:dyDescent="0.35">
      <c r="V9649" s="17"/>
    </row>
    <row r="9650" spans="22:22" x14ac:dyDescent="0.35">
      <c r="V9650" s="17"/>
    </row>
    <row r="9651" spans="22:22" x14ac:dyDescent="0.35">
      <c r="V9651" s="17"/>
    </row>
    <row r="9652" spans="22:22" x14ac:dyDescent="0.35">
      <c r="V9652" s="17"/>
    </row>
    <row r="9653" spans="22:22" x14ac:dyDescent="0.35">
      <c r="V9653" s="17"/>
    </row>
    <row r="9654" spans="22:22" x14ac:dyDescent="0.35">
      <c r="V9654" s="17"/>
    </row>
    <row r="9655" spans="22:22" x14ac:dyDescent="0.35">
      <c r="V9655" s="17"/>
    </row>
    <row r="9656" spans="22:22" x14ac:dyDescent="0.35">
      <c r="V9656" s="17"/>
    </row>
    <row r="9657" spans="22:22" x14ac:dyDescent="0.35">
      <c r="V9657" s="17"/>
    </row>
    <row r="9658" spans="22:22" x14ac:dyDescent="0.35">
      <c r="V9658" s="17"/>
    </row>
    <row r="9659" spans="22:22" x14ac:dyDescent="0.35">
      <c r="V9659" s="17"/>
    </row>
    <row r="9660" spans="22:22" x14ac:dyDescent="0.35">
      <c r="V9660" s="17"/>
    </row>
    <row r="9661" spans="22:22" x14ac:dyDescent="0.35">
      <c r="V9661" s="17"/>
    </row>
    <row r="9662" spans="22:22" x14ac:dyDescent="0.35">
      <c r="V9662" s="17"/>
    </row>
    <row r="9663" spans="22:22" x14ac:dyDescent="0.35">
      <c r="V9663" s="17"/>
    </row>
    <row r="9664" spans="22:22" x14ac:dyDescent="0.35">
      <c r="V9664" s="17"/>
    </row>
    <row r="9665" spans="22:22" x14ac:dyDescent="0.35">
      <c r="V9665" s="17"/>
    </row>
    <row r="9666" spans="22:22" x14ac:dyDescent="0.35">
      <c r="V9666" s="17"/>
    </row>
    <row r="9667" spans="22:22" x14ac:dyDescent="0.35">
      <c r="V9667" s="17"/>
    </row>
    <row r="9668" spans="22:22" x14ac:dyDescent="0.35">
      <c r="V9668" s="17"/>
    </row>
    <row r="9669" spans="22:22" x14ac:dyDescent="0.35">
      <c r="V9669" s="17"/>
    </row>
    <row r="9670" spans="22:22" x14ac:dyDescent="0.35">
      <c r="V9670" s="17"/>
    </row>
    <row r="9671" spans="22:22" x14ac:dyDescent="0.35">
      <c r="V9671" s="17"/>
    </row>
    <row r="9672" spans="22:22" x14ac:dyDescent="0.35">
      <c r="V9672" s="17"/>
    </row>
    <row r="9673" spans="22:22" x14ac:dyDescent="0.35">
      <c r="V9673" s="17"/>
    </row>
    <row r="9674" spans="22:22" x14ac:dyDescent="0.35">
      <c r="V9674" s="17"/>
    </row>
    <row r="9675" spans="22:22" x14ac:dyDescent="0.35">
      <c r="V9675" s="17"/>
    </row>
    <row r="9676" spans="22:22" x14ac:dyDescent="0.35">
      <c r="V9676" s="17"/>
    </row>
    <row r="9677" spans="22:22" x14ac:dyDescent="0.35">
      <c r="V9677" s="17"/>
    </row>
    <row r="9678" spans="22:22" x14ac:dyDescent="0.35">
      <c r="V9678" s="17"/>
    </row>
    <row r="9679" spans="22:22" x14ac:dyDescent="0.35">
      <c r="V9679" s="17"/>
    </row>
    <row r="9680" spans="22:22" x14ac:dyDescent="0.35">
      <c r="V9680" s="17"/>
    </row>
    <row r="9681" spans="22:22" x14ac:dyDescent="0.35">
      <c r="V9681" s="17"/>
    </row>
    <row r="9682" spans="22:22" x14ac:dyDescent="0.35">
      <c r="V9682" s="17"/>
    </row>
    <row r="9683" spans="22:22" x14ac:dyDescent="0.35">
      <c r="V9683" s="17"/>
    </row>
    <row r="9684" spans="22:22" x14ac:dyDescent="0.35">
      <c r="V9684" s="17"/>
    </row>
    <row r="9685" spans="22:22" x14ac:dyDescent="0.35">
      <c r="V9685" s="17"/>
    </row>
    <row r="9686" spans="22:22" x14ac:dyDescent="0.35">
      <c r="V9686" s="17"/>
    </row>
    <row r="9687" spans="22:22" x14ac:dyDescent="0.35">
      <c r="V9687" s="17"/>
    </row>
    <row r="9688" spans="22:22" x14ac:dyDescent="0.35">
      <c r="V9688" s="17"/>
    </row>
    <row r="9689" spans="22:22" x14ac:dyDescent="0.35">
      <c r="V9689" s="17"/>
    </row>
    <row r="9690" spans="22:22" x14ac:dyDescent="0.35">
      <c r="V9690" s="17"/>
    </row>
    <row r="9691" spans="22:22" x14ac:dyDescent="0.35">
      <c r="V9691" s="17"/>
    </row>
    <row r="9692" spans="22:22" x14ac:dyDescent="0.35">
      <c r="V9692" s="17"/>
    </row>
    <row r="9693" spans="22:22" x14ac:dyDescent="0.35">
      <c r="V9693" s="17"/>
    </row>
    <row r="9694" spans="22:22" x14ac:dyDescent="0.35">
      <c r="V9694" s="17"/>
    </row>
    <row r="9695" spans="22:22" x14ac:dyDescent="0.35">
      <c r="V9695" s="17"/>
    </row>
    <row r="9696" spans="22:22" x14ac:dyDescent="0.35">
      <c r="V9696" s="17"/>
    </row>
    <row r="9697" spans="22:22" x14ac:dyDescent="0.35">
      <c r="V9697" s="17"/>
    </row>
    <row r="9698" spans="22:22" x14ac:dyDescent="0.35">
      <c r="V9698" s="17"/>
    </row>
    <row r="9699" spans="22:22" x14ac:dyDescent="0.35">
      <c r="V9699" s="17"/>
    </row>
    <row r="9700" spans="22:22" x14ac:dyDescent="0.35">
      <c r="V9700" s="17"/>
    </row>
    <row r="9701" spans="22:22" x14ac:dyDescent="0.35">
      <c r="V9701" s="17"/>
    </row>
    <row r="9702" spans="22:22" x14ac:dyDescent="0.35">
      <c r="V9702" s="17"/>
    </row>
    <row r="9703" spans="22:22" x14ac:dyDescent="0.35">
      <c r="V9703" s="17"/>
    </row>
    <row r="9704" spans="22:22" x14ac:dyDescent="0.35">
      <c r="V9704" s="17"/>
    </row>
    <row r="9705" spans="22:22" x14ac:dyDescent="0.35">
      <c r="V9705" s="17"/>
    </row>
    <row r="9706" spans="22:22" x14ac:dyDescent="0.35">
      <c r="V9706" s="17"/>
    </row>
    <row r="9707" spans="22:22" x14ac:dyDescent="0.35">
      <c r="V9707" s="17"/>
    </row>
    <row r="9708" spans="22:22" x14ac:dyDescent="0.35">
      <c r="V9708" s="17"/>
    </row>
    <row r="9709" spans="22:22" x14ac:dyDescent="0.35">
      <c r="V9709" s="17"/>
    </row>
    <row r="9710" spans="22:22" x14ac:dyDescent="0.35">
      <c r="V9710" s="17"/>
    </row>
    <row r="9711" spans="22:22" x14ac:dyDescent="0.35">
      <c r="V9711" s="17"/>
    </row>
    <row r="9712" spans="22:22" x14ac:dyDescent="0.35">
      <c r="V9712" s="17"/>
    </row>
    <row r="9713" spans="22:22" x14ac:dyDescent="0.35">
      <c r="V9713" s="17"/>
    </row>
    <row r="9714" spans="22:22" x14ac:dyDescent="0.35">
      <c r="V9714" s="17"/>
    </row>
    <row r="9715" spans="22:22" x14ac:dyDescent="0.35">
      <c r="V9715" s="17"/>
    </row>
    <row r="9716" spans="22:22" x14ac:dyDescent="0.35">
      <c r="V9716" s="17"/>
    </row>
    <row r="9717" spans="22:22" x14ac:dyDescent="0.35">
      <c r="V9717" s="17"/>
    </row>
    <row r="9718" spans="22:22" x14ac:dyDescent="0.35">
      <c r="V9718" s="17"/>
    </row>
    <row r="9719" spans="22:22" x14ac:dyDescent="0.35">
      <c r="V9719" s="17"/>
    </row>
    <row r="9720" spans="22:22" x14ac:dyDescent="0.35">
      <c r="V9720" s="17"/>
    </row>
    <row r="9721" spans="22:22" x14ac:dyDescent="0.35">
      <c r="V9721" s="17"/>
    </row>
    <row r="9722" spans="22:22" x14ac:dyDescent="0.35">
      <c r="V9722" s="17"/>
    </row>
    <row r="9723" spans="22:22" x14ac:dyDescent="0.35">
      <c r="V9723" s="17"/>
    </row>
    <row r="9724" spans="22:22" x14ac:dyDescent="0.35">
      <c r="V9724" s="17"/>
    </row>
    <row r="9725" spans="22:22" x14ac:dyDescent="0.35">
      <c r="V9725" s="17"/>
    </row>
    <row r="9726" spans="22:22" x14ac:dyDescent="0.35">
      <c r="V9726" s="17"/>
    </row>
    <row r="9727" spans="22:22" x14ac:dyDescent="0.35">
      <c r="V9727" s="17"/>
    </row>
    <row r="9728" spans="22:22" x14ac:dyDescent="0.35">
      <c r="V9728" s="17"/>
    </row>
    <row r="9729" spans="22:22" x14ac:dyDescent="0.35">
      <c r="V9729" s="17"/>
    </row>
    <row r="9730" spans="22:22" x14ac:dyDescent="0.35">
      <c r="V9730" s="17"/>
    </row>
    <row r="9731" spans="22:22" x14ac:dyDescent="0.35">
      <c r="V9731" s="17"/>
    </row>
    <row r="9732" spans="22:22" x14ac:dyDescent="0.35">
      <c r="V9732" s="17"/>
    </row>
    <row r="9733" spans="22:22" x14ac:dyDescent="0.35">
      <c r="V9733" s="17"/>
    </row>
    <row r="9734" spans="22:22" x14ac:dyDescent="0.35">
      <c r="V9734" s="17"/>
    </row>
    <row r="9735" spans="22:22" x14ac:dyDescent="0.35">
      <c r="V9735" s="17"/>
    </row>
    <row r="9736" spans="22:22" x14ac:dyDescent="0.35">
      <c r="V9736" s="17"/>
    </row>
    <row r="9737" spans="22:22" x14ac:dyDescent="0.35">
      <c r="V9737" s="17"/>
    </row>
    <row r="9738" spans="22:22" x14ac:dyDescent="0.35">
      <c r="V9738" s="17"/>
    </row>
    <row r="9739" spans="22:22" x14ac:dyDescent="0.35">
      <c r="V9739" s="17"/>
    </row>
    <row r="9740" spans="22:22" x14ac:dyDescent="0.35">
      <c r="V9740" s="17"/>
    </row>
    <row r="9741" spans="22:22" x14ac:dyDescent="0.35">
      <c r="V9741" s="17"/>
    </row>
    <row r="9742" spans="22:22" x14ac:dyDescent="0.35">
      <c r="V9742" s="17"/>
    </row>
    <row r="9743" spans="22:22" x14ac:dyDescent="0.35">
      <c r="V9743" s="17"/>
    </row>
    <row r="9744" spans="22:22" x14ac:dyDescent="0.35">
      <c r="V9744" s="17"/>
    </row>
    <row r="9745" spans="22:22" x14ac:dyDescent="0.35">
      <c r="V9745" s="17"/>
    </row>
    <row r="9746" spans="22:22" x14ac:dyDescent="0.35">
      <c r="V9746" s="17"/>
    </row>
    <row r="9747" spans="22:22" x14ac:dyDescent="0.35">
      <c r="V9747" s="17"/>
    </row>
    <row r="9748" spans="22:22" x14ac:dyDescent="0.35">
      <c r="V9748" s="17"/>
    </row>
    <row r="9749" spans="22:22" x14ac:dyDescent="0.35">
      <c r="V9749" s="17"/>
    </row>
    <row r="9750" spans="22:22" x14ac:dyDescent="0.35">
      <c r="V9750" s="17"/>
    </row>
    <row r="9751" spans="22:22" x14ac:dyDescent="0.35">
      <c r="V9751" s="17"/>
    </row>
    <row r="9752" spans="22:22" x14ac:dyDescent="0.35">
      <c r="V9752" s="17"/>
    </row>
    <row r="9753" spans="22:22" x14ac:dyDescent="0.35">
      <c r="V9753" s="17"/>
    </row>
    <row r="9754" spans="22:22" x14ac:dyDescent="0.35">
      <c r="V9754" s="17"/>
    </row>
    <row r="9755" spans="22:22" x14ac:dyDescent="0.35">
      <c r="V9755" s="17"/>
    </row>
    <row r="9756" spans="22:22" x14ac:dyDescent="0.35">
      <c r="V9756" s="17"/>
    </row>
    <row r="9757" spans="22:22" x14ac:dyDescent="0.35">
      <c r="V9757" s="17"/>
    </row>
    <row r="9758" spans="22:22" x14ac:dyDescent="0.35">
      <c r="V9758" s="17"/>
    </row>
    <row r="9759" spans="22:22" x14ac:dyDescent="0.35">
      <c r="V9759" s="17"/>
    </row>
    <row r="9760" spans="22:22" x14ac:dyDescent="0.35">
      <c r="V9760" s="17"/>
    </row>
    <row r="9761" spans="22:22" x14ac:dyDescent="0.35">
      <c r="V9761" s="17"/>
    </row>
    <row r="9762" spans="22:22" x14ac:dyDescent="0.35">
      <c r="V9762" s="17"/>
    </row>
    <row r="9763" spans="22:22" x14ac:dyDescent="0.35">
      <c r="V9763" s="17"/>
    </row>
    <row r="9764" spans="22:22" x14ac:dyDescent="0.35">
      <c r="V9764" s="17"/>
    </row>
    <row r="9765" spans="22:22" x14ac:dyDescent="0.35">
      <c r="V9765" s="17"/>
    </row>
    <row r="9766" spans="22:22" x14ac:dyDescent="0.35">
      <c r="V9766" s="17"/>
    </row>
    <row r="9767" spans="22:22" x14ac:dyDescent="0.35">
      <c r="V9767" s="17"/>
    </row>
    <row r="9768" spans="22:22" x14ac:dyDescent="0.35">
      <c r="V9768" s="17"/>
    </row>
    <row r="9769" spans="22:22" x14ac:dyDescent="0.35">
      <c r="V9769" s="17"/>
    </row>
    <row r="9770" spans="22:22" x14ac:dyDescent="0.35">
      <c r="V9770" s="17"/>
    </row>
    <row r="9771" spans="22:22" x14ac:dyDescent="0.35">
      <c r="V9771" s="17"/>
    </row>
    <row r="9772" spans="22:22" x14ac:dyDescent="0.35">
      <c r="V9772" s="17"/>
    </row>
    <row r="9773" spans="22:22" x14ac:dyDescent="0.35">
      <c r="V9773" s="17"/>
    </row>
    <row r="9774" spans="22:22" x14ac:dyDescent="0.35">
      <c r="V9774" s="17"/>
    </row>
    <row r="9775" spans="22:22" x14ac:dyDescent="0.35">
      <c r="V9775" s="17"/>
    </row>
    <row r="9776" spans="22:22" x14ac:dyDescent="0.35">
      <c r="V9776" s="17"/>
    </row>
    <row r="9777" spans="22:22" x14ac:dyDescent="0.35">
      <c r="V9777" s="17"/>
    </row>
    <row r="9778" spans="22:22" x14ac:dyDescent="0.35">
      <c r="V9778" s="17"/>
    </row>
    <row r="9779" spans="22:22" x14ac:dyDescent="0.35">
      <c r="V9779" s="17"/>
    </row>
    <row r="9780" spans="22:22" x14ac:dyDescent="0.35">
      <c r="V9780" s="17"/>
    </row>
    <row r="9781" spans="22:22" x14ac:dyDescent="0.35">
      <c r="V9781" s="17"/>
    </row>
    <row r="9782" spans="22:22" x14ac:dyDescent="0.35">
      <c r="V9782" s="17"/>
    </row>
    <row r="9783" spans="22:22" x14ac:dyDescent="0.35">
      <c r="V9783" s="17"/>
    </row>
    <row r="9784" spans="22:22" x14ac:dyDescent="0.35">
      <c r="V9784" s="17"/>
    </row>
    <row r="9785" spans="22:22" x14ac:dyDescent="0.35">
      <c r="V9785" s="17"/>
    </row>
    <row r="9786" spans="22:22" x14ac:dyDescent="0.35">
      <c r="V9786" s="17"/>
    </row>
    <row r="9787" spans="22:22" x14ac:dyDescent="0.35">
      <c r="V9787" s="17"/>
    </row>
    <row r="9788" spans="22:22" x14ac:dyDescent="0.35">
      <c r="V9788" s="17"/>
    </row>
    <row r="9789" spans="22:22" x14ac:dyDescent="0.35">
      <c r="V9789" s="17"/>
    </row>
    <row r="9790" spans="22:22" x14ac:dyDescent="0.35">
      <c r="V9790" s="17"/>
    </row>
    <row r="9791" spans="22:22" x14ac:dyDescent="0.35">
      <c r="V9791" s="17"/>
    </row>
    <row r="9792" spans="22:22" x14ac:dyDescent="0.35">
      <c r="V9792" s="17"/>
    </row>
    <row r="9793" spans="22:22" x14ac:dyDescent="0.35">
      <c r="V9793" s="17"/>
    </row>
    <row r="9794" spans="22:22" x14ac:dyDescent="0.35">
      <c r="V9794" s="17"/>
    </row>
    <row r="9795" spans="22:22" x14ac:dyDescent="0.35">
      <c r="V9795" s="17"/>
    </row>
    <row r="9796" spans="22:22" x14ac:dyDescent="0.35">
      <c r="V9796" s="17"/>
    </row>
    <row r="9797" spans="22:22" x14ac:dyDescent="0.35">
      <c r="V9797" s="17"/>
    </row>
    <row r="9798" spans="22:22" x14ac:dyDescent="0.35">
      <c r="V9798" s="17"/>
    </row>
    <row r="9799" spans="22:22" x14ac:dyDescent="0.35">
      <c r="V9799" s="17"/>
    </row>
    <row r="9800" spans="22:22" x14ac:dyDescent="0.35">
      <c r="V9800" s="17"/>
    </row>
    <row r="9801" spans="22:22" x14ac:dyDescent="0.35">
      <c r="V9801" s="17"/>
    </row>
    <row r="9802" spans="22:22" x14ac:dyDescent="0.35">
      <c r="V9802" s="17"/>
    </row>
    <row r="9803" spans="22:22" x14ac:dyDescent="0.35">
      <c r="V9803" s="17"/>
    </row>
    <row r="9804" spans="22:22" x14ac:dyDescent="0.35">
      <c r="V9804" s="17"/>
    </row>
    <row r="9805" spans="22:22" x14ac:dyDescent="0.35">
      <c r="V9805" s="17"/>
    </row>
    <row r="9806" spans="22:22" x14ac:dyDescent="0.35">
      <c r="V9806" s="17"/>
    </row>
    <row r="9807" spans="22:22" x14ac:dyDescent="0.35">
      <c r="V9807" s="17"/>
    </row>
    <row r="9808" spans="22:22" x14ac:dyDescent="0.35">
      <c r="V9808" s="17"/>
    </row>
    <row r="9809" spans="22:22" x14ac:dyDescent="0.35">
      <c r="V9809" s="17"/>
    </row>
    <row r="9810" spans="22:22" x14ac:dyDescent="0.35">
      <c r="V9810" s="17"/>
    </row>
    <row r="9811" spans="22:22" x14ac:dyDescent="0.35">
      <c r="V9811" s="17"/>
    </row>
    <row r="9812" spans="22:22" x14ac:dyDescent="0.35">
      <c r="V9812" s="17"/>
    </row>
    <row r="9813" spans="22:22" x14ac:dyDescent="0.35">
      <c r="V9813" s="17"/>
    </row>
    <row r="9814" spans="22:22" x14ac:dyDescent="0.35">
      <c r="V9814" s="17"/>
    </row>
    <row r="9815" spans="22:22" x14ac:dyDescent="0.35">
      <c r="V9815" s="17"/>
    </row>
    <row r="9816" spans="22:22" x14ac:dyDescent="0.35">
      <c r="V9816" s="17"/>
    </row>
    <row r="9817" spans="22:22" x14ac:dyDescent="0.35">
      <c r="V9817" s="17"/>
    </row>
    <row r="9818" spans="22:22" x14ac:dyDescent="0.35">
      <c r="V9818" s="17"/>
    </row>
    <row r="9819" spans="22:22" x14ac:dyDescent="0.35">
      <c r="V9819" s="17"/>
    </row>
    <row r="9820" spans="22:22" x14ac:dyDescent="0.35">
      <c r="V9820" s="17"/>
    </row>
    <row r="9821" spans="22:22" x14ac:dyDescent="0.35">
      <c r="V9821" s="17"/>
    </row>
    <row r="9822" spans="22:22" x14ac:dyDescent="0.35">
      <c r="V9822" s="17"/>
    </row>
    <row r="9823" spans="22:22" x14ac:dyDescent="0.35">
      <c r="V9823" s="17"/>
    </row>
    <row r="9824" spans="22:22" x14ac:dyDescent="0.35">
      <c r="V9824" s="17"/>
    </row>
    <row r="9825" spans="22:22" x14ac:dyDescent="0.35">
      <c r="V9825" s="17"/>
    </row>
    <row r="9826" spans="22:22" x14ac:dyDescent="0.35">
      <c r="V9826" s="17"/>
    </row>
    <row r="9827" spans="22:22" x14ac:dyDescent="0.35">
      <c r="V9827" s="17"/>
    </row>
    <row r="9828" spans="22:22" x14ac:dyDescent="0.35">
      <c r="V9828" s="17"/>
    </row>
    <row r="9829" spans="22:22" x14ac:dyDescent="0.35">
      <c r="V9829" s="17"/>
    </row>
    <row r="9830" spans="22:22" x14ac:dyDescent="0.35">
      <c r="V9830" s="17"/>
    </row>
    <row r="9831" spans="22:22" x14ac:dyDescent="0.35">
      <c r="V9831" s="17"/>
    </row>
    <row r="9832" spans="22:22" x14ac:dyDescent="0.35">
      <c r="V9832" s="17"/>
    </row>
    <row r="9833" spans="22:22" x14ac:dyDescent="0.35">
      <c r="V9833" s="17"/>
    </row>
    <row r="9834" spans="22:22" x14ac:dyDescent="0.35">
      <c r="V9834" s="17"/>
    </row>
    <row r="9835" spans="22:22" x14ac:dyDescent="0.35">
      <c r="V9835" s="17"/>
    </row>
    <row r="9836" spans="22:22" x14ac:dyDescent="0.35">
      <c r="V9836" s="17"/>
    </row>
    <row r="9837" spans="22:22" x14ac:dyDescent="0.35">
      <c r="V9837" s="17"/>
    </row>
    <row r="9838" spans="22:22" x14ac:dyDescent="0.35">
      <c r="V9838" s="17"/>
    </row>
    <row r="9839" spans="22:22" x14ac:dyDescent="0.35">
      <c r="V9839" s="17"/>
    </row>
    <row r="9840" spans="22:22" x14ac:dyDescent="0.35">
      <c r="V9840" s="17"/>
    </row>
    <row r="9841" spans="22:22" x14ac:dyDescent="0.35">
      <c r="V9841" s="17"/>
    </row>
    <row r="9842" spans="22:22" x14ac:dyDescent="0.35">
      <c r="V9842" s="17"/>
    </row>
    <row r="9843" spans="22:22" x14ac:dyDescent="0.35">
      <c r="V9843" s="17"/>
    </row>
    <row r="9844" spans="22:22" x14ac:dyDescent="0.35">
      <c r="V9844" s="17"/>
    </row>
    <row r="9845" spans="22:22" x14ac:dyDescent="0.35">
      <c r="V9845" s="17"/>
    </row>
    <row r="9846" spans="22:22" x14ac:dyDescent="0.35">
      <c r="V9846" s="17"/>
    </row>
    <row r="9847" spans="22:22" x14ac:dyDescent="0.35">
      <c r="V9847" s="17"/>
    </row>
    <row r="9848" spans="22:22" x14ac:dyDescent="0.35">
      <c r="V9848" s="17"/>
    </row>
    <row r="9849" spans="22:22" x14ac:dyDescent="0.35">
      <c r="V9849" s="17"/>
    </row>
    <row r="9850" spans="22:22" x14ac:dyDescent="0.35">
      <c r="V9850" s="17"/>
    </row>
    <row r="9851" spans="22:22" x14ac:dyDescent="0.35">
      <c r="V9851" s="17"/>
    </row>
    <row r="9852" spans="22:22" x14ac:dyDescent="0.35">
      <c r="V9852" s="17"/>
    </row>
    <row r="9853" spans="22:22" x14ac:dyDescent="0.35">
      <c r="V9853" s="17"/>
    </row>
    <row r="9854" spans="22:22" x14ac:dyDescent="0.35">
      <c r="V9854" s="17"/>
    </row>
    <row r="9855" spans="22:22" x14ac:dyDescent="0.35">
      <c r="V9855" s="17"/>
    </row>
    <row r="9856" spans="22:22" x14ac:dyDescent="0.35">
      <c r="V9856" s="17"/>
    </row>
    <row r="9857" spans="22:22" x14ac:dyDescent="0.35">
      <c r="V9857" s="17"/>
    </row>
    <row r="9858" spans="22:22" x14ac:dyDescent="0.35">
      <c r="V9858" s="17"/>
    </row>
    <row r="9859" spans="22:22" x14ac:dyDescent="0.35">
      <c r="V9859" s="17"/>
    </row>
    <row r="9860" spans="22:22" x14ac:dyDescent="0.35">
      <c r="V9860" s="17"/>
    </row>
    <row r="9861" spans="22:22" x14ac:dyDescent="0.35">
      <c r="V9861" s="17"/>
    </row>
    <row r="9862" spans="22:22" x14ac:dyDescent="0.35">
      <c r="V9862" s="17"/>
    </row>
    <row r="9863" spans="22:22" x14ac:dyDescent="0.35">
      <c r="V9863" s="17"/>
    </row>
    <row r="9864" spans="22:22" x14ac:dyDescent="0.35">
      <c r="V9864" s="17"/>
    </row>
    <row r="9865" spans="22:22" x14ac:dyDescent="0.35">
      <c r="V9865" s="17"/>
    </row>
    <row r="9866" spans="22:22" x14ac:dyDescent="0.35">
      <c r="V9866" s="17"/>
    </row>
    <row r="9867" spans="22:22" x14ac:dyDescent="0.35">
      <c r="V9867" s="17"/>
    </row>
    <row r="9868" spans="22:22" x14ac:dyDescent="0.35">
      <c r="V9868" s="17"/>
    </row>
    <row r="9869" spans="22:22" x14ac:dyDescent="0.35">
      <c r="V9869" s="17"/>
    </row>
    <row r="9870" spans="22:22" x14ac:dyDescent="0.35">
      <c r="V9870" s="17"/>
    </row>
    <row r="9871" spans="22:22" x14ac:dyDescent="0.35">
      <c r="V9871" s="17"/>
    </row>
    <row r="9872" spans="22:22" x14ac:dyDescent="0.35">
      <c r="V9872" s="17"/>
    </row>
    <row r="9873" spans="22:22" x14ac:dyDescent="0.35">
      <c r="V9873" s="17"/>
    </row>
    <row r="9874" spans="22:22" x14ac:dyDescent="0.35">
      <c r="V9874" s="17"/>
    </row>
    <row r="9875" spans="22:22" x14ac:dyDescent="0.35">
      <c r="V9875" s="17"/>
    </row>
    <row r="9876" spans="22:22" x14ac:dyDescent="0.35">
      <c r="V9876" s="17"/>
    </row>
    <row r="9877" spans="22:22" x14ac:dyDescent="0.35">
      <c r="V9877" s="17"/>
    </row>
    <row r="9878" spans="22:22" x14ac:dyDescent="0.35">
      <c r="V9878" s="17"/>
    </row>
    <row r="9879" spans="22:22" x14ac:dyDescent="0.35">
      <c r="V9879" s="17"/>
    </row>
    <row r="9880" spans="22:22" x14ac:dyDescent="0.35">
      <c r="V9880" s="17"/>
    </row>
    <row r="9881" spans="22:22" x14ac:dyDescent="0.35">
      <c r="V9881" s="17"/>
    </row>
    <row r="9882" spans="22:22" x14ac:dyDescent="0.35">
      <c r="V9882" s="17"/>
    </row>
    <row r="9883" spans="22:22" x14ac:dyDescent="0.35">
      <c r="V9883" s="17"/>
    </row>
    <row r="9884" spans="22:22" x14ac:dyDescent="0.35">
      <c r="V9884" s="17"/>
    </row>
    <row r="9885" spans="22:22" x14ac:dyDescent="0.35">
      <c r="V9885" s="17"/>
    </row>
    <row r="9886" spans="22:22" x14ac:dyDescent="0.35">
      <c r="V9886" s="17"/>
    </row>
    <row r="9887" spans="22:22" x14ac:dyDescent="0.35">
      <c r="V9887" s="17"/>
    </row>
    <row r="9888" spans="22:22" x14ac:dyDescent="0.35">
      <c r="V9888" s="17"/>
    </row>
    <row r="9889" spans="22:22" x14ac:dyDescent="0.35">
      <c r="V9889" s="17"/>
    </row>
    <row r="9890" spans="22:22" x14ac:dyDescent="0.35">
      <c r="V9890" s="17"/>
    </row>
    <row r="9891" spans="22:22" x14ac:dyDescent="0.35">
      <c r="V9891" s="17"/>
    </row>
    <row r="9892" spans="22:22" x14ac:dyDescent="0.35">
      <c r="V9892" s="17"/>
    </row>
    <row r="9893" spans="22:22" x14ac:dyDescent="0.35">
      <c r="V9893" s="17"/>
    </row>
    <row r="9894" spans="22:22" x14ac:dyDescent="0.35">
      <c r="V9894" s="17"/>
    </row>
    <row r="9895" spans="22:22" x14ac:dyDescent="0.35">
      <c r="V9895" s="17"/>
    </row>
    <row r="9896" spans="22:22" x14ac:dyDescent="0.35">
      <c r="V9896" s="17"/>
    </row>
    <row r="9897" spans="22:22" x14ac:dyDescent="0.35">
      <c r="V9897" s="17"/>
    </row>
    <row r="9898" spans="22:22" x14ac:dyDescent="0.35">
      <c r="V9898" s="17"/>
    </row>
    <row r="9899" spans="22:22" x14ac:dyDescent="0.35">
      <c r="V9899" s="17"/>
    </row>
    <row r="9900" spans="22:22" x14ac:dyDescent="0.35">
      <c r="V9900" s="17"/>
    </row>
    <row r="9901" spans="22:22" x14ac:dyDescent="0.35">
      <c r="V9901" s="17"/>
    </row>
    <row r="9902" spans="22:22" x14ac:dyDescent="0.35">
      <c r="V9902" s="17"/>
    </row>
    <row r="9903" spans="22:22" x14ac:dyDescent="0.35">
      <c r="V9903" s="17"/>
    </row>
    <row r="9904" spans="22:22" x14ac:dyDescent="0.35">
      <c r="V9904" s="17"/>
    </row>
    <row r="9905" spans="22:22" x14ac:dyDescent="0.35">
      <c r="V9905" s="17"/>
    </row>
    <row r="9906" spans="22:22" x14ac:dyDescent="0.35">
      <c r="V9906" s="17"/>
    </row>
    <row r="9907" spans="22:22" x14ac:dyDescent="0.35">
      <c r="V9907" s="17"/>
    </row>
    <row r="9908" spans="22:22" x14ac:dyDescent="0.35">
      <c r="V9908" s="17"/>
    </row>
    <row r="9909" spans="22:22" x14ac:dyDescent="0.35">
      <c r="V9909" s="17"/>
    </row>
    <row r="9910" spans="22:22" x14ac:dyDescent="0.35">
      <c r="V9910" s="17"/>
    </row>
    <row r="9911" spans="22:22" x14ac:dyDescent="0.35">
      <c r="V9911" s="17"/>
    </row>
    <row r="9912" spans="22:22" x14ac:dyDescent="0.35">
      <c r="V9912" s="17"/>
    </row>
    <row r="9913" spans="22:22" x14ac:dyDescent="0.35">
      <c r="V9913" s="17"/>
    </row>
    <row r="9914" spans="22:22" x14ac:dyDescent="0.35">
      <c r="V9914" s="17"/>
    </row>
    <row r="9915" spans="22:22" x14ac:dyDescent="0.35">
      <c r="V9915" s="17"/>
    </row>
    <row r="9916" spans="22:22" x14ac:dyDescent="0.35">
      <c r="V9916" s="17"/>
    </row>
    <row r="9917" spans="22:22" x14ac:dyDescent="0.35">
      <c r="V9917" s="17"/>
    </row>
    <row r="9918" spans="22:22" x14ac:dyDescent="0.35">
      <c r="V9918" s="17"/>
    </row>
    <row r="9919" spans="22:22" x14ac:dyDescent="0.35">
      <c r="V9919" s="17"/>
    </row>
    <row r="9920" spans="22:22" x14ac:dyDescent="0.35">
      <c r="V9920" s="17"/>
    </row>
    <row r="9921" spans="22:22" x14ac:dyDescent="0.35">
      <c r="V9921" s="17"/>
    </row>
    <row r="9922" spans="22:22" x14ac:dyDescent="0.35">
      <c r="V9922" s="17"/>
    </row>
    <row r="9923" spans="22:22" x14ac:dyDescent="0.35">
      <c r="V9923" s="17"/>
    </row>
    <row r="9924" spans="22:22" x14ac:dyDescent="0.35">
      <c r="V9924" s="17"/>
    </row>
    <row r="9925" spans="22:22" x14ac:dyDescent="0.35">
      <c r="V9925" s="17"/>
    </row>
    <row r="9926" spans="22:22" x14ac:dyDescent="0.35">
      <c r="V9926" s="17"/>
    </row>
    <row r="9927" spans="22:22" x14ac:dyDescent="0.35">
      <c r="V9927" s="17"/>
    </row>
    <row r="9928" spans="22:22" x14ac:dyDescent="0.35">
      <c r="V9928" s="17"/>
    </row>
    <row r="9929" spans="22:22" x14ac:dyDescent="0.35">
      <c r="V9929" s="17"/>
    </row>
    <row r="9930" spans="22:22" x14ac:dyDescent="0.35">
      <c r="V9930" s="17"/>
    </row>
    <row r="9931" spans="22:22" x14ac:dyDescent="0.35">
      <c r="V9931" s="17"/>
    </row>
    <row r="9932" spans="22:22" x14ac:dyDescent="0.35">
      <c r="V9932" s="17"/>
    </row>
    <row r="9933" spans="22:22" x14ac:dyDescent="0.35">
      <c r="V9933" s="17"/>
    </row>
    <row r="9934" spans="22:22" x14ac:dyDescent="0.35">
      <c r="V9934" s="17"/>
    </row>
    <row r="9935" spans="22:22" x14ac:dyDescent="0.35">
      <c r="V9935" s="17"/>
    </row>
    <row r="9936" spans="22:22" x14ac:dyDescent="0.35">
      <c r="V9936" s="17"/>
    </row>
    <row r="9937" spans="22:22" x14ac:dyDescent="0.35">
      <c r="V9937" s="17"/>
    </row>
    <row r="9938" spans="22:22" x14ac:dyDescent="0.35">
      <c r="V9938" s="17"/>
    </row>
    <row r="9939" spans="22:22" x14ac:dyDescent="0.35">
      <c r="V9939" s="17"/>
    </row>
    <row r="9940" spans="22:22" x14ac:dyDescent="0.35">
      <c r="V9940" s="17"/>
    </row>
    <row r="9941" spans="22:22" x14ac:dyDescent="0.35">
      <c r="V9941" s="17"/>
    </row>
    <row r="9942" spans="22:22" x14ac:dyDescent="0.35">
      <c r="V9942" s="17"/>
    </row>
    <row r="9943" spans="22:22" x14ac:dyDescent="0.35">
      <c r="V9943" s="17"/>
    </row>
    <row r="9944" spans="22:22" x14ac:dyDescent="0.35">
      <c r="V9944" s="17"/>
    </row>
    <row r="9945" spans="22:22" x14ac:dyDescent="0.35">
      <c r="V9945" s="17"/>
    </row>
    <row r="9946" spans="22:22" x14ac:dyDescent="0.35">
      <c r="V9946" s="17"/>
    </row>
    <row r="9947" spans="22:22" x14ac:dyDescent="0.35">
      <c r="V9947" s="17"/>
    </row>
    <row r="9948" spans="22:22" x14ac:dyDescent="0.35">
      <c r="V9948" s="17"/>
    </row>
    <row r="9949" spans="22:22" x14ac:dyDescent="0.35">
      <c r="V9949" s="17"/>
    </row>
    <row r="9950" spans="22:22" x14ac:dyDescent="0.35">
      <c r="V9950" s="17"/>
    </row>
    <row r="9951" spans="22:22" x14ac:dyDescent="0.35">
      <c r="V9951" s="17"/>
    </row>
    <row r="9952" spans="22:22" x14ac:dyDescent="0.35">
      <c r="V9952" s="17"/>
    </row>
    <row r="9953" spans="22:22" x14ac:dyDescent="0.35">
      <c r="V9953" s="17"/>
    </row>
    <row r="9954" spans="22:22" x14ac:dyDescent="0.35">
      <c r="V9954" s="17"/>
    </row>
    <row r="9955" spans="22:22" x14ac:dyDescent="0.35">
      <c r="V9955" s="17"/>
    </row>
    <row r="9956" spans="22:22" x14ac:dyDescent="0.35">
      <c r="V9956" s="17"/>
    </row>
    <row r="9957" spans="22:22" x14ac:dyDescent="0.35">
      <c r="V9957" s="17"/>
    </row>
    <row r="9958" spans="22:22" x14ac:dyDescent="0.35">
      <c r="V9958" s="17"/>
    </row>
    <row r="9959" spans="22:22" x14ac:dyDescent="0.35">
      <c r="V9959" s="17"/>
    </row>
    <row r="9960" spans="22:22" x14ac:dyDescent="0.35">
      <c r="V9960" s="17"/>
    </row>
    <row r="9961" spans="22:22" x14ac:dyDescent="0.35">
      <c r="V9961" s="17"/>
    </row>
    <row r="9962" spans="22:22" x14ac:dyDescent="0.35">
      <c r="V9962" s="17"/>
    </row>
    <row r="9963" spans="22:22" x14ac:dyDescent="0.35">
      <c r="V9963" s="17"/>
    </row>
    <row r="9964" spans="22:22" x14ac:dyDescent="0.35">
      <c r="V9964" s="17"/>
    </row>
    <row r="9965" spans="22:22" x14ac:dyDescent="0.35">
      <c r="V9965" s="17"/>
    </row>
    <row r="9966" spans="22:22" x14ac:dyDescent="0.35">
      <c r="V9966" s="17"/>
    </row>
    <row r="9967" spans="22:22" x14ac:dyDescent="0.35">
      <c r="V9967" s="17"/>
    </row>
    <row r="9968" spans="22:22" x14ac:dyDescent="0.35">
      <c r="V9968" s="17"/>
    </row>
    <row r="9969" spans="22:22" x14ac:dyDescent="0.35">
      <c r="V9969" s="17"/>
    </row>
    <row r="9970" spans="22:22" x14ac:dyDescent="0.35">
      <c r="V9970" s="17"/>
    </row>
    <row r="9971" spans="22:22" x14ac:dyDescent="0.35">
      <c r="V9971" s="17"/>
    </row>
    <row r="9972" spans="22:22" x14ac:dyDescent="0.35">
      <c r="V9972" s="17"/>
    </row>
    <row r="9973" spans="22:22" x14ac:dyDescent="0.35">
      <c r="V9973" s="17"/>
    </row>
    <row r="9974" spans="22:22" x14ac:dyDescent="0.35">
      <c r="V9974" s="17"/>
    </row>
    <row r="9975" spans="22:22" x14ac:dyDescent="0.35">
      <c r="V9975" s="17"/>
    </row>
    <row r="9976" spans="22:22" x14ac:dyDescent="0.35">
      <c r="V9976" s="17"/>
    </row>
    <row r="9977" spans="22:22" x14ac:dyDescent="0.35">
      <c r="V9977" s="17"/>
    </row>
    <row r="9978" spans="22:22" x14ac:dyDescent="0.35">
      <c r="V9978" s="17"/>
    </row>
    <row r="9979" spans="22:22" x14ac:dyDescent="0.35">
      <c r="V9979" s="17"/>
    </row>
    <row r="9980" spans="22:22" x14ac:dyDescent="0.35">
      <c r="V9980" s="17"/>
    </row>
    <row r="9981" spans="22:22" x14ac:dyDescent="0.35">
      <c r="V9981" s="17"/>
    </row>
    <row r="9982" spans="22:22" x14ac:dyDescent="0.35">
      <c r="V9982" s="17"/>
    </row>
    <row r="9983" spans="22:22" x14ac:dyDescent="0.35">
      <c r="V9983" s="17"/>
    </row>
    <row r="9984" spans="22:22" x14ac:dyDescent="0.35">
      <c r="V9984" s="17"/>
    </row>
    <row r="9985" spans="22:22" x14ac:dyDescent="0.35">
      <c r="V9985" s="17"/>
    </row>
    <row r="9986" spans="22:22" x14ac:dyDescent="0.35">
      <c r="V9986" s="17"/>
    </row>
    <row r="9987" spans="22:22" x14ac:dyDescent="0.35">
      <c r="V9987" s="17"/>
    </row>
    <row r="9988" spans="22:22" x14ac:dyDescent="0.35">
      <c r="V9988" s="17"/>
    </row>
    <row r="9989" spans="22:22" x14ac:dyDescent="0.35">
      <c r="V9989" s="17"/>
    </row>
    <row r="9990" spans="22:22" x14ac:dyDescent="0.35">
      <c r="V9990" s="17"/>
    </row>
    <row r="9991" spans="22:22" x14ac:dyDescent="0.35">
      <c r="V9991" s="17"/>
    </row>
    <row r="9992" spans="22:22" x14ac:dyDescent="0.35">
      <c r="V9992" s="17"/>
    </row>
    <row r="9993" spans="22:22" x14ac:dyDescent="0.35">
      <c r="V9993" s="17"/>
    </row>
    <row r="9994" spans="22:22" x14ac:dyDescent="0.35">
      <c r="V9994" s="17"/>
    </row>
    <row r="9995" spans="22:22" x14ac:dyDescent="0.35">
      <c r="V9995" s="17"/>
    </row>
    <row r="9996" spans="22:22" x14ac:dyDescent="0.35">
      <c r="V9996" s="17"/>
    </row>
    <row r="9997" spans="22:22" x14ac:dyDescent="0.35">
      <c r="V9997" s="17"/>
    </row>
    <row r="9998" spans="22:22" x14ac:dyDescent="0.35">
      <c r="V9998" s="17"/>
    </row>
    <row r="9999" spans="22:22" x14ac:dyDescent="0.35">
      <c r="V9999" s="17"/>
    </row>
    <row r="10000" spans="22:22" x14ac:dyDescent="0.35">
      <c r="V10000" s="17"/>
    </row>
    <row r="10001" spans="22:22" x14ac:dyDescent="0.35">
      <c r="V10001" s="17"/>
    </row>
    <row r="10002" spans="22:22" x14ac:dyDescent="0.35">
      <c r="V10002" s="17"/>
    </row>
    <row r="10003" spans="22:22" x14ac:dyDescent="0.35">
      <c r="V10003" s="17"/>
    </row>
    <row r="10004" spans="22:22" x14ac:dyDescent="0.35">
      <c r="V10004" s="17"/>
    </row>
    <row r="10005" spans="22:22" x14ac:dyDescent="0.35">
      <c r="V10005" s="17"/>
    </row>
    <row r="10006" spans="22:22" x14ac:dyDescent="0.35">
      <c r="V10006" s="17"/>
    </row>
    <row r="10007" spans="22:22" x14ac:dyDescent="0.35">
      <c r="V10007" s="17"/>
    </row>
    <row r="10008" spans="22:22" x14ac:dyDescent="0.35">
      <c r="V10008" s="17"/>
    </row>
    <row r="10009" spans="22:22" x14ac:dyDescent="0.35">
      <c r="V10009" s="17"/>
    </row>
    <row r="10010" spans="22:22" x14ac:dyDescent="0.35">
      <c r="V10010" s="17"/>
    </row>
    <row r="10011" spans="22:22" x14ac:dyDescent="0.35">
      <c r="V10011" s="17"/>
    </row>
    <row r="10012" spans="22:22" x14ac:dyDescent="0.35">
      <c r="V10012" s="17"/>
    </row>
    <row r="10013" spans="22:22" x14ac:dyDescent="0.35">
      <c r="V10013" s="17"/>
    </row>
    <row r="10014" spans="22:22" x14ac:dyDescent="0.35">
      <c r="V10014" s="17"/>
    </row>
    <row r="10015" spans="22:22" x14ac:dyDescent="0.35">
      <c r="V10015" s="17"/>
    </row>
    <row r="10016" spans="22:22" x14ac:dyDescent="0.35">
      <c r="V10016" s="17"/>
    </row>
    <row r="10017" spans="22:22" x14ac:dyDescent="0.35">
      <c r="V10017" s="17"/>
    </row>
    <row r="10018" spans="22:22" x14ac:dyDescent="0.35">
      <c r="V10018" s="17"/>
    </row>
    <row r="10019" spans="22:22" x14ac:dyDescent="0.35">
      <c r="V10019" s="17"/>
    </row>
    <row r="10020" spans="22:22" x14ac:dyDescent="0.35">
      <c r="V10020" s="17"/>
    </row>
    <row r="10021" spans="22:22" x14ac:dyDescent="0.35">
      <c r="V10021" s="17"/>
    </row>
    <row r="10022" spans="22:22" x14ac:dyDescent="0.35">
      <c r="V10022" s="17"/>
    </row>
    <row r="10023" spans="22:22" x14ac:dyDescent="0.35">
      <c r="V10023" s="17"/>
    </row>
    <row r="10024" spans="22:22" x14ac:dyDescent="0.35">
      <c r="V10024" s="17"/>
    </row>
    <row r="10025" spans="22:22" x14ac:dyDescent="0.35">
      <c r="V10025" s="17"/>
    </row>
    <row r="10026" spans="22:22" x14ac:dyDescent="0.35">
      <c r="V10026" s="17"/>
    </row>
    <row r="10027" spans="22:22" x14ac:dyDescent="0.35">
      <c r="V10027" s="17"/>
    </row>
    <row r="10028" spans="22:22" x14ac:dyDescent="0.35">
      <c r="V10028" s="17"/>
    </row>
    <row r="10029" spans="22:22" x14ac:dyDescent="0.35">
      <c r="V10029" s="17"/>
    </row>
    <row r="10030" spans="22:22" x14ac:dyDescent="0.35">
      <c r="V10030" s="17"/>
    </row>
    <row r="10031" spans="22:22" x14ac:dyDescent="0.35">
      <c r="V10031" s="17"/>
    </row>
    <row r="10032" spans="22:22" x14ac:dyDescent="0.35">
      <c r="V10032" s="17"/>
    </row>
    <row r="10033" spans="22:22" x14ac:dyDescent="0.35">
      <c r="V10033" s="17"/>
    </row>
    <row r="10034" spans="22:22" x14ac:dyDescent="0.35">
      <c r="V10034" s="17"/>
    </row>
    <row r="10035" spans="22:22" x14ac:dyDescent="0.35">
      <c r="V10035" s="17"/>
    </row>
    <row r="10036" spans="22:22" x14ac:dyDescent="0.35">
      <c r="V10036" s="17"/>
    </row>
    <row r="10037" spans="22:22" x14ac:dyDescent="0.35">
      <c r="V10037" s="17"/>
    </row>
    <row r="10038" spans="22:22" x14ac:dyDescent="0.35">
      <c r="V10038" s="17"/>
    </row>
    <row r="10039" spans="22:22" x14ac:dyDescent="0.35">
      <c r="V10039" s="17"/>
    </row>
    <row r="10040" spans="22:22" x14ac:dyDescent="0.35">
      <c r="V10040" s="17"/>
    </row>
    <row r="10041" spans="22:22" x14ac:dyDescent="0.35">
      <c r="V10041" s="17"/>
    </row>
    <row r="10042" spans="22:22" x14ac:dyDescent="0.35">
      <c r="V10042" s="17"/>
    </row>
    <row r="10043" spans="22:22" x14ac:dyDescent="0.35">
      <c r="V10043" s="17"/>
    </row>
    <row r="10044" spans="22:22" x14ac:dyDescent="0.35">
      <c r="V10044" s="17"/>
    </row>
    <row r="10045" spans="22:22" x14ac:dyDescent="0.35">
      <c r="V10045" s="17"/>
    </row>
    <row r="10046" spans="22:22" x14ac:dyDescent="0.35">
      <c r="V10046" s="17"/>
    </row>
    <row r="10047" spans="22:22" x14ac:dyDescent="0.35">
      <c r="V10047" s="17"/>
    </row>
    <row r="10048" spans="22:22" x14ac:dyDescent="0.35">
      <c r="V10048" s="17"/>
    </row>
    <row r="10049" spans="22:22" x14ac:dyDescent="0.35">
      <c r="V10049" s="17"/>
    </row>
    <row r="10050" spans="22:22" x14ac:dyDescent="0.35">
      <c r="V10050" s="17"/>
    </row>
    <row r="10051" spans="22:22" x14ac:dyDescent="0.35">
      <c r="V10051" s="17"/>
    </row>
    <row r="10052" spans="22:22" x14ac:dyDescent="0.35">
      <c r="V10052" s="17"/>
    </row>
    <row r="10053" spans="22:22" x14ac:dyDescent="0.35">
      <c r="V10053" s="17"/>
    </row>
    <row r="10054" spans="22:22" x14ac:dyDescent="0.35">
      <c r="V10054" s="17"/>
    </row>
    <row r="10055" spans="22:22" x14ac:dyDescent="0.35">
      <c r="V10055" s="17"/>
    </row>
    <row r="10056" spans="22:22" x14ac:dyDescent="0.35">
      <c r="V10056" s="17"/>
    </row>
    <row r="10057" spans="22:22" x14ac:dyDescent="0.35">
      <c r="V10057" s="17"/>
    </row>
    <row r="10058" spans="22:22" x14ac:dyDescent="0.35">
      <c r="V10058" s="17"/>
    </row>
    <row r="10059" spans="22:22" x14ac:dyDescent="0.35">
      <c r="V10059" s="17"/>
    </row>
    <row r="10060" spans="22:22" x14ac:dyDescent="0.35">
      <c r="V10060" s="17"/>
    </row>
    <row r="10061" spans="22:22" x14ac:dyDescent="0.35">
      <c r="V10061" s="17"/>
    </row>
    <row r="10062" spans="22:22" x14ac:dyDescent="0.35">
      <c r="V10062" s="17"/>
    </row>
    <row r="10063" spans="22:22" x14ac:dyDescent="0.35">
      <c r="V10063" s="17"/>
    </row>
    <row r="10064" spans="22:22" x14ac:dyDescent="0.35">
      <c r="V10064" s="17"/>
    </row>
    <row r="10065" spans="22:22" x14ac:dyDescent="0.35">
      <c r="V10065" s="17"/>
    </row>
    <row r="10066" spans="22:22" x14ac:dyDescent="0.35">
      <c r="V10066" s="17"/>
    </row>
    <row r="10067" spans="22:22" x14ac:dyDescent="0.35">
      <c r="V10067" s="17"/>
    </row>
    <row r="10068" spans="22:22" x14ac:dyDescent="0.35">
      <c r="V10068" s="17"/>
    </row>
    <row r="10069" spans="22:22" x14ac:dyDescent="0.35">
      <c r="V10069" s="17"/>
    </row>
    <row r="10070" spans="22:22" x14ac:dyDescent="0.35">
      <c r="V10070" s="17"/>
    </row>
    <row r="10071" spans="22:22" x14ac:dyDescent="0.35">
      <c r="V10071" s="17"/>
    </row>
    <row r="10072" spans="22:22" x14ac:dyDescent="0.35">
      <c r="V10072" s="17"/>
    </row>
    <row r="10073" spans="22:22" x14ac:dyDescent="0.35">
      <c r="V10073" s="17"/>
    </row>
    <row r="10074" spans="22:22" x14ac:dyDescent="0.35">
      <c r="V10074" s="17"/>
    </row>
    <row r="10075" spans="22:22" x14ac:dyDescent="0.35">
      <c r="V10075" s="17"/>
    </row>
    <row r="10076" spans="22:22" x14ac:dyDescent="0.35">
      <c r="V10076" s="17"/>
    </row>
    <row r="10077" spans="22:22" x14ac:dyDescent="0.35">
      <c r="V10077" s="17"/>
    </row>
    <row r="10078" spans="22:22" x14ac:dyDescent="0.35">
      <c r="V10078" s="17"/>
    </row>
    <row r="10079" spans="22:22" x14ac:dyDescent="0.35">
      <c r="V10079" s="17"/>
    </row>
    <row r="10080" spans="22:22" x14ac:dyDescent="0.35">
      <c r="V10080" s="17"/>
    </row>
    <row r="10081" spans="22:22" x14ac:dyDescent="0.35">
      <c r="V10081" s="17"/>
    </row>
    <row r="10082" spans="22:22" x14ac:dyDescent="0.35">
      <c r="V10082" s="17"/>
    </row>
    <row r="10083" spans="22:22" x14ac:dyDescent="0.35">
      <c r="V10083" s="17"/>
    </row>
    <row r="10084" spans="22:22" x14ac:dyDescent="0.35">
      <c r="V10084" s="17"/>
    </row>
    <row r="10085" spans="22:22" x14ac:dyDescent="0.35">
      <c r="V10085" s="17"/>
    </row>
    <row r="10086" spans="22:22" x14ac:dyDescent="0.35">
      <c r="V10086" s="17"/>
    </row>
    <row r="10087" spans="22:22" x14ac:dyDescent="0.35">
      <c r="V10087" s="17"/>
    </row>
    <row r="10088" spans="22:22" x14ac:dyDescent="0.35">
      <c r="V10088" s="17"/>
    </row>
    <row r="10089" spans="22:22" x14ac:dyDescent="0.35">
      <c r="V10089" s="17"/>
    </row>
    <row r="10090" spans="22:22" x14ac:dyDescent="0.35">
      <c r="V10090" s="17"/>
    </row>
    <row r="10091" spans="22:22" x14ac:dyDescent="0.35">
      <c r="V10091" s="17"/>
    </row>
    <row r="10092" spans="22:22" x14ac:dyDescent="0.35">
      <c r="V10092" s="17"/>
    </row>
    <row r="10093" spans="22:22" x14ac:dyDescent="0.35">
      <c r="V10093" s="17"/>
    </row>
    <row r="10094" spans="22:22" x14ac:dyDescent="0.35">
      <c r="V10094" s="17"/>
    </row>
    <row r="10095" spans="22:22" x14ac:dyDescent="0.35">
      <c r="V10095" s="17"/>
    </row>
    <row r="10096" spans="22:22" x14ac:dyDescent="0.35">
      <c r="V10096" s="17"/>
    </row>
    <row r="10097" spans="22:22" x14ac:dyDescent="0.35">
      <c r="V10097" s="17"/>
    </row>
    <row r="10098" spans="22:22" x14ac:dyDescent="0.35">
      <c r="V10098" s="17"/>
    </row>
    <row r="10099" spans="22:22" x14ac:dyDescent="0.35">
      <c r="V10099" s="17"/>
    </row>
    <row r="10100" spans="22:22" x14ac:dyDescent="0.35">
      <c r="V10100" s="17"/>
    </row>
    <row r="10101" spans="22:22" x14ac:dyDescent="0.35">
      <c r="V10101" s="17"/>
    </row>
    <row r="10102" spans="22:22" x14ac:dyDescent="0.35">
      <c r="V10102" s="17"/>
    </row>
    <row r="10103" spans="22:22" x14ac:dyDescent="0.35">
      <c r="V10103" s="17"/>
    </row>
    <row r="10104" spans="22:22" x14ac:dyDescent="0.35">
      <c r="V10104" s="17"/>
    </row>
    <row r="10105" spans="22:22" x14ac:dyDescent="0.35">
      <c r="V10105" s="17"/>
    </row>
    <row r="10106" spans="22:22" x14ac:dyDescent="0.35">
      <c r="V10106" s="17"/>
    </row>
    <row r="10107" spans="22:22" x14ac:dyDescent="0.35">
      <c r="V10107" s="17"/>
    </row>
    <row r="10108" spans="22:22" x14ac:dyDescent="0.35">
      <c r="V10108" s="17"/>
    </row>
    <row r="10109" spans="22:22" x14ac:dyDescent="0.35">
      <c r="V10109" s="17"/>
    </row>
    <row r="10110" spans="22:22" x14ac:dyDescent="0.35">
      <c r="V10110" s="17"/>
    </row>
    <row r="10111" spans="22:22" x14ac:dyDescent="0.35">
      <c r="V10111" s="17"/>
    </row>
    <row r="10112" spans="22:22" x14ac:dyDescent="0.35">
      <c r="V10112" s="17"/>
    </row>
    <row r="10113" spans="22:22" x14ac:dyDescent="0.35">
      <c r="V10113" s="17"/>
    </row>
    <row r="10114" spans="22:22" x14ac:dyDescent="0.35">
      <c r="V10114" s="17"/>
    </row>
    <row r="10115" spans="22:22" x14ac:dyDescent="0.35">
      <c r="V10115" s="17"/>
    </row>
    <row r="10116" spans="22:22" x14ac:dyDescent="0.35">
      <c r="V10116" s="17"/>
    </row>
    <row r="10117" spans="22:22" x14ac:dyDescent="0.35">
      <c r="V10117" s="17"/>
    </row>
    <row r="10118" spans="22:22" x14ac:dyDescent="0.35">
      <c r="V10118" s="17"/>
    </row>
    <row r="10119" spans="22:22" x14ac:dyDescent="0.35">
      <c r="V10119" s="17"/>
    </row>
    <row r="10120" spans="22:22" x14ac:dyDescent="0.35">
      <c r="V10120" s="17"/>
    </row>
    <row r="10121" spans="22:22" x14ac:dyDescent="0.35">
      <c r="V10121" s="17"/>
    </row>
    <row r="10122" spans="22:22" x14ac:dyDescent="0.35">
      <c r="V10122" s="17"/>
    </row>
    <row r="10123" spans="22:22" x14ac:dyDescent="0.35">
      <c r="V10123" s="17"/>
    </row>
    <row r="10124" spans="22:22" x14ac:dyDescent="0.35">
      <c r="V10124" s="17"/>
    </row>
    <row r="10125" spans="22:22" x14ac:dyDescent="0.35">
      <c r="V10125" s="17"/>
    </row>
    <row r="10126" spans="22:22" x14ac:dyDescent="0.35">
      <c r="V10126" s="17"/>
    </row>
    <row r="10127" spans="22:22" x14ac:dyDescent="0.35">
      <c r="V10127" s="17"/>
    </row>
    <row r="10128" spans="22:22" x14ac:dyDescent="0.35">
      <c r="V10128" s="17"/>
    </row>
    <row r="10129" spans="22:22" x14ac:dyDescent="0.35">
      <c r="V10129" s="17"/>
    </row>
    <row r="10130" spans="22:22" x14ac:dyDescent="0.35">
      <c r="V10130" s="17"/>
    </row>
    <row r="10131" spans="22:22" x14ac:dyDescent="0.35">
      <c r="V10131" s="17"/>
    </row>
    <row r="10132" spans="22:22" x14ac:dyDescent="0.35">
      <c r="V10132" s="17"/>
    </row>
    <row r="10133" spans="22:22" x14ac:dyDescent="0.35">
      <c r="V10133" s="17"/>
    </row>
    <row r="10134" spans="22:22" x14ac:dyDescent="0.35">
      <c r="V10134" s="17"/>
    </row>
    <row r="10135" spans="22:22" x14ac:dyDescent="0.35">
      <c r="V10135" s="17"/>
    </row>
    <row r="10136" spans="22:22" x14ac:dyDescent="0.35">
      <c r="V10136" s="17"/>
    </row>
    <row r="10137" spans="22:22" x14ac:dyDescent="0.35">
      <c r="V10137" s="17"/>
    </row>
    <row r="10138" spans="22:22" x14ac:dyDescent="0.35">
      <c r="V10138" s="17"/>
    </row>
    <row r="10139" spans="22:22" x14ac:dyDescent="0.35">
      <c r="V10139" s="17"/>
    </row>
    <row r="10140" spans="22:22" x14ac:dyDescent="0.35">
      <c r="V10140" s="17"/>
    </row>
    <row r="10141" spans="22:22" x14ac:dyDescent="0.35">
      <c r="V10141" s="17"/>
    </row>
    <row r="10142" spans="22:22" x14ac:dyDescent="0.35">
      <c r="V10142" s="17"/>
    </row>
    <row r="10143" spans="22:22" x14ac:dyDescent="0.35">
      <c r="V10143" s="17"/>
    </row>
    <row r="10144" spans="22:22" x14ac:dyDescent="0.35">
      <c r="V10144" s="17"/>
    </row>
    <row r="10145" spans="22:22" x14ac:dyDescent="0.35">
      <c r="V10145" s="17"/>
    </row>
    <row r="10146" spans="22:22" x14ac:dyDescent="0.35">
      <c r="V10146" s="17"/>
    </row>
    <row r="10147" spans="22:22" x14ac:dyDescent="0.35">
      <c r="V10147" s="17"/>
    </row>
    <row r="10148" spans="22:22" x14ac:dyDescent="0.35">
      <c r="V10148" s="17"/>
    </row>
    <row r="10149" spans="22:22" x14ac:dyDescent="0.35">
      <c r="V10149" s="17"/>
    </row>
    <row r="10150" spans="22:22" x14ac:dyDescent="0.35">
      <c r="V10150" s="17"/>
    </row>
    <row r="10151" spans="22:22" x14ac:dyDescent="0.35">
      <c r="V10151" s="17"/>
    </row>
    <row r="10152" spans="22:22" x14ac:dyDescent="0.35">
      <c r="V10152" s="17"/>
    </row>
    <row r="10153" spans="22:22" x14ac:dyDescent="0.35">
      <c r="V10153" s="17"/>
    </row>
    <row r="10154" spans="22:22" x14ac:dyDescent="0.35">
      <c r="V10154" s="17"/>
    </row>
    <row r="10155" spans="22:22" x14ac:dyDescent="0.35">
      <c r="V10155" s="17"/>
    </row>
    <row r="10156" spans="22:22" x14ac:dyDescent="0.35">
      <c r="V10156" s="17"/>
    </row>
    <row r="10157" spans="22:22" x14ac:dyDescent="0.35">
      <c r="V10157" s="17"/>
    </row>
    <row r="10158" spans="22:22" x14ac:dyDescent="0.35">
      <c r="V10158" s="17"/>
    </row>
    <row r="10159" spans="22:22" x14ac:dyDescent="0.35">
      <c r="V10159" s="17"/>
    </row>
    <row r="10160" spans="22:22" x14ac:dyDescent="0.35">
      <c r="V10160" s="17"/>
    </row>
    <row r="10161" spans="22:22" x14ac:dyDescent="0.35">
      <c r="V10161" s="17"/>
    </row>
    <row r="10162" spans="22:22" x14ac:dyDescent="0.35">
      <c r="V10162" s="17"/>
    </row>
    <row r="10163" spans="22:22" x14ac:dyDescent="0.35">
      <c r="V10163" s="17"/>
    </row>
    <row r="10164" spans="22:22" x14ac:dyDescent="0.35">
      <c r="V10164" s="17"/>
    </row>
    <row r="10165" spans="22:22" x14ac:dyDescent="0.35">
      <c r="V10165" s="17"/>
    </row>
    <row r="10166" spans="22:22" x14ac:dyDescent="0.35">
      <c r="V10166" s="17"/>
    </row>
    <row r="10167" spans="22:22" x14ac:dyDescent="0.35">
      <c r="V10167" s="17"/>
    </row>
    <row r="10168" spans="22:22" x14ac:dyDescent="0.35">
      <c r="V10168" s="17"/>
    </row>
    <row r="10169" spans="22:22" x14ac:dyDescent="0.35">
      <c r="V10169" s="17"/>
    </row>
    <row r="10170" spans="22:22" x14ac:dyDescent="0.35">
      <c r="V10170" s="17"/>
    </row>
    <row r="10171" spans="22:22" x14ac:dyDescent="0.35">
      <c r="V10171" s="17"/>
    </row>
    <row r="10172" spans="22:22" x14ac:dyDescent="0.35">
      <c r="V10172" s="17"/>
    </row>
    <row r="10173" spans="22:22" x14ac:dyDescent="0.35">
      <c r="V10173" s="17"/>
    </row>
    <row r="10174" spans="22:22" x14ac:dyDescent="0.35">
      <c r="V10174" s="17"/>
    </row>
    <row r="10175" spans="22:22" x14ac:dyDescent="0.35">
      <c r="V10175" s="17"/>
    </row>
    <row r="10176" spans="22:22" x14ac:dyDescent="0.35">
      <c r="V10176" s="17"/>
    </row>
    <row r="10177" spans="22:22" x14ac:dyDescent="0.35">
      <c r="V10177" s="17"/>
    </row>
    <row r="10178" spans="22:22" x14ac:dyDescent="0.35">
      <c r="V10178" s="17"/>
    </row>
    <row r="10179" spans="22:22" x14ac:dyDescent="0.35">
      <c r="V10179" s="17"/>
    </row>
    <row r="10180" spans="22:22" x14ac:dyDescent="0.35">
      <c r="V10180" s="17"/>
    </row>
    <row r="10181" spans="22:22" x14ac:dyDescent="0.35">
      <c r="V10181" s="17"/>
    </row>
    <row r="10182" spans="22:22" x14ac:dyDescent="0.35">
      <c r="V10182" s="17"/>
    </row>
    <row r="10183" spans="22:22" x14ac:dyDescent="0.35">
      <c r="V10183" s="17"/>
    </row>
    <row r="10184" spans="22:22" x14ac:dyDescent="0.35">
      <c r="V10184" s="17"/>
    </row>
    <row r="10185" spans="22:22" x14ac:dyDescent="0.35">
      <c r="V10185" s="17"/>
    </row>
    <row r="10186" spans="22:22" x14ac:dyDescent="0.35">
      <c r="V10186" s="17"/>
    </row>
    <row r="10187" spans="22:22" x14ac:dyDescent="0.35">
      <c r="V10187" s="17"/>
    </row>
    <row r="10188" spans="22:22" x14ac:dyDescent="0.35">
      <c r="V10188" s="17"/>
    </row>
    <row r="10189" spans="22:22" x14ac:dyDescent="0.35">
      <c r="V10189" s="17"/>
    </row>
    <row r="10190" spans="22:22" x14ac:dyDescent="0.35">
      <c r="V10190" s="17"/>
    </row>
    <row r="10191" spans="22:22" x14ac:dyDescent="0.35">
      <c r="V10191" s="17"/>
    </row>
    <row r="10192" spans="22:22" x14ac:dyDescent="0.35">
      <c r="V10192" s="17"/>
    </row>
    <row r="10193" spans="22:22" x14ac:dyDescent="0.35">
      <c r="V10193" s="17"/>
    </row>
    <row r="10194" spans="22:22" x14ac:dyDescent="0.35">
      <c r="V10194" s="17"/>
    </row>
    <row r="10195" spans="22:22" x14ac:dyDescent="0.35">
      <c r="V10195" s="17"/>
    </row>
    <row r="10196" spans="22:22" x14ac:dyDescent="0.35">
      <c r="V10196" s="17"/>
    </row>
    <row r="10197" spans="22:22" x14ac:dyDescent="0.35">
      <c r="V10197" s="17"/>
    </row>
    <row r="10198" spans="22:22" x14ac:dyDescent="0.35">
      <c r="V10198" s="17"/>
    </row>
    <row r="10199" spans="22:22" x14ac:dyDescent="0.35">
      <c r="V10199" s="17"/>
    </row>
    <row r="10200" spans="22:22" x14ac:dyDescent="0.35">
      <c r="V10200" s="17"/>
    </row>
    <row r="10201" spans="22:22" x14ac:dyDescent="0.35">
      <c r="V10201" s="17"/>
    </row>
    <row r="10202" spans="22:22" x14ac:dyDescent="0.35">
      <c r="V10202" s="17"/>
    </row>
    <row r="10203" spans="22:22" x14ac:dyDescent="0.35">
      <c r="V10203" s="17"/>
    </row>
    <row r="10204" spans="22:22" x14ac:dyDescent="0.35">
      <c r="V10204" s="17"/>
    </row>
    <row r="10205" spans="22:22" x14ac:dyDescent="0.35">
      <c r="V10205" s="17"/>
    </row>
    <row r="10206" spans="22:22" x14ac:dyDescent="0.35">
      <c r="V10206" s="17"/>
    </row>
    <row r="10207" spans="22:22" x14ac:dyDescent="0.35">
      <c r="V10207" s="17"/>
    </row>
    <row r="10208" spans="22:22" x14ac:dyDescent="0.35">
      <c r="V10208" s="17"/>
    </row>
    <row r="10209" spans="22:22" x14ac:dyDescent="0.35">
      <c r="V10209" s="17"/>
    </row>
    <row r="10210" spans="22:22" x14ac:dyDescent="0.35">
      <c r="V10210" s="17"/>
    </row>
    <row r="10211" spans="22:22" x14ac:dyDescent="0.35">
      <c r="V10211" s="17"/>
    </row>
    <row r="10212" spans="22:22" x14ac:dyDescent="0.35">
      <c r="V10212" s="17"/>
    </row>
    <row r="10213" spans="22:22" x14ac:dyDescent="0.35">
      <c r="V10213" s="17"/>
    </row>
    <row r="10214" spans="22:22" x14ac:dyDescent="0.35">
      <c r="V10214" s="17"/>
    </row>
    <row r="10215" spans="22:22" x14ac:dyDescent="0.35">
      <c r="V10215" s="17"/>
    </row>
    <row r="10216" spans="22:22" x14ac:dyDescent="0.35">
      <c r="V10216" s="17"/>
    </row>
    <row r="10217" spans="22:22" x14ac:dyDescent="0.35">
      <c r="V10217" s="17"/>
    </row>
    <row r="10218" spans="22:22" x14ac:dyDescent="0.35">
      <c r="V10218" s="17"/>
    </row>
    <row r="10219" spans="22:22" x14ac:dyDescent="0.35">
      <c r="V10219" s="17"/>
    </row>
    <row r="10220" spans="22:22" x14ac:dyDescent="0.35">
      <c r="V10220" s="17"/>
    </row>
    <row r="10221" spans="22:22" x14ac:dyDescent="0.35">
      <c r="V10221" s="17"/>
    </row>
    <row r="10222" spans="22:22" x14ac:dyDescent="0.35">
      <c r="V10222" s="17"/>
    </row>
    <row r="10223" spans="22:22" x14ac:dyDescent="0.35">
      <c r="V10223" s="17"/>
    </row>
    <row r="10224" spans="22:22" x14ac:dyDescent="0.35">
      <c r="V10224" s="17"/>
    </row>
    <row r="10225" spans="22:22" x14ac:dyDescent="0.35">
      <c r="V10225" s="17"/>
    </row>
    <row r="10226" spans="22:22" x14ac:dyDescent="0.35">
      <c r="V10226" s="17"/>
    </row>
    <row r="10227" spans="22:22" x14ac:dyDescent="0.35">
      <c r="V10227" s="17"/>
    </row>
    <row r="10228" spans="22:22" x14ac:dyDescent="0.35">
      <c r="V10228" s="17"/>
    </row>
    <row r="10229" spans="22:22" x14ac:dyDescent="0.35">
      <c r="V10229" s="17"/>
    </row>
    <row r="10230" spans="22:22" x14ac:dyDescent="0.35">
      <c r="V10230" s="17"/>
    </row>
    <row r="10231" spans="22:22" x14ac:dyDescent="0.35">
      <c r="V10231" s="17"/>
    </row>
    <row r="10232" spans="22:22" x14ac:dyDescent="0.35">
      <c r="V10232" s="17"/>
    </row>
    <row r="10233" spans="22:22" x14ac:dyDescent="0.35">
      <c r="V10233" s="17"/>
    </row>
    <row r="10234" spans="22:22" x14ac:dyDescent="0.35">
      <c r="V10234" s="17"/>
    </row>
    <row r="10235" spans="22:22" x14ac:dyDescent="0.35">
      <c r="V10235" s="17"/>
    </row>
    <row r="10236" spans="22:22" x14ac:dyDescent="0.35">
      <c r="V10236" s="17"/>
    </row>
    <row r="10237" spans="22:22" x14ac:dyDescent="0.35">
      <c r="V10237" s="17"/>
    </row>
    <row r="10238" spans="22:22" x14ac:dyDescent="0.35">
      <c r="V10238" s="17"/>
    </row>
    <row r="10239" spans="22:22" x14ac:dyDescent="0.35">
      <c r="V10239" s="17"/>
    </row>
    <row r="10240" spans="22:22" x14ac:dyDescent="0.35">
      <c r="V10240" s="17"/>
    </row>
    <row r="10241" spans="22:22" x14ac:dyDescent="0.35">
      <c r="V10241" s="17"/>
    </row>
    <row r="10242" spans="22:22" x14ac:dyDescent="0.35">
      <c r="V10242" s="17"/>
    </row>
    <row r="10243" spans="22:22" x14ac:dyDescent="0.35">
      <c r="V10243" s="17"/>
    </row>
    <row r="10244" spans="22:22" x14ac:dyDescent="0.35">
      <c r="V10244" s="17"/>
    </row>
    <row r="10245" spans="22:22" x14ac:dyDescent="0.35">
      <c r="V10245" s="17"/>
    </row>
    <row r="10246" spans="22:22" x14ac:dyDescent="0.35">
      <c r="V10246" s="17"/>
    </row>
    <row r="10247" spans="22:22" x14ac:dyDescent="0.35">
      <c r="V10247" s="17"/>
    </row>
    <row r="10248" spans="22:22" x14ac:dyDescent="0.35">
      <c r="V10248" s="17"/>
    </row>
    <row r="10249" spans="22:22" x14ac:dyDescent="0.35">
      <c r="V10249" s="17"/>
    </row>
    <row r="10250" spans="22:22" x14ac:dyDescent="0.35">
      <c r="V10250" s="17"/>
    </row>
    <row r="10251" spans="22:22" x14ac:dyDescent="0.35">
      <c r="V10251" s="17"/>
    </row>
    <row r="10252" spans="22:22" x14ac:dyDescent="0.35">
      <c r="V10252" s="17"/>
    </row>
    <row r="10253" spans="22:22" x14ac:dyDescent="0.35">
      <c r="V10253" s="17"/>
    </row>
    <row r="10254" spans="22:22" x14ac:dyDescent="0.35">
      <c r="V10254" s="17"/>
    </row>
    <row r="10255" spans="22:22" x14ac:dyDescent="0.35">
      <c r="V10255" s="17"/>
    </row>
    <row r="10256" spans="22:22" x14ac:dyDescent="0.35">
      <c r="V10256" s="17"/>
    </row>
    <row r="10257" spans="22:22" x14ac:dyDescent="0.35">
      <c r="V10257" s="17"/>
    </row>
    <row r="10258" spans="22:22" x14ac:dyDescent="0.35">
      <c r="V10258" s="17"/>
    </row>
    <row r="10259" spans="22:22" x14ac:dyDescent="0.35">
      <c r="V10259" s="17"/>
    </row>
    <row r="10260" spans="22:22" x14ac:dyDescent="0.35">
      <c r="V10260" s="17"/>
    </row>
    <row r="10261" spans="22:22" x14ac:dyDescent="0.35">
      <c r="V10261" s="17"/>
    </row>
    <row r="10262" spans="22:22" x14ac:dyDescent="0.35">
      <c r="V10262" s="17"/>
    </row>
    <row r="10263" spans="22:22" x14ac:dyDescent="0.35">
      <c r="V10263" s="17"/>
    </row>
    <row r="10264" spans="22:22" x14ac:dyDescent="0.35">
      <c r="V10264" s="17"/>
    </row>
    <row r="10265" spans="22:22" x14ac:dyDescent="0.35">
      <c r="V10265" s="17"/>
    </row>
    <row r="10266" spans="22:22" x14ac:dyDescent="0.35">
      <c r="V10266" s="17"/>
    </row>
    <row r="10267" spans="22:22" x14ac:dyDescent="0.35">
      <c r="V10267" s="17"/>
    </row>
    <row r="10268" spans="22:22" x14ac:dyDescent="0.35">
      <c r="V10268" s="17"/>
    </row>
    <row r="10269" spans="22:22" x14ac:dyDescent="0.35">
      <c r="V10269" s="17"/>
    </row>
    <row r="10270" spans="22:22" x14ac:dyDescent="0.35">
      <c r="V10270" s="17"/>
    </row>
    <row r="10271" spans="22:22" x14ac:dyDescent="0.35">
      <c r="V10271" s="17"/>
    </row>
    <row r="10272" spans="22:22" x14ac:dyDescent="0.35">
      <c r="V10272" s="17"/>
    </row>
    <row r="10273" spans="22:22" x14ac:dyDescent="0.35">
      <c r="V10273" s="17"/>
    </row>
    <row r="10274" spans="22:22" x14ac:dyDescent="0.35">
      <c r="V10274" s="17"/>
    </row>
    <row r="10275" spans="22:22" x14ac:dyDescent="0.35">
      <c r="V10275" s="17"/>
    </row>
    <row r="10276" spans="22:22" x14ac:dyDescent="0.35">
      <c r="V10276" s="17"/>
    </row>
    <row r="10277" spans="22:22" x14ac:dyDescent="0.35">
      <c r="V10277" s="17"/>
    </row>
    <row r="10278" spans="22:22" x14ac:dyDescent="0.35">
      <c r="V10278" s="17"/>
    </row>
    <row r="10279" spans="22:22" x14ac:dyDescent="0.35">
      <c r="V10279" s="17"/>
    </row>
    <row r="10280" spans="22:22" x14ac:dyDescent="0.35">
      <c r="V10280" s="17"/>
    </row>
    <row r="10281" spans="22:22" x14ac:dyDescent="0.35">
      <c r="V10281" s="17"/>
    </row>
    <row r="10282" spans="22:22" x14ac:dyDescent="0.35">
      <c r="V10282" s="17"/>
    </row>
    <row r="10283" spans="22:22" x14ac:dyDescent="0.35">
      <c r="V10283" s="17"/>
    </row>
    <row r="10284" spans="22:22" x14ac:dyDescent="0.35">
      <c r="V10284" s="17"/>
    </row>
    <row r="10285" spans="22:22" x14ac:dyDescent="0.35">
      <c r="V10285" s="17"/>
    </row>
    <row r="10286" spans="22:22" x14ac:dyDescent="0.35">
      <c r="V10286" s="17"/>
    </row>
    <row r="10287" spans="22:22" x14ac:dyDescent="0.35">
      <c r="V10287" s="17"/>
    </row>
    <row r="10288" spans="22:22" x14ac:dyDescent="0.35">
      <c r="V10288" s="17"/>
    </row>
    <row r="10289" spans="22:22" x14ac:dyDescent="0.35">
      <c r="V10289" s="17"/>
    </row>
    <row r="10290" spans="22:22" x14ac:dyDescent="0.35">
      <c r="V10290" s="17"/>
    </row>
    <row r="10291" spans="22:22" x14ac:dyDescent="0.35">
      <c r="V10291" s="17"/>
    </row>
    <row r="10292" spans="22:22" x14ac:dyDescent="0.35">
      <c r="V10292" s="17"/>
    </row>
    <row r="10293" spans="22:22" x14ac:dyDescent="0.35">
      <c r="V10293" s="17"/>
    </row>
    <row r="10294" spans="22:22" x14ac:dyDescent="0.35">
      <c r="V10294" s="17"/>
    </row>
    <row r="10295" spans="22:22" x14ac:dyDescent="0.35">
      <c r="V10295" s="17"/>
    </row>
    <row r="10296" spans="22:22" x14ac:dyDescent="0.35">
      <c r="V10296" s="17"/>
    </row>
    <row r="10297" spans="22:22" x14ac:dyDescent="0.35">
      <c r="V10297" s="17"/>
    </row>
    <row r="10298" spans="22:22" x14ac:dyDescent="0.35">
      <c r="V10298" s="17"/>
    </row>
    <row r="10299" spans="22:22" x14ac:dyDescent="0.35">
      <c r="V10299" s="17"/>
    </row>
    <row r="10300" spans="22:22" x14ac:dyDescent="0.35">
      <c r="V10300" s="17"/>
    </row>
    <row r="10301" spans="22:22" x14ac:dyDescent="0.35">
      <c r="V10301" s="17"/>
    </row>
    <row r="10302" spans="22:22" x14ac:dyDescent="0.35">
      <c r="V10302" s="17"/>
    </row>
    <row r="10303" spans="22:22" x14ac:dyDescent="0.35">
      <c r="V10303" s="17"/>
    </row>
    <row r="10304" spans="22:22" x14ac:dyDescent="0.35">
      <c r="V10304" s="17"/>
    </row>
    <row r="10305" spans="22:22" x14ac:dyDescent="0.35">
      <c r="V10305" s="17"/>
    </row>
    <row r="10306" spans="22:22" x14ac:dyDescent="0.35">
      <c r="V10306" s="17"/>
    </row>
    <row r="10307" spans="22:22" x14ac:dyDescent="0.35">
      <c r="V10307" s="17"/>
    </row>
    <row r="10308" spans="22:22" x14ac:dyDescent="0.35">
      <c r="V10308" s="17"/>
    </row>
    <row r="10309" spans="22:22" x14ac:dyDescent="0.35">
      <c r="V10309" s="17"/>
    </row>
    <row r="10310" spans="22:22" x14ac:dyDescent="0.35">
      <c r="V10310" s="17"/>
    </row>
    <row r="10311" spans="22:22" x14ac:dyDescent="0.35">
      <c r="V10311" s="17"/>
    </row>
    <row r="10312" spans="22:22" x14ac:dyDescent="0.35">
      <c r="V10312" s="17"/>
    </row>
    <row r="10313" spans="22:22" x14ac:dyDescent="0.35">
      <c r="V10313" s="17"/>
    </row>
    <row r="10314" spans="22:22" x14ac:dyDescent="0.35">
      <c r="V10314" s="17"/>
    </row>
    <row r="10315" spans="22:22" x14ac:dyDescent="0.35">
      <c r="V10315" s="17"/>
    </row>
    <row r="10316" spans="22:22" x14ac:dyDescent="0.35">
      <c r="V10316" s="17"/>
    </row>
    <row r="10317" spans="22:22" x14ac:dyDescent="0.35">
      <c r="V10317" s="17"/>
    </row>
    <row r="10318" spans="22:22" x14ac:dyDescent="0.35">
      <c r="V10318" s="17"/>
    </row>
    <row r="10319" spans="22:22" x14ac:dyDescent="0.35">
      <c r="V10319" s="17"/>
    </row>
    <row r="10320" spans="22:22" x14ac:dyDescent="0.35">
      <c r="V10320" s="17"/>
    </row>
    <row r="10321" spans="22:22" x14ac:dyDescent="0.35">
      <c r="V10321" s="17"/>
    </row>
    <row r="10322" spans="22:22" x14ac:dyDescent="0.35">
      <c r="V10322" s="17"/>
    </row>
    <row r="10323" spans="22:22" x14ac:dyDescent="0.35">
      <c r="V10323" s="17"/>
    </row>
    <row r="10324" spans="22:22" x14ac:dyDescent="0.35">
      <c r="V10324" s="17"/>
    </row>
    <row r="10325" spans="22:22" x14ac:dyDescent="0.35">
      <c r="V10325" s="17"/>
    </row>
    <row r="10326" spans="22:22" x14ac:dyDescent="0.35">
      <c r="V10326" s="17"/>
    </row>
    <row r="10327" spans="22:22" x14ac:dyDescent="0.35">
      <c r="V10327" s="17"/>
    </row>
    <row r="10328" spans="22:22" x14ac:dyDescent="0.35">
      <c r="V10328" s="17"/>
    </row>
    <row r="10329" spans="22:22" x14ac:dyDescent="0.35">
      <c r="V10329" s="17"/>
    </row>
    <row r="10330" spans="22:22" x14ac:dyDescent="0.35">
      <c r="V10330" s="17"/>
    </row>
    <row r="10331" spans="22:22" x14ac:dyDescent="0.35">
      <c r="V10331" s="17"/>
    </row>
    <row r="10332" spans="22:22" x14ac:dyDescent="0.35">
      <c r="V10332" s="17"/>
    </row>
    <row r="10333" spans="22:22" x14ac:dyDescent="0.35">
      <c r="V10333" s="17"/>
    </row>
    <row r="10334" spans="22:22" x14ac:dyDescent="0.35">
      <c r="V10334" s="17"/>
    </row>
    <row r="10335" spans="22:22" x14ac:dyDescent="0.35">
      <c r="V10335" s="17"/>
    </row>
    <row r="10336" spans="22:22" x14ac:dyDescent="0.35">
      <c r="V10336" s="17"/>
    </row>
    <row r="10337" spans="22:22" x14ac:dyDescent="0.35">
      <c r="V10337" s="17"/>
    </row>
    <row r="10338" spans="22:22" x14ac:dyDescent="0.35">
      <c r="V10338" s="17"/>
    </row>
    <row r="10339" spans="22:22" x14ac:dyDescent="0.35">
      <c r="V10339" s="17"/>
    </row>
    <row r="10340" spans="22:22" x14ac:dyDescent="0.35">
      <c r="V10340" s="17"/>
    </row>
    <row r="10341" spans="22:22" x14ac:dyDescent="0.35">
      <c r="V10341" s="17"/>
    </row>
    <row r="10342" spans="22:22" x14ac:dyDescent="0.35">
      <c r="V10342" s="17"/>
    </row>
    <row r="10343" spans="22:22" x14ac:dyDescent="0.35">
      <c r="V10343" s="17"/>
    </row>
    <row r="10344" spans="22:22" x14ac:dyDescent="0.35">
      <c r="V10344" s="17"/>
    </row>
    <row r="10345" spans="22:22" x14ac:dyDescent="0.35">
      <c r="V10345" s="17"/>
    </row>
    <row r="10346" spans="22:22" x14ac:dyDescent="0.35">
      <c r="V10346" s="17"/>
    </row>
    <row r="10347" spans="22:22" x14ac:dyDescent="0.35">
      <c r="V10347" s="17"/>
    </row>
    <row r="10348" spans="22:22" x14ac:dyDescent="0.35">
      <c r="V10348" s="17"/>
    </row>
    <row r="10349" spans="22:22" x14ac:dyDescent="0.35">
      <c r="V10349" s="17"/>
    </row>
    <row r="10350" spans="22:22" x14ac:dyDescent="0.35">
      <c r="V10350" s="17"/>
    </row>
    <row r="10351" spans="22:22" x14ac:dyDescent="0.35">
      <c r="V10351" s="17"/>
    </row>
    <row r="10352" spans="22:22" x14ac:dyDescent="0.35">
      <c r="V10352" s="17"/>
    </row>
    <row r="10353" spans="22:22" x14ac:dyDescent="0.35">
      <c r="V10353" s="17"/>
    </row>
    <row r="10354" spans="22:22" x14ac:dyDescent="0.35">
      <c r="V10354" s="17"/>
    </row>
    <row r="10355" spans="22:22" x14ac:dyDescent="0.35">
      <c r="V10355" s="17"/>
    </row>
    <row r="10356" spans="22:22" x14ac:dyDescent="0.35">
      <c r="V10356" s="17"/>
    </row>
    <row r="10357" spans="22:22" x14ac:dyDescent="0.35">
      <c r="V10357" s="17"/>
    </row>
    <row r="10358" spans="22:22" x14ac:dyDescent="0.35">
      <c r="V10358" s="17"/>
    </row>
    <row r="10359" spans="22:22" x14ac:dyDescent="0.35">
      <c r="V10359" s="17"/>
    </row>
    <row r="10360" spans="22:22" x14ac:dyDescent="0.35">
      <c r="V10360" s="17"/>
    </row>
    <row r="10361" spans="22:22" x14ac:dyDescent="0.35">
      <c r="V10361" s="17"/>
    </row>
    <row r="10362" spans="22:22" x14ac:dyDescent="0.35">
      <c r="V10362" s="17"/>
    </row>
    <row r="10363" spans="22:22" x14ac:dyDescent="0.35">
      <c r="V10363" s="17"/>
    </row>
    <row r="10364" spans="22:22" x14ac:dyDescent="0.35">
      <c r="V10364" s="17"/>
    </row>
    <row r="10365" spans="22:22" x14ac:dyDescent="0.35">
      <c r="V10365" s="17"/>
    </row>
    <row r="10366" spans="22:22" x14ac:dyDescent="0.35">
      <c r="V10366" s="17"/>
    </row>
    <row r="10367" spans="22:22" x14ac:dyDescent="0.35">
      <c r="V10367" s="17"/>
    </row>
    <row r="10368" spans="22:22" x14ac:dyDescent="0.35">
      <c r="V10368" s="17"/>
    </row>
    <row r="10369" spans="22:22" x14ac:dyDescent="0.35">
      <c r="V10369" s="17"/>
    </row>
    <row r="10370" spans="22:22" x14ac:dyDescent="0.35">
      <c r="V10370" s="17"/>
    </row>
    <row r="10371" spans="22:22" x14ac:dyDescent="0.35">
      <c r="V10371" s="17"/>
    </row>
    <row r="10372" spans="22:22" x14ac:dyDescent="0.35">
      <c r="V10372" s="17"/>
    </row>
    <row r="10373" spans="22:22" x14ac:dyDescent="0.35">
      <c r="V10373" s="17"/>
    </row>
    <row r="10374" spans="22:22" x14ac:dyDescent="0.35">
      <c r="V10374" s="17"/>
    </row>
    <row r="10375" spans="22:22" x14ac:dyDescent="0.35">
      <c r="V10375" s="17"/>
    </row>
    <row r="10376" spans="22:22" x14ac:dyDescent="0.35">
      <c r="V10376" s="17"/>
    </row>
    <row r="10377" spans="22:22" x14ac:dyDescent="0.35">
      <c r="V10377" s="17"/>
    </row>
    <row r="10378" spans="22:22" x14ac:dyDescent="0.35">
      <c r="V10378" s="17"/>
    </row>
    <row r="10379" spans="22:22" x14ac:dyDescent="0.35">
      <c r="V10379" s="17"/>
    </row>
    <row r="10380" spans="22:22" x14ac:dyDescent="0.35">
      <c r="V10380" s="17"/>
    </row>
    <row r="10381" spans="22:22" x14ac:dyDescent="0.35">
      <c r="V10381" s="17"/>
    </row>
    <row r="10382" spans="22:22" x14ac:dyDescent="0.35">
      <c r="V10382" s="17"/>
    </row>
    <row r="10383" spans="22:22" x14ac:dyDescent="0.35">
      <c r="V10383" s="17"/>
    </row>
    <row r="10384" spans="22:22" x14ac:dyDescent="0.35">
      <c r="V10384" s="17"/>
    </row>
    <row r="10385" spans="22:22" x14ac:dyDescent="0.35">
      <c r="V10385" s="17"/>
    </row>
    <row r="10386" spans="22:22" x14ac:dyDescent="0.35">
      <c r="V10386" s="17"/>
    </row>
    <row r="10387" spans="22:22" x14ac:dyDescent="0.35">
      <c r="V10387" s="17"/>
    </row>
    <row r="10388" spans="22:22" x14ac:dyDescent="0.35">
      <c r="V10388" s="17"/>
    </row>
    <row r="10389" spans="22:22" x14ac:dyDescent="0.35">
      <c r="V10389" s="17"/>
    </row>
    <row r="10390" spans="22:22" x14ac:dyDescent="0.35">
      <c r="V10390" s="17"/>
    </row>
    <row r="10391" spans="22:22" x14ac:dyDescent="0.35">
      <c r="V10391" s="17"/>
    </row>
    <row r="10392" spans="22:22" x14ac:dyDescent="0.35">
      <c r="V10392" s="17"/>
    </row>
    <row r="10393" spans="22:22" x14ac:dyDescent="0.35">
      <c r="V10393" s="17"/>
    </row>
    <row r="10394" spans="22:22" x14ac:dyDescent="0.35">
      <c r="V10394" s="17"/>
    </row>
    <row r="10395" spans="22:22" x14ac:dyDescent="0.35">
      <c r="V10395" s="17"/>
    </row>
    <row r="10396" spans="22:22" x14ac:dyDescent="0.35">
      <c r="V10396" s="17"/>
    </row>
    <row r="10397" spans="22:22" x14ac:dyDescent="0.35">
      <c r="V10397" s="17"/>
    </row>
    <row r="10398" spans="22:22" x14ac:dyDescent="0.35">
      <c r="V10398" s="17"/>
    </row>
    <row r="10399" spans="22:22" x14ac:dyDescent="0.35">
      <c r="V10399" s="17"/>
    </row>
    <row r="10400" spans="22:22" x14ac:dyDescent="0.35">
      <c r="V10400" s="17"/>
    </row>
    <row r="10401" spans="22:22" x14ac:dyDescent="0.35">
      <c r="V10401" s="17"/>
    </row>
    <row r="10402" spans="22:22" x14ac:dyDescent="0.35">
      <c r="V10402" s="17"/>
    </row>
    <row r="10403" spans="22:22" x14ac:dyDescent="0.35">
      <c r="V10403" s="17"/>
    </row>
    <row r="10404" spans="22:22" x14ac:dyDescent="0.35">
      <c r="V10404" s="17"/>
    </row>
    <row r="10405" spans="22:22" x14ac:dyDescent="0.35">
      <c r="V10405" s="17"/>
    </row>
    <row r="10406" spans="22:22" x14ac:dyDescent="0.35">
      <c r="V10406" s="17"/>
    </row>
    <row r="10407" spans="22:22" x14ac:dyDescent="0.35">
      <c r="V10407" s="17"/>
    </row>
    <row r="10408" spans="22:22" x14ac:dyDescent="0.35">
      <c r="V10408" s="17"/>
    </row>
    <row r="10409" spans="22:22" x14ac:dyDescent="0.35">
      <c r="V10409" s="17"/>
    </row>
    <row r="10410" spans="22:22" x14ac:dyDescent="0.35">
      <c r="V10410" s="17"/>
    </row>
    <row r="10411" spans="22:22" x14ac:dyDescent="0.35">
      <c r="V10411" s="17"/>
    </row>
    <row r="10412" spans="22:22" x14ac:dyDescent="0.35">
      <c r="V10412" s="17"/>
    </row>
    <row r="10413" spans="22:22" x14ac:dyDescent="0.35">
      <c r="V10413" s="17"/>
    </row>
    <row r="10414" spans="22:22" x14ac:dyDescent="0.35">
      <c r="V10414" s="17"/>
    </row>
    <row r="10415" spans="22:22" x14ac:dyDescent="0.35">
      <c r="V10415" s="17"/>
    </row>
    <row r="10416" spans="22:22" x14ac:dyDescent="0.35">
      <c r="V10416" s="17"/>
    </row>
    <row r="10417" spans="22:22" x14ac:dyDescent="0.35">
      <c r="V10417" s="17"/>
    </row>
    <row r="10418" spans="22:22" x14ac:dyDescent="0.35">
      <c r="V10418" s="17"/>
    </row>
    <row r="10419" spans="22:22" x14ac:dyDescent="0.35">
      <c r="V10419" s="17"/>
    </row>
    <row r="10420" spans="22:22" x14ac:dyDescent="0.35">
      <c r="V10420" s="17"/>
    </row>
    <row r="10421" spans="22:22" x14ac:dyDescent="0.35">
      <c r="V10421" s="17"/>
    </row>
    <row r="10422" spans="22:22" x14ac:dyDescent="0.35">
      <c r="V10422" s="17"/>
    </row>
    <row r="10423" spans="22:22" x14ac:dyDescent="0.35">
      <c r="V10423" s="17"/>
    </row>
    <row r="10424" spans="22:22" x14ac:dyDescent="0.35">
      <c r="V10424" s="17"/>
    </row>
    <row r="10425" spans="22:22" x14ac:dyDescent="0.35">
      <c r="V10425" s="17"/>
    </row>
    <row r="10426" spans="22:22" x14ac:dyDescent="0.35">
      <c r="V10426" s="17"/>
    </row>
    <row r="10427" spans="22:22" x14ac:dyDescent="0.35">
      <c r="V10427" s="17"/>
    </row>
    <row r="10428" spans="22:22" x14ac:dyDescent="0.35">
      <c r="V10428" s="17"/>
    </row>
    <row r="10429" spans="22:22" x14ac:dyDescent="0.35">
      <c r="V10429" s="17"/>
    </row>
    <row r="10430" spans="22:22" x14ac:dyDescent="0.35">
      <c r="V10430" s="17"/>
    </row>
    <row r="10431" spans="22:22" x14ac:dyDescent="0.35">
      <c r="V10431" s="17"/>
    </row>
    <row r="10432" spans="22:22" x14ac:dyDescent="0.35">
      <c r="V10432" s="17"/>
    </row>
    <row r="10433" spans="22:22" x14ac:dyDescent="0.35">
      <c r="V10433" s="17"/>
    </row>
    <row r="10434" spans="22:22" x14ac:dyDescent="0.35">
      <c r="V10434" s="17"/>
    </row>
    <row r="10435" spans="22:22" x14ac:dyDescent="0.35">
      <c r="V10435" s="17"/>
    </row>
    <row r="10436" spans="22:22" x14ac:dyDescent="0.35">
      <c r="V10436" s="17"/>
    </row>
    <row r="10437" spans="22:22" x14ac:dyDescent="0.35">
      <c r="V10437" s="17"/>
    </row>
    <row r="10438" spans="22:22" x14ac:dyDescent="0.35">
      <c r="V10438" s="17"/>
    </row>
    <row r="10439" spans="22:22" x14ac:dyDescent="0.35">
      <c r="V10439" s="17"/>
    </row>
    <row r="10440" spans="22:22" x14ac:dyDescent="0.35">
      <c r="V10440" s="17"/>
    </row>
    <row r="10441" spans="22:22" x14ac:dyDescent="0.35">
      <c r="V10441" s="17"/>
    </row>
    <row r="10442" spans="22:22" x14ac:dyDescent="0.35">
      <c r="V10442" s="17"/>
    </row>
    <row r="10443" spans="22:22" x14ac:dyDescent="0.35">
      <c r="V10443" s="17"/>
    </row>
    <row r="10444" spans="22:22" x14ac:dyDescent="0.35">
      <c r="V10444" s="17"/>
    </row>
    <row r="10445" spans="22:22" x14ac:dyDescent="0.35">
      <c r="V10445" s="17"/>
    </row>
    <row r="10446" spans="22:22" x14ac:dyDescent="0.35">
      <c r="V10446" s="17"/>
    </row>
    <row r="10447" spans="22:22" x14ac:dyDescent="0.35">
      <c r="V10447" s="17"/>
    </row>
    <row r="10448" spans="22:22" x14ac:dyDescent="0.35">
      <c r="V10448" s="17"/>
    </row>
    <row r="10449" spans="22:22" x14ac:dyDescent="0.35">
      <c r="V10449" s="17"/>
    </row>
    <row r="10450" spans="22:22" x14ac:dyDescent="0.35">
      <c r="V10450" s="17"/>
    </row>
    <row r="10451" spans="22:22" x14ac:dyDescent="0.35">
      <c r="V10451" s="17"/>
    </row>
    <row r="10452" spans="22:22" x14ac:dyDescent="0.35">
      <c r="V10452" s="17"/>
    </row>
    <row r="10453" spans="22:22" x14ac:dyDescent="0.35">
      <c r="V10453" s="17"/>
    </row>
    <row r="10454" spans="22:22" x14ac:dyDescent="0.35">
      <c r="V10454" s="17"/>
    </row>
    <row r="10455" spans="22:22" x14ac:dyDescent="0.35">
      <c r="V10455" s="17"/>
    </row>
    <row r="10456" spans="22:22" x14ac:dyDescent="0.35">
      <c r="V10456" s="17"/>
    </row>
    <row r="10457" spans="22:22" x14ac:dyDescent="0.35">
      <c r="V10457" s="17"/>
    </row>
    <row r="10458" spans="22:22" x14ac:dyDescent="0.35">
      <c r="V10458" s="17"/>
    </row>
    <row r="10459" spans="22:22" x14ac:dyDescent="0.35">
      <c r="V10459" s="17"/>
    </row>
    <row r="10460" spans="22:22" x14ac:dyDescent="0.35">
      <c r="V10460" s="17"/>
    </row>
    <row r="10461" spans="22:22" x14ac:dyDescent="0.35">
      <c r="V10461" s="17"/>
    </row>
    <row r="10462" spans="22:22" x14ac:dyDescent="0.35">
      <c r="V10462" s="17"/>
    </row>
    <row r="10463" spans="22:22" x14ac:dyDescent="0.35">
      <c r="V10463" s="17"/>
    </row>
    <row r="10464" spans="22:22" x14ac:dyDescent="0.35">
      <c r="V10464" s="17"/>
    </row>
    <row r="10465" spans="22:22" x14ac:dyDescent="0.35">
      <c r="V10465" s="17"/>
    </row>
    <row r="10466" spans="22:22" x14ac:dyDescent="0.35">
      <c r="V10466" s="17"/>
    </row>
    <row r="10467" spans="22:22" x14ac:dyDescent="0.35">
      <c r="V10467" s="17"/>
    </row>
    <row r="10468" spans="22:22" x14ac:dyDescent="0.35">
      <c r="V10468" s="17"/>
    </row>
    <row r="10469" spans="22:22" x14ac:dyDescent="0.35">
      <c r="V10469" s="17"/>
    </row>
    <row r="10470" spans="22:22" x14ac:dyDescent="0.35">
      <c r="V10470" s="17"/>
    </row>
    <row r="10471" spans="22:22" x14ac:dyDescent="0.35">
      <c r="V10471" s="17"/>
    </row>
    <row r="10472" spans="22:22" x14ac:dyDescent="0.35">
      <c r="V10472" s="17"/>
    </row>
    <row r="10473" spans="22:22" x14ac:dyDescent="0.35">
      <c r="V10473" s="17"/>
    </row>
    <row r="10474" spans="22:22" x14ac:dyDescent="0.35">
      <c r="V10474" s="17"/>
    </row>
    <row r="10475" spans="22:22" x14ac:dyDescent="0.35">
      <c r="V10475" s="17"/>
    </row>
    <row r="10476" spans="22:22" x14ac:dyDescent="0.35">
      <c r="V10476" s="17"/>
    </row>
    <row r="10477" spans="22:22" x14ac:dyDescent="0.35">
      <c r="V10477" s="17"/>
    </row>
    <row r="10478" spans="22:22" x14ac:dyDescent="0.35">
      <c r="V10478" s="17"/>
    </row>
    <row r="10479" spans="22:22" x14ac:dyDescent="0.35">
      <c r="V10479" s="17"/>
    </row>
    <row r="10480" spans="22:22" x14ac:dyDescent="0.35">
      <c r="V10480" s="17"/>
    </row>
    <row r="10481" spans="22:22" x14ac:dyDescent="0.35">
      <c r="V10481" s="17"/>
    </row>
    <row r="10482" spans="22:22" x14ac:dyDescent="0.35">
      <c r="V10482" s="17"/>
    </row>
    <row r="10483" spans="22:22" x14ac:dyDescent="0.35">
      <c r="V10483" s="17"/>
    </row>
    <row r="10484" spans="22:22" x14ac:dyDescent="0.35">
      <c r="V10484" s="17"/>
    </row>
    <row r="10485" spans="22:22" x14ac:dyDescent="0.35">
      <c r="V10485" s="17"/>
    </row>
    <row r="10486" spans="22:22" x14ac:dyDescent="0.35">
      <c r="V10486" s="17"/>
    </row>
    <row r="10487" spans="22:22" x14ac:dyDescent="0.35">
      <c r="V10487" s="17"/>
    </row>
    <row r="10488" spans="22:22" x14ac:dyDescent="0.35">
      <c r="V10488" s="17"/>
    </row>
    <row r="10489" spans="22:22" x14ac:dyDescent="0.35">
      <c r="V10489" s="17"/>
    </row>
    <row r="10490" spans="22:22" x14ac:dyDescent="0.35">
      <c r="V10490" s="17"/>
    </row>
    <row r="10491" spans="22:22" x14ac:dyDescent="0.35">
      <c r="V10491" s="17"/>
    </row>
    <row r="10492" spans="22:22" x14ac:dyDescent="0.35">
      <c r="V10492" s="17"/>
    </row>
    <row r="10493" spans="22:22" x14ac:dyDescent="0.35">
      <c r="V10493" s="17"/>
    </row>
    <row r="10494" spans="22:22" x14ac:dyDescent="0.35">
      <c r="V10494" s="17"/>
    </row>
    <row r="10495" spans="22:22" x14ac:dyDescent="0.35">
      <c r="V10495" s="17"/>
    </row>
    <row r="10496" spans="22:22" x14ac:dyDescent="0.35">
      <c r="V10496" s="17"/>
    </row>
    <row r="10497" spans="22:22" x14ac:dyDescent="0.35">
      <c r="V10497" s="17"/>
    </row>
    <row r="10498" spans="22:22" x14ac:dyDescent="0.35">
      <c r="V10498" s="17"/>
    </row>
    <row r="10499" spans="22:22" x14ac:dyDescent="0.35">
      <c r="V10499" s="17"/>
    </row>
    <row r="10500" spans="22:22" x14ac:dyDescent="0.35">
      <c r="V10500" s="17"/>
    </row>
    <row r="10501" spans="22:22" x14ac:dyDescent="0.35">
      <c r="V10501" s="17"/>
    </row>
    <row r="10502" spans="22:22" x14ac:dyDescent="0.35">
      <c r="V10502" s="17"/>
    </row>
    <row r="10503" spans="22:22" x14ac:dyDescent="0.35">
      <c r="V10503" s="17"/>
    </row>
    <row r="10504" spans="22:22" x14ac:dyDescent="0.35">
      <c r="V10504" s="17"/>
    </row>
    <row r="10505" spans="22:22" x14ac:dyDescent="0.35">
      <c r="V10505" s="17"/>
    </row>
    <row r="10506" spans="22:22" x14ac:dyDescent="0.35">
      <c r="V10506" s="17"/>
    </row>
    <row r="10507" spans="22:22" x14ac:dyDescent="0.35">
      <c r="V10507" s="17"/>
    </row>
    <row r="10508" spans="22:22" x14ac:dyDescent="0.35">
      <c r="V10508" s="17"/>
    </row>
    <row r="10509" spans="22:22" x14ac:dyDescent="0.35">
      <c r="V10509" s="17"/>
    </row>
    <row r="10510" spans="22:22" x14ac:dyDescent="0.35">
      <c r="V10510" s="17"/>
    </row>
    <row r="10511" spans="22:22" x14ac:dyDescent="0.35">
      <c r="V10511" s="17"/>
    </row>
    <row r="10512" spans="22:22" x14ac:dyDescent="0.35">
      <c r="V10512" s="17"/>
    </row>
    <row r="10513" spans="22:22" x14ac:dyDescent="0.35">
      <c r="V10513" s="17"/>
    </row>
    <row r="10514" spans="22:22" x14ac:dyDescent="0.35">
      <c r="V10514" s="17"/>
    </row>
    <row r="10515" spans="22:22" x14ac:dyDescent="0.35">
      <c r="V10515" s="17"/>
    </row>
    <row r="10516" spans="22:22" x14ac:dyDescent="0.35">
      <c r="V10516" s="17"/>
    </row>
    <row r="10517" spans="22:22" x14ac:dyDescent="0.35">
      <c r="V10517" s="17"/>
    </row>
    <row r="10518" spans="22:22" x14ac:dyDescent="0.35">
      <c r="V10518" s="17"/>
    </row>
    <row r="10519" spans="22:22" x14ac:dyDescent="0.35">
      <c r="V10519" s="17"/>
    </row>
    <row r="10520" spans="22:22" x14ac:dyDescent="0.35">
      <c r="V10520" s="17"/>
    </row>
    <row r="10521" spans="22:22" x14ac:dyDescent="0.35">
      <c r="V10521" s="17"/>
    </row>
    <row r="10522" spans="22:22" x14ac:dyDescent="0.35">
      <c r="V10522" s="17"/>
    </row>
    <row r="10523" spans="22:22" x14ac:dyDescent="0.35">
      <c r="V10523" s="17"/>
    </row>
    <row r="10524" spans="22:22" x14ac:dyDescent="0.35">
      <c r="V10524" s="17"/>
    </row>
    <row r="10525" spans="22:22" x14ac:dyDescent="0.35">
      <c r="V10525" s="17"/>
    </row>
    <row r="10526" spans="22:22" x14ac:dyDescent="0.35">
      <c r="V10526" s="17"/>
    </row>
    <row r="10527" spans="22:22" x14ac:dyDescent="0.35">
      <c r="V10527" s="17"/>
    </row>
    <row r="10528" spans="22:22" x14ac:dyDescent="0.35">
      <c r="V10528" s="17"/>
    </row>
    <row r="10529" spans="22:22" x14ac:dyDescent="0.35">
      <c r="V10529" s="17"/>
    </row>
    <row r="10530" spans="22:22" x14ac:dyDescent="0.35">
      <c r="V10530" s="17"/>
    </row>
    <row r="10531" spans="22:22" x14ac:dyDescent="0.35">
      <c r="V10531" s="17"/>
    </row>
    <row r="10532" spans="22:22" x14ac:dyDescent="0.35">
      <c r="V10532" s="17"/>
    </row>
    <row r="10533" spans="22:22" x14ac:dyDescent="0.35">
      <c r="V10533" s="17"/>
    </row>
    <row r="10534" spans="22:22" x14ac:dyDescent="0.35">
      <c r="V10534" s="17"/>
    </row>
    <row r="10535" spans="22:22" x14ac:dyDescent="0.35">
      <c r="V10535" s="17"/>
    </row>
    <row r="10536" spans="22:22" x14ac:dyDescent="0.35">
      <c r="V10536" s="17"/>
    </row>
    <row r="10537" spans="22:22" x14ac:dyDescent="0.35">
      <c r="V10537" s="17"/>
    </row>
    <row r="10538" spans="22:22" x14ac:dyDescent="0.35">
      <c r="V10538" s="17"/>
    </row>
    <row r="10539" spans="22:22" x14ac:dyDescent="0.35">
      <c r="V10539" s="17"/>
    </row>
    <row r="10540" spans="22:22" x14ac:dyDescent="0.35">
      <c r="V10540" s="17"/>
    </row>
    <row r="10541" spans="22:22" x14ac:dyDescent="0.35">
      <c r="V10541" s="17"/>
    </row>
    <row r="10542" spans="22:22" x14ac:dyDescent="0.35">
      <c r="V10542" s="17"/>
    </row>
    <row r="10543" spans="22:22" x14ac:dyDescent="0.35">
      <c r="V10543" s="17"/>
    </row>
    <row r="10544" spans="22:22" x14ac:dyDescent="0.35">
      <c r="V10544" s="17"/>
    </row>
    <row r="10545" spans="22:22" x14ac:dyDescent="0.35">
      <c r="V10545" s="17"/>
    </row>
    <row r="10546" spans="22:22" x14ac:dyDescent="0.35">
      <c r="V10546" s="17"/>
    </row>
    <row r="10547" spans="22:22" x14ac:dyDescent="0.35">
      <c r="V10547" s="17"/>
    </row>
    <row r="10548" spans="22:22" x14ac:dyDescent="0.35">
      <c r="V10548" s="17"/>
    </row>
    <row r="10549" spans="22:22" x14ac:dyDescent="0.35">
      <c r="V10549" s="17"/>
    </row>
    <row r="10550" spans="22:22" x14ac:dyDescent="0.35">
      <c r="V10550" s="17"/>
    </row>
    <row r="10551" spans="22:22" x14ac:dyDescent="0.35">
      <c r="V10551" s="17"/>
    </row>
    <row r="10552" spans="22:22" x14ac:dyDescent="0.35">
      <c r="V10552" s="17"/>
    </row>
    <row r="10553" spans="22:22" x14ac:dyDescent="0.35">
      <c r="V10553" s="17"/>
    </row>
    <row r="10554" spans="22:22" x14ac:dyDescent="0.35">
      <c r="V10554" s="17"/>
    </row>
    <row r="10555" spans="22:22" x14ac:dyDescent="0.35">
      <c r="V10555" s="17"/>
    </row>
    <row r="10556" spans="22:22" x14ac:dyDescent="0.35">
      <c r="V10556" s="17"/>
    </row>
    <row r="10557" spans="22:22" x14ac:dyDescent="0.35">
      <c r="V10557" s="17"/>
    </row>
    <row r="10558" spans="22:22" x14ac:dyDescent="0.35">
      <c r="V10558" s="17"/>
    </row>
    <row r="10559" spans="22:22" x14ac:dyDescent="0.35">
      <c r="V10559" s="17"/>
    </row>
    <row r="10560" spans="22:22" x14ac:dyDescent="0.35">
      <c r="V10560" s="17"/>
    </row>
    <row r="10561" spans="22:22" x14ac:dyDescent="0.35">
      <c r="V10561" s="17"/>
    </row>
    <row r="10562" spans="22:22" x14ac:dyDescent="0.35">
      <c r="V10562" s="17"/>
    </row>
    <row r="10563" spans="22:22" x14ac:dyDescent="0.35">
      <c r="V10563" s="17"/>
    </row>
    <row r="10564" spans="22:22" x14ac:dyDescent="0.35">
      <c r="V10564" s="17"/>
    </row>
    <row r="10565" spans="22:22" x14ac:dyDescent="0.35">
      <c r="V10565" s="17"/>
    </row>
    <row r="10566" spans="22:22" x14ac:dyDescent="0.35">
      <c r="V10566" s="17"/>
    </row>
    <row r="10567" spans="22:22" x14ac:dyDescent="0.35">
      <c r="V10567" s="17"/>
    </row>
    <row r="10568" spans="22:22" x14ac:dyDescent="0.35">
      <c r="V10568" s="17"/>
    </row>
    <row r="10569" spans="22:22" x14ac:dyDescent="0.35">
      <c r="V10569" s="17"/>
    </row>
    <row r="10570" spans="22:22" x14ac:dyDescent="0.35">
      <c r="V10570" s="17"/>
    </row>
    <row r="10571" spans="22:22" x14ac:dyDescent="0.35">
      <c r="V10571" s="17"/>
    </row>
    <row r="10572" spans="22:22" x14ac:dyDescent="0.35">
      <c r="V10572" s="17"/>
    </row>
    <row r="10573" spans="22:22" x14ac:dyDescent="0.35">
      <c r="V10573" s="17"/>
    </row>
    <row r="10574" spans="22:22" x14ac:dyDescent="0.35">
      <c r="V10574" s="17"/>
    </row>
    <row r="10575" spans="22:22" x14ac:dyDescent="0.35">
      <c r="V10575" s="17"/>
    </row>
    <row r="10576" spans="22:22" x14ac:dyDescent="0.35">
      <c r="V10576" s="17"/>
    </row>
    <row r="10577" spans="22:22" x14ac:dyDescent="0.35">
      <c r="V10577" s="17"/>
    </row>
    <row r="10578" spans="22:22" x14ac:dyDescent="0.35">
      <c r="V10578" s="17"/>
    </row>
    <row r="10579" spans="22:22" x14ac:dyDescent="0.35">
      <c r="V10579" s="17"/>
    </row>
    <row r="10580" spans="22:22" x14ac:dyDescent="0.35">
      <c r="V10580" s="17"/>
    </row>
    <row r="10581" spans="22:22" x14ac:dyDescent="0.35">
      <c r="V10581" s="17"/>
    </row>
    <row r="10582" spans="22:22" x14ac:dyDescent="0.35">
      <c r="V10582" s="17"/>
    </row>
    <row r="10583" spans="22:22" x14ac:dyDescent="0.35">
      <c r="V10583" s="17"/>
    </row>
    <row r="10584" spans="22:22" x14ac:dyDescent="0.35">
      <c r="V10584" s="17"/>
    </row>
    <row r="10585" spans="22:22" x14ac:dyDescent="0.35">
      <c r="V10585" s="17"/>
    </row>
    <row r="10586" spans="22:22" x14ac:dyDescent="0.35">
      <c r="V10586" s="17"/>
    </row>
    <row r="10587" spans="22:22" x14ac:dyDescent="0.35">
      <c r="V10587" s="17"/>
    </row>
    <row r="10588" spans="22:22" x14ac:dyDescent="0.35">
      <c r="V10588" s="17"/>
    </row>
    <row r="10589" spans="22:22" x14ac:dyDescent="0.35">
      <c r="V10589" s="17"/>
    </row>
    <row r="10590" spans="22:22" x14ac:dyDescent="0.35">
      <c r="V10590" s="17"/>
    </row>
    <row r="10591" spans="22:22" x14ac:dyDescent="0.35">
      <c r="V10591" s="17"/>
    </row>
    <row r="10592" spans="22:22" x14ac:dyDescent="0.35">
      <c r="V10592" s="17"/>
    </row>
    <row r="10593" spans="22:22" x14ac:dyDescent="0.35">
      <c r="V10593" s="17"/>
    </row>
    <row r="10594" spans="22:22" x14ac:dyDescent="0.35">
      <c r="V10594" s="17"/>
    </row>
    <row r="10595" spans="22:22" x14ac:dyDescent="0.35">
      <c r="V10595" s="17"/>
    </row>
    <row r="10596" spans="22:22" x14ac:dyDescent="0.35">
      <c r="V10596" s="17"/>
    </row>
    <row r="10597" spans="22:22" x14ac:dyDescent="0.35">
      <c r="V10597" s="17"/>
    </row>
    <row r="10598" spans="22:22" x14ac:dyDescent="0.35">
      <c r="V10598" s="17"/>
    </row>
    <row r="10599" spans="22:22" x14ac:dyDescent="0.35">
      <c r="V10599" s="17"/>
    </row>
    <row r="10600" spans="22:22" x14ac:dyDescent="0.35">
      <c r="V10600" s="17"/>
    </row>
    <row r="10601" spans="22:22" x14ac:dyDescent="0.35">
      <c r="V10601" s="17"/>
    </row>
    <row r="10602" spans="22:22" x14ac:dyDescent="0.35">
      <c r="V10602" s="17"/>
    </row>
    <row r="10603" spans="22:22" x14ac:dyDescent="0.35">
      <c r="V10603" s="17"/>
    </row>
    <row r="10604" spans="22:22" x14ac:dyDescent="0.35">
      <c r="V10604" s="17"/>
    </row>
    <row r="10605" spans="22:22" x14ac:dyDescent="0.35">
      <c r="V10605" s="17"/>
    </row>
    <row r="10606" spans="22:22" x14ac:dyDescent="0.35">
      <c r="V10606" s="17"/>
    </row>
    <row r="10607" spans="22:22" x14ac:dyDescent="0.35">
      <c r="V10607" s="17"/>
    </row>
    <row r="10608" spans="22:22" x14ac:dyDescent="0.35">
      <c r="V10608" s="17"/>
    </row>
    <row r="10609" spans="22:22" x14ac:dyDescent="0.35">
      <c r="V10609" s="17"/>
    </row>
    <row r="10610" spans="22:22" x14ac:dyDescent="0.35">
      <c r="V10610" s="17"/>
    </row>
    <row r="10611" spans="22:22" x14ac:dyDescent="0.35">
      <c r="V10611" s="17"/>
    </row>
    <row r="10612" spans="22:22" x14ac:dyDescent="0.35">
      <c r="V10612" s="17"/>
    </row>
    <row r="10613" spans="22:22" x14ac:dyDescent="0.35">
      <c r="V10613" s="17"/>
    </row>
    <row r="10614" spans="22:22" x14ac:dyDescent="0.35">
      <c r="V10614" s="17"/>
    </row>
    <row r="10615" spans="22:22" x14ac:dyDescent="0.35">
      <c r="V10615" s="17"/>
    </row>
    <row r="10616" spans="22:22" x14ac:dyDescent="0.35">
      <c r="V10616" s="17"/>
    </row>
    <row r="10617" spans="22:22" x14ac:dyDescent="0.35">
      <c r="V10617" s="17"/>
    </row>
    <row r="10618" spans="22:22" x14ac:dyDescent="0.35">
      <c r="V10618" s="17"/>
    </row>
    <row r="10619" spans="22:22" x14ac:dyDescent="0.35">
      <c r="V10619" s="17"/>
    </row>
    <row r="10620" spans="22:22" x14ac:dyDescent="0.35">
      <c r="V10620" s="17"/>
    </row>
    <row r="10621" spans="22:22" x14ac:dyDescent="0.35">
      <c r="V10621" s="17"/>
    </row>
    <row r="10622" spans="22:22" x14ac:dyDescent="0.35">
      <c r="V10622" s="17"/>
    </row>
    <row r="10623" spans="22:22" x14ac:dyDescent="0.35">
      <c r="V10623" s="17"/>
    </row>
    <row r="10624" spans="22:22" x14ac:dyDescent="0.35">
      <c r="V10624" s="17"/>
    </row>
    <row r="10625" spans="22:22" x14ac:dyDescent="0.35">
      <c r="V10625" s="17"/>
    </row>
    <row r="10626" spans="22:22" x14ac:dyDescent="0.35">
      <c r="V10626" s="17"/>
    </row>
    <row r="10627" spans="22:22" x14ac:dyDescent="0.35">
      <c r="V10627" s="17"/>
    </row>
    <row r="10628" spans="22:22" x14ac:dyDescent="0.35">
      <c r="V10628" s="17"/>
    </row>
    <row r="10629" spans="22:22" x14ac:dyDescent="0.35">
      <c r="V10629" s="17"/>
    </row>
    <row r="10630" spans="22:22" x14ac:dyDescent="0.35">
      <c r="V10630" s="17"/>
    </row>
    <row r="10631" spans="22:22" x14ac:dyDescent="0.35">
      <c r="V10631" s="17"/>
    </row>
    <row r="10632" spans="22:22" x14ac:dyDescent="0.35">
      <c r="V10632" s="17"/>
    </row>
    <row r="10633" spans="22:22" x14ac:dyDescent="0.35">
      <c r="V10633" s="17"/>
    </row>
    <row r="10634" spans="22:22" x14ac:dyDescent="0.35">
      <c r="V10634" s="17"/>
    </row>
    <row r="10635" spans="22:22" x14ac:dyDescent="0.35">
      <c r="V10635" s="17"/>
    </row>
    <row r="10636" spans="22:22" x14ac:dyDescent="0.35">
      <c r="V10636" s="17"/>
    </row>
    <row r="10637" spans="22:22" x14ac:dyDescent="0.35">
      <c r="V10637" s="17"/>
    </row>
    <row r="10638" spans="22:22" x14ac:dyDescent="0.35">
      <c r="V10638" s="17"/>
    </row>
    <row r="10639" spans="22:22" x14ac:dyDescent="0.35">
      <c r="V10639" s="17"/>
    </row>
    <row r="10640" spans="22:22" x14ac:dyDescent="0.35">
      <c r="V10640" s="17"/>
    </row>
    <row r="10641" spans="22:22" x14ac:dyDescent="0.35">
      <c r="V10641" s="17"/>
    </row>
    <row r="10642" spans="22:22" x14ac:dyDescent="0.35">
      <c r="V10642" s="17"/>
    </row>
    <row r="10643" spans="22:22" x14ac:dyDescent="0.35">
      <c r="V10643" s="17"/>
    </row>
    <row r="10644" spans="22:22" x14ac:dyDescent="0.35">
      <c r="V10644" s="17"/>
    </row>
    <row r="10645" spans="22:22" x14ac:dyDescent="0.35">
      <c r="V10645" s="17"/>
    </row>
    <row r="10646" spans="22:22" x14ac:dyDescent="0.35">
      <c r="V10646" s="17"/>
    </row>
    <row r="10647" spans="22:22" x14ac:dyDescent="0.35">
      <c r="V10647" s="17"/>
    </row>
    <row r="10648" spans="22:22" x14ac:dyDescent="0.35">
      <c r="V10648" s="17"/>
    </row>
    <row r="10649" spans="22:22" x14ac:dyDescent="0.35">
      <c r="V10649" s="17"/>
    </row>
    <row r="10650" spans="22:22" x14ac:dyDescent="0.35">
      <c r="V10650" s="17"/>
    </row>
    <row r="10651" spans="22:22" x14ac:dyDescent="0.35">
      <c r="V10651" s="17"/>
    </row>
    <row r="10652" spans="22:22" x14ac:dyDescent="0.35">
      <c r="V10652" s="17"/>
    </row>
    <row r="10653" spans="22:22" x14ac:dyDescent="0.35">
      <c r="V10653" s="17"/>
    </row>
    <row r="10654" spans="22:22" x14ac:dyDescent="0.35">
      <c r="V10654" s="17"/>
    </row>
    <row r="10655" spans="22:22" x14ac:dyDescent="0.35">
      <c r="V10655" s="17"/>
    </row>
    <row r="10656" spans="22:22" x14ac:dyDescent="0.35">
      <c r="V10656" s="17"/>
    </row>
    <row r="10657" spans="22:22" x14ac:dyDescent="0.35">
      <c r="V10657" s="17"/>
    </row>
    <row r="10658" spans="22:22" x14ac:dyDescent="0.35">
      <c r="V10658" s="17"/>
    </row>
    <row r="10659" spans="22:22" x14ac:dyDescent="0.35">
      <c r="V10659" s="17"/>
    </row>
    <row r="10660" spans="22:22" x14ac:dyDescent="0.35">
      <c r="V10660" s="17"/>
    </row>
    <row r="10661" spans="22:22" x14ac:dyDescent="0.35">
      <c r="V10661" s="17"/>
    </row>
    <row r="10662" spans="22:22" x14ac:dyDescent="0.35">
      <c r="V10662" s="17"/>
    </row>
    <row r="10663" spans="22:22" x14ac:dyDescent="0.35">
      <c r="V10663" s="17"/>
    </row>
    <row r="10664" spans="22:22" x14ac:dyDescent="0.35">
      <c r="V10664" s="17"/>
    </row>
    <row r="10665" spans="22:22" x14ac:dyDescent="0.35">
      <c r="V10665" s="17"/>
    </row>
    <row r="10666" spans="22:22" x14ac:dyDescent="0.35">
      <c r="V10666" s="17"/>
    </row>
    <row r="10667" spans="22:22" x14ac:dyDescent="0.35">
      <c r="V10667" s="17"/>
    </row>
    <row r="10668" spans="22:22" x14ac:dyDescent="0.35">
      <c r="V10668" s="17"/>
    </row>
    <row r="10669" spans="22:22" x14ac:dyDescent="0.35">
      <c r="V10669" s="17"/>
    </row>
    <row r="10670" spans="22:22" x14ac:dyDescent="0.35">
      <c r="V10670" s="17"/>
    </row>
    <row r="10671" spans="22:22" x14ac:dyDescent="0.35">
      <c r="V10671" s="17"/>
    </row>
    <row r="10672" spans="22:22" x14ac:dyDescent="0.35">
      <c r="V10672" s="17"/>
    </row>
    <row r="10673" spans="22:22" x14ac:dyDescent="0.35">
      <c r="V10673" s="17"/>
    </row>
    <row r="10674" spans="22:22" x14ac:dyDescent="0.35">
      <c r="V10674" s="17"/>
    </row>
    <row r="10675" spans="22:22" x14ac:dyDescent="0.35">
      <c r="V10675" s="17"/>
    </row>
    <row r="10676" spans="22:22" x14ac:dyDescent="0.35">
      <c r="V10676" s="17"/>
    </row>
    <row r="10677" spans="22:22" x14ac:dyDescent="0.35">
      <c r="V10677" s="17"/>
    </row>
    <row r="10678" spans="22:22" x14ac:dyDescent="0.35">
      <c r="V10678" s="17"/>
    </row>
    <row r="10679" spans="22:22" x14ac:dyDescent="0.35">
      <c r="V10679" s="17"/>
    </row>
    <row r="10680" spans="22:22" x14ac:dyDescent="0.35">
      <c r="V10680" s="17"/>
    </row>
    <row r="10681" spans="22:22" x14ac:dyDescent="0.35">
      <c r="V10681" s="17"/>
    </row>
    <row r="10682" spans="22:22" x14ac:dyDescent="0.35">
      <c r="V10682" s="17"/>
    </row>
    <row r="10683" spans="22:22" x14ac:dyDescent="0.35">
      <c r="V10683" s="17"/>
    </row>
    <row r="10684" spans="22:22" x14ac:dyDescent="0.35">
      <c r="V10684" s="17"/>
    </row>
    <row r="10685" spans="22:22" x14ac:dyDescent="0.35">
      <c r="V10685" s="17"/>
    </row>
    <row r="10686" spans="22:22" x14ac:dyDescent="0.35">
      <c r="V10686" s="17"/>
    </row>
    <row r="10687" spans="22:22" x14ac:dyDescent="0.35">
      <c r="V10687" s="17"/>
    </row>
    <row r="10688" spans="22:22" x14ac:dyDescent="0.35">
      <c r="V10688" s="17"/>
    </row>
    <row r="10689" spans="22:22" x14ac:dyDescent="0.35">
      <c r="V10689" s="17"/>
    </row>
    <row r="10690" spans="22:22" x14ac:dyDescent="0.35">
      <c r="V10690" s="17"/>
    </row>
    <row r="10691" spans="22:22" x14ac:dyDescent="0.35">
      <c r="V10691" s="17"/>
    </row>
    <row r="10692" spans="22:22" x14ac:dyDescent="0.35">
      <c r="V10692" s="17"/>
    </row>
    <row r="10693" spans="22:22" x14ac:dyDescent="0.35">
      <c r="V10693" s="17"/>
    </row>
    <row r="10694" spans="22:22" x14ac:dyDescent="0.35">
      <c r="V10694" s="17"/>
    </row>
    <row r="10695" spans="22:22" x14ac:dyDescent="0.35">
      <c r="V10695" s="17"/>
    </row>
    <row r="10696" spans="22:22" x14ac:dyDescent="0.35">
      <c r="V10696" s="17"/>
    </row>
    <row r="10697" spans="22:22" x14ac:dyDescent="0.35">
      <c r="V10697" s="17"/>
    </row>
    <row r="10698" spans="22:22" x14ac:dyDescent="0.35">
      <c r="V10698" s="17"/>
    </row>
    <row r="10699" spans="22:22" x14ac:dyDescent="0.35">
      <c r="V10699" s="17"/>
    </row>
    <row r="10700" spans="22:22" x14ac:dyDescent="0.35">
      <c r="V10700" s="17"/>
    </row>
    <row r="10701" spans="22:22" x14ac:dyDescent="0.35">
      <c r="V10701" s="17"/>
    </row>
    <row r="10702" spans="22:22" x14ac:dyDescent="0.35">
      <c r="V10702" s="17"/>
    </row>
    <row r="10703" spans="22:22" x14ac:dyDescent="0.35">
      <c r="V10703" s="17"/>
    </row>
    <row r="10704" spans="22:22" x14ac:dyDescent="0.35">
      <c r="V10704" s="17"/>
    </row>
    <row r="10705" spans="22:22" x14ac:dyDescent="0.35">
      <c r="V10705" s="17"/>
    </row>
    <row r="10706" spans="22:22" x14ac:dyDescent="0.35">
      <c r="V10706" s="17"/>
    </row>
    <row r="10707" spans="22:22" x14ac:dyDescent="0.35">
      <c r="V10707" s="17"/>
    </row>
    <row r="10708" spans="22:22" x14ac:dyDescent="0.35">
      <c r="V10708" s="17"/>
    </row>
    <row r="10709" spans="22:22" x14ac:dyDescent="0.35">
      <c r="V10709" s="17"/>
    </row>
    <row r="10710" spans="22:22" x14ac:dyDescent="0.35">
      <c r="V10710" s="17"/>
    </row>
    <row r="10711" spans="22:22" x14ac:dyDescent="0.35">
      <c r="V10711" s="17"/>
    </row>
    <row r="10712" spans="22:22" x14ac:dyDescent="0.35">
      <c r="V10712" s="17"/>
    </row>
    <row r="10713" spans="22:22" x14ac:dyDescent="0.35">
      <c r="V10713" s="17"/>
    </row>
    <row r="10714" spans="22:22" x14ac:dyDescent="0.35">
      <c r="V10714" s="17"/>
    </row>
    <row r="10715" spans="22:22" x14ac:dyDescent="0.35">
      <c r="V10715" s="17"/>
    </row>
    <row r="10716" spans="22:22" x14ac:dyDescent="0.35">
      <c r="V10716" s="17"/>
    </row>
    <row r="10717" spans="22:22" x14ac:dyDescent="0.35">
      <c r="V10717" s="17"/>
    </row>
    <row r="10718" spans="22:22" x14ac:dyDescent="0.35">
      <c r="V10718" s="17"/>
    </row>
    <row r="10719" spans="22:22" x14ac:dyDescent="0.35">
      <c r="V10719" s="17"/>
    </row>
    <row r="10720" spans="22:22" x14ac:dyDescent="0.35">
      <c r="V10720" s="17"/>
    </row>
    <row r="10721" spans="22:22" x14ac:dyDescent="0.35">
      <c r="V10721" s="17"/>
    </row>
    <row r="10722" spans="22:22" x14ac:dyDescent="0.35">
      <c r="V10722" s="17"/>
    </row>
    <row r="10723" spans="22:22" x14ac:dyDescent="0.35">
      <c r="V10723" s="17"/>
    </row>
    <row r="10724" spans="22:22" x14ac:dyDescent="0.35">
      <c r="V10724" s="17"/>
    </row>
    <row r="10725" spans="22:22" x14ac:dyDescent="0.35">
      <c r="V10725" s="17"/>
    </row>
    <row r="10726" spans="22:22" x14ac:dyDescent="0.35">
      <c r="V10726" s="17"/>
    </row>
    <row r="10727" spans="22:22" x14ac:dyDescent="0.35">
      <c r="V10727" s="17"/>
    </row>
    <row r="10728" spans="22:22" x14ac:dyDescent="0.35">
      <c r="V10728" s="17"/>
    </row>
    <row r="10729" spans="22:22" x14ac:dyDescent="0.35">
      <c r="V10729" s="17"/>
    </row>
    <row r="10730" spans="22:22" x14ac:dyDescent="0.35">
      <c r="V10730" s="17"/>
    </row>
    <row r="10731" spans="22:22" x14ac:dyDescent="0.35">
      <c r="V10731" s="17"/>
    </row>
    <row r="10732" spans="22:22" x14ac:dyDescent="0.35">
      <c r="V10732" s="17"/>
    </row>
    <row r="10733" spans="22:22" x14ac:dyDescent="0.35">
      <c r="V10733" s="17"/>
    </row>
    <row r="10734" spans="22:22" x14ac:dyDescent="0.35">
      <c r="V10734" s="17"/>
    </row>
    <row r="10735" spans="22:22" x14ac:dyDescent="0.35">
      <c r="V10735" s="17"/>
    </row>
    <row r="10736" spans="22:22" x14ac:dyDescent="0.35">
      <c r="V10736" s="17"/>
    </row>
    <row r="10737" spans="22:22" x14ac:dyDescent="0.35">
      <c r="V10737" s="17"/>
    </row>
    <row r="10738" spans="22:22" x14ac:dyDescent="0.35">
      <c r="V10738" s="17"/>
    </row>
    <row r="10739" spans="22:22" x14ac:dyDescent="0.35">
      <c r="V10739" s="17"/>
    </row>
    <row r="10740" spans="22:22" x14ac:dyDescent="0.35">
      <c r="V10740" s="17"/>
    </row>
    <row r="10741" spans="22:22" x14ac:dyDescent="0.35">
      <c r="V10741" s="17"/>
    </row>
    <row r="10742" spans="22:22" x14ac:dyDescent="0.35">
      <c r="V10742" s="17"/>
    </row>
    <row r="10743" spans="22:22" x14ac:dyDescent="0.35">
      <c r="V10743" s="17"/>
    </row>
    <row r="10744" spans="22:22" x14ac:dyDescent="0.35">
      <c r="V10744" s="17"/>
    </row>
    <row r="10745" spans="22:22" x14ac:dyDescent="0.35">
      <c r="V10745" s="17"/>
    </row>
    <row r="10746" spans="22:22" x14ac:dyDescent="0.35">
      <c r="V10746" s="17"/>
    </row>
    <row r="10747" spans="22:22" x14ac:dyDescent="0.35">
      <c r="V10747" s="17"/>
    </row>
    <row r="10748" spans="22:22" x14ac:dyDescent="0.35">
      <c r="V10748" s="17"/>
    </row>
    <row r="10749" spans="22:22" x14ac:dyDescent="0.35">
      <c r="V10749" s="17"/>
    </row>
    <row r="10750" spans="22:22" x14ac:dyDescent="0.35">
      <c r="V10750" s="17"/>
    </row>
    <row r="10751" spans="22:22" x14ac:dyDescent="0.35">
      <c r="V10751" s="17"/>
    </row>
    <row r="10752" spans="22:22" x14ac:dyDescent="0.35">
      <c r="V10752" s="17"/>
    </row>
    <row r="10753" spans="22:22" x14ac:dyDescent="0.35">
      <c r="V10753" s="17"/>
    </row>
    <row r="10754" spans="22:22" x14ac:dyDescent="0.35">
      <c r="V10754" s="17"/>
    </row>
    <row r="10755" spans="22:22" x14ac:dyDescent="0.35">
      <c r="V10755" s="17"/>
    </row>
    <row r="10756" spans="22:22" x14ac:dyDescent="0.35">
      <c r="V10756" s="17"/>
    </row>
    <row r="10757" spans="22:22" x14ac:dyDescent="0.35">
      <c r="V10757" s="17"/>
    </row>
    <row r="10758" spans="22:22" x14ac:dyDescent="0.35">
      <c r="V10758" s="17"/>
    </row>
    <row r="10759" spans="22:22" x14ac:dyDescent="0.35">
      <c r="V10759" s="17"/>
    </row>
    <row r="10760" spans="22:22" x14ac:dyDescent="0.35">
      <c r="V10760" s="17"/>
    </row>
    <row r="10761" spans="22:22" x14ac:dyDescent="0.35">
      <c r="V10761" s="17"/>
    </row>
    <row r="10762" spans="22:22" x14ac:dyDescent="0.35">
      <c r="V10762" s="17"/>
    </row>
    <row r="10763" spans="22:22" x14ac:dyDescent="0.35">
      <c r="V10763" s="17"/>
    </row>
    <row r="10764" spans="22:22" x14ac:dyDescent="0.35">
      <c r="V10764" s="17"/>
    </row>
    <row r="10765" spans="22:22" x14ac:dyDescent="0.35">
      <c r="V10765" s="17"/>
    </row>
    <row r="10766" spans="22:22" x14ac:dyDescent="0.35">
      <c r="V10766" s="17"/>
    </row>
    <row r="10767" spans="22:22" x14ac:dyDescent="0.35">
      <c r="V10767" s="17"/>
    </row>
    <row r="10768" spans="22:22" x14ac:dyDescent="0.35">
      <c r="V10768" s="17"/>
    </row>
    <row r="10769" spans="22:22" x14ac:dyDescent="0.35">
      <c r="V10769" s="17"/>
    </row>
    <row r="10770" spans="22:22" x14ac:dyDescent="0.35">
      <c r="V10770" s="17"/>
    </row>
    <row r="10771" spans="22:22" x14ac:dyDescent="0.35">
      <c r="V10771" s="17"/>
    </row>
    <row r="10772" spans="22:22" x14ac:dyDescent="0.35">
      <c r="V10772" s="17"/>
    </row>
    <row r="10773" spans="22:22" x14ac:dyDescent="0.35">
      <c r="V10773" s="17"/>
    </row>
    <row r="10774" spans="22:22" x14ac:dyDescent="0.35">
      <c r="V10774" s="17"/>
    </row>
    <row r="10775" spans="22:22" x14ac:dyDescent="0.35">
      <c r="V10775" s="17"/>
    </row>
    <row r="10776" spans="22:22" x14ac:dyDescent="0.35">
      <c r="V10776" s="17"/>
    </row>
    <row r="10777" spans="22:22" x14ac:dyDescent="0.35">
      <c r="V10777" s="17"/>
    </row>
    <row r="10778" spans="22:22" x14ac:dyDescent="0.35">
      <c r="V10778" s="17"/>
    </row>
    <row r="10779" spans="22:22" x14ac:dyDescent="0.35">
      <c r="V10779" s="17"/>
    </row>
    <row r="10780" spans="22:22" x14ac:dyDescent="0.35">
      <c r="V10780" s="17"/>
    </row>
    <row r="10781" spans="22:22" x14ac:dyDescent="0.35">
      <c r="V10781" s="17"/>
    </row>
    <row r="10782" spans="22:22" x14ac:dyDescent="0.35">
      <c r="V10782" s="17"/>
    </row>
    <row r="10783" spans="22:22" x14ac:dyDescent="0.35">
      <c r="V10783" s="17"/>
    </row>
    <row r="10784" spans="22:22" x14ac:dyDescent="0.35">
      <c r="V10784" s="17"/>
    </row>
    <row r="10785" spans="22:22" x14ac:dyDescent="0.35">
      <c r="V10785" s="17"/>
    </row>
    <row r="10786" spans="22:22" x14ac:dyDescent="0.35">
      <c r="V10786" s="17"/>
    </row>
    <row r="10787" spans="22:22" x14ac:dyDescent="0.35">
      <c r="V10787" s="17"/>
    </row>
    <row r="10788" spans="22:22" x14ac:dyDescent="0.35">
      <c r="V10788" s="17"/>
    </row>
    <row r="10789" spans="22:22" x14ac:dyDescent="0.35">
      <c r="V10789" s="17"/>
    </row>
    <row r="10790" spans="22:22" x14ac:dyDescent="0.35">
      <c r="V10790" s="17"/>
    </row>
    <row r="10791" spans="22:22" x14ac:dyDescent="0.35">
      <c r="V10791" s="17"/>
    </row>
    <row r="10792" spans="22:22" x14ac:dyDescent="0.35">
      <c r="V10792" s="17"/>
    </row>
    <row r="10793" spans="22:22" x14ac:dyDescent="0.35">
      <c r="V10793" s="17"/>
    </row>
    <row r="10794" spans="22:22" x14ac:dyDescent="0.35">
      <c r="V10794" s="17"/>
    </row>
    <row r="10795" spans="22:22" x14ac:dyDescent="0.35">
      <c r="V10795" s="17"/>
    </row>
    <row r="10796" spans="22:22" x14ac:dyDescent="0.35">
      <c r="V10796" s="17"/>
    </row>
    <row r="10797" spans="22:22" x14ac:dyDescent="0.35">
      <c r="V10797" s="17"/>
    </row>
    <row r="10798" spans="22:22" x14ac:dyDescent="0.35">
      <c r="V10798" s="17"/>
    </row>
    <row r="10799" spans="22:22" x14ac:dyDescent="0.35">
      <c r="V10799" s="17"/>
    </row>
    <row r="10800" spans="22:22" x14ac:dyDescent="0.35">
      <c r="V10800" s="17"/>
    </row>
    <row r="10801" spans="22:22" x14ac:dyDescent="0.35">
      <c r="V10801" s="17"/>
    </row>
    <row r="10802" spans="22:22" x14ac:dyDescent="0.35">
      <c r="V10802" s="17"/>
    </row>
    <row r="10803" spans="22:22" x14ac:dyDescent="0.35">
      <c r="V10803" s="17"/>
    </row>
    <row r="10804" spans="22:22" x14ac:dyDescent="0.35">
      <c r="V10804" s="17"/>
    </row>
    <row r="10805" spans="22:22" x14ac:dyDescent="0.35">
      <c r="V10805" s="17"/>
    </row>
    <row r="10806" spans="22:22" x14ac:dyDescent="0.35">
      <c r="V10806" s="17"/>
    </row>
    <row r="10807" spans="22:22" x14ac:dyDescent="0.35">
      <c r="V10807" s="17"/>
    </row>
    <row r="10808" spans="22:22" x14ac:dyDescent="0.35">
      <c r="V10808" s="17"/>
    </row>
    <row r="10809" spans="22:22" x14ac:dyDescent="0.35">
      <c r="V10809" s="17"/>
    </row>
    <row r="10810" spans="22:22" x14ac:dyDescent="0.35">
      <c r="V10810" s="17"/>
    </row>
    <row r="10811" spans="22:22" x14ac:dyDescent="0.35">
      <c r="V10811" s="17"/>
    </row>
    <row r="10812" spans="22:22" x14ac:dyDescent="0.35">
      <c r="V10812" s="17"/>
    </row>
    <row r="10813" spans="22:22" x14ac:dyDescent="0.35">
      <c r="V10813" s="17"/>
    </row>
    <row r="10814" spans="22:22" x14ac:dyDescent="0.35">
      <c r="V10814" s="17"/>
    </row>
    <row r="10815" spans="22:22" x14ac:dyDescent="0.35">
      <c r="V10815" s="17"/>
    </row>
    <row r="10816" spans="22:22" x14ac:dyDescent="0.35">
      <c r="V10816" s="17"/>
    </row>
    <row r="10817" spans="22:22" x14ac:dyDescent="0.35">
      <c r="V10817" s="17"/>
    </row>
    <row r="10818" spans="22:22" x14ac:dyDescent="0.35">
      <c r="V10818" s="17"/>
    </row>
    <row r="10819" spans="22:22" x14ac:dyDescent="0.35">
      <c r="V10819" s="17"/>
    </row>
    <row r="10820" spans="22:22" x14ac:dyDescent="0.35">
      <c r="V10820" s="17"/>
    </row>
    <row r="10821" spans="22:22" x14ac:dyDescent="0.35">
      <c r="V10821" s="17"/>
    </row>
    <row r="10822" spans="22:22" x14ac:dyDescent="0.35">
      <c r="V10822" s="17"/>
    </row>
    <row r="10823" spans="22:22" x14ac:dyDescent="0.35">
      <c r="V10823" s="17"/>
    </row>
    <row r="10824" spans="22:22" x14ac:dyDescent="0.35">
      <c r="V10824" s="17"/>
    </row>
    <row r="10825" spans="22:22" x14ac:dyDescent="0.35">
      <c r="V10825" s="17"/>
    </row>
    <row r="10826" spans="22:22" x14ac:dyDescent="0.35">
      <c r="V10826" s="17"/>
    </row>
    <row r="10827" spans="22:22" x14ac:dyDescent="0.35">
      <c r="V10827" s="17"/>
    </row>
    <row r="10828" spans="22:22" x14ac:dyDescent="0.35">
      <c r="V10828" s="17"/>
    </row>
    <row r="10829" spans="22:22" x14ac:dyDescent="0.35">
      <c r="V10829" s="17"/>
    </row>
    <row r="10830" spans="22:22" x14ac:dyDescent="0.35">
      <c r="V10830" s="17"/>
    </row>
    <row r="10831" spans="22:22" x14ac:dyDescent="0.35">
      <c r="V10831" s="17"/>
    </row>
    <row r="10832" spans="22:22" x14ac:dyDescent="0.35">
      <c r="V10832" s="17"/>
    </row>
    <row r="10833" spans="22:22" x14ac:dyDescent="0.35">
      <c r="V10833" s="17"/>
    </row>
    <row r="10834" spans="22:22" x14ac:dyDescent="0.35">
      <c r="V10834" s="17"/>
    </row>
    <row r="10835" spans="22:22" x14ac:dyDescent="0.35">
      <c r="V10835" s="17"/>
    </row>
    <row r="10836" spans="22:22" x14ac:dyDescent="0.35">
      <c r="V10836" s="17"/>
    </row>
    <row r="10837" spans="22:22" x14ac:dyDescent="0.35">
      <c r="V10837" s="17"/>
    </row>
    <row r="10838" spans="22:22" x14ac:dyDescent="0.35">
      <c r="V10838" s="17"/>
    </row>
    <row r="10839" spans="22:22" x14ac:dyDescent="0.35">
      <c r="V10839" s="17"/>
    </row>
    <row r="10840" spans="22:22" x14ac:dyDescent="0.35">
      <c r="V10840" s="17"/>
    </row>
    <row r="10841" spans="22:22" x14ac:dyDescent="0.35">
      <c r="V10841" s="17"/>
    </row>
    <row r="10842" spans="22:22" x14ac:dyDescent="0.35">
      <c r="V10842" s="17"/>
    </row>
    <row r="10843" spans="22:22" x14ac:dyDescent="0.35">
      <c r="V10843" s="17"/>
    </row>
    <row r="10844" spans="22:22" x14ac:dyDescent="0.35">
      <c r="V10844" s="17"/>
    </row>
    <row r="10845" spans="22:22" x14ac:dyDescent="0.35">
      <c r="V10845" s="17"/>
    </row>
    <row r="10846" spans="22:22" x14ac:dyDescent="0.35">
      <c r="V10846" s="17"/>
    </row>
    <row r="10847" spans="22:22" x14ac:dyDescent="0.35">
      <c r="V10847" s="17"/>
    </row>
    <row r="10848" spans="22:22" x14ac:dyDescent="0.35">
      <c r="V10848" s="17"/>
    </row>
    <row r="10849" spans="22:22" x14ac:dyDescent="0.35">
      <c r="V10849" s="17"/>
    </row>
    <row r="10850" spans="22:22" x14ac:dyDescent="0.35">
      <c r="V10850" s="17"/>
    </row>
    <row r="10851" spans="22:22" x14ac:dyDescent="0.35">
      <c r="V10851" s="17"/>
    </row>
    <row r="10852" spans="22:22" x14ac:dyDescent="0.35">
      <c r="V10852" s="17"/>
    </row>
    <row r="10853" spans="22:22" x14ac:dyDescent="0.35">
      <c r="V10853" s="17"/>
    </row>
    <row r="10854" spans="22:22" x14ac:dyDescent="0.35">
      <c r="V10854" s="17"/>
    </row>
    <row r="10855" spans="22:22" x14ac:dyDescent="0.35">
      <c r="V10855" s="17"/>
    </row>
    <row r="10856" spans="22:22" x14ac:dyDescent="0.35">
      <c r="V10856" s="17"/>
    </row>
    <row r="10857" spans="22:22" x14ac:dyDescent="0.35">
      <c r="V10857" s="17"/>
    </row>
    <row r="10858" spans="22:22" x14ac:dyDescent="0.35">
      <c r="V10858" s="17"/>
    </row>
    <row r="10859" spans="22:22" x14ac:dyDescent="0.35">
      <c r="V10859" s="17"/>
    </row>
    <row r="10860" spans="22:22" x14ac:dyDescent="0.35">
      <c r="V10860" s="17"/>
    </row>
    <row r="10861" spans="22:22" x14ac:dyDescent="0.35">
      <c r="V10861" s="17"/>
    </row>
    <row r="10862" spans="22:22" x14ac:dyDescent="0.35">
      <c r="V10862" s="17"/>
    </row>
    <row r="10863" spans="22:22" x14ac:dyDescent="0.35">
      <c r="V10863" s="17"/>
    </row>
    <row r="10864" spans="22:22" x14ac:dyDescent="0.35">
      <c r="V10864" s="17"/>
    </row>
    <row r="10865" spans="22:22" x14ac:dyDescent="0.35">
      <c r="V10865" s="17"/>
    </row>
    <row r="10866" spans="22:22" x14ac:dyDescent="0.35">
      <c r="V10866" s="17"/>
    </row>
    <row r="10867" spans="22:22" x14ac:dyDescent="0.35">
      <c r="V10867" s="17"/>
    </row>
    <row r="10868" spans="22:22" x14ac:dyDescent="0.35">
      <c r="V10868" s="17"/>
    </row>
    <row r="10869" spans="22:22" x14ac:dyDescent="0.35">
      <c r="V10869" s="17"/>
    </row>
    <row r="10870" spans="22:22" x14ac:dyDescent="0.35">
      <c r="V10870" s="17"/>
    </row>
    <row r="10871" spans="22:22" x14ac:dyDescent="0.35">
      <c r="V10871" s="17"/>
    </row>
    <row r="10872" spans="22:22" x14ac:dyDescent="0.35">
      <c r="V10872" s="17"/>
    </row>
    <row r="10873" spans="22:22" x14ac:dyDescent="0.35">
      <c r="V10873" s="17"/>
    </row>
    <row r="10874" spans="22:22" x14ac:dyDescent="0.35">
      <c r="V10874" s="17"/>
    </row>
    <row r="10875" spans="22:22" x14ac:dyDescent="0.35">
      <c r="V10875" s="17"/>
    </row>
    <row r="10876" spans="22:22" x14ac:dyDescent="0.35">
      <c r="V10876" s="17"/>
    </row>
    <row r="10877" spans="22:22" x14ac:dyDescent="0.35">
      <c r="V10877" s="17"/>
    </row>
    <row r="10878" spans="22:22" x14ac:dyDescent="0.35">
      <c r="V10878" s="17"/>
    </row>
    <row r="10879" spans="22:22" x14ac:dyDescent="0.35">
      <c r="V10879" s="17"/>
    </row>
    <row r="10880" spans="22:22" x14ac:dyDescent="0.35">
      <c r="V10880" s="17"/>
    </row>
    <row r="10881" spans="22:22" x14ac:dyDescent="0.35">
      <c r="V10881" s="17"/>
    </row>
    <row r="10882" spans="22:22" x14ac:dyDescent="0.35">
      <c r="V10882" s="17"/>
    </row>
    <row r="10883" spans="22:22" x14ac:dyDescent="0.35">
      <c r="V10883" s="17"/>
    </row>
    <row r="10884" spans="22:22" x14ac:dyDescent="0.35">
      <c r="V10884" s="17"/>
    </row>
    <row r="10885" spans="22:22" x14ac:dyDescent="0.35">
      <c r="V10885" s="17"/>
    </row>
    <row r="10886" spans="22:22" x14ac:dyDescent="0.35">
      <c r="V10886" s="17"/>
    </row>
    <row r="10887" spans="22:22" x14ac:dyDescent="0.35">
      <c r="V10887" s="17"/>
    </row>
    <row r="10888" spans="22:22" x14ac:dyDescent="0.35">
      <c r="V10888" s="17"/>
    </row>
    <row r="10889" spans="22:22" x14ac:dyDescent="0.35">
      <c r="V10889" s="17"/>
    </row>
    <row r="10890" spans="22:22" x14ac:dyDescent="0.35">
      <c r="V10890" s="17"/>
    </row>
    <row r="10891" spans="22:22" x14ac:dyDescent="0.35">
      <c r="V10891" s="17"/>
    </row>
    <row r="10892" spans="22:22" x14ac:dyDescent="0.35">
      <c r="V10892" s="17"/>
    </row>
    <row r="10893" spans="22:22" x14ac:dyDescent="0.35">
      <c r="V10893" s="17"/>
    </row>
    <row r="10894" spans="22:22" x14ac:dyDescent="0.35">
      <c r="V10894" s="17"/>
    </row>
    <row r="10895" spans="22:22" x14ac:dyDescent="0.35">
      <c r="V10895" s="17"/>
    </row>
    <row r="10896" spans="22:22" x14ac:dyDescent="0.35">
      <c r="V10896" s="17"/>
    </row>
    <row r="10897" spans="22:22" x14ac:dyDescent="0.35">
      <c r="V10897" s="17"/>
    </row>
    <row r="10898" spans="22:22" x14ac:dyDescent="0.35">
      <c r="V10898" s="17"/>
    </row>
    <row r="10899" spans="22:22" x14ac:dyDescent="0.35">
      <c r="V10899" s="17"/>
    </row>
    <row r="10900" spans="22:22" x14ac:dyDescent="0.35">
      <c r="V10900" s="17"/>
    </row>
    <row r="10901" spans="22:22" x14ac:dyDescent="0.35">
      <c r="V10901" s="17"/>
    </row>
    <row r="10902" spans="22:22" x14ac:dyDescent="0.35">
      <c r="V10902" s="17"/>
    </row>
    <row r="10903" spans="22:22" x14ac:dyDescent="0.35">
      <c r="V10903" s="17"/>
    </row>
    <row r="10904" spans="22:22" x14ac:dyDescent="0.35">
      <c r="V10904" s="17"/>
    </row>
    <row r="10905" spans="22:22" x14ac:dyDescent="0.35">
      <c r="V10905" s="17"/>
    </row>
    <row r="10906" spans="22:22" x14ac:dyDescent="0.35">
      <c r="V10906" s="17"/>
    </row>
    <row r="10907" spans="22:22" x14ac:dyDescent="0.35">
      <c r="V10907" s="17"/>
    </row>
    <row r="10908" spans="22:22" x14ac:dyDescent="0.35">
      <c r="V10908" s="17"/>
    </row>
    <row r="10909" spans="22:22" x14ac:dyDescent="0.35">
      <c r="V10909" s="17"/>
    </row>
    <row r="10910" spans="22:22" x14ac:dyDescent="0.35">
      <c r="V10910" s="17"/>
    </row>
    <row r="10911" spans="22:22" x14ac:dyDescent="0.35">
      <c r="V10911" s="17"/>
    </row>
    <row r="10912" spans="22:22" x14ac:dyDescent="0.35">
      <c r="V10912" s="17"/>
    </row>
    <row r="10913" spans="22:22" x14ac:dyDescent="0.35">
      <c r="V10913" s="17"/>
    </row>
    <row r="10914" spans="22:22" x14ac:dyDescent="0.35">
      <c r="V10914" s="17"/>
    </row>
    <row r="10915" spans="22:22" x14ac:dyDescent="0.35">
      <c r="V10915" s="17"/>
    </row>
    <row r="10916" spans="22:22" x14ac:dyDescent="0.35">
      <c r="V10916" s="17"/>
    </row>
    <row r="10917" spans="22:22" x14ac:dyDescent="0.35">
      <c r="V10917" s="17"/>
    </row>
    <row r="10918" spans="22:22" x14ac:dyDescent="0.35">
      <c r="V10918" s="17"/>
    </row>
    <row r="10919" spans="22:22" x14ac:dyDescent="0.35">
      <c r="V10919" s="17"/>
    </row>
    <row r="10920" spans="22:22" x14ac:dyDescent="0.35">
      <c r="V10920" s="17"/>
    </row>
    <row r="10921" spans="22:22" x14ac:dyDescent="0.35">
      <c r="V10921" s="17"/>
    </row>
    <row r="10922" spans="22:22" x14ac:dyDescent="0.35">
      <c r="V10922" s="17"/>
    </row>
    <row r="10923" spans="22:22" x14ac:dyDescent="0.35">
      <c r="V10923" s="17"/>
    </row>
    <row r="10924" spans="22:22" x14ac:dyDescent="0.35">
      <c r="V10924" s="17"/>
    </row>
    <row r="10925" spans="22:22" x14ac:dyDescent="0.35">
      <c r="V10925" s="17"/>
    </row>
    <row r="10926" spans="22:22" x14ac:dyDescent="0.35">
      <c r="V10926" s="17"/>
    </row>
    <row r="10927" spans="22:22" x14ac:dyDescent="0.35">
      <c r="V10927" s="17"/>
    </row>
    <row r="10928" spans="22:22" x14ac:dyDescent="0.35">
      <c r="V10928" s="17"/>
    </row>
    <row r="10929" spans="22:22" x14ac:dyDescent="0.35">
      <c r="V10929" s="17"/>
    </row>
    <row r="10930" spans="22:22" x14ac:dyDescent="0.35">
      <c r="V10930" s="17"/>
    </row>
    <row r="10931" spans="22:22" x14ac:dyDescent="0.35">
      <c r="V10931" s="17"/>
    </row>
    <row r="10932" spans="22:22" x14ac:dyDescent="0.35">
      <c r="V10932" s="17"/>
    </row>
    <row r="10933" spans="22:22" x14ac:dyDescent="0.35">
      <c r="V10933" s="17"/>
    </row>
    <row r="10934" spans="22:22" x14ac:dyDescent="0.35">
      <c r="V10934" s="17"/>
    </row>
    <row r="10935" spans="22:22" x14ac:dyDescent="0.35">
      <c r="V10935" s="17"/>
    </row>
    <row r="10936" spans="22:22" x14ac:dyDescent="0.35">
      <c r="V10936" s="17"/>
    </row>
    <row r="10937" spans="22:22" x14ac:dyDescent="0.35">
      <c r="V10937" s="17"/>
    </row>
    <row r="10938" spans="22:22" x14ac:dyDescent="0.35">
      <c r="V10938" s="17"/>
    </row>
    <row r="10939" spans="22:22" x14ac:dyDescent="0.35">
      <c r="V10939" s="17"/>
    </row>
    <row r="10940" spans="22:22" x14ac:dyDescent="0.35">
      <c r="V10940" s="17"/>
    </row>
    <row r="10941" spans="22:22" x14ac:dyDescent="0.35">
      <c r="V10941" s="17"/>
    </row>
    <row r="10942" spans="22:22" x14ac:dyDescent="0.35">
      <c r="V10942" s="17"/>
    </row>
    <row r="10943" spans="22:22" x14ac:dyDescent="0.35">
      <c r="V10943" s="17"/>
    </row>
    <row r="10944" spans="22:22" x14ac:dyDescent="0.35">
      <c r="V10944" s="17"/>
    </row>
    <row r="10945" spans="22:22" x14ac:dyDescent="0.35">
      <c r="V10945" s="17"/>
    </row>
    <row r="10946" spans="22:22" x14ac:dyDescent="0.35">
      <c r="V10946" s="17"/>
    </row>
    <row r="10947" spans="22:22" x14ac:dyDescent="0.35">
      <c r="V10947" s="17"/>
    </row>
    <row r="10948" spans="22:22" x14ac:dyDescent="0.35">
      <c r="V10948" s="17"/>
    </row>
    <row r="10949" spans="22:22" x14ac:dyDescent="0.35">
      <c r="V10949" s="17"/>
    </row>
    <row r="10950" spans="22:22" x14ac:dyDescent="0.35">
      <c r="V10950" s="17"/>
    </row>
    <row r="10951" spans="22:22" x14ac:dyDescent="0.35">
      <c r="V10951" s="17"/>
    </row>
    <row r="10952" spans="22:22" x14ac:dyDescent="0.35">
      <c r="V10952" s="17"/>
    </row>
    <row r="10953" spans="22:22" x14ac:dyDescent="0.35">
      <c r="V10953" s="17"/>
    </row>
    <row r="10954" spans="22:22" x14ac:dyDescent="0.35">
      <c r="V10954" s="17"/>
    </row>
    <row r="10955" spans="22:22" x14ac:dyDescent="0.35">
      <c r="V10955" s="17"/>
    </row>
    <row r="10956" spans="22:22" x14ac:dyDescent="0.35">
      <c r="V10956" s="17"/>
    </row>
    <row r="10957" spans="22:22" x14ac:dyDescent="0.35">
      <c r="V10957" s="17"/>
    </row>
    <row r="10958" spans="22:22" x14ac:dyDescent="0.35">
      <c r="V10958" s="17"/>
    </row>
    <row r="10959" spans="22:22" x14ac:dyDescent="0.35">
      <c r="V10959" s="17"/>
    </row>
    <row r="10960" spans="22:22" x14ac:dyDescent="0.35">
      <c r="V10960" s="17"/>
    </row>
    <row r="10961" spans="22:22" x14ac:dyDescent="0.35">
      <c r="V10961" s="17"/>
    </row>
    <row r="10962" spans="22:22" x14ac:dyDescent="0.35">
      <c r="V10962" s="17"/>
    </row>
    <row r="10963" spans="22:22" x14ac:dyDescent="0.35">
      <c r="V10963" s="17"/>
    </row>
    <row r="10964" spans="22:22" x14ac:dyDescent="0.35">
      <c r="V10964" s="17"/>
    </row>
    <row r="10965" spans="22:22" x14ac:dyDescent="0.35">
      <c r="V10965" s="17"/>
    </row>
    <row r="10966" spans="22:22" x14ac:dyDescent="0.35">
      <c r="V10966" s="17"/>
    </row>
    <row r="10967" spans="22:22" x14ac:dyDescent="0.35">
      <c r="V10967" s="17"/>
    </row>
    <row r="10968" spans="22:22" x14ac:dyDescent="0.35">
      <c r="V10968" s="17"/>
    </row>
    <row r="10969" spans="22:22" x14ac:dyDescent="0.35">
      <c r="V10969" s="17"/>
    </row>
    <row r="10970" spans="22:22" x14ac:dyDescent="0.35">
      <c r="V10970" s="17"/>
    </row>
    <row r="10971" spans="22:22" x14ac:dyDescent="0.35">
      <c r="V10971" s="17"/>
    </row>
    <row r="10972" spans="22:22" x14ac:dyDescent="0.35">
      <c r="V10972" s="17"/>
    </row>
    <row r="10973" spans="22:22" x14ac:dyDescent="0.35">
      <c r="V10973" s="17"/>
    </row>
    <row r="10974" spans="22:22" x14ac:dyDescent="0.35">
      <c r="V10974" s="17"/>
    </row>
    <row r="10975" spans="22:22" x14ac:dyDescent="0.35">
      <c r="V10975" s="17"/>
    </row>
    <row r="10976" spans="22:22" x14ac:dyDescent="0.35">
      <c r="V10976" s="17"/>
    </row>
    <row r="10977" spans="22:22" x14ac:dyDescent="0.35">
      <c r="V10977" s="17"/>
    </row>
    <row r="10978" spans="22:22" x14ac:dyDescent="0.35">
      <c r="V10978" s="17"/>
    </row>
    <row r="10979" spans="22:22" x14ac:dyDescent="0.35">
      <c r="V10979" s="17"/>
    </row>
    <row r="10980" spans="22:22" x14ac:dyDescent="0.35">
      <c r="V10980" s="17"/>
    </row>
    <row r="10981" spans="22:22" x14ac:dyDescent="0.35">
      <c r="V10981" s="17"/>
    </row>
    <row r="10982" spans="22:22" x14ac:dyDescent="0.35">
      <c r="V10982" s="17"/>
    </row>
    <row r="10983" spans="22:22" x14ac:dyDescent="0.35">
      <c r="V10983" s="17"/>
    </row>
    <row r="10984" spans="22:22" x14ac:dyDescent="0.35">
      <c r="V10984" s="17"/>
    </row>
    <row r="10985" spans="22:22" x14ac:dyDescent="0.35">
      <c r="V10985" s="17"/>
    </row>
    <row r="10986" spans="22:22" x14ac:dyDescent="0.35">
      <c r="V10986" s="17"/>
    </row>
    <row r="10987" spans="22:22" x14ac:dyDescent="0.35">
      <c r="V10987" s="17"/>
    </row>
    <row r="10988" spans="22:22" x14ac:dyDescent="0.35">
      <c r="V10988" s="17"/>
    </row>
    <row r="10989" spans="22:22" x14ac:dyDescent="0.35">
      <c r="V10989" s="17"/>
    </row>
    <row r="10990" spans="22:22" x14ac:dyDescent="0.35">
      <c r="V10990" s="17"/>
    </row>
    <row r="10991" spans="22:22" x14ac:dyDescent="0.35">
      <c r="V10991" s="17"/>
    </row>
    <row r="10992" spans="22:22" x14ac:dyDescent="0.35">
      <c r="V10992" s="17"/>
    </row>
    <row r="10993" spans="22:22" x14ac:dyDescent="0.35">
      <c r="V10993" s="17"/>
    </row>
    <row r="10994" spans="22:22" x14ac:dyDescent="0.35">
      <c r="V10994" s="17"/>
    </row>
    <row r="10995" spans="22:22" x14ac:dyDescent="0.35">
      <c r="V10995" s="17"/>
    </row>
    <row r="10996" spans="22:22" x14ac:dyDescent="0.35">
      <c r="V10996" s="17"/>
    </row>
    <row r="10997" spans="22:22" x14ac:dyDescent="0.35">
      <c r="V10997" s="17"/>
    </row>
    <row r="10998" spans="22:22" x14ac:dyDescent="0.35">
      <c r="V10998" s="17"/>
    </row>
    <row r="10999" spans="22:22" x14ac:dyDescent="0.35">
      <c r="V10999" s="17"/>
    </row>
    <row r="11000" spans="22:22" x14ac:dyDescent="0.35">
      <c r="V11000" s="17"/>
    </row>
    <row r="11001" spans="22:22" x14ac:dyDescent="0.35">
      <c r="V11001" s="17"/>
    </row>
    <row r="11002" spans="22:22" x14ac:dyDescent="0.35">
      <c r="V11002" s="17"/>
    </row>
    <row r="11003" spans="22:22" x14ac:dyDescent="0.35">
      <c r="V11003" s="17"/>
    </row>
    <row r="11004" spans="22:22" x14ac:dyDescent="0.35">
      <c r="V11004" s="17"/>
    </row>
    <row r="11005" spans="22:22" x14ac:dyDescent="0.35">
      <c r="V11005" s="17"/>
    </row>
    <row r="11006" spans="22:22" x14ac:dyDescent="0.35">
      <c r="V11006" s="17"/>
    </row>
    <row r="11007" spans="22:22" x14ac:dyDescent="0.35">
      <c r="V11007" s="17"/>
    </row>
    <row r="11008" spans="22:22" x14ac:dyDescent="0.35">
      <c r="V11008" s="17"/>
    </row>
    <row r="11009" spans="22:22" x14ac:dyDescent="0.35">
      <c r="V11009" s="17"/>
    </row>
    <row r="11010" spans="22:22" x14ac:dyDescent="0.35">
      <c r="V11010" s="17"/>
    </row>
    <row r="11011" spans="22:22" x14ac:dyDescent="0.35">
      <c r="V11011" s="17"/>
    </row>
    <row r="11012" spans="22:22" x14ac:dyDescent="0.35">
      <c r="V11012" s="17"/>
    </row>
    <row r="11013" spans="22:22" x14ac:dyDescent="0.35">
      <c r="V11013" s="17"/>
    </row>
    <row r="11014" spans="22:22" x14ac:dyDescent="0.35">
      <c r="V11014" s="17"/>
    </row>
    <row r="11015" spans="22:22" x14ac:dyDescent="0.35">
      <c r="V11015" s="17"/>
    </row>
    <row r="11016" spans="22:22" x14ac:dyDescent="0.35">
      <c r="V11016" s="17"/>
    </row>
    <row r="11017" spans="22:22" x14ac:dyDescent="0.35">
      <c r="V11017" s="17"/>
    </row>
    <row r="11018" spans="22:22" x14ac:dyDescent="0.35">
      <c r="V11018" s="17"/>
    </row>
    <row r="11019" spans="22:22" x14ac:dyDescent="0.35">
      <c r="V11019" s="17"/>
    </row>
    <row r="11020" spans="22:22" x14ac:dyDescent="0.35">
      <c r="V11020" s="17"/>
    </row>
    <row r="11021" spans="22:22" x14ac:dyDescent="0.35">
      <c r="V11021" s="17"/>
    </row>
    <row r="11022" spans="22:22" x14ac:dyDescent="0.35">
      <c r="V11022" s="17"/>
    </row>
    <row r="11023" spans="22:22" x14ac:dyDescent="0.35">
      <c r="V11023" s="17"/>
    </row>
    <row r="11024" spans="22:22" x14ac:dyDescent="0.35">
      <c r="V11024" s="17"/>
    </row>
    <row r="11025" spans="22:22" x14ac:dyDescent="0.35">
      <c r="V11025" s="17"/>
    </row>
    <row r="11026" spans="22:22" x14ac:dyDescent="0.35">
      <c r="V11026" s="17"/>
    </row>
    <row r="11027" spans="22:22" x14ac:dyDescent="0.35">
      <c r="V11027" s="17"/>
    </row>
    <row r="11028" spans="22:22" x14ac:dyDescent="0.35">
      <c r="V11028" s="17"/>
    </row>
    <row r="11029" spans="22:22" x14ac:dyDescent="0.35">
      <c r="V11029" s="17"/>
    </row>
    <row r="11030" spans="22:22" x14ac:dyDescent="0.35">
      <c r="V11030" s="17"/>
    </row>
    <row r="11031" spans="22:22" x14ac:dyDescent="0.35">
      <c r="V11031" s="17"/>
    </row>
    <row r="11032" spans="22:22" x14ac:dyDescent="0.35">
      <c r="V11032" s="17"/>
    </row>
    <row r="11033" spans="22:22" x14ac:dyDescent="0.35">
      <c r="V11033" s="17"/>
    </row>
    <row r="11034" spans="22:22" x14ac:dyDescent="0.35">
      <c r="V11034" s="17"/>
    </row>
    <row r="11035" spans="22:22" x14ac:dyDescent="0.35">
      <c r="V11035" s="17"/>
    </row>
    <row r="11036" spans="22:22" x14ac:dyDescent="0.35">
      <c r="V11036" s="17"/>
    </row>
    <row r="11037" spans="22:22" x14ac:dyDescent="0.35">
      <c r="V11037" s="17"/>
    </row>
    <row r="11038" spans="22:22" x14ac:dyDescent="0.35">
      <c r="V11038" s="17"/>
    </row>
    <row r="11039" spans="22:22" x14ac:dyDescent="0.35">
      <c r="V11039" s="17"/>
    </row>
    <row r="11040" spans="22:22" x14ac:dyDescent="0.35">
      <c r="V11040" s="17"/>
    </row>
    <row r="11041" spans="22:22" x14ac:dyDescent="0.35">
      <c r="V11041" s="17"/>
    </row>
    <row r="11042" spans="22:22" x14ac:dyDescent="0.35">
      <c r="V11042" s="17"/>
    </row>
    <row r="11043" spans="22:22" x14ac:dyDescent="0.35">
      <c r="V11043" s="17"/>
    </row>
    <row r="11044" spans="22:22" x14ac:dyDescent="0.35">
      <c r="V11044" s="17"/>
    </row>
    <row r="11045" spans="22:22" x14ac:dyDescent="0.35">
      <c r="V11045" s="17"/>
    </row>
    <row r="11046" spans="22:22" x14ac:dyDescent="0.35">
      <c r="V11046" s="17"/>
    </row>
    <row r="11047" spans="22:22" x14ac:dyDescent="0.35">
      <c r="V11047" s="17"/>
    </row>
    <row r="11048" spans="22:22" x14ac:dyDescent="0.35">
      <c r="V11048" s="17"/>
    </row>
    <row r="11049" spans="22:22" x14ac:dyDescent="0.35">
      <c r="V11049" s="17"/>
    </row>
    <row r="11050" spans="22:22" x14ac:dyDescent="0.35">
      <c r="V11050" s="17"/>
    </row>
    <row r="11051" spans="22:22" x14ac:dyDescent="0.35">
      <c r="V11051" s="17"/>
    </row>
    <row r="11052" spans="22:22" x14ac:dyDescent="0.35">
      <c r="V11052" s="17"/>
    </row>
    <row r="11053" spans="22:22" x14ac:dyDescent="0.35">
      <c r="V11053" s="17"/>
    </row>
    <row r="11054" spans="22:22" x14ac:dyDescent="0.35">
      <c r="V11054" s="17"/>
    </row>
    <row r="11055" spans="22:22" x14ac:dyDescent="0.35">
      <c r="V11055" s="17"/>
    </row>
    <row r="11056" spans="22:22" x14ac:dyDescent="0.35">
      <c r="V11056" s="17"/>
    </row>
    <row r="11057" spans="22:22" x14ac:dyDescent="0.35">
      <c r="V11057" s="17"/>
    </row>
    <row r="11058" spans="22:22" x14ac:dyDescent="0.35">
      <c r="V11058" s="17"/>
    </row>
    <row r="11059" spans="22:22" x14ac:dyDescent="0.35">
      <c r="V11059" s="17"/>
    </row>
    <row r="11060" spans="22:22" x14ac:dyDescent="0.35">
      <c r="V11060" s="17"/>
    </row>
    <row r="11061" spans="22:22" x14ac:dyDescent="0.35">
      <c r="V11061" s="17"/>
    </row>
    <row r="11062" spans="22:22" x14ac:dyDescent="0.35">
      <c r="V11062" s="17"/>
    </row>
    <row r="11063" spans="22:22" x14ac:dyDescent="0.35">
      <c r="V11063" s="17"/>
    </row>
    <row r="11064" spans="22:22" x14ac:dyDescent="0.35">
      <c r="V11064" s="17"/>
    </row>
    <row r="11065" spans="22:22" x14ac:dyDescent="0.35">
      <c r="V11065" s="17"/>
    </row>
    <row r="11066" spans="22:22" x14ac:dyDescent="0.35">
      <c r="V11066" s="17"/>
    </row>
    <row r="11067" spans="22:22" x14ac:dyDescent="0.35">
      <c r="V11067" s="17"/>
    </row>
    <row r="11068" spans="22:22" x14ac:dyDescent="0.35">
      <c r="V11068" s="17"/>
    </row>
    <row r="11069" spans="22:22" x14ac:dyDescent="0.35">
      <c r="V11069" s="17"/>
    </row>
    <row r="11070" spans="22:22" x14ac:dyDescent="0.35">
      <c r="V11070" s="17"/>
    </row>
    <row r="11071" spans="22:22" x14ac:dyDescent="0.35">
      <c r="V11071" s="17"/>
    </row>
    <row r="11072" spans="22:22" x14ac:dyDescent="0.35">
      <c r="V11072" s="17"/>
    </row>
    <row r="11073" spans="22:22" x14ac:dyDescent="0.35">
      <c r="V11073" s="17"/>
    </row>
    <row r="11074" spans="22:22" x14ac:dyDescent="0.35">
      <c r="V11074" s="17"/>
    </row>
    <row r="11075" spans="22:22" x14ac:dyDescent="0.35">
      <c r="V11075" s="17"/>
    </row>
    <row r="11076" spans="22:22" x14ac:dyDescent="0.35">
      <c r="V11076" s="17"/>
    </row>
    <row r="11077" spans="22:22" x14ac:dyDescent="0.35">
      <c r="V11077" s="17"/>
    </row>
    <row r="11078" spans="22:22" x14ac:dyDescent="0.35">
      <c r="V11078" s="17"/>
    </row>
    <row r="11079" spans="22:22" x14ac:dyDescent="0.35">
      <c r="V11079" s="17"/>
    </row>
    <row r="11080" spans="22:22" x14ac:dyDescent="0.35">
      <c r="V11080" s="17"/>
    </row>
    <row r="11081" spans="22:22" x14ac:dyDescent="0.35">
      <c r="V11081" s="17"/>
    </row>
    <row r="11082" spans="22:22" x14ac:dyDescent="0.35">
      <c r="V11082" s="17"/>
    </row>
    <row r="11083" spans="22:22" x14ac:dyDescent="0.35">
      <c r="V11083" s="17"/>
    </row>
    <row r="11084" spans="22:22" x14ac:dyDescent="0.35">
      <c r="V11084" s="17"/>
    </row>
    <row r="11085" spans="22:22" x14ac:dyDescent="0.35">
      <c r="V11085" s="17"/>
    </row>
    <row r="11086" spans="22:22" x14ac:dyDescent="0.35">
      <c r="V11086" s="17"/>
    </row>
    <row r="11087" spans="22:22" x14ac:dyDescent="0.35">
      <c r="V11087" s="17"/>
    </row>
    <row r="11088" spans="22:22" x14ac:dyDescent="0.35">
      <c r="V11088" s="17"/>
    </row>
    <row r="11089" spans="22:22" x14ac:dyDescent="0.35">
      <c r="V11089" s="17"/>
    </row>
    <row r="11090" spans="22:22" x14ac:dyDescent="0.35">
      <c r="V11090" s="17"/>
    </row>
    <row r="11091" spans="22:22" x14ac:dyDescent="0.35">
      <c r="V11091" s="17"/>
    </row>
    <row r="11092" spans="22:22" x14ac:dyDescent="0.35">
      <c r="V11092" s="17"/>
    </row>
    <row r="11093" spans="22:22" x14ac:dyDescent="0.35">
      <c r="V11093" s="17"/>
    </row>
    <row r="11094" spans="22:22" x14ac:dyDescent="0.35">
      <c r="V11094" s="17"/>
    </row>
    <row r="11095" spans="22:22" x14ac:dyDescent="0.35">
      <c r="V11095" s="17"/>
    </row>
    <row r="11096" spans="22:22" x14ac:dyDescent="0.35">
      <c r="V11096" s="17"/>
    </row>
    <row r="11097" spans="22:22" x14ac:dyDescent="0.35">
      <c r="V11097" s="17"/>
    </row>
    <row r="11098" spans="22:22" x14ac:dyDescent="0.35">
      <c r="V11098" s="17"/>
    </row>
    <row r="11099" spans="22:22" x14ac:dyDescent="0.35">
      <c r="V11099" s="17"/>
    </row>
    <row r="11100" spans="22:22" x14ac:dyDescent="0.35">
      <c r="V11100" s="17"/>
    </row>
    <row r="11101" spans="22:22" x14ac:dyDescent="0.35">
      <c r="V11101" s="17"/>
    </row>
    <row r="11102" spans="22:22" x14ac:dyDescent="0.35">
      <c r="V11102" s="17"/>
    </row>
    <row r="11103" spans="22:22" x14ac:dyDescent="0.35">
      <c r="V11103" s="17"/>
    </row>
    <row r="11104" spans="22:22" x14ac:dyDescent="0.35">
      <c r="V11104" s="17"/>
    </row>
    <row r="11105" spans="22:22" x14ac:dyDescent="0.35">
      <c r="V11105" s="17"/>
    </row>
    <row r="11106" spans="22:22" x14ac:dyDescent="0.35">
      <c r="V11106" s="17"/>
    </row>
    <row r="11107" spans="22:22" x14ac:dyDescent="0.35">
      <c r="V11107" s="17"/>
    </row>
    <row r="11108" spans="22:22" x14ac:dyDescent="0.35">
      <c r="V11108" s="17"/>
    </row>
    <row r="11109" spans="22:22" x14ac:dyDescent="0.35">
      <c r="V11109" s="17"/>
    </row>
    <row r="11110" spans="22:22" x14ac:dyDescent="0.35">
      <c r="V11110" s="17"/>
    </row>
    <row r="11111" spans="22:22" x14ac:dyDescent="0.35">
      <c r="V11111" s="17"/>
    </row>
    <row r="11112" spans="22:22" x14ac:dyDescent="0.35">
      <c r="V11112" s="17"/>
    </row>
    <row r="11113" spans="22:22" x14ac:dyDescent="0.35">
      <c r="V11113" s="17"/>
    </row>
    <row r="11114" spans="22:22" x14ac:dyDescent="0.35">
      <c r="V11114" s="17"/>
    </row>
    <row r="11115" spans="22:22" x14ac:dyDescent="0.35">
      <c r="V11115" s="17"/>
    </row>
    <row r="11116" spans="22:22" x14ac:dyDescent="0.35">
      <c r="V11116" s="17"/>
    </row>
    <row r="11117" spans="22:22" x14ac:dyDescent="0.35">
      <c r="V11117" s="17"/>
    </row>
    <row r="11118" spans="22:22" x14ac:dyDescent="0.35">
      <c r="V11118" s="17"/>
    </row>
    <row r="11119" spans="22:22" x14ac:dyDescent="0.35">
      <c r="V11119" s="17"/>
    </row>
    <row r="11120" spans="22:22" x14ac:dyDescent="0.35">
      <c r="V11120" s="17"/>
    </row>
    <row r="11121" spans="22:22" x14ac:dyDescent="0.35">
      <c r="V11121" s="17"/>
    </row>
    <row r="11122" spans="22:22" x14ac:dyDescent="0.35">
      <c r="V11122" s="17"/>
    </row>
    <row r="11123" spans="22:22" x14ac:dyDescent="0.35">
      <c r="V11123" s="17"/>
    </row>
    <row r="11124" spans="22:22" x14ac:dyDescent="0.35">
      <c r="V11124" s="17"/>
    </row>
    <row r="11125" spans="22:22" x14ac:dyDescent="0.35">
      <c r="V11125" s="17"/>
    </row>
    <row r="11126" spans="22:22" x14ac:dyDescent="0.35">
      <c r="V11126" s="17"/>
    </row>
    <row r="11127" spans="22:22" x14ac:dyDescent="0.35">
      <c r="V11127" s="17"/>
    </row>
    <row r="11128" spans="22:22" x14ac:dyDescent="0.35">
      <c r="V11128" s="17"/>
    </row>
    <row r="11129" spans="22:22" x14ac:dyDescent="0.35">
      <c r="V11129" s="17"/>
    </row>
    <row r="11130" spans="22:22" x14ac:dyDescent="0.35">
      <c r="V11130" s="17"/>
    </row>
    <row r="11131" spans="22:22" x14ac:dyDescent="0.35">
      <c r="V11131" s="17"/>
    </row>
    <row r="11132" spans="22:22" x14ac:dyDescent="0.35">
      <c r="V11132" s="17"/>
    </row>
    <row r="11133" spans="22:22" x14ac:dyDescent="0.35">
      <c r="V11133" s="17"/>
    </row>
    <row r="11134" spans="22:22" x14ac:dyDescent="0.35">
      <c r="V11134" s="17"/>
    </row>
    <row r="11135" spans="22:22" x14ac:dyDescent="0.35">
      <c r="V11135" s="17"/>
    </row>
    <row r="11136" spans="22:22" x14ac:dyDescent="0.35">
      <c r="V11136" s="17"/>
    </row>
    <row r="11137" spans="22:22" x14ac:dyDescent="0.35">
      <c r="V11137" s="17"/>
    </row>
    <row r="11138" spans="22:22" x14ac:dyDescent="0.35">
      <c r="V11138" s="17"/>
    </row>
    <row r="11139" spans="22:22" x14ac:dyDescent="0.35">
      <c r="V11139" s="17"/>
    </row>
    <row r="11140" spans="22:22" x14ac:dyDescent="0.35">
      <c r="V11140" s="17"/>
    </row>
    <row r="11141" spans="22:22" x14ac:dyDescent="0.35">
      <c r="V11141" s="17"/>
    </row>
    <row r="11142" spans="22:22" x14ac:dyDescent="0.35">
      <c r="V11142" s="17"/>
    </row>
    <row r="11143" spans="22:22" x14ac:dyDescent="0.35">
      <c r="V11143" s="17"/>
    </row>
    <row r="11144" spans="22:22" x14ac:dyDescent="0.35">
      <c r="V11144" s="17"/>
    </row>
    <row r="11145" spans="22:22" x14ac:dyDescent="0.35">
      <c r="V11145" s="17"/>
    </row>
    <row r="11146" spans="22:22" x14ac:dyDescent="0.35">
      <c r="V11146" s="17"/>
    </row>
    <row r="11147" spans="22:22" x14ac:dyDescent="0.35">
      <c r="V11147" s="17"/>
    </row>
    <row r="11148" spans="22:22" x14ac:dyDescent="0.35">
      <c r="V11148" s="17"/>
    </row>
    <row r="11149" spans="22:22" x14ac:dyDescent="0.35">
      <c r="V11149" s="17"/>
    </row>
    <row r="11150" spans="22:22" x14ac:dyDescent="0.35">
      <c r="V11150" s="17"/>
    </row>
    <row r="11151" spans="22:22" x14ac:dyDescent="0.35">
      <c r="V11151" s="17"/>
    </row>
    <row r="11152" spans="22:22" x14ac:dyDescent="0.35">
      <c r="V11152" s="17"/>
    </row>
    <row r="11153" spans="22:22" x14ac:dyDescent="0.35">
      <c r="V11153" s="17"/>
    </row>
    <row r="11154" spans="22:22" x14ac:dyDescent="0.35">
      <c r="V11154" s="17"/>
    </row>
    <row r="11155" spans="22:22" x14ac:dyDescent="0.35">
      <c r="V11155" s="17"/>
    </row>
    <row r="11156" spans="22:22" x14ac:dyDescent="0.35">
      <c r="V11156" s="17"/>
    </row>
    <row r="11157" spans="22:22" x14ac:dyDescent="0.35">
      <c r="V11157" s="17"/>
    </row>
    <row r="11158" spans="22:22" x14ac:dyDescent="0.35">
      <c r="V11158" s="17"/>
    </row>
    <row r="11159" spans="22:22" x14ac:dyDescent="0.35">
      <c r="V11159" s="17"/>
    </row>
    <row r="11160" spans="22:22" x14ac:dyDescent="0.35">
      <c r="V11160" s="17"/>
    </row>
    <row r="11161" spans="22:22" x14ac:dyDescent="0.35">
      <c r="V11161" s="17"/>
    </row>
    <row r="11162" spans="22:22" x14ac:dyDescent="0.35">
      <c r="V11162" s="17"/>
    </row>
    <row r="11163" spans="22:22" x14ac:dyDescent="0.35">
      <c r="V11163" s="17"/>
    </row>
    <row r="11164" spans="22:22" x14ac:dyDescent="0.35">
      <c r="V11164" s="17"/>
    </row>
    <row r="11165" spans="22:22" x14ac:dyDescent="0.35">
      <c r="V11165" s="17"/>
    </row>
    <row r="11166" spans="22:22" x14ac:dyDescent="0.35">
      <c r="V11166" s="17"/>
    </row>
    <row r="11167" spans="22:22" x14ac:dyDescent="0.35">
      <c r="V11167" s="17"/>
    </row>
    <row r="11168" spans="22:22" x14ac:dyDescent="0.35">
      <c r="V11168" s="17"/>
    </row>
    <row r="11169" spans="22:22" x14ac:dyDescent="0.35">
      <c r="V11169" s="17"/>
    </row>
    <row r="11170" spans="22:22" x14ac:dyDescent="0.35">
      <c r="V11170" s="17"/>
    </row>
    <row r="11171" spans="22:22" x14ac:dyDescent="0.35">
      <c r="V11171" s="17"/>
    </row>
    <row r="11172" spans="22:22" x14ac:dyDescent="0.35">
      <c r="V11172" s="17"/>
    </row>
    <row r="11173" spans="22:22" x14ac:dyDescent="0.35">
      <c r="V11173" s="17"/>
    </row>
    <row r="11174" spans="22:22" x14ac:dyDescent="0.35">
      <c r="V11174" s="17"/>
    </row>
    <row r="11175" spans="22:22" x14ac:dyDescent="0.35">
      <c r="V11175" s="17"/>
    </row>
    <row r="11176" spans="22:22" x14ac:dyDescent="0.35">
      <c r="V11176" s="17"/>
    </row>
    <row r="11177" spans="22:22" x14ac:dyDescent="0.35">
      <c r="V11177" s="17"/>
    </row>
    <row r="11178" spans="22:22" x14ac:dyDescent="0.35">
      <c r="V11178" s="17"/>
    </row>
    <row r="11179" spans="22:22" x14ac:dyDescent="0.35">
      <c r="V11179" s="17"/>
    </row>
    <row r="11180" spans="22:22" x14ac:dyDescent="0.35">
      <c r="V11180" s="17"/>
    </row>
    <row r="11181" spans="22:22" x14ac:dyDescent="0.35">
      <c r="V11181" s="17"/>
    </row>
    <row r="11182" spans="22:22" x14ac:dyDescent="0.35">
      <c r="V11182" s="17"/>
    </row>
    <row r="11183" spans="22:22" x14ac:dyDescent="0.35">
      <c r="V11183" s="17"/>
    </row>
    <row r="11184" spans="22:22" x14ac:dyDescent="0.35">
      <c r="V11184" s="17"/>
    </row>
    <row r="11185" spans="22:22" x14ac:dyDescent="0.35">
      <c r="V11185" s="17"/>
    </row>
    <row r="11186" spans="22:22" x14ac:dyDescent="0.35">
      <c r="V11186" s="17"/>
    </row>
    <row r="11187" spans="22:22" x14ac:dyDescent="0.35">
      <c r="V11187" s="17"/>
    </row>
    <row r="11188" spans="22:22" x14ac:dyDescent="0.35">
      <c r="V11188" s="17"/>
    </row>
    <row r="11189" spans="22:22" x14ac:dyDescent="0.35">
      <c r="V11189" s="17"/>
    </row>
    <row r="11190" spans="22:22" x14ac:dyDescent="0.35">
      <c r="V11190" s="17"/>
    </row>
    <row r="11191" spans="22:22" x14ac:dyDescent="0.35">
      <c r="V11191" s="17"/>
    </row>
    <row r="11192" spans="22:22" x14ac:dyDescent="0.35">
      <c r="V11192" s="17"/>
    </row>
    <row r="11193" spans="22:22" x14ac:dyDescent="0.35">
      <c r="V11193" s="17"/>
    </row>
    <row r="11194" spans="22:22" x14ac:dyDescent="0.35">
      <c r="V11194" s="17"/>
    </row>
    <row r="11195" spans="22:22" x14ac:dyDescent="0.35">
      <c r="V11195" s="17"/>
    </row>
    <row r="11196" spans="22:22" x14ac:dyDescent="0.35">
      <c r="V11196" s="17"/>
    </row>
    <row r="11197" spans="22:22" x14ac:dyDescent="0.35">
      <c r="V11197" s="17"/>
    </row>
    <row r="11198" spans="22:22" x14ac:dyDescent="0.35">
      <c r="V11198" s="17"/>
    </row>
    <row r="11199" spans="22:22" x14ac:dyDescent="0.35">
      <c r="V11199" s="17"/>
    </row>
    <row r="11200" spans="22:22" x14ac:dyDescent="0.35">
      <c r="V11200" s="17"/>
    </row>
    <row r="11201" spans="22:22" x14ac:dyDescent="0.35">
      <c r="V11201" s="17"/>
    </row>
    <row r="11202" spans="22:22" x14ac:dyDescent="0.35">
      <c r="V11202" s="17"/>
    </row>
    <row r="11203" spans="22:22" x14ac:dyDescent="0.35">
      <c r="V11203" s="17"/>
    </row>
    <row r="11204" spans="22:22" x14ac:dyDescent="0.35">
      <c r="V11204" s="17"/>
    </row>
    <row r="11205" spans="22:22" x14ac:dyDescent="0.35">
      <c r="V11205" s="17"/>
    </row>
    <row r="11206" spans="22:22" x14ac:dyDescent="0.35">
      <c r="V11206" s="17"/>
    </row>
    <row r="11207" spans="22:22" x14ac:dyDescent="0.35">
      <c r="V11207" s="17"/>
    </row>
    <row r="11208" spans="22:22" x14ac:dyDescent="0.35">
      <c r="V11208" s="17"/>
    </row>
    <row r="11209" spans="22:22" x14ac:dyDescent="0.35">
      <c r="V11209" s="17"/>
    </row>
    <row r="11210" spans="22:22" x14ac:dyDescent="0.35">
      <c r="V11210" s="17"/>
    </row>
    <row r="11211" spans="22:22" x14ac:dyDescent="0.35">
      <c r="V11211" s="17"/>
    </row>
    <row r="11212" spans="22:22" x14ac:dyDescent="0.35">
      <c r="V11212" s="17"/>
    </row>
    <row r="11213" spans="22:22" x14ac:dyDescent="0.35">
      <c r="V11213" s="17"/>
    </row>
    <row r="11214" spans="22:22" x14ac:dyDescent="0.35">
      <c r="V11214" s="17"/>
    </row>
    <row r="11215" spans="22:22" x14ac:dyDescent="0.35">
      <c r="V11215" s="17"/>
    </row>
    <row r="11216" spans="22:22" x14ac:dyDescent="0.35">
      <c r="V11216" s="17"/>
    </row>
    <row r="11217" spans="22:22" x14ac:dyDescent="0.35">
      <c r="V11217" s="17"/>
    </row>
    <row r="11218" spans="22:22" x14ac:dyDescent="0.35">
      <c r="V11218" s="17"/>
    </row>
    <row r="11219" spans="22:22" x14ac:dyDescent="0.35">
      <c r="V11219" s="17"/>
    </row>
    <row r="11220" spans="22:22" x14ac:dyDescent="0.35">
      <c r="V11220" s="17"/>
    </row>
    <row r="11221" spans="22:22" x14ac:dyDescent="0.35">
      <c r="V11221" s="17"/>
    </row>
    <row r="11222" spans="22:22" x14ac:dyDescent="0.35">
      <c r="V11222" s="17"/>
    </row>
    <row r="11223" spans="22:22" x14ac:dyDescent="0.35">
      <c r="V11223" s="17"/>
    </row>
    <row r="11224" spans="22:22" x14ac:dyDescent="0.35">
      <c r="V11224" s="17"/>
    </row>
    <row r="11225" spans="22:22" x14ac:dyDescent="0.35">
      <c r="V11225" s="17"/>
    </row>
    <row r="11226" spans="22:22" x14ac:dyDescent="0.35">
      <c r="V11226" s="17"/>
    </row>
    <row r="11227" spans="22:22" x14ac:dyDescent="0.35">
      <c r="V11227" s="17"/>
    </row>
    <row r="11228" spans="22:22" x14ac:dyDescent="0.35">
      <c r="V11228" s="17"/>
    </row>
    <row r="11229" spans="22:22" x14ac:dyDescent="0.35">
      <c r="V11229" s="17"/>
    </row>
    <row r="11230" spans="22:22" x14ac:dyDescent="0.35">
      <c r="V11230" s="17"/>
    </row>
    <row r="11231" spans="22:22" x14ac:dyDescent="0.35">
      <c r="V11231" s="17"/>
    </row>
    <row r="11232" spans="22:22" x14ac:dyDescent="0.35">
      <c r="V11232" s="17"/>
    </row>
    <row r="11233" spans="22:22" x14ac:dyDescent="0.35">
      <c r="V11233" s="17"/>
    </row>
    <row r="11234" spans="22:22" x14ac:dyDescent="0.35">
      <c r="V11234" s="17"/>
    </row>
    <row r="11235" spans="22:22" x14ac:dyDescent="0.35">
      <c r="V11235" s="17"/>
    </row>
    <row r="11236" spans="22:22" x14ac:dyDescent="0.35">
      <c r="V11236" s="17"/>
    </row>
    <row r="11237" spans="22:22" x14ac:dyDescent="0.35">
      <c r="V11237" s="17"/>
    </row>
    <row r="11238" spans="22:22" x14ac:dyDescent="0.35">
      <c r="V11238" s="17"/>
    </row>
    <row r="11239" spans="22:22" x14ac:dyDescent="0.35">
      <c r="V11239" s="17"/>
    </row>
    <row r="11240" spans="22:22" x14ac:dyDescent="0.35">
      <c r="V11240" s="17"/>
    </row>
    <row r="11241" spans="22:22" x14ac:dyDescent="0.35">
      <c r="V11241" s="17"/>
    </row>
    <row r="11242" spans="22:22" x14ac:dyDescent="0.35">
      <c r="V11242" s="17"/>
    </row>
    <row r="11243" spans="22:22" x14ac:dyDescent="0.35">
      <c r="V11243" s="17"/>
    </row>
    <row r="11244" spans="22:22" x14ac:dyDescent="0.35">
      <c r="V11244" s="17"/>
    </row>
    <row r="11245" spans="22:22" x14ac:dyDescent="0.35">
      <c r="V11245" s="17"/>
    </row>
    <row r="11246" spans="22:22" x14ac:dyDescent="0.35">
      <c r="V11246" s="17"/>
    </row>
    <row r="11247" spans="22:22" x14ac:dyDescent="0.35">
      <c r="V11247" s="17"/>
    </row>
    <row r="11248" spans="22:22" x14ac:dyDescent="0.35">
      <c r="V11248" s="17"/>
    </row>
    <row r="11249" spans="22:22" x14ac:dyDescent="0.35">
      <c r="V11249" s="17"/>
    </row>
    <row r="11250" spans="22:22" x14ac:dyDescent="0.35">
      <c r="V11250" s="17"/>
    </row>
    <row r="11251" spans="22:22" x14ac:dyDescent="0.35">
      <c r="V11251" s="17"/>
    </row>
    <row r="11252" spans="22:22" x14ac:dyDescent="0.35">
      <c r="V11252" s="17"/>
    </row>
    <row r="11253" spans="22:22" x14ac:dyDescent="0.35">
      <c r="V11253" s="17"/>
    </row>
    <row r="11254" spans="22:22" x14ac:dyDescent="0.35">
      <c r="V11254" s="17"/>
    </row>
    <row r="11255" spans="22:22" x14ac:dyDescent="0.35">
      <c r="V11255" s="17"/>
    </row>
    <row r="11256" spans="22:22" x14ac:dyDescent="0.35">
      <c r="V11256" s="17"/>
    </row>
    <row r="11257" spans="22:22" x14ac:dyDescent="0.35">
      <c r="V11257" s="17"/>
    </row>
    <row r="11258" spans="22:22" x14ac:dyDescent="0.35">
      <c r="V11258" s="17"/>
    </row>
    <row r="11259" spans="22:22" x14ac:dyDescent="0.35">
      <c r="V11259" s="17"/>
    </row>
    <row r="11260" spans="22:22" x14ac:dyDescent="0.35">
      <c r="V11260" s="17"/>
    </row>
    <row r="11261" spans="22:22" x14ac:dyDescent="0.35">
      <c r="V11261" s="17"/>
    </row>
    <row r="11262" spans="22:22" x14ac:dyDescent="0.35">
      <c r="V11262" s="17"/>
    </row>
    <row r="11263" spans="22:22" x14ac:dyDescent="0.35">
      <c r="V11263" s="17"/>
    </row>
    <row r="11264" spans="22:22" x14ac:dyDescent="0.35">
      <c r="V11264" s="17"/>
    </row>
    <row r="11265" spans="22:22" x14ac:dyDescent="0.35">
      <c r="V11265" s="17"/>
    </row>
    <row r="11266" spans="22:22" x14ac:dyDescent="0.35">
      <c r="V11266" s="17"/>
    </row>
    <row r="11267" spans="22:22" x14ac:dyDescent="0.35">
      <c r="V11267" s="17"/>
    </row>
    <row r="11268" spans="22:22" x14ac:dyDescent="0.35">
      <c r="V11268" s="17"/>
    </row>
    <row r="11269" spans="22:22" x14ac:dyDescent="0.35">
      <c r="V11269" s="17"/>
    </row>
    <row r="11270" spans="22:22" x14ac:dyDescent="0.35">
      <c r="V11270" s="17"/>
    </row>
    <row r="11271" spans="22:22" x14ac:dyDescent="0.35">
      <c r="V11271" s="17"/>
    </row>
    <row r="11272" spans="22:22" x14ac:dyDescent="0.35">
      <c r="V11272" s="17"/>
    </row>
    <row r="11273" spans="22:22" x14ac:dyDescent="0.35">
      <c r="V11273" s="17"/>
    </row>
    <row r="11274" spans="22:22" x14ac:dyDescent="0.35">
      <c r="V11274" s="17"/>
    </row>
    <row r="11275" spans="22:22" x14ac:dyDescent="0.35">
      <c r="V11275" s="17"/>
    </row>
    <row r="11276" spans="22:22" x14ac:dyDescent="0.35">
      <c r="V11276" s="17"/>
    </row>
    <row r="11277" spans="22:22" x14ac:dyDescent="0.35">
      <c r="V11277" s="17"/>
    </row>
    <row r="11278" spans="22:22" x14ac:dyDescent="0.35">
      <c r="V11278" s="17"/>
    </row>
    <row r="11279" spans="22:22" x14ac:dyDescent="0.35">
      <c r="V11279" s="17"/>
    </row>
    <row r="11280" spans="22:22" x14ac:dyDescent="0.35">
      <c r="V11280" s="17"/>
    </row>
    <row r="11281" spans="22:22" x14ac:dyDescent="0.35">
      <c r="V11281" s="17"/>
    </row>
    <row r="11282" spans="22:22" x14ac:dyDescent="0.35">
      <c r="V11282" s="17"/>
    </row>
    <row r="11283" spans="22:22" x14ac:dyDescent="0.35">
      <c r="V11283" s="17"/>
    </row>
    <row r="11284" spans="22:22" x14ac:dyDescent="0.35">
      <c r="V11284" s="17"/>
    </row>
    <row r="11285" spans="22:22" x14ac:dyDescent="0.35">
      <c r="V11285" s="17"/>
    </row>
    <row r="11286" spans="22:22" x14ac:dyDescent="0.35">
      <c r="V11286" s="17"/>
    </row>
    <row r="11287" spans="22:22" x14ac:dyDescent="0.35">
      <c r="V11287" s="17"/>
    </row>
    <row r="11288" spans="22:22" x14ac:dyDescent="0.35">
      <c r="V11288" s="17"/>
    </row>
    <row r="11289" spans="22:22" x14ac:dyDescent="0.35">
      <c r="V11289" s="17"/>
    </row>
    <row r="11290" spans="22:22" x14ac:dyDescent="0.35">
      <c r="V11290" s="17"/>
    </row>
    <row r="11291" spans="22:22" x14ac:dyDescent="0.35">
      <c r="V11291" s="17"/>
    </row>
    <row r="11292" spans="22:22" x14ac:dyDescent="0.35">
      <c r="V11292" s="17"/>
    </row>
    <row r="11293" spans="22:22" x14ac:dyDescent="0.35">
      <c r="V11293" s="17"/>
    </row>
    <row r="11294" spans="22:22" x14ac:dyDescent="0.35">
      <c r="V11294" s="17"/>
    </row>
    <row r="11295" spans="22:22" x14ac:dyDescent="0.35">
      <c r="V11295" s="17"/>
    </row>
    <row r="11296" spans="22:22" x14ac:dyDescent="0.35">
      <c r="V11296" s="17"/>
    </row>
    <row r="11297" spans="22:22" x14ac:dyDescent="0.35">
      <c r="V11297" s="17"/>
    </row>
    <row r="11298" spans="22:22" x14ac:dyDescent="0.35">
      <c r="V11298" s="17"/>
    </row>
    <row r="11299" spans="22:22" x14ac:dyDescent="0.35">
      <c r="V11299" s="17"/>
    </row>
    <row r="11300" spans="22:22" x14ac:dyDescent="0.35">
      <c r="V11300" s="17"/>
    </row>
    <row r="11301" spans="22:22" x14ac:dyDescent="0.35">
      <c r="V11301" s="17"/>
    </row>
    <row r="11302" spans="22:22" x14ac:dyDescent="0.35">
      <c r="V11302" s="17"/>
    </row>
    <row r="11303" spans="22:22" x14ac:dyDescent="0.35">
      <c r="V11303" s="17"/>
    </row>
    <row r="11304" spans="22:22" x14ac:dyDescent="0.35">
      <c r="V11304" s="17"/>
    </row>
    <row r="11305" spans="22:22" x14ac:dyDescent="0.35">
      <c r="V11305" s="17"/>
    </row>
    <row r="11306" spans="22:22" x14ac:dyDescent="0.35">
      <c r="V11306" s="17"/>
    </row>
    <row r="11307" spans="22:22" x14ac:dyDescent="0.35">
      <c r="V11307" s="17"/>
    </row>
    <row r="11308" spans="22:22" x14ac:dyDescent="0.35">
      <c r="V11308" s="17"/>
    </row>
    <row r="11309" spans="22:22" x14ac:dyDescent="0.35">
      <c r="V11309" s="17"/>
    </row>
    <row r="11310" spans="22:22" x14ac:dyDescent="0.35">
      <c r="V11310" s="17"/>
    </row>
    <row r="11311" spans="22:22" x14ac:dyDescent="0.35">
      <c r="V11311" s="17"/>
    </row>
    <row r="11312" spans="22:22" x14ac:dyDescent="0.35">
      <c r="V11312" s="17"/>
    </row>
    <row r="11313" spans="22:22" x14ac:dyDescent="0.35">
      <c r="V11313" s="17"/>
    </row>
    <row r="11314" spans="22:22" x14ac:dyDescent="0.35">
      <c r="V11314" s="17"/>
    </row>
    <row r="11315" spans="22:22" x14ac:dyDescent="0.35">
      <c r="V11315" s="17"/>
    </row>
    <row r="11316" spans="22:22" x14ac:dyDescent="0.35">
      <c r="V11316" s="17"/>
    </row>
    <row r="11317" spans="22:22" x14ac:dyDescent="0.35">
      <c r="V11317" s="17"/>
    </row>
    <row r="11318" spans="22:22" x14ac:dyDescent="0.35">
      <c r="V11318" s="17"/>
    </row>
    <row r="11319" spans="22:22" x14ac:dyDescent="0.35">
      <c r="V11319" s="17"/>
    </row>
    <row r="11320" spans="22:22" x14ac:dyDescent="0.35">
      <c r="V11320" s="17"/>
    </row>
    <row r="11321" spans="22:22" x14ac:dyDescent="0.35">
      <c r="V11321" s="17"/>
    </row>
    <row r="11322" spans="22:22" x14ac:dyDescent="0.35">
      <c r="V11322" s="17"/>
    </row>
    <row r="11323" spans="22:22" x14ac:dyDescent="0.35">
      <c r="V11323" s="17"/>
    </row>
    <row r="11324" spans="22:22" x14ac:dyDescent="0.35">
      <c r="V11324" s="17"/>
    </row>
    <row r="11325" spans="22:22" x14ac:dyDescent="0.35">
      <c r="V11325" s="17"/>
    </row>
    <row r="11326" spans="22:22" x14ac:dyDescent="0.35">
      <c r="V11326" s="17"/>
    </row>
    <row r="11327" spans="22:22" x14ac:dyDescent="0.35">
      <c r="V11327" s="17"/>
    </row>
    <row r="11328" spans="22:22" x14ac:dyDescent="0.35">
      <c r="V11328" s="17"/>
    </row>
    <row r="11329" spans="22:22" x14ac:dyDescent="0.35">
      <c r="V11329" s="17"/>
    </row>
    <row r="11330" spans="22:22" x14ac:dyDescent="0.35">
      <c r="V11330" s="17"/>
    </row>
    <row r="11331" spans="22:22" x14ac:dyDescent="0.35">
      <c r="V11331" s="17"/>
    </row>
    <row r="11332" spans="22:22" x14ac:dyDescent="0.35">
      <c r="V11332" s="17"/>
    </row>
    <row r="11333" spans="22:22" x14ac:dyDescent="0.35">
      <c r="V11333" s="17"/>
    </row>
    <row r="11334" spans="22:22" x14ac:dyDescent="0.35">
      <c r="V11334" s="17"/>
    </row>
    <row r="11335" spans="22:22" x14ac:dyDescent="0.35">
      <c r="V11335" s="17"/>
    </row>
    <row r="11336" spans="22:22" x14ac:dyDescent="0.35">
      <c r="V11336" s="17"/>
    </row>
    <row r="11337" spans="22:22" x14ac:dyDescent="0.35">
      <c r="V11337" s="17"/>
    </row>
    <row r="11338" spans="22:22" x14ac:dyDescent="0.35">
      <c r="V11338" s="17"/>
    </row>
    <row r="11339" spans="22:22" x14ac:dyDescent="0.35">
      <c r="V11339" s="17"/>
    </row>
    <row r="11340" spans="22:22" x14ac:dyDescent="0.35">
      <c r="V11340" s="17"/>
    </row>
    <row r="11341" spans="22:22" x14ac:dyDescent="0.35">
      <c r="V11341" s="17"/>
    </row>
    <row r="11342" spans="22:22" x14ac:dyDescent="0.35">
      <c r="V11342" s="17"/>
    </row>
    <row r="11343" spans="22:22" x14ac:dyDescent="0.35">
      <c r="V11343" s="17"/>
    </row>
    <row r="11344" spans="22:22" x14ac:dyDescent="0.35">
      <c r="V11344" s="17"/>
    </row>
    <row r="11345" spans="22:22" x14ac:dyDescent="0.35">
      <c r="V11345" s="17"/>
    </row>
    <row r="11346" spans="22:22" x14ac:dyDescent="0.35">
      <c r="V11346" s="17"/>
    </row>
    <row r="11347" spans="22:22" x14ac:dyDescent="0.35">
      <c r="V11347" s="17"/>
    </row>
    <row r="11348" spans="22:22" x14ac:dyDescent="0.35">
      <c r="V11348" s="17"/>
    </row>
    <row r="11349" spans="22:22" x14ac:dyDescent="0.35">
      <c r="V11349" s="17"/>
    </row>
    <row r="11350" spans="22:22" x14ac:dyDescent="0.35">
      <c r="V11350" s="17"/>
    </row>
    <row r="11351" spans="22:22" x14ac:dyDescent="0.35">
      <c r="V11351" s="17"/>
    </row>
    <row r="11352" spans="22:22" x14ac:dyDescent="0.35">
      <c r="V11352" s="17"/>
    </row>
    <row r="11353" spans="22:22" x14ac:dyDescent="0.35">
      <c r="V11353" s="17"/>
    </row>
    <row r="11354" spans="22:22" x14ac:dyDescent="0.35">
      <c r="V11354" s="17"/>
    </row>
    <row r="11355" spans="22:22" x14ac:dyDescent="0.35">
      <c r="V11355" s="17"/>
    </row>
    <row r="11356" spans="22:22" x14ac:dyDescent="0.35">
      <c r="V11356" s="17"/>
    </row>
    <row r="11357" spans="22:22" x14ac:dyDescent="0.35">
      <c r="V11357" s="17"/>
    </row>
    <row r="11358" spans="22:22" x14ac:dyDescent="0.35">
      <c r="V11358" s="17"/>
    </row>
    <row r="11359" spans="22:22" x14ac:dyDescent="0.35">
      <c r="V11359" s="17"/>
    </row>
    <row r="11360" spans="22:22" x14ac:dyDescent="0.35">
      <c r="V11360" s="17"/>
    </row>
    <row r="11361" spans="22:22" x14ac:dyDescent="0.35">
      <c r="V11361" s="17"/>
    </row>
    <row r="11362" spans="22:22" x14ac:dyDescent="0.35">
      <c r="V11362" s="17"/>
    </row>
    <row r="11363" spans="22:22" x14ac:dyDescent="0.35">
      <c r="V11363" s="17"/>
    </row>
    <row r="11364" spans="22:22" x14ac:dyDescent="0.35">
      <c r="V11364" s="17"/>
    </row>
    <row r="11365" spans="22:22" x14ac:dyDescent="0.35">
      <c r="V11365" s="17"/>
    </row>
    <row r="11366" spans="22:22" x14ac:dyDescent="0.35">
      <c r="V11366" s="17"/>
    </row>
    <row r="11367" spans="22:22" x14ac:dyDescent="0.35">
      <c r="V11367" s="17"/>
    </row>
    <row r="11368" spans="22:22" x14ac:dyDescent="0.35">
      <c r="V11368" s="17"/>
    </row>
    <row r="11369" spans="22:22" x14ac:dyDescent="0.35">
      <c r="V11369" s="17"/>
    </row>
    <row r="11370" spans="22:22" x14ac:dyDescent="0.35">
      <c r="V11370" s="17"/>
    </row>
    <row r="11371" spans="22:22" x14ac:dyDescent="0.35">
      <c r="V11371" s="17"/>
    </row>
    <row r="11372" spans="22:22" x14ac:dyDescent="0.35">
      <c r="V11372" s="17"/>
    </row>
    <row r="11373" spans="22:22" x14ac:dyDescent="0.35">
      <c r="V11373" s="17"/>
    </row>
    <row r="11374" spans="22:22" x14ac:dyDescent="0.35">
      <c r="V11374" s="17"/>
    </row>
    <row r="11375" spans="22:22" x14ac:dyDescent="0.35">
      <c r="V11375" s="17"/>
    </row>
    <row r="11376" spans="22:22" x14ac:dyDescent="0.35">
      <c r="V11376" s="17"/>
    </row>
    <row r="11377" spans="22:22" x14ac:dyDescent="0.35">
      <c r="V11377" s="17"/>
    </row>
    <row r="11378" spans="22:22" x14ac:dyDescent="0.35">
      <c r="V11378" s="17"/>
    </row>
    <row r="11379" spans="22:22" x14ac:dyDescent="0.35">
      <c r="V11379" s="17"/>
    </row>
    <row r="11380" spans="22:22" x14ac:dyDescent="0.35">
      <c r="V11380" s="17"/>
    </row>
    <row r="11381" spans="22:22" x14ac:dyDescent="0.35">
      <c r="V11381" s="17"/>
    </row>
    <row r="11382" spans="22:22" x14ac:dyDescent="0.35">
      <c r="V11382" s="17"/>
    </row>
    <row r="11383" spans="22:22" x14ac:dyDescent="0.35">
      <c r="V11383" s="17"/>
    </row>
    <row r="11384" spans="22:22" x14ac:dyDescent="0.35">
      <c r="V11384" s="17"/>
    </row>
    <row r="11385" spans="22:22" x14ac:dyDescent="0.35">
      <c r="V11385" s="17"/>
    </row>
    <row r="11386" spans="22:22" x14ac:dyDescent="0.35">
      <c r="V11386" s="17"/>
    </row>
    <row r="11387" spans="22:22" x14ac:dyDescent="0.35">
      <c r="V11387" s="17"/>
    </row>
    <row r="11388" spans="22:22" x14ac:dyDescent="0.35">
      <c r="V11388" s="17"/>
    </row>
    <row r="11389" spans="22:22" x14ac:dyDescent="0.35">
      <c r="V11389" s="17"/>
    </row>
    <row r="11390" spans="22:22" x14ac:dyDescent="0.35">
      <c r="V11390" s="17"/>
    </row>
    <row r="11391" spans="22:22" x14ac:dyDescent="0.35">
      <c r="V11391" s="17"/>
    </row>
    <row r="11392" spans="22:22" x14ac:dyDescent="0.35">
      <c r="V11392" s="17"/>
    </row>
    <row r="11393" spans="22:22" x14ac:dyDescent="0.35">
      <c r="V11393" s="17"/>
    </row>
    <row r="11394" spans="22:22" x14ac:dyDescent="0.35">
      <c r="V11394" s="17"/>
    </row>
    <row r="11395" spans="22:22" x14ac:dyDescent="0.35">
      <c r="V11395" s="17"/>
    </row>
    <row r="11396" spans="22:22" x14ac:dyDescent="0.35">
      <c r="V11396" s="17"/>
    </row>
    <row r="11397" spans="22:22" x14ac:dyDescent="0.35">
      <c r="V11397" s="17"/>
    </row>
    <row r="11398" spans="22:22" x14ac:dyDescent="0.35">
      <c r="V11398" s="17"/>
    </row>
    <row r="11399" spans="22:22" x14ac:dyDescent="0.35">
      <c r="V11399" s="17"/>
    </row>
    <row r="11400" spans="22:22" x14ac:dyDescent="0.35">
      <c r="V11400" s="17"/>
    </row>
    <row r="11401" spans="22:22" x14ac:dyDescent="0.35">
      <c r="V11401" s="17"/>
    </row>
    <row r="11402" spans="22:22" x14ac:dyDescent="0.35">
      <c r="V11402" s="17"/>
    </row>
    <row r="11403" spans="22:22" x14ac:dyDescent="0.35">
      <c r="V11403" s="17"/>
    </row>
    <row r="11404" spans="22:22" x14ac:dyDescent="0.35">
      <c r="V11404" s="17"/>
    </row>
    <row r="11405" spans="22:22" x14ac:dyDescent="0.35">
      <c r="V11405" s="17"/>
    </row>
    <row r="11406" spans="22:22" x14ac:dyDescent="0.35">
      <c r="V11406" s="17"/>
    </row>
    <row r="11407" spans="22:22" x14ac:dyDescent="0.35">
      <c r="V11407" s="17"/>
    </row>
    <row r="11408" spans="22:22" x14ac:dyDescent="0.35">
      <c r="V11408" s="17"/>
    </row>
    <row r="11409" spans="22:22" x14ac:dyDescent="0.35">
      <c r="V11409" s="17"/>
    </row>
    <row r="11410" spans="22:22" x14ac:dyDescent="0.35">
      <c r="V11410" s="17"/>
    </row>
    <row r="11411" spans="22:22" x14ac:dyDescent="0.35">
      <c r="V11411" s="17"/>
    </row>
    <row r="11412" spans="22:22" x14ac:dyDescent="0.35">
      <c r="V11412" s="17"/>
    </row>
    <row r="11413" spans="22:22" x14ac:dyDescent="0.35">
      <c r="V11413" s="17"/>
    </row>
    <row r="11414" spans="22:22" x14ac:dyDescent="0.35">
      <c r="V11414" s="17"/>
    </row>
    <row r="11415" spans="22:22" x14ac:dyDescent="0.35">
      <c r="V11415" s="17"/>
    </row>
    <row r="11416" spans="22:22" x14ac:dyDescent="0.35">
      <c r="V11416" s="17"/>
    </row>
    <row r="11417" spans="22:22" x14ac:dyDescent="0.35">
      <c r="V11417" s="17"/>
    </row>
    <row r="11418" spans="22:22" x14ac:dyDescent="0.35">
      <c r="V11418" s="17"/>
    </row>
    <row r="11419" spans="22:22" x14ac:dyDescent="0.35">
      <c r="V11419" s="17"/>
    </row>
    <row r="11420" spans="22:22" x14ac:dyDescent="0.35">
      <c r="V11420" s="17"/>
    </row>
    <row r="11421" spans="22:22" x14ac:dyDescent="0.35">
      <c r="V11421" s="17"/>
    </row>
    <row r="11422" spans="22:22" x14ac:dyDescent="0.35">
      <c r="V11422" s="17"/>
    </row>
    <row r="11423" spans="22:22" x14ac:dyDescent="0.35">
      <c r="V11423" s="17"/>
    </row>
    <row r="11424" spans="22:22" x14ac:dyDescent="0.35">
      <c r="V11424" s="17"/>
    </row>
    <row r="11425" spans="22:22" x14ac:dyDescent="0.35">
      <c r="V11425" s="17"/>
    </row>
    <row r="11426" spans="22:22" x14ac:dyDescent="0.35">
      <c r="V11426" s="17"/>
    </row>
    <row r="11427" spans="22:22" x14ac:dyDescent="0.35">
      <c r="V11427" s="17"/>
    </row>
    <row r="11428" spans="22:22" x14ac:dyDescent="0.35">
      <c r="V11428" s="17"/>
    </row>
    <row r="11429" spans="22:22" x14ac:dyDescent="0.35">
      <c r="V11429" s="17"/>
    </row>
    <row r="11430" spans="22:22" x14ac:dyDescent="0.35">
      <c r="V11430" s="17"/>
    </row>
    <row r="11431" spans="22:22" x14ac:dyDescent="0.35">
      <c r="V11431" s="17"/>
    </row>
    <row r="11432" spans="22:22" x14ac:dyDescent="0.35">
      <c r="V11432" s="17"/>
    </row>
    <row r="11433" spans="22:22" x14ac:dyDescent="0.35">
      <c r="V11433" s="17"/>
    </row>
    <row r="11434" spans="22:22" x14ac:dyDescent="0.35">
      <c r="V11434" s="17"/>
    </row>
    <row r="11435" spans="22:22" x14ac:dyDescent="0.35">
      <c r="V11435" s="17"/>
    </row>
    <row r="11436" spans="22:22" x14ac:dyDescent="0.35">
      <c r="V11436" s="17"/>
    </row>
    <row r="11437" spans="22:22" x14ac:dyDescent="0.35">
      <c r="V11437" s="17"/>
    </row>
    <row r="11438" spans="22:22" x14ac:dyDescent="0.35">
      <c r="V11438" s="17"/>
    </row>
    <row r="11439" spans="22:22" x14ac:dyDescent="0.35">
      <c r="V11439" s="17"/>
    </row>
    <row r="11440" spans="22:22" x14ac:dyDescent="0.35">
      <c r="V11440" s="17"/>
    </row>
    <row r="11441" spans="22:22" x14ac:dyDescent="0.35">
      <c r="V11441" s="17"/>
    </row>
    <row r="11442" spans="22:22" x14ac:dyDescent="0.35">
      <c r="V11442" s="17"/>
    </row>
    <row r="11443" spans="22:22" x14ac:dyDescent="0.35">
      <c r="V11443" s="17"/>
    </row>
    <row r="11444" spans="22:22" x14ac:dyDescent="0.35">
      <c r="V11444" s="17"/>
    </row>
    <row r="11445" spans="22:22" x14ac:dyDescent="0.35">
      <c r="V11445" s="17"/>
    </row>
    <row r="11446" spans="22:22" x14ac:dyDescent="0.35">
      <c r="V11446" s="17"/>
    </row>
    <row r="11447" spans="22:22" x14ac:dyDescent="0.35">
      <c r="V11447" s="17"/>
    </row>
    <row r="11448" spans="22:22" x14ac:dyDescent="0.35">
      <c r="V11448" s="17"/>
    </row>
    <row r="11449" spans="22:22" x14ac:dyDescent="0.35">
      <c r="V11449" s="17"/>
    </row>
    <row r="11450" spans="22:22" x14ac:dyDescent="0.35">
      <c r="V11450" s="17"/>
    </row>
    <row r="11451" spans="22:22" x14ac:dyDescent="0.35">
      <c r="V11451" s="17"/>
    </row>
    <row r="11452" spans="22:22" x14ac:dyDescent="0.35">
      <c r="V11452" s="17"/>
    </row>
    <row r="11453" spans="22:22" x14ac:dyDescent="0.35">
      <c r="V11453" s="17"/>
    </row>
    <row r="11454" spans="22:22" x14ac:dyDescent="0.35">
      <c r="V11454" s="17"/>
    </row>
    <row r="11455" spans="22:22" x14ac:dyDescent="0.35">
      <c r="V11455" s="17"/>
    </row>
    <row r="11456" spans="22:22" x14ac:dyDescent="0.35">
      <c r="V11456" s="17"/>
    </row>
    <row r="11457" spans="22:22" x14ac:dyDescent="0.35">
      <c r="V11457" s="17"/>
    </row>
    <row r="11458" spans="22:22" x14ac:dyDescent="0.35">
      <c r="V11458" s="17"/>
    </row>
    <row r="11459" spans="22:22" x14ac:dyDescent="0.35">
      <c r="V11459" s="17"/>
    </row>
    <row r="11460" spans="22:22" x14ac:dyDescent="0.35">
      <c r="V11460" s="17"/>
    </row>
    <row r="11461" spans="22:22" x14ac:dyDescent="0.35">
      <c r="V11461" s="17"/>
    </row>
    <row r="11462" spans="22:22" x14ac:dyDescent="0.35">
      <c r="V11462" s="17"/>
    </row>
    <row r="11463" spans="22:22" x14ac:dyDescent="0.35">
      <c r="V11463" s="17"/>
    </row>
    <row r="11464" spans="22:22" x14ac:dyDescent="0.35">
      <c r="V11464" s="17"/>
    </row>
    <row r="11465" spans="22:22" x14ac:dyDescent="0.35">
      <c r="V11465" s="17"/>
    </row>
    <row r="11466" spans="22:22" x14ac:dyDescent="0.35">
      <c r="V11466" s="17"/>
    </row>
    <row r="11467" spans="22:22" x14ac:dyDescent="0.35">
      <c r="V11467" s="17"/>
    </row>
    <row r="11468" spans="22:22" x14ac:dyDescent="0.35">
      <c r="V11468" s="17"/>
    </row>
    <row r="11469" spans="22:22" x14ac:dyDescent="0.35">
      <c r="V11469" s="17"/>
    </row>
    <row r="11470" spans="22:22" x14ac:dyDescent="0.35">
      <c r="V11470" s="17"/>
    </row>
    <row r="11471" spans="22:22" x14ac:dyDescent="0.35">
      <c r="V11471" s="17"/>
    </row>
    <row r="11472" spans="22:22" x14ac:dyDescent="0.35">
      <c r="V11472" s="17"/>
    </row>
    <row r="11473" spans="22:22" x14ac:dyDescent="0.35">
      <c r="V11473" s="17"/>
    </row>
    <row r="11474" spans="22:22" x14ac:dyDescent="0.35">
      <c r="V11474" s="17"/>
    </row>
    <row r="11475" spans="22:22" x14ac:dyDescent="0.35">
      <c r="V11475" s="17"/>
    </row>
    <row r="11476" spans="22:22" x14ac:dyDescent="0.35">
      <c r="V11476" s="17"/>
    </row>
    <row r="11477" spans="22:22" x14ac:dyDescent="0.35">
      <c r="V11477" s="17"/>
    </row>
    <row r="11478" spans="22:22" x14ac:dyDescent="0.35">
      <c r="V11478" s="17"/>
    </row>
    <row r="11479" spans="22:22" x14ac:dyDescent="0.35">
      <c r="V11479" s="17"/>
    </row>
    <row r="11480" spans="22:22" x14ac:dyDescent="0.35">
      <c r="V11480" s="17"/>
    </row>
    <row r="11481" spans="22:22" x14ac:dyDescent="0.35">
      <c r="V11481" s="17"/>
    </row>
    <row r="11482" spans="22:22" x14ac:dyDescent="0.35">
      <c r="V11482" s="17"/>
    </row>
    <row r="11483" spans="22:22" x14ac:dyDescent="0.35">
      <c r="V11483" s="17"/>
    </row>
    <row r="11484" spans="22:22" x14ac:dyDescent="0.35">
      <c r="V11484" s="17"/>
    </row>
    <row r="11485" spans="22:22" x14ac:dyDescent="0.35">
      <c r="V11485" s="17"/>
    </row>
    <row r="11486" spans="22:22" x14ac:dyDescent="0.35">
      <c r="V11486" s="17"/>
    </row>
    <row r="11487" spans="22:22" x14ac:dyDescent="0.35">
      <c r="V11487" s="17"/>
    </row>
    <row r="11488" spans="22:22" x14ac:dyDescent="0.35">
      <c r="V11488" s="17"/>
    </row>
    <row r="11489" spans="22:22" x14ac:dyDescent="0.35">
      <c r="V11489" s="17"/>
    </row>
    <row r="11490" spans="22:22" x14ac:dyDescent="0.35">
      <c r="V11490" s="17"/>
    </row>
    <row r="11491" spans="22:22" x14ac:dyDescent="0.35">
      <c r="V11491" s="17"/>
    </row>
    <row r="11492" spans="22:22" x14ac:dyDescent="0.35">
      <c r="V11492" s="17"/>
    </row>
    <row r="11493" spans="22:22" x14ac:dyDescent="0.35">
      <c r="V11493" s="17"/>
    </row>
    <row r="11494" spans="22:22" x14ac:dyDescent="0.35">
      <c r="V11494" s="17"/>
    </row>
    <row r="11495" spans="22:22" x14ac:dyDescent="0.35">
      <c r="V11495" s="17"/>
    </row>
    <row r="11496" spans="22:22" x14ac:dyDescent="0.35">
      <c r="V11496" s="17"/>
    </row>
    <row r="11497" spans="22:22" x14ac:dyDescent="0.35">
      <c r="V11497" s="17"/>
    </row>
    <row r="11498" spans="22:22" x14ac:dyDescent="0.35">
      <c r="V11498" s="17"/>
    </row>
    <row r="11499" spans="22:22" x14ac:dyDescent="0.35">
      <c r="V11499" s="17"/>
    </row>
    <row r="11500" spans="22:22" x14ac:dyDescent="0.35">
      <c r="V11500" s="17"/>
    </row>
    <row r="11501" spans="22:22" x14ac:dyDescent="0.35">
      <c r="V11501" s="17"/>
    </row>
    <row r="11502" spans="22:22" x14ac:dyDescent="0.35">
      <c r="V11502" s="17"/>
    </row>
    <row r="11503" spans="22:22" x14ac:dyDescent="0.35">
      <c r="V11503" s="17"/>
    </row>
    <row r="11504" spans="22:22" x14ac:dyDescent="0.35">
      <c r="V11504" s="17"/>
    </row>
    <row r="11505" spans="22:22" x14ac:dyDescent="0.35">
      <c r="V11505" s="17"/>
    </row>
    <row r="11506" spans="22:22" x14ac:dyDescent="0.35">
      <c r="V11506" s="17"/>
    </row>
    <row r="11507" spans="22:22" x14ac:dyDescent="0.35">
      <c r="V11507" s="17"/>
    </row>
    <row r="11508" spans="22:22" x14ac:dyDescent="0.35">
      <c r="V11508" s="17"/>
    </row>
    <row r="11509" spans="22:22" x14ac:dyDescent="0.35">
      <c r="V11509" s="17"/>
    </row>
    <row r="11510" spans="22:22" x14ac:dyDescent="0.35">
      <c r="V11510" s="17"/>
    </row>
    <row r="11511" spans="22:22" x14ac:dyDescent="0.35">
      <c r="V11511" s="17"/>
    </row>
    <row r="11512" spans="22:22" x14ac:dyDescent="0.35">
      <c r="V11512" s="17"/>
    </row>
    <row r="11513" spans="22:22" x14ac:dyDescent="0.35">
      <c r="V11513" s="17"/>
    </row>
    <row r="11514" spans="22:22" x14ac:dyDescent="0.35">
      <c r="V11514" s="17"/>
    </row>
    <row r="11515" spans="22:22" x14ac:dyDescent="0.35">
      <c r="V11515" s="17"/>
    </row>
    <row r="11516" spans="22:22" x14ac:dyDescent="0.35">
      <c r="V11516" s="17"/>
    </row>
    <row r="11517" spans="22:22" x14ac:dyDescent="0.35">
      <c r="V11517" s="17"/>
    </row>
    <row r="11518" spans="22:22" x14ac:dyDescent="0.35">
      <c r="V11518" s="17"/>
    </row>
    <row r="11519" spans="22:22" x14ac:dyDescent="0.35">
      <c r="V11519" s="17"/>
    </row>
    <row r="11520" spans="22:22" x14ac:dyDescent="0.35">
      <c r="V11520" s="17"/>
    </row>
    <row r="11521" spans="22:22" x14ac:dyDescent="0.35">
      <c r="V11521" s="17"/>
    </row>
    <row r="11522" spans="22:22" x14ac:dyDescent="0.35">
      <c r="V11522" s="17"/>
    </row>
    <row r="11523" spans="22:22" x14ac:dyDescent="0.35">
      <c r="V11523" s="17"/>
    </row>
    <row r="11524" spans="22:22" x14ac:dyDescent="0.35">
      <c r="V11524" s="17"/>
    </row>
    <row r="11525" spans="22:22" x14ac:dyDescent="0.35">
      <c r="V11525" s="17"/>
    </row>
    <row r="11526" spans="22:22" x14ac:dyDescent="0.35">
      <c r="V11526" s="17"/>
    </row>
    <row r="11527" spans="22:22" x14ac:dyDescent="0.35">
      <c r="V11527" s="17"/>
    </row>
    <row r="11528" spans="22:22" x14ac:dyDescent="0.35">
      <c r="V11528" s="17"/>
    </row>
    <row r="11529" spans="22:22" x14ac:dyDescent="0.35">
      <c r="V11529" s="17"/>
    </row>
    <row r="11530" spans="22:22" x14ac:dyDescent="0.35">
      <c r="V11530" s="17"/>
    </row>
    <row r="11531" spans="22:22" x14ac:dyDescent="0.35">
      <c r="V11531" s="17"/>
    </row>
    <row r="11532" spans="22:22" x14ac:dyDescent="0.35">
      <c r="V11532" s="17"/>
    </row>
    <row r="11533" spans="22:22" x14ac:dyDescent="0.35">
      <c r="V11533" s="17"/>
    </row>
    <row r="11534" spans="22:22" x14ac:dyDescent="0.35">
      <c r="V11534" s="17"/>
    </row>
    <row r="11535" spans="22:22" x14ac:dyDescent="0.35">
      <c r="V11535" s="17"/>
    </row>
    <row r="11536" spans="22:22" x14ac:dyDescent="0.35">
      <c r="V11536" s="17"/>
    </row>
    <row r="11537" spans="22:22" x14ac:dyDescent="0.35">
      <c r="V11537" s="17"/>
    </row>
    <row r="11538" spans="22:22" x14ac:dyDescent="0.35">
      <c r="V11538" s="17"/>
    </row>
    <row r="11539" spans="22:22" x14ac:dyDescent="0.35">
      <c r="V11539" s="17"/>
    </row>
    <row r="11540" spans="22:22" x14ac:dyDescent="0.35">
      <c r="V11540" s="17"/>
    </row>
    <row r="11541" spans="22:22" x14ac:dyDescent="0.35">
      <c r="V11541" s="17"/>
    </row>
    <row r="11542" spans="22:22" x14ac:dyDescent="0.35">
      <c r="V11542" s="17"/>
    </row>
    <row r="11543" spans="22:22" x14ac:dyDescent="0.35">
      <c r="V11543" s="17"/>
    </row>
    <row r="11544" spans="22:22" x14ac:dyDescent="0.35">
      <c r="V11544" s="17"/>
    </row>
    <row r="11545" spans="22:22" x14ac:dyDescent="0.35">
      <c r="V11545" s="17"/>
    </row>
    <row r="11546" spans="22:22" x14ac:dyDescent="0.35">
      <c r="V11546" s="17"/>
    </row>
    <row r="11547" spans="22:22" x14ac:dyDescent="0.35">
      <c r="V11547" s="17"/>
    </row>
    <row r="11548" spans="22:22" x14ac:dyDescent="0.35">
      <c r="V11548" s="17"/>
    </row>
    <row r="11549" spans="22:22" x14ac:dyDescent="0.35">
      <c r="V11549" s="17"/>
    </row>
    <row r="11550" spans="22:22" x14ac:dyDescent="0.35">
      <c r="V11550" s="17"/>
    </row>
    <row r="11551" spans="22:22" x14ac:dyDescent="0.35">
      <c r="V11551" s="17"/>
    </row>
    <row r="11552" spans="22:22" x14ac:dyDescent="0.35">
      <c r="V11552" s="17"/>
    </row>
    <row r="11553" spans="22:22" x14ac:dyDescent="0.35">
      <c r="V11553" s="17"/>
    </row>
    <row r="11554" spans="22:22" x14ac:dyDescent="0.35">
      <c r="V11554" s="17"/>
    </row>
    <row r="11555" spans="22:22" x14ac:dyDescent="0.35">
      <c r="V11555" s="17"/>
    </row>
    <row r="11556" spans="22:22" x14ac:dyDescent="0.35">
      <c r="V11556" s="17"/>
    </row>
    <row r="11557" spans="22:22" x14ac:dyDescent="0.35">
      <c r="V11557" s="17"/>
    </row>
    <row r="11558" spans="22:22" x14ac:dyDescent="0.35">
      <c r="V11558" s="17"/>
    </row>
    <row r="11559" spans="22:22" x14ac:dyDescent="0.35">
      <c r="V11559" s="17"/>
    </row>
    <row r="11560" spans="22:22" x14ac:dyDescent="0.35">
      <c r="V11560" s="17"/>
    </row>
    <row r="11561" spans="22:22" x14ac:dyDescent="0.35">
      <c r="V11561" s="17"/>
    </row>
    <row r="11562" spans="22:22" x14ac:dyDescent="0.35">
      <c r="V11562" s="17"/>
    </row>
    <row r="11563" spans="22:22" x14ac:dyDescent="0.35">
      <c r="V11563" s="17"/>
    </row>
    <row r="11564" spans="22:22" x14ac:dyDescent="0.35">
      <c r="V11564" s="17"/>
    </row>
    <row r="11565" spans="22:22" x14ac:dyDescent="0.35">
      <c r="V11565" s="17"/>
    </row>
    <row r="11566" spans="22:22" x14ac:dyDescent="0.35">
      <c r="V11566" s="17"/>
    </row>
    <row r="11567" spans="22:22" x14ac:dyDescent="0.35">
      <c r="V11567" s="17"/>
    </row>
    <row r="11568" spans="22:22" x14ac:dyDescent="0.35">
      <c r="V11568" s="17"/>
    </row>
    <row r="11569" spans="22:22" x14ac:dyDescent="0.35">
      <c r="V11569" s="17"/>
    </row>
    <row r="11570" spans="22:22" x14ac:dyDescent="0.35">
      <c r="V11570" s="17"/>
    </row>
    <row r="11571" spans="22:22" x14ac:dyDescent="0.35">
      <c r="V11571" s="17"/>
    </row>
    <row r="11572" spans="22:22" x14ac:dyDescent="0.35">
      <c r="V11572" s="17"/>
    </row>
    <row r="11573" spans="22:22" x14ac:dyDescent="0.35">
      <c r="V11573" s="17"/>
    </row>
    <row r="11574" spans="22:22" x14ac:dyDescent="0.35">
      <c r="V11574" s="17"/>
    </row>
    <row r="11575" spans="22:22" x14ac:dyDescent="0.35">
      <c r="V11575" s="17"/>
    </row>
    <row r="11576" spans="22:22" x14ac:dyDescent="0.35">
      <c r="V11576" s="17"/>
    </row>
    <row r="11577" spans="22:22" x14ac:dyDescent="0.35">
      <c r="V11577" s="17"/>
    </row>
    <row r="11578" spans="22:22" x14ac:dyDescent="0.35">
      <c r="V11578" s="17"/>
    </row>
    <row r="11579" spans="22:22" x14ac:dyDescent="0.35">
      <c r="V11579" s="17"/>
    </row>
    <row r="11580" spans="22:22" x14ac:dyDescent="0.35">
      <c r="V11580" s="17"/>
    </row>
    <row r="11581" spans="22:22" x14ac:dyDescent="0.35">
      <c r="V11581" s="17"/>
    </row>
    <row r="11582" spans="22:22" x14ac:dyDescent="0.35">
      <c r="V11582" s="17"/>
    </row>
    <row r="11583" spans="22:22" x14ac:dyDescent="0.35">
      <c r="V11583" s="17"/>
    </row>
    <row r="11584" spans="22:22" x14ac:dyDescent="0.35">
      <c r="V11584" s="17"/>
    </row>
    <row r="11585" spans="22:22" x14ac:dyDescent="0.35">
      <c r="V11585" s="17"/>
    </row>
    <row r="11586" spans="22:22" x14ac:dyDescent="0.35">
      <c r="V11586" s="17"/>
    </row>
    <row r="11587" spans="22:22" x14ac:dyDescent="0.35">
      <c r="V11587" s="17"/>
    </row>
    <row r="11588" spans="22:22" x14ac:dyDescent="0.35">
      <c r="V11588" s="17"/>
    </row>
    <row r="11589" spans="22:22" x14ac:dyDescent="0.35">
      <c r="V11589" s="17"/>
    </row>
    <row r="11590" spans="22:22" x14ac:dyDescent="0.35">
      <c r="V11590" s="17"/>
    </row>
    <row r="11591" spans="22:22" x14ac:dyDescent="0.35">
      <c r="V11591" s="17"/>
    </row>
    <row r="11592" spans="22:22" x14ac:dyDescent="0.35">
      <c r="V11592" s="17"/>
    </row>
    <row r="11593" spans="22:22" x14ac:dyDescent="0.35">
      <c r="V11593" s="17"/>
    </row>
    <row r="11594" spans="22:22" x14ac:dyDescent="0.35">
      <c r="V11594" s="17"/>
    </row>
    <row r="11595" spans="22:22" x14ac:dyDescent="0.35">
      <c r="V11595" s="17"/>
    </row>
    <row r="11596" spans="22:22" x14ac:dyDescent="0.35">
      <c r="V11596" s="17"/>
    </row>
    <row r="11597" spans="22:22" x14ac:dyDescent="0.35">
      <c r="V11597" s="17"/>
    </row>
    <row r="11598" spans="22:22" x14ac:dyDescent="0.35">
      <c r="V11598" s="17"/>
    </row>
    <row r="11599" spans="22:22" x14ac:dyDescent="0.35">
      <c r="V11599" s="17"/>
    </row>
    <row r="11600" spans="22:22" x14ac:dyDescent="0.35">
      <c r="V11600" s="17"/>
    </row>
    <row r="11601" spans="22:22" x14ac:dyDescent="0.35">
      <c r="V11601" s="17"/>
    </row>
    <row r="11602" spans="22:22" x14ac:dyDescent="0.35">
      <c r="V11602" s="17"/>
    </row>
    <row r="11603" spans="22:22" x14ac:dyDescent="0.35">
      <c r="V11603" s="17"/>
    </row>
    <row r="11604" spans="22:22" x14ac:dyDescent="0.35">
      <c r="V11604" s="17"/>
    </row>
    <row r="11605" spans="22:22" x14ac:dyDescent="0.35">
      <c r="V11605" s="17"/>
    </row>
    <row r="11606" spans="22:22" x14ac:dyDescent="0.35">
      <c r="V11606" s="17"/>
    </row>
    <row r="11607" spans="22:22" x14ac:dyDescent="0.35">
      <c r="V11607" s="17"/>
    </row>
    <row r="11608" spans="22:22" x14ac:dyDescent="0.35">
      <c r="V11608" s="17"/>
    </row>
    <row r="11609" spans="22:22" x14ac:dyDescent="0.35">
      <c r="V11609" s="17"/>
    </row>
    <row r="11610" spans="22:22" x14ac:dyDescent="0.35">
      <c r="V11610" s="17"/>
    </row>
    <row r="11611" spans="22:22" x14ac:dyDescent="0.35">
      <c r="V11611" s="17"/>
    </row>
    <row r="11612" spans="22:22" x14ac:dyDescent="0.35">
      <c r="V11612" s="17"/>
    </row>
    <row r="11613" spans="22:22" x14ac:dyDescent="0.35">
      <c r="V11613" s="17"/>
    </row>
    <row r="11614" spans="22:22" x14ac:dyDescent="0.35">
      <c r="V11614" s="17"/>
    </row>
    <row r="11615" spans="22:22" x14ac:dyDescent="0.35">
      <c r="V11615" s="17"/>
    </row>
    <row r="11616" spans="22:22" x14ac:dyDescent="0.35">
      <c r="V11616" s="17"/>
    </row>
    <row r="11617" spans="22:22" x14ac:dyDescent="0.35">
      <c r="V11617" s="17"/>
    </row>
    <row r="11618" spans="22:22" x14ac:dyDescent="0.35">
      <c r="V11618" s="17"/>
    </row>
    <row r="11619" spans="22:22" x14ac:dyDescent="0.35">
      <c r="V11619" s="17"/>
    </row>
    <row r="11620" spans="22:22" x14ac:dyDescent="0.35">
      <c r="V11620" s="17"/>
    </row>
    <row r="11621" spans="22:22" x14ac:dyDescent="0.35">
      <c r="V11621" s="17"/>
    </row>
    <row r="11622" spans="22:22" x14ac:dyDescent="0.35">
      <c r="V11622" s="17"/>
    </row>
    <row r="11623" spans="22:22" x14ac:dyDescent="0.35">
      <c r="V11623" s="17"/>
    </row>
    <row r="11624" spans="22:22" x14ac:dyDescent="0.35">
      <c r="V11624" s="17"/>
    </row>
    <row r="11625" spans="22:22" x14ac:dyDescent="0.35">
      <c r="V11625" s="17"/>
    </row>
    <row r="11626" spans="22:22" x14ac:dyDescent="0.35">
      <c r="V11626" s="17"/>
    </row>
    <row r="11627" spans="22:22" x14ac:dyDescent="0.35">
      <c r="V11627" s="17"/>
    </row>
    <row r="11628" spans="22:22" x14ac:dyDescent="0.35">
      <c r="V11628" s="17"/>
    </row>
    <row r="11629" spans="22:22" x14ac:dyDescent="0.35">
      <c r="V11629" s="17"/>
    </row>
    <row r="11630" spans="22:22" x14ac:dyDescent="0.35">
      <c r="V11630" s="17"/>
    </row>
    <row r="11631" spans="22:22" x14ac:dyDescent="0.35">
      <c r="V11631" s="17"/>
    </row>
    <row r="11632" spans="22:22" x14ac:dyDescent="0.35">
      <c r="V11632" s="17"/>
    </row>
    <row r="11633" spans="22:22" x14ac:dyDescent="0.35">
      <c r="V11633" s="17"/>
    </row>
    <row r="11634" spans="22:22" x14ac:dyDescent="0.35">
      <c r="V11634" s="17"/>
    </row>
    <row r="11635" spans="22:22" x14ac:dyDescent="0.35">
      <c r="V11635" s="17"/>
    </row>
    <row r="11636" spans="22:22" x14ac:dyDescent="0.35">
      <c r="V11636" s="17"/>
    </row>
    <row r="11637" spans="22:22" x14ac:dyDescent="0.35">
      <c r="V11637" s="17"/>
    </row>
    <row r="11638" spans="22:22" x14ac:dyDescent="0.35">
      <c r="V11638" s="17"/>
    </row>
    <row r="11639" spans="22:22" x14ac:dyDescent="0.35">
      <c r="V11639" s="17"/>
    </row>
    <row r="11640" spans="22:22" x14ac:dyDescent="0.35">
      <c r="V11640" s="17"/>
    </row>
    <row r="11641" spans="22:22" x14ac:dyDescent="0.35">
      <c r="V11641" s="17"/>
    </row>
    <row r="11642" spans="22:22" x14ac:dyDescent="0.35">
      <c r="V11642" s="17"/>
    </row>
    <row r="11643" spans="22:22" x14ac:dyDescent="0.35">
      <c r="V11643" s="17"/>
    </row>
    <row r="11644" spans="22:22" x14ac:dyDescent="0.35">
      <c r="V11644" s="17"/>
    </row>
    <row r="11645" spans="22:22" x14ac:dyDescent="0.35">
      <c r="V11645" s="17"/>
    </row>
    <row r="11646" spans="22:22" x14ac:dyDescent="0.35">
      <c r="V11646" s="17"/>
    </row>
    <row r="11647" spans="22:22" x14ac:dyDescent="0.35">
      <c r="V11647" s="17"/>
    </row>
    <row r="11648" spans="22:22" x14ac:dyDescent="0.35">
      <c r="V11648" s="17"/>
    </row>
    <row r="11649" spans="22:22" x14ac:dyDescent="0.35">
      <c r="V11649" s="17"/>
    </row>
    <row r="11650" spans="22:22" x14ac:dyDescent="0.35">
      <c r="V11650" s="17"/>
    </row>
    <row r="11651" spans="22:22" x14ac:dyDescent="0.35">
      <c r="V11651" s="17"/>
    </row>
    <row r="11652" spans="22:22" x14ac:dyDescent="0.35">
      <c r="V11652" s="17"/>
    </row>
    <row r="11653" spans="22:22" x14ac:dyDescent="0.35">
      <c r="V11653" s="17"/>
    </row>
    <row r="11654" spans="22:22" x14ac:dyDescent="0.35">
      <c r="V11654" s="17"/>
    </row>
    <row r="11655" spans="22:22" x14ac:dyDescent="0.35">
      <c r="V11655" s="17"/>
    </row>
    <row r="11656" spans="22:22" x14ac:dyDescent="0.35">
      <c r="V11656" s="17"/>
    </row>
    <row r="11657" spans="22:22" x14ac:dyDescent="0.35">
      <c r="V11657" s="17"/>
    </row>
    <row r="11658" spans="22:22" x14ac:dyDescent="0.35">
      <c r="V11658" s="17"/>
    </row>
    <row r="11659" spans="22:22" x14ac:dyDescent="0.35">
      <c r="V11659" s="17"/>
    </row>
    <row r="11660" spans="22:22" x14ac:dyDescent="0.35">
      <c r="V11660" s="17"/>
    </row>
    <row r="11661" spans="22:22" x14ac:dyDescent="0.35">
      <c r="V11661" s="17"/>
    </row>
    <row r="11662" spans="22:22" x14ac:dyDescent="0.35">
      <c r="V11662" s="17"/>
    </row>
    <row r="11663" spans="22:22" x14ac:dyDescent="0.35">
      <c r="V11663" s="17"/>
    </row>
    <row r="11664" spans="22:22" x14ac:dyDescent="0.35">
      <c r="V11664" s="17"/>
    </row>
    <row r="11665" spans="22:22" x14ac:dyDescent="0.35">
      <c r="V11665" s="17"/>
    </row>
    <row r="11666" spans="22:22" x14ac:dyDescent="0.35">
      <c r="V11666" s="17"/>
    </row>
    <row r="11667" spans="22:22" x14ac:dyDescent="0.35">
      <c r="V11667" s="17"/>
    </row>
    <row r="11668" spans="22:22" x14ac:dyDescent="0.35">
      <c r="V11668" s="17"/>
    </row>
    <row r="11669" spans="22:22" x14ac:dyDescent="0.35">
      <c r="V11669" s="17"/>
    </row>
    <row r="11670" spans="22:22" x14ac:dyDescent="0.35">
      <c r="V11670" s="17"/>
    </row>
    <row r="11671" spans="22:22" x14ac:dyDescent="0.35">
      <c r="V11671" s="17"/>
    </row>
    <row r="11672" spans="22:22" x14ac:dyDescent="0.35">
      <c r="V11672" s="17"/>
    </row>
    <row r="11673" spans="22:22" x14ac:dyDescent="0.35">
      <c r="V11673" s="17"/>
    </row>
    <row r="11674" spans="22:22" x14ac:dyDescent="0.35">
      <c r="V11674" s="17"/>
    </row>
    <row r="11675" spans="22:22" x14ac:dyDescent="0.35">
      <c r="V11675" s="17"/>
    </row>
    <row r="11676" spans="22:22" x14ac:dyDescent="0.35">
      <c r="V11676" s="17"/>
    </row>
    <row r="11677" spans="22:22" x14ac:dyDescent="0.35">
      <c r="V11677" s="17"/>
    </row>
    <row r="11678" spans="22:22" x14ac:dyDescent="0.35">
      <c r="V11678" s="17"/>
    </row>
    <row r="11679" spans="22:22" x14ac:dyDescent="0.35">
      <c r="V11679" s="17"/>
    </row>
    <row r="11680" spans="22:22" x14ac:dyDescent="0.35">
      <c r="V11680" s="17"/>
    </row>
    <row r="11681" spans="22:22" x14ac:dyDescent="0.35">
      <c r="V11681" s="17"/>
    </row>
    <row r="11682" spans="22:22" x14ac:dyDescent="0.35">
      <c r="V11682" s="17"/>
    </row>
    <row r="11683" spans="22:22" x14ac:dyDescent="0.35">
      <c r="V11683" s="17"/>
    </row>
    <row r="11684" spans="22:22" x14ac:dyDescent="0.35">
      <c r="V11684" s="17"/>
    </row>
    <row r="11685" spans="22:22" x14ac:dyDescent="0.35">
      <c r="V11685" s="17"/>
    </row>
    <row r="11686" spans="22:22" x14ac:dyDescent="0.35">
      <c r="V11686" s="17"/>
    </row>
    <row r="11687" spans="22:22" x14ac:dyDescent="0.35">
      <c r="V11687" s="17"/>
    </row>
    <row r="11688" spans="22:22" x14ac:dyDescent="0.35">
      <c r="V11688" s="17"/>
    </row>
    <row r="11689" spans="22:22" x14ac:dyDescent="0.35">
      <c r="V11689" s="17"/>
    </row>
    <row r="11690" spans="22:22" x14ac:dyDescent="0.35">
      <c r="V11690" s="17"/>
    </row>
    <row r="11691" spans="22:22" x14ac:dyDescent="0.35">
      <c r="V11691" s="17"/>
    </row>
    <row r="11692" spans="22:22" x14ac:dyDescent="0.35">
      <c r="V11692" s="17"/>
    </row>
    <row r="11693" spans="22:22" x14ac:dyDescent="0.35">
      <c r="V11693" s="17"/>
    </row>
    <row r="11694" spans="22:22" x14ac:dyDescent="0.35">
      <c r="V11694" s="17"/>
    </row>
    <row r="11695" spans="22:22" x14ac:dyDescent="0.35">
      <c r="V11695" s="17"/>
    </row>
    <row r="11696" spans="22:22" x14ac:dyDescent="0.35">
      <c r="V11696" s="17"/>
    </row>
    <row r="11697" spans="22:22" x14ac:dyDescent="0.35">
      <c r="V11697" s="17"/>
    </row>
    <row r="11698" spans="22:22" x14ac:dyDescent="0.35">
      <c r="V11698" s="17"/>
    </row>
    <row r="11699" spans="22:22" x14ac:dyDescent="0.35">
      <c r="V11699" s="17"/>
    </row>
    <row r="11700" spans="22:22" x14ac:dyDescent="0.35">
      <c r="V11700" s="17"/>
    </row>
    <row r="11701" spans="22:22" x14ac:dyDescent="0.35">
      <c r="V11701" s="17"/>
    </row>
    <row r="11702" spans="22:22" x14ac:dyDescent="0.35">
      <c r="V11702" s="17"/>
    </row>
    <row r="11703" spans="22:22" x14ac:dyDescent="0.35">
      <c r="V11703" s="17"/>
    </row>
    <row r="11704" spans="22:22" x14ac:dyDescent="0.35">
      <c r="V11704" s="17"/>
    </row>
    <row r="11705" spans="22:22" x14ac:dyDescent="0.35">
      <c r="V11705" s="17"/>
    </row>
    <row r="11706" spans="22:22" x14ac:dyDescent="0.35">
      <c r="V11706" s="17"/>
    </row>
    <row r="11707" spans="22:22" x14ac:dyDescent="0.35">
      <c r="V11707" s="17"/>
    </row>
    <row r="11708" spans="22:22" x14ac:dyDescent="0.35">
      <c r="V11708" s="17"/>
    </row>
    <row r="11709" spans="22:22" x14ac:dyDescent="0.35">
      <c r="V11709" s="17"/>
    </row>
    <row r="11710" spans="22:22" x14ac:dyDescent="0.35">
      <c r="V11710" s="17"/>
    </row>
    <row r="11711" spans="22:22" x14ac:dyDescent="0.35">
      <c r="V11711" s="17"/>
    </row>
    <row r="11712" spans="22:22" x14ac:dyDescent="0.35">
      <c r="V11712" s="17"/>
    </row>
    <row r="11713" spans="22:22" x14ac:dyDescent="0.35">
      <c r="V11713" s="17"/>
    </row>
    <row r="11714" spans="22:22" x14ac:dyDescent="0.35">
      <c r="V11714" s="17"/>
    </row>
    <row r="11715" spans="22:22" x14ac:dyDescent="0.35">
      <c r="V11715" s="17"/>
    </row>
    <row r="11716" spans="22:22" x14ac:dyDescent="0.35">
      <c r="V11716" s="17"/>
    </row>
    <row r="11717" spans="22:22" x14ac:dyDescent="0.35">
      <c r="V11717" s="17"/>
    </row>
    <row r="11718" spans="22:22" x14ac:dyDescent="0.35">
      <c r="V11718" s="17"/>
    </row>
    <row r="11719" spans="22:22" x14ac:dyDescent="0.35">
      <c r="V11719" s="17"/>
    </row>
    <row r="11720" spans="22:22" x14ac:dyDescent="0.35">
      <c r="V11720" s="17"/>
    </row>
    <row r="11721" spans="22:22" x14ac:dyDescent="0.35">
      <c r="V11721" s="17"/>
    </row>
    <row r="11722" spans="22:22" x14ac:dyDescent="0.35">
      <c r="V11722" s="17"/>
    </row>
    <row r="11723" spans="22:22" x14ac:dyDescent="0.35">
      <c r="V11723" s="17"/>
    </row>
    <row r="11724" spans="22:22" x14ac:dyDescent="0.35">
      <c r="V11724" s="17"/>
    </row>
    <row r="11725" spans="22:22" x14ac:dyDescent="0.35">
      <c r="V11725" s="17"/>
    </row>
    <row r="11726" spans="22:22" x14ac:dyDescent="0.35">
      <c r="V11726" s="17"/>
    </row>
    <row r="11727" spans="22:22" x14ac:dyDescent="0.35">
      <c r="V11727" s="17"/>
    </row>
    <row r="11728" spans="22:22" x14ac:dyDescent="0.35">
      <c r="V11728" s="17"/>
    </row>
    <row r="11729" spans="22:22" x14ac:dyDescent="0.35">
      <c r="V11729" s="17"/>
    </row>
    <row r="11730" spans="22:22" x14ac:dyDescent="0.35">
      <c r="V11730" s="17"/>
    </row>
    <row r="11731" spans="22:22" x14ac:dyDescent="0.35">
      <c r="V11731" s="17"/>
    </row>
    <row r="11732" spans="22:22" x14ac:dyDescent="0.35">
      <c r="V11732" s="17"/>
    </row>
    <row r="11733" spans="22:22" x14ac:dyDescent="0.35">
      <c r="V11733" s="17"/>
    </row>
    <row r="11734" spans="22:22" x14ac:dyDescent="0.35">
      <c r="V11734" s="17"/>
    </row>
    <row r="11735" spans="22:22" x14ac:dyDescent="0.35">
      <c r="V11735" s="17"/>
    </row>
    <row r="11736" spans="22:22" x14ac:dyDescent="0.35">
      <c r="V11736" s="17"/>
    </row>
    <row r="11737" spans="22:22" x14ac:dyDescent="0.35">
      <c r="V11737" s="17"/>
    </row>
    <row r="11738" spans="22:22" x14ac:dyDescent="0.35">
      <c r="V11738" s="17"/>
    </row>
    <row r="11739" spans="22:22" x14ac:dyDescent="0.35">
      <c r="V11739" s="17"/>
    </row>
    <row r="11740" spans="22:22" x14ac:dyDescent="0.35">
      <c r="V11740" s="17"/>
    </row>
    <row r="11741" spans="22:22" x14ac:dyDescent="0.35">
      <c r="V11741" s="17"/>
    </row>
    <row r="11742" spans="22:22" x14ac:dyDescent="0.35">
      <c r="V11742" s="17"/>
    </row>
    <row r="11743" spans="22:22" x14ac:dyDescent="0.35">
      <c r="V11743" s="17"/>
    </row>
    <row r="11744" spans="22:22" x14ac:dyDescent="0.35">
      <c r="V11744" s="17"/>
    </row>
    <row r="11745" spans="22:22" x14ac:dyDescent="0.35">
      <c r="V11745" s="17"/>
    </row>
    <row r="11746" spans="22:22" x14ac:dyDescent="0.35">
      <c r="V11746" s="17"/>
    </row>
    <row r="11747" spans="22:22" x14ac:dyDescent="0.35">
      <c r="V11747" s="17"/>
    </row>
    <row r="11748" spans="22:22" x14ac:dyDescent="0.35">
      <c r="V11748" s="17"/>
    </row>
    <row r="11749" spans="22:22" x14ac:dyDescent="0.35">
      <c r="V11749" s="17"/>
    </row>
    <row r="11750" spans="22:22" x14ac:dyDescent="0.35">
      <c r="V11750" s="17"/>
    </row>
    <row r="11751" spans="22:22" x14ac:dyDescent="0.35">
      <c r="V11751" s="17"/>
    </row>
    <row r="11752" spans="22:22" x14ac:dyDescent="0.35">
      <c r="V11752" s="17"/>
    </row>
    <row r="11753" spans="22:22" x14ac:dyDescent="0.35">
      <c r="V11753" s="17"/>
    </row>
    <row r="11754" spans="22:22" x14ac:dyDescent="0.35">
      <c r="V11754" s="17"/>
    </row>
    <row r="11755" spans="22:22" x14ac:dyDescent="0.35">
      <c r="V11755" s="17"/>
    </row>
    <row r="11756" spans="22:22" x14ac:dyDescent="0.35">
      <c r="V11756" s="17"/>
    </row>
    <row r="11757" spans="22:22" x14ac:dyDescent="0.35">
      <c r="V11757" s="17"/>
    </row>
    <row r="11758" spans="22:22" x14ac:dyDescent="0.35">
      <c r="V11758" s="17"/>
    </row>
    <row r="11759" spans="22:22" x14ac:dyDescent="0.35">
      <c r="V11759" s="17"/>
    </row>
    <row r="11760" spans="22:22" x14ac:dyDescent="0.35">
      <c r="V11760" s="17"/>
    </row>
    <row r="11761" spans="22:22" x14ac:dyDescent="0.35">
      <c r="V11761" s="17"/>
    </row>
    <row r="11762" spans="22:22" x14ac:dyDescent="0.35">
      <c r="V11762" s="17"/>
    </row>
    <row r="11763" spans="22:22" x14ac:dyDescent="0.35">
      <c r="V11763" s="17"/>
    </row>
    <row r="11764" spans="22:22" x14ac:dyDescent="0.35">
      <c r="V11764" s="17"/>
    </row>
    <row r="11765" spans="22:22" x14ac:dyDescent="0.35">
      <c r="V11765" s="17"/>
    </row>
    <row r="11766" spans="22:22" x14ac:dyDescent="0.35">
      <c r="V11766" s="17"/>
    </row>
    <row r="11767" spans="22:22" x14ac:dyDescent="0.35">
      <c r="V11767" s="17"/>
    </row>
    <row r="11768" spans="22:22" x14ac:dyDescent="0.35">
      <c r="V11768" s="17"/>
    </row>
    <row r="11769" spans="22:22" x14ac:dyDescent="0.35">
      <c r="V11769" s="17"/>
    </row>
    <row r="11770" spans="22:22" x14ac:dyDescent="0.35">
      <c r="V11770" s="17"/>
    </row>
    <row r="11771" spans="22:22" x14ac:dyDescent="0.35">
      <c r="V11771" s="17"/>
    </row>
    <row r="11772" spans="22:22" x14ac:dyDescent="0.35">
      <c r="V11772" s="17"/>
    </row>
    <row r="11773" spans="22:22" x14ac:dyDescent="0.35">
      <c r="V11773" s="17"/>
    </row>
    <row r="11774" spans="22:22" x14ac:dyDescent="0.35">
      <c r="V11774" s="17"/>
    </row>
    <row r="11775" spans="22:22" x14ac:dyDescent="0.35">
      <c r="V11775" s="17"/>
    </row>
    <row r="11776" spans="22:22" x14ac:dyDescent="0.35">
      <c r="V11776" s="17"/>
    </row>
    <row r="11777" spans="22:22" x14ac:dyDescent="0.35">
      <c r="V11777" s="17"/>
    </row>
    <row r="11778" spans="22:22" x14ac:dyDescent="0.35">
      <c r="V11778" s="17"/>
    </row>
    <row r="11779" spans="22:22" x14ac:dyDescent="0.35">
      <c r="V11779" s="17"/>
    </row>
    <row r="11780" spans="22:22" x14ac:dyDescent="0.35">
      <c r="V11780" s="17"/>
    </row>
    <row r="11781" spans="22:22" x14ac:dyDescent="0.35">
      <c r="V11781" s="17"/>
    </row>
    <row r="11782" spans="22:22" x14ac:dyDescent="0.35">
      <c r="V11782" s="17"/>
    </row>
    <row r="11783" spans="22:22" x14ac:dyDescent="0.35">
      <c r="V11783" s="17"/>
    </row>
    <row r="11784" spans="22:22" x14ac:dyDescent="0.35">
      <c r="V11784" s="17"/>
    </row>
    <row r="11785" spans="22:22" x14ac:dyDescent="0.35">
      <c r="V11785" s="17"/>
    </row>
    <row r="11786" spans="22:22" x14ac:dyDescent="0.35">
      <c r="V11786" s="17"/>
    </row>
    <row r="11787" spans="22:22" x14ac:dyDescent="0.35">
      <c r="V11787" s="17"/>
    </row>
    <row r="11788" spans="22:22" x14ac:dyDescent="0.35">
      <c r="V11788" s="17"/>
    </row>
    <row r="11789" spans="22:22" x14ac:dyDescent="0.35">
      <c r="V11789" s="17"/>
    </row>
    <row r="11790" spans="22:22" x14ac:dyDescent="0.35">
      <c r="V11790" s="17"/>
    </row>
    <row r="11791" spans="22:22" x14ac:dyDescent="0.35">
      <c r="V11791" s="17"/>
    </row>
    <row r="11792" spans="22:22" x14ac:dyDescent="0.35">
      <c r="V11792" s="17"/>
    </row>
    <row r="11793" spans="22:22" x14ac:dyDescent="0.35">
      <c r="V11793" s="17"/>
    </row>
    <row r="11794" spans="22:22" x14ac:dyDescent="0.35">
      <c r="V11794" s="17"/>
    </row>
    <row r="11795" spans="22:22" x14ac:dyDescent="0.35">
      <c r="V11795" s="17"/>
    </row>
    <row r="11796" spans="22:22" x14ac:dyDescent="0.35">
      <c r="V11796" s="17"/>
    </row>
    <row r="11797" spans="22:22" x14ac:dyDescent="0.35">
      <c r="V11797" s="17"/>
    </row>
    <row r="11798" spans="22:22" x14ac:dyDescent="0.35">
      <c r="V11798" s="17"/>
    </row>
    <row r="11799" spans="22:22" x14ac:dyDescent="0.35">
      <c r="V11799" s="17"/>
    </row>
    <row r="11800" spans="22:22" x14ac:dyDescent="0.35">
      <c r="V11800" s="17"/>
    </row>
    <row r="11801" spans="22:22" x14ac:dyDescent="0.35">
      <c r="V11801" s="17"/>
    </row>
    <row r="11802" spans="22:22" x14ac:dyDescent="0.35">
      <c r="V11802" s="17"/>
    </row>
    <row r="11803" spans="22:22" x14ac:dyDescent="0.35">
      <c r="V11803" s="17"/>
    </row>
    <row r="11804" spans="22:22" x14ac:dyDescent="0.35">
      <c r="V11804" s="17"/>
    </row>
    <row r="11805" spans="22:22" x14ac:dyDescent="0.35">
      <c r="V11805" s="17"/>
    </row>
    <row r="11806" spans="22:22" x14ac:dyDescent="0.35">
      <c r="V11806" s="17"/>
    </row>
    <row r="11807" spans="22:22" x14ac:dyDescent="0.35">
      <c r="V11807" s="17"/>
    </row>
    <row r="11808" spans="22:22" x14ac:dyDescent="0.35">
      <c r="V11808" s="17"/>
    </row>
    <row r="11809" spans="22:22" x14ac:dyDescent="0.35">
      <c r="V11809" s="17"/>
    </row>
    <row r="11810" spans="22:22" x14ac:dyDescent="0.35">
      <c r="V11810" s="17"/>
    </row>
    <row r="11811" spans="22:22" x14ac:dyDescent="0.35">
      <c r="V11811" s="17"/>
    </row>
    <row r="11812" spans="22:22" x14ac:dyDescent="0.35">
      <c r="V11812" s="17"/>
    </row>
    <row r="11813" spans="22:22" x14ac:dyDescent="0.35">
      <c r="V11813" s="17"/>
    </row>
    <row r="11814" spans="22:22" x14ac:dyDescent="0.35">
      <c r="V11814" s="17"/>
    </row>
    <row r="11815" spans="22:22" x14ac:dyDescent="0.35">
      <c r="V11815" s="17"/>
    </row>
    <row r="11816" spans="22:22" x14ac:dyDescent="0.35">
      <c r="V11816" s="17"/>
    </row>
    <row r="11817" spans="22:22" x14ac:dyDescent="0.35">
      <c r="V11817" s="17"/>
    </row>
    <row r="11818" spans="22:22" x14ac:dyDescent="0.35">
      <c r="V11818" s="17"/>
    </row>
    <row r="11819" spans="22:22" x14ac:dyDescent="0.35">
      <c r="V11819" s="17"/>
    </row>
    <row r="11820" spans="22:22" x14ac:dyDescent="0.35">
      <c r="V11820" s="17"/>
    </row>
    <row r="11821" spans="22:22" x14ac:dyDescent="0.35">
      <c r="V11821" s="17"/>
    </row>
    <row r="11822" spans="22:22" x14ac:dyDescent="0.35">
      <c r="V11822" s="17"/>
    </row>
    <row r="11823" spans="22:22" x14ac:dyDescent="0.35">
      <c r="V11823" s="17"/>
    </row>
    <row r="11824" spans="22:22" x14ac:dyDescent="0.35">
      <c r="V11824" s="17"/>
    </row>
    <row r="11825" spans="22:22" x14ac:dyDescent="0.35">
      <c r="V11825" s="17"/>
    </row>
    <row r="11826" spans="22:22" x14ac:dyDescent="0.35">
      <c r="V11826" s="17"/>
    </row>
    <row r="11827" spans="22:22" x14ac:dyDescent="0.35">
      <c r="V11827" s="17"/>
    </row>
    <row r="11828" spans="22:22" x14ac:dyDescent="0.35">
      <c r="V11828" s="17"/>
    </row>
    <row r="11829" spans="22:22" x14ac:dyDescent="0.35">
      <c r="V11829" s="17"/>
    </row>
    <row r="11830" spans="22:22" x14ac:dyDescent="0.35">
      <c r="V11830" s="17"/>
    </row>
    <row r="11831" spans="22:22" x14ac:dyDescent="0.35">
      <c r="V11831" s="17"/>
    </row>
    <row r="11832" spans="22:22" x14ac:dyDescent="0.35">
      <c r="V11832" s="17"/>
    </row>
    <row r="11833" spans="22:22" x14ac:dyDescent="0.35">
      <c r="V11833" s="17"/>
    </row>
    <row r="11834" spans="22:22" x14ac:dyDescent="0.35">
      <c r="V11834" s="17"/>
    </row>
    <row r="11835" spans="22:22" x14ac:dyDescent="0.35">
      <c r="V11835" s="17"/>
    </row>
    <row r="11836" spans="22:22" x14ac:dyDescent="0.35">
      <c r="V11836" s="17"/>
    </row>
    <row r="11837" spans="22:22" x14ac:dyDescent="0.35">
      <c r="V11837" s="17"/>
    </row>
    <row r="11838" spans="22:22" x14ac:dyDescent="0.35">
      <c r="V11838" s="17"/>
    </row>
    <row r="11839" spans="22:22" x14ac:dyDescent="0.35">
      <c r="V11839" s="17"/>
    </row>
    <row r="11840" spans="22:22" x14ac:dyDescent="0.35">
      <c r="V11840" s="17"/>
    </row>
    <row r="11841" spans="22:22" x14ac:dyDescent="0.35">
      <c r="V11841" s="17"/>
    </row>
    <row r="11842" spans="22:22" x14ac:dyDescent="0.35">
      <c r="V11842" s="17"/>
    </row>
    <row r="11843" spans="22:22" x14ac:dyDescent="0.35">
      <c r="V11843" s="17"/>
    </row>
    <row r="11844" spans="22:22" x14ac:dyDescent="0.35">
      <c r="V11844" s="17"/>
    </row>
    <row r="11845" spans="22:22" x14ac:dyDescent="0.35">
      <c r="V11845" s="17"/>
    </row>
    <row r="11846" spans="22:22" x14ac:dyDescent="0.35">
      <c r="V11846" s="17"/>
    </row>
    <row r="11847" spans="22:22" x14ac:dyDescent="0.35">
      <c r="V11847" s="17"/>
    </row>
    <row r="11848" spans="22:22" x14ac:dyDescent="0.35">
      <c r="V11848" s="17"/>
    </row>
    <row r="11849" spans="22:22" x14ac:dyDescent="0.35">
      <c r="V11849" s="17"/>
    </row>
    <row r="11850" spans="22:22" x14ac:dyDescent="0.35">
      <c r="V11850" s="17"/>
    </row>
    <row r="11851" spans="22:22" x14ac:dyDescent="0.35">
      <c r="V11851" s="17"/>
    </row>
    <row r="11852" spans="22:22" x14ac:dyDescent="0.35">
      <c r="V11852" s="17"/>
    </row>
    <row r="11853" spans="22:22" x14ac:dyDescent="0.35">
      <c r="V11853" s="17"/>
    </row>
    <row r="11854" spans="22:22" x14ac:dyDescent="0.35">
      <c r="V11854" s="17"/>
    </row>
    <row r="11855" spans="22:22" x14ac:dyDescent="0.35">
      <c r="V11855" s="17"/>
    </row>
    <row r="11856" spans="22:22" x14ac:dyDescent="0.35">
      <c r="V11856" s="17"/>
    </row>
    <row r="11857" spans="22:22" x14ac:dyDescent="0.35">
      <c r="V11857" s="17"/>
    </row>
    <row r="11858" spans="22:22" x14ac:dyDescent="0.35">
      <c r="V11858" s="17"/>
    </row>
    <row r="11859" spans="22:22" x14ac:dyDescent="0.35">
      <c r="V11859" s="17"/>
    </row>
    <row r="11860" spans="22:22" x14ac:dyDescent="0.35">
      <c r="V11860" s="17"/>
    </row>
    <row r="11861" spans="22:22" x14ac:dyDescent="0.35">
      <c r="V11861" s="17"/>
    </row>
    <row r="11862" spans="22:22" x14ac:dyDescent="0.35">
      <c r="V11862" s="17"/>
    </row>
    <row r="11863" spans="22:22" x14ac:dyDescent="0.35">
      <c r="V11863" s="17"/>
    </row>
    <row r="11864" spans="22:22" x14ac:dyDescent="0.35">
      <c r="V11864" s="17"/>
    </row>
    <row r="11865" spans="22:22" x14ac:dyDescent="0.35">
      <c r="V11865" s="17"/>
    </row>
    <row r="11866" spans="22:22" x14ac:dyDescent="0.35">
      <c r="V11866" s="17"/>
    </row>
    <row r="11867" spans="22:22" x14ac:dyDescent="0.35">
      <c r="V11867" s="17"/>
    </row>
    <row r="11868" spans="22:22" x14ac:dyDescent="0.35">
      <c r="V11868" s="17"/>
    </row>
    <row r="11869" spans="22:22" x14ac:dyDescent="0.35">
      <c r="V11869" s="17"/>
    </row>
    <row r="11870" spans="22:22" x14ac:dyDescent="0.35">
      <c r="V11870" s="17"/>
    </row>
    <row r="11871" spans="22:22" x14ac:dyDescent="0.35">
      <c r="V11871" s="17"/>
    </row>
    <row r="11872" spans="22:22" x14ac:dyDescent="0.35">
      <c r="V11872" s="17"/>
    </row>
    <row r="11873" spans="22:22" x14ac:dyDescent="0.35">
      <c r="V11873" s="17"/>
    </row>
    <row r="11874" spans="22:22" x14ac:dyDescent="0.35">
      <c r="V11874" s="17"/>
    </row>
    <row r="11875" spans="22:22" x14ac:dyDescent="0.35">
      <c r="V11875" s="17"/>
    </row>
    <row r="11876" spans="22:22" x14ac:dyDescent="0.35">
      <c r="V11876" s="17"/>
    </row>
    <row r="11877" spans="22:22" x14ac:dyDescent="0.35">
      <c r="V11877" s="17"/>
    </row>
    <row r="11878" spans="22:22" x14ac:dyDescent="0.35">
      <c r="V11878" s="17"/>
    </row>
    <row r="11879" spans="22:22" x14ac:dyDescent="0.35">
      <c r="V11879" s="17"/>
    </row>
    <row r="11880" spans="22:22" x14ac:dyDescent="0.35">
      <c r="V11880" s="17"/>
    </row>
    <row r="11881" spans="22:22" x14ac:dyDescent="0.35">
      <c r="V11881" s="17"/>
    </row>
    <row r="11882" spans="22:22" x14ac:dyDescent="0.35">
      <c r="V11882" s="17"/>
    </row>
    <row r="11883" spans="22:22" x14ac:dyDescent="0.35">
      <c r="V11883" s="17"/>
    </row>
    <row r="11884" spans="22:22" x14ac:dyDescent="0.35">
      <c r="V11884" s="17"/>
    </row>
    <row r="11885" spans="22:22" x14ac:dyDescent="0.35">
      <c r="V11885" s="17"/>
    </row>
    <row r="11886" spans="22:22" x14ac:dyDescent="0.35">
      <c r="V11886" s="17"/>
    </row>
    <row r="11887" spans="22:22" x14ac:dyDescent="0.35">
      <c r="V11887" s="17"/>
    </row>
    <row r="11888" spans="22:22" x14ac:dyDescent="0.35">
      <c r="V11888" s="17"/>
    </row>
    <row r="11889" spans="22:22" x14ac:dyDescent="0.35">
      <c r="V11889" s="17"/>
    </row>
    <row r="11890" spans="22:22" x14ac:dyDescent="0.35">
      <c r="V11890" s="17"/>
    </row>
    <row r="11891" spans="22:22" x14ac:dyDescent="0.35">
      <c r="V11891" s="17"/>
    </row>
    <row r="11892" spans="22:22" x14ac:dyDescent="0.35">
      <c r="V11892" s="17"/>
    </row>
    <row r="11893" spans="22:22" x14ac:dyDescent="0.35">
      <c r="V11893" s="17"/>
    </row>
    <row r="11894" spans="22:22" x14ac:dyDescent="0.35">
      <c r="V11894" s="17"/>
    </row>
    <row r="11895" spans="22:22" x14ac:dyDescent="0.35">
      <c r="V11895" s="17"/>
    </row>
    <row r="11896" spans="22:22" x14ac:dyDescent="0.35">
      <c r="V11896" s="17"/>
    </row>
    <row r="11897" spans="22:22" x14ac:dyDescent="0.35">
      <c r="V11897" s="17"/>
    </row>
    <row r="11898" spans="22:22" x14ac:dyDescent="0.35">
      <c r="V11898" s="17"/>
    </row>
    <row r="11899" spans="22:22" x14ac:dyDescent="0.35">
      <c r="V11899" s="17"/>
    </row>
    <row r="11900" spans="22:22" x14ac:dyDescent="0.35">
      <c r="V11900" s="17"/>
    </row>
    <row r="11901" spans="22:22" x14ac:dyDescent="0.35">
      <c r="V11901" s="17"/>
    </row>
    <row r="11902" spans="22:22" x14ac:dyDescent="0.35">
      <c r="V11902" s="17"/>
    </row>
    <row r="11903" spans="22:22" x14ac:dyDescent="0.35">
      <c r="V11903" s="17"/>
    </row>
    <row r="11904" spans="22:22" x14ac:dyDescent="0.35">
      <c r="V11904" s="17"/>
    </row>
    <row r="11905" spans="22:22" x14ac:dyDescent="0.35">
      <c r="V11905" s="17"/>
    </row>
    <row r="11906" spans="22:22" x14ac:dyDescent="0.35">
      <c r="V11906" s="17"/>
    </row>
    <row r="11907" spans="22:22" x14ac:dyDescent="0.35">
      <c r="V11907" s="17"/>
    </row>
    <row r="11908" spans="22:22" x14ac:dyDescent="0.35">
      <c r="V11908" s="17"/>
    </row>
    <row r="11909" spans="22:22" x14ac:dyDescent="0.35">
      <c r="V11909" s="17"/>
    </row>
    <row r="11910" spans="22:22" x14ac:dyDescent="0.35">
      <c r="V11910" s="17"/>
    </row>
    <row r="11911" spans="22:22" x14ac:dyDescent="0.35">
      <c r="V11911" s="17"/>
    </row>
    <row r="11912" spans="22:22" x14ac:dyDescent="0.35">
      <c r="V11912" s="17"/>
    </row>
    <row r="11913" spans="22:22" x14ac:dyDescent="0.35">
      <c r="V11913" s="17"/>
    </row>
    <row r="11914" spans="22:22" x14ac:dyDescent="0.35">
      <c r="V11914" s="17"/>
    </row>
    <row r="11915" spans="22:22" x14ac:dyDescent="0.35">
      <c r="V11915" s="17"/>
    </row>
    <row r="11916" spans="22:22" x14ac:dyDescent="0.35">
      <c r="V11916" s="17"/>
    </row>
    <row r="11917" spans="22:22" x14ac:dyDescent="0.35">
      <c r="V11917" s="17"/>
    </row>
    <row r="11918" spans="22:22" x14ac:dyDescent="0.35">
      <c r="V11918" s="17"/>
    </row>
    <row r="11919" spans="22:22" x14ac:dyDescent="0.35">
      <c r="V11919" s="17"/>
    </row>
    <row r="11920" spans="22:22" x14ac:dyDescent="0.35">
      <c r="V11920" s="17"/>
    </row>
    <row r="11921" spans="22:22" x14ac:dyDescent="0.35">
      <c r="V11921" s="17"/>
    </row>
    <row r="11922" spans="22:22" x14ac:dyDescent="0.35">
      <c r="V11922" s="17"/>
    </row>
    <row r="11923" spans="22:22" x14ac:dyDescent="0.35">
      <c r="V11923" s="17"/>
    </row>
    <row r="11924" spans="22:22" x14ac:dyDescent="0.35">
      <c r="V11924" s="17"/>
    </row>
    <row r="11925" spans="22:22" x14ac:dyDescent="0.35">
      <c r="V11925" s="17"/>
    </row>
    <row r="11926" spans="22:22" x14ac:dyDescent="0.35">
      <c r="V11926" s="17"/>
    </row>
    <row r="11927" spans="22:22" x14ac:dyDescent="0.35">
      <c r="V11927" s="17"/>
    </row>
    <row r="11928" spans="22:22" x14ac:dyDescent="0.35">
      <c r="V11928" s="17"/>
    </row>
    <row r="11929" spans="22:22" x14ac:dyDescent="0.35">
      <c r="V11929" s="17"/>
    </row>
    <row r="11930" spans="22:22" x14ac:dyDescent="0.35">
      <c r="V11930" s="17"/>
    </row>
    <row r="11931" spans="22:22" x14ac:dyDescent="0.35">
      <c r="V11931" s="17"/>
    </row>
    <row r="11932" spans="22:22" x14ac:dyDescent="0.35">
      <c r="V11932" s="17"/>
    </row>
    <row r="11933" spans="22:22" x14ac:dyDescent="0.35">
      <c r="V11933" s="17"/>
    </row>
    <row r="11934" spans="22:22" x14ac:dyDescent="0.35">
      <c r="V11934" s="17"/>
    </row>
    <row r="11935" spans="22:22" x14ac:dyDescent="0.35">
      <c r="V11935" s="17"/>
    </row>
    <row r="11936" spans="22:22" x14ac:dyDescent="0.35">
      <c r="V11936" s="17"/>
    </row>
    <row r="11937" spans="22:22" x14ac:dyDescent="0.35">
      <c r="V11937" s="17"/>
    </row>
    <row r="11938" spans="22:22" x14ac:dyDescent="0.35">
      <c r="V11938" s="17"/>
    </row>
    <row r="11939" spans="22:22" x14ac:dyDescent="0.35">
      <c r="V11939" s="17"/>
    </row>
    <row r="11940" spans="22:22" x14ac:dyDescent="0.35">
      <c r="V11940" s="17"/>
    </row>
    <row r="11941" spans="22:22" x14ac:dyDescent="0.35">
      <c r="V11941" s="17"/>
    </row>
    <row r="11942" spans="22:22" x14ac:dyDescent="0.35">
      <c r="V11942" s="17"/>
    </row>
    <row r="11943" spans="22:22" x14ac:dyDescent="0.35">
      <c r="V11943" s="17"/>
    </row>
    <row r="11944" spans="22:22" x14ac:dyDescent="0.35">
      <c r="V11944" s="17"/>
    </row>
    <row r="11945" spans="22:22" x14ac:dyDescent="0.35">
      <c r="V11945" s="17"/>
    </row>
    <row r="11946" spans="22:22" x14ac:dyDescent="0.35">
      <c r="V11946" s="17"/>
    </row>
    <row r="11947" spans="22:22" x14ac:dyDescent="0.35">
      <c r="V11947" s="17"/>
    </row>
    <row r="11948" spans="22:22" x14ac:dyDescent="0.35">
      <c r="V11948" s="17"/>
    </row>
    <row r="11949" spans="22:22" x14ac:dyDescent="0.35">
      <c r="V11949" s="17"/>
    </row>
    <row r="11950" spans="22:22" x14ac:dyDescent="0.35">
      <c r="V11950" s="17"/>
    </row>
    <row r="11951" spans="22:22" x14ac:dyDescent="0.35">
      <c r="V11951" s="17"/>
    </row>
    <row r="11952" spans="22:22" x14ac:dyDescent="0.35">
      <c r="V11952" s="17"/>
    </row>
    <row r="11953" spans="22:22" x14ac:dyDescent="0.35">
      <c r="V11953" s="17"/>
    </row>
    <row r="11954" spans="22:22" x14ac:dyDescent="0.35">
      <c r="V11954" s="17"/>
    </row>
    <row r="11955" spans="22:22" x14ac:dyDescent="0.35">
      <c r="V11955" s="17"/>
    </row>
    <row r="11956" spans="22:22" x14ac:dyDescent="0.35">
      <c r="V11956" s="17"/>
    </row>
    <row r="11957" spans="22:22" x14ac:dyDescent="0.35">
      <c r="V11957" s="17"/>
    </row>
    <row r="11958" spans="22:22" x14ac:dyDescent="0.35">
      <c r="V11958" s="17"/>
    </row>
    <row r="11959" spans="22:22" x14ac:dyDescent="0.35">
      <c r="V11959" s="17"/>
    </row>
    <row r="11960" spans="22:22" x14ac:dyDescent="0.35">
      <c r="V11960" s="17"/>
    </row>
    <row r="11961" spans="22:22" x14ac:dyDescent="0.35">
      <c r="V11961" s="17"/>
    </row>
    <row r="11962" spans="22:22" x14ac:dyDescent="0.35">
      <c r="V11962" s="17"/>
    </row>
    <row r="11963" spans="22:22" x14ac:dyDescent="0.35">
      <c r="V11963" s="17"/>
    </row>
    <row r="11964" spans="22:22" x14ac:dyDescent="0.35">
      <c r="V11964" s="17"/>
    </row>
    <row r="11965" spans="22:22" x14ac:dyDescent="0.35">
      <c r="V11965" s="17"/>
    </row>
    <row r="11966" spans="22:22" x14ac:dyDescent="0.35">
      <c r="V11966" s="17"/>
    </row>
    <row r="11967" spans="22:22" x14ac:dyDescent="0.35">
      <c r="V11967" s="17"/>
    </row>
    <row r="11968" spans="22:22" x14ac:dyDescent="0.35">
      <c r="V11968" s="17"/>
    </row>
    <row r="11969" spans="22:22" x14ac:dyDescent="0.35">
      <c r="V11969" s="17"/>
    </row>
    <row r="11970" spans="22:22" x14ac:dyDescent="0.35">
      <c r="V11970" s="17"/>
    </row>
    <row r="11971" spans="22:22" x14ac:dyDescent="0.35">
      <c r="V11971" s="17"/>
    </row>
    <row r="11972" spans="22:22" x14ac:dyDescent="0.35">
      <c r="V11972" s="17"/>
    </row>
    <row r="11973" spans="22:22" x14ac:dyDescent="0.35">
      <c r="V11973" s="17"/>
    </row>
    <row r="11974" spans="22:22" x14ac:dyDescent="0.35">
      <c r="V11974" s="17"/>
    </row>
    <row r="11975" spans="22:22" x14ac:dyDescent="0.35">
      <c r="V11975" s="17"/>
    </row>
    <row r="11976" spans="22:22" x14ac:dyDescent="0.35">
      <c r="V11976" s="17"/>
    </row>
    <row r="11977" spans="22:22" x14ac:dyDescent="0.35">
      <c r="V11977" s="17"/>
    </row>
    <row r="11978" spans="22:22" x14ac:dyDescent="0.35">
      <c r="V11978" s="17"/>
    </row>
    <row r="11979" spans="22:22" x14ac:dyDescent="0.35">
      <c r="V11979" s="17"/>
    </row>
    <row r="11980" spans="22:22" x14ac:dyDescent="0.35">
      <c r="V11980" s="17"/>
    </row>
    <row r="11981" spans="22:22" x14ac:dyDescent="0.35">
      <c r="V11981" s="17"/>
    </row>
    <row r="11982" spans="22:22" x14ac:dyDescent="0.35">
      <c r="V11982" s="17"/>
    </row>
    <row r="11983" spans="22:22" x14ac:dyDescent="0.35">
      <c r="V11983" s="17"/>
    </row>
    <row r="11984" spans="22:22" x14ac:dyDescent="0.35">
      <c r="V11984" s="17"/>
    </row>
    <row r="11985" spans="22:22" x14ac:dyDescent="0.35">
      <c r="V11985" s="17"/>
    </row>
    <row r="11986" spans="22:22" x14ac:dyDescent="0.35">
      <c r="V11986" s="17"/>
    </row>
    <row r="11987" spans="22:22" x14ac:dyDescent="0.35">
      <c r="V11987" s="17"/>
    </row>
    <row r="11988" spans="22:22" x14ac:dyDescent="0.35">
      <c r="V11988" s="17"/>
    </row>
    <row r="11989" spans="22:22" x14ac:dyDescent="0.35">
      <c r="V11989" s="17"/>
    </row>
    <row r="11990" spans="22:22" x14ac:dyDescent="0.35">
      <c r="V11990" s="17"/>
    </row>
    <row r="11991" spans="22:22" x14ac:dyDescent="0.35">
      <c r="V11991" s="17"/>
    </row>
    <row r="11992" spans="22:22" x14ac:dyDescent="0.35">
      <c r="V11992" s="17"/>
    </row>
    <row r="11993" spans="22:22" x14ac:dyDescent="0.35">
      <c r="V11993" s="17"/>
    </row>
    <row r="11994" spans="22:22" x14ac:dyDescent="0.35">
      <c r="V11994" s="17"/>
    </row>
    <row r="11995" spans="22:22" x14ac:dyDescent="0.35">
      <c r="V11995" s="17"/>
    </row>
    <row r="11996" spans="22:22" x14ac:dyDescent="0.35">
      <c r="V11996" s="17"/>
    </row>
    <row r="11997" spans="22:22" x14ac:dyDescent="0.35">
      <c r="V11997" s="17"/>
    </row>
    <row r="11998" spans="22:22" x14ac:dyDescent="0.35">
      <c r="V11998" s="17"/>
    </row>
    <row r="11999" spans="22:22" x14ac:dyDescent="0.35">
      <c r="V11999" s="17"/>
    </row>
    <row r="12000" spans="22:22" x14ac:dyDescent="0.35">
      <c r="V12000" s="17"/>
    </row>
    <row r="12001" spans="22:22" x14ac:dyDescent="0.35">
      <c r="V12001" s="17"/>
    </row>
    <row r="12002" spans="22:22" x14ac:dyDescent="0.35">
      <c r="V12002" s="17"/>
    </row>
    <row r="12003" spans="22:22" x14ac:dyDescent="0.35">
      <c r="V12003" s="17"/>
    </row>
    <row r="12004" spans="22:22" x14ac:dyDescent="0.35">
      <c r="V12004" s="17"/>
    </row>
    <row r="12005" spans="22:22" x14ac:dyDescent="0.35">
      <c r="V12005" s="17"/>
    </row>
    <row r="12006" spans="22:22" x14ac:dyDescent="0.35">
      <c r="V12006" s="17"/>
    </row>
    <row r="12007" spans="22:22" x14ac:dyDescent="0.35">
      <c r="V12007" s="17"/>
    </row>
    <row r="12008" spans="22:22" x14ac:dyDescent="0.35">
      <c r="V12008" s="17"/>
    </row>
    <row r="12009" spans="22:22" x14ac:dyDescent="0.35">
      <c r="V12009" s="17"/>
    </row>
    <row r="12010" spans="22:22" x14ac:dyDescent="0.35">
      <c r="V12010" s="17"/>
    </row>
    <row r="12011" spans="22:22" x14ac:dyDescent="0.35">
      <c r="V12011" s="17"/>
    </row>
    <row r="12012" spans="22:22" x14ac:dyDescent="0.35">
      <c r="V12012" s="17"/>
    </row>
    <row r="12013" spans="22:22" x14ac:dyDescent="0.35">
      <c r="V12013" s="17"/>
    </row>
    <row r="12014" spans="22:22" x14ac:dyDescent="0.35">
      <c r="V12014" s="17"/>
    </row>
    <row r="12015" spans="22:22" x14ac:dyDescent="0.35">
      <c r="V12015" s="17"/>
    </row>
    <row r="12016" spans="22:22" x14ac:dyDescent="0.35">
      <c r="V12016" s="17"/>
    </row>
    <row r="12017" spans="22:22" x14ac:dyDescent="0.35">
      <c r="V12017" s="17"/>
    </row>
    <row r="12018" spans="22:22" x14ac:dyDescent="0.35">
      <c r="V12018" s="17"/>
    </row>
    <row r="12019" spans="22:22" x14ac:dyDescent="0.35">
      <c r="V12019" s="17"/>
    </row>
    <row r="12020" spans="22:22" x14ac:dyDescent="0.35">
      <c r="V12020" s="17"/>
    </row>
    <row r="12021" spans="22:22" x14ac:dyDescent="0.35">
      <c r="V12021" s="17"/>
    </row>
    <row r="12022" spans="22:22" x14ac:dyDescent="0.35">
      <c r="V12022" s="17"/>
    </row>
    <row r="12023" spans="22:22" x14ac:dyDescent="0.35">
      <c r="V12023" s="17"/>
    </row>
    <row r="12024" spans="22:22" x14ac:dyDescent="0.35">
      <c r="V12024" s="17"/>
    </row>
    <row r="12025" spans="22:22" x14ac:dyDescent="0.35">
      <c r="V12025" s="17"/>
    </row>
    <row r="12026" spans="22:22" x14ac:dyDescent="0.35">
      <c r="V12026" s="17"/>
    </row>
    <row r="12027" spans="22:22" x14ac:dyDescent="0.35">
      <c r="V12027" s="17"/>
    </row>
    <row r="12028" spans="22:22" x14ac:dyDescent="0.35">
      <c r="V12028" s="17"/>
    </row>
    <row r="12029" spans="22:22" x14ac:dyDescent="0.35">
      <c r="V12029" s="17"/>
    </row>
    <row r="12030" spans="22:22" x14ac:dyDescent="0.35">
      <c r="V12030" s="17"/>
    </row>
    <row r="12031" spans="22:22" x14ac:dyDescent="0.35">
      <c r="V12031" s="17"/>
    </row>
    <row r="12032" spans="22:22" x14ac:dyDescent="0.35">
      <c r="V12032" s="17"/>
    </row>
    <row r="12033" spans="22:22" x14ac:dyDescent="0.35">
      <c r="V12033" s="17"/>
    </row>
    <row r="12034" spans="22:22" x14ac:dyDescent="0.35">
      <c r="V12034" s="17"/>
    </row>
    <row r="12035" spans="22:22" x14ac:dyDescent="0.35">
      <c r="V12035" s="17"/>
    </row>
    <row r="12036" spans="22:22" x14ac:dyDescent="0.35">
      <c r="V12036" s="17"/>
    </row>
    <row r="12037" spans="22:22" x14ac:dyDescent="0.35">
      <c r="V12037" s="17"/>
    </row>
    <row r="12038" spans="22:22" x14ac:dyDescent="0.35">
      <c r="V12038" s="17"/>
    </row>
    <row r="12039" spans="22:22" x14ac:dyDescent="0.35">
      <c r="V12039" s="17"/>
    </row>
    <row r="12040" spans="22:22" x14ac:dyDescent="0.35">
      <c r="V12040" s="17"/>
    </row>
    <row r="12041" spans="22:22" x14ac:dyDescent="0.35">
      <c r="V12041" s="17"/>
    </row>
    <row r="12042" spans="22:22" x14ac:dyDescent="0.35">
      <c r="V12042" s="17"/>
    </row>
    <row r="12043" spans="22:22" x14ac:dyDescent="0.35">
      <c r="V12043" s="17"/>
    </row>
    <row r="12044" spans="22:22" x14ac:dyDescent="0.35">
      <c r="V12044" s="17"/>
    </row>
    <row r="12045" spans="22:22" x14ac:dyDescent="0.35">
      <c r="V12045" s="17"/>
    </row>
    <row r="12046" spans="22:22" x14ac:dyDescent="0.35">
      <c r="V12046" s="17"/>
    </row>
    <row r="12047" spans="22:22" x14ac:dyDescent="0.35">
      <c r="V12047" s="17"/>
    </row>
    <row r="12048" spans="22:22" x14ac:dyDescent="0.35">
      <c r="V12048" s="17"/>
    </row>
    <row r="12049" spans="22:22" x14ac:dyDescent="0.35">
      <c r="V12049" s="17"/>
    </row>
    <row r="12050" spans="22:22" x14ac:dyDescent="0.35">
      <c r="V12050" s="17"/>
    </row>
    <row r="12051" spans="22:22" x14ac:dyDescent="0.35">
      <c r="V12051" s="17"/>
    </row>
    <row r="12052" spans="22:22" x14ac:dyDescent="0.35">
      <c r="V12052" s="17"/>
    </row>
    <row r="12053" spans="22:22" x14ac:dyDescent="0.35">
      <c r="V12053" s="17"/>
    </row>
    <row r="12054" spans="22:22" x14ac:dyDescent="0.35">
      <c r="V12054" s="17"/>
    </row>
    <row r="12055" spans="22:22" x14ac:dyDescent="0.35">
      <c r="V12055" s="17"/>
    </row>
    <row r="12056" spans="22:22" x14ac:dyDescent="0.35">
      <c r="V12056" s="17"/>
    </row>
    <row r="12057" spans="22:22" x14ac:dyDescent="0.35">
      <c r="V12057" s="17"/>
    </row>
    <row r="12058" spans="22:22" x14ac:dyDescent="0.35">
      <c r="V12058" s="17"/>
    </row>
    <row r="12059" spans="22:22" x14ac:dyDescent="0.35">
      <c r="V12059" s="17"/>
    </row>
    <row r="12060" spans="22:22" x14ac:dyDescent="0.35">
      <c r="V12060" s="17"/>
    </row>
    <row r="12061" spans="22:22" x14ac:dyDescent="0.35">
      <c r="V12061" s="17"/>
    </row>
    <row r="12062" spans="22:22" x14ac:dyDescent="0.35">
      <c r="V12062" s="17"/>
    </row>
    <row r="12063" spans="22:22" x14ac:dyDescent="0.35">
      <c r="V12063" s="17"/>
    </row>
    <row r="12064" spans="22:22" x14ac:dyDescent="0.35">
      <c r="V12064" s="17"/>
    </row>
    <row r="12065" spans="22:22" x14ac:dyDescent="0.35">
      <c r="V12065" s="17"/>
    </row>
    <row r="12066" spans="22:22" x14ac:dyDescent="0.35">
      <c r="V12066" s="17"/>
    </row>
    <row r="12067" spans="22:22" x14ac:dyDescent="0.35">
      <c r="V12067" s="17"/>
    </row>
    <row r="12068" spans="22:22" x14ac:dyDescent="0.35">
      <c r="V12068" s="17"/>
    </row>
    <row r="12069" spans="22:22" x14ac:dyDescent="0.35">
      <c r="V12069" s="17"/>
    </row>
    <row r="12070" spans="22:22" x14ac:dyDescent="0.35">
      <c r="V12070" s="17"/>
    </row>
    <row r="12071" spans="22:22" x14ac:dyDescent="0.35">
      <c r="V12071" s="17"/>
    </row>
    <row r="12072" spans="22:22" x14ac:dyDescent="0.35">
      <c r="V12072" s="17"/>
    </row>
    <row r="12073" spans="22:22" x14ac:dyDescent="0.35">
      <c r="V12073" s="17"/>
    </row>
    <row r="12074" spans="22:22" x14ac:dyDescent="0.35">
      <c r="V12074" s="17"/>
    </row>
    <row r="12075" spans="22:22" x14ac:dyDescent="0.35">
      <c r="V12075" s="17"/>
    </row>
    <row r="12076" spans="22:22" x14ac:dyDescent="0.35">
      <c r="V12076" s="17"/>
    </row>
    <row r="12077" spans="22:22" x14ac:dyDescent="0.35">
      <c r="V12077" s="17"/>
    </row>
    <row r="12078" spans="22:22" x14ac:dyDescent="0.35">
      <c r="V12078" s="17"/>
    </row>
    <row r="12079" spans="22:22" x14ac:dyDescent="0.35">
      <c r="V12079" s="17"/>
    </row>
    <row r="12080" spans="22:22" x14ac:dyDescent="0.35">
      <c r="V12080" s="17"/>
    </row>
    <row r="12081" spans="22:22" x14ac:dyDescent="0.35">
      <c r="V12081" s="17"/>
    </row>
    <row r="12082" spans="22:22" x14ac:dyDescent="0.35">
      <c r="V12082" s="17"/>
    </row>
    <row r="12083" spans="22:22" x14ac:dyDescent="0.35">
      <c r="V12083" s="17"/>
    </row>
    <row r="12084" spans="22:22" x14ac:dyDescent="0.35">
      <c r="V12084" s="17"/>
    </row>
    <row r="12085" spans="22:22" x14ac:dyDescent="0.35">
      <c r="V12085" s="17"/>
    </row>
    <row r="12086" spans="22:22" x14ac:dyDescent="0.35">
      <c r="V12086" s="17"/>
    </row>
    <row r="12087" spans="22:22" x14ac:dyDescent="0.35">
      <c r="V12087" s="17"/>
    </row>
    <row r="12088" spans="22:22" x14ac:dyDescent="0.35">
      <c r="V12088" s="17"/>
    </row>
    <row r="12089" spans="22:22" x14ac:dyDescent="0.35">
      <c r="V12089" s="17"/>
    </row>
    <row r="12090" spans="22:22" x14ac:dyDescent="0.35">
      <c r="V12090" s="17"/>
    </row>
    <row r="12091" spans="22:22" x14ac:dyDescent="0.35">
      <c r="V12091" s="17"/>
    </row>
    <row r="12092" spans="22:22" x14ac:dyDescent="0.35">
      <c r="V12092" s="17"/>
    </row>
    <row r="12093" spans="22:22" x14ac:dyDescent="0.35">
      <c r="V12093" s="17"/>
    </row>
    <row r="12094" spans="22:22" x14ac:dyDescent="0.35">
      <c r="V12094" s="17"/>
    </row>
    <row r="12095" spans="22:22" x14ac:dyDescent="0.35">
      <c r="V12095" s="17"/>
    </row>
    <row r="12096" spans="22:22" x14ac:dyDescent="0.35">
      <c r="V12096" s="17"/>
    </row>
    <row r="12097" spans="22:22" x14ac:dyDescent="0.35">
      <c r="V12097" s="17"/>
    </row>
    <row r="12098" spans="22:22" x14ac:dyDescent="0.35">
      <c r="V12098" s="17"/>
    </row>
    <row r="12099" spans="22:22" x14ac:dyDescent="0.35">
      <c r="V12099" s="17"/>
    </row>
    <row r="12100" spans="22:22" x14ac:dyDescent="0.35">
      <c r="V12100" s="17"/>
    </row>
    <row r="12101" spans="22:22" x14ac:dyDescent="0.35">
      <c r="V12101" s="17"/>
    </row>
    <row r="12102" spans="22:22" x14ac:dyDescent="0.35">
      <c r="V12102" s="17"/>
    </row>
    <row r="12103" spans="22:22" x14ac:dyDescent="0.35">
      <c r="V12103" s="17"/>
    </row>
    <row r="12104" spans="22:22" x14ac:dyDescent="0.35">
      <c r="V12104" s="17"/>
    </row>
    <row r="12105" spans="22:22" x14ac:dyDescent="0.35">
      <c r="V12105" s="17"/>
    </row>
    <row r="12106" spans="22:22" x14ac:dyDescent="0.35">
      <c r="V12106" s="17"/>
    </row>
    <row r="12107" spans="22:22" x14ac:dyDescent="0.35">
      <c r="V12107" s="17"/>
    </row>
    <row r="12108" spans="22:22" x14ac:dyDescent="0.35">
      <c r="V12108" s="17"/>
    </row>
    <row r="12109" spans="22:22" x14ac:dyDescent="0.35">
      <c r="V12109" s="17"/>
    </row>
    <row r="12110" spans="22:22" x14ac:dyDescent="0.35">
      <c r="V12110" s="17"/>
    </row>
    <row r="12111" spans="22:22" x14ac:dyDescent="0.35">
      <c r="V12111" s="17"/>
    </row>
    <row r="12112" spans="22:22" x14ac:dyDescent="0.35">
      <c r="V12112" s="17"/>
    </row>
    <row r="12113" spans="22:22" x14ac:dyDescent="0.35">
      <c r="V12113" s="17"/>
    </row>
    <row r="12114" spans="22:22" x14ac:dyDescent="0.35">
      <c r="V12114" s="17"/>
    </row>
    <row r="12115" spans="22:22" x14ac:dyDescent="0.35">
      <c r="V12115" s="17"/>
    </row>
    <row r="12116" spans="22:22" x14ac:dyDescent="0.35">
      <c r="V12116" s="17"/>
    </row>
    <row r="12117" spans="22:22" x14ac:dyDescent="0.35">
      <c r="V12117" s="17"/>
    </row>
    <row r="12118" spans="22:22" x14ac:dyDescent="0.35">
      <c r="V12118" s="17"/>
    </row>
    <row r="12119" spans="22:22" x14ac:dyDescent="0.35">
      <c r="V12119" s="17"/>
    </row>
    <row r="12120" spans="22:22" x14ac:dyDescent="0.35">
      <c r="V12120" s="17"/>
    </row>
    <row r="12121" spans="22:22" x14ac:dyDescent="0.35">
      <c r="V12121" s="17"/>
    </row>
    <row r="12122" spans="22:22" x14ac:dyDescent="0.35">
      <c r="V12122" s="17"/>
    </row>
    <row r="12123" spans="22:22" x14ac:dyDescent="0.35">
      <c r="V12123" s="17"/>
    </row>
    <row r="12124" spans="22:22" x14ac:dyDescent="0.35">
      <c r="V12124" s="17"/>
    </row>
    <row r="12125" spans="22:22" x14ac:dyDescent="0.35">
      <c r="V12125" s="17"/>
    </row>
    <row r="12126" spans="22:22" x14ac:dyDescent="0.35">
      <c r="V12126" s="17"/>
    </row>
    <row r="12127" spans="22:22" x14ac:dyDescent="0.35">
      <c r="V12127" s="17"/>
    </row>
    <row r="12128" spans="22:22" x14ac:dyDescent="0.35">
      <c r="V12128" s="17"/>
    </row>
    <row r="12129" spans="22:22" x14ac:dyDescent="0.35">
      <c r="V12129" s="17"/>
    </row>
    <row r="12130" spans="22:22" x14ac:dyDescent="0.35">
      <c r="V12130" s="17"/>
    </row>
    <row r="12131" spans="22:22" x14ac:dyDescent="0.35">
      <c r="V12131" s="17"/>
    </row>
    <row r="12132" spans="22:22" x14ac:dyDescent="0.35">
      <c r="V12132" s="17"/>
    </row>
    <row r="12133" spans="22:22" x14ac:dyDescent="0.35">
      <c r="V12133" s="17"/>
    </row>
    <row r="12134" spans="22:22" x14ac:dyDescent="0.35">
      <c r="V12134" s="17"/>
    </row>
    <row r="12135" spans="22:22" x14ac:dyDescent="0.35">
      <c r="V12135" s="17"/>
    </row>
    <row r="12136" spans="22:22" x14ac:dyDescent="0.35">
      <c r="V12136" s="17"/>
    </row>
    <row r="12137" spans="22:22" x14ac:dyDescent="0.35">
      <c r="V12137" s="17"/>
    </row>
    <row r="12138" spans="22:22" x14ac:dyDescent="0.35">
      <c r="V12138" s="17"/>
    </row>
    <row r="12139" spans="22:22" x14ac:dyDescent="0.35">
      <c r="V12139" s="17"/>
    </row>
    <row r="12140" spans="22:22" x14ac:dyDescent="0.35">
      <c r="V12140" s="17"/>
    </row>
    <row r="12141" spans="22:22" x14ac:dyDescent="0.35">
      <c r="V12141" s="17"/>
    </row>
    <row r="12142" spans="22:22" x14ac:dyDescent="0.35">
      <c r="V12142" s="17"/>
    </row>
    <row r="12143" spans="22:22" x14ac:dyDescent="0.35">
      <c r="V12143" s="17"/>
    </row>
    <row r="12144" spans="22:22" x14ac:dyDescent="0.35">
      <c r="V12144" s="17"/>
    </row>
    <row r="12145" spans="22:22" x14ac:dyDescent="0.35">
      <c r="V12145" s="17"/>
    </row>
    <row r="12146" spans="22:22" x14ac:dyDescent="0.35">
      <c r="V12146" s="17"/>
    </row>
    <row r="12147" spans="22:22" x14ac:dyDescent="0.35">
      <c r="V12147" s="17"/>
    </row>
    <row r="12148" spans="22:22" x14ac:dyDescent="0.35">
      <c r="V12148" s="17"/>
    </row>
    <row r="12149" spans="22:22" x14ac:dyDescent="0.35">
      <c r="V12149" s="17"/>
    </row>
    <row r="12150" spans="22:22" x14ac:dyDescent="0.35">
      <c r="V12150" s="17"/>
    </row>
    <row r="12151" spans="22:22" x14ac:dyDescent="0.35">
      <c r="V12151" s="17"/>
    </row>
    <row r="12152" spans="22:22" x14ac:dyDescent="0.35">
      <c r="V12152" s="17"/>
    </row>
    <row r="12153" spans="22:22" x14ac:dyDescent="0.35">
      <c r="V12153" s="17"/>
    </row>
    <row r="12154" spans="22:22" x14ac:dyDescent="0.35">
      <c r="V12154" s="17"/>
    </row>
    <row r="12155" spans="22:22" x14ac:dyDescent="0.35">
      <c r="V12155" s="17"/>
    </row>
    <row r="12156" spans="22:22" x14ac:dyDescent="0.35">
      <c r="V12156" s="17"/>
    </row>
    <row r="12157" spans="22:22" x14ac:dyDescent="0.35">
      <c r="V12157" s="17"/>
    </row>
    <row r="12158" spans="22:22" x14ac:dyDescent="0.35">
      <c r="V12158" s="17"/>
    </row>
    <row r="12159" spans="22:22" x14ac:dyDescent="0.35">
      <c r="V12159" s="17"/>
    </row>
    <row r="12160" spans="22:22" x14ac:dyDescent="0.35">
      <c r="V12160" s="17"/>
    </row>
    <row r="12161" spans="22:22" x14ac:dyDescent="0.35">
      <c r="V12161" s="17"/>
    </row>
    <row r="12162" spans="22:22" x14ac:dyDescent="0.35">
      <c r="V12162" s="17"/>
    </row>
    <row r="12163" spans="22:22" x14ac:dyDescent="0.35">
      <c r="V12163" s="17"/>
    </row>
    <row r="12164" spans="22:22" x14ac:dyDescent="0.35">
      <c r="V12164" s="17"/>
    </row>
    <row r="12165" spans="22:22" x14ac:dyDescent="0.35">
      <c r="V12165" s="17"/>
    </row>
    <row r="12166" spans="22:22" x14ac:dyDescent="0.35">
      <c r="V12166" s="17"/>
    </row>
    <row r="12167" spans="22:22" x14ac:dyDescent="0.35">
      <c r="V12167" s="17"/>
    </row>
    <row r="12168" spans="22:22" x14ac:dyDescent="0.35">
      <c r="V12168" s="17"/>
    </row>
    <row r="12169" spans="22:22" x14ac:dyDescent="0.35">
      <c r="V12169" s="17"/>
    </row>
    <row r="12170" spans="22:22" x14ac:dyDescent="0.35">
      <c r="V12170" s="17"/>
    </row>
    <row r="12171" spans="22:22" x14ac:dyDescent="0.35">
      <c r="V12171" s="17"/>
    </row>
    <row r="12172" spans="22:22" x14ac:dyDescent="0.35">
      <c r="V12172" s="17"/>
    </row>
    <row r="12173" spans="22:22" x14ac:dyDescent="0.35">
      <c r="V12173" s="17"/>
    </row>
    <row r="12174" spans="22:22" x14ac:dyDescent="0.35">
      <c r="V12174" s="17"/>
    </row>
    <row r="12175" spans="22:22" x14ac:dyDescent="0.35">
      <c r="V12175" s="17"/>
    </row>
    <row r="12176" spans="22:22" x14ac:dyDescent="0.35">
      <c r="V12176" s="17"/>
    </row>
    <row r="12177" spans="22:22" x14ac:dyDescent="0.35">
      <c r="V12177" s="17"/>
    </row>
    <row r="12178" spans="22:22" x14ac:dyDescent="0.35">
      <c r="V12178" s="17"/>
    </row>
    <row r="12179" spans="22:22" x14ac:dyDescent="0.35">
      <c r="V12179" s="17"/>
    </row>
    <row r="12180" spans="22:22" x14ac:dyDescent="0.35">
      <c r="V12180" s="17"/>
    </row>
    <row r="12181" spans="22:22" x14ac:dyDescent="0.35">
      <c r="V12181" s="17"/>
    </row>
    <row r="12182" spans="22:22" x14ac:dyDescent="0.35">
      <c r="V12182" s="17"/>
    </row>
    <row r="12183" spans="22:22" x14ac:dyDescent="0.35">
      <c r="V12183" s="17"/>
    </row>
    <row r="12184" spans="22:22" x14ac:dyDescent="0.35">
      <c r="V12184" s="17"/>
    </row>
    <row r="12185" spans="22:22" x14ac:dyDescent="0.35">
      <c r="V12185" s="17"/>
    </row>
    <row r="12186" spans="22:22" x14ac:dyDescent="0.35">
      <c r="V12186" s="17"/>
    </row>
    <row r="12187" spans="22:22" x14ac:dyDescent="0.35">
      <c r="V12187" s="17"/>
    </row>
    <row r="12188" spans="22:22" x14ac:dyDescent="0.35">
      <c r="V12188" s="17"/>
    </row>
    <row r="12189" spans="22:22" x14ac:dyDescent="0.35">
      <c r="V12189" s="17"/>
    </row>
    <row r="12190" spans="22:22" x14ac:dyDescent="0.35">
      <c r="V12190" s="17"/>
    </row>
    <row r="12191" spans="22:22" x14ac:dyDescent="0.35">
      <c r="V12191" s="17"/>
    </row>
    <row r="12192" spans="22:22" x14ac:dyDescent="0.35">
      <c r="V12192" s="17"/>
    </row>
    <row r="12193" spans="22:22" x14ac:dyDescent="0.35">
      <c r="V12193" s="17"/>
    </row>
    <row r="12194" spans="22:22" x14ac:dyDescent="0.35">
      <c r="V12194" s="17"/>
    </row>
    <row r="12195" spans="22:22" x14ac:dyDescent="0.35">
      <c r="V12195" s="17"/>
    </row>
    <row r="12196" spans="22:22" x14ac:dyDescent="0.35">
      <c r="V12196" s="17"/>
    </row>
    <row r="12197" spans="22:22" x14ac:dyDescent="0.35">
      <c r="V12197" s="17"/>
    </row>
    <row r="12198" spans="22:22" x14ac:dyDescent="0.35">
      <c r="V12198" s="17"/>
    </row>
    <row r="12199" spans="22:22" x14ac:dyDescent="0.35">
      <c r="V12199" s="17"/>
    </row>
    <row r="12200" spans="22:22" x14ac:dyDescent="0.35">
      <c r="V12200" s="17"/>
    </row>
    <row r="12201" spans="22:22" x14ac:dyDescent="0.35">
      <c r="V12201" s="17"/>
    </row>
    <row r="12202" spans="22:22" x14ac:dyDescent="0.35">
      <c r="V12202" s="17"/>
    </row>
    <row r="12203" spans="22:22" x14ac:dyDescent="0.35">
      <c r="V12203" s="17"/>
    </row>
    <row r="12204" spans="22:22" x14ac:dyDescent="0.35">
      <c r="V12204" s="17"/>
    </row>
    <row r="12205" spans="22:22" x14ac:dyDescent="0.35">
      <c r="V12205" s="17"/>
    </row>
    <row r="12206" spans="22:22" x14ac:dyDescent="0.35">
      <c r="V12206" s="17"/>
    </row>
    <row r="12207" spans="22:22" x14ac:dyDescent="0.35">
      <c r="V12207" s="17"/>
    </row>
    <row r="12208" spans="22:22" x14ac:dyDescent="0.35">
      <c r="V12208" s="17"/>
    </row>
    <row r="12209" spans="22:22" x14ac:dyDescent="0.35">
      <c r="V12209" s="17"/>
    </row>
    <row r="12210" spans="22:22" x14ac:dyDescent="0.35">
      <c r="V12210" s="17"/>
    </row>
    <row r="12211" spans="22:22" x14ac:dyDescent="0.35">
      <c r="V12211" s="17"/>
    </row>
    <row r="12212" spans="22:22" x14ac:dyDescent="0.35">
      <c r="V12212" s="17"/>
    </row>
    <row r="12213" spans="22:22" x14ac:dyDescent="0.35">
      <c r="V12213" s="17"/>
    </row>
    <row r="12214" spans="22:22" x14ac:dyDescent="0.35">
      <c r="V12214" s="17"/>
    </row>
    <row r="12215" spans="22:22" x14ac:dyDescent="0.35">
      <c r="V12215" s="17"/>
    </row>
    <row r="12216" spans="22:22" x14ac:dyDescent="0.35">
      <c r="V12216" s="17"/>
    </row>
    <row r="12217" spans="22:22" x14ac:dyDescent="0.35">
      <c r="V12217" s="17"/>
    </row>
    <row r="12218" spans="22:22" x14ac:dyDescent="0.35">
      <c r="V12218" s="17"/>
    </row>
    <row r="12219" spans="22:22" x14ac:dyDescent="0.35">
      <c r="V12219" s="17"/>
    </row>
    <row r="12220" spans="22:22" x14ac:dyDescent="0.35">
      <c r="V12220" s="17"/>
    </row>
    <row r="12221" spans="22:22" x14ac:dyDescent="0.35">
      <c r="V12221" s="17"/>
    </row>
    <row r="12222" spans="22:22" x14ac:dyDescent="0.35">
      <c r="V12222" s="17"/>
    </row>
    <row r="12223" spans="22:22" x14ac:dyDescent="0.35">
      <c r="V12223" s="17"/>
    </row>
    <row r="12224" spans="22:22" x14ac:dyDescent="0.35">
      <c r="V12224" s="17"/>
    </row>
    <row r="12225" spans="22:22" x14ac:dyDescent="0.35">
      <c r="V12225" s="17"/>
    </row>
    <row r="12226" spans="22:22" x14ac:dyDescent="0.35">
      <c r="V12226" s="17"/>
    </row>
    <row r="12227" spans="22:22" x14ac:dyDescent="0.35">
      <c r="V12227" s="17"/>
    </row>
    <row r="12228" spans="22:22" x14ac:dyDescent="0.35">
      <c r="V12228" s="17"/>
    </row>
    <row r="12229" spans="22:22" x14ac:dyDescent="0.35">
      <c r="V12229" s="17"/>
    </row>
    <row r="12230" spans="22:22" x14ac:dyDescent="0.35">
      <c r="V12230" s="17"/>
    </row>
    <row r="12231" spans="22:22" x14ac:dyDescent="0.35">
      <c r="V12231" s="17"/>
    </row>
    <row r="12232" spans="22:22" x14ac:dyDescent="0.35">
      <c r="V12232" s="17"/>
    </row>
    <row r="12233" spans="22:22" x14ac:dyDescent="0.35">
      <c r="V12233" s="17"/>
    </row>
    <row r="12234" spans="22:22" x14ac:dyDescent="0.35">
      <c r="V12234" s="17"/>
    </row>
    <row r="12235" spans="22:22" x14ac:dyDescent="0.35">
      <c r="V12235" s="17"/>
    </row>
    <row r="12236" spans="22:22" x14ac:dyDescent="0.35">
      <c r="V12236" s="17"/>
    </row>
    <row r="12237" spans="22:22" x14ac:dyDescent="0.35">
      <c r="V12237" s="17"/>
    </row>
    <row r="12238" spans="22:22" x14ac:dyDescent="0.35">
      <c r="V12238" s="17"/>
    </row>
    <row r="12239" spans="22:22" x14ac:dyDescent="0.35">
      <c r="V12239" s="17"/>
    </row>
    <row r="12240" spans="22:22" x14ac:dyDescent="0.35">
      <c r="V12240" s="17"/>
    </row>
    <row r="12241" spans="22:22" x14ac:dyDescent="0.35">
      <c r="V12241" s="17"/>
    </row>
    <row r="12242" spans="22:22" x14ac:dyDescent="0.35">
      <c r="V12242" s="17"/>
    </row>
    <row r="12243" spans="22:22" x14ac:dyDescent="0.35">
      <c r="V12243" s="17"/>
    </row>
    <row r="12244" spans="22:22" x14ac:dyDescent="0.35">
      <c r="V12244" s="17"/>
    </row>
    <row r="12245" spans="22:22" x14ac:dyDescent="0.35">
      <c r="V12245" s="17"/>
    </row>
    <row r="12246" spans="22:22" x14ac:dyDescent="0.35">
      <c r="V12246" s="17"/>
    </row>
    <row r="12247" spans="22:22" x14ac:dyDescent="0.35">
      <c r="V12247" s="17"/>
    </row>
    <row r="12248" spans="22:22" x14ac:dyDescent="0.35">
      <c r="V12248" s="17"/>
    </row>
    <row r="12249" spans="22:22" x14ac:dyDescent="0.35">
      <c r="V12249" s="17"/>
    </row>
    <row r="12250" spans="22:22" x14ac:dyDescent="0.35">
      <c r="V12250" s="17"/>
    </row>
    <row r="12251" spans="22:22" x14ac:dyDescent="0.35">
      <c r="V12251" s="17"/>
    </row>
    <row r="12252" spans="22:22" x14ac:dyDescent="0.35">
      <c r="V12252" s="17"/>
    </row>
    <row r="12253" spans="22:22" x14ac:dyDescent="0.35">
      <c r="V12253" s="17"/>
    </row>
    <row r="12254" spans="22:22" x14ac:dyDescent="0.35">
      <c r="V12254" s="17"/>
    </row>
    <row r="12255" spans="22:22" x14ac:dyDescent="0.35">
      <c r="V12255" s="17"/>
    </row>
    <row r="12256" spans="22:22" x14ac:dyDescent="0.35">
      <c r="V12256" s="17"/>
    </row>
    <row r="12257" spans="22:22" x14ac:dyDescent="0.35">
      <c r="V12257" s="17"/>
    </row>
    <row r="12258" spans="22:22" x14ac:dyDescent="0.35">
      <c r="V12258" s="17"/>
    </row>
    <row r="12259" spans="22:22" x14ac:dyDescent="0.35">
      <c r="V12259" s="17"/>
    </row>
    <row r="12260" spans="22:22" x14ac:dyDescent="0.35">
      <c r="V12260" s="17"/>
    </row>
    <row r="12261" spans="22:22" x14ac:dyDescent="0.35">
      <c r="V12261" s="17"/>
    </row>
    <row r="12262" spans="22:22" x14ac:dyDescent="0.35">
      <c r="V12262" s="17"/>
    </row>
    <row r="12263" spans="22:22" x14ac:dyDescent="0.35">
      <c r="V12263" s="17"/>
    </row>
    <row r="12264" spans="22:22" x14ac:dyDescent="0.35">
      <c r="V12264" s="17"/>
    </row>
    <row r="12265" spans="22:22" x14ac:dyDescent="0.35">
      <c r="V12265" s="17"/>
    </row>
    <row r="12266" spans="22:22" x14ac:dyDescent="0.35">
      <c r="V12266" s="17"/>
    </row>
    <row r="12267" spans="22:22" x14ac:dyDescent="0.35">
      <c r="V12267" s="17"/>
    </row>
    <row r="12268" spans="22:22" x14ac:dyDescent="0.35">
      <c r="V12268" s="17"/>
    </row>
    <row r="12269" spans="22:22" x14ac:dyDescent="0.35">
      <c r="V12269" s="17"/>
    </row>
    <row r="12270" spans="22:22" x14ac:dyDescent="0.35">
      <c r="V12270" s="17"/>
    </row>
    <row r="12271" spans="22:22" x14ac:dyDescent="0.35">
      <c r="V12271" s="17"/>
    </row>
    <row r="12272" spans="22:22" x14ac:dyDescent="0.35">
      <c r="V12272" s="17"/>
    </row>
    <row r="12273" spans="22:22" x14ac:dyDescent="0.35">
      <c r="V12273" s="17"/>
    </row>
    <row r="12274" spans="22:22" x14ac:dyDescent="0.35">
      <c r="V12274" s="17"/>
    </row>
    <row r="12275" spans="22:22" x14ac:dyDescent="0.35">
      <c r="V12275" s="17"/>
    </row>
    <row r="12276" spans="22:22" x14ac:dyDescent="0.35">
      <c r="V12276" s="17"/>
    </row>
    <row r="12277" spans="22:22" x14ac:dyDescent="0.35">
      <c r="V12277" s="17"/>
    </row>
    <row r="12278" spans="22:22" x14ac:dyDescent="0.35">
      <c r="V12278" s="17"/>
    </row>
    <row r="12279" spans="22:22" x14ac:dyDescent="0.35">
      <c r="V12279" s="17"/>
    </row>
    <row r="12280" spans="22:22" x14ac:dyDescent="0.35">
      <c r="V12280" s="17"/>
    </row>
    <row r="12281" spans="22:22" x14ac:dyDescent="0.35">
      <c r="V12281" s="17"/>
    </row>
    <row r="12282" spans="22:22" x14ac:dyDescent="0.35">
      <c r="V12282" s="17"/>
    </row>
    <row r="12283" spans="22:22" x14ac:dyDescent="0.35">
      <c r="V12283" s="17"/>
    </row>
    <row r="12284" spans="22:22" x14ac:dyDescent="0.35">
      <c r="V12284" s="17"/>
    </row>
    <row r="12285" spans="22:22" x14ac:dyDescent="0.35">
      <c r="V12285" s="17"/>
    </row>
    <row r="12286" spans="22:22" x14ac:dyDescent="0.35">
      <c r="V12286" s="17"/>
    </row>
    <row r="12287" spans="22:22" x14ac:dyDescent="0.35">
      <c r="V12287" s="17"/>
    </row>
    <row r="12288" spans="22:22" x14ac:dyDescent="0.35">
      <c r="V12288" s="17"/>
    </row>
    <row r="12289" spans="22:22" x14ac:dyDescent="0.35">
      <c r="V12289" s="17"/>
    </row>
    <row r="12290" spans="22:22" x14ac:dyDescent="0.35">
      <c r="V12290" s="17"/>
    </row>
    <row r="12291" spans="22:22" x14ac:dyDescent="0.35">
      <c r="V12291" s="17"/>
    </row>
    <row r="12292" spans="22:22" x14ac:dyDescent="0.35">
      <c r="V12292" s="17"/>
    </row>
    <row r="12293" spans="22:22" x14ac:dyDescent="0.35">
      <c r="V12293" s="17"/>
    </row>
    <row r="12294" spans="22:22" x14ac:dyDescent="0.35">
      <c r="V12294" s="17"/>
    </row>
    <row r="12295" spans="22:22" x14ac:dyDescent="0.35">
      <c r="V12295" s="17"/>
    </row>
    <row r="12296" spans="22:22" x14ac:dyDescent="0.35">
      <c r="V12296" s="17"/>
    </row>
    <row r="12297" spans="22:22" x14ac:dyDescent="0.35">
      <c r="V12297" s="17"/>
    </row>
    <row r="12298" spans="22:22" x14ac:dyDescent="0.35">
      <c r="V12298" s="17"/>
    </row>
    <row r="12299" spans="22:22" x14ac:dyDescent="0.35">
      <c r="V12299" s="17"/>
    </row>
    <row r="12300" spans="22:22" x14ac:dyDescent="0.35">
      <c r="V12300" s="17"/>
    </row>
    <row r="12301" spans="22:22" x14ac:dyDescent="0.35">
      <c r="V12301" s="17"/>
    </row>
    <row r="12302" spans="22:22" x14ac:dyDescent="0.35">
      <c r="V12302" s="17"/>
    </row>
    <row r="12303" spans="22:22" x14ac:dyDescent="0.35">
      <c r="V12303" s="17"/>
    </row>
    <row r="12304" spans="22:22" x14ac:dyDescent="0.35">
      <c r="V12304" s="17"/>
    </row>
    <row r="12305" spans="22:22" x14ac:dyDescent="0.35">
      <c r="V12305" s="17"/>
    </row>
    <row r="12306" spans="22:22" x14ac:dyDescent="0.35">
      <c r="V12306" s="17"/>
    </row>
    <row r="12307" spans="22:22" x14ac:dyDescent="0.35">
      <c r="V12307" s="17"/>
    </row>
    <row r="12308" spans="22:22" x14ac:dyDescent="0.35">
      <c r="V12308" s="17"/>
    </row>
    <row r="12309" spans="22:22" x14ac:dyDescent="0.35">
      <c r="V12309" s="17"/>
    </row>
    <row r="12310" spans="22:22" x14ac:dyDescent="0.35">
      <c r="V12310" s="17"/>
    </row>
    <row r="12311" spans="22:22" x14ac:dyDescent="0.35">
      <c r="V12311" s="17"/>
    </row>
    <row r="12312" spans="22:22" x14ac:dyDescent="0.35">
      <c r="V12312" s="17"/>
    </row>
    <row r="12313" spans="22:22" x14ac:dyDescent="0.35">
      <c r="V12313" s="17"/>
    </row>
    <row r="12314" spans="22:22" x14ac:dyDescent="0.35">
      <c r="V12314" s="17"/>
    </row>
    <row r="12315" spans="22:22" x14ac:dyDescent="0.35">
      <c r="V12315" s="17"/>
    </row>
    <row r="12316" spans="22:22" x14ac:dyDescent="0.35">
      <c r="V12316" s="17"/>
    </row>
    <row r="12317" spans="22:22" x14ac:dyDescent="0.35">
      <c r="V12317" s="17"/>
    </row>
    <row r="12318" spans="22:22" x14ac:dyDescent="0.35">
      <c r="V12318" s="17"/>
    </row>
    <row r="12319" spans="22:22" x14ac:dyDescent="0.35">
      <c r="V12319" s="17"/>
    </row>
    <row r="12320" spans="22:22" x14ac:dyDescent="0.35">
      <c r="V12320" s="17"/>
    </row>
    <row r="12321" spans="22:22" x14ac:dyDescent="0.35">
      <c r="V12321" s="17"/>
    </row>
    <row r="12322" spans="22:22" x14ac:dyDescent="0.35">
      <c r="V12322" s="17"/>
    </row>
    <row r="12323" spans="22:22" x14ac:dyDescent="0.35">
      <c r="V12323" s="17"/>
    </row>
    <row r="12324" spans="22:22" x14ac:dyDescent="0.35">
      <c r="V12324" s="17"/>
    </row>
    <row r="12325" spans="22:22" x14ac:dyDescent="0.35">
      <c r="V12325" s="17"/>
    </row>
    <row r="12326" spans="22:22" x14ac:dyDescent="0.35">
      <c r="V12326" s="17"/>
    </row>
    <row r="12327" spans="22:22" x14ac:dyDescent="0.35">
      <c r="V12327" s="17"/>
    </row>
    <row r="12328" spans="22:22" x14ac:dyDescent="0.35">
      <c r="V12328" s="17"/>
    </row>
    <row r="12329" spans="22:22" x14ac:dyDescent="0.35">
      <c r="V12329" s="17"/>
    </row>
    <row r="12330" spans="22:22" x14ac:dyDescent="0.35">
      <c r="V12330" s="17"/>
    </row>
    <row r="12331" spans="22:22" x14ac:dyDescent="0.35">
      <c r="V12331" s="17"/>
    </row>
    <row r="12332" spans="22:22" x14ac:dyDescent="0.35">
      <c r="V12332" s="17"/>
    </row>
    <row r="12333" spans="22:22" x14ac:dyDescent="0.35">
      <c r="V12333" s="17"/>
    </row>
    <row r="12334" spans="22:22" x14ac:dyDescent="0.35">
      <c r="V12334" s="17"/>
    </row>
    <row r="12335" spans="22:22" x14ac:dyDescent="0.35">
      <c r="V12335" s="17"/>
    </row>
    <row r="12336" spans="22:22" x14ac:dyDescent="0.35">
      <c r="V12336" s="17"/>
    </row>
    <row r="12337" spans="22:22" x14ac:dyDescent="0.35">
      <c r="V12337" s="17"/>
    </row>
    <row r="12338" spans="22:22" x14ac:dyDescent="0.35">
      <c r="V12338" s="17"/>
    </row>
    <row r="12339" spans="22:22" x14ac:dyDescent="0.35">
      <c r="V12339" s="17"/>
    </row>
    <row r="12340" spans="22:22" x14ac:dyDescent="0.35">
      <c r="V12340" s="17"/>
    </row>
    <row r="12341" spans="22:22" x14ac:dyDescent="0.35">
      <c r="V12341" s="17"/>
    </row>
    <row r="12342" spans="22:22" x14ac:dyDescent="0.35">
      <c r="V12342" s="17"/>
    </row>
    <row r="12343" spans="22:22" x14ac:dyDescent="0.35">
      <c r="V12343" s="17"/>
    </row>
    <row r="12344" spans="22:22" x14ac:dyDescent="0.35">
      <c r="V12344" s="17"/>
    </row>
    <row r="12345" spans="22:22" x14ac:dyDescent="0.35">
      <c r="V12345" s="17"/>
    </row>
    <row r="12346" spans="22:22" x14ac:dyDescent="0.35">
      <c r="V12346" s="17"/>
    </row>
    <row r="12347" spans="22:22" x14ac:dyDescent="0.35">
      <c r="V12347" s="17"/>
    </row>
    <row r="12348" spans="22:22" x14ac:dyDescent="0.35">
      <c r="V12348" s="17"/>
    </row>
    <row r="12349" spans="22:22" x14ac:dyDescent="0.35">
      <c r="V12349" s="17"/>
    </row>
    <row r="12350" spans="22:22" x14ac:dyDescent="0.35">
      <c r="V12350" s="17"/>
    </row>
    <row r="12351" spans="22:22" x14ac:dyDescent="0.35">
      <c r="V12351" s="17"/>
    </row>
    <row r="12352" spans="22:22" x14ac:dyDescent="0.35">
      <c r="V12352" s="17"/>
    </row>
    <row r="12353" spans="22:22" x14ac:dyDescent="0.35">
      <c r="V12353" s="17"/>
    </row>
    <row r="12354" spans="22:22" x14ac:dyDescent="0.35">
      <c r="V12354" s="17"/>
    </row>
    <row r="12355" spans="22:22" x14ac:dyDescent="0.35">
      <c r="V12355" s="17"/>
    </row>
    <row r="12356" spans="22:22" x14ac:dyDescent="0.35">
      <c r="V12356" s="17"/>
    </row>
    <row r="12357" spans="22:22" x14ac:dyDescent="0.35">
      <c r="V12357" s="17"/>
    </row>
    <row r="12358" spans="22:22" x14ac:dyDescent="0.35">
      <c r="V12358" s="17"/>
    </row>
    <row r="12359" spans="22:22" x14ac:dyDescent="0.35">
      <c r="V12359" s="17"/>
    </row>
    <row r="12360" spans="22:22" x14ac:dyDescent="0.35">
      <c r="V12360" s="17"/>
    </row>
    <row r="12361" spans="22:22" x14ac:dyDescent="0.35">
      <c r="V12361" s="17"/>
    </row>
    <row r="12362" spans="22:22" x14ac:dyDescent="0.35">
      <c r="V12362" s="17"/>
    </row>
    <row r="12363" spans="22:22" x14ac:dyDescent="0.35">
      <c r="V12363" s="17"/>
    </row>
    <row r="12364" spans="22:22" x14ac:dyDescent="0.35">
      <c r="V12364" s="17"/>
    </row>
    <row r="12365" spans="22:22" x14ac:dyDescent="0.35">
      <c r="V12365" s="17"/>
    </row>
    <row r="12366" spans="22:22" x14ac:dyDescent="0.35">
      <c r="V12366" s="17"/>
    </row>
    <row r="12367" spans="22:22" x14ac:dyDescent="0.35">
      <c r="V12367" s="17"/>
    </row>
    <row r="12368" spans="22:22" x14ac:dyDescent="0.35">
      <c r="V12368" s="17"/>
    </row>
    <row r="12369" spans="22:22" x14ac:dyDescent="0.35">
      <c r="V12369" s="17"/>
    </row>
    <row r="12370" spans="22:22" x14ac:dyDescent="0.35">
      <c r="V12370" s="17"/>
    </row>
    <row r="12371" spans="22:22" x14ac:dyDescent="0.35">
      <c r="V12371" s="17"/>
    </row>
    <row r="12372" spans="22:22" x14ac:dyDescent="0.35">
      <c r="V12372" s="17"/>
    </row>
    <row r="12373" spans="22:22" x14ac:dyDescent="0.35">
      <c r="V12373" s="17"/>
    </row>
    <row r="12374" spans="22:22" x14ac:dyDescent="0.35">
      <c r="V12374" s="17"/>
    </row>
    <row r="12375" spans="22:22" x14ac:dyDescent="0.35">
      <c r="V12375" s="17"/>
    </row>
    <row r="12376" spans="22:22" x14ac:dyDescent="0.35">
      <c r="V12376" s="17"/>
    </row>
    <row r="12377" spans="22:22" x14ac:dyDescent="0.35">
      <c r="V12377" s="17"/>
    </row>
    <row r="12378" spans="22:22" x14ac:dyDescent="0.35">
      <c r="V12378" s="17"/>
    </row>
    <row r="12379" spans="22:22" x14ac:dyDescent="0.35">
      <c r="V12379" s="17"/>
    </row>
    <row r="12380" spans="22:22" x14ac:dyDescent="0.35">
      <c r="V12380" s="17"/>
    </row>
    <row r="12381" spans="22:22" x14ac:dyDescent="0.35">
      <c r="V12381" s="17"/>
    </row>
    <row r="12382" spans="22:22" x14ac:dyDescent="0.35">
      <c r="V12382" s="17"/>
    </row>
    <row r="12383" spans="22:22" x14ac:dyDescent="0.35">
      <c r="V12383" s="17"/>
    </row>
    <row r="12384" spans="22:22" x14ac:dyDescent="0.35">
      <c r="V12384" s="17"/>
    </row>
    <row r="12385" spans="22:22" x14ac:dyDescent="0.35">
      <c r="V12385" s="17"/>
    </row>
    <row r="12386" spans="22:22" x14ac:dyDescent="0.35">
      <c r="V12386" s="17"/>
    </row>
    <row r="12387" spans="22:22" x14ac:dyDescent="0.35">
      <c r="V12387" s="17"/>
    </row>
    <row r="12388" spans="22:22" x14ac:dyDescent="0.35">
      <c r="V12388" s="17"/>
    </row>
    <row r="12389" spans="22:22" x14ac:dyDescent="0.35">
      <c r="V12389" s="17"/>
    </row>
    <row r="12390" spans="22:22" x14ac:dyDescent="0.35">
      <c r="V12390" s="17"/>
    </row>
    <row r="12391" spans="22:22" x14ac:dyDescent="0.35">
      <c r="V12391" s="17"/>
    </row>
    <row r="12392" spans="22:22" x14ac:dyDescent="0.35">
      <c r="V12392" s="17"/>
    </row>
    <row r="12393" spans="22:22" x14ac:dyDescent="0.35">
      <c r="V12393" s="17"/>
    </row>
    <row r="12394" spans="22:22" x14ac:dyDescent="0.35">
      <c r="V12394" s="17"/>
    </row>
    <row r="12395" spans="22:22" x14ac:dyDescent="0.35">
      <c r="V12395" s="17"/>
    </row>
    <row r="12396" spans="22:22" x14ac:dyDescent="0.35">
      <c r="V12396" s="17"/>
    </row>
    <row r="12397" spans="22:22" x14ac:dyDescent="0.35">
      <c r="V12397" s="17"/>
    </row>
    <row r="12398" spans="22:22" x14ac:dyDescent="0.35">
      <c r="V12398" s="17"/>
    </row>
    <row r="12399" spans="22:22" x14ac:dyDescent="0.35">
      <c r="V12399" s="17"/>
    </row>
    <row r="12400" spans="22:22" x14ac:dyDescent="0.35">
      <c r="V12400" s="17"/>
    </row>
    <row r="12401" spans="22:22" x14ac:dyDescent="0.35">
      <c r="V12401" s="17"/>
    </row>
    <row r="12402" spans="22:22" x14ac:dyDescent="0.35">
      <c r="V12402" s="17"/>
    </row>
    <row r="12403" spans="22:22" x14ac:dyDescent="0.35">
      <c r="V12403" s="17"/>
    </row>
    <row r="12404" spans="22:22" x14ac:dyDescent="0.35">
      <c r="V12404" s="17"/>
    </row>
    <row r="12405" spans="22:22" x14ac:dyDescent="0.35">
      <c r="V12405" s="17"/>
    </row>
    <row r="12406" spans="22:22" x14ac:dyDescent="0.35">
      <c r="V12406" s="17"/>
    </row>
    <row r="12407" spans="22:22" x14ac:dyDescent="0.35">
      <c r="V12407" s="17"/>
    </row>
    <row r="12408" spans="22:22" x14ac:dyDescent="0.35">
      <c r="V12408" s="17"/>
    </row>
    <row r="12409" spans="22:22" x14ac:dyDescent="0.35">
      <c r="V12409" s="17"/>
    </row>
    <row r="12410" spans="22:22" x14ac:dyDescent="0.35">
      <c r="V12410" s="17"/>
    </row>
    <row r="12411" spans="22:22" x14ac:dyDescent="0.35">
      <c r="V12411" s="17"/>
    </row>
    <row r="12412" spans="22:22" x14ac:dyDescent="0.35">
      <c r="V12412" s="17"/>
    </row>
    <row r="12413" spans="22:22" x14ac:dyDescent="0.35">
      <c r="V12413" s="17"/>
    </row>
    <row r="12414" spans="22:22" x14ac:dyDescent="0.35">
      <c r="V12414" s="17"/>
    </row>
    <row r="12415" spans="22:22" x14ac:dyDescent="0.35">
      <c r="V12415" s="17"/>
    </row>
    <row r="12416" spans="22:22" x14ac:dyDescent="0.35">
      <c r="V12416" s="17"/>
    </row>
    <row r="12417" spans="22:22" x14ac:dyDescent="0.35">
      <c r="V12417" s="17"/>
    </row>
    <row r="12418" spans="22:22" x14ac:dyDescent="0.35">
      <c r="V12418" s="17"/>
    </row>
    <row r="12419" spans="22:22" x14ac:dyDescent="0.35">
      <c r="V12419" s="17"/>
    </row>
    <row r="12420" spans="22:22" x14ac:dyDescent="0.35">
      <c r="V12420" s="17"/>
    </row>
    <row r="12421" spans="22:22" x14ac:dyDescent="0.35">
      <c r="V12421" s="17"/>
    </row>
    <row r="12422" spans="22:22" x14ac:dyDescent="0.35">
      <c r="V12422" s="17"/>
    </row>
    <row r="12423" spans="22:22" x14ac:dyDescent="0.35">
      <c r="V12423" s="17"/>
    </row>
    <row r="12424" spans="22:22" x14ac:dyDescent="0.35">
      <c r="V12424" s="17"/>
    </row>
    <row r="12425" spans="22:22" x14ac:dyDescent="0.35">
      <c r="V12425" s="17"/>
    </row>
    <row r="12426" spans="22:22" x14ac:dyDescent="0.35">
      <c r="V12426" s="17"/>
    </row>
    <row r="12427" spans="22:22" x14ac:dyDescent="0.35">
      <c r="V12427" s="17"/>
    </row>
    <row r="12428" spans="22:22" x14ac:dyDescent="0.35">
      <c r="V12428" s="17"/>
    </row>
    <row r="12429" spans="22:22" x14ac:dyDescent="0.35">
      <c r="V12429" s="17"/>
    </row>
    <row r="12430" spans="22:22" x14ac:dyDescent="0.35">
      <c r="V12430" s="17"/>
    </row>
    <row r="12431" spans="22:22" x14ac:dyDescent="0.35">
      <c r="V12431" s="17"/>
    </row>
    <row r="12432" spans="22:22" x14ac:dyDescent="0.35">
      <c r="V12432" s="17"/>
    </row>
    <row r="12433" spans="22:22" x14ac:dyDescent="0.35">
      <c r="V12433" s="17"/>
    </row>
    <row r="12434" spans="22:22" x14ac:dyDescent="0.35">
      <c r="V12434" s="17"/>
    </row>
    <row r="12435" spans="22:22" x14ac:dyDescent="0.35">
      <c r="V12435" s="17"/>
    </row>
    <row r="12436" spans="22:22" x14ac:dyDescent="0.35">
      <c r="V12436" s="17"/>
    </row>
    <row r="12437" spans="22:22" x14ac:dyDescent="0.35">
      <c r="V12437" s="17"/>
    </row>
    <row r="12438" spans="22:22" x14ac:dyDescent="0.35">
      <c r="V12438" s="17"/>
    </row>
    <row r="12439" spans="22:22" x14ac:dyDescent="0.35">
      <c r="V12439" s="17"/>
    </row>
    <row r="12440" spans="22:22" x14ac:dyDescent="0.35">
      <c r="V12440" s="17"/>
    </row>
    <row r="12441" spans="22:22" x14ac:dyDescent="0.35">
      <c r="V12441" s="17"/>
    </row>
    <row r="12442" spans="22:22" x14ac:dyDescent="0.35">
      <c r="V12442" s="17"/>
    </row>
    <row r="12443" spans="22:22" x14ac:dyDescent="0.35">
      <c r="V12443" s="17"/>
    </row>
    <row r="12444" spans="22:22" x14ac:dyDescent="0.35">
      <c r="V12444" s="17"/>
    </row>
    <row r="12445" spans="22:22" x14ac:dyDescent="0.35">
      <c r="V12445" s="17"/>
    </row>
    <row r="12446" spans="22:22" x14ac:dyDescent="0.35">
      <c r="V12446" s="17"/>
    </row>
    <row r="12447" spans="22:22" x14ac:dyDescent="0.35">
      <c r="V12447" s="17"/>
    </row>
    <row r="12448" spans="22:22" x14ac:dyDescent="0.35">
      <c r="V12448" s="17"/>
    </row>
    <row r="12449" spans="22:22" x14ac:dyDescent="0.35">
      <c r="V12449" s="17"/>
    </row>
    <row r="12450" spans="22:22" x14ac:dyDescent="0.35">
      <c r="V12450" s="17"/>
    </row>
    <row r="12451" spans="22:22" x14ac:dyDescent="0.35">
      <c r="V12451" s="17"/>
    </row>
    <row r="12452" spans="22:22" x14ac:dyDescent="0.35">
      <c r="V12452" s="17"/>
    </row>
    <row r="12453" spans="22:22" x14ac:dyDescent="0.35">
      <c r="V12453" s="17"/>
    </row>
    <row r="12454" spans="22:22" x14ac:dyDescent="0.35">
      <c r="V12454" s="17"/>
    </row>
    <row r="12455" spans="22:22" x14ac:dyDescent="0.35">
      <c r="V12455" s="17"/>
    </row>
    <row r="12456" spans="22:22" x14ac:dyDescent="0.35">
      <c r="V12456" s="17"/>
    </row>
    <row r="12457" spans="22:22" x14ac:dyDescent="0.35">
      <c r="V12457" s="17"/>
    </row>
    <row r="12458" spans="22:22" x14ac:dyDescent="0.35">
      <c r="V12458" s="17"/>
    </row>
    <row r="12459" spans="22:22" x14ac:dyDescent="0.35">
      <c r="V12459" s="17"/>
    </row>
    <row r="12460" spans="22:22" x14ac:dyDescent="0.35">
      <c r="V12460" s="17"/>
    </row>
    <row r="12461" spans="22:22" x14ac:dyDescent="0.35">
      <c r="V12461" s="17"/>
    </row>
    <row r="12462" spans="22:22" x14ac:dyDescent="0.35">
      <c r="V12462" s="17"/>
    </row>
    <row r="12463" spans="22:22" x14ac:dyDescent="0.35">
      <c r="V12463" s="17"/>
    </row>
    <row r="12464" spans="22:22" x14ac:dyDescent="0.35">
      <c r="V12464" s="17"/>
    </row>
    <row r="12465" spans="22:22" x14ac:dyDescent="0.35">
      <c r="V12465" s="17"/>
    </row>
    <row r="12466" spans="22:22" x14ac:dyDescent="0.35">
      <c r="V12466" s="17"/>
    </row>
    <row r="12467" spans="22:22" x14ac:dyDescent="0.35">
      <c r="V12467" s="17"/>
    </row>
    <row r="12468" spans="22:22" x14ac:dyDescent="0.35">
      <c r="V12468" s="17"/>
    </row>
    <row r="12469" spans="22:22" x14ac:dyDescent="0.35">
      <c r="V12469" s="17"/>
    </row>
    <row r="12470" spans="22:22" x14ac:dyDescent="0.35">
      <c r="V12470" s="17"/>
    </row>
    <row r="12471" spans="22:22" x14ac:dyDescent="0.35">
      <c r="V12471" s="17"/>
    </row>
    <row r="12472" spans="22:22" x14ac:dyDescent="0.35">
      <c r="V12472" s="17"/>
    </row>
    <row r="12473" spans="22:22" x14ac:dyDescent="0.35">
      <c r="V12473" s="17"/>
    </row>
    <row r="12474" spans="22:22" x14ac:dyDescent="0.35">
      <c r="V12474" s="17"/>
    </row>
    <row r="12475" spans="22:22" x14ac:dyDescent="0.35">
      <c r="V12475" s="17"/>
    </row>
    <row r="12476" spans="22:22" x14ac:dyDescent="0.35">
      <c r="V12476" s="17"/>
    </row>
    <row r="12477" spans="22:22" x14ac:dyDescent="0.35">
      <c r="V12477" s="17"/>
    </row>
    <row r="12478" spans="22:22" x14ac:dyDescent="0.35">
      <c r="V12478" s="17"/>
    </row>
    <row r="12479" spans="22:22" x14ac:dyDescent="0.35">
      <c r="V12479" s="17"/>
    </row>
    <row r="12480" spans="22:22" x14ac:dyDescent="0.35">
      <c r="V12480" s="17"/>
    </row>
    <row r="12481" spans="22:22" x14ac:dyDescent="0.35">
      <c r="V12481" s="17"/>
    </row>
    <row r="12482" spans="22:22" x14ac:dyDescent="0.35">
      <c r="V12482" s="17"/>
    </row>
    <row r="12483" spans="22:22" x14ac:dyDescent="0.35">
      <c r="V12483" s="17"/>
    </row>
    <row r="12484" spans="22:22" x14ac:dyDescent="0.35">
      <c r="V12484" s="17"/>
    </row>
    <row r="12485" spans="22:22" x14ac:dyDescent="0.35">
      <c r="V12485" s="17"/>
    </row>
    <row r="12486" spans="22:22" x14ac:dyDescent="0.35">
      <c r="V12486" s="17"/>
    </row>
    <row r="12487" spans="22:22" x14ac:dyDescent="0.35">
      <c r="V12487" s="17"/>
    </row>
    <row r="12488" spans="22:22" x14ac:dyDescent="0.35">
      <c r="V12488" s="17"/>
    </row>
    <row r="12489" spans="22:22" x14ac:dyDescent="0.35">
      <c r="V12489" s="17"/>
    </row>
    <row r="12490" spans="22:22" x14ac:dyDescent="0.35">
      <c r="V12490" s="17"/>
    </row>
    <row r="12491" spans="22:22" x14ac:dyDescent="0.35">
      <c r="V12491" s="17"/>
    </row>
    <row r="12492" spans="22:22" x14ac:dyDescent="0.35">
      <c r="V12492" s="17"/>
    </row>
    <row r="12493" spans="22:22" x14ac:dyDescent="0.35">
      <c r="V12493" s="17"/>
    </row>
    <row r="12494" spans="22:22" x14ac:dyDescent="0.35">
      <c r="V12494" s="17"/>
    </row>
    <row r="12495" spans="22:22" x14ac:dyDescent="0.35">
      <c r="V12495" s="17"/>
    </row>
    <row r="12496" spans="22:22" x14ac:dyDescent="0.35">
      <c r="V12496" s="17"/>
    </row>
    <row r="12497" spans="22:22" x14ac:dyDescent="0.35">
      <c r="V12497" s="17"/>
    </row>
    <row r="12498" spans="22:22" x14ac:dyDescent="0.35">
      <c r="V12498" s="17"/>
    </row>
    <row r="12499" spans="22:22" x14ac:dyDescent="0.35">
      <c r="V12499" s="17"/>
    </row>
    <row r="12500" spans="22:22" x14ac:dyDescent="0.35">
      <c r="V12500" s="17"/>
    </row>
    <row r="12501" spans="22:22" x14ac:dyDescent="0.35">
      <c r="V12501" s="17"/>
    </row>
    <row r="12502" spans="22:22" x14ac:dyDescent="0.35">
      <c r="V12502" s="17"/>
    </row>
    <row r="12503" spans="22:22" x14ac:dyDescent="0.35">
      <c r="V12503" s="17"/>
    </row>
    <row r="12504" spans="22:22" x14ac:dyDescent="0.35">
      <c r="V12504" s="17"/>
    </row>
    <row r="12505" spans="22:22" x14ac:dyDescent="0.35">
      <c r="V12505" s="17"/>
    </row>
    <row r="12506" spans="22:22" x14ac:dyDescent="0.35">
      <c r="V12506" s="17"/>
    </row>
    <row r="12507" spans="22:22" x14ac:dyDescent="0.35">
      <c r="V12507" s="17"/>
    </row>
    <row r="12508" spans="22:22" x14ac:dyDescent="0.35">
      <c r="V12508" s="17"/>
    </row>
    <row r="12509" spans="22:22" x14ac:dyDescent="0.35">
      <c r="V12509" s="17"/>
    </row>
    <row r="12510" spans="22:22" x14ac:dyDescent="0.35">
      <c r="V12510" s="17"/>
    </row>
    <row r="12511" spans="22:22" x14ac:dyDescent="0.35">
      <c r="V12511" s="17"/>
    </row>
    <row r="12512" spans="22:22" x14ac:dyDescent="0.35">
      <c r="V12512" s="17"/>
    </row>
    <row r="12513" spans="22:22" x14ac:dyDescent="0.35">
      <c r="V12513" s="17"/>
    </row>
    <row r="12514" spans="22:22" x14ac:dyDescent="0.35">
      <c r="V12514" s="17"/>
    </row>
    <row r="12515" spans="22:22" x14ac:dyDescent="0.35">
      <c r="V12515" s="17"/>
    </row>
    <row r="12516" spans="22:22" x14ac:dyDescent="0.35">
      <c r="V12516" s="17"/>
    </row>
    <row r="12517" spans="22:22" x14ac:dyDescent="0.35">
      <c r="V12517" s="17"/>
    </row>
    <row r="12518" spans="22:22" x14ac:dyDescent="0.35">
      <c r="V12518" s="17"/>
    </row>
    <row r="12519" spans="22:22" x14ac:dyDescent="0.35">
      <c r="V12519" s="17"/>
    </row>
    <row r="12520" spans="22:22" x14ac:dyDescent="0.35">
      <c r="V12520" s="17"/>
    </row>
    <row r="12521" spans="22:22" x14ac:dyDescent="0.35">
      <c r="V12521" s="17"/>
    </row>
    <row r="12522" spans="22:22" x14ac:dyDescent="0.35">
      <c r="V12522" s="17"/>
    </row>
    <row r="12523" spans="22:22" x14ac:dyDescent="0.35">
      <c r="V12523" s="17"/>
    </row>
    <row r="12524" spans="22:22" x14ac:dyDescent="0.35">
      <c r="V12524" s="17"/>
    </row>
    <row r="12525" spans="22:22" x14ac:dyDescent="0.35">
      <c r="V12525" s="17"/>
    </row>
    <row r="12526" spans="22:22" x14ac:dyDescent="0.35">
      <c r="V12526" s="17"/>
    </row>
    <row r="12527" spans="22:22" x14ac:dyDescent="0.35">
      <c r="V12527" s="17"/>
    </row>
    <row r="12528" spans="22:22" x14ac:dyDescent="0.35">
      <c r="V12528" s="17"/>
    </row>
    <row r="12529" spans="22:22" x14ac:dyDescent="0.35">
      <c r="V12529" s="17"/>
    </row>
    <row r="12530" spans="22:22" x14ac:dyDescent="0.35">
      <c r="V12530" s="17"/>
    </row>
    <row r="12531" spans="22:22" x14ac:dyDescent="0.35">
      <c r="V12531" s="17"/>
    </row>
    <row r="12532" spans="22:22" x14ac:dyDescent="0.35">
      <c r="V12532" s="17"/>
    </row>
    <row r="12533" spans="22:22" x14ac:dyDescent="0.35">
      <c r="V12533" s="17"/>
    </row>
    <row r="12534" spans="22:22" x14ac:dyDescent="0.35">
      <c r="V12534" s="17"/>
    </row>
    <row r="12535" spans="22:22" x14ac:dyDescent="0.35">
      <c r="V12535" s="17"/>
    </row>
    <row r="12536" spans="22:22" x14ac:dyDescent="0.35">
      <c r="V12536" s="17"/>
    </row>
    <row r="12537" spans="22:22" x14ac:dyDescent="0.35">
      <c r="V12537" s="17"/>
    </row>
    <row r="12538" spans="22:22" x14ac:dyDescent="0.35">
      <c r="V12538" s="17"/>
    </row>
    <row r="12539" spans="22:22" x14ac:dyDescent="0.35">
      <c r="V12539" s="17"/>
    </row>
    <row r="12540" spans="22:22" x14ac:dyDescent="0.35">
      <c r="V12540" s="17"/>
    </row>
    <row r="12541" spans="22:22" x14ac:dyDescent="0.35">
      <c r="V12541" s="17"/>
    </row>
    <row r="12542" spans="22:22" x14ac:dyDescent="0.35">
      <c r="V12542" s="17"/>
    </row>
    <row r="12543" spans="22:22" x14ac:dyDescent="0.35">
      <c r="V12543" s="17"/>
    </row>
    <row r="12544" spans="22:22" x14ac:dyDescent="0.35">
      <c r="V12544" s="17"/>
    </row>
    <row r="12545" spans="22:22" x14ac:dyDescent="0.35">
      <c r="V12545" s="17"/>
    </row>
    <row r="12546" spans="22:22" x14ac:dyDescent="0.35">
      <c r="V12546" s="17"/>
    </row>
    <row r="12547" spans="22:22" x14ac:dyDescent="0.35">
      <c r="V12547" s="17"/>
    </row>
    <row r="12548" spans="22:22" x14ac:dyDescent="0.35">
      <c r="V12548" s="17"/>
    </row>
    <row r="12549" spans="22:22" x14ac:dyDescent="0.35">
      <c r="V12549" s="17"/>
    </row>
    <row r="12550" spans="22:22" x14ac:dyDescent="0.35">
      <c r="V12550" s="17"/>
    </row>
    <row r="12551" spans="22:22" x14ac:dyDescent="0.35">
      <c r="V12551" s="17"/>
    </row>
    <row r="12552" spans="22:22" x14ac:dyDescent="0.35">
      <c r="V12552" s="17"/>
    </row>
    <row r="12553" spans="22:22" x14ac:dyDescent="0.35">
      <c r="V12553" s="17"/>
    </row>
    <row r="12554" spans="22:22" x14ac:dyDescent="0.35">
      <c r="V12554" s="17"/>
    </row>
    <row r="12555" spans="22:22" x14ac:dyDescent="0.35">
      <c r="V12555" s="17"/>
    </row>
    <row r="12556" spans="22:22" x14ac:dyDescent="0.35">
      <c r="V12556" s="17"/>
    </row>
    <row r="12557" spans="22:22" x14ac:dyDescent="0.35">
      <c r="V12557" s="17"/>
    </row>
    <row r="12558" spans="22:22" x14ac:dyDescent="0.35">
      <c r="V12558" s="17"/>
    </row>
    <row r="12559" spans="22:22" x14ac:dyDescent="0.35">
      <c r="V12559" s="17"/>
    </row>
    <row r="12560" spans="22:22" x14ac:dyDescent="0.35">
      <c r="V12560" s="17"/>
    </row>
    <row r="12561" spans="22:22" x14ac:dyDescent="0.35">
      <c r="V12561" s="17"/>
    </row>
    <row r="12562" spans="22:22" x14ac:dyDescent="0.35">
      <c r="V12562" s="17"/>
    </row>
    <row r="12563" spans="22:22" x14ac:dyDescent="0.35">
      <c r="V12563" s="17"/>
    </row>
    <row r="12564" spans="22:22" x14ac:dyDescent="0.35">
      <c r="V12564" s="17"/>
    </row>
    <row r="12565" spans="22:22" x14ac:dyDescent="0.35">
      <c r="V12565" s="17"/>
    </row>
    <row r="12566" spans="22:22" x14ac:dyDescent="0.35">
      <c r="V12566" s="17"/>
    </row>
    <row r="12567" spans="22:22" x14ac:dyDescent="0.35">
      <c r="V12567" s="17"/>
    </row>
    <row r="12568" spans="22:22" x14ac:dyDescent="0.35">
      <c r="V12568" s="17"/>
    </row>
    <row r="12569" spans="22:22" x14ac:dyDescent="0.35">
      <c r="V12569" s="17"/>
    </row>
    <row r="12570" spans="22:22" x14ac:dyDescent="0.35">
      <c r="V12570" s="17"/>
    </row>
    <row r="12571" spans="22:22" x14ac:dyDescent="0.35">
      <c r="V12571" s="17"/>
    </row>
    <row r="12572" spans="22:22" x14ac:dyDescent="0.35">
      <c r="V12572" s="17"/>
    </row>
    <row r="12573" spans="22:22" x14ac:dyDescent="0.35">
      <c r="V12573" s="17"/>
    </row>
    <row r="12574" spans="22:22" x14ac:dyDescent="0.35">
      <c r="V12574" s="17"/>
    </row>
    <row r="12575" spans="22:22" x14ac:dyDescent="0.35">
      <c r="V12575" s="17"/>
    </row>
    <row r="12576" spans="22:22" x14ac:dyDescent="0.35">
      <c r="V12576" s="17"/>
    </row>
    <row r="12577" spans="22:22" x14ac:dyDescent="0.35">
      <c r="V12577" s="17"/>
    </row>
    <row r="12578" spans="22:22" x14ac:dyDescent="0.35">
      <c r="V12578" s="17"/>
    </row>
    <row r="12579" spans="22:22" x14ac:dyDescent="0.35">
      <c r="V12579" s="17"/>
    </row>
    <row r="12580" spans="22:22" x14ac:dyDescent="0.35">
      <c r="V12580" s="17"/>
    </row>
    <row r="12581" spans="22:22" x14ac:dyDescent="0.35">
      <c r="V12581" s="17"/>
    </row>
    <row r="12582" spans="22:22" x14ac:dyDescent="0.35">
      <c r="V12582" s="17"/>
    </row>
    <row r="12583" spans="22:22" x14ac:dyDescent="0.35">
      <c r="V12583" s="17"/>
    </row>
    <row r="12584" spans="22:22" x14ac:dyDescent="0.35">
      <c r="V12584" s="17"/>
    </row>
    <row r="12585" spans="22:22" x14ac:dyDescent="0.35">
      <c r="V12585" s="17"/>
    </row>
    <row r="12586" spans="22:22" x14ac:dyDescent="0.35">
      <c r="V12586" s="17"/>
    </row>
    <row r="12587" spans="22:22" x14ac:dyDescent="0.35">
      <c r="V12587" s="17"/>
    </row>
    <row r="12588" spans="22:22" x14ac:dyDescent="0.35">
      <c r="V12588" s="17"/>
    </row>
    <row r="12589" spans="22:22" x14ac:dyDescent="0.35">
      <c r="V12589" s="17"/>
    </row>
    <row r="12590" spans="22:22" x14ac:dyDescent="0.35">
      <c r="V12590" s="17"/>
    </row>
    <row r="12591" spans="22:22" x14ac:dyDescent="0.35">
      <c r="V12591" s="17"/>
    </row>
    <row r="12592" spans="22:22" x14ac:dyDescent="0.35">
      <c r="V12592" s="17"/>
    </row>
    <row r="12593" spans="22:22" x14ac:dyDescent="0.35">
      <c r="V12593" s="17"/>
    </row>
    <row r="12594" spans="22:22" x14ac:dyDescent="0.35">
      <c r="V12594" s="17"/>
    </row>
    <row r="12595" spans="22:22" x14ac:dyDescent="0.35">
      <c r="V12595" s="17"/>
    </row>
    <row r="12596" spans="22:22" x14ac:dyDescent="0.35">
      <c r="V12596" s="17"/>
    </row>
    <row r="12597" spans="22:22" x14ac:dyDescent="0.35">
      <c r="V12597" s="17"/>
    </row>
    <row r="12598" spans="22:22" x14ac:dyDescent="0.35">
      <c r="V12598" s="17"/>
    </row>
    <row r="12599" spans="22:22" x14ac:dyDescent="0.35">
      <c r="V12599" s="17"/>
    </row>
    <row r="12600" spans="22:22" x14ac:dyDescent="0.35">
      <c r="V12600" s="17"/>
    </row>
    <row r="12601" spans="22:22" x14ac:dyDescent="0.35">
      <c r="V12601" s="17"/>
    </row>
    <row r="12602" spans="22:22" x14ac:dyDescent="0.35">
      <c r="V12602" s="17"/>
    </row>
    <row r="12603" spans="22:22" x14ac:dyDescent="0.35">
      <c r="V12603" s="17"/>
    </row>
    <row r="12604" spans="22:22" x14ac:dyDescent="0.35">
      <c r="V12604" s="17"/>
    </row>
    <row r="12605" spans="22:22" x14ac:dyDescent="0.35">
      <c r="V12605" s="17"/>
    </row>
    <row r="12606" spans="22:22" x14ac:dyDescent="0.35">
      <c r="V12606" s="17"/>
    </row>
    <row r="12607" spans="22:22" x14ac:dyDescent="0.35">
      <c r="V12607" s="17"/>
    </row>
    <row r="12608" spans="22:22" x14ac:dyDescent="0.35">
      <c r="V12608" s="17"/>
    </row>
    <row r="12609" spans="22:22" x14ac:dyDescent="0.35">
      <c r="V12609" s="17"/>
    </row>
    <row r="12610" spans="22:22" x14ac:dyDescent="0.35">
      <c r="V12610" s="17"/>
    </row>
    <row r="12611" spans="22:22" x14ac:dyDescent="0.35">
      <c r="V12611" s="17"/>
    </row>
    <row r="12612" spans="22:22" x14ac:dyDescent="0.35">
      <c r="V12612" s="17"/>
    </row>
    <row r="12613" spans="22:22" x14ac:dyDescent="0.35">
      <c r="V12613" s="17"/>
    </row>
    <row r="12614" spans="22:22" x14ac:dyDescent="0.35">
      <c r="V12614" s="17"/>
    </row>
    <row r="12615" spans="22:22" x14ac:dyDescent="0.35">
      <c r="V12615" s="17"/>
    </row>
    <row r="12616" spans="22:22" x14ac:dyDescent="0.35">
      <c r="V12616" s="17"/>
    </row>
    <row r="12617" spans="22:22" x14ac:dyDescent="0.35">
      <c r="V12617" s="17"/>
    </row>
    <row r="12618" spans="22:22" x14ac:dyDescent="0.35">
      <c r="V12618" s="17"/>
    </row>
    <row r="12619" spans="22:22" x14ac:dyDescent="0.35">
      <c r="V12619" s="17"/>
    </row>
    <row r="12620" spans="22:22" x14ac:dyDescent="0.35">
      <c r="V12620" s="17"/>
    </row>
    <row r="12621" spans="22:22" x14ac:dyDescent="0.35">
      <c r="V12621" s="17"/>
    </row>
    <row r="12622" spans="22:22" x14ac:dyDescent="0.35">
      <c r="V12622" s="17"/>
    </row>
    <row r="12623" spans="22:22" x14ac:dyDescent="0.35">
      <c r="V12623" s="17"/>
    </row>
    <row r="12624" spans="22:22" x14ac:dyDescent="0.35">
      <c r="V12624" s="17"/>
    </row>
    <row r="12625" spans="22:22" x14ac:dyDescent="0.35">
      <c r="V12625" s="17"/>
    </row>
    <row r="12626" spans="22:22" x14ac:dyDescent="0.35">
      <c r="V12626" s="17"/>
    </row>
    <row r="12627" spans="22:22" x14ac:dyDescent="0.35">
      <c r="V12627" s="17"/>
    </row>
    <row r="12628" spans="22:22" x14ac:dyDescent="0.35">
      <c r="V12628" s="17"/>
    </row>
    <row r="12629" spans="22:22" x14ac:dyDescent="0.35">
      <c r="V12629" s="17"/>
    </row>
    <row r="12630" spans="22:22" x14ac:dyDescent="0.35">
      <c r="V12630" s="17"/>
    </row>
    <row r="12631" spans="22:22" x14ac:dyDescent="0.35">
      <c r="V12631" s="17"/>
    </row>
    <row r="12632" spans="22:22" x14ac:dyDescent="0.35">
      <c r="V12632" s="17"/>
    </row>
    <row r="12633" spans="22:22" x14ac:dyDescent="0.35">
      <c r="V12633" s="17"/>
    </row>
    <row r="12634" spans="22:22" x14ac:dyDescent="0.35">
      <c r="V12634" s="17"/>
    </row>
    <row r="12635" spans="22:22" x14ac:dyDescent="0.35">
      <c r="V12635" s="17"/>
    </row>
    <row r="12636" spans="22:22" x14ac:dyDescent="0.35">
      <c r="V12636" s="17"/>
    </row>
    <row r="12637" spans="22:22" x14ac:dyDescent="0.35">
      <c r="V12637" s="17"/>
    </row>
    <row r="12638" spans="22:22" x14ac:dyDescent="0.35">
      <c r="V12638" s="17"/>
    </row>
    <row r="12639" spans="22:22" x14ac:dyDescent="0.35">
      <c r="V12639" s="17"/>
    </row>
    <row r="12640" spans="22:22" x14ac:dyDescent="0.35">
      <c r="V12640" s="17"/>
    </row>
    <row r="12641" spans="22:22" x14ac:dyDescent="0.35">
      <c r="V12641" s="17"/>
    </row>
    <row r="12642" spans="22:22" x14ac:dyDescent="0.35">
      <c r="V12642" s="17"/>
    </row>
    <row r="12643" spans="22:22" x14ac:dyDescent="0.35">
      <c r="V12643" s="17"/>
    </row>
    <row r="12644" spans="22:22" x14ac:dyDescent="0.35">
      <c r="V12644" s="17"/>
    </row>
    <row r="12645" spans="22:22" x14ac:dyDescent="0.35">
      <c r="V12645" s="17"/>
    </row>
    <row r="12646" spans="22:22" x14ac:dyDescent="0.35">
      <c r="V12646" s="17"/>
    </row>
    <row r="12647" spans="22:22" x14ac:dyDescent="0.35">
      <c r="V12647" s="17"/>
    </row>
    <row r="12648" spans="22:22" x14ac:dyDescent="0.35">
      <c r="V12648" s="17"/>
    </row>
    <row r="12649" spans="22:22" x14ac:dyDescent="0.35">
      <c r="V12649" s="17"/>
    </row>
    <row r="12650" spans="22:22" x14ac:dyDescent="0.35">
      <c r="V12650" s="17"/>
    </row>
    <row r="12651" spans="22:22" x14ac:dyDescent="0.35">
      <c r="V12651" s="17"/>
    </row>
    <row r="12652" spans="22:22" x14ac:dyDescent="0.35">
      <c r="V12652" s="17"/>
    </row>
    <row r="12653" spans="22:22" x14ac:dyDescent="0.35">
      <c r="V12653" s="17"/>
    </row>
    <row r="12654" spans="22:22" x14ac:dyDescent="0.35">
      <c r="V12654" s="17"/>
    </row>
    <row r="12655" spans="22:22" x14ac:dyDescent="0.35">
      <c r="V12655" s="17"/>
    </row>
    <row r="12656" spans="22:22" x14ac:dyDescent="0.35">
      <c r="V12656" s="17"/>
    </row>
    <row r="12657" spans="22:22" x14ac:dyDescent="0.35">
      <c r="V12657" s="17"/>
    </row>
    <row r="12658" spans="22:22" x14ac:dyDescent="0.35">
      <c r="V12658" s="17"/>
    </row>
    <row r="12659" spans="22:22" x14ac:dyDescent="0.35">
      <c r="V12659" s="17"/>
    </row>
    <row r="12660" spans="22:22" x14ac:dyDescent="0.35">
      <c r="V12660" s="17"/>
    </row>
    <row r="12661" spans="22:22" x14ac:dyDescent="0.35">
      <c r="V12661" s="17"/>
    </row>
    <row r="12662" spans="22:22" x14ac:dyDescent="0.35">
      <c r="V12662" s="17"/>
    </row>
    <row r="12663" spans="22:22" x14ac:dyDescent="0.35">
      <c r="V12663" s="17"/>
    </row>
    <row r="12664" spans="22:22" x14ac:dyDescent="0.35">
      <c r="V12664" s="17"/>
    </row>
    <row r="12665" spans="22:22" x14ac:dyDescent="0.35">
      <c r="V12665" s="17"/>
    </row>
    <row r="12666" spans="22:22" x14ac:dyDescent="0.35">
      <c r="V12666" s="17"/>
    </row>
    <row r="12667" spans="22:22" x14ac:dyDescent="0.35">
      <c r="V12667" s="17"/>
    </row>
    <row r="12668" spans="22:22" x14ac:dyDescent="0.35">
      <c r="V12668" s="17"/>
    </row>
    <row r="12669" spans="22:22" x14ac:dyDescent="0.35">
      <c r="V12669" s="17"/>
    </row>
    <row r="12670" spans="22:22" x14ac:dyDescent="0.35">
      <c r="V12670" s="17"/>
    </row>
    <row r="12671" spans="22:22" x14ac:dyDescent="0.35">
      <c r="V12671" s="17"/>
    </row>
    <row r="12672" spans="22:22" x14ac:dyDescent="0.35">
      <c r="V12672" s="17"/>
    </row>
    <row r="12673" spans="22:22" x14ac:dyDescent="0.35">
      <c r="V12673" s="17"/>
    </row>
    <row r="12674" spans="22:22" x14ac:dyDescent="0.35">
      <c r="V12674" s="17"/>
    </row>
    <row r="12675" spans="22:22" x14ac:dyDescent="0.35">
      <c r="V12675" s="17"/>
    </row>
    <row r="12676" spans="22:22" x14ac:dyDescent="0.35">
      <c r="V12676" s="17"/>
    </row>
    <row r="12677" spans="22:22" x14ac:dyDescent="0.35">
      <c r="V12677" s="17"/>
    </row>
    <row r="12678" spans="22:22" x14ac:dyDescent="0.35">
      <c r="V12678" s="17"/>
    </row>
    <row r="12679" spans="22:22" x14ac:dyDescent="0.35">
      <c r="V12679" s="17"/>
    </row>
    <row r="12680" spans="22:22" x14ac:dyDescent="0.35">
      <c r="V12680" s="17"/>
    </row>
    <row r="12681" spans="22:22" x14ac:dyDescent="0.35">
      <c r="V12681" s="17"/>
    </row>
    <row r="12682" spans="22:22" x14ac:dyDescent="0.35">
      <c r="V12682" s="17"/>
    </row>
    <row r="12683" spans="22:22" x14ac:dyDescent="0.35">
      <c r="V12683" s="17"/>
    </row>
    <row r="12684" spans="22:22" x14ac:dyDescent="0.35">
      <c r="V12684" s="17"/>
    </row>
    <row r="12685" spans="22:22" x14ac:dyDescent="0.35">
      <c r="V12685" s="17"/>
    </row>
    <row r="12686" spans="22:22" x14ac:dyDescent="0.35">
      <c r="V12686" s="17"/>
    </row>
    <row r="12687" spans="22:22" x14ac:dyDescent="0.35">
      <c r="V12687" s="17"/>
    </row>
    <row r="12688" spans="22:22" x14ac:dyDescent="0.35">
      <c r="V12688" s="17"/>
    </row>
    <row r="12689" spans="22:22" x14ac:dyDescent="0.35">
      <c r="V12689" s="17"/>
    </row>
    <row r="12690" spans="22:22" x14ac:dyDescent="0.35">
      <c r="V12690" s="17"/>
    </row>
    <row r="12691" spans="22:22" x14ac:dyDescent="0.35">
      <c r="V12691" s="17"/>
    </row>
    <row r="12692" spans="22:22" x14ac:dyDescent="0.35">
      <c r="V12692" s="17"/>
    </row>
    <row r="12693" spans="22:22" x14ac:dyDescent="0.35">
      <c r="V12693" s="17"/>
    </row>
    <row r="12694" spans="22:22" x14ac:dyDescent="0.35">
      <c r="V12694" s="17"/>
    </row>
    <row r="12695" spans="22:22" x14ac:dyDescent="0.35">
      <c r="V12695" s="17"/>
    </row>
    <row r="12696" spans="22:22" x14ac:dyDescent="0.35">
      <c r="V12696" s="17"/>
    </row>
    <row r="12697" spans="22:22" x14ac:dyDescent="0.35">
      <c r="V12697" s="17"/>
    </row>
    <row r="12698" spans="22:22" x14ac:dyDescent="0.35">
      <c r="V12698" s="17"/>
    </row>
    <row r="12699" spans="22:22" x14ac:dyDescent="0.35">
      <c r="V12699" s="17"/>
    </row>
    <row r="12700" spans="22:22" x14ac:dyDescent="0.35">
      <c r="V12700" s="17"/>
    </row>
    <row r="12701" spans="22:22" x14ac:dyDescent="0.35">
      <c r="V12701" s="17"/>
    </row>
    <row r="12702" spans="22:22" x14ac:dyDescent="0.35">
      <c r="V12702" s="17"/>
    </row>
    <row r="12703" spans="22:22" x14ac:dyDescent="0.35">
      <c r="V12703" s="17"/>
    </row>
    <row r="12704" spans="22:22" x14ac:dyDescent="0.35">
      <c r="V12704" s="17"/>
    </row>
    <row r="12705" spans="22:22" x14ac:dyDescent="0.35">
      <c r="V12705" s="17"/>
    </row>
    <row r="12706" spans="22:22" x14ac:dyDescent="0.35">
      <c r="V12706" s="17"/>
    </row>
    <row r="12707" spans="22:22" x14ac:dyDescent="0.35">
      <c r="V12707" s="17"/>
    </row>
    <row r="12708" spans="22:22" x14ac:dyDescent="0.35">
      <c r="V12708" s="17"/>
    </row>
    <row r="12709" spans="22:22" x14ac:dyDescent="0.35">
      <c r="V12709" s="17"/>
    </row>
    <row r="12710" spans="22:22" x14ac:dyDescent="0.35">
      <c r="V12710" s="17"/>
    </row>
    <row r="12711" spans="22:22" x14ac:dyDescent="0.35">
      <c r="V12711" s="17"/>
    </row>
    <row r="12712" spans="22:22" x14ac:dyDescent="0.35">
      <c r="V12712" s="17"/>
    </row>
    <row r="12713" spans="22:22" x14ac:dyDescent="0.35">
      <c r="V12713" s="17"/>
    </row>
    <row r="12714" spans="22:22" x14ac:dyDescent="0.35">
      <c r="V12714" s="17"/>
    </row>
    <row r="12715" spans="22:22" x14ac:dyDescent="0.35">
      <c r="V12715" s="17"/>
    </row>
    <row r="12716" spans="22:22" x14ac:dyDescent="0.35">
      <c r="V12716" s="17"/>
    </row>
    <row r="12717" spans="22:22" x14ac:dyDescent="0.35">
      <c r="V12717" s="17"/>
    </row>
    <row r="12718" spans="22:22" x14ac:dyDescent="0.35">
      <c r="V12718" s="17"/>
    </row>
    <row r="12719" spans="22:22" x14ac:dyDescent="0.35">
      <c r="V12719" s="17"/>
    </row>
    <row r="12720" spans="22:22" x14ac:dyDescent="0.35">
      <c r="V12720" s="17"/>
    </row>
    <row r="12721" spans="22:22" x14ac:dyDescent="0.35">
      <c r="V12721" s="17"/>
    </row>
    <row r="12722" spans="22:22" x14ac:dyDescent="0.35">
      <c r="V12722" s="17"/>
    </row>
    <row r="12723" spans="22:22" x14ac:dyDescent="0.35">
      <c r="V12723" s="17"/>
    </row>
    <row r="12724" spans="22:22" x14ac:dyDescent="0.35">
      <c r="V12724" s="17"/>
    </row>
    <row r="12725" spans="22:22" x14ac:dyDescent="0.35">
      <c r="V12725" s="17"/>
    </row>
    <row r="12726" spans="22:22" x14ac:dyDescent="0.35">
      <c r="V12726" s="17"/>
    </row>
    <row r="12727" spans="22:22" x14ac:dyDescent="0.35">
      <c r="V12727" s="17"/>
    </row>
    <row r="12728" spans="22:22" x14ac:dyDescent="0.35">
      <c r="V12728" s="17"/>
    </row>
    <row r="12729" spans="22:22" x14ac:dyDescent="0.35">
      <c r="V12729" s="17"/>
    </row>
    <row r="12730" spans="22:22" x14ac:dyDescent="0.35">
      <c r="V12730" s="17"/>
    </row>
    <row r="12731" spans="22:22" x14ac:dyDescent="0.35">
      <c r="V12731" s="17"/>
    </row>
    <row r="12732" spans="22:22" x14ac:dyDescent="0.35">
      <c r="V12732" s="17"/>
    </row>
    <row r="12733" spans="22:22" x14ac:dyDescent="0.35">
      <c r="V12733" s="17"/>
    </row>
    <row r="12734" spans="22:22" x14ac:dyDescent="0.35">
      <c r="V12734" s="17"/>
    </row>
    <row r="12735" spans="22:22" x14ac:dyDescent="0.35">
      <c r="V12735" s="17"/>
    </row>
    <row r="12736" spans="22:22" x14ac:dyDescent="0.35">
      <c r="V12736" s="17"/>
    </row>
    <row r="12737" spans="22:22" x14ac:dyDescent="0.35">
      <c r="V12737" s="17"/>
    </row>
    <row r="12738" spans="22:22" x14ac:dyDescent="0.35">
      <c r="V12738" s="17"/>
    </row>
    <row r="12739" spans="22:22" x14ac:dyDescent="0.35">
      <c r="V12739" s="17"/>
    </row>
    <row r="12740" spans="22:22" x14ac:dyDescent="0.35">
      <c r="V12740" s="17"/>
    </row>
    <row r="12741" spans="22:22" x14ac:dyDescent="0.35">
      <c r="V12741" s="17"/>
    </row>
    <row r="12742" spans="22:22" x14ac:dyDescent="0.35">
      <c r="V12742" s="17"/>
    </row>
    <row r="12743" spans="22:22" x14ac:dyDescent="0.35">
      <c r="V12743" s="17"/>
    </row>
    <row r="12744" spans="22:22" x14ac:dyDescent="0.35">
      <c r="V12744" s="17"/>
    </row>
    <row r="12745" spans="22:22" x14ac:dyDescent="0.35">
      <c r="V12745" s="17"/>
    </row>
    <row r="12746" spans="22:22" x14ac:dyDescent="0.35">
      <c r="V12746" s="17"/>
    </row>
    <row r="12747" spans="22:22" x14ac:dyDescent="0.35">
      <c r="V12747" s="17"/>
    </row>
    <row r="12748" spans="22:22" x14ac:dyDescent="0.35">
      <c r="V12748" s="17"/>
    </row>
    <row r="12749" spans="22:22" x14ac:dyDescent="0.35">
      <c r="V12749" s="17"/>
    </row>
    <row r="12750" spans="22:22" x14ac:dyDescent="0.35">
      <c r="V12750" s="17"/>
    </row>
    <row r="12751" spans="22:22" x14ac:dyDescent="0.35">
      <c r="V12751" s="17"/>
    </row>
    <row r="12752" spans="22:22" x14ac:dyDescent="0.35">
      <c r="V12752" s="17"/>
    </row>
    <row r="12753" spans="22:22" x14ac:dyDescent="0.35">
      <c r="V12753" s="17"/>
    </row>
    <row r="12754" spans="22:22" x14ac:dyDescent="0.35">
      <c r="V12754" s="17"/>
    </row>
    <row r="12755" spans="22:22" x14ac:dyDescent="0.35">
      <c r="V12755" s="17"/>
    </row>
    <row r="12756" spans="22:22" x14ac:dyDescent="0.35">
      <c r="V12756" s="17"/>
    </row>
    <row r="12757" spans="22:22" x14ac:dyDescent="0.35">
      <c r="V12757" s="17"/>
    </row>
    <row r="12758" spans="22:22" x14ac:dyDescent="0.35">
      <c r="V12758" s="17"/>
    </row>
    <row r="12759" spans="22:22" x14ac:dyDescent="0.35">
      <c r="V12759" s="17"/>
    </row>
    <row r="12760" spans="22:22" x14ac:dyDescent="0.35">
      <c r="V12760" s="17"/>
    </row>
    <row r="12761" spans="22:22" x14ac:dyDescent="0.35">
      <c r="V12761" s="17"/>
    </row>
    <row r="12762" spans="22:22" x14ac:dyDescent="0.35">
      <c r="V12762" s="17"/>
    </row>
    <row r="12763" spans="22:22" x14ac:dyDescent="0.35">
      <c r="V12763" s="17"/>
    </row>
    <row r="12764" spans="22:22" x14ac:dyDescent="0.35">
      <c r="V12764" s="17"/>
    </row>
    <row r="12765" spans="22:22" x14ac:dyDescent="0.35">
      <c r="V12765" s="17"/>
    </row>
    <row r="12766" spans="22:22" x14ac:dyDescent="0.35">
      <c r="V12766" s="17"/>
    </row>
    <row r="12767" spans="22:22" x14ac:dyDescent="0.35">
      <c r="V12767" s="17"/>
    </row>
    <row r="12768" spans="22:22" x14ac:dyDescent="0.35">
      <c r="V12768" s="17"/>
    </row>
    <row r="12769" spans="22:22" x14ac:dyDescent="0.35">
      <c r="V12769" s="17"/>
    </row>
    <row r="12770" spans="22:22" x14ac:dyDescent="0.35">
      <c r="V12770" s="17"/>
    </row>
    <row r="12771" spans="22:22" x14ac:dyDescent="0.35">
      <c r="V12771" s="17"/>
    </row>
    <row r="12772" spans="22:22" x14ac:dyDescent="0.35">
      <c r="V12772" s="17"/>
    </row>
    <row r="12773" spans="22:22" x14ac:dyDescent="0.35">
      <c r="V12773" s="17"/>
    </row>
    <row r="12774" spans="22:22" x14ac:dyDescent="0.35">
      <c r="V12774" s="17"/>
    </row>
    <row r="12775" spans="22:22" x14ac:dyDescent="0.35">
      <c r="V12775" s="17"/>
    </row>
    <row r="12776" spans="22:22" x14ac:dyDescent="0.35">
      <c r="V12776" s="17"/>
    </row>
    <row r="12777" spans="22:22" x14ac:dyDescent="0.35">
      <c r="V12777" s="17"/>
    </row>
    <row r="12778" spans="22:22" x14ac:dyDescent="0.35">
      <c r="V12778" s="17"/>
    </row>
    <row r="12779" spans="22:22" x14ac:dyDescent="0.35">
      <c r="V12779" s="17"/>
    </row>
    <row r="12780" spans="22:22" x14ac:dyDescent="0.35">
      <c r="V12780" s="17"/>
    </row>
    <row r="12781" spans="22:22" x14ac:dyDescent="0.35">
      <c r="V12781" s="17"/>
    </row>
    <row r="12782" spans="22:22" x14ac:dyDescent="0.35">
      <c r="V12782" s="17"/>
    </row>
    <row r="12783" spans="22:22" x14ac:dyDescent="0.35">
      <c r="V12783" s="17"/>
    </row>
    <row r="12784" spans="22:22" x14ac:dyDescent="0.35">
      <c r="V12784" s="17"/>
    </row>
    <row r="12785" spans="22:22" x14ac:dyDescent="0.35">
      <c r="V12785" s="17"/>
    </row>
    <row r="12786" spans="22:22" x14ac:dyDescent="0.35">
      <c r="V12786" s="17"/>
    </row>
    <row r="12787" spans="22:22" x14ac:dyDescent="0.35">
      <c r="V12787" s="17"/>
    </row>
    <row r="12788" spans="22:22" x14ac:dyDescent="0.35">
      <c r="V12788" s="17"/>
    </row>
    <row r="12789" spans="22:22" x14ac:dyDescent="0.35">
      <c r="V12789" s="17"/>
    </row>
    <row r="12790" spans="22:22" x14ac:dyDescent="0.35">
      <c r="V12790" s="17"/>
    </row>
    <row r="12791" spans="22:22" x14ac:dyDescent="0.35">
      <c r="V12791" s="17"/>
    </row>
    <row r="12792" spans="22:22" x14ac:dyDescent="0.35">
      <c r="V12792" s="17"/>
    </row>
    <row r="12793" spans="22:22" x14ac:dyDescent="0.35">
      <c r="V12793" s="17"/>
    </row>
    <row r="12794" spans="22:22" x14ac:dyDescent="0.35">
      <c r="V12794" s="17"/>
    </row>
    <row r="12795" spans="22:22" x14ac:dyDescent="0.35">
      <c r="V12795" s="17"/>
    </row>
    <row r="12796" spans="22:22" x14ac:dyDescent="0.35">
      <c r="V12796" s="17"/>
    </row>
    <row r="12797" spans="22:22" x14ac:dyDescent="0.35">
      <c r="V12797" s="17"/>
    </row>
    <row r="12798" spans="22:22" x14ac:dyDescent="0.35">
      <c r="V12798" s="17"/>
    </row>
    <row r="12799" spans="22:22" x14ac:dyDescent="0.35">
      <c r="V12799" s="17"/>
    </row>
    <row r="12800" spans="22:22" x14ac:dyDescent="0.35">
      <c r="V12800" s="17"/>
    </row>
    <row r="12801" spans="22:22" x14ac:dyDescent="0.35">
      <c r="V12801" s="17"/>
    </row>
    <row r="12802" spans="22:22" x14ac:dyDescent="0.35">
      <c r="V12802" s="17"/>
    </row>
    <row r="12803" spans="22:22" x14ac:dyDescent="0.35">
      <c r="V12803" s="17"/>
    </row>
    <row r="12804" spans="22:22" x14ac:dyDescent="0.35">
      <c r="V12804" s="17"/>
    </row>
    <row r="12805" spans="22:22" x14ac:dyDescent="0.35">
      <c r="V12805" s="17"/>
    </row>
    <row r="12806" spans="22:22" x14ac:dyDescent="0.35">
      <c r="V12806" s="17"/>
    </row>
    <row r="12807" spans="22:22" x14ac:dyDescent="0.35">
      <c r="V12807" s="17"/>
    </row>
    <row r="12808" spans="22:22" x14ac:dyDescent="0.35">
      <c r="V12808" s="17"/>
    </row>
    <row r="12809" spans="22:22" x14ac:dyDescent="0.35">
      <c r="V12809" s="17"/>
    </row>
    <row r="12810" spans="22:22" x14ac:dyDescent="0.35">
      <c r="V12810" s="17"/>
    </row>
    <row r="12811" spans="22:22" x14ac:dyDescent="0.35">
      <c r="V12811" s="17"/>
    </row>
    <row r="12812" spans="22:22" x14ac:dyDescent="0.35">
      <c r="V12812" s="17"/>
    </row>
    <row r="12813" spans="22:22" x14ac:dyDescent="0.35">
      <c r="V12813" s="17"/>
    </row>
    <row r="12814" spans="22:22" x14ac:dyDescent="0.35">
      <c r="V12814" s="17"/>
    </row>
    <row r="12815" spans="22:22" x14ac:dyDescent="0.35">
      <c r="V12815" s="17"/>
    </row>
    <row r="12816" spans="22:22" x14ac:dyDescent="0.35">
      <c r="V12816" s="17"/>
    </row>
    <row r="12817" spans="22:22" x14ac:dyDescent="0.35">
      <c r="V12817" s="17"/>
    </row>
    <row r="12818" spans="22:22" x14ac:dyDescent="0.35">
      <c r="V12818" s="17"/>
    </row>
    <row r="12819" spans="22:22" x14ac:dyDescent="0.35">
      <c r="V12819" s="17"/>
    </row>
    <row r="12820" spans="22:22" x14ac:dyDescent="0.35">
      <c r="V12820" s="17"/>
    </row>
    <row r="12821" spans="22:22" x14ac:dyDescent="0.35">
      <c r="V12821" s="17"/>
    </row>
    <row r="12822" spans="22:22" x14ac:dyDescent="0.35">
      <c r="V12822" s="17"/>
    </row>
    <row r="12823" spans="22:22" x14ac:dyDescent="0.35">
      <c r="V12823" s="17"/>
    </row>
    <row r="12824" spans="22:22" x14ac:dyDescent="0.35">
      <c r="V12824" s="17"/>
    </row>
    <row r="12825" spans="22:22" x14ac:dyDescent="0.35">
      <c r="V12825" s="17"/>
    </row>
    <row r="12826" spans="22:22" x14ac:dyDescent="0.35">
      <c r="V12826" s="17"/>
    </row>
    <row r="12827" spans="22:22" x14ac:dyDescent="0.35">
      <c r="V12827" s="17"/>
    </row>
    <row r="12828" spans="22:22" x14ac:dyDescent="0.35">
      <c r="V12828" s="17"/>
    </row>
    <row r="12829" spans="22:22" x14ac:dyDescent="0.35">
      <c r="V12829" s="17"/>
    </row>
    <row r="12830" spans="22:22" x14ac:dyDescent="0.35">
      <c r="V12830" s="17"/>
    </row>
    <row r="12831" spans="22:22" x14ac:dyDescent="0.35">
      <c r="V12831" s="17"/>
    </row>
    <row r="12832" spans="22:22" x14ac:dyDescent="0.35">
      <c r="V12832" s="17"/>
    </row>
    <row r="12833" spans="22:22" x14ac:dyDescent="0.35">
      <c r="V12833" s="17"/>
    </row>
    <row r="12834" spans="22:22" x14ac:dyDescent="0.35">
      <c r="V12834" s="17"/>
    </row>
    <row r="12835" spans="22:22" x14ac:dyDescent="0.35">
      <c r="V12835" s="17"/>
    </row>
    <row r="12836" spans="22:22" x14ac:dyDescent="0.35">
      <c r="V12836" s="17"/>
    </row>
    <row r="12837" spans="22:22" x14ac:dyDescent="0.35">
      <c r="V12837" s="17"/>
    </row>
    <row r="12838" spans="22:22" x14ac:dyDescent="0.35">
      <c r="V12838" s="17"/>
    </row>
    <row r="12839" spans="22:22" x14ac:dyDescent="0.35">
      <c r="V12839" s="17"/>
    </row>
    <row r="12840" spans="22:22" x14ac:dyDescent="0.35">
      <c r="V12840" s="17"/>
    </row>
    <row r="12841" spans="22:22" x14ac:dyDescent="0.35">
      <c r="V12841" s="17"/>
    </row>
    <row r="12842" spans="22:22" x14ac:dyDescent="0.35">
      <c r="V12842" s="17"/>
    </row>
    <row r="12843" spans="22:22" x14ac:dyDescent="0.35">
      <c r="V12843" s="17"/>
    </row>
    <row r="12844" spans="22:22" x14ac:dyDescent="0.35">
      <c r="V12844" s="17"/>
    </row>
    <row r="12845" spans="22:22" x14ac:dyDescent="0.35">
      <c r="V12845" s="17"/>
    </row>
    <row r="12846" spans="22:22" x14ac:dyDescent="0.35">
      <c r="V12846" s="17"/>
    </row>
    <row r="12847" spans="22:22" x14ac:dyDescent="0.35">
      <c r="V12847" s="17"/>
    </row>
    <row r="12848" spans="22:22" x14ac:dyDescent="0.35">
      <c r="V12848" s="17"/>
    </row>
    <row r="12849" spans="22:22" x14ac:dyDescent="0.35">
      <c r="V12849" s="17"/>
    </row>
    <row r="12850" spans="22:22" x14ac:dyDescent="0.35">
      <c r="V12850" s="17"/>
    </row>
    <row r="12851" spans="22:22" x14ac:dyDescent="0.35">
      <c r="V12851" s="17"/>
    </row>
    <row r="12852" spans="22:22" x14ac:dyDescent="0.35">
      <c r="V12852" s="17"/>
    </row>
    <row r="12853" spans="22:22" x14ac:dyDescent="0.35">
      <c r="V12853" s="17"/>
    </row>
    <row r="12854" spans="22:22" x14ac:dyDescent="0.35">
      <c r="V12854" s="17"/>
    </row>
    <row r="12855" spans="22:22" x14ac:dyDescent="0.35">
      <c r="V12855" s="17"/>
    </row>
    <row r="12856" spans="22:22" x14ac:dyDescent="0.35">
      <c r="V12856" s="17"/>
    </row>
    <row r="12857" spans="22:22" x14ac:dyDescent="0.35">
      <c r="V12857" s="17"/>
    </row>
    <row r="12858" spans="22:22" x14ac:dyDescent="0.35">
      <c r="V12858" s="17"/>
    </row>
    <row r="12859" spans="22:22" x14ac:dyDescent="0.35">
      <c r="V12859" s="17"/>
    </row>
    <row r="12860" spans="22:22" x14ac:dyDescent="0.35">
      <c r="V12860" s="17"/>
    </row>
    <row r="12861" spans="22:22" x14ac:dyDescent="0.35">
      <c r="V12861" s="17"/>
    </row>
    <row r="12862" spans="22:22" x14ac:dyDescent="0.35">
      <c r="V12862" s="17"/>
    </row>
    <row r="12863" spans="22:22" x14ac:dyDescent="0.35">
      <c r="V12863" s="17"/>
    </row>
    <row r="12864" spans="22:22" x14ac:dyDescent="0.35">
      <c r="V12864" s="17"/>
    </row>
    <row r="12865" spans="22:22" x14ac:dyDescent="0.35">
      <c r="V12865" s="17"/>
    </row>
    <row r="12866" spans="22:22" x14ac:dyDescent="0.35">
      <c r="V12866" s="17"/>
    </row>
    <row r="12867" spans="22:22" x14ac:dyDescent="0.35">
      <c r="V12867" s="17"/>
    </row>
    <row r="12868" spans="22:22" x14ac:dyDescent="0.35">
      <c r="V12868" s="17"/>
    </row>
    <row r="12869" spans="22:22" x14ac:dyDescent="0.35">
      <c r="V12869" s="17"/>
    </row>
    <row r="12870" spans="22:22" x14ac:dyDescent="0.35">
      <c r="V12870" s="17"/>
    </row>
    <row r="12871" spans="22:22" x14ac:dyDescent="0.35">
      <c r="V12871" s="17"/>
    </row>
    <row r="12872" spans="22:22" x14ac:dyDescent="0.35">
      <c r="V12872" s="17"/>
    </row>
    <row r="12873" spans="22:22" x14ac:dyDescent="0.35">
      <c r="V12873" s="17"/>
    </row>
    <row r="12874" spans="22:22" x14ac:dyDescent="0.35">
      <c r="V12874" s="17"/>
    </row>
    <row r="12875" spans="22:22" x14ac:dyDescent="0.35">
      <c r="V12875" s="17"/>
    </row>
    <row r="12876" spans="22:22" x14ac:dyDescent="0.35">
      <c r="V12876" s="17"/>
    </row>
    <row r="12877" spans="22:22" x14ac:dyDescent="0.35">
      <c r="V12877" s="17"/>
    </row>
    <row r="12878" spans="22:22" x14ac:dyDescent="0.35">
      <c r="V12878" s="17"/>
    </row>
    <row r="12879" spans="22:22" x14ac:dyDescent="0.35">
      <c r="V12879" s="17"/>
    </row>
    <row r="12880" spans="22:22" x14ac:dyDescent="0.35">
      <c r="V12880" s="17"/>
    </row>
    <row r="12881" spans="22:22" x14ac:dyDescent="0.35">
      <c r="V12881" s="17"/>
    </row>
    <row r="12882" spans="22:22" x14ac:dyDescent="0.35">
      <c r="V12882" s="17"/>
    </row>
    <row r="12883" spans="22:22" x14ac:dyDescent="0.35">
      <c r="V12883" s="17"/>
    </row>
    <row r="12884" spans="22:22" x14ac:dyDescent="0.35">
      <c r="V12884" s="17"/>
    </row>
    <row r="12885" spans="22:22" x14ac:dyDescent="0.35">
      <c r="V12885" s="17"/>
    </row>
    <row r="12886" spans="22:22" x14ac:dyDescent="0.35">
      <c r="V12886" s="17"/>
    </row>
    <row r="12887" spans="22:22" x14ac:dyDescent="0.35">
      <c r="V12887" s="17"/>
    </row>
    <row r="12888" spans="22:22" x14ac:dyDescent="0.35">
      <c r="V12888" s="17"/>
    </row>
    <row r="12889" spans="22:22" x14ac:dyDescent="0.35">
      <c r="V12889" s="17"/>
    </row>
    <row r="12890" spans="22:22" x14ac:dyDescent="0.35">
      <c r="V12890" s="17"/>
    </row>
    <row r="12891" spans="22:22" x14ac:dyDescent="0.35">
      <c r="V12891" s="17"/>
    </row>
    <row r="12892" spans="22:22" x14ac:dyDescent="0.35">
      <c r="V12892" s="17"/>
    </row>
    <row r="12893" spans="22:22" x14ac:dyDescent="0.35">
      <c r="V12893" s="17"/>
    </row>
    <row r="12894" spans="22:22" x14ac:dyDescent="0.35">
      <c r="V12894" s="17"/>
    </row>
    <row r="12895" spans="22:22" x14ac:dyDescent="0.35">
      <c r="V12895" s="17"/>
    </row>
    <row r="12896" spans="22:22" x14ac:dyDescent="0.35">
      <c r="V12896" s="17"/>
    </row>
    <row r="12897" spans="22:22" x14ac:dyDescent="0.35">
      <c r="V12897" s="17"/>
    </row>
    <row r="12898" spans="22:22" x14ac:dyDescent="0.35">
      <c r="V12898" s="17"/>
    </row>
    <row r="12899" spans="22:22" x14ac:dyDescent="0.35">
      <c r="V12899" s="17"/>
    </row>
    <row r="12900" spans="22:22" x14ac:dyDescent="0.35">
      <c r="V12900" s="17"/>
    </row>
    <row r="12901" spans="22:22" x14ac:dyDescent="0.35">
      <c r="V12901" s="17"/>
    </row>
    <row r="12902" spans="22:22" x14ac:dyDescent="0.35">
      <c r="V12902" s="17"/>
    </row>
    <row r="12903" spans="22:22" x14ac:dyDescent="0.35">
      <c r="V12903" s="17"/>
    </row>
    <row r="12904" spans="22:22" x14ac:dyDescent="0.35">
      <c r="V12904" s="17"/>
    </row>
    <row r="12905" spans="22:22" x14ac:dyDescent="0.35">
      <c r="V12905" s="17"/>
    </row>
    <row r="12906" spans="22:22" x14ac:dyDescent="0.35">
      <c r="V12906" s="17"/>
    </row>
    <row r="12907" spans="22:22" x14ac:dyDescent="0.35">
      <c r="V12907" s="17"/>
    </row>
    <row r="12908" spans="22:22" x14ac:dyDescent="0.35">
      <c r="V12908" s="17"/>
    </row>
    <row r="12909" spans="22:22" x14ac:dyDescent="0.35">
      <c r="V12909" s="17"/>
    </row>
    <row r="12910" spans="22:22" x14ac:dyDescent="0.35">
      <c r="V12910" s="17"/>
    </row>
    <row r="12911" spans="22:22" x14ac:dyDescent="0.35">
      <c r="V12911" s="17"/>
    </row>
    <row r="12912" spans="22:22" x14ac:dyDescent="0.35">
      <c r="V12912" s="17"/>
    </row>
    <row r="12913" spans="22:22" x14ac:dyDescent="0.35">
      <c r="V12913" s="17"/>
    </row>
    <row r="12914" spans="22:22" x14ac:dyDescent="0.35">
      <c r="V12914" s="17"/>
    </row>
    <row r="12915" spans="22:22" x14ac:dyDescent="0.35">
      <c r="V12915" s="17"/>
    </row>
    <row r="12916" spans="22:22" x14ac:dyDescent="0.35">
      <c r="V12916" s="17"/>
    </row>
    <row r="12917" spans="22:22" x14ac:dyDescent="0.35">
      <c r="V12917" s="17"/>
    </row>
    <row r="12918" spans="22:22" x14ac:dyDescent="0.35">
      <c r="V12918" s="17"/>
    </row>
    <row r="12919" spans="22:22" x14ac:dyDescent="0.35">
      <c r="V12919" s="17"/>
    </row>
    <row r="12920" spans="22:22" x14ac:dyDescent="0.35">
      <c r="V12920" s="17"/>
    </row>
    <row r="12921" spans="22:22" x14ac:dyDescent="0.35">
      <c r="V12921" s="17"/>
    </row>
    <row r="12922" spans="22:22" x14ac:dyDescent="0.35">
      <c r="V12922" s="17"/>
    </row>
    <row r="12923" spans="22:22" x14ac:dyDescent="0.35">
      <c r="V12923" s="17"/>
    </row>
    <row r="12924" spans="22:22" x14ac:dyDescent="0.35">
      <c r="V12924" s="17"/>
    </row>
    <row r="12925" spans="22:22" x14ac:dyDescent="0.35">
      <c r="V12925" s="17"/>
    </row>
    <row r="12926" spans="22:22" x14ac:dyDescent="0.35">
      <c r="V12926" s="17"/>
    </row>
    <row r="12927" spans="22:22" x14ac:dyDescent="0.35">
      <c r="V12927" s="17"/>
    </row>
    <row r="12928" spans="22:22" x14ac:dyDescent="0.35">
      <c r="V12928" s="17"/>
    </row>
    <row r="12929" spans="22:22" x14ac:dyDescent="0.35">
      <c r="V12929" s="17"/>
    </row>
    <row r="12930" spans="22:22" x14ac:dyDescent="0.35">
      <c r="V12930" s="17"/>
    </row>
    <row r="12931" spans="22:22" x14ac:dyDescent="0.35">
      <c r="V12931" s="17"/>
    </row>
    <row r="12932" spans="22:22" x14ac:dyDescent="0.35">
      <c r="V12932" s="17"/>
    </row>
    <row r="12933" spans="22:22" x14ac:dyDescent="0.35">
      <c r="V12933" s="17"/>
    </row>
    <row r="12934" spans="22:22" x14ac:dyDescent="0.35">
      <c r="V12934" s="17"/>
    </row>
    <row r="12935" spans="22:22" x14ac:dyDescent="0.35">
      <c r="V12935" s="17"/>
    </row>
    <row r="12936" spans="22:22" x14ac:dyDescent="0.35">
      <c r="V12936" s="17"/>
    </row>
    <row r="12937" spans="22:22" x14ac:dyDescent="0.35">
      <c r="V12937" s="17"/>
    </row>
    <row r="12938" spans="22:22" x14ac:dyDescent="0.35">
      <c r="V12938" s="17"/>
    </row>
    <row r="12939" spans="22:22" x14ac:dyDescent="0.35">
      <c r="V12939" s="17"/>
    </row>
    <row r="12940" spans="22:22" x14ac:dyDescent="0.35">
      <c r="V12940" s="17"/>
    </row>
    <row r="12941" spans="22:22" x14ac:dyDescent="0.35">
      <c r="V12941" s="17"/>
    </row>
    <row r="12942" spans="22:22" x14ac:dyDescent="0.35">
      <c r="V12942" s="17"/>
    </row>
    <row r="12943" spans="22:22" x14ac:dyDescent="0.35">
      <c r="V12943" s="17"/>
    </row>
    <row r="12944" spans="22:22" x14ac:dyDescent="0.35">
      <c r="V12944" s="17"/>
    </row>
    <row r="12945" spans="22:22" x14ac:dyDescent="0.35">
      <c r="V12945" s="17"/>
    </row>
    <row r="12946" spans="22:22" x14ac:dyDescent="0.35">
      <c r="V12946" s="17"/>
    </row>
    <row r="12947" spans="22:22" x14ac:dyDescent="0.35">
      <c r="V12947" s="17"/>
    </row>
    <row r="12948" spans="22:22" x14ac:dyDescent="0.35">
      <c r="V12948" s="17"/>
    </row>
    <row r="12949" spans="22:22" x14ac:dyDescent="0.35">
      <c r="V12949" s="17"/>
    </row>
    <row r="12950" spans="22:22" x14ac:dyDescent="0.35">
      <c r="V12950" s="17"/>
    </row>
    <row r="12951" spans="22:22" x14ac:dyDescent="0.35">
      <c r="V12951" s="17"/>
    </row>
    <row r="12952" spans="22:22" x14ac:dyDescent="0.35">
      <c r="V12952" s="17"/>
    </row>
    <row r="12953" spans="22:22" x14ac:dyDescent="0.35">
      <c r="V12953" s="17"/>
    </row>
    <row r="12954" spans="22:22" x14ac:dyDescent="0.35">
      <c r="V12954" s="17"/>
    </row>
    <row r="12955" spans="22:22" x14ac:dyDescent="0.35">
      <c r="V12955" s="17"/>
    </row>
    <row r="12956" spans="22:22" x14ac:dyDescent="0.35">
      <c r="V12956" s="17"/>
    </row>
    <row r="12957" spans="22:22" x14ac:dyDescent="0.35">
      <c r="V12957" s="17"/>
    </row>
    <row r="12958" spans="22:22" x14ac:dyDescent="0.35">
      <c r="V12958" s="17"/>
    </row>
    <row r="12959" spans="22:22" x14ac:dyDescent="0.35">
      <c r="V12959" s="17"/>
    </row>
    <row r="12960" spans="22:22" x14ac:dyDescent="0.35">
      <c r="V12960" s="17"/>
    </row>
    <row r="12961" spans="22:22" x14ac:dyDescent="0.35">
      <c r="V12961" s="17"/>
    </row>
    <row r="12962" spans="22:22" x14ac:dyDescent="0.35">
      <c r="V12962" s="17"/>
    </row>
    <row r="12963" spans="22:22" x14ac:dyDescent="0.35">
      <c r="V12963" s="17"/>
    </row>
    <row r="12964" spans="22:22" x14ac:dyDescent="0.35">
      <c r="V12964" s="17"/>
    </row>
    <row r="12965" spans="22:22" x14ac:dyDescent="0.35">
      <c r="V12965" s="17"/>
    </row>
    <row r="12966" spans="22:22" x14ac:dyDescent="0.35">
      <c r="V12966" s="17"/>
    </row>
    <row r="12967" spans="22:22" x14ac:dyDescent="0.35">
      <c r="V12967" s="17"/>
    </row>
    <row r="12968" spans="22:22" x14ac:dyDescent="0.35">
      <c r="V12968" s="17"/>
    </row>
    <row r="12969" spans="22:22" x14ac:dyDescent="0.35">
      <c r="V12969" s="17"/>
    </row>
    <row r="12970" spans="22:22" x14ac:dyDescent="0.35">
      <c r="V12970" s="17"/>
    </row>
    <row r="12971" spans="22:22" x14ac:dyDescent="0.35">
      <c r="V12971" s="17"/>
    </row>
    <row r="12972" spans="22:22" x14ac:dyDescent="0.35">
      <c r="V12972" s="17"/>
    </row>
    <row r="12973" spans="22:22" x14ac:dyDescent="0.35">
      <c r="V12973" s="17"/>
    </row>
    <row r="12974" spans="22:22" x14ac:dyDescent="0.35">
      <c r="V12974" s="17"/>
    </row>
    <row r="12975" spans="22:22" x14ac:dyDescent="0.35">
      <c r="V12975" s="17"/>
    </row>
    <row r="12976" spans="22:22" x14ac:dyDescent="0.35">
      <c r="V12976" s="17"/>
    </row>
    <row r="12977" spans="22:22" x14ac:dyDescent="0.35">
      <c r="V12977" s="17"/>
    </row>
    <row r="12978" spans="22:22" x14ac:dyDescent="0.35">
      <c r="V12978" s="17"/>
    </row>
    <row r="12979" spans="22:22" x14ac:dyDescent="0.35">
      <c r="V12979" s="17"/>
    </row>
    <row r="12980" spans="22:22" x14ac:dyDescent="0.35">
      <c r="V12980" s="17"/>
    </row>
    <row r="12981" spans="22:22" x14ac:dyDescent="0.35">
      <c r="V12981" s="17"/>
    </row>
    <row r="12982" spans="22:22" x14ac:dyDescent="0.35">
      <c r="V12982" s="17"/>
    </row>
    <row r="12983" spans="22:22" x14ac:dyDescent="0.35">
      <c r="V12983" s="17"/>
    </row>
    <row r="12984" spans="22:22" x14ac:dyDescent="0.35">
      <c r="V12984" s="17"/>
    </row>
    <row r="12985" spans="22:22" x14ac:dyDescent="0.35">
      <c r="V12985" s="17"/>
    </row>
    <row r="12986" spans="22:22" x14ac:dyDescent="0.35">
      <c r="V12986" s="17"/>
    </row>
    <row r="12987" spans="22:22" x14ac:dyDescent="0.35">
      <c r="V12987" s="17"/>
    </row>
    <row r="12988" spans="22:22" x14ac:dyDescent="0.35">
      <c r="V12988" s="17"/>
    </row>
    <row r="12989" spans="22:22" x14ac:dyDescent="0.35">
      <c r="V12989" s="17"/>
    </row>
    <row r="12990" spans="22:22" x14ac:dyDescent="0.35">
      <c r="V12990" s="17"/>
    </row>
    <row r="12991" spans="22:22" x14ac:dyDescent="0.35">
      <c r="V12991" s="17"/>
    </row>
    <row r="12992" spans="22:22" x14ac:dyDescent="0.35">
      <c r="V12992" s="17"/>
    </row>
    <row r="12993" spans="22:22" x14ac:dyDescent="0.35">
      <c r="V12993" s="17"/>
    </row>
    <row r="12994" spans="22:22" x14ac:dyDescent="0.35">
      <c r="V12994" s="17"/>
    </row>
    <row r="12995" spans="22:22" x14ac:dyDescent="0.35">
      <c r="V12995" s="17"/>
    </row>
    <row r="12996" spans="22:22" x14ac:dyDescent="0.35">
      <c r="V12996" s="17"/>
    </row>
    <row r="12997" spans="22:22" x14ac:dyDescent="0.35">
      <c r="V12997" s="17"/>
    </row>
    <row r="12998" spans="22:22" x14ac:dyDescent="0.35">
      <c r="V12998" s="17"/>
    </row>
    <row r="12999" spans="22:22" x14ac:dyDescent="0.35">
      <c r="V12999" s="17"/>
    </row>
    <row r="13000" spans="22:22" x14ac:dyDescent="0.35">
      <c r="V13000" s="17"/>
    </row>
    <row r="13001" spans="22:22" x14ac:dyDescent="0.35">
      <c r="V13001" s="17"/>
    </row>
    <row r="13002" spans="22:22" x14ac:dyDescent="0.35">
      <c r="V13002" s="17"/>
    </row>
    <row r="13003" spans="22:22" x14ac:dyDescent="0.35">
      <c r="V13003" s="17"/>
    </row>
    <row r="13004" spans="22:22" x14ac:dyDescent="0.35">
      <c r="V13004" s="17"/>
    </row>
    <row r="13005" spans="22:22" x14ac:dyDescent="0.35">
      <c r="V13005" s="17"/>
    </row>
    <row r="13006" spans="22:22" x14ac:dyDescent="0.35">
      <c r="V13006" s="17"/>
    </row>
    <row r="13007" spans="22:22" x14ac:dyDescent="0.35">
      <c r="V13007" s="17"/>
    </row>
    <row r="13008" spans="22:22" x14ac:dyDescent="0.35">
      <c r="V13008" s="17"/>
    </row>
    <row r="13009" spans="22:22" x14ac:dyDescent="0.35">
      <c r="V13009" s="17"/>
    </row>
    <row r="13010" spans="22:22" x14ac:dyDescent="0.35">
      <c r="V13010" s="17"/>
    </row>
    <row r="13011" spans="22:22" x14ac:dyDescent="0.35">
      <c r="V13011" s="17"/>
    </row>
    <row r="13012" spans="22:22" x14ac:dyDescent="0.35">
      <c r="V13012" s="17"/>
    </row>
    <row r="13013" spans="22:22" x14ac:dyDescent="0.35">
      <c r="V13013" s="17"/>
    </row>
    <row r="13014" spans="22:22" x14ac:dyDescent="0.35">
      <c r="V13014" s="17"/>
    </row>
    <row r="13015" spans="22:22" x14ac:dyDescent="0.35">
      <c r="V13015" s="17"/>
    </row>
    <row r="13016" spans="22:22" x14ac:dyDescent="0.35">
      <c r="V13016" s="17"/>
    </row>
    <row r="13017" spans="22:22" x14ac:dyDescent="0.35">
      <c r="V13017" s="17"/>
    </row>
    <row r="13018" spans="22:22" x14ac:dyDescent="0.35">
      <c r="V13018" s="17"/>
    </row>
    <row r="13019" spans="22:22" x14ac:dyDescent="0.35">
      <c r="V13019" s="17"/>
    </row>
    <row r="13020" spans="22:22" x14ac:dyDescent="0.35">
      <c r="V13020" s="17"/>
    </row>
    <row r="13021" spans="22:22" x14ac:dyDescent="0.35">
      <c r="V13021" s="17"/>
    </row>
    <row r="13022" spans="22:22" x14ac:dyDescent="0.35">
      <c r="V13022" s="17"/>
    </row>
    <row r="13023" spans="22:22" x14ac:dyDescent="0.35">
      <c r="V13023" s="17"/>
    </row>
    <row r="13024" spans="22:22" x14ac:dyDescent="0.35">
      <c r="V13024" s="17"/>
    </row>
    <row r="13025" spans="22:22" x14ac:dyDescent="0.35">
      <c r="V13025" s="17"/>
    </row>
    <row r="13026" spans="22:22" x14ac:dyDescent="0.35">
      <c r="V13026" s="17"/>
    </row>
    <row r="13027" spans="22:22" x14ac:dyDescent="0.35">
      <c r="V13027" s="17"/>
    </row>
    <row r="13028" spans="22:22" x14ac:dyDescent="0.35">
      <c r="V13028" s="17"/>
    </row>
    <row r="13029" spans="22:22" x14ac:dyDescent="0.35">
      <c r="V13029" s="17"/>
    </row>
    <row r="13030" spans="22:22" x14ac:dyDescent="0.35">
      <c r="V13030" s="17"/>
    </row>
    <row r="13031" spans="22:22" x14ac:dyDescent="0.35">
      <c r="V13031" s="17"/>
    </row>
    <row r="13032" spans="22:22" x14ac:dyDescent="0.35">
      <c r="V13032" s="17"/>
    </row>
    <row r="13033" spans="22:22" x14ac:dyDescent="0.35">
      <c r="V13033" s="17"/>
    </row>
    <row r="13034" spans="22:22" x14ac:dyDescent="0.35">
      <c r="V13034" s="17"/>
    </row>
    <row r="13035" spans="22:22" x14ac:dyDescent="0.35">
      <c r="V13035" s="17"/>
    </row>
    <row r="13036" spans="22:22" x14ac:dyDescent="0.35">
      <c r="V13036" s="17"/>
    </row>
    <row r="13037" spans="22:22" x14ac:dyDescent="0.35">
      <c r="V13037" s="17"/>
    </row>
    <row r="13038" spans="22:22" x14ac:dyDescent="0.35">
      <c r="V13038" s="17"/>
    </row>
    <row r="13039" spans="22:22" x14ac:dyDescent="0.35">
      <c r="V13039" s="17"/>
    </row>
    <row r="13040" spans="22:22" x14ac:dyDescent="0.35">
      <c r="V13040" s="17"/>
    </row>
    <row r="13041" spans="22:22" x14ac:dyDescent="0.35">
      <c r="V13041" s="17"/>
    </row>
    <row r="13042" spans="22:22" x14ac:dyDescent="0.35">
      <c r="V13042" s="17"/>
    </row>
    <row r="13043" spans="22:22" x14ac:dyDescent="0.35">
      <c r="V13043" s="17"/>
    </row>
    <row r="13044" spans="22:22" x14ac:dyDescent="0.35">
      <c r="V13044" s="17"/>
    </row>
    <row r="13045" spans="22:22" x14ac:dyDescent="0.35">
      <c r="V13045" s="17"/>
    </row>
    <row r="13046" spans="22:22" x14ac:dyDescent="0.35">
      <c r="V13046" s="17"/>
    </row>
    <row r="13047" spans="22:22" x14ac:dyDescent="0.35">
      <c r="V13047" s="17"/>
    </row>
    <row r="13048" spans="22:22" x14ac:dyDescent="0.35">
      <c r="V13048" s="17"/>
    </row>
    <row r="13049" spans="22:22" x14ac:dyDescent="0.35">
      <c r="V13049" s="17"/>
    </row>
    <row r="13050" spans="22:22" x14ac:dyDescent="0.35">
      <c r="V13050" s="17"/>
    </row>
    <row r="13051" spans="22:22" x14ac:dyDescent="0.35">
      <c r="V13051" s="17"/>
    </row>
    <row r="13052" spans="22:22" x14ac:dyDescent="0.35">
      <c r="V13052" s="17"/>
    </row>
    <row r="13053" spans="22:22" x14ac:dyDescent="0.35">
      <c r="V13053" s="17"/>
    </row>
    <row r="13054" spans="22:22" x14ac:dyDescent="0.35">
      <c r="V13054" s="17"/>
    </row>
    <row r="13055" spans="22:22" x14ac:dyDescent="0.35">
      <c r="V13055" s="17"/>
    </row>
    <row r="13056" spans="22:22" x14ac:dyDescent="0.35">
      <c r="V13056" s="17"/>
    </row>
    <row r="13057" spans="22:22" x14ac:dyDescent="0.35">
      <c r="V13057" s="17"/>
    </row>
    <row r="13058" spans="22:22" x14ac:dyDescent="0.35">
      <c r="V13058" s="17"/>
    </row>
    <row r="13059" spans="22:22" x14ac:dyDescent="0.35">
      <c r="V13059" s="17"/>
    </row>
    <row r="13060" spans="22:22" x14ac:dyDescent="0.35">
      <c r="V13060" s="17"/>
    </row>
    <row r="13061" spans="22:22" x14ac:dyDescent="0.35">
      <c r="V13061" s="17"/>
    </row>
    <row r="13062" spans="22:22" x14ac:dyDescent="0.35">
      <c r="V13062" s="17"/>
    </row>
    <row r="13063" spans="22:22" x14ac:dyDescent="0.35">
      <c r="V13063" s="17"/>
    </row>
    <row r="13064" spans="22:22" x14ac:dyDescent="0.35">
      <c r="V13064" s="17"/>
    </row>
    <row r="13065" spans="22:22" x14ac:dyDescent="0.35">
      <c r="V13065" s="17"/>
    </row>
    <row r="13066" spans="22:22" x14ac:dyDescent="0.35">
      <c r="V13066" s="17"/>
    </row>
    <row r="13067" spans="22:22" x14ac:dyDescent="0.35">
      <c r="V13067" s="17"/>
    </row>
    <row r="13068" spans="22:22" x14ac:dyDescent="0.35">
      <c r="V13068" s="17"/>
    </row>
    <row r="13069" spans="22:22" x14ac:dyDescent="0.35">
      <c r="V13069" s="17"/>
    </row>
    <row r="13070" spans="22:22" x14ac:dyDescent="0.35">
      <c r="V13070" s="17"/>
    </row>
    <row r="13071" spans="22:22" x14ac:dyDescent="0.35">
      <c r="V13071" s="17"/>
    </row>
    <row r="13072" spans="22:22" x14ac:dyDescent="0.35">
      <c r="V13072" s="17"/>
    </row>
    <row r="13073" spans="22:22" x14ac:dyDescent="0.35">
      <c r="V13073" s="17"/>
    </row>
    <row r="13074" spans="22:22" x14ac:dyDescent="0.35">
      <c r="V13074" s="17"/>
    </row>
    <row r="13075" spans="22:22" x14ac:dyDescent="0.35">
      <c r="V13075" s="17"/>
    </row>
    <row r="13076" spans="22:22" x14ac:dyDescent="0.35">
      <c r="V13076" s="17"/>
    </row>
    <row r="13077" spans="22:22" x14ac:dyDescent="0.35">
      <c r="V13077" s="17"/>
    </row>
    <row r="13078" spans="22:22" x14ac:dyDescent="0.35">
      <c r="V13078" s="17"/>
    </row>
    <row r="13079" spans="22:22" x14ac:dyDescent="0.35">
      <c r="V13079" s="17"/>
    </row>
    <row r="13080" spans="22:22" x14ac:dyDescent="0.35">
      <c r="V13080" s="17"/>
    </row>
    <row r="13081" spans="22:22" x14ac:dyDescent="0.35">
      <c r="V13081" s="17"/>
    </row>
    <row r="13082" spans="22:22" x14ac:dyDescent="0.35">
      <c r="V13082" s="17"/>
    </row>
    <row r="13083" spans="22:22" x14ac:dyDescent="0.35">
      <c r="V13083" s="17"/>
    </row>
    <row r="13084" spans="22:22" x14ac:dyDescent="0.35">
      <c r="V13084" s="17"/>
    </row>
    <row r="13085" spans="22:22" x14ac:dyDescent="0.35">
      <c r="V13085" s="17"/>
    </row>
    <row r="13086" spans="22:22" x14ac:dyDescent="0.35">
      <c r="V13086" s="17"/>
    </row>
    <row r="13087" spans="22:22" x14ac:dyDescent="0.35">
      <c r="V13087" s="17"/>
    </row>
    <row r="13088" spans="22:22" x14ac:dyDescent="0.35">
      <c r="V13088" s="17"/>
    </row>
    <row r="13089" spans="22:22" x14ac:dyDescent="0.35">
      <c r="V13089" s="17"/>
    </row>
    <row r="13090" spans="22:22" x14ac:dyDescent="0.35">
      <c r="V13090" s="17"/>
    </row>
    <row r="13091" spans="22:22" x14ac:dyDescent="0.35">
      <c r="V13091" s="17"/>
    </row>
    <row r="13092" spans="22:22" x14ac:dyDescent="0.35">
      <c r="V13092" s="17"/>
    </row>
    <row r="13093" spans="22:22" x14ac:dyDescent="0.35">
      <c r="V13093" s="17"/>
    </row>
    <row r="13094" spans="22:22" x14ac:dyDescent="0.35">
      <c r="V13094" s="17"/>
    </row>
    <row r="13095" spans="22:22" x14ac:dyDescent="0.35">
      <c r="V13095" s="17"/>
    </row>
    <row r="13096" spans="22:22" x14ac:dyDescent="0.35">
      <c r="V13096" s="17"/>
    </row>
    <row r="13097" spans="22:22" x14ac:dyDescent="0.35">
      <c r="V13097" s="17"/>
    </row>
    <row r="13098" spans="22:22" x14ac:dyDescent="0.35">
      <c r="V13098" s="17"/>
    </row>
    <row r="13099" spans="22:22" x14ac:dyDescent="0.35">
      <c r="V13099" s="17"/>
    </row>
    <row r="13100" spans="22:22" x14ac:dyDescent="0.35">
      <c r="V13100" s="17"/>
    </row>
    <row r="13101" spans="22:22" x14ac:dyDescent="0.35">
      <c r="V13101" s="17"/>
    </row>
    <row r="13102" spans="22:22" x14ac:dyDescent="0.35">
      <c r="V13102" s="17"/>
    </row>
    <row r="13103" spans="22:22" x14ac:dyDescent="0.35">
      <c r="V13103" s="17"/>
    </row>
    <row r="13104" spans="22:22" x14ac:dyDescent="0.35">
      <c r="V13104" s="17"/>
    </row>
    <row r="13105" spans="22:22" x14ac:dyDescent="0.35">
      <c r="V13105" s="17"/>
    </row>
    <row r="13106" spans="22:22" x14ac:dyDescent="0.35">
      <c r="V13106" s="17"/>
    </row>
    <row r="13107" spans="22:22" x14ac:dyDescent="0.35">
      <c r="V13107" s="17"/>
    </row>
    <row r="13108" spans="22:22" x14ac:dyDescent="0.35">
      <c r="V13108" s="17"/>
    </row>
    <row r="13109" spans="22:22" x14ac:dyDescent="0.35">
      <c r="V13109" s="17"/>
    </row>
    <row r="13110" spans="22:22" x14ac:dyDescent="0.35">
      <c r="V13110" s="17"/>
    </row>
    <row r="13111" spans="22:22" x14ac:dyDescent="0.35">
      <c r="V13111" s="17"/>
    </row>
    <row r="13112" spans="22:22" x14ac:dyDescent="0.35">
      <c r="V13112" s="17"/>
    </row>
    <row r="13113" spans="22:22" x14ac:dyDescent="0.35">
      <c r="V13113" s="17"/>
    </row>
    <row r="13114" spans="22:22" x14ac:dyDescent="0.35">
      <c r="V13114" s="17"/>
    </row>
    <row r="13115" spans="22:22" x14ac:dyDescent="0.35">
      <c r="V13115" s="17"/>
    </row>
    <row r="13116" spans="22:22" x14ac:dyDescent="0.35">
      <c r="V13116" s="17"/>
    </row>
    <row r="13117" spans="22:22" x14ac:dyDescent="0.35">
      <c r="V13117" s="17"/>
    </row>
    <row r="13118" spans="22:22" x14ac:dyDescent="0.35">
      <c r="V13118" s="17"/>
    </row>
    <row r="13119" spans="22:22" x14ac:dyDescent="0.35">
      <c r="V13119" s="17"/>
    </row>
    <row r="13120" spans="22:22" x14ac:dyDescent="0.35">
      <c r="V13120" s="17"/>
    </row>
    <row r="13121" spans="22:22" x14ac:dyDescent="0.35">
      <c r="V13121" s="17"/>
    </row>
    <row r="13122" spans="22:22" x14ac:dyDescent="0.35">
      <c r="V13122" s="17"/>
    </row>
    <row r="13123" spans="22:22" x14ac:dyDescent="0.35">
      <c r="V13123" s="17"/>
    </row>
    <row r="13124" spans="22:22" x14ac:dyDescent="0.35">
      <c r="V13124" s="17"/>
    </row>
    <row r="13125" spans="22:22" x14ac:dyDescent="0.35">
      <c r="V13125" s="17"/>
    </row>
    <row r="13126" spans="22:22" x14ac:dyDescent="0.35">
      <c r="V13126" s="17"/>
    </row>
    <row r="13127" spans="22:22" x14ac:dyDescent="0.35">
      <c r="V13127" s="17"/>
    </row>
    <row r="13128" spans="22:22" x14ac:dyDescent="0.35">
      <c r="V13128" s="17"/>
    </row>
    <row r="13129" spans="22:22" x14ac:dyDescent="0.35">
      <c r="V13129" s="17"/>
    </row>
    <row r="13130" spans="22:22" x14ac:dyDescent="0.35">
      <c r="V13130" s="17"/>
    </row>
    <row r="13131" spans="22:22" x14ac:dyDescent="0.35">
      <c r="V13131" s="17"/>
    </row>
    <row r="13132" spans="22:22" x14ac:dyDescent="0.35">
      <c r="V13132" s="17"/>
    </row>
    <row r="13133" spans="22:22" x14ac:dyDescent="0.35">
      <c r="V13133" s="17"/>
    </row>
    <row r="13134" spans="22:22" x14ac:dyDescent="0.35">
      <c r="V13134" s="17"/>
    </row>
    <row r="13135" spans="22:22" x14ac:dyDescent="0.35">
      <c r="V13135" s="17"/>
    </row>
    <row r="13136" spans="22:22" x14ac:dyDescent="0.35">
      <c r="V13136" s="17"/>
    </row>
    <row r="13137" spans="22:22" x14ac:dyDescent="0.35">
      <c r="V13137" s="17"/>
    </row>
    <row r="13138" spans="22:22" x14ac:dyDescent="0.35">
      <c r="V13138" s="17"/>
    </row>
    <row r="13139" spans="22:22" x14ac:dyDescent="0.35">
      <c r="V13139" s="17"/>
    </row>
    <row r="13140" spans="22:22" x14ac:dyDescent="0.35">
      <c r="V13140" s="17"/>
    </row>
    <row r="13141" spans="22:22" x14ac:dyDescent="0.35">
      <c r="V13141" s="17"/>
    </row>
    <row r="13142" spans="22:22" x14ac:dyDescent="0.35">
      <c r="V13142" s="17"/>
    </row>
    <row r="13143" spans="22:22" x14ac:dyDescent="0.35">
      <c r="V13143" s="17"/>
    </row>
    <row r="13144" spans="22:22" x14ac:dyDescent="0.35">
      <c r="V13144" s="17"/>
    </row>
    <row r="13145" spans="22:22" x14ac:dyDescent="0.35">
      <c r="V13145" s="17"/>
    </row>
    <row r="13146" spans="22:22" x14ac:dyDescent="0.35">
      <c r="V13146" s="17"/>
    </row>
    <row r="13147" spans="22:22" x14ac:dyDescent="0.35">
      <c r="V13147" s="17"/>
    </row>
    <row r="13148" spans="22:22" x14ac:dyDescent="0.35">
      <c r="V13148" s="17"/>
    </row>
    <row r="13149" spans="22:22" x14ac:dyDescent="0.35">
      <c r="V13149" s="17"/>
    </row>
    <row r="13150" spans="22:22" x14ac:dyDescent="0.35">
      <c r="V13150" s="17"/>
    </row>
    <row r="13151" spans="22:22" x14ac:dyDescent="0.35">
      <c r="V13151" s="17"/>
    </row>
    <row r="13152" spans="22:22" x14ac:dyDescent="0.35">
      <c r="V13152" s="17"/>
    </row>
    <row r="13153" spans="22:22" x14ac:dyDescent="0.35">
      <c r="V13153" s="17"/>
    </row>
    <row r="13154" spans="22:22" x14ac:dyDescent="0.35">
      <c r="V13154" s="17"/>
    </row>
    <row r="13155" spans="22:22" x14ac:dyDescent="0.35">
      <c r="V13155" s="17"/>
    </row>
    <row r="13156" spans="22:22" x14ac:dyDescent="0.35">
      <c r="V13156" s="17"/>
    </row>
    <row r="13157" spans="22:22" x14ac:dyDescent="0.35">
      <c r="V13157" s="17"/>
    </row>
    <row r="13158" spans="22:22" x14ac:dyDescent="0.35">
      <c r="V13158" s="17"/>
    </row>
    <row r="13159" spans="22:22" x14ac:dyDescent="0.35">
      <c r="V13159" s="17"/>
    </row>
    <row r="13160" spans="22:22" x14ac:dyDescent="0.35">
      <c r="V13160" s="17"/>
    </row>
    <row r="13161" spans="22:22" x14ac:dyDescent="0.35">
      <c r="V13161" s="17"/>
    </row>
    <row r="13162" spans="22:22" x14ac:dyDescent="0.35">
      <c r="V13162" s="17"/>
    </row>
    <row r="13163" spans="22:22" x14ac:dyDescent="0.35">
      <c r="V13163" s="17"/>
    </row>
    <row r="13164" spans="22:22" x14ac:dyDescent="0.35">
      <c r="V13164" s="17"/>
    </row>
    <row r="13165" spans="22:22" x14ac:dyDescent="0.35">
      <c r="V13165" s="17"/>
    </row>
    <row r="13166" spans="22:22" x14ac:dyDescent="0.35">
      <c r="V13166" s="17"/>
    </row>
    <row r="13167" spans="22:22" x14ac:dyDescent="0.35">
      <c r="V13167" s="17"/>
    </row>
    <row r="13168" spans="22:22" x14ac:dyDescent="0.35">
      <c r="V13168" s="17"/>
    </row>
    <row r="13169" spans="22:22" x14ac:dyDescent="0.35">
      <c r="V13169" s="17"/>
    </row>
    <row r="13170" spans="22:22" x14ac:dyDescent="0.35">
      <c r="V13170" s="17"/>
    </row>
    <row r="13171" spans="22:22" x14ac:dyDescent="0.35">
      <c r="V13171" s="17"/>
    </row>
    <row r="13172" spans="22:22" x14ac:dyDescent="0.35">
      <c r="V13172" s="17"/>
    </row>
    <row r="13173" spans="22:22" x14ac:dyDescent="0.35">
      <c r="V13173" s="17"/>
    </row>
    <row r="13174" spans="22:22" x14ac:dyDescent="0.35">
      <c r="V13174" s="17"/>
    </row>
    <row r="13175" spans="22:22" x14ac:dyDescent="0.35">
      <c r="V13175" s="17"/>
    </row>
    <row r="13176" spans="22:22" x14ac:dyDescent="0.35">
      <c r="V13176" s="17"/>
    </row>
    <row r="13177" spans="22:22" x14ac:dyDescent="0.35">
      <c r="V13177" s="17"/>
    </row>
    <row r="13178" spans="22:22" x14ac:dyDescent="0.35">
      <c r="V13178" s="17"/>
    </row>
    <row r="13179" spans="22:22" x14ac:dyDescent="0.35">
      <c r="V13179" s="17"/>
    </row>
    <row r="13180" spans="22:22" x14ac:dyDescent="0.35">
      <c r="V13180" s="17"/>
    </row>
    <row r="13181" spans="22:22" x14ac:dyDescent="0.35">
      <c r="V13181" s="17"/>
    </row>
    <row r="13182" spans="22:22" x14ac:dyDescent="0.35">
      <c r="V13182" s="17"/>
    </row>
    <row r="13183" spans="22:22" x14ac:dyDescent="0.35">
      <c r="V13183" s="17"/>
    </row>
    <row r="13184" spans="22:22" x14ac:dyDescent="0.35">
      <c r="V13184" s="17"/>
    </row>
    <row r="13185" spans="22:22" x14ac:dyDescent="0.35">
      <c r="V13185" s="17"/>
    </row>
    <row r="13186" spans="22:22" x14ac:dyDescent="0.35">
      <c r="V13186" s="17"/>
    </row>
    <row r="13187" spans="22:22" x14ac:dyDescent="0.35">
      <c r="V13187" s="17"/>
    </row>
    <row r="13188" spans="22:22" x14ac:dyDescent="0.35">
      <c r="V13188" s="17"/>
    </row>
    <row r="13189" spans="22:22" x14ac:dyDescent="0.35">
      <c r="V13189" s="17"/>
    </row>
    <row r="13190" spans="22:22" x14ac:dyDescent="0.35">
      <c r="V13190" s="17"/>
    </row>
    <row r="13191" spans="22:22" x14ac:dyDescent="0.35">
      <c r="V13191" s="17"/>
    </row>
    <row r="13192" spans="22:22" x14ac:dyDescent="0.35">
      <c r="V13192" s="17"/>
    </row>
    <row r="13193" spans="22:22" x14ac:dyDescent="0.35">
      <c r="V13193" s="17"/>
    </row>
    <row r="13194" spans="22:22" x14ac:dyDescent="0.35">
      <c r="V13194" s="17"/>
    </row>
    <row r="13195" spans="22:22" x14ac:dyDescent="0.35">
      <c r="V13195" s="17"/>
    </row>
    <row r="13196" spans="22:22" x14ac:dyDescent="0.35">
      <c r="V13196" s="17"/>
    </row>
    <row r="13197" spans="22:22" x14ac:dyDescent="0.35">
      <c r="V13197" s="17"/>
    </row>
    <row r="13198" spans="22:22" x14ac:dyDescent="0.35">
      <c r="V13198" s="17"/>
    </row>
    <row r="13199" spans="22:22" x14ac:dyDescent="0.35">
      <c r="V13199" s="17"/>
    </row>
    <row r="13200" spans="22:22" x14ac:dyDescent="0.35">
      <c r="V13200" s="17"/>
    </row>
    <row r="13201" spans="22:22" x14ac:dyDescent="0.35">
      <c r="V13201" s="17"/>
    </row>
    <row r="13202" spans="22:22" x14ac:dyDescent="0.35">
      <c r="V13202" s="17"/>
    </row>
    <row r="13203" spans="22:22" x14ac:dyDescent="0.35">
      <c r="V13203" s="17"/>
    </row>
    <row r="13204" spans="22:22" x14ac:dyDescent="0.35">
      <c r="V13204" s="17"/>
    </row>
    <row r="13205" spans="22:22" x14ac:dyDescent="0.35">
      <c r="V13205" s="17"/>
    </row>
    <row r="13206" spans="22:22" x14ac:dyDescent="0.35">
      <c r="V13206" s="17"/>
    </row>
    <row r="13207" spans="22:22" x14ac:dyDescent="0.35">
      <c r="V13207" s="17"/>
    </row>
    <row r="13208" spans="22:22" x14ac:dyDescent="0.35">
      <c r="V13208" s="17"/>
    </row>
    <row r="13209" spans="22:22" x14ac:dyDescent="0.35">
      <c r="V13209" s="17"/>
    </row>
    <row r="13210" spans="22:22" x14ac:dyDescent="0.35">
      <c r="V13210" s="17"/>
    </row>
    <row r="13211" spans="22:22" x14ac:dyDescent="0.35">
      <c r="V13211" s="17"/>
    </row>
    <row r="13212" spans="22:22" x14ac:dyDescent="0.35">
      <c r="V13212" s="17"/>
    </row>
    <row r="13213" spans="22:22" x14ac:dyDescent="0.35">
      <c r="V13213" s="17"/>
    </row>
    <row r="13214" spans="22:22" x14ac:dyDescent="0.35">
      <c r="V13214" s="17"/>
    </row>
    <row r="13215" spans="22:22" x14ac:dyDescent="0.35">
      <c r="V13215" s="17"/>
    </row>
    <row r="13216" spans="22:22" x14ac:dyDescent="0.35">
      <c r="V13216" s="17"/>
    </row>
    <row r="13217" spans="22:22" x14ac:dyDescent="0.35">
      <c r="V13217" s="17"/>
    </row>
    <row r="13218" spans="22:22" x14ac:dyDescent="0.35">
      <c r="V13218" s="17"/>
    </row>
    <row r="13219" spans="22:22" x14ac:dyDescent="0.35">
      <c r="V13219" s="17"/>
    </row>
    <row r="13220" spans="22:22" x14ac:dyDescent="0.35">
      <c r="V13220" s="17"/>
    </row>
    <row r="13221" spans="22:22" x14ac:dyDescent="0.35">
      <c r="V13221" s="17"/>
    </row>
    <row r="13222" spans="22:22" x14ac:dyDescent="0.35">
      <c r="V13222" s="17"/>
    </row>
    <row r="13223" spans="22:22" x14ac:dyDescent="0.35">
      <c r="V13223" s="17"/>
    </row>
    <row r="13224" spans="22:22" x14ac:dyDescent="0.35">
      <c r="V13224" s="17"/>
    </row>
    <row r="13225" spans="22:22" x14ac:dyDescent="0.35">
      <c r="V13225" s="17"/>
    </row>
    <row r="13226" spans="22:22" x14ac:dyDescent="0.35">
      <c r="V13226" s="17"/>
    </row>
    <row r="13227" spans="22:22" x14ac:dyDescent="0.35">
      <c r="V13227" s="17"/>
    </row>
    <row r="13228" spans="22:22" x14ac:dyDescent="0.35">
      <c r="V13228" s="17"/>
    </row>
    <row r="13229" spans="22:22" x14ac:dyDescent="0.35">
      <c r="V13229" s="17"/>
    </row>
    <row r="13230" spans="22:22" x14ac:dyDescent="0.35">
      <c r="V13230" s="17"/>
    </row>
    <row r="13231" spans="22:22" x14ac:dyDescent="0.35">
      <c r="V13231" s="17"/>
    </row>
    <row r="13232" spans="22:22" x14ac:dyDescent="0.35">
      <c r="V13232" s="17"/>
    </row>
    <row r="13233" spans="22:22" x14ac:dyDescent="0.35">
      <c r="V13233" s="17"/>
    </row>
    <row r="13234" spans="22:22" x14ac:dyDescent="0.35">
      <c r="V13234" s="17"/>
    </row>
    <row r="13235" spans="22:22" x14ac:dyDescent="0.35">
      <c r="V13235" s="17"/>
    </row>
    <row r="13236" spans="22:22" x14ac:dyDescent="0.35">
      <c r="V13236" s="17"/>
    </row>
    <row r="13237" spans="22:22" x14ac:dyDescent="0.35">
      <c r="V13237" s="17"/>
    </row>
    <row r="13238" spans="22:22" x14ac:dyDescent="0.35">
      <c r="V13238" s="17"/>
    </row>
    <row r="13239" spans="22:22" x14ac:dyDescent="0.35">
      <c r="V13239" s="17"/>
    </row>
    <row r="13240" spans="22:22" x14ac:dyDescent="0.35">
      <c r="V13240" s="17"/>
    </row>
    <row r="13241" spans="22:22" x14ac:dyDescent="0.35">
      <c r="V13241" s="17"/>
    </row>
    <row r="13242" spans="22:22" x14ac:dyDescent="0.35">
      <c r="V13242" s="17"/>
    </row>
    <row r="13243" spans="22:22" x14ac:dyDescent="0.35">
      <c r="V13243" s="17"/>
    </row>
    <row r="13244" spans="22:22" x14ac:dyDescent="0.35">
      <c r="V13244" s="17"/>
    </row>
    <row r="13245" spans="22:22" x14ac:dyDescent="0.35">
      <c r="V13245" s="17"/>
    </row>
    <row r="13246" spans="22:22" x14ac:dyDescent="0.35">
      <c r="V13246" s="17"/>
    </row>
    <row r="13247" spans="22:22" x14ac:dyDescent="0.35">
      <c r="V13247" s="17"/>
    </row>
    <row r="13248" spans="22:22" x14ac:dyDescent="0.35">
      <c r="V13248" s="17"/>
    </row>
    <row r="13249" spans="22:22" x14ac:dyDescent="0.35">
      <c r="V13249" s="17"/>
    </row>
    <row r="13250" spans="22:22" x14ac:dyDescent="0.35">
      <c r="V13250" s="17"/>
    </row>
    <row r="13251" spans="22:22" x14ac:dyDescent="0.35">
      <c r="V13251" s="17"/>
    </row>
    <row r="13252" spans="22:22" x14ac:dyDescent="0.35">
      <c r="V13252" s="17"/>
    </row>
    <row r="13253" spans="22:22" x14ac:dyDescent="0.35">
      <c r="V13253" s="17"/>
    </row>
    <row r="13254" spans="22:22" x14ac:dyDescent="0.35">
      <c r="V13254" s="17"/>
    </row>
    <row r="13255" spans="22:22" x14ac:dyDescent="0.35">
      <c r="V13255" s="17"/>
    </row>
    <row r="13256" spans="22:22" x14ac:dyDescent="0.35">
      <c r="V13256" s="17"/>
    </row>
    <row r="13257" spans="22:22" x14ac:dyDescent="0.35">
      <c r="V13257" s="17"/>
    </row>
    <row r="13258" spans="22:22" x14ac:dyDescent="0.35">
      <c r="V13258" s="17"/>
    </row>
    <row r="13259" spans="22:22" x14ac:dyDescent="0.35">
      <c r="V13259" s="17"/>
    </row>
    <row r="13260" spans="22:22" x14ac:dyDescent="0.35">
      <c r="V13260" s="17"/>
    </row>
    <row r="13261" spans="22:22" x14ac:dyDescent="0.35">
      <c r="V13261" s="17"/>
    </row>
    <row r="13262" spans="22:22" x14ac:dyDescent="0.35">
      <c r="V13262" s="17"/>
    </row>
    <row r="13263" spans="22:22" x14ac:dyDescent="0.35">
      <c r="V13263" s="17"/>
    </row>
    <row r="13264" spans="22:22" x14ac:dyDescent="0.35">
      <c r="V13264" s="17"/>
    </row>
    <row r="13265" spans="22:22" x14ac:dyDescent="0.35">
      <c r="V13265" s="17"/>
    </row>
    <row r="13266" spans="22:22" x14ac:dyDescent="0.35">
      <c r="V13266" s="17"/>
    </row>
    <row r="13267" spans="22:22" x14ac:dyDescent="0.35">
      <c r="V13267" s="17"/>
    </row>
    <row r="13268" spans="22:22" x14ac:dyDescent="0.35">
      <c r="V13268" s="17"/>
    </row>
    <row r="13269" spans="22:22" x14ac:dyDescent="0.35">
      <c r="V13269" s="17"/>
    </row>
    <row r="13270" spans="22:22" x14ac:dyDescent="0.35">
      <c r="V13270" s="17"/>
    </row>
    <row r="13271" spans="22:22" x14ac:dyDescent="0.35">
      <c r="V13271" s="17"/>
    </row>
    <row r="13272" spans="22:22" x14ac:dyDescent="0.35">
      <c r="V13272" s="17"/>
    </row>
    <row r="13273" spans="22:22" x14ac:dyDescent="0.35">
      <c r="V13273" s="17"/>
    </row>
    <row r="13274" spans="22:22" x14ac:dyDescent="0.35">
      <c r="V13274" s="17"/>
    </row>
    <row r="13275" spans="22:22" x14ac:dyDescent="0.35">
      <c r="V13275" s="17"/>
    </row>
    <row r="13276" spans="22:22" x14ac:dyDescent="0.35">
      <c r="V13276" s="17"/>
    </row>
    <row r="13277" spans="22:22" x14ac:dyDescent="0.35">
      <c r="V13277" s="17"/>
    </row>
    <row r="13278" spans="22:22" x14ac:dyDescent="0.35">
      <c r="V13278" s="17"/>
    </row>
    <row r="13279" spans="22:22" x14ac:dyDescent="0.35">
      <c r="V13279" s="17"/>
    </row>
    <row r="13280" spans="22:22" x14ac:dyDescent="0.35">
      <c r="V13280" s="17"/>
    </row>
    <row r="13281" spans="22:22" x14ac:dyDescent="0.35">
      <c r="V13281" s="17"/>
    </row>
    <row r="13282" spans="22:22" x14ac:dyDescent="0.35">
      <c r="V13282" s="17"/>
    </row>
    <row r="13283" spans="22:22" x14ac:dyDescent="0.35">
      <c r="V13283" s="17"/>
    </row>
    <row r="13284" spans="22:22" x14ac:dyDescent="0.35">
      <c r="V13284" s="17"/>
    </row>
    <row r="13285" spans="22:22" x14ac:dyDescent="0.35">
      <c r="V13285" s="17"/>
    </row>
    <row r="13286" spans="22:22" x14ac:dyDescent="0.35">
      <c r="V13286" s="17"/>
    </row>
    <row r="13287" spans="22:22" x14ac:dyDescent="0.35">
      <c r="V13287" s="17"/>
    </row>
    <row r="13288" spans="22:22" x14ac:dyDescent="0.35">
      <c r="V13288" s="17"/>
    </row>
    <row r="13289" spans="22:22" x14ac:dyDescent="0.35">
      <c r="V13289" s="17"/>
    </row>
    <row r="13290" spans="22:22" x14ac:dyDescent="0.35">
      <c r="V13290" s="17"/>
    </row>
    <row r="13291" spans="22:22" x14ac:dyDescent="0.35">
      <c r="V13291" s="17"/>
    </row>
    <row r="13292" spans="22:22" x14ac:dyDescent="0.35">
      <c r="V13292" s="17"/>
    </row>
    <row r="13293" spans="22:22" x14ac:dyDescent="0.35">
      <c r="V13293" s="17"/>
    </row>
    <row r="13294" spans="22:22" x14ac:dyDescent="0.35">
      <c r="V13294" s="17"/>
    </row>
    <row r="13295" spans="22:22" x14ac:dyDescent="0.35">
      <c r="V13295" s="17"/>
    </row>
    <row r="13296" spans="22:22" x14ac:dyDescent="0.35">
      <c r="V13296" s="17"/>
    </row>
    <row r="13297" spans="22:22" x14ac:dyDescent="0.35">
      <c r="V13297" s="17"/>
    </row>
    <row r="13298" spans="22:22" x14ac:dyDescent="0.35">
      <c r="V13298" s="17"/>
    </row>
    <row r="13299" spans="22:22" x14ac:dyDescent="0.35">
      <c r="V13299" s="17"/>
    </row>
    <row r="13300" spans="22:22" x14ac:dyDescent="0.35">
      <c r="V13300" s="17"/>
    </row>
    <row r="13301" spans="22:22" x14ac:dyDescent="0.35">
      <c r="V13301" s="17"/>
    </row>
    <row r="13302" spans="22:22" x14ac:dyDescent="0.35">
      <c r="V13302" s="17"/>
    </row>
    <row r="13303" spans="22:22" x14ac:dyDescent="0.35">
      <c r="V13303" s="17"/>
    </row>
    <row r="13304" spans="22:22" x14ac:dyDescent="0.35">
      <c r="V13304" s="17"/>
    </row>
    <row r="13305" spans="22:22" x14ac:dyDescent="0.35">
      <c r="V13305" s="17"/>
    </row>
    <row r="13306" spans="22:22" x14ac:dyDescent="0.35">
      <c r="V13306" s="17"/>
    </row>
    <row r="13307" spans="22:22" x14ac:dyDescent="0.35">
      <c r="V13307" s="17"/>
    </row>
    <row r="13308" spans="22:22" x14ac:dyDescent="0.35">
      <c r="V13308" s="17"/>
    </row>
    <row r="13309" spans="22:22" x14ac:dyDescent="0.35">
      <c r="V13309" s="17"/>
    </row>
    <row r="13310" spans="22:22" x14ac:dyDescent="0.35">
      <c r="V13310" s="17"/>
    </row>
    <row r="13311" spans="22:22" x14ac:dyDescent="0.35">
      <c r="V13311" s="17"/>
    </row>
    <row r="13312" spans="22:22" x14ac:dyDescent="0.35">
      <c r="V13312" s="17"/>
    </row>
    <row r="13313" spans="22:22" x14ac:dyDescent="0.35">
      <c r="V13313" s="17"/>
    </row>
    <row r="13314" spans="22:22" x14ac:dyDescent="0.35">
      <c r="V13314" s="17"/>
    </row>
    <row r="13315" spans="22:22" x14ac:dyDescent="0.35">
      <c r="V13315" s="17"/>
    </row>
    <row r="13316" spans="22:22" x14ac:dyDescent="0.35">
      <c r="V13316" s="17"/>
    </row>
    <row r="13317" spans="22:22" x14ac:dyDescent="0.35">
      <c r="V13317" s="17"/>
    </row>
    <row r="13318" spans="22:22" x14ac:dyDescent="0.35">
      <c r="V13318" s="17"/>
    </row>
    <row r="13319" spans="22:22" x14ac:dyDescent="0.35">
      <c r="V13319" s="17"/>
    </row>
    <row r="13320" spans="22:22" x14ac:dyDescent="0.35">
      <c r="V13320" s="17"/>
    </row>
    <row r="13321" spans="22:22" x14ac:dyDescent="0.35">
      <c r="V13321" s="17"/>
    </row>
    <row r="13322" spans="22:22" x14ac:dyDescent="0.35">
      <c r="V13322" s="17"/>
    </row>
    <row r="13323" spans="22:22" x14ac:dyDescent="0.35">
      <c r="V13323" s="17"/>
    </row>
    <row r="13324" spans="22:22" x14ac:dyDescent="0.35">
      <c r="V13324" s="17"/>
    </row>
    <row r="13325" spans="22:22" x14ac:dyDescent="0.35">
      <c r="V13325" s="17"/>
    </row>
    <row r="13326" spans="22:22" x14ac:dyDescent="0.35">
      <c r="V13326" s="17"/>
    </row>
    <row r="13327" spans="22:22" x14ac:dyDescent="0.35">
      <c r="V13327" s="17"/>
    </row>
    <row r="13328" spans="22:22" x14ac:dyDescent="0.35">
      <c r="V13328" s="17"/>
    </row>
    <row r="13329" spans="22:22" x14ac:dyDescent="0.35">
      <c r="V13329" s="17"/>
    </row>
    <row r="13330" spans="22:22" x14ac:dyDescent="0.35">
      <c r="V13330" s="17"/>
    </row>
    <row r="13331" spans="22:22" x14ac:dyDescent="0.35">
      <c r="V13331" s="17"/>
    </row>
    <row r="13332" spans="22:22" x14ac:dyDescent="0.35">
      <c r="V13332" s="17"/>
    </row>
    <row r="13333" spans="22:22" x14ac:dyDescent="0.35">
      <c r="V13333" s="17"/>
    </row>
    <row r="13334" spans="22:22" x14ac:dyDescent="0.35">
      <c r="V13334" s="17"/>
    </row>
    <row r="13335" spans="22:22" x14ac:dyDescent="0.35">
      <c r="V13335" s="17"/>
    </row>
    <row r="13336" spans="22:22" x14ac:dyDescent="0.35">
      <c r="V13336" s="17"/>
    </row>
    <row r="13337" spans="22:22" x14ac:dyDescent="0.35">
      <c r="V13337" s="17"/>
    </row>
    <row r="13338" spans="22:22" x14ac:dyDescent="0.35">
      <c r="V13338" s="17"/>
    </row>
    <row r="13339" spans="22:22" x14ac:dyDescent="0.35">
      <c r="V13339" s="17"/>
    </row>
    <row r="13340" spans="22:22" x14ac:dyDescent="0.35">
      <c r="V13340" s="17"/>
    </row>
    <row r="13341" spans="22:22" x14ac:dyDescent="0.35">
      <c r="V13341" s="17"/>
    </row>
    <row r="13342" spans="22:22" x14ac:dyDescent="0.35">
      <c r="V13342" s="17"/>
    </row>
    <row r="13343" spans="22:22" x14ac:dyDescent="0.35">
      <c r="V13343" s="17"/>
    </row>
    <row r="13344" spans="22:22" x14ac:dyDescent="0.35">
      <c r="V13344" s="17"/>
    </row>
    <row r="13345" spans="22:22" x14ac:dyDescent="0.35">
      <c r="V13345" s="17"/>
    </row>
    <row r="13346" spans="22:22" x14ac:dyDescent="0.35">
      <c r="V13346" s="17"/>
    </row>
    <row r="13347" spans="22:22" x14ac:dyDescent="0.35">
      <c r="V13347" s="17"/>
    </row>
    <row r="13348" spans="22:22" x14ac:dyDescent="0.35">
      <c r="V13348" s="17"/>
    </row>
    <row r="13349" spans="22:22" x14ac:dyDescent="0.35">
      <c r="V13349" s="17"/>
    </row>
    <row r="13350" spans="22:22" x14ac:dyDescent="0.35">
      <c r="V13350" s="17"/>
    </row>
    <row r="13351" spans="22:22" x14ac:dyDescent="0.35">
      <c r="V13351" s="17"/>
    </row>
    <row r="13352" spans="22:22" x14ac:dyDescent="0.35">
      <c r="V13352" s="17"/>
    </row>
    <row r="13353" spans="22:22" x14ac:dyDescent="0.35">
      <c r="V13353" s="17"/>
    </row>
    <row r="13354" spans="22:22" x14ac:dyDescent="0.35">
      <c r="V13354" s="17"/>
    </row>
    <row r="13355" spans="22:22" x14ac:dyDescent="0.35">
      <c r="V13355" s="17"/>
    </row>
    <row r="13356" spans="22:22" x14ac:dyDescent="0.35">
      <c r="V13356" s="17"/>
    </row>
    <row r="13357" spans="22:22" x14ac:dyDescent="0.35">
      <c r="V13357" s="17"/>
    </row>
    <row r="13358" spans="22:22" x14ac:dyDescent="0.35">
      <c r="V13358" s="17"/>
    </row>
    <row r="13359" spans="22:22" x14ac:dyDescent="0.35">
      <c r="V13359" s="17"/>
    </row>
    <row r="13360" spans="22:22" x14ac:dyDescent="0.35">
      <c r="V13360" s="17"/>
    </row>
    <row r="13361" spans="22:22" x14ac:dyDescent="0.35">
      <c r="V13361" s="17"/>
    </row>
    <row r="13362" spans="22:22" x14ac:dyDescent="0.35">
      <c r="V13362" s="17"/>
    </row>
    <row r="13363" spans="22:22" x14ac:dyDescent="0.35">
      <c r="V13363" s="17"/>
    </row>
    <row r="13364" spans="22:22" x14ac:dyDescent="0.35">
      <c r="V13364" s="17"/>
    </row>
    <row r="13365" spans="22:22" x14ac:dyDescent="0.35">
      <c r="V13365" s="17"/>
    </row>
    <row r="13366" spans="22:22" x14ac:dyDescent="0.35">
      <c r="V13366" s="17"/>
    </row>
    <row r="13367" spans="22:22" x14ac:dyDescent="0.35">
      <c r="V13367" s="17"/>
    </row>
    <row r="13368" spans="22:22" x14ac:dyDescent="0.35">
      <c r="V13368" s="17"/>
    </row>
    <row r="13369" spans="22:22" x14ac:dyDescent="0.35">
      <c r="V13369" s="17"/>
    </row>
    <row r="13370" spans="22:22" x14ac:dyDescent="0.35">
      <c r="V13370" s="17"/>
    </row>
    <row r="13371" spans="22:22" x14ac:dyDescent="0.35">
      <c r="V13371" s="17"/>
    </row>
    <row r="13372" spans="22:22" x14ac:dyDescent="0.35">
      <c r="V13372" s="17"/>
    </row>
    <row r="13373" spans="22:22" x14ac:dyDescent="0.35">
      <c r="V13373" s="17"/>
    </row>
    <row r="13374" spans="22:22" x14ac:dyDescent="0.35">
      <c r="V13374" s="17"/>
    </row>
    <row r="13375" spans="22:22" x14ac:dyDescent="0.35">
      <c r="V13375" s="17"/>
    </row>
    <row r="13376" spans="22:22" x14ac:dyDescent="0.35">
      <c r="V13376" s="17"/>
    </row>
    <row r="13377" spans="22:22" x14ac:dyDescent="0.35">
      <c r="V13377" s="17"/>
    </row>
    <row r="13378" spans="22:22" x14ac:dyDescent="0.35">
      <c r="V13378" s="17"/>
    </row>
    <row r="13379" spans="22:22" x14ac:dyDescent="0.35">
      <c r="V13379" s="17"/>
    </row>
    <row r="13380" spans="22:22" x14ac:dyDescent="0.35">
      <c r="V13380" s="17"/>
    </row>
    <row r="13381" spans="22:22" x14ac:dyDescent="0.35">
      <c r="V13381" s="17"/>
    </row>
    <row r="13382" spans="22:22" x14ac:dyDescent="0.35">
      <c r="V13382" s="17"/>
    </row>
    <row r="13383" spans="22:22" x14ac:dyDescent="0.35">
      <c r="V13383" s="17"/>
    </row>
    <row r="13384" spans="22:22" x14ac:dyDescent="0.35">
      <c r="V13384" s="17"/>
    </row>
    <row r="13385" spans="22:22" x14ac:dyDescent="0.35">
      <c r="V13385" s="17"/>
    </row>
    <row r="13386" spans="22:22" x14ac:dyDescent="0.35">
      <c r="V13386" s="17"/>
    </row>
    <row r="13387" spans="22:22" x14ac:dyDescent="0.35">
      <c r="V13387" s="17"/>
    </row>
    <row r="13388" spans="22:22" x14ac:dyDescent="0.35">
      <c r="V13388" s="17"/>
    </row>
    <row r="13389" spans="22:22" x14ac:dyDescent="0.35">
      <c r="V13389" s="17"/>
    </row>
    <row r="13390" spans="22:22" x14ac:dyDescent="0.35">
      <c r="V13390" s="17"/>
    </row>
    <row r="13391" spans="22:22" x14ac:dyDescent="0.35">
      <c r="V13391" s="17"/>
    </row>
    <row r="13392" spans="22:22" x14ac:dyDescent="0.35">
      <c r="V13392" s="17"/>
    </row>
    <row r="13393" spans="22:22" x14ac:dyDescent="0.35">
      <c r="V13393" s="17"/>
    </row>
    <row r="13394" spans="22:22" x14ac:dyDescent="0.35">
      <c r="V13394" s="17"/>
    </row>
    <row r="13395" spans="22:22" x14ac:dyDescent="0.35">
      <c r="V13395" s="17"/>
    </row>
    <row r="13396" spans="22:22" x14ac:dyDescent="0.35">
      <c r="V13396" s="17"/>
    </row>
    <row r="13397" spans="22:22" x14ac:dyDescent="0.35">
      <c r="V13397" s="17"/>
    </row>
    <row r="13398" spans="22:22" x14ac:dyDescent="0.35">
      <c r="V13398" s="17"/>
    </row>
    <row r="13399" spans="22:22" x14ac:dyDescent="0.35">
      <c r="V13399" s="17"/>
    </row>
    <row r="13400" spans="22:22" x14ac:dyDescent="0.35">
      <c r="V13400" s="17"/>
    </row>
    <row r="13401" spans="22:22" x14ac:dyDescent="0.35">
      <c r="V13401" s="17"/>
    </row>
    <row r="13402" spans="22:22" x14ac:dyDescent="0.35">
      <c r="V13402" s="17"/>
    </row>
    <row r="13403" spans="22:22" x14ac:dyDescent="0.35">
      <c r="V13403" s="17"/>
    </row>
    <row r="13404" spans="22:22" x14ac:dyDescent="0.35">
      <c r="V13404" s="17"/>
    </row>
    <row r="13405" spans="22:22" x14ac:dyDescent="0.35">
      <c r="V13405" s="17"/>
    </row>
    <row r="13406" spans="22:22" x14ac:dyDescent="0.35">
      <c r="V13406" s="17"/>
    </row>
    <row r="13407" spans="22:22" x14ac:dyDescent="0.35">
      <c r="V13407" s="17"/>
    </row>
    <row r="13408" spans="22:22" x14ac:dyDescent="0.35">
      <c r="V13408" s="17"/>
    </row>
    <row r="13409" spans="22:22" x14ac:dyDescent="0.35">
      <c r="V13409" s="17"/>
    </row>
    <row r="13410" spans="22:22" x14ac:dyDescent="0.35">
      <c r="V13410" s="17"/>
    </row>
    <row r="13411" spans="22:22" x14ac:dyDescent="0.35">
      <c r="V13411" s="17"/>
    </row>
    <row r="13412" spans="22:22" x14ac:dyDescent="0.35">
      <c r="V13412" s="17"/>
    </row>
    <row r="13413" spans="22:22" x14ac:dyDescent="0.35">
      <c r="V13413" s="17"/>
    </row>
    <row r="13414" spans="22:22" x14ac:dyDescent="0.35">
      <c r="V13414" s="17"/>
    </row>
    <row r="13415" spans="22:22" x14ac:dyDescent="0.35">
      <c r="V13415" s="17"/>
    </row>
    <row r="13416" spans="22:22" x14ac:dyDescent="0.35">
      <c r="V13416" s="17"/>
    </row>
    <row r="13417" spans="22:22" x14ac:dyDescent="0.35">
      <c r="V13417" s="17"/>
    </row>
    <row r="13418" spans="22:22" x14ac:dyDescent="0.35">
      <c r="V13418" s="17"/>
    </row>
    <row r="13419" spans="22:22" x14ac:dyDescent="0.35">
      <c r="V13419" s="17"/>
    </row>
    <row r="13420" spans="22:22" x14ac:dyDescent="0.35">
      <c r="V13420" s="17"/>
    </row>
    <row r="13421" spans="22:22" x14ac:dyDescent="0.35">
      <c r="V13421" s="17"/>
    </row>
    <row r="13422" spans="22:22" x14ac:dyDescent="0.35">
      <c r="V13422" s="17"/>
    </row>
    <row r="13423" spans="22:22" x14ac:dyDescent="0.35">
      <c r="V13423" s="17"/>
    </row>
    <row r="13424" spans="22:22" x14ac:dyDescent="0.35">
      <c r="V13424" s="17"/>
    </row>
    <row r="13425" spans="22:22" x14ac:dyDescent="0.35">
      <c r="V13425" s="17"/>
    </row>
    <row r="13426" spans="22:22" x14ac:dyDescent="0.35">
      <c r="V13426" s="17"/>
    </row>
    <row r="13427" spans="22:22" x14ac:dyDescent="0.35">
      <c r="V13427" s="17"/>
    </row>
    <row r="13428" spans="22:22" x14ac:dyDescent="0.35">
      <c r="V13428" s="17"/>
    </row>
    <row r="13429" spans="22:22" x14ac:dyDescent="0.35">
      <c r="V13429" s="17"/>
    </row>
    <row r="13430" spans="22:22" x14ac:dyDescent="0.35">
      <c r="V13430" s="17"/>
    </row>
    <row r="13431" spans="22:22" x14ac:dyDescent="0.35">
      <c r="V13431" s="17"/>
    </row>
    <row r="13432" spans="22:22" x14ac:dyDescent="0.35">
      <c r="V13432" s="17"/>
    </row>
    <row r="13433" spans="22:22" x14ac:dyDescent="0.35">
      <c r="V13433" s="17"/>
    </row>
    <row r="13434" spans="22:22" x14ac:dyDescent="0.35">
      <c r="V13434" s="17"/>
    </row>
    <row r="13435" spans="22:22" x14ac:dyDescent="0.35">
      <c r="V13435" s="17"/>
    </row>
    <row r="13436" spans="22:22" x14ac:dyDescent="0.35">
      <c r="V13436" s="17"/>
    </row>
    <row r="13437" spans="22:22" x14ac:dyDescent="0.35">
      <c r="V13437" s="17"/>
    </row>
    <row r="13438" spans="22:22" x14ac:dyDescent="0.35">
      <c r="V13438" s="17"/>
    </row>
    <row r="13439" spans="22:22" x14ac:dyDescent="0.35">
      <c r="V13439" s="17"/>
    </row>
    <row r="13440" spans="22:22" x14ac:dyDescent="0.35">
      <c r="V13440" s="17"/>
    </row>
    <row r="13441" spans="22:22" x14ac:dyDescent="0.35">
      <c r="V13441" s="17"/>
    </row>
    <row r="13442" spans="22:22" x14ac:dyDescent="0.35">
      <c r="V13442" s="17"/>
    </row>
    <row r="13443" spans="22:22" x14ac:dyDescent="0.35">
      <c r="V13443" s="17"/>
    </row>
    <row r="13444" spans="22:22" x14ac:dyDescent="0.35">
      <c r="V13444" s="17"/>
    </row>
    <row r="13445" spans="22:22" x14ac:dyDescent="0.35">
      <c r="V13445" s="17"/>
    </row>
    <row r="13446" spans="22:22" x14ac:dyDescent="0.35">
      <c r="V13446" s="17"/>
    </row>
    <row r="13447" spans="22:22" x14ac:dyDescent="0.35">
      <c r="V13447" s="17"/>
    </row>
    <row r="13448" spans="22:22" x14ac:dyDescent="0.35">
      <c r="V13448" s="17"/>
    </row>
    <row r="13449" spans="22:22" x14ac:dyDescent="0.35">
      <c r="V13449" s="17"/>
    </row>
    <row r="13450" spans="22:22" x14ac:dyDescent="0.35">
      <c r="V13450" s="17"/>
    </row>
    <row r="13451" spans="22:22" x14ac:dyDescent="0.35">
      <c r="V13451" s="17"/>
    </row>
    <row r="13452" spans="22:22" x14ac:dyDescent="0.35">
      <c r="V13452" s="17"/>
    </row>
    <row r="13453" spans="22:22" x14ac:dyDescent="0.35">
      <c r="V13453" s="17"/>
    </row>
    <row r="13454" spans="22:22" x14ac:dyDescent="0.35">
      <c r="V13454" s="17"/>
    </row>
    <row r="13455" spans="22:22" x14ac:dyDescent="0.35">
      <c r="V13455" s="17"/>
    </row>
    <row r="13456" spans="22:22" x14ac:dyDescent="0.35">
      <c r="V13456" s="17"/>
    </row>
    <row r="13457" spans="22:22" x14ac:dyDescent="0.35">
      <c r="V13457" s="17"/>
    </row>
    <row r="13458" spans="22:22" x14ac:dyDescent="0.35">
      <c r="V13458" s="17"/>
    </row>
    <row r="13459" spans="22:22" x14ac:dyDescent="0.35">
      <c r="V13459" s="17"/>
    </row>
    <row r="13460" spans="22:22" x14ac:dyDescent="0.35">
      <c r="V13460" s="17"/>
    </row>
    <row r="13461" spans="22:22" x14ac:dyDescent="0.35">
      <c r="V13461" s="17"/>
    </row>
    <row r="13462" spans="22:22" x14ac:dyDescent="0.35">
      <c r="V13462" s="17"/>
    </row>
    <row r="13463" spans="22:22" x14ac:dyDescent="0.35">
      <c r="V13463" s="17"/>
    </row>
    <row r="13464" spans="22:22" x14ac:dyDescent="0.35">
      <c r="V13464" s="17"/>
    </row>
    <row r="13465" spans="22:22" x14ac:dyDescent="0.35">
      <c r="V13465" s="17"/>
    </row>
    <row r="13466" spans="22:22" x14ac:dyDescent="0.35">
      <c r="V13466" s="17"/>
    </row>
    <row r="13467" spans="22:22" x14ac:dyDescent="0.35">
      <c r="V13467" s="17"/>
    </row>
    <row r="13468" spans="22:22" x14ac:dyDescent="0.35">
      <c r="V13468" s="17"/>
    </row>
    <row r="13469" spans="22:22" x14ac:dyDescent="0.35">
      <c r="V13469" s="17"/>
    </row>
    <row r="13470" spans="22:22" x14ac:dyDescent="0.35">
      <c r="V13470" s="17"/>
    </row>
    <row r="13471" spans="22:22" x14ac:dyDescent="0.35">
      <c r="V13471" s="17"/>
    </row>
    <row r="13472" spans="22:22" x14ac:dyDescent="0.35">
      <c r="V13472" s="17"/>
    </row>
    <row r="13473" spans="22:22" x14ac:dyDescent="0.35">
      <c r="V13473" s="17"/>
    </row>
    <row r="13474" spans="22:22" x14ac:dyDescent="0.35">
      <c r="V13474" s="17"/>
    </row>
    <row r="13475" spans="22:22" x14ac:dyDescent="0.35">
      <c r="V13475" s="17"/>
    </row>
    <row r="13476" spans="22:22" x14ac:dyDescent="0.35">
      <c r="V13476" s="17"/>
    </row>
    <row r="13477" spans="22:22" x14ac:dyDescent="0.35">
      <c r="V13477" s="17"/>
    </row>
    <row r="13478" spans="22:22" x14ac:dyDescent="0.35">
      <c r="V13478" s="17"/>
    </row>
    <row r="13479" spans="22:22" x14ac:dyDescent="0.35">
      <c r="V13479" s="17"/>
    </row>
    <row r="13480" spans="22:22" x14ac:dyDescent="0.35">
      <c r="V13480" s="17"/>
    </row>
    <row r="13481" spans="22:22" x14ac:dyDescent="0.35">
      <c r="V13481" s="17"/>
    </row>
    <row r="13482" spans="22:22" x14ac:dyDescent="0.35">
      <c r="V13482" s="17"/>
    </row>
    <row r="13483" spans="22:22" x14ac:dyDescent="0.35">
      <c r="V13483" s="17"/>
    </row>
    <row r="13484" spans="22:22" x14ac:dyDescent="0.35">
      <c r="V13484" s="17"/>
    </row>
    <row r="13485" spans="22:22" x14ac:dyDescent="0.35">
      <c r="V13485" s="17"/>
    </row>
    <row r="13486" spans="22:22" x14ac:dyDescent="0.35">
      <c r="V13486" s="17"/>
    </row>
    <row r="13487" spans="22:22" x14ac:dyDescent="0.35">
      <c r="V13487" s="17"/>
    </row>
    <row r="13488" spans="22:22" x14ac:dyDescent="0.35">
      <c r="V13488" s="17"/>
    </row>
    <row r="13489" spans="22:22" x14ac:dyDescent="0.35">
      <c r="V13489" s="17"/>
    </row>
    <row r="13490" spans="22:22" x14ac:dyDescent="0.35">
      <c r="V13490" s="17"/>
    </row>
    <row r="13491" spans="22:22" x14ac:dyDescent="0.35">
      <c r="V13491" s="17"/>
    </row>
    <row r="13492" spans="22:22" x14ac:dyDescent="0.35">
      <c r="V13492" s="17"/>
    </row>
    <row r="13493" spans="22:22" x14ac:dyDescent="0.35">
      <c r="V13493" s="17"/>
    </row>
    <row r="13494" spans="22:22" x14ac:dyDescent="0.35">
      <c r="V13494" s="17"/>
    </row>
    <row r="13495" spans="22:22" x14ac:dyDescent="0.35">
      <c r="V13495" s="17"/>
    </row>
    <row r="13496" spans="22:22" x14ac:dyDescent="0.35">
      <c r="V13496" s="17"/>
    </row>
    <row r="13497" spans="22:22" x14ac:dyDescent="0.35">
      <c r="V13497" s="17"/>
    </row>
    <row r="13498" spans="22:22" x14ac:dyDescent="0.35">
      <c r="V13498" s="17"/>
    </row>
    <row r="13499" spans="22:22" x14ac:dyDescent="0.35">
      <c r="V13499" s="17"/>
    </row>
    <row r="13500" spans="22:22" x14ac:dyDescent="0.35">
      <c r="V13500" s="17"/>
    </row>
    <row r="13501" spans="22:22" x14ac:dyDescent="0.35">
      <c r="V13501" s="17"/>
    </row>
    <row r="13502" spans="22:22" x14ac:dyDescent="0.35">
      <c r="V13502" s="17"/>
    </row>
    <row r="13503" spans="22:22" x14ac:dyDescent="0.35">
      <c r="V13503" s="17"/>
    </row>
    <row r="13504" spans="22:22" x14ac:dyDescent="0.35">
      <c r="V13504" s="17"/>
    </row>
    <row r="13505" spans="22:22" x14ac:dyDescent="0.35">
      <c r="V13505" s="17"/>
    </row>
    <row r="13506" spans="22:22" x14ac:dyDescent="0.35">
      <c r="V13506" s="17"/>
    </row>
    <row r="13507" spans="22:22" x14ac:dyDescent="0.35">
      <c r="V13507" s="17"/>
    </row>
    <row r="13508" spans="22:22" x14ac:dyDescent="0.35">
      <c r="V13508" s="17"/>
    </row>
    <row r="13509" spans="22:22" x14ac:dyDescent="0.35">
      <c r="V13509" s="17"/>
    </row>
    <row r="13510" spans="22:22" x14ac:dyDescent="0.35">
      <c r="V13510" s="17"/>
    </row>
    <row r="13511" spans="22:22" x14ac:dyDescent="0.35">
      <c r="V13511" s="17"/>
    </row>
    <row r="13512" spans="22:22" x14ac:dyDescent="0.35">
      <c r="V13512" s="17"/>
    </row>
    <row r="13513" spans="22:22" x14ac:dyDescent="0.35">
      <c r="V13513" s="17"/>
    </row>
    <row r="13514" spans="22:22" x14ac:dyDescent="0.35">
      <c r="V13514" s="17"/>
    </row>
    <row r="13515" spans="22:22" x14ac:dyDescent="0.35">
      <c r="V13515" s="17"/>
    </row>
    <row r="13516" spans="22:22" x14ac:dyDescent="0.35">
      <c r="V13516" s="17"/>
    </row>
    <row r="13517" spans="22:22" x14ac:dyDescent="0.35">
      <c r="V13517" s="17"/>
    </row>
    <row r="13518" spans="22:22" x14ac:dyDescent="0.35">
      <c r="V13518" s="17"/>
    </row>
    <row r="13519" spans="22:22" x14ac:dyDescent="0.35">
      <c r="V13519" s="17"/>
    </row>
    <row r="13520" spans="22:22" x14ac:dyDescent="0.35">
      <c r="V13520" s="17"/>
    </row>
    <row r="13521" spans="22:22" x14ac:dyDescent="0.35">
      <c r="V13521" s="17"/>
    </row>
    <row r="13522" spans="22:22" x14ac:dyDescent="0.35">
      <c r="V13522" s="17"/>
    </row>
    <row r="13523" spans="22:22" x14ac:dyDescent="0.35">
      <c r="V13523" s="17"/>
    </row>
    <row r="13524" spans="22:22" x14ac:dyDescent="0.35">
      <c r="V13524" s="17"/>
    </row>
    <row r="13525" spans="22:22" x14ac:dyDescent="0.35">
      <c r="V13525" s="17"/>
    </row>
    <row r="13526" spans="22:22" x14ac:dyDescent="0.35">
      <c r="V13526" s="17"/>
    </row>
    <row r="13527" spans="22:22" x14ac:dyDescent="0.35">
      <c r="V13527" s="17"/>
    </row>
    <row r="13528" spans="22:22" x14ac:dyDescent="0.35">
      <c r="V13528" s="17"/>
    </row>
    <row r="13529" spans="22:22" x14ac:dyDescent="0.35">
      <c r="V13529" s="17"/>
    </row>
    <row r="13530" spans="22:22" x14ac:dyDescent="0.35">
      <c r="V13530" s="17"/>
    </row>
    <row r="13531" spans="22:22" x14ac:dyDescent="0.35">
      <c r="V13531" s="17"/>
    </row>
    <row r="13532" spans="22:22" x14ac:dyDescent="0.35">
      <c r="V13532" s="17"/>
    </row>
    <row r="13533" spans="22:22" x14ac:dyDescent="0.35">
      <c r="V13533" s="17"/>
    </row>
    <row r="13534" spans="22:22" x14ac:dyDescent="0.35">
      <c r="V13534" s="17"/>
    </row>
    <row r="13535" spans="22:22" x14ac:dyDescent="0.35">
      <c r="V13535" s="17"/>
    </row>
    <row r="13536" spans="22:22" x14ac:dyDescent="0.35">
      <c r="V13536" s="17"/>
    </row>
    <row r="13537" spans="22:22" x14ac:dyDescent="0.35">
      <c r="V13537" s="17"/>
    </row>
    <row r="13538" spans="22:22" x14ac:dyDescent="0.35">
      <c r="V13538" s="17"/>
    </row>
    <row r="13539" spans="22:22" x14ac:dyDescent="0.35">
      <c r="V13539" s="17"/>
    </row>
    <row r="13540" spans="22:22" x14ac:dyDescent="0.35">
      <c r="V13540" s="17"/>
    </row>
    <row r="13541" spans="22:22" x14ac:dyDescent="0.35">
      <c r="V13541" s="17"/>
    </row>
    <row r="13542" spans="22:22" x14ac:dyDescent="0.35">
      <c r="V13542" s="17"/>
    </row>
    <row r="13543" spans="22:22" x14ac:dyDescent="0.35">
      <c r="V13543" s="17"/>
    </row>
    <row r="13544" spans="22:22" x14ac:dyDescent="0.35">
      <c r="V13544" s="17"/>
    </row>
    <row r="13545" spans="22:22" x14ac:dyDescent="0.35">
      <c r="V13545" s="17"/>
    </row>
    <row r="13546" spans="22:22" x14ac:dyDescent="0.35">
      <c r="V13546" s="17"/>
    </row>
    <row r="13547" spans="22:22" x14ac:dyDescent="0.35">
      <c r="V13547" s="17"/>
    </row>
    <row r="13548" spans="22:22" x14ac:dyDescent="0.35">
      <c r="V13548" s="17"/>
    </row>
    <row r="13549" spans="22:22" x14ac:dyDescent="0.35">
      <c r="V13549" s="17"/>
    </row>
    <row r="13550" spans="22:22" x14ac:dyDescent="0.35">
      <c r="V13550" s="17"/>
    </row>
    <row r="13551" spans="22:22" x14ac:dyDescent="0.35">
      <c r="V13551" s="17"/>
    </row>
    <row r="13552" spans="22:22" x14ac:dyDescent="0.35">
      <c r="V13552" s="17"/>
    </row>
    <row r="13553" spans="22:22" x14ac:dyDescent="0.35">
      <c r="V13553" s="17"/>
    </row>
    <row r="13554" spans="22:22" x14ac:dyDescent="0.35">
      <c r="V13554" s="17"/>
    </row>
    <row r="13555" spans="22:22" x14ac:dyDescent="0.35">
      <c r="V13555" s="17"/>
    </row>
    <row r="13556" spans="22:22" x14ac:dyDescent="0.35">
      <c r="V13556" s="17"/>
    </row>
    <row r="13557" spans="22:22" x14ac:dyDescent="0.35">
      <c r="V13557" s="17"/>
    </row>
    <row r="13558" spans="22:22" x14ac:dyDescent="0.35">
      <c r="V13558" s="17"/>
    </row>
    <row r="13559" spans="22:22" x14ac:dyDescent="0.35">
      <c r="V13559" s="17"/>
    </row>
    <row r="13560" spans="22:22" x14ac:dyDescent="0.35">
      <c r="V13560" s="17"/>
    </row>
    <row r="13561" spans="22:22" x14ac:dyDescent="0.35">
      <c r="V13561" s="17"/>
    </row>
    <row r="13562" spans="22:22" x14ac:dyDescent="0.35">
      <c r="V13562" s="17"/>
    </row>
    <row r="13563" spans="22:22" x14ac:dyDescent="0.35">
      <c r="V13563" s="17"/>
    </row>
    <row r="13564" spans="22:22" x14ac:dyDescent="0.35">
      <c r="V13564" s="17"/>
    </row>
    <row r="13565" spans="22:22" x14ac:dyDescent="0.35">
      <c r="V13565" s="17"/>
    </row>
    <row r="13566" spans="22:22" x14ac:dyDescent="0.35">
      <c r="V13566" s="17"/>
    </row>
    <row r="13567" spans="22:22" x14ac:dyDescent="0.35">
      <c r="V13567" s="17"/>
    </row>
    <row r="13568" spans="22:22" x14ac:dyDescent="0.35">
      <c r="V13568" s="17"/>
    </row>
    <row r="13569" spans="22:22" x14ac:dyDescent="0.35">
      <c r="V13569" s="17"/>
    </row>
    <row r="13570" spans="22:22" x14ac:dyDescent="0.35">
      <c r="V13570" s="17"/>
    </row>
    <row r="13571" spans="22:22" x14ac:dyDescent="0.35">
      <c r="V13571" s="17"/>
    </row>
    <row r="13572" spans="22:22" x14ac:dyDescent="0.35">
      <c r="V13572" s="17"/>
    </row>
    <row r="13573" spans="22:22" x14ac:dyDescent="0.35">
      <c r="V13573" s="17"/>
    </row>
    <row r="13574" spans="22:22" x14ac:dyDescent="0.35">
      <c r="V13574" s="17"/>
    </row>
    <row r="13575" spans="22:22" x14ac:dyDescent="0.35">
      <c r="V13575" s="17"/>
    </row>
    <row r="13576" spans="22:22" x14ac:dyDescent="0.35">
      <c r="V13576" s="17"/>
    </row>
    <row r="13577" spans="22:22" x14ac:dyDescent="0.35">
      <c r="V13577" s="17"/>
    </row>
    <row r="13578" spans="22:22" x14ac:dyDescent="0.35">
      <c r="V13578" s="17"/>
    </row>
    <row r="13579" spans="22:22" x14ac:dyDescent="0.35">
      <c r="V13579" s="17"/>
    </row>
    <row r="13580" spans="22:22" x14ac:dyDescent="0.35">
      <c r="V13580" s="17"/>
    </row>
    <row r="13581" spans="22:22" x14ac:dyDescent="0.35">
      <c r="V13581" s="17"/>
    </row>
    <row r="13582" spans="22:22" x14ac:dyDescent="0.35">
      <c r="V13582" s="17"/>
    </row>
    <row r="13583" spans="22:22" x14ac:dyDescent="0.35">
      <c r="V13583" s="17"/>
    </row>
    <row r="13584" spans="22:22" x14ac:dyDescent="0.35">
      <c r="V13584" s="17"/>
    </row>
    <row r="13585" spans="22:22" x14ac:dyDescent="0.35">
      <c r="V13585" s="17"/>
    </row>
    <row r="13586" spans="22:22" x14ac:dyDescent="0.35">
      <c r="V13586" s="17"/>
    </row>
    <row r="13587" spans="22:22" x14ac:dyDescent="0.35">
      <c r="V13587" s="17"/>
    </row>
    <row r="13588" spans="22:22" x14ac:dyDescent="0.35">
      <c r="V13588" s="17"/>
    </row>
    <row r="13589" spans="22:22" x14ac:dyDescent="0.35">
      <c r="V13589" s="17"/>
    </row>
    <row r="13590" spans="22:22" x14ac:dyDescent="0.35">
      <c r="V13590" s="17"/>
    </row>
    <row r="13591" spans="22:22" x14ac:dyDescent="0.35">
      <c r="V13591" s="17"/>
    </row>
    <row r="13592" spans="22:22" x14ac:dyDescent="0.35">
      <c r="V13592" s="17"/>
    </row>
    <row r="13593" spans="22:22" x14ac:dyDescent="0.35">
      <c r="V13593" s="17"/>
    </row>
    <row r="13594" spans="22:22" x14ac:dyDescent="0.35">
      <c r="V13594" s="17"/>
    </row>
    <row r="13595" spans="22:22" x14ac:dyDescent="0.35">
      <c r="V13595" s="17"/>
    </row>
    <row r="13596" spans="22:22" x14ac:dyDescent="0.35">
      <c r="V13596" s="17"/>
    </row>
    <row r="13597" spans="22:22" x14ac:dyDescent="0.35">
      <c r="V13597" s="17"/>
    </row>
    <row r="13598" spans="22:22" x14ac:dyDescent="0.35">
      <c r="V13598" s="17"/>
    </row>
    <row r="13599" spans="22:22" x14ac:dyDescent="0.35">
      <c r="V13599" s="17"/>
    </row>
    <row r="13600" spans="22:22" x14ac:dyDescent="0.35">
      <c r="V13600" s="17"/>
    </row>
    <row r="13601" spans="22:22" x14ac:dyDescent="0.35">
      <c r="V13601" s="17"/>
    </row>
    <row r="13602" spans="22:22" x14ac:dyDescent="0.35">
      <c r="V13602" s="17"/>
    </row>
    <row r="13603" spans="22:22" x14ac:dyDescent="0.35">
      <c r="V13603" s="17"/>
    </row>
    <row r="13604" spans="22:22" x14ac:dyDescent="0.35">
      <c r="V13604" s="17"/>
    </row>
    <row r="13605" spans="22:22" x14ac:dyDescent="0.35">
      <c r="V13605" s="17"/>
    </row>
    <row r="13606" spans="22:22" x14ac:dyDescent="0.35">
      <c r="V13606" s="17"/>
    </row>
    <row r="13607" spans="22:22" x14ac:dyDescent="0.35">
      <c r="V13607" s="17"/>
    </row>
    <row r="13608" spans="22:22" x14ac:dyDescent="0.35">
      <c r="V13608" s="17"/>
    </row>
    <row r="13609" spans="22:22" x14ac:dyDescent="0.35">
      <c r="V13609" s="17"/>
    </row>
    <row r="13610" spans="22:22" x14ac:dyDescent="0.35">
      <c r="V13610" s="17"/>
    </row>
    <row r="13611" spans="22:22" x14ac:dyDescent="0.35">
      <c r="V13611" s="17"/>
    </row>
    <row r="13612" spans="22:22" x14ac:dyDescent="0.35">
      <c r="V13612" s="17"/>
    </row>
    <row r="13613" spans="22:22" x14ac:dyDescent="0.35">
      <c r="V13613" s="17"/>
    </row>
    <row r="13614" spans="22:22" x14ac:dyDescent="0.35">
      <c r="V13614" s="17"/>
    </row>
    <row r="13615" spans="22:22" x14ac:dyDescent="0.35">
      <c r="V13615" s="17"/>
    </row>
    <row r="13616" spans="22:22" x14ac:dyDescent="0.35">
      <c r="V13616" s="17"/>
    </row>
    <row r="13617" spans="22:22" x14ac:dyDescent="0.35">
      <c r="V13617" s="17"/>
    </row>
    <row r="13618" spans="22:22" x14ac:dyDescent="0.35">
      <c r="V13618" s="17"/>
    </row>
    <row r="13619" spans="22:22" x14ac:dyDescent="0.35">
      <c r="V13619" s="17"/>
    </row>
    <row r="13620" spans="22:22" x14ac:dyDescent="0.35">
      <c r="V13620" s="17"/>
    </row>
    <row r="13621" spans="22:22" x14ac:dyDescent="0.35">
      <c r="V13621" s="17"/>
    </row>
    <row r="13622" spans="22:22" x14ac:dyDescent="0.35">
      <c r="V13622" s="17"/>
    </row>
    <row r="13623" spans="22:22" x14ac:dyDescent="0.35">
      <c r="V13623" s="17"/>
    </row>
    <row r="13624" spans="22:22" x14ac:dyDescent="0.35">
      <c r="V13624" s="17"/>
    </row>
    <row r="13625" spans="22:22" x14ac:dyDescent="0.35">
      <c r="V13625" s="17"/>
    </row>
    <row r="13626" spans="22:22" x14ac:dyDescent="0.35">
      <c r="V13626" s="17"/>
    </row>
    <row r="13627" spans="22:22" x14ac:dyDescent="0.35">
      <c r="V13627" s="17"/>
    </row>
    <row r="13628" spans="22:22" x14ac:dyDescent="0.35">
      <c r="V13628" s="17"/>
    </row>
    <row r="13629" spans="22:22" x14ac:dyDescent="0.35">
      <c r="V13629" s="17"/>
    </row>
    <row r="13630" spans="22:22" x14ac:dyDescent="0.35">
      <c r="V13630" s="17"/>
    </row>
    <row r="13631" spans="22:22" x14ac:dyDescent="0.35">
      <c r="V13631" s="17"/>
    </row>
    <row r="13632" spans="22:22" x14ac:dyDescent="0.35">
      <c r="V13632" s="17"/>
    </row>
    <row r="13633" spans="22:22" x14ac:dyDescent="0.35">
      <c r="V13633" s="17"/>
    </row>
    <row r="13634" spans="22:22" x14ac:dyDescent="0.35">
      <c r="V13634" s="17"/>
    </row>
    <row r="13635" spans="22:22" x14ac:dyDescent="0.35">
      <c r="V13635" s="17"/>
    </row>
    <row r="13636" spans="22:22" x14ac:dyDescent="0.35">
      <c r="V13636" s="17"/>
    </row>
    <row r="13637" spans="22:22" x14ac:dyDescent="0.35">
      <c r="V13637" s="17"/>
    </row>
    <row r="13638" spans="22:22" x14ac:dyDescent="0.35">
      <c r="V13638" s="17"/>
    </row>
    <row r="13639" spans="22:22" x14ac:dyDescent="0.35">
      <c r="V13639" s="17"/>
    </row>
    <row r="13640" spans="22:22" x14ac:dyDescent="0.35">
      <c r="V13640" s="17"/>
    </row>
    <row r="13641" spans="22:22" x14ac:dyDescent="0.35">
      <c r="V13641" s="17"/>
    </row>
    <row r="13642" spans="22:22" x14ac:dyDescent="0.35">
      <c r="V13642" s="17"/>
    </row>
    <row r="13643" spans="22:22" x14ac:dyDescent="0.35">
      <c r="V13643" s="17"/>
    </row>
    <row r="13644" spans="22:22" x14ac:dyDescent="0.35">
      <c r="V13644" s="17"/>
    </row>
    <row r="13645" spans="22:22" x14ac:dyDescent="0.35">
      <c r="V13645" s="17"/>
    </row>
    <row r="13646" spans="22:22" x14ac:dyDescent="0.35">
      <c r="V13646" s="17"/>
    </row>
    <row r="13647" spans="22:22" x14ac:dyDescent="0.35">
      <c r="V13647" s="17"/>
    </row>
    <row r="13648" spans="22:22" x14ac:dyDescent="0.35">
      <c r="V13648" s="17"/>
    </row>
    <row r="13649" spans="22:22" x14ac:dyDescent="0.35">
      <c r="V13649" s="17"/>
    </row>
    <row r="13650" spans="22:22" x14ac:dyDescent="0.35">
      <c r="V13650" s="17"/>
    </row>
    <row r="13651" spans="22:22" x14ac:dyDescent="0.35">
      <c r="V13651" s="17"/>
    </row>
    <row r="13652" spans="22:22" x14ac:dyDescent="0.35">
      <c r="V13652" s="17"/>
    </row>
    <row r="13653" spans="22:22" x14ac:dyDescent="0.35">
      <c r="V13653" s="17"/>
    </row>
    <row r="13654" spans="22:22" x14ac:dyDescent="0.35">
      <c r="V13654" s="17"/>
    </row>
    <row r="13655" spans="22:22" x14ac:dyDescent="0.35">
      <c r="V13655" s="17"/>
    </row>
    <row r="13656" spans="22:22" x14ac:dyDescent="0.35">
      <c r="V13656" s="17"/>
    </row>
    <row r="13657" spans="22:22" x14ac:dyDescent="0.35">
      <c r="V13657" s="17"/>
    </row>
    <row r="13658" spans="22:22" x14ac:dyDescent="0.35">
      <c r="V13658" s="17"/>
    </row>
    <row r="13659" spans="22:22" x14ac:dyDescent="0.35">
      <c r="V13659" s="17"/>
    </row>
    <row r="13660" spans="22:22" x14ac:dyDescent="0.35">
      <c r="V13660" s="17"/>
    </row>
    <row r="13661" spans="22:22" x14ac:dyDescent="0.35">
      <c r="V13661" s="17"/>
    </row>
    <row r="13662" spans="22:22" x14ac:dyDescent="0.35">
      <c r="V13662" s="17"/>
    </row>
    <row r="13663" spans="22:22" x14ac:dyDescent="0.35">
      <c r="V13663" s="17"/>
    </row>
    <row r="13664" spans="22:22" x14ac:dyDescent="0.35">
      <c r="V13664" s="17"/>
    </row>
    <row r="13665" spans="22:22" x14ac:dyDescent="0.35">
      <c r="V13665" s="17"/>
    </row>
    <row r="13666" spans="22:22" x14ac:dyDescent="0.35">
      <c r="V13666" s="17"/>
    </row>
    <row r="13667" spans="22:22" x14ac:dyDescent="0.35">
      <c r="V13667" s="17"/>
    </row>
    <row r="13668" spans="22:22" x14ac:dyDescent="0.35">
      <c r="V13668" s="17"/>
    </row>
    <row r="13669" spans="22:22" x14ac:dyDescent="0.35">
      <c r="V13669" s="17"/>
    </row>
    <row r="13670" spans="22:22" x14ac:dyDescent="0.35">
      <c r="V13670" s="17"/>
    </row>
    <row r="13671" spans="22:22" x14ac:dyDescent="0.35">
      <c r="V13671" s="17"/>
    </row>
    <row r="13672" spans="22:22" x14ac:dyDescent="0.35">
      <c r="V13672" s="17"/>
    </row>
    <row r="13673" spans="22:22" x14ac:dyDescent="0.35">
      <c r="V13673" s="17"/>
    </row>
    <row r="13674" spans="22:22" x14ac:dyDescent="0.35">
      <c r="V13674" s="17"/>
    </row>
    <row r="13675" spans="22:22" x14ac:dyDescent="0.35">
      <c r="V13675" s="17"/>
    </row>
    <row r="13676" spans="22:22" x14ac:dyDescent="0.35">
      <c r="V13676" s="17"/>
    </row>
    <row r="13677" spans="22:22" x14ac:dyDescent="0.35">
      <c r="V13677" s="17"/>
    </row>
    <row r="13678" spans="22:22" x14ac:dyDescent="0.35">
      <c r="V13678" s="17"/>
    </row>
    <row r="13679" spans="22:22" x14ac:dyDescent="0.35">
      <c r="V13679" s="17"/>
    </row>
    <row r="13680" spans="22:22" x14ac:dyDescent="0.35">
      <c r="V13680" s="17"/>
    </row>
    <row r="13681" spans="22:22" x14ac:dyDescent="0.35">
      <c r="V13681" s="17"/>
    </row>
    <row r="13682" spans="22:22" x14ac:dyDescent="0.35">
      <c r="V13682" s="17"/>
    </row>
    <row r="13683" spans="22:22" x14ac:dyDescent="0.35">
      <c r="V13683" s="17"/>
    </row>
    <row r="13684" spans="22:22" x14ac:dyDescent="0.35">
      <c r="V13684" s="17"/>
    </row>
    <row r="13685" spans="22:22" x14ac:dyDescent="0.35">
      <c r="V13685" s="17"/>
    </row>
    <row r="13686" spans="22:22" x14ac:dyDescent="0.35">
      <c r="V13686" s="17"/>
    </row>
    <row r="13687" spans="22:22" x14ac:dyDescent="0.35">
      <c r="V13687" s="17"/>
    </row>
    <row r="13688" spans="22:22" x14ac:dyDescent="0.35">
      <c r="V13688" s="17"/>
    </row>
    <row r="13689" spans="22:22" x14ac:dyDescent="0.35">
      <c r="V13689" s="17"/>
    </row>
    <row r="13690" spans="22:22" x14ac:dyDescent="0.35">
      <c r="V13690" s="17"/>
    </row>
    <row r="13691" spans="22:22" x14ac:dyDescent="0.35">
      <c r="V13691" s="17"/>
    </row>
    <row r="13692" spans="22:22" x14ac:dyDescent="0.35">
      <c r="V13692" s="17"/>
    </row>
    <row r="13693" spans="22:22" x14ac:dyDescent="0.35">
      <c r="V13693" s="17"/>
    </row>
    <row r="13694" spans="22:22" x14ac:dyDescent="0.35">
      <c r="V13694" s="17"/>
    </row>
    <row r="13695" spans="22:22" x14ac:dyDescent="0.35">
      <c r="V13695" s="17"/>
    </row>
    <row r="13696" spans="22:22" x14ac:dyDescent="0.35">
      <c r="V13696" s="17"/>
    </row>
    <row r="13697" spans="22:22" x14ac:dyDescent="0.35">
      <c r="V13697" s="17"/>
    </row>
    <row r="13698" spans="22:22" x14ac:dyDescent="0.35">
      <c r="V13698" s="17"/>
    </row>
    <row r="13699" spans="22:22" x14ac:dyDescent="0.35">
      <c r="V13699" s="17"/>
    </row>
    <row r="13700" spans="22:22" x14ac:dyDescent="0.35">
      <c r="V13700" s="17"/>
    </row>
    <row r="13701" spans="22:22" x14ac:dyDescent="0.35">
      <c r="V13701" s="17"/>
    </row>
    <row r="13702" spans="22:22" x14ac:dyDescent="0.35">
      <c r="V13702" s="17"/>
    </row>
    <row r="13703" spans="22:22" x14ac:dyDescent="0.35">
      <c r="V13703" s="17"/>
    </row>
    <row r="13704" spans="22:22" x14ac:dyDescent="0.35">
      <c r="V13704" s="17"/>
    </row>
    <row r="13705" spans="22:22" x14ac:dyDescent="0.35">
      <c r="V13705" s="17"/>
    </row>
    <row r="13706" spans="22:22" x14ac:dyDescent="0.35">
      <c r="V13706" s="17"/>
    </row>
    <row r="13707" spans="22:22" x14ac:dyDescent="0.35">
      <c r="V13707" s="17"/>
    </row>
    <row r="13708" spans="22:22" x14ac:dyDescent="0.35">
      <c r="V13708" s="17"/>
    </row>
    <row r="13709" spans="22:22" x14ac:dyDescent="0.35">
      <c r="V13709" s="17"/>
    </row>
    <row r="13710" spans="22:22" x14ac:dyDescent="0.35">
      <c r="V13710" s="17"/>
    </row>
    <row r="13711" spans="22:22" x14ac:dyDescent="0.35">
      <c r="V13711" s="17"/>
    </row>
    <row r="13712" spans="22:22" x14ac:dyDescent="0.35">
      <c r="V13712" s="17"/>
    </row>
    <row r="13713" spans="22:22" x14ac:dyDescent="0.35">
      <c r="V13713" s="17"/>
    </row>
    <row r="13714" spans="22:22" x14ac:dyDescent="0.35">
      <c r="V13714" s="17"/>
    </row>
    <row r="13715" spans="22:22" x14ac:dyDescent="0.35">
      <c r="V13715" s="17"/>
    </row>
    <row r="13716" spans="22:22" x14ac:dyDescent="0.35">
      <c r="V13716" s="17"/>
    </row>
    <row r="13717" spans="22:22" x14ac:dyDescent="0.35">
      <c r="V13717" s="17"/>
    </row>
    <row r="13718" spans="22:22" x14ac:dyDescent="0.35">
      <c r="V13718" s="17"/>
    </row>
    <row r="13719" spans="22:22" x14ac:dyDescent="0.35">
      <c r="V13719" s="17"/>
    </row>
    <row r="13720" spans="22:22" x14ac:dyDescent="0.35">
      <c r="V13720" s="17"/>
    </row>
    <row r="13721" spans="22:22" x14ac:dyDescent="0.35">
      <c r="V13721" s="17"/>
    </row>
    <row r="13722" spans="22:22" x14ac:dyDescent="0.35">
      <c r="V13722" s="17"/>
    </row>
    <row r="13723" spans="22:22" x14ac:dyDescent="0.35">
      <c r="V13723" s="17"/>
    </row>
    <row r="13724" spans="22:22" x14ac:dyDescent="0.35">
      <c r="V13724" s="17"/>
    </row>
    <row r="13725" spans="22:22" x14ac:dyDescent="0.35">
      <c r="V13725" s="17"/>
    </row>
    <row r="13726" spans="22:22" x14ac:dyDescent="0.35">
      <c r="V13726" s="17"/>
    </row>
    <row r="13727" spans="22:22" x14ac:dyDescent="0.35">
      <c r="V13727" s="17"/>
    </row>
    <row r="13728" spans="22:22" x14ac:dyDescent="0.35">
      <c r="V13728" s="17"/>
    </row>
    <row r="13729" spans="22:22" x14ac:dyDescent="0.35">
      <c r="V13729" s="17"/>
    </row>
    <row r="13730" spans="22:22" x14ac:dyDescent="0.35">
      <c r="V13730" s="17"/>
    </row>
    <row r="13731" spans="22:22" x14ac:dyDescent="0.35">
      <c r="V13731" s="17"/>
    </row>
    <row r="13732" spans="22:22" x14ac:dyDescent="0.35">
      <c r="V13732" s="17"/>
    </row>
    <row r="13733" spans="22:22" x14ac:dyDescent="0.35">
      <c r="V13733" s="17"/>
    </row>
    <row r="13734" spans="22:22" x14ac:dyDescent="0.35">
      <c r="V13734" s="17"/>
    </row>
    <row r="13735" spans="22:22" x14ac:dyDescent="0.35">
      <c r="V13735" s="17"/>
    </row>
    <row r="13736" spans="22:22" x14ac:dyDescent="0.35">
      <c r="V13736" s="17"/>
    </row>
    <row r="13737" spans="22:22" x14ac:dyDescent="0.35">
      <c r="V13737" s="17"/>
    </row>
    <row r="13738" spans="22:22" x14ac:dyDescent="0.35">
      <c r="V13738" s="17"/>
    </row>
    <row r="13739" spans="22:22" x14ac:dyDescent="0.35">
      <c r="V13739" s="17"/>
    </row>
    <row r="13740" spans="22:22" x14ac:dyDescent="0.35">
      <c r="V13740" s="17"/>
    </row>
    <row r="13741" spans="22:22" x14ac:dyDescent="0.35">
      <c r="V13741" s="17"/>
    </row>
    <row r="13742" spans="22:22" x14ac:dyDescent="0.35">
      <c r="V13742" s="17"/>
    </row>
    <row r="13743" spans="22:22" x14ac:dyDescent="0.35">
      <c r="V13743" s="17"/>
    </row>
    <row r="13744" spans="22:22" x14ac:dyDescent="0.35">
      <c r="V13744" s="17"/>
    </row>
    <row r="13745" spans="22:22" x14ac:dyDescent="0.35">
      <c r="V13745" s="17"/>
    </row>
    <row r="13746" spans="22:22" x14ac:dyDescent="0.35">
      <c r="V13746" s="17"/>
    </row>
    <row r="13747" spans="22:22" x14ac:dyDescent="0.35">
      <c r="V13747" s="17"/>
    </row>
    <row r="13748" spans="22:22" x14ac:dyDescent="0.35">
      <c r="V13748" s="17"/>
    </row>
    <row r="13749" spans="22:22" x14ac:dyDescent="0.35">
      <c r="V13749" s="17"/>
    </row>
    <row r="13750" spans="22:22" x14ac:dyDescent="0.35">
      <c r="V13750" s="17"/>
    </row>
    <row r="13751" spans="22:22" x14ac:dyDescent="0.35">
      <c r="V13751" s="17"/>
    </row>
    <row r="13752" spans="22:22" x14ac:dyDescent="0.35">
      <c r="V13752" s="17"/>
    </row>
    <row r="13753" spans="22:22" x14ac:dyDescent="0.35">
      <c r="V13753" s="17"/>
    </row>
    <row r="13754" spans="22:22" x14ac:dyDescent="0.35">
      <c r="V13754" s="17"/>
    </row>
    <row r="13755" spans="22:22" x14ac:dyDescent="0.35">
      <c r="V13755" s="17"/>
    </row>
    <row r="13756" spans="22:22" x14ac:dyDescent="0.35">
      <c r="V13756" s="17"/>
    </row>
    <row r="13757" spans="22:22" x14ac:dyDescent="0.35">
      <c r="V13757" s="17"/>
    </row>
    <row r="13758" spans="22:22" x14ac:dyDescent="0.35">
      <c r="V13758" s="17"/>
    </row>
    <row r="13759" spans="22:22" x14ac:dyDescent="0.35">
      <c r="V13759" s="17"/>
    </row>
    <row r="13760" spans="22:22" x14ac:dyDescent="0.35">
      <c r="V13760" s="17"/>
    </row>
    <row r="13761" spans="22:22" x14ac:dyDescent="0.35">
      <c r="V13761" s="17"/>
    </row>
    <row r="13762" spans="22:22" x14ac:dyDescent="0.35">
      <c r="V13762" s="17"/>
    </row>
    <row r="13763" spans="22:22" x14ac:dyDescent="0.35">
      <c r="V13763" s="17"/>
    </row>
    <row r="13764" spans="22:22" x14ac:dyDescent="0.35">
      <c r="V13764" s="17"/>
    </row>
    <row r="13765" spans="22:22" x14ac:dyDescent="0.35">
      <c r="V13765" s="17"/>
    </row>
    <row r="13766" spans="22:22" x14ac:dyDescent="0.35">
      <c r="V13766" s="17"/>
    </row>
    <row r="13767" spans="22:22" x14ac:dyDescent="0.35">
      <c r="V13767" s="17"/>
    </row>
    <row r="13768" spans="22:22" x14ac:dyDescent="0.35">
      <c r="V13768" s="17"/>
    </row>
    <row r="13769" spans="22:22" x14ac:dyDescent="0.35">
      <c r="V13769" s="17"/>
    </row>
    <row r="13770" spans="22:22" x14ac:dyDescent="0.35">
      <c r="V13770" s="17"/>
    </row>
    <row r="13771" spans="22:22" x14ac:dyDescent="0.35">
      <c r="V13771" s="17"/>
    </row>
    <row r="13772" spans="22:22" x14ac:dyDescent="0.35">
      <c r="V13772" s="17"/>
    </row>
    <row r="13773" spans="22:22" x14ac:dyDescent="0.35">
      <c r="V13773" s="17"/>
    </row>
    <row r="13774" spans="22:22" x14ac:dyDescent="0.35">
      <c r="V13774" s="17"/>
    </row>
    <row r="13775" spans="22:22" x14ac:dyDescent="0.35">
      <c r="V13775" s="17"/>
    </row>
    <row r="13776" spans="22:22" x14ac:dyDescent="0.35">
      <c r="V13776" s="17"/>
    </row>
    <row r="13777" spans="22:22" x14ac:dyDescent="0.35">
      <c r="V13777" s="17"/>
    </row>
    <row r="13778" spans="22:22" x14ac:dyDescent="0.35">
      <c r="V13778" s="17"/>
    </row>
    <row r="13779" spans="22:22" x14ac:dyDescent="0.35">
      <c r="V13779" s="17"/>
    </row>
    <row r="13780" spans="22:22" x14ac:dyDescent="0.35">
      <c r="V13780" s="17"/>
    </row>
    <row r="13781" spans="22:22" x14ac:dyDescent="0.35">
      <c r="V13781" s="17"/>
    </row>
    <row r="13782" spans="22:22" x14ac:dyDescent="0.35">
      <c r="V13782" s="17"/>
    </row>
    <row r="13783" spans="22:22" x14ac:dyDescent="0.35">
      <c r="V13783" s="17"/>
    </row>
    <row r="13784" spans="22:22" x14ac:dyDescent="0.35">
      <c r="V13784" s="17"/>
    </row>
    <row r="13785" spans="22:22" x14ac:dyDescent="0.35">
      <c r="V13785" s="17"/>
    </row>
    <row r="13786" spans="22:22" x14ac:dyDescent="0.35">
      <c r="V13786" s="17"/>
    </row>
    <row r="13787" spans="22:22" x14ac:dyDescent="0.35">
      <c r="V13787" s="17"/>
    </row>
    <row r="13788" spans="22:22" x14ac:dyDescent="0.35">
      <c r="V13788" s="17"/>
    </row>
    <row r="13789" spans="22:22" x14ac:dyDescent="0.35">
      <c r="V13789" s="17"/>
    </row>
    <row r="13790" spans="22:22" x14ac:dyDescent="0.35">
      <c r="V13790" s="17"/>
    </row>
    <row r="13791" spans="22:22" x14ac:dyDescent="0.35">
      <c r="V13791" s="17"/>
    </row>
    <row r="13792" spans="22:22" x14ac:dyDescent="0.35">
      <c r="V13792" s="17"/>
    </row>
    <row r="13793" spans="22:22" x14ac:dyDescent="0.35">
      <c r="V13793" s="17"/>
    </row>
    <row r="13794" spans="22:22" x14ac:dyDescent="0.35">
      <c r="V13794" s="17"/>
    </row>
    <row r="13795" spans="22:22" x14ac:dyDescent="0.35">
      <c r="V13795" s="17"/>
    </row>
    <row r="13796" spans="22:22" x14ac:dyDescent="0.35">
      <c r="V13796" s="17"/>
    </row>
    <row r="13797" spans="22:22" x14ac:dyDescent="0.35">
      <c r="V13797" s="17"/>
    </row>
    <row r="13798" spans="22:22" x14ac:dyDescent="0.35">
      <c r="V13798" s="17"/>
    </row>
    <row r="13799" spans="22:22" x14ac:dyDescent="0.35">
      <c r="V13799" s="17"/>
    </row>
    <row r="13800" spans="22:22" x14ac:dyDescent="0.35">
      <c r="V13800" s="17"/>
    </row>
    <row r="13801" spans="22:22" x14ac:dyDescent="0.35">
      <c r="V13801" s="17"/>
    </row>
    <row r="13802" spans="22:22" x14ac:dyDescent="0.35">
      <c r="V13802" s="17"/>
    </row>
    <row r="13803" spans="22:22" x14ac:dyDescent="0.35">
      <c r="V13803" s="17"/>
    </row>
    <row r="13804" spans="22:22" x14ac:dyDescent="0.35">
      <c r="V13804" s="17"/>
    </row>
    <row r="13805" spans="22:22" x14ac:dyDescent="0.35">
      <c r="V13805" s="17"/>
    </row>
    <row r="13806" spans="22:22" x14ac:dyDescent="0.35">
      <c r="V13806" s="17"/>
    </row>
    <row r="13807" spans="22:22" x14ac:dyDescent="0.35">
      <c r="V13807" s="17"/>
    </row>
    <row r="13808" spans="22:22" x14ac:dyDescent="0.35">
      <c r="V13808" s="17"/>
    </row>
    <row r="13809" spans="22:22" x14ac:dyDescent="0.35">
      <c r="V13809" s="17"/>
    </row>
    <row r="13810" spans="22:22" x14ac:dyDescent="0.35">
      <c r="V13810" s="17"/>
    </row>
    <row r="13811" spans="22:22" x14ac:dyDescent="0.35">
      <c r="V13811" s="17"/>
    </row>
    <row r="13812" spans="22:22" x14ac:dyDescent="0.35">
      <c r="V13812" s="17"/>
    </row>
    <row r="13813" spans="22:22" x14ac:dyDescent="0.35">
      <c r="V13813" s="17"/>
    </row>
    <row r="13814" spans="22:22" x14ac:dyDescent="0.35">
      <c r="V13814" s="17"/>
    </row>
    <row r="13815" spans="22:22" x14ac:dyDescent="0.35">
      <c r="V13815" s="17"/>
    </row>
    <row r="13816" spans="22:22" x14ac:dyDescent="0.35">
      <c r="V13816" s="17"/>
    </row>
    <row r="13817" spans="22:22" x14ac:dyDescent="0.35">
      <c r="V13817" s="17"/>
    </row>
    <row r="13818" spans="22:22" x14ac:dyDescent="0.35">
      <c r="V13818" s="17"/>
    </row>
    <row r="13819" spans="22:22" x14ac:dyDescent="0.35">
      <c r="V13819" s="17"/>
    </row>
    <row r="13820" spans="22:22" x14ac:dyDescent="0.35">
      <c r="V13820" s="17"/>
    </row>
    <row r="13821" spans="22:22" x14ac:dyDescent="0.35">
      <c r="V13821" s="17"/>
    </row>
    <row r="13822" spans="22:22" x14ac:dyDescent="0.35">
      <c r="V13822" s="17"/>
    </row>
    <row r="13823" spans="22:22" x14ac:dyDescent="0.35">
      <c r="V13823" s="17"/>
    </row>
    <row r="13824" spans="22:22" x14ac:dyDescent="0.35">
      <c r="V13824" s="17"/>
    </row>
    <row r="13825" spans="22:22" x14ac:dyDescent="0.35">
      <c r="V13825" s="17"/>
    </row>
    <row r="13826" spans="22:22" x14ac:dyDescent="0.35">
      <c r="V13826" s="17"/>
    </row>
    <row r="13827" spans="22:22" x14ac:dyDescent="0.35">
      <c r="V13827" s="17"/>
    </row>
    <row r="13828" spans="22:22" x14ac:dyDescent="0.35">
      <c r="V13828" s="17"/>
    </row>
    <row r="13829" spans="22:22" x14ac:dyDescent="0.35">
      <c r="V13829" s="17"/>
    </row>
    <row r="13830" spans="22:22" x14ac:dyDescent="0.35">
      <c r="V13830" s="17"/>
    </row>
    <row r="13831" spans="22:22" x14ac:dyDescent="0.35">
      <c r="V13831" s="17"/>
    </row>
    <row r="13832" spans="22:22" x14ac:dyDescent="0.35">
      <c r="V13832" s="17"/>
    </row>
    <row r="13833" spans="22:22" x14ac:dyDescent="0.35">
      <c r="V13833" s="17"/>
    </row>
    <row r="13834" spans="22:22" x14ac:dyDescent="0.35">
      <c r="V13834" s="17"/>
    </row>
    <row r="13835" spans="22:22" x14ac:dyDescent="0.35">
      <c r="V13835" s="17"/>
    </row>
    <row r="13836" spans="22:22" x14ac:dyDescent="0.35">
      <c r="V13836" s="17"/>
    </row>
    <row r="13837" spans="22:22" x14ac:dyDescent="0.35">
      <c r="V13837" s="17"/>
    </row>
    <row r="13838" spans="22:22" x14ac:dyDescent="0.35">
      <c r="V13838" s="17"/>
    </row>
    <row r="13839" spans="22:22" x14ac:dyDescent="0.35">
      <c r="V13839" s="17"/>
    </row>
    <row r="13840" spans="22:22" x14ac:dyDescent="0.35">
      <c r="V13840" s="17"/>
    </row>
    <row r="13841" spans="22:22" x14ac:dyDescent="0.35">
      <c r="V13841" s="17"/>
    </row>
    <row r="13842" spans="22:22" x14ac:dyDescent="0.35">
      <c r="V13842" s="17"/>
    </row>
    <row r="13843" spans="22:22" x14ac:dyDescent="0.35">
      <c r="V13843" s="17"/>
    </row>
    <row r="13844" spans="22:22" x14ac:dyDescent="0.35">
      <c r="V13844" s="17"/>
    </row>
    <row r="13845" spans="22:22" x14ac:dyDescent="0.35">
      <c r="V13845" s="17"/>
    </row>
    <row r="13846" spans="22:22" x14ac:dyDescent="0.35">
      <c r="V13846" s="17"/>
    </row>
    <row r="13847" spans="22:22" x14ac:dyDescent="0.35">
      <c r="V13847" s="17"/>
    </row>
    <row r="13848" spans="22:22" x14ac:dyDescent="0.35">
      <c r="V13848" s="17"/>
    </row>
    <row r="13849" spans="22:22" x14ac:dyDescent="0.35">
      <c r="V13849" s="17"/>
    </row>
    <row r="13850" spans="22:22" x14ac:dyDescent="0.35">
      <c r="V13850" s="17"/>
    </row>
    <row r="13851" spans="22:22" x14ac:dyDescent="0.35">
      <c r="V13851" s="17"/>
    </row>
    <row r="13852" spans="22:22" x14ac:dyDescent="0.35">
      <c r="V13852" s="17"/>
    </row>
    <row r="13853" spans="22:22" x14ac:dyDescent="0.35">
      <c r="V13853" s="17"/>
    </row>
    <row r="13854" spans="22:22" x14ac:dyDescent="0.35">
      <c r="V13854" s="17"/>
    </row>
    <row r="13855" spans="22:22" x14ac:dyDescent="0.35">
      <c r="V13855" s="17"/>
    </row>
    <row r="13856" spans="22:22" x14ac:dyDescent="0.35">
      <c r="V13856" s="17"/>
    </row>
    <row r="13857" spans="22:22" x14ac:dyDescent="0.35">
      <c r="V13857" s="17"/>
    </row>
    <row r="13858" spans="22:22" x14ac:dyDescent="0.35">
      <c r="V13858" s="17"/>
    </row>
    <row r="13859" spans="22:22" x14ac:dyDescent="0.35">
      <c r="V13859" s="17"/>
    </row>
    <row r="13860" spans="22:22" x14ac:dyDescent="0.35">
      <c r="V13860" s="17"/>
    </row>
    <row r="13861" spans="22:22" x14ac:dyDescent="0.35">
      <c r="V13861" s="17"/>
    </row>
    <row r="13862" spans="22:22" x14ac:dyDescent="0.35">
      <c r="V13862" s="17"/>
    </row>
    <row r="13863" spans="22:22" x14ac:dyDescent="0.35">
      <c r="V13863" s="17"/>
    </row>
    <row r="13864" spans="22:22" x14ac:dyDescent="0.35">
      <c r="V13864" s="17"/>
    </row>
    <row r="13865" spans="22:22" x14ac:dyDescent="0.35">
      <c r="V13865" s="17"/>
    </row>
    <row r="13866" spans="22:22" x14ac:dyDescent="0.35">
      <c r="V13866" s="17"/>
    </row>
    <row r="13867" spans="22:22" x14ac:dyDescent="0.35">
      <c r="V13867" s="17"/>
    </row>
    <row r="13868" spans="22:22" x14ac:dyDescent="0.35">
      <c r="V13868" s="17"/>
    </row>
    <row r="13869" spans="22:22" x14ac:dyDescent="0.35">
      <c r="V13869" s="17"/>
    </row>
    <row r="13870" spans="22:22" x14ac:dyDescent="0.35">
      <c r="V13870" s="17"/>
    </row>
    <row r="13871" spans="22:22" x14ac:dyDescent="0.35">
      <c r="V13871" s="17"/>
    </row>
    <row r="13872" spans="22:22" x14ac:dyDescent="0.35">
      <c r="V13872" s="17"/>
    </row>
    <row r="13873" spans="22:22" x14ac:dyDescent="0.35">
      <c r="V13873" s="17"/>
    </row>
    <row r="13874" spans="22:22" x14ac:dyDescent="0.35">
      <c r="V13874" s="17"/>
    </row>
    <row r="13875" spans="22:22" x14ac:dyDescent="0.35">
      <c r="V13875" s="17"/>
    </row>
    <row r="13876" spans="22:22" x14ac:dyDescent="0.35">
      <c r="V13876" s="17"/>
    </row>
    <row r="13877" spans="22:22" x14ac:dyDescent="0.35">
      <c r="V13877" s="17"/>
    </row>
    <row r="13878" spans="22:22" x14ac:dyDescent="0.35">
      <c r="V13878" s="17"/>
    </row>
    <row r="13879" spans="22:22" x14ac:dyDescent="0.35">
      <c r="V13879" s="17"/>
    </row>
    <row r="13880" spans="22:22" x14ac:dyDescent="0.35">
      <c r="V13880" s="17"/>
    </row>
    <row r="13881" spans="22:22" x14ac:dyDescent="0.35">
      <c r="V13881" s="17"/>
    </row>
    <row r="13882" spans="22:22" x14ac:dyDescent="0.35">
      <c r="V13882" s="17"/>
    </row>
    <row r="13883" spans="22:22" x14ac:dyDescent="0.35">
      <c r="V13883" s="17"/>
    </row>
    <row r="13884" spans="22:22" x14ac:dyDescent="0.35">
      <c r="V13884" s="17"/>
    </row>
    <row r="13885" spans="22:22" x14ac:dyDescent="0.35">
      <c r="V13885" s="17"/>
    </row>
    <row r="13886" spans="22:22" x14ac:dyDescent="0.35">
      <c r="V13886" s="17"/>
    </row>
    <row r="13887" spans="22:22" x14ac:dyDescent="0.35">
      <c r="V13887" s="17"/>
    </row>
    <row r="13888" spans="22:22" x14ac:dyDescent="0.35">
      <c r="V13888" s="17"/>
    </row>
    <row r="13889" spans="22:22" x14ac:dyDescent="0.35">
      <c r="V13889" s="17"/>
    </row>
    <row r="13890" spans="22:22" x14ac:dyDescent="0.35">
      <c r="V13890" s="17"/>
    </row>
    <row r="13891" spans="22:22" x14ac:dyDescent="0.35">
      <c r="V13891" s="17"/>
    </row>
    <row r="13892" spans="22:22" x14ac:dyDescent="0.35">
      <c r="V13892" s="17"/>
    </row>
    <row r="13893" spans="22:22" x14ac:dyDescent="0.35">
      <c r="V13893" s="17"/>
    </row>
    <row r="13894" spans="22:22" x14ac:dyDescent="0.35">
      <c r="V13894" s="17"/>
    </row>
    <row r="13895" spans="22:22" x14ac:dyDescent="0.35">
      <c r="V13895" s="17"/>
    </row>
    <row r="13896" spans="22:22" x14ac:dyDescent="0.35">
      <c r="V13896" s="17"/>
    </row>
    <row r="13897" spans="22:22" x14ac:dyDescent="0.35">
      <c r="V13897" s="17"/>
    </row>
    <row r="13898" spans="22:22" x14ac:dyDescent="0.35">
      <c r="V13898" s="17"/>
    </row>
    <row r="13899" spans="22:22" x14ac:dyDescent="0.35">
      <c r="V13899" s="17"/>
    </row>
    <row r="13900" spans="22:22" x14ac:dyDescent="0.35">
      <c r="V13900" s="17"/>
    </row>
    <row r="13901" spans="22:22" x14ac:dyDescent="0.35">
      <c r="V13901" s="17"/>
    </row>
    <row r="13902" spans="22:22" x14ac:dyDescent="0.35">
      <c r="V13902" s="17"/>
    </row>
    <row r="13903" spans="22:22" x14ac:dyDescent="0.35">
      <c r="V13903" s="17"/>
    </row>
    <row r="13904" spans="22:22" x14ac:dyDescent="0.35">
      <c r="V13904" s="17"/>
    </row>
    <row r="13905" spans="22:22" x14ac:dyDescent="0.35">
      <c r="V13905" s="17"/>
    </row>
    <row r="13906" spans="22:22" x14ac:dyDescent="0.35">
      <c r="V13906" s="17"/>
    </row>
    <row r="13907" spans="22:22" x14ac:dyDescent="0.35">
      <c r="V13907" s="17"/>
    </row>
    <row r="13908" spans="22:22" x14ac:dyDescent="0.35">
      <c r="V13908" s="17"/>
    </row>
    <row r="13909" spans="22:22" x14ac:dyDescent="0.35">
      <c r="V13909" s="17"/>
    </row>
    <row r="13910" spans="22:22" x14ac:dyDescent="0.35">
      <c r="V13910" s="17"/>
    </row>
    <row r="13911" spans="22:22" x14ac:dyDescent="0.35">
      <c r="V13911" s="17"/>
    </row>
    <row r="13912" spans="22:22" x14ac:dyDescent="0.35">
      <c r="V13912" s="17"/>
    </row>
    <row r="13913" spans="22:22" x14ac:dyDescent="0.35">
      <c r="V13913" s="17"/>
    </row>
    <row r="13914" spans="22:22" x14ac:dyDescent="0.35">
      <c r="V13914" s="17"/>
    </row>
    <row r="13915" spans="22:22" x14ac:dyDescent="0.35">
      <c r="V13915" s="17"/>
    </row>
    <row r="13916" spans="22:22" x14ac:dyDescent="0.35">
      <c r="V13916" s="17"/>
    </row>
    <row r="13917" spans="22:22" x14ac:dyDescent="0.35">
      <c r="V13917" s="17"/>
    </row>
    <row r="13918" spans="22:22" x14ac:dyDescent="0.35">
      <c r="V13918" s="17"/>
    </row>
    <row r="13919" spans="22:22" x14ac:dyDescent="0.35">
      <c r="V13919" s="17"/>
    </row>
    <row r="13920" spans="22:22" x14ac:dyDescent="0.35">
      <c r="V13920" s="17"/>
    </row>
    <row r="13921" spans="22:22" x14ac:dyDescent="0.35">
      <c r="V13921" s="17"/>
    </row>
    <row r="13922" spans="22:22" x14ac:dyDescent="0.35">
      <c r="V13922" s="17"/>
    </row>
    <row r="13923" spans="22:22" x14ac:dyDescent="0.35">
      <c r="V13923" s="17"/>
    </row>
    <row r="13924" spans="22:22" x14ac:dyDescent="0.35">
      <c r="V13924" s="17"/>
    </row>
    <row r="13925" spans="22:22" x14ac:dyDescent="0.35">
      <c r="V13925" s="17"/>
    </row>
    <row r="13926" spans="22:22" x14ac:dyDescent="0.35">
      <c r="V13926" s="17"/>
    </row>
    <row r="13927" spans="22:22" x14ac:dyDescent="0.35">
      <c r="V13927" s="17"/>
    </row>
    <row r="13928" spans="22:22" x14ac:dyDescent="0.35">
      <c r="V13928" s="17"/>
    </row>
    <row r="13929" spans="22:22" x14ac:dyDescent="0.35">
      <c r="V13929" s="17"/>
    </row>
    <row r="13930" spans="22:22" x14ac:dyDescent="0.35">
      <c r="V13930" s="17"/>
    </row>
    <row r="13931" spans="22:22" x14ac:dyDescent="0.35">
      <c r="V13931" s="17"/>
    </row>
    <row r="13932" spans="22:22" x14ac:dyDescent="0.35">
      <c r="V13932" s="17"/>
    </row>
    <row r="13933" spans="22:22" x14ac:dyDescent="0.35">
      <c r="V13933" s="17"/>
    </row>
    <row r="13934" spans="22:22" x14ac:dyDescent="0.35">
      <c r="V13934" s="17"/>
    </row>
    <row r="13935" spans="22:22" x14ac:dyDescent="0.35">
      <c r="V13935" s="17"/>
    </row>
    <row r="13936" spans="22:22" x14ac:dyDescent="0.35">
      <c r="V13936" s="17"/>
    </row>
    <row r="13937" spans="22:22" x14ac:dyDescent="0.35">
      <c r="V13937" s="17"/>
    </row>
    <row r="13938" spans="22:22" x14ac:dyDescent="0.35">
      <c r="V13938" s="17"/>
    </row>
    <row r="13939" spans="22:22" x14ac:dyDescent="0.35">
      <c r="V13939" s="17"/>
    </row>
    <row r="13940" spans="22:22" x14ac:dyDescent="0.35">
      <c r="V13940" s="17"/>
    </row>
    <row r="13941" spans="22:22" x14ac:dyDescent="0.35">
      <c r="V13941" s="17"/>
    </row>
    <row r="13942" spans="22:22" x14ac:dyDescent="0.35">
      <c r="V13942" s="17"/>
    </row>
    <row r="13943" spans="22:22" x14ac:dyDescent="0.35">
      <c r="V13943" s="17"/>
    </row>
    <row r="13944" spans="22:22" x14ac:dyDescent="0.35">
      <c r="V13944" s="17"/>
    </row>
    <row r="13945" spans="22:22" x14ac:dyDescent="0.35">
      <c r="V13945" s="17"/>
    </row>
    <row r="13946" spans="22:22" x14ac:dyDescent="0.35">
      <c r="V13946" s="17"/>
    </row>
    <row r="13947" spans="22:22" x14ac:dyDescent="0.35">
      <c r="V13947" s="17"/>
    </row>
    <row r="13948" spans="22:22" x14ac:dyDescent="0.35">
      <c r="V13948" s="17"/>
    </row>
    <row r="13949" spans="22:22" x14ac:dyDescent="0.35">
      <c r="V13949" s="17"/>
    </row>
    <row r="13950" spans="22:22" x14ac:dyDescent="0.35">
      <c r="V13950" s="17"/>
    </row>
    <row r="13951" spans="22:22" x14ac:dyDescent="0.35">
      <c r="V13951" s="17"/>
    </row>
    <row r="13952" spans="22:22" x14ac:dyDescent="0.35">
      <c r="V13952" s="17"/>
    </row>
    <row r="13953" spans="22:22" x14ac:dyDescent="0.35">
      <c r="V13953" s="17"/>
    </row>
    <row r="13954" spans="22:22" x14ac:dyDescent="0.35">
      <c r="V13954" s="17"/>
    </row>
    <row r="13955" spans="22:22" x14ac:dyDescent="0.35">
      <c r="V13955" s="17"/>
    </row>
    <row r="13956" spans="22:22" x14ac:dyDescent="0.35">
      <c r="V13956" s="17"/>
    </row>
    <row r="13957" spans="22:22" x14ac:dyDescent="0.35">
      <c r="V13957" s="17"/>
    </row>
    <row r="13958" spans="22:22" x14ac:dyDescent="0.35">
      <c r="V13958" s="17"/>
    </row>
    <row r="13959" spans="22:22" x14ac:dyDescent="0.35">
      <c r="V13959" s="17"/>
    </row>
    <row r="13960" spans="22:22" x14ac:dyDescent="0.35">
      <c r="V13960" s="17"/>
    </row>
    <row r="13961" spans="22:22" x14ac:dyDescent="0.35">
      <c r="V13961" s="17"/>
    </row>
    <row r="13962" spans="22:22" x14ac:dyDescent="0.35">
      <c r="V13962" s="17"/>
    </row>
    <row r="13963" spans="22:22" x14ac:dyDescent="0.35">
      <c r="V13963" s="17"/>
    </row>
    <row r="13964" spans="22:22" x14ac:dyDescent="0.35">
      <c r="V13964" s="17"/>
    </row>
    <row r="13965" spans="22:22" x14ac:dyDescent="0.35">
      <c r="V13965" s="17"/>
    </row>
    <row r="13966" spans="22:22" x14ac:dyDescent="0.35">
      <c r="V13966" s="17"/>
    </row>
    <row r="13967" spans="22:22" x14ac:dyDescent="0.35">
      <c r="V13967" s="17"/>
    </row>
    <row r="13968" spans="22:22" x14ac:dyDescent="0.35">
      <c r="V13968" s="17"/>
    </row>
    <row r="13969" spans="22:22" x14ac:dyDescent="0.35">
      <c r="V13969" s="17"/>
    </row>
    <row r="13970" spans="22:22" x14ac:dyDescent="0.35">
      <c r="V13970" s="17"/>
    </row>
    <row r="13971" spans="22:22" x14ac:dyDescent="0.35">
      <c r="V13971" s="17"/>
    </row>
    <row r="13972" spans="22:22" x14ac:dyDescent="0.35">
      <c r="V13972" s="17"/>
    </row>
    <row r="13973" spans="22:22" x14ac:dyDescent="0.35">
      <c r="V13973" s="17"/>
    </row>
    <row r="13974" spans="22:22" x14ac:dyDescent="0.35">
      <c r="V13974" s="17"/>
    </row>
    <row r="13975" spans="22:22" x14ac:dyDescent="0.35">
      <c r="V13975" s="17"/>
    </row>
    <row r="13976" spans="22:22" x14ac:dyDescent="0.35">
      <c r="V13976" s="17"/>
    </row>
    <row r="13977" spans="22:22" x14ac:dyDescent="0.35">
      <c r="V13977" s="17"/>
    </row>
    <row r="13978" spans="22:22" x14ac:dyDescent="0.35">
      <c r="V13978" s="17"/>
    </row>
    <row r="13979" spans="22:22" x14ac:dyDescent="0.35">
      <c r="V13979" s="17"/>
    </row>
    <row r="13980" spans="22:22" x14ac:dyDescent="0.35">
      <c r="V13980" s="17"/>
    </row>
    <row r="13981" spans="22:22" x14ac:dyDescent="0.35">
      <c r="V13981" s="17"/>
    </row>
    <row r="13982" spans="22:22" x14ac:dyDescent="0.35">
      <c r="V13982" s="17"/>
    </row>
    <row r="13983" spans="22:22" x14ac:dyDescent="0.35">
      <c r="V13983" s="17"/>
    </row>
    <row r="13984" spans="22:22" x14ac:dyDescent="0.35">
      <c r="V13984" s="17"/>
    </row>
    <row r="13985" spans="22:22" x14ac:dyDescent="0.35">
      <c r="V13985" s="17"/>
    </row>
    <row r="13986" spans="22:22" x14ac:dyDescent="0.35">
      <c r="V13986" s="17"/>
    </row>
    <row r="13987" spans="22:22" x14ac:dyDescent="0.35">
      <c r="V13987" s="17"/>
    </row>
    <row r="13988" spans="22:22" x14ac:dyDescent="0.35">
      <c r="V13988" s="17"/>
    </row>
    <row r="13989" spans="22:22" x14ac:dyDescent="0.35">
      <c r="V13989" s="17"/>
    </row>
    <row r="13990" spans="22:22" x14ac:dyDescent="0.35">
      <c r="V13990" s="17"/>
    </row>
    <row r="13991" spans="22:22" x14ac:dyDescent="0.35">
      <c r="V13991" s="17"/>
    </row>
    <row r="13992" spans="22:22" x14ac:dyDescent="0.35">
      <c r="V13992" s="17"/>
    </row>
    <row r="13993" spans="22:22" x14ac:dyDescent="0.35">
      <c r="V13993" s="17"/>
    </row>
    <row r="13994" spans="22:22" x14ac:dyDescent="0.35">
      <c r="V13994" s="17"/>
    </row>
    <row r="13995" spans="22:22" x14ac:dyDescent="0.35">
      <c r="V13995" s="17"/>
    </row>
    <row r="13996" spans="22:22" x14ac:dyDescent="0.35">
      <c r="V13996" s="17"/>
    </row>
    <row r="13997" spans="22:22" x14ac:dyDescent="0.35">
      <c r="V13997" s="17"/>
    </row>
    <row r="13998" spans="22:22" x14ac:dyDescent="0.35">
      <c r="V13998" s="17"/>
    </row>
    <row r="13999" spans="22:22" x14ac:dyDescent="0.35">
      <c r="V13999" s="17"/>
    </row>
    <row r="14000" spans="22:22" x14ac:dyDescent="0.35">
      <c r="V14000" s="17"/>
    </row>
    <row r="14001" spans="22:22" x14ac:dyDescent="0.35">
      <c r="V14001" s="17"/>
    </row>
    <row r="14002" spans="22:22" x14ac:dyDescent="0.35">
      <c r="V14002" s="17"/>
    </row>
    <row r="14003" spans="22:22" x14ac:dyDescent="0.35">
      <c r="V14003" s="17"/>
    </row>
    <row r="14004" spans="22:22" x14ac:dyDescent="0.35">
      <c r="V14004" s="17"/>
    </row>
    <row r="14005" spans="22:22" x14ac:dyDescent="0.35">
      <c r="V14005" s="17"/>
    </row>
    <row r="14006" spans="22:22" x14ac:dyDescent="0.35">
      <c r="V14006" s="17"/>
    </row>
    <row r="14007" spans="22:22" x14ac:dyDescent="0.35">
      <c r="V14007" s="17"/>
    </row>
    <row r="14008" spans="22:22" x14ac:dyDescent="0.35">
      <c r="V14008" s="17"/>
    </row>
    <row r="14009" spans="22:22" x14ac:dyDescent="0.35">
      <c r="V14009" s="17"/>
    </row>
    <row r="14010" spans="22:22" x14ac:dyDescent="0.35">
      <c r="V14010" s="17"/>
    </row>
    <row r="14011" spans="22:22" x14ac:dyDescent="0.35">
      <c r="V14011" s="17"/>
    </row>
    <row r="14012" spans="22:22" x14ac:dyDescent="0.35">
      <c r="V14012" s="17"/>
    </row>
    <row r="14013" spans="22:22" x14ac:dyDescent="0.35">
      <c r="V14013" s="17"/>
    </row>
    <row r="14014" spans="22:22" x14ac:dyDescent="0.35">
      <c r="V14014" s="17"/>
    </row>
    <row r="14015" spans="22:22" x14ac:dyDescent="0.35">
      <c r="V14015" s="17"/>
    </row>
    <row r="14016" spans="22:22" x14ac:dyDescent="0.35">
      <c r="V14016" s="17"/>
    </row>
    <row r="14017" spans="22:22" x14ac:dyDescent="0.35">
      <c r="V14017" s="17"/>
    </row>
    <row r="14018" spans="22:22" x14ac:dyDescent="0.35">
      <c r="V14018" s="17"/>
    </row>
    <row r="14019" spans="22:22" x14ac:dyDescent="0.35">
      <c r="V14019" s="17"/>
    </row>
    <row r="14020" spans="22:22" x14ac:dyDescent="0.35">
      <c r="V14020" s="17"/>
    </row>
    <row r="14021" spans="22:22" x14ac:dyDescent="0.35">
      <c r="V14021" s="17"/>
    </row>
    <row r="14022" spans="22:22" x14ac:dyDescent="0.35">
      <c r="V14022" s="17"/>
    </row>
    <row r="14023" spans="22:22" x14ac:dyDescent="0.35">
      <c r="V14023" s="17"/>
    </row>
    <row r="14024" spans="22:22" x14ac:dyDescent="0.35">
      <c r="V14024" s="17"/>
    </row>
    <row r="14025" spans="22:22" x14ac:dyDescent="0.35">
      <c r="V14025" s="17"/>
    </row>
    <row r="14026" spans="22:22" x14ac:dyDescent="0.35">
      <c r="V14026" s="17"/>
    </row>
    <row r="14027" spans="22:22" x14ac:dyDescent="0.35">
      <c r="V14027" s="17"/>
    </row>
    <row r="14028" spans="22:22" x14ac:dyDescent="0.35">
      <c r="V14028" s="17"/>
    </row>
    <row r="14029" spans="22:22" x14ac:dyDescent="0.35">
      <c r="V14029" s="17"/>
    </row>
    <row r="14030" spans="22:22" x14ac:dyDescent="0.35">
      <c r="V14030" s="17"/>
    </row>
    <row r="14031" spans="22:22" x14ac:dyDescent="0.35">
      <c r="V14031" s="17"/>
    </row>
    <row r="14032" spans="22:22" x14ac:dyDescent="0.35">
      <c r="V14032" s="17"/>
    </row>
    <row r="14033" spans="22:22" x14ac:dyDescent="0.35">
      <c r="V14033" s="17"/>
    </row>
    <row r="14034" spans="22:22" x14ac:dyDescent="0.35">
      <c r="V14034" s="17"/>
    </row>
    <row r="14035" spans="22:22" x14ac:dyDescent="0.35">
      <c r="V14035" s="17"/>
    </row>
    <row r="14036" spans="22:22" x14ac:dyDescent="0.35">
      <c r="V14036" s="17"/>
    </row>
    <row r="14037" spans="22:22" x14ac:dyDescent="0.35">
      <c r="V14037" s="17"/>
    </row>
    <row r="14038" spans="22:22" x14ac:dyDescent="0.35">
      <c r="V14038" s="17"/>
    </row>
    <row r="14039" spans="22:22" x14ac:dyDescent="0.35">
      <c r="V14039" s="17"/>
    </row>
    <row r="14040" spans="22:22" x14ac:dyDescent="0.35">
      <c r="V14040" s="17"/>
    </row>
    <row r="14041" spans="22:22" x14ac:dyDescent="0.35">
      <c r="V14041" s="17"/>
    </row>
    <row r="14042" spans="22:22" x14ac:dyDescent="0.35">
      <c r="V14042" s="17"/>
    </row>
    <row r="14043" spans="22:22" x14ac:dyDescent="0.35">
      <c r="V14043" s="17"/>
    </row>
    <row r="14044" spans="22:22" x14ac:dyDescent="0.35">
      <c r="V14044" s="17"/>
    </row>
    <row r="14045" spans="22:22" x14ac:dyDescent="0.35">
      <c r="V14045" s="17"/>
    </row>
    <row r="14046" spans="22:22" x14ac:dyDescent="0.35">
      <c r="V14046" s="17"/>
    </row>
    <row r="14047" spans="22:22" x14ac:dyDescent="0.35">
      <c r="V14047" s="17"/>
    </row>
    <row r="14048" spans="22:22" x14ac:dyDescent="0.35">
      <c r="V14048" s="17"/>
    </row>
    <row r="14049" spans="22:22" x14ac:dyDescent="0.35">
      <c r="V14049" s="17"/>
    </row>
    <row r="14050" spans="22:22" x14ac:dyDescent="0.35">
      <c r="V14050" s="17"/>
    </row>
    <row r="14051" spans="22:22" x14ac:dyDescent="0.35">
      <c r="V14051" s="17"/>
    </row>
    <row r="14052" spans="22:22" x14ac:dyDescent="0.35">
      <c r="V14052" s="17"/>
    </row>
    <row r="14053" spans="22:22" x14ac:dyDescent="0.35">
      <c r="V14053" s="17"/>
    </row>
    <row r="14054" spans="22:22" x14ac:dyDescent="0.35">
      <c r="V14054" s="17"/>
    </row>
    <row r="14055" spans="22:22" x14ac:dyDescent="0.35">
      <c r="V14055" s="17"/>
    </row>
    <row r="14056" spans="22:22" x14ac:dyDescent="0.35">
      <c r="V14056" s="17"/>
    </row>
    <row r="14057" spans="22:22" x14ac:dyDescent="0.35">
      <c r="V14057" s="17"/>
    </row>
    <row r="14058" spans="22:22" x14ac:dyDescent="0.35">
      <c r="V14058" s="17"/>
    </row>
    <row r="14059" spans="22:22" x14ac:dyDescent="0.35">
      <c r="V14059" s="17"/>
    </row>
    <row r="14060" spans="22:22" x14ac:dyDescent="0.35">
      <c r="V14060" s="17"/>
    </row>
    <row r="14061" spans="22:22" x14ac:dyDescent="0.35">
      <c r="V14061" s="17"/>
    </row>
    <row r="14062" spans="22:22" x14ac:dyDescent="0.35">
      <c r="V14062" s="17"/>
    </row>
    <row r="14063" spans="22:22" x14ac:dyDescent="0.35">
      <c r="V14063" s="17"/>
    </row>
    <row r="14064" spans="22:22" x14ac:dyDescent="0.35">
      <c r="V14064" s="17"/>
    </row>
    <row r="14065" spans="22:22" x14ac:dyDescent="0.35">
      <c r="V14065" s="17"/>
    </row>
    <row r="14066" spans="22:22" x14ac:dyDescent="0.35">
      <c r="V14066" s="17"/>
    </row>
    <row r="14067" spans="22:22" x14ac:dyDescent="0.35">
      <c r="V14067" s="17"/>
    </row>
    <row r="14068" spans="22:22" x14ac:dyDescent="0.35">
      <c r="V14068" s="17"/>
    </row>
    <row r="14069" spans="22:22" x14ac:dyDescent="0.35">
      <c r="V14069" s="17"/>
    </row>
    <row r="14070" spans="22:22" x14ac:dyDescent="0.35">
      <c r="V14070" s="17"/>
    </row>
    <row r="14071" spans="22:22" x14ac:dyDescent="0.35">
      <c r="V14071" s="17"/>
    </row>
    <row r="14072" spans="22:22" x14ac:dyDescent="0.35">
      <c r="V14072" s="17"/>
    </row>
    <row r="14073" spans="22:22" x14ac:dyDescent="0.35">
      <c r="V14073" s="17"/>
    </row>
    <row r="14074" spans="22:22" x14ac:dyDescent="0.35">
      <c r="V14074" s="17"/>
    </row>
    <row r="14075" spans="22:22" x14ac:dyDescent="0.35">
      <c r="V14075" s="17"/>
    </row>
    <row r="14076" spans="22:22" x14ac:dyDescent="0.35">
      <c r="V14076" s="17"/>
    </row>
    <row r="14077" spans="22:22" x14ac:dyDescent="0.35">
      <c r="V14077" s="17"/>
    </row>
    <row r="14078" spans="22:22" x14ac:dyDescent="0.35">
      <c r="V14078" s="17"/>
    </row>
    <row r="14079" spans="22:22" x14ac:dyDescent="0.35">
      <c r="V14079" s="17"/>
    </row>
    <row r="14080" spans="22:22" x14ac:dyDescent="0.35">
      <c r="V14080" s="17"/>
    </row>
    <row r="14081" spans="22:22" x14ac:dyDescent="0.35">
      <c r="V14081" s="17"/>
    </row>
    <row r="14082" spans="22:22" x14ac:dyDescent="0.35">
      <c r="V14082" s="17"/>
    </row>
    <row r="14083" spans="22:22" x14ac:dyDescent="0.35">
      <c r="V14083" s="17"/>
    </row>
    <row r="14084" spans="22:22" x14ac:dyDescent="0.35">
      <c r="V14084" s="17"/>
    </row>
    <row r="14085" spans="22:22" x14ac:dyDescent="0.35">
      <c r="V14085" s="17"/>
    </row>
    <row r="14086" spans="22:22" x14ac:dyDescent="0.35">
      <c r="V14086" s="17"/>
    </row>
    <row r="14087" spans="22:22" x14ac:dyDescent="0.35">
      <c r="V14087" s="17"/>
    </row>
    <row r="14088" spans="22:22" x14ac:dyDescent="0.35">
      <c r="V14088" s="17"/>
    </row>
    <row r="14089" spans="22:22" x14ac:dyDescent="0.35">
      <c r="V14089" s="17"/>
    </row>
    <row r="14090" spans="22:22" x14ac:dyDescent="0.35">
      <c r="V14090" s="17"/>
    </row>
    <row r="14091" spans="22:22" x14ac:dyDescent="0.35">
      <c r="V14091" s="17"/>
    </row>
    <row r="14092" spans="22:22" x14ac:dyDescent="0.35">
      <c r="V14092" s="17"/>
    </row>
    <row r="14093" spans="22:22" x14ac:dyDescent="0.35">
      <c r="V14093" s="17"/>
    </row>
    <row r="14094" spans="22:22" x14ac:dyDescent="0.35">
      <c r="V14094" s="17"/>
    </row>
    <row r="14095" spans="22:22" x14ac:dyDescent="0.35">
      <c r="V14095" s="17"/>
    </row>
    <row r="14096" spans="22:22" x14ac:dyDescent="0.35">
      <c r="V14096" s="17"/>
    </row>
    <row r="14097" spans="22:22" x14ac:dyDescent="0.35">
      <c r="V14097" s="17"/>
    </row>
    <row r="14098" spans="22:22" x14ac:dyDescent="0.35">
      <c r="V14098" s="17"/>
    </row>
    <row r="14099" spans="22:22" x14ac:dyDescent="0.35">
      <c r="V14099" s="17"/>
    </row>
    <row r="14100" spans="22:22" x14ac:dyDescent="0.35">
      <c r="V14100" s="17"/>
    </row>
    <row r="14101" spans="22:22" x14ac:dyDescent="0.35">
      <c r="V14101" s="17"/>
    </row>
    <row r="14102" spans="22:22" x14ac:dyDescent="0.35">
      <c r="V14102" s="17"/>
    </row>
    <row r="14103" spans="22:22" x14ac:dyDescent="0.35">
      <c r="V14103" s="17"/>
    </row>
    <row r="14104" spans="22:22" x14ac:dyDescent="0.35">
      <c r="V14104" s="17"/>
    </row>
    <row r="14105" spans="22:22" x14ac:dyDescent="0.35">
      <c r="V14105" s="17"/>
    </row>
    <row r="14106" spans="22:22" x14ac:dyDescent="0.35">
      <c r="V14106" s="17"/>
    </row>
    <row r="14107" spans="22:22" x14ac:dyDescent="0.35">
      <c r="V14107" s="17"/>
    </row>
    <row r="14108" spans="22:22" x14ac:dyDescent="0.35">
      <c r="V14108" s="17"/>
    </row>
    <row r="14109" spans="22:22" x14ac:dyDescent="0.35">
      <c r="V14109" s="17"/>
    </row>
    <row r="14110" spans="22:22" x14ac:dyDescent="0.35">
      <c r="V14110" s="17"/>
    </row>
    <row r="14111" spans="22:22" x14ac:dyDescent="0.35">
      <c r="V14111" s="17"/>
    </row>
    <row r="14112" spans="22:22" x14ac:dyDescent="0.35">
      <c r="V14112" s="17"/>
    </row>
    <row r="14113" spans="22:22" x14ac:dyDescent="0.35">
      <c r="V14113" s="17"/>
    </row>
    <row r="14114" spans="22:22" x14ac:dyDescent="0.35">
      <c r="V14114" s="17"/>
    </row>
    <row r="14115" spans="22:22" x14ac:dyDescent="0.35">
      <c r="V14115" s="17"/>
    </row>
    <row r="14116" spans="22:22" x14ac:dyDescent="0.35">
      <c r="V14116" s="17"/>
    </row>
    <row r="14117" spans="22:22" x14ac:dyDescent="0.35">
      <c r="V14117" s="17"/>
    </row>
    <row r="14118" spans="22:22" x14ac:dyDescent="0.35">
      <c r="V14118" s="17"/>
    </row>
    <row r="14119" spans="22:22" x14ac:dyDescent="0.35">
      <c r="V14119" s="17"/>
    </row>
    <row r="14120" spans="22:22" x14ac:dyDescent="0.35">
      <c r="V14120" s="17"/>
    </row>
    <row r="14121" spans="22:22" x14ac:dyDescent="0.35">
      <c r="V14121" s="17"/>
    </row>
    <row r="14122" spans="22:22" x14ac:dyDescent="0.35">
      <c r="V14122" s="17"/>
    </row>
    <row r="14123" spans="22:22" x14ac:dyDescent="0.35">
      <c r="V14123" s="17"/>
    </row>
    <row r="14124" spans="22:22" x14ac:dyDescent="0.35">
      <c r="V14124" s="17"/>
    </row>
    <row r="14125" spans="22:22" x14ac:dyDescent="0.35">
      <c r="V14125" s="17"/>
    </row>
    <row r="14126" spans="22:22" x14ac:dyDescent="0.35">
      <c r="V14126" s="17"/>
    </row>
    <row r="14127" spans="22:22" x14ac:dyDescent="0.35">
      <c r="V14127" s="17"/>
    </row>
    <row r="14128" spans="22:22" x14ac:dyDescent="0.35">
      <c r="V14128" s="17"/>
    </row>
    <row r="14129" spans="22:22" x14ac:dyDescent="0.35">
      <c r="V14129" s="17"/>
    </row>
    <row r="14130" spans="22:22" x14ac:dyDescent="0.35">
      <c r="V14130" s="17"/>
    </row>
    <row r="14131" spans="22:22" x14ac:dyDescent="0.35">
      <c r="V14131" s="17"/>
    </row>
    <row r="14132" spans="22:22" x14ac:dyDescent="0.35">
      <c r="V14132" s="17"/>
    </row>
    <row r="14133" spans="22:22" x14ac:dyDescent="0.35">
      <c r="V14133" s="17"/>
    </row>
    <row r="14134" spans="22:22" x14ac:dyDescent="0.35">
      <c r="V14134" s="17"/>
    </row>
    <row r="14135" spans="22:22" x14ac:dyDescent="0.35">
      <c r="V14135" s="17"/>
    </row>
    <row r="14136" spans="22:22" x14ac:dyDescent="0.35">
      <c r="V14136" s="17"/>
    </row>
    <row r="14137" spans="22:22" x14ac:dyDescent="0.35">
      <c r="V14137" s="17"/>
    </row>
    <row r="14138" spans="22:22" x14ac:dyDescent="0.35">
      <c r="V14138" s="17"/>
    </row>
    <row r="14139" spans="22:22" x14ac:dyDescent="0.35">
      <c r="V14139" s="17"/>
    </row>
    <row r="14140" spans="22:22" x14ac:dyDescent="0.35">
      <c r="V14140" s="17"/>
    </row>
    <row r="14141" spans="22:22" x14ac:dyDescent="0.35">
      <c r="V14141" s="17"/>
    </row>
    <row r="14142" spans="22:22" x14ac:dyDescent="0.35">
      <c r="V14142" s="17"/>
    </row>
    <row r="14143" spans="22:22" x14ac:dyDescent="0.35">
      <c r="V14143" s="17"/>
    </row>
    <row r="14144" spans="22:22" x14ac:dyDescent="0.35">
      <c r="V14144" s="17"/>
    </row>
    <row r="14145" spans="22:22" x14ac:dyDescent="0.35">
      <c r="V14145" s="17"/>
    </row>
    <row r="14146" spans="22:22" x14ac:dyDescent="0.35">
      <c r="V14146" s="17"/>
    </row>
    <row r="14147" spans="22:22" x14ac:dyDescent="0.35">
      <c r="V14147" s="17"/>
    </row>
    <row r="14148" spans="22:22" x14ac:dyDescent="0.35">
      <c r="V14148" s="17"/>
    </row>
    <row r="14149" spans="22:22" x14ac:dyDescent="0.35">
      <c r="V14149" s="17"/>
    </row>
    <row r="14150" spans="22:22" x14ac:dyDescent="0.35">
      <c r="V14150" s="17"/>
    </row>
    <row r="14151" spans="22:22" x14ac:dyDescent="0.35">
      <c r="V14151" s="17"/>
    </row>
    <row r="14152" spans="22:22" x14ac:dyDescent="0.35">
      <c r="V14152" s="17"/>
    </row>
    <row r="14153" spans="22:22" x14ac:dyDescent="0.35">
      <c r="V14153" s="17"/>
    </row>
    <row r="14154" spans="22:22" x14ac:dyDescent="0.35">
      <c r="V14154" s="17"/>
    </row>
    <row r="14155" spans="22:22" x14ac:dyDescent="0.35">
      <c r="V14155" s="17"/>
    </row>
    <row r="14156" spans="22:22" x14ac:dyDescent="0.35">
      <c r="V14156" s="17"/>
    </row>
    <row r="14157" spans="22:22" x14ac:dyDescent="0.35">
      <c r="V14157" s="17"/>
    </row>
    <row r="14158" spans="22:22" x14ac:dyDescent="0.35">
      <c r="V14158" s="17"/>
    </row>
    <row r="14159" spans="22:22" x14ac:dyDescent="0.35">
      <c r="V14159" s="17"/>
    </row>
    <row r="14160" spans="22:22" x14ac:dyDescent="0.35">
      <c r="V14160" s="17"/>
    </row>
    <row r="14161" spans="22:22" x14ac:dyDescent="0.35">
      <c r="V14161" s="17"/>
    </row>
    <row r="14162" spans="22:22" x14ac:dyDescent="0.35">
      <c r="V14162" s="17"/>
    </row>
    <row r="14163" spans="22:22" x14ac:dyDescent="0.35">
      <c r="V14163" s="17"/>
    </row>
    <row r="14164" spans="22:22" x14ac:dyDescent="0.35">
      <c r="V14164" s="17"/>
    </row>
    <row r="14165" spans="22:22" x14ac:dyDescent="0.35">
      <c r="V14165" s="17"/>
    </row>
    <row r="14166" spans="22:22" x14ac:dyDescent="0.35">
      <c r="V14166" s="17"/>
    </row>
    <row r="14167" spans="22:22" x14ac:dyDescent="0.35">
      <c r="V14167" s="17"/>
    </row>
    <row r="14168" spans="22:22" x14ac:dyDescent="0.35">
      <c r="V14168" s="17"/>
    </row>
    <row r="14169" spans="22:22" x14ac:dyDescent="0.35">
      <c r="V14169" s="17"/>
    </row>
    <row r="14170" spans="22:22" x14ac:dyDescent="0.35">
      <c r="V14170" s="17"/>
    </row>
    <row r="14171" spans="22:22" x14ac:dyDescent="0.35">
      <c r="V14171" s="17"/>
    </row>
    <row r="14172" spans="22:22" x14ac:dyDescent="0.35">
      <c r="V14172" s="17"/>
    </row>
    <row r="14173" spans="22:22" x14ac:dyDescent="0.35">
      <c r="V14173" s="17"/>
    </row>
    <row r="14174" spans="22:22" x14ac:dyDescent="0.35">
      <c r="V14174" s="17"/>
    </row>
    <row r="14175" spans="22:22" x14ac:dyDescent="0.35">
      <c r="V14175" s="17"/>
    </row>
    <row r="14176" spans="22:22" x14ac:dyDescent="0.35">
      <c r="V14176" s="17"/>
    </row>
    <row r="14177" spans="22:22" x14ac:dyDescent="0.35">
      <c r="V14177" s="17"/>
    </row>
    <row r="14178" spans="22:22" x14ac:dyDescent="0.35">
      <c r="V14178" s="17"/>
    </row>
    <row r="14179" spans="22:22" x14ac:dyDescent="0.35">
      <c r="V14179" s="17"/>
    </row>
    <row r="14180" spans="22:22" x14ac:dyDescent="0.35">
      <c r="V14180" s="17"/>
    </row>
    <row r="14181" spans="22:22" x14ac:dyDescent="0.35">
      <c r="V14181" s="17"/>
    </row>
    <row r="14182" spans="22:22" x14ac:dyDescent="0.35">
      <c r="V14182" s="17"/>
    </row>
    <row r="14183" spans="22:22" x14ac:dyDescent="0.35">
      <c r="V14183" s="17"/>
    </row>
    <row r="14184" spans="22:22" x14ac:dyDescent="0.35">
      <c r="V14184" s="17"/>
    </row>
    <row r="14185" spans="22:22" x14ac:dyDescent="0.35">
      <c r="V14185" s="17"/>
    </row>
    <row r="14186" spans="22:22" x14ac:dyDescent="0.35">
      <c r="V14186" s="17"/>
    </row>
    <row r="14187" spans="22:22" x14ac:dyDescent="0.35">
      <c r="V14187" s="17"/>
    </row>
    <row r="14188" spans="22:22" x14ac:dyDescent="0.35">
      <c r="V14188" s="17"/>
    </row>
    <row r="14189" spans="22:22" x14ac:dyDescent="0.35">
      <c r="V14189" s="17"/>
    </row>
    <row r="14190" spans="22:22" x14ac:dyDescent="0.35">
      <c r="V14190" s="17"/>
    </row>
    <row r="14191" spans="22:22" x14ac:dyDescent="0.35">
      <c r="V14191" s="17"/>
    </row>
    <row r="14192" spans="22:22" x14ac:dyDescent="0.35">
      <c r="V14192" s="17"/>
    </row>
    <row r="14193" spans="22:22" x14ac:dyDescent="0.35">
      <c r="V14193" s="17"/>
    </row>
    <row r="14194" spans="22:22" x14ac:dyDescent="0.35">
      <c r="V14194" s="17"/>
    </row>
    <row r="14195" spans="22:22" x14ac:dyDescent="0.35">
      <c r="V14195" s="17"/>
    </row>
    <row r="14196" spans="22:22" x14ac:dyDescent="0.35">
      <c r="V14196" s="17"/>
    </row>
    <row r="14197" spans="22:22" x14ac:dyDescent="0.35">
      <c r="V14197" s="17"/>
    </row>
    <row r="14198" spans="22:22" x14ac:dyDescent="0.35">
      <c r="V14198" s="17"/>
    </row>
    <row r="14199" spans="22:22" x14ac:dyDescent="0.35">
      <c r="V14199" s="17"/>
    </row>
    <row r="14200" spans="22:22" x14ac:dyDescent="0.35">
      <c r="V14200" s="17"/>
    </row>
    <row r="14201" spans="22:22" x14ac:dyDescent="0.35">
      <c r="V14201" s="17"/>
    </row>
    <row r="14202" spans="22:22" x14ac:dyDescent="0.35">
      <c r="V14202" s="17"/>
    </row>
    <row r="14203" spans="22:22" x14ac:dyDescent="0.35">
      <c r="V14203" s="17"/>
    </row>
    <row r="14204" spans="22:22" x14ac:dyDescent="0.35">
      <c r="V14204" s="17"/>
    </row>
    <row r="14205" spans="22:22" x14ac:dyDescent="0.35">
      <c r="V14205" s="17"/>
    </row>
    <row r="14206" spans="22:22" x14ac:dyDescent="0.35">
      <c r="V14206" s="17"/>
    </row>
    <row r="14207" spans="22:22" x14ac:dyDescent="0.35">
      <c r="V14207" s="17"/>
    </row>
    <row r="14208" spans="22:22" x14ac:dyDescent="0.35">
      <c r="V14208" s="17"/>
    </row>
    <row r="14209" spans="22:22" x14ac:dyDescent="0.35">
      <c r="V14209" s="17"/>
    </row>
    <row r="14210" spans="22:22" x14ac:dyDescent="0.35">
      <c r="V14210" s="17"/>
    </row>
    <row r="14211" spans="22:22" x14ac:dyDescent="0.35">
      <c r="V14211" s="17"/>
    </row>
    <row r="14212" spans="22:22" x14ac:dyDescent="0.35">
      <c r="V14212" s="17"/>
    </row>
    <row r="14213" spans="22:22" x14ac:dyDescent="0.35">
      <c r="V14213" s="17"/>
    </row>
    <row r="14214" spans="22:22" x14ac:dyDescent="0.35">
      <c r="V14214" s="17"/>
    </row>
    <row r="14215" spans="22:22" x14ac:dyDescent="0.35">
      <c r="V14215" s="17"/>
    </row>
    <row r="14216" spans="22:22" x14ac:dyDescent="0.35">
      <c r="V14216" s="17"/>
    </row>
    <row r="14217" spans="22:22" x14ac:dyDescent="0.35">
      <c r="V14217" s="17"/>
    </row>
    <row r="14218" spans="22:22" x14ac:dyDescent="0.35">
      <c r="V14218" s="17"/>
    </row>
    <row r="14219" spans="22:22" x14ac:dyDescent="0.35">
      <c r="V14219" s="17"/>
    </row>
    <row r="14220" spans="22:22" x14ac:dyDescent="0.35">
      <c r="V14220" s="17"/>
    </row>
    <row r="14221" spans="22:22" x14ac:dyDescent="0.35">
      <c r="V14221" s="17"/>
    </row>
    <row r="14222" spans="22:22" x14ac:dyDescent="0.35">
      <c r="V14222" s="17"/>
    </row>
    <row r="14223" spans="22:22" x14ac:dyDescent="0.35">
      <c r="V14223" s="17"/>
    </row>
    <row r="14224" spans="22:22" x14ac:dyDescent="0.35">
      <c r="V14224" s="17"/>
    </row>
    <row r="14225" spans="22:22" x14ac:dyDescent="0.35">
      <c r="V14225" s="17"/>
    </row>
    <row r="14226" spans="22:22" x14ac:dyDescent="0.35">
      <c r="V14226" s="17"/>
    </row>
    <row r="14227" spans="22:22" x14ac:dyDescent="0.35">
      <c r="V14227" s="17"/>
    </row>
    <row r="14228" spans="22:22" x14ac:dyDescent="0.35">
      <c r="V14228" s="17"/>
    </row>
    <row r="14229" spans="22:22" x14ac:dyDescent="0.35">
      <c r="V14229" s="17"/>
    </row>
    <row r="14230" spans="22:22" x14ac:dyDescent="0.35">
      <c r="V14230" s="17"/>
    </row>
    <row r="14231" spans="22:22" x14ac:dyDescent="0.35">
      <c r="V14231" s="17"/>
    </row>
    <row r="14232" spans="22:22" x14ac:dyDescent="0.35">
      <c r="V14232" s="17"/>
    </row>
    <row r="14233" spans="22:22" x14ac:dyDescent="0.35">
      <c r="V14233" s="17"/>
    </row>
    <row r="14234" spans="22:22" x14ac:dyDescent="0.35">
      <c r="V14234" s="17"/>
    </row>
    <row r="14235" spans="22:22" x14ac:dyDescent="0.35">
      <c r="V14235" s="17"/>
    </row>
    <row r="14236" spans="22:22" x14ac:dyDescent="0.35">
      <c r="V14236" s="17"/>
    </row>
    <row r="14237" spans="22:22" x14ac:dyDescent="0.35">
      <c r="V14237" s="17"/>
    </row>
    <row r="14238" spans="22:22" x14ac:dyDescent="0.35">
      <c r="V14238" s="17"/>
    </row>
    <row r="14239" spans="22:22" x14ac:dyDescent="0.35">
      <c r="V14239" s="17"/>
    </row>
    <row r="14240" spans="22:22" x14ac:dyDescent="0.35">
      <c r="V14240" s="17"/>
    </row>
    <row r="14241" spans="22:22" x14ac:dyDescent="0.35">
      <c r="V14241" s="17"/>
    </row>
    <row r="14242" spans="22:22" x14ac:dyDescent="0.35">
      <c r="V14242" s="17"/>
    </row>
    <row r="14243" spans="22:22" x14ac:dyDescent="0.35">
      <c r="V14243" s="17"/>
    </row>
    <row r="14244" spans="22:22" x14ac:dyDescent="0.35">
      <c r="V14244" s="17"/>
    </row>
    <row r="14245" spans="22:22" x14ac:dyDescent="0.35">
      <c r="V14245" s="17"/>
    </row>
    <row r="14246" spans="22:22" x14ac:dyDescent="0.35">
      <c r="V14246" s="17"/>
    </row>
    <row r="14247" spans="22:22" x14ac:dyDescent="0.35">
      <c r="V14247" s="17"/>
    </row>
    <row r="14248" spans="22:22" x14ac:dyDescent="0.35">
      <c r="V14248" s="17"/>
    </row>
    <row r="14249" spans="22:22" x14ac:dyDescent="0.35">
      <c r="V14249" s="17"/>
    </row>
    <row r="14250" spans="22:22" x14ac:dyDescent="0.35">
      <c r="V14250" s="17"/>
    </row>
    <row r="14251" spans="22:22" x14ac:dyDescent="0.35">
      <c r="V14251" s="17"/>
    </row>
    <row r="14252" spans="22:22" x14ac:dyDescent="0.35">
      <c r="V14252" s="17"/>
    </row>
    <row r="14253" spans="22:22" x14ac:dyDescent="0.35">
      <c r="V14253" s="17"/>
    </row>
    <row r="14254" spans="22:22" x14ac:dyDescent="0.35">
      <c r="V14254" s="17"/>
    </row>
    <row r="14255" spans="22:22" x14ac:dyDescent="0.35">
      <c r="V14255" s="17"/>
    </row>
    <row r="14256" spans="22:22" x14ac:dyDescent="0.35">
      <c r="V14256" s="17"/>
    </row>
    <row r="14257" spans="22:22" x14ac:dyDescent="0.35">
      <c r="V14257" s="17"/>
    </row>
    <row r="14258" spans="22:22" x14ac:dyDescent="0.35">
      <c r="V14258" s="17"/>
    </row>
    <row r="14259" spans="22:22" x14ac:dyDescent="0.35">
      <c r="V14259" s="17"/>
    </row>
    <row r="14260" spans="22:22" x14ac:dyDescent="0.35">
      <c r="V14260" s="17"/>
    </row>
    <row r="14261" spans="22:22" x14ac:dyDescent="0.35">
      <c r="V14261" s="17"/>
    </row>
    <row r="14262" spans="22:22" x14ac:dyDescent="0.35">
      <c r="V14262" s="17"/>
    </row>
    <row r="14263" spans="22:22" x14ac:dyDescent="0.35">
      <c r="V14263" s="17"/>
    </row>
    <row r="14264" spans="22:22" x14ac:dyDescent="0.35">
      <c r="V14264" s="17"/>
    </row>
    <row r="14265" spans="22:22" x14ac:dyDescent="0.35">
      <c r="V14265" s="17"/>
    </row>
    <row r="14266" spans="22:22" x14ac:dyDescent="0.35">
      <c r="V14266" s="17"/>
    </row>
    <row r="14267" spans="22:22" x14ac:dyDescent="0.35">
      <c r="V14267" s="17"/>
    </row>
    <row r="14268" spans="22:22" x14ac:dyDescent="0.35">
      <c r="V14268" s="17"/>
    </row>
    <row r="14269" spans="22:22" x14ac:dyDescent="0.35">
      <c r="V14269" s="17"/>
    </row>
    <row r="14270" spans="22:22" x14ac:dyDescent="0.35">
      <c r="V14270" s="17"/>
    </row>
    <row r="14271" spans="22:22" x14ac:dyDescent="0.35">
      <c r="V14271" s="17"/>
    </row>
    <row r="14272" spans="22:22" x14ac:dyDescent="0.35">
      <c r="V14272" s="17"/>
    </row>
    <row r="14273" spans="22:22" x14ac:dyDescent="0.35">
      <c r="V14273" s="17"/>
    </row>
    <row r="14274" spans="22:22" x14ac:dyDescent="0.35">
      <c r="V14274" s="17"/>
    </row>
    <row r="14275" spans="22:22" x14ac:dyDescent="0.35">
      <c r="V14275" s="17"/>
    </row>
    <row r="14276" spans="22:22" x14ac:dyDescent="0.35">
      <c r="V14276" s="17"/>
    </row>
    <row r="14277" spans="22:22" x14ac:dyDescent="0.35">
      <c r="V14277" s="17"/>
    </row>
    <row r="14278" spans="22:22" x14ac:dyDescent="0.35">
      <c r="V14278" s="17"/>
    </row>
    <row r="14279" spans="22:22" x14ac:dyDescent="0.35">
      <c r="V14279" s="17"/>
    </row>
    <row r="14280" spans="22:22" x14ac:dyDescent="0.35">
      <c r="V14280" s="17"/>
    </row>
    <row r="14281" spans="22:22" x14ac:dyDescent="0.35">
      <c r="V14281" s="17"/>
    </row>
    <row r="14282" spans="22:22" x14ac:dyDescent="0.35">
      <c r="V14282" s="17"/>
    </row>
    <row r="14283" spans="22:22" x14ac:dyDescent="0.35">
      <c r="V14283" s="17"/>
    </row>
    <row r="14284" spans="22:22" x14ac:dyDescent="0.35">
      <c r="V14284" s="17"/>
    </row>
    <row r="14285" spans="22:22" x14ac:dyDescent="0.35">
      <c r="V14285" s="17"/>
    </row>
    <row r="14286" spans="22:22" x14ac:dyDescent="0.35">
      <c r="V14286" s="17"/>
    </row>
    <row r="14287" spans="22:22" x14ac:dyDescent="0.35">
      <c r="V14287" s="17"/>
    </row>
    <row r="14288" spans="22:22" x14ac:dyDescent="0.35">
      <c r="V14288" s="17"/>
    </row>
    <row r="14289" spans="22:22" x14ac:dyDescent="0.35">
      <c r="V14289" s="17"/>
    </row>
    <row r="14290" spans="22:22" x14ac:dyDescent="0.35">
      <c r="V14290" s="17"/>
    </row>
    <row r="14291" spans="22:22" x14ac:dyDescent="0.35">
      <c r="V14291" s="17"/>
    </row>
    <row r="14292" spans="22:22" x14ac:dyDescent="0.35">
      <c r="V14292" s="17"/>
    </row>
    <row r="14293" spans="22:22" x14ac:dyDescent="0.35">
      <c r="V14293" s="17"/>
    </row>
    <row r="14294" spans="22:22" x14ac:dyDescent="0.35">
      <c r="V14294" s="17"/>
    </row>
    <row r="14295" spans="22:22" x14ac:dyDescent="0.35">
      <c r="V14295" s="17"/>
    </row>
    <row r="14296" spans="22:22" x14ac:dyDescent="0.35">
      <c r="V14296" s="17"/>
    </row>
    <row r="14297" spans="22:22" x14ac:dyDescent="0.35">
      <c r="V14297" s="17"/>
    </row>
    <row r="14298" spans="22:22" x14ac:dyDescent="0.35">
      <c r="V14298" s="17"/>
    </row>
    <row r="14299" spans="22:22" x14ac:dyDescent="0.35">
      <c r="V14299" s="17"/>
    </row>
    <row r="14300" spans="22:22" x14ac:dyDescent="0.35">
      <c r="V14300" s="17"/>
    </row>
    <row r="14301" spans="22:22" x14ac:dyDescent="0.35">
      <c r="V14301" s="17"/>
    </row>
    <row r="14302" spans="22:22" x14ac:dyDescent="0.35">
      <c r="V14302" s="17"/>
    </row>
    <row r="14303" spans="22:22" x14ac:dyDescent="0.35">
      <c r="V14303" s="17"/>
    </row>
    <row r="14304" spans="22:22" x14ac:dyDescent="0.35">
      <c r="V14304" s="17"/>
    </row>
    <row r="14305" spans="22:22" x14ac:dyDescent="0.35">
      <c r="V14305" s="17"/>
    </row>
    <row r="14306" spans="22:22" x14ac:dyDescent="0.35">
      <c r="V14306" s="17"/>
    </row>
    <row r="14307" spans="22:22" x14ac:dyDescent="0.35">
      <c r="V14307" s="17"/>
    </row>
    <row r="14308" spans="22:22" x14ac:dyDescent="0.35">
      <c r="V14308" s="17"/>
    </row>
    <row r="14309" spans="22:22" x14ac:dyDescent="0.35">
      <c r="V14309" s="17"/>
    </row>
    <row r="14310" spans="22:22" x14ac:dyDescent="0.35">
      <c r="V14310" s="17"/>
    </row>
    <row r="14311" spans="22:22" x14ac:dyDescent="0.35">
      <c r="V14311" s="17"/>
    </row>
    <row r="14312" spans="22:22" x14ac:dyDescent="0.35">
      <c r="V14312" s="17"/>
    </row>
    <row r="14313" spans="22:22" x14ac:dyDescent="0.35">
      <c r="V14313" s="17"/>
    </row>
    <row r="14314" spans="22:22" x14ac:dyDescent="0.35">
      <c r="V14314" s="17"/>
    </row>
    <row r="14315" spans="22:22" x14ac:dyDescent="0.35">
      <c r="V14315" s="17"/>
    </row>
    <row r="14316" spans="22:22" x14ac:dyDescent="0.35">
      <c r="V14316" s="17"/>
    </row>
    <row r="14317" spans="22:22" x14ac:dyDescent="0.35">
      <c r="V14317" s="17"/>
    </row>
    <row r="14318" spans="22:22" x14ac:dyDescent="0.35">
      <c r="V14318" s="17"/>
    </row>
    <row r="14319" spans="22:22" x14ac:dyDescent="0.35">
      <c r="V14319" s="17"/>
    </row>
    <row r="14320" spans="22:22" x14ac:dyDescent="0.35">
      <c r="V14320" s="17"/>
    </row>
    <row r="14321" spans="22:22" x14ac:dyDescent="0.35">
      <c r="V14321" s="17"/>
    </row>
    <row r="14322" spans="22:22" x14ac:dyDescent="0.35">
      <c r="V14322" s="17"/>
    </row>
    <row r="14323" spans="22:22" x14ac:dyDescent="0.35">
      <c r="V14323" s="17"/>
    </row>
    <row r="14324" spans="22:22" x14ac:dyDescent="0.35">
      <c r="V14324" s="17"/>
    </row>
    <row r="14325" spans="22:22" x14ac:dyDescent="0.35">
      <c r="V14325" s="17"/>
    </row>
    <row r="14326" spans="22:22" x14ac:dyDescent="0.35">
      <c r="V14326" s="17"/>
    </row>
    <row r="14327" spans="22:22" x14ac:dyDescent="0.35">
      <c r="V14327" s="17"/>
    </row>
    <row r="14328" spans="22:22" x14ac:dyDescent="0.35">
      <c r="V14328" s="17"/>
    </row>
    <row r="14329" spans="22:22" x14ac:dyDescent="0.35">
      <c r="V14329" s="17"/>
    </row>
    <row r="14330" spans="22:22" x14ac:dyDescent="0.35">
      <c r="V14330" s="17"/>
    </row>
    <row r="14331" spans="22:22" x14ac:dyDescent="0.35">
      <c r="V14331" s="17"/>
    </row>
    <row r="14332" spans="22:22" x14ac:dyDescent="0.35">
      <c r="V14332" s="17"/>
    </row>
    <row r="14333" spans="22:22" x14ac:dyDescent="0.35">
      <c r="V14333" s="17"/>
    </row>
    <row r="14334" spans="22:22" x14ac:dyDescent="0.35">
      <c r="V14334" s="17"/>
    </row>
    <row r="14335" spans="22:22" x14ac:dyDescent="0.35">
      <c r="V14335" s="17"/>
    </row>
    <row r="14336" spans="22:22" x14ac:dyDescent="0.35">
      <c r="V14336" s="17"/>
    </row>
    <row r="14337" spans="22:22" x14ac:dyDescent="0.35">
      <c r="V14337" s="17"/>
    </row>
    <row r="14338" spans="22:22" x14ac:dyDescent="0.35">
      <c r="V14338" s="17"/>
    </row>
    <row r="14339" spans="22:22" x14ac:dyDescent="0.35">
      <c r="V14339" s="17"/>
    </row>
    <row r="14340" spans="22:22" x14ac:dyDescent="0.35">
      <c r="V14340" s="17"/>
    </row>
    <row r="14341" spans="22:22" x14ac:dyDescent="0.35">
      <c r="V14341" s="17"/>
    </row>
    <row r="14342" spans="22:22" x14ac:dyDescent="0.35">
      <c r="V14342" s="17"/>
    </row>
    <row r="14343" spans="22:22" x14ac:dyDescent="0.35">
      <c r="V14343" s="17"/>
    </row>
    <row r="14344" spans="22:22" x14ac:dyDescent="0.35">
      <c r="V14344" s="17"/>
    </row>
    <row r="14345" spans="22:22" x14ac:dyDescent="0.35">
      <c r="V14345" s="17"/>
    </row>
    <row r="14346" spans="22:22" x14ac:dyDescent="0.35">
      <c r="V14346" s="17"/>
    </row>
    <row r="14347" spans="22:22" x14ac:dyDescent="0.35">
      <c r="V14347" s="17"/>
    </row>
    <row r="14348" spans="22:22" x14ac:dyDescent="0.35">
      <c r="V14348" s="17"/>
    </row>
    <row r="14349" spans="22:22" x14ac:dyDescent="0.35">
      <c r="V14349" s="17"/>
    </row>
    <row r="14350" spans="22:22" x14ac:dyDescent="0.35">
      <c r="V14350" s="17"/>
    </row>
    <row r="14351" spans="22:22" x14ac:dyDescent="0.35">
      <c r="V14351" s="17"/>
    </row>
    <row r="14352" spans="22:22" x14ac:dyDescent="0.35">
      <c r="V14352" s="17"/>
    </row>
    <row r="14353" spans="22:22" x14ac:dyDescent="0.35">
      <c r="V14353" s="17"/>
    </row>
    <row r="14354" spans="22:22" x14ac:dyDescent="0.35">
      <c r="V14354" s="17"/>
    </row>
    <row r="14355" spans="22:22" x14ac:dyDescent="0.35">
      <c r="V14355" s="17"/>
    </row>
    <row r="14356" spans="22:22" x14ac:dyDescent="0.35">
      <c r="V14356" s="17"/>
    </row>
    <row r="14357" spans="22:22" x14ac:dyDescent="0.35">
      <c r="V14357" s="17"/>
    </row>
    <row r="14358" spans="22:22" x14ac:dyDescent="0.35">
      <c r="V14358" s="17"/>
    </row>
    <row r="14359" spans="22:22" x14ac:dyDescent="0.35">
      <c r="V14359" s="17"/>
    </row>
    <row r="14360" spans="22:22" x14ac:dyDescent="0.35">
      <c r="V14360" s="17"/>
    </row>
    <row r="14361" spans="22:22" x14ac:dyDescent="0.35">
      <c r="V14361" s="17"/>
    </row>
    <row r="14362" spans="22:22" x14ac:dyDescent="0.35">
      <c r="V14362" s="17"/>
    </row>
    <row r="14363" spans="22:22" x14ac:dyDescent="0.35">
      <c r="V14363" s="17"/>
    </row>
    <row r="14364" spans="22:22" x14ac:dyDescent="0.35">
      <c r="V14364" s="17"/>
    </row>
    <row r="14365" spans="22:22" x14ac:dyDescent="0.35">
      <c r="V14365" s="17"/>
    </row>
    <row r="14366" spans="22:22" x14ac:dyDescent="0.35">
      <c r="V14366" s="17"/>
    </row>
    <row r="14367" spans="22:22" x14ac:dyDescent="0.35">
      <c r="V14367" s="17"/>
    </row>
    <row r="14368" spans="22:22" x14ac:dyDescent="0.35">
      <c r="V14368" s="17"/>
    </row>
    <row r="14369" spans="22:22" x14ac:dyDescent="0.35">
      <c r="V14369" s="17"/>
    </row>
    <row r="14370" spans="22:22" x14ac:dyDescent="0.35">
      <c r="V14370" s="17"/>
    </row>
    <row r="14371" spans="22:22" x14ac:dyDescent="0.35">
      <c r="V14371" s="17"/>
    </row>
    <row r="14372" spans="22:22" x14ac:dyDescent="0.35">
      <c r="V14372" s="17"/>
    </row>
    <row r="14373" spans="22:22" x14ac:dyDescent="0.35">
      <c r="V14373" s="17"/>
    </row>
    <row r="14374" spans="22:22" x14ac:dyDescent="0.35">
      <c r="V14374" s="17"/>
    </row>
    <row r="14375" spans="22:22" x14ac:dyDescent="0.35">
      <c r="V14375" s="17"/>
    </row>
    <row r="14376" spans="22:22" x14ac:dyDescent="0.35">
      <c r="V14376" s="17"/>
    </row>
    <row r="14377" spans="22:22" x14ac:dyDescent="0.35">
      <c r="V14377" s="17"/>
    </row>
    <row r="14378" spans="22:22" x14ac:dyDescent="0.35">
      <c r="V14378" s="17"/>
    </row>
    <row r="14379" spans="22:22" x14ac:dyDescent="0.35">
      <c r="V14379" s="17"/>
    </row>
    <row r="14380" spans="22:22" x14ac:dyDescent="0.35">
      <c r="V14380" s="17"/>
    </row>
    <row r="14381" spans="22:22" x14ac:dyDescent="0.35">
      <c r="V14381" s="17"/>
    </row>
    <row r="14382" spans="22:22" x14ac:dyDescent="0.35">
      <c r="V14382" s="17"/>
    </row>
    <row r="14383" spans="22:22" x14ac:dyDescent="0.35">
      <c r="V14383" s="17"/>
    </row>
    <row r="14384" spans="22:22" x14ac:dyDescent="0.35">
      <c r="V14384" s="17"/>
    </row>
    <row r="14385" spans="22:22" x14ac:dyDescent="0.35">
      <c r="V14385" s="17"/>
    </row>
    <row r="14386" spans="22:22" x14ac:dyDescent="0.35">
      <c r="V14386" s="17"/>
    </row>
    <row r="14387" spans="22:22" x14ac:dyDescent="0.35">
      <c r="V14387" s="17"/>
    </row>
    <row r="14388" spans="22:22" x14ac:dyDescent="0.35">
      <c r="V14388" s="17"/>
    </row>
    <row r="14389" spans="22:22" x14ac:dyDescent="0.35">
      <c r="V14389" s="17"/>
    </row>
    <row r="14390" spans="22:22" x14ac:dyDescent="0.35">
      <c r="V14390" s="17"/>
    </row>
    <row r="14391" spans="22:22" x14ac:dyDescent="0.35">
      <c r="V14391" s="17"/>
    </row>
    <row r="14392" spans="22:22" x14ac:dyDescent="0.35">
      <c r="V14392" s="17"/>
    </row>
    <row r="14393" spans="22:22" x14ac:dyDescent="0.35">
      <c r="V14393" s="17"/>
    </row>
    <row r="14394" spans="22:22" x14ac:dyDescent="0.35">
      <c r="V14394" s="17"/>
    </row>
    <row r="14395" spans="22:22" x14ac:dyDescent="0.35">
      <c r="V14395" s="17"/>
    </row>
    <row r="14396" spans="22:22" x14ac:dyDescent="0.35">
      <c r="V14396" s="17"/>
    </row>
    <row r="14397" spans="22:22" x14ac:dyDescent="0.35">
      <c r="V14397" s="17"/>
    </row>
    <row r="14398" spans="22:22" x14ac:dyDescent="0.35">
      <c r="V14398" s="17"/>
    </row>
    <row r="14399" spans="22:22" x14ac:dyDescent="0.35">
      <c r="V14399" s="17"/>
    </row>
    <row r="14400" spans="22:22" x14ac:dyDescent="0.35">
      <c r="V14400" s="17"/>
    </row>
    <row r="14401" spans="22:22" x14ac:dyDescent="0.35">
      <c r="V14401" s="17"/>
    </row>
    <row r="14402" spans="22:22" x14ac:dyDescent="0.35">
      <c r="V14402" s="17"/>
    </row>
    <row r="14403" spans="22:22" x14ac:dyDescent="0.35">
      <c r="V14403" s="17"/>
    </row>
    <row r="14404" spans="22:22" x14ac:dyDescent="0.35">
      <c r="V14404" s="17"/>
    </row>
    <row r="14405" spans="22:22" x14ac:dyDescent="0.35">
      <c r="V14405" s="17"/>
    </row>
    <row r="14406" spans="22:22" x14ac:dyDescent="0.35">
      <c r="V14406" s="17"/>
    </row>
    <row r="14407" spans="22:22" x14ac:dyDescent="0.35">
      <c r="V14407" s="17"/>
    </row>
    <row r="14408" spans="22:22" x14ac:dyDescent="0.35">
      <c r="V14408" s="17"/>
    </row>
    <row r="14409" spans="22:22" x14ac:dyDescent="0.35">
      <c r="V14409" s="17"/>
    </row>
    <row r="14410" spans="22:22" x14ac:dyDescent="0.35">
      <c r="V14410" s="17"/>
    </row>
    <row r="14411" spans="22:22" x14ac:dyDescent="0.35">
      <c r="V14411" s="17"/>
    </row>
    <row r="14412" spans="22:22" x14ac:dyDescent="0.35">
      <c r="V14412" s="17"/>
    </row>
    <row r="14413" spans="22:22" x14ac:dyDescent="0.35">
      <c r="V14413" s="17"/>
    </row>
    <row r="14414" spans="22:22" x14ac:dyDescent="0.35">
      <c r="V14414" s="17"/>
    </row>
    <row r="14415" spans="22:22" x14ac:dyDescent="0.35">
      <c r="V14415" s="17"/>
    </row>
    <row r="14416" spans="22:22" x14ac:dyDescent="0.35">
      <c r="V14416" s="17"/>
    </row>
    <row r="14417" spans="22:22" x14ac:dyDescent="0.35">
      <c r="V14417" s="17"/>
    </row>
    <row r="14418" spans="22:22" x14ac:dyDescent="0.35">
      <c r="V14418" s="17"/>
    </row>
    <row r="14419" spans="22:22" x14ac:dyDescent="0.35">
      <c r="V14419" s="17"/>
    </row>
    <row r="14420" spans="22:22" x14ac:dyDescent="0.35">
      <c r="V14420" s="17"/>
    </row>
    <row r="14421" spans="22:22" x14ac:dyDescent="0.35">
      <c r="V14421" s="17"/>
    </row>
    <row r="14422" spans="22:22" x14ac:dyDescent="0.35">
      <c r="V14422" s="17"/>
    </row>
    <row r="14423" spans="22:22" x14ac:dyDescent="0.35">
      <c r="V14423" s="17"/>
    </row>
    <row r="14424" spans="22:22" x14ac:dyDescent="0.35">
      <c r="V14424" s="17"/>
    </row>
    <row r="14425" spans="22:22" x14ac:dyDescent="0.35">
      <c r="V14425" s="17"/>
    </row>
    <row r="14426" spans="22:22" x14ac:dyDescent="0.35">
      <c r="V14426" s="17"/>
    </row>
    <row r="14427" spans="22:22" x14ac:dyDescent="0.35">
      <c r="V14427" s="17"/>
    </row>
    <row r="14428" spans="22:22" x14ac:dyDescent="0.35">
      <c r="V14428" s="17"/>
    </row>
    <row r="14429" spans="22:22" x14ac:dyDescent="0.35">
      <c r="V14429" s="17"/>
    </row>
    <row r="14430" spans="22:22" x14ac:dyDescent="0.35">
      <c r="V14430" s="17"/>
    </row>
    <row r="14431" spans="22:22" x14ac:dyDescent="0.35">
      <c r="V14431" s="17"/>
    </row>
    <row r="14432" spans="22:22" x14ac:dyDescent="0.35">
      <c r="V14432" s="17"/>
    </row>
    <row r="14433" spans="22:22" x14ac:dyDescent="0.35">
      <c r="V14433" s="17"/>
    </row>
    <row r="14434" spans="22:22" x14ac:dyDescent="0.35">
      <c r="V14434" s="17"/>
    </row>
    <row r="14435" spans="22:22" x14ac:dyDescent="0.35">
      <c r="V14435" s="17"/>
    </row>
    <row r="14436" spans="22:22" x14ac:dyDescent="0.35">
      <c r="V14436" s="17"/>
    </row>
    <row r="14437" spans="22:22" x14ac:dyDescent="0.35">
      <c r="V14437" s="17"/>
    </row>
    <row r="14438" spans="22:22" x14ac:dyDescent="0.35">
      <c r="V14438" s="17"/>
    </row>
    <row r="14439" spans="22:22" x14ac:dyDescent="0.35">
      <c r="V14439" s="17"/>
    </row>
    <row r="14440" spans="22:22" x14ac:dyDescent="0.35">
      <c r="V14440" s="17"/>
    </row>
    <row r="14441" spans="22:22" x14ac:dyDescent="0.35">
      <c r="V14441" s="17"/>
    </row>
    <row r="14442" spans="22:22" x14ac:dyDescent="0.35">
      <c r="V14442" s="17"/>
    </row>
    <row r="14443" spans="22:22" x14ac:dyDescent="0.35">
      <c r="V14443" s="17"/>
    </row>
    <row r="14444" spans="22:22" x14ac:dyDescent="0.35">
      <c r="V14444" s="17"/>
    </row>
    <row r="14445" spans="22:22" x14ac:dyDescent="0.35">
      <c r="V14445" s="17"/>
    </row>
    <row r="14446" spans="22:22" x14ac:dyDescent="0.35">
      <c r="V14446" s="17"/>
    </row>
    <row r="14447" spans="22:22" x14ac:dyDescent="0.35">
      <c r="V14447" s="17"/>
    </row>
    <row r="14448" spans="22:22" x14ac:dyDescent="0.35">
      <c r="V14448" s="17"/>
    </row>
    <row r="14449" spans="22:22" x14ac:dyDescent="0.35">
      <c r="V14449" s="17"/>
    </row>
    <row r="14450" spans="22:22" x14ac:dyDescent="0.35">
      <c r="V14450" s="17"/>
    </row>
    <row r="14451" spans="22:22" x14ac:dyDescent="0.35">
      <c r="V14451" s="17"/>
    </row>
    <row r="14452" spans="22:22" x14ac:dyDescent="0.35">
      <c r="V14452" s="17"/>
    </row>
    <row r="14453" spans="22:22" x14ac:dyDescent="0.35">
      <c r="V14453" s="17"/>
    </row>
    <row r="14454" spans="22:22" x14ac:dyDescent="0.35">
      <c r="V14454" s="17"/>
    </row>
    <row r="14455" spans="22:22" x14ac:dyDescent="0.35">
      <c r="V14455" s="17"/>
    </row>
    <row r="14456" spans="22:22" x14ac:dyDescent="0.35">
      <c r="V14456" s="17"/>
    </row>
    <row r="14457" spans="22:22" x14ac:dyDescent="0.35">
      <c r="V14457" s="17"/>
    </row>
    <row r="14458" spans="22:22" x14ac:dyDescent="0.35">
      <c r="V14458" s="17"/>
    </row>
    <row r="14459" spans="22:22" x14ac:dyDescent="0.35">
      <c r="V14459" s="17"/>
    </row>
    <row r="14460" spans="22:22" x14ac:dyDescent="0.35">
      <c r="V14460" s="17"/>
    </row>
    <row r="14461" spans="22:22" x14ac:dyDescent="0.35">
      <c r="V14461" s="17"/>
    </row>
    <row r="14462" spans="22:22" x14ac:dyDescent="0.35">
      <c r="V14462" s="17"/>
    </row>
    <row r="14463" spans="22:22" x14ac:dyDescent="0.35">
      <c r="V14463" s="17"/>
    </row>
    <row r="14464" spans="22:22" x14ac:dyDescent="0.35">
      <c r="V14464" s="17"/>
    </row>
    <row r="14465" spans="22:22" x14ac:dyDescent="0.35">
      <c r="V14465" s="17"/>
    </row>
    <row r="14466" spans="22:22" x14ac:dyDescent="0.35">
      <c r="V14466" s="17"/>
    </row>
    <row r="14467" spans="22:22" x14ac:dyDescent="0.35">
      <c r="V14467" s="17"/>
    </row>
    <row r="14468" spans="22:22" x14ac:dyDescent="0.35">
      <c r="V14468" s="17"/>
    </row>
    <row r="14469" spans="22:22" x14ac:dyDescent="0.35">
      <c r="V14469" s="17"/>
    </row>
    <row r="14470" spans="22:22" x14ac:dyDescent="0.35">
      <c r="V14470" s="17"/>
    </row>
    <row r="14471" spans="22:22" x14ac:dyDescent="0.35">
      <c r="V14471" s="17"/>
    </row>
    <row r="14472" spans="22:22" x14ac:dyDescent="0.35">
      <c r="V14472" s="17"/>
    </row>
    <row r="14473" spans="22:22" x14ac:dyDescent="0.35">
      <c r="V14473" s="17"/>
    </row>
    <row r="14474" spans="22:22" x14ac:dyDescent="0.35">
      <c r="V14474" s="17"/>
    </row>
    <row r="14475" spans="22:22" x14ac:dyDescent="0.35">
      <c r="V14475" s="17"/>
    </row>
    <row r="14476" spans="22:22" x14ac:dyDescent="0.35">
      <c r="V14476" s="17"/>
    </row>
    <row r="14477" spans="22:22" x14ac:dyDescent="0.35">
      <c r="V14477" s="17"/>
    </row>
    <row r="14478" spans="22:22" x14ac:dyDescent="0.35">
      <c r="V14478" s="17"/>
    </row>
    <row r="14479" spans="22:22" x14ac:dyDescent="0.35">
      <c r="V14479" s="17"/>
    </row>
    <row r="14480" spans="22:22" x14ac:dyDescent="0.35">
      <c r="V14480" s="17"/>
    </row>
    <row r="14481" spans="22:22" x14ac:dyDescent="0.35">
      <c r="V14481" s="17"/>
    </row>
    <row r="14482" spans="22:22" x14ac:dyDescent="0.35">
      <c r="V14482" s="17"/>
    </row>
    <row r="14483" spans="22:22" x14ac:dyDescent="0.35">
      <c r="V14483" s="17"/>
    </row>
    <row r="14484" spans="22:22" x14ac:dyDescent="0.35">
      <c r="V14484" s="17"/>
    </row>
    <row r="14485" spans="22:22" x14ac:dyDescent="0.35">
      <c r="V14485" s="17"/>
    </row>
    <row r="14486" spans="22:22" x14ac:dyDescent="0.35">
      <c r="V14486" s="17"/>
    </row>
    <row r="14487" spans="22:22" x14ac:dyDescent="0.35">
      <c r="V14487" s="17"/>
    </row>
    <row r="14488" spans="22:22" x14ac:dyDescent="0.35">
      <c r="V14488" s="17"/>
    </row>
    <row r="14489" spans="22:22" x14ac:dyDescent="0.35">
      <c r="V14489" s="17"/>
    </row>
    <row r="14490" spans="22:22" x14ac:dyDescent="0.35">
      <c r="V14490" s="17"/>
    </row>
    <row r="14491" spans="22:22" x14ac:dyDescent="0.35">
      <c r="V14491" s="17"/>
    </row>
    <row r="14492" spans="22:22" x14ac:dyDescent="0.35">
      <c r="V14492" s="17"/>
    </row>
    <row r="14493" spans="22:22" x14ac:dyDescent="0.35">
      <c r="V14493" s="17"/>
    </row>
    <row r="14494" spans="22:22" x14ac:dyDescent="0.35">
      <c r="V14494" s="17"/>
    </row>
    <row r="14495" spans="22:22" x14ac:dyDescent="0.35">
      <c r="V14495" s="17"/>
    </row>
    <row r="14496" spans="22:22" x14ac:dyDescent="0.35">
      <c r="V14496" s="17"/>
    </row>
    <row r="14497" spans="22:22" x14ac:dyDescent="0.35">
      <c r="V14497" s="17"/>
    </row>
    <row r="14498" spans="22:22" x14ac:dyDescent="0.35">
      <c r="V14498" s="17"/>
    </row>
    <row r="14499" spans="22:22" x14ac:dyDescent="0.35">
      <c r="V14499" s="17"/>
    </row>
    <row r="14500" spans="22:22" x14ac:dyDescent="0.35">
      <c r="V14500" s="17"/>
    </row>
    <row r="14501" spans="22:22" x14ac:dyDescent="0.35">
      <c r="V14501" s="17"/>
    </row>
    <row r="14502" spans="22:22" x14ac:dyDescent="0.35">
      <c r="V14502" s="17"/>
    </row>
    <row r="14503" spans="22:22" x14ac:dyDescent="0.35">
      <c r="V14503" s="17"/>
    </row>
    <row r="14504" spans="22:22" x14ac:dyDescent="0.35">
      <c r="V14504" s="17"/>
    </row>
    <row r="14505" spans="22:22" x14ac:dyDescent="0.35">
      <c r="V14505" s="17"/>
    </row>
    <row r="14506" spans="22:22" x14ac:dyDescent="0.35">
      <c r="V14506" s="17"/>
    </row>
    <row r="14507" spans="22:22" x14ac:dyDescent="0.35">
      <c r="V14507" s="17"/>
    </row>
    <row r="14508" spans="22:22" x14ac:dyDescent="0.35">
      <c r="V14508" s="17"/>
    </row>
    <row r="14509" spans="22:22" x14ac:dyDescent="0.35">
      <c r="V14509" s="17"/>
    </row>
    <row r="14510" spans="22:22" x14ac:dyDescent="0.35">
      <c r="V14510" s="17"/>
    </row>
    <row r="14511" spans="22:22" x14ac:dyDescent="0.35">
      <c r="V14511" s="17"/>
    </row>
    <row r="14512" spans="22:22" x14ac:dyDescent="0.35">
      <c r="V14512" s="17"/>
    </row>
    <row r="14513" spans="22:22" x14ac:dyDescent="0.35">
      <c r="V14513" s="17"/>
    </row>
    <row r="14514" spans="22:22" x14ac:dyDescent="0.35">
      <c r="V14514" s="17"/>
    </row>
    <row r="14515" spans="22:22" x14ac:dyDescent="0.35">
      <c r="V14515" s="17"/>
    </row>
    <row r="14516" spans="22:22" x14ac:dyDescent="0.35">
      <c r="V14516" s="17"/>
    </row>
    <row r="14517" spans="22:22" x14ac:dyDescent="0.35">
      <c r="V14517" s="17"/>
    </row>
    <row r="14518" spans="22:22" x14ac:dyDescent="0.35">
      <c r="V14518" s="17"/>
    </row>
    <row r="14519" spans="22:22" x14ac:dyDescent="0.35">
      <c r="V14519" s="17"/>
    </row>
    <row r="14520" spans="22:22" x14ac:dyDescent="0.35">
      <c r="V14520" s="17"/>
    </row>
    <row r="14521" spans="22:22" x14ac:dyDescent="0.35">
      <c r="V14521" s="17"/>
    </row>
    <row r="14522" spans="22:22" x14ac:dyDescent="0.35">
      <c r="V14522" s="17"/>
    </row>
    <row r="14523" spans="22:22" x14ac:dyDescent="0.35">
      <c r="V14523" s="17"/>
    </row>
    <row r="14524" spans="22:22" x14ac:dyDescent="0.35">
      <c r="V14524" s="17"/>
    </row>
    <row r="14525" spans="22:22" x14ac:dyDescent="0.35">
      <c r="V14525" s="17"/>
    </row>
    <row r="14526" spans="22:22" x14ac:dyDescent="0.35">
      <c r="V14526" s="17"/>
    </row>
    <row r="14527" spans="22:22" x14ac:dyDescent="0.35">
      <c r="V14527" s="17"/>
    </row>
    <row r="14528" spans="22:22" x14ac:dyDescent="0.35">
      <c r="V14528" s="17"/>
    </row>
    <row r="14529" spans="22:22" x14ac:dyDescent="0.35">
      <c r="V14529" s="17"/>
    </row>
    <row r="14530" spans="22:22" x14ac:dyDescent="0.35">
      <c r="V14530" s="17"/>
    </row>
    <row r="14531" spans="22:22" x14ac:dyDescent="0.35">
      <c r="V14531" s="17"/>
    </row>
    <row r="14532" spans="22:22" x14ac:dyDescent="0.35">
      <c r="V14532" s="17"/>
    </row>
    <row r="14533" spans="22:22" x14ac:dyDescent="0.35">
      <c r="V14533" s="17"/>
    </row>
    <row r="14534" spans="22:22" x14ac:dyDescent="0.35">
      <c r="V14534" s="17"/>
    </row>
    <row r="14535" spans="22:22" x14ac:dyDescent="0.35">
      <c r="V14535" s="17"/>
    </row>
    <row r="14536" spans="22:22" x14ac:dyDescent="0.35">
      <c r="V14536" s="17"/>
    </row>
    <row r="14537" spans="22:22" x14ac:dyDescent="0.35">
      <c r="V14537" s="17"/>
    </row>
    <row r="14538" spans="22:22" x14ac:dyDescent="0.35">
      <c r="V14538" s="17"/>
    </row>
    <row r="14539" spans="22:22" x14ac:dyDescent="0.35">
      <c r="V14539" s="17"/>
    </row>
    <row r="14540" spans="22:22" x14ac:dyDescent="0.35">
      <c r="V14540" s="17"/>
    </row>
    <row r="14541" spans="22:22" x14ac:dyDescent="0.35">
      <c r="V14541" s="17"/>
    </row>
    <row r="14542" spans="22:22" x14ac:dyDescent="0.35">
      <c r="V14542" s="17"/>
    </row>
    <row r="14543" spans="22:22" x14ac:dyDescent="0.35">
      <c r="V14543" s="17"/>
    </row>
    <row r="14544" spans="22:22" x14ac:dyDescent="0.35">
      <c r="V14544" s="17"/>
    </row>
    <row r="14545" spans="22:22" x14ac:dyDescent="0.35">
      <c r="V14545" s="17"/>
    </row>
    <row r="14546" spans="22:22" x14ac:dyDescent="0.35">
      <c r="V14546" s="17"/>
    </row>
    <row r="14547" spans="22:22" x14ac:dyDescent="0.35">
      <c r="V14547" s="17"/>
    </row>
    <row r="14548" spans="22:22" x14ac:dyDescent="0.35">
      <c r="V14548" s="17"/>
    </row>
    <row r="14549" spans="22:22" x14ac:dyDescent="0.35">
      <c r="V14549" s="17"/>
    </row>
    <row r="14550" spans="22:22" x14ac:dyDescent="0.35">
      <c r="V14550" s="17"/>
    </row>
    <row r="14551" spans="22:22" x14ac:dyDescent="0.35">
      <c r="V14551" s="17"/>
    </row>
    <row r="14552" spans="22:22" x14ac:dyDescent="0.35">
      <c r="V14552" s="17"/>
    </row>
    <row r="14553" spans="22:22" x14ac:dyDescent="0.35">
      <c r="V14553" s="17"/>
    </row>
    <row r="14554" spans="22:22" x14ac:dyDescent="0.35">
      <c r="V14554" s="17"/>
    </row>
    <row r="14555" spans="22:22" x14ac:dyDescent="0.35">
      <c r="V14555" s="17"/>
    </row>
    <row r="14556" spans="22:22" x14ac:dyDescent="0.35">
      <c r="V14556" s="17"/>
    </row>
    <row r="14557" spans="22:22" x14ac:dyDescent="0.35">
      <c r="V14557" s="17"/>
    </row>
    <row r="14558" spans="22:22" x14ac:dyDescent="0.35">
      <c r="V14558" s="17"/>
    </row>
    <row r="14559" spans="22:22" x14ac:dyDescent="0.35">
      <c r="V14559" s="17"/>
    </row>
    <row r="14560" spans="22:22" x14ac:dyDescent="0.35">
      <c r="V14560" s="17"/>
    </row>
    <row r="14561" spans="22:22" x14ac:dyDescent="0.35">
      <c r="V14561" s="17"/>
    </row>
    <row r="14562" spans="22:22" x14ac:dyDescent="0.35">
      <c r="V14562" s="17"/>
    </row>
    <row r="14563" spans="22:22" x14ac:dyDescent="0.35">
      <c r="V14563" s="17"/>
    </row>
    <row r="14564" spans="22:22" x14ac:dyDescent="0.35">
      <c r="V14564" s="17"/>
    </row>
    <row r="14565" spans="22:22" x14ac:dyDescent="0.35">
      <c r="V14565" s="17"/>
    </row>
    <row r="14566" spans="22:22" x14ac:dyDescent="0.35">
      <c r="V14566" s="17"/>
    </row>
    <row r="14567" spans="22:22" x14ac:dyDescent="0.35">
      <c r="V14567" s="17"/>
    </row>
    <row r="14568" spans="22:22" x14ac:dyDescent="0.35">
      <c r="V14568" s="17"/>
    </row>
    <row r="14569" spans="22:22" x14ac:dyDescent="0.35">
      <c r="V14569" s="17"/>
    </row>
    <row r="14570" spans="22:22" x14ac:dyDescent="0.35">
      <c r="V14570" s="17"/>
    </row>
    <row r="14571" spans="22:22" x14ac:dyDescent="0.35">
      <c r="V14571" s="17"/>
    </row>
    <row r="14572" spans="22:22" x14ac:dyDescent="0.35">
      <c r="V14572" s="17"/>
    </row>
    <row r="14573" spans="22:22" x14ac:dyDescent="0.35">
      <c r="V14573" s="17"/>
    </row>
    <row r="14574" spans="22:22" x14ac:dyDescent="0.35">
      <c r="V14574" s="17"/>
    </row>
    <row r="14575" spans="22:22" x14ac:dyDescent="0.35">
      <c r="V14575" s="17"/>
    </row>
    <row r="14576" spans="22:22" x14ac:dyDescent="0.35">
      <c r="V14576" s="17"/>
    </row>
    <row r="14577" spans="22:22" x14ac:dyDescent="0.35">
      <c r="V14577" s="17"/>
    </row>
    <row r="14578" spans="22:22" x14ac:dyDescent="0.35">
      <c r="V14578" s="17"/>
    </row>
    <row r="14579" spans="22:22" x14ac:dyDescent="0.35">
      <c r="V14579" s="17"/>
    </row>
    <row r="14580" spans="22:22" x14ac:dyDescent="0.35">
      <c r="V14580" s="17"/>
    </row>
    <row r="14581" spans="22:22" x14ac:dyDescent="0.35">
      <c r="V14581" s="17"/>
    </row>
    <row r="14582" spans="22:22" x14ac:dyDescent="0.35">
      <c r="V14582" s="17"/>
    </row>
    <row r="14583" spans="22:22" x14ac:dyDescent="0.35">
      <c r="V14583" s="17"/>
    </row>
    <row r="14584" spans="22:22" x14ac:dyDescent="0.35">
      <c r="V14584" s="17"/>
    </row>
    <row r="14585" spans="22:22" x14ac:dyDescent="0.35">
      <c r="V14585" s="17"/>
    </row>
    <row r="14586" spans="22:22" x14ac:dyDescent="0.35">
      <c r="V14586" s="17"/>
    </row>
    <row r="14587" spans="22:22" x14ac:dyDescent="0.35">
      <c r="V14587" s="17"/>
    </row>
    <row r="14588" spans="22:22" x14ac:dyDescent="0.35">
      <c r="V14588" s="17"/>
    </row>
    <row r="14589" spans="22:22" x14ac:dyDescent="0.35">
      <c r="V14589" s="17"/>
    </row>
    <row r="14590" spans="22:22" x14ac:dyDescent="0.35">
      <c r="V14590" s="17"/>
    </row>
    <row r="14591" spans="22:22" x14ac:dyDescent="0.35">
      <c r="V14591" s="17"/>
    </row>
    <row r="14592" spans="22:22" x14ac:dyDescent="0.35">
      <c r="V14592" s="17"/>
    </row>
    <row r="14593" spans="22:22" x14ac:dyDescent="0.35">
      <c r="V14593" s="17"/>
    </row>
    <row r="14594" spans="22:22" x14ac:dyDescent="0.35">
      <c r="V14594" s="17"/>
    </row>
    <row r="14595" spans="22:22" x14ac:dyDescent="0.35">
      <c r="V14595" s="17"/>
    </row>
    <row r="14596" spans="22:22" x14ac:dyDescent="0.35">
      <c r="V14596" s="17"/>
    </row>
    <row r="14597" spans="22:22" x14ac:dyDescent="0.35">
      <c r="V14597" s="17"/>
    </row>
    <row r="14598" spans="22:22" x14ac:dyDescent="0.35">
      <c r="V14598" s="17"/>
    </row>
    <row r="14599" spans="22:22" x14ac:dyDescent="0.35">
      <c r="V14599" s="17"/>
    </row>
    <row r="14600" spans="22:22" x14ac:dyDescent="0.35">
      <c r="V14600" s="17"/>
    </row>
    <row r="14601" spans="22:22" x14ac:dyDescent="0.35">
      <c r="V14601" s="17"/>
    </row>
    <row r="14602" spans="22:22" x14ac:dyDescent="0.35">
      <c r="V14602" s="17"/>
    </row>
    <row r="14603" spans="22:22" x14ac:dyDescent="0.35">
      <c r="V14603" s="17"/>
    </row>
    <row r="14604" spans="22:22" x14ac:dyDescent="0.35">
      <c r="V14604" s="17"/>
    </row>
    <row r="14605" spans="22:22" x14ac:dyDescent="0.35">
      <c r="V14605" s="17"/>
    </row>
    <row r="14606" spans="22:22" x14ac:dyDescent="0.35">
      <c r="V14606" s="17"/>
    </row>
    <row r="14607" spans="22:22" x14ac:dyDescent="0.35">
      <c r="V14607" s="17"/>
    </row>
    <row r="14608" spans="22:22" x14ac:dyDescent="0.35">
      <c r="V14608" s="17"/>
    </row>
    <row r="14609" spans="22:22" x14ac:dyDescent="0.35">
      <c r="V14609" s="17"/>
    </row>
    <row r="14610" spans="22:22" x14ac:dyDescent="0.35">
      <c r="V14610" s="17"/>
    </row>
    <row r="14611" spans="22:22" x14ac:dyDescent="0.35">
      <c r="V14611" s="17"/>
    </row>
    <row r="14612" spans="22:22" x14ac:dyDescent="0.35">
      <c r="V14612" s="17"/>
    </row>
    <row r="14613" spans="22:22" x14ac:dyDescent="0.35">
      <c r="V14613" s="17"/>
    </row>
    <row r="14614" spans="22:22" x14ac:dyDescent="0.35">
      <c r="V14614" s="17"/>
    </row>
    <row r="14615" spans="22:22" x14ac:dyDescent="0.35">
      <c r="V14615" s="17"/>
    </row>
    <row r="14616" spans="22:22" x14ac:dyDescent="0.35">
      <c r="V14616" s="17"/>
    </row>
    <row r="14617" spans="22:22" x14ac:dyDescent="0.35">
      <c r="V14617" s="17"/>
    </row>
    <row r="14618" spans="22:22" x14ac:dyDescent="0.35">
      <c r="V14618" s="17"/>
    </row>
    <row r="14619" spans="22:22" x14ac:dyDescent="0.35">
      <c r="V14619" s="17"/>
    </row>
    <row r="14620" spans="22:22" x14ac:dyDescent="0.35">
      <c r="V14620" s="17"/>
    </row>
    <row r="14621" spans="22:22" x14ac:dyDescent="0.35">
      <c r="V14621" s="17"/>
    </row>
    <row r="14622" spans="22:22" x14ac:dyDescent="0.35">
      <c r="V14622" s="17"/>
    </row>
    <row r="14623" spans="22:22" x14ac:dyDescent="0.35">
      <c r="V14623" s="17"/>
    </row>
    <row r="14624" spans="22:22" x14ac:dyDescent="0.35">
      <c r="V14624" s="17"/>
    </row>
    <row r="14625" spans="22:22" x14ac:dyDescent="0.35">
      <c r="V14625" s="17"/>
    </row>
    <row r="14626" spans="22:22" x14ac:dyDescent="0.35">
      <c r="V14626" s="17"/>
    </row>
    <row r="14627" spans="22:22" x14ac:dyDescent="0.35">
      <c r="V14627" s="17"/>
    </row>
    <row r="14628" spans="22:22" x14ac:dyDescent="0.35">
      <c r="V14628" s="17"/>
    </row>
    <row r="14629" spans="22:22" x14ac:dyDescent="0.35">
      <c r="V14629" s="17"/>
    </row>
    <row r="14630" spans="22:22" x14ac:dyDescent="0.35">
      <c r="V14630" s="17"/>
    </row>
    <row r="14631" spans="22:22" x14ac:dyDescent="0.35">
      <c r="V14631" s="17"/>
    </row>
    <row r="14632" spans="22:22" x14ac:dyDescent="0.35">
      <c r="V14632" s="17"/>
    </row>
    <row r="14633" spans="22:22" x14ac:dyDescent="0.35">
      <c r="V14633" s="17"/>
    </row>
    <row r="14634" spans="22:22" x14ac:dyDescent="0.35">
      <c r="V14634" s="17"/>
    </row>
    <row r="14635" spans="22:22" x14ac:dyDescent="0.35">
      <c r="V14635" s="17"/>
    </row>
    <row r="14636" spans="22:22" x14ac:dyDescent="0.35">
      <c r="V14636" s="17"/>
    </row>
    <row r="14637" spans="22:22" x14ac:dyDescent="0.35">
      <c r="V14637" s="17"/>
    </row>
    <row r="14638" spans="22:22" x14ac:dyDescent="0.35">
      <c r="V14638" s="17"/>
    </row>
    <row r="14639" spans="22:22" x14ac:dyDescent="0.35">
      <c r="V14639" s="17"/>
    </row>
    <row r="14640" spans="22:22" x14ac:dyDescent="0.35">
      <c r="V14640" s="17"/>
    </row>
    <row r="14641" spans="22:22" x14ac:dyDescent="0.35">
      <c r="V14641" s="17"/>
    </row>
    <row r="14642" spans="22:22" x14ac:dyDescent="0.35">
      <c r="V14642" s="17"/>
    </row>
    <row r="14643" spans="22:22" x14ac:dyDescent="0.35">
      <c r="V14643" s="17"/>
    </row>
    <row r="14644" spans="22:22" x14ac:dyDescent="0.35">
      <c r="V14644" s="17"/>
    </row>
    <row r="14645" spans="22:22" x14ac:dyDescent="0.35">
      <c r="V14645" s="17"/>
    </row>
    <row r="14646" spans="22:22" x14ac:dyDescent="0.35">
      <c r="V14646" s="17"/>
    </row>
    <row r="14647" spans="22:22" x14ac:dyDescent="0.35">
      <c r="V14647" s="17"/>
    </row>
    <row r="14648" spans="22:22" x14ac:dyDescent="0.35">
      <c r="V14648" s="17"/>
    </row>
    <row r="14649" spans="22:22" x14ac:dyDescent="0.35">
      <c r="V14649" s="17"/>
    </row>
    <row r="14650" spans="22:22" x14ac:dyDescent="0.35">
      <c r="V14650" s="17"/>
    </row>
    <row r="14651" spans="22:22" x14ac:dyDescent="0.35">
      <c r="V14651" s="17"/>
    </row>
    <row r="14652" spans="22:22" x14ac:dyDescent="0.35">
      <c r="V14652" s="17"/>
    </row>
    <row r="14653" spans="22:22" x14ac:dyDescent="0.35">
      <c r="V14653" s="17"/>
    </row>
    <row r="14654" spans="22:22" x14ac:dyDescent="0.35">
      <c r="V14654" s="17"/>
    </row>
    <row r="14655" spans="22:22" x14ac:dyDescent="0.35">
      <c r="V14655" s="17"/>
    </row>
    <row r="14656" spans="22:22" x14ac:dyDescent="0.35">
      <c r="V14656" s="17"/>
    </row>
    <row r="14657" spans="22:22" x14ac:dyDescent="0.35">
      <c r="V14657" s="17"/>
    </row>
    <row r="14658" spans="22:22" x14ac:dyDescent="0.35">
      <c r="V14658" s="17"/>
    </row>
    <row r="14659" spans="22:22" x14ac:dyDescent="0.35">
      <c r="V14659" s="17"/>
    </row>
    <row r="14660" spans="22:22" x14ac:dyDescent="0.35">
      <c r="V14660" s="17"/>
    </row>
    <row r="14661" spans="22:22" x14ac:dyDescent="0.35">
      <c r="V14661" s="17"/>
    </row>
    <row r="14662" spans="22:22" x14ac:dyDescent="0.35">
      <c r="V14662" s="17"/>
    </row>
    <row r="14663" spans="22:22" x14ac:dyDescent="0.35">
      <c r="V14663" s="17"/>
    </row>
    <row r="14664" spans="22:22" x14ac:dyDescent="0.35">
      <c r="V14664" s="17"/>
    </row>
    <row r="14665" spans="22:22" x14ac:dyDescent="0.35">
      <c r="V14665" s="17"/>
    </row>
    <row r="14666" spans="22:22" x14ac:dyDescent="0.35">
      <c r="V14666" s="17"/>
    </row>
    <row r="14667" spans="22:22" x14ac:dyDescent="0.35">
      <c r="V14667" s="17"/>
    </row>
    <row r="14668" spans="22:22" x14ac:dyDescent="0.35">
      <c r="V14668" s="17"/>
    </row>
    <row r="14669" spans="22:22" x14ac:dyDescent="0.35">
      <c r="V14669" s="17"/>
    </row>
    <row r="14670" spans="22:22" x14ac:dyDescent="0.35">
      <c r="V14670" s="17"/>
    </row>
    <row r="14671" spans="22:22" x14ac:dyDescent="0.35">
      <c r="V14671" s="17"/>
    </row>
    <row r="14672" spans="22:22" x14ac:dyDescent="0.35">
      <c r="V14672" s="17"/>
    </row>
    <row r="14673" spans="22:22" x14ac:dyDescent="0.35">
      <c r="V14673" s="17"/>
    </row>
    <row r="14674" spans="22:22" x14ac:dyDescent="0.35">
      <c r="V14674" s="17"/>
    </row>
    <row r="14675" spans="22:22" x14ac:dyDescent="0.35">
      <c r="V14675" s="17"/>
    </row>
    <row r="14676" spans="22:22" x14ac:dyDescent="0.35">
      <c r="V14676" s="17"/>
    </row>
    <row r="14677" spans="22:22" x14ac:dyDescent="0.35">
      <c r="V14677" s="17"/>
    </row>
    <row r="14678" spans="22:22" x14ac:dyDescent="0.35">
      <c r="V14678" s="17"/>
    </row>
    <row r="14679" spans="22:22" x14ac:dyDescent="0.35">
      <c r="V14679" s="17"/>
    </row>
    <row r="14680" spans="22:22" x14ac:dyDescent="0.35">
      <c r="V14680" s="17"/>
    </row>
    <row r="14681" spans="22:22" x14ac:dyDescent="0.35">
      <c r="V14681" s="17"/>
    </row>
    <row r="14682" spans="22:22" x14ac:dyDescent="0.35">
      <c r="V14682" s="17"/>
    </row>
    <row r="14683" spans="22:22" x14ac:dyDescent="0.35">
      <c r="V14683" s="17"/>
    </row>
    <row r="14684" spans="22:22" x14ac:dyDescent="0.35">
      <c r="V14684" s="17"/>
    </row>
    <row r="14685" spans="22:22" x14ac:dyDescent="0.35">
      <c r="V14685" s="17"/>
    </row>
    <row r="14686" spans="22:22" x14ac:dyDescent="0.35">
      <c r="V14686" s="17"/>
    </row>
    <row r="14687" spans="22:22" x14ac:dyDescent="0.35">
      <c r="V14687" s="17"/>
    </row>
    <row r="14688" spans="22:22" x14ac:dyDescent="0.35">
      <c r="V14688" s="17"/>
    </row>
    <row r="14689" spans="22:22" x14ac:dyDescent="0.35">
      <c r="V14689" s="17"/>
    </row>
    <row r="14690" spans="22:22" x14ac:dyDescent="0.35">
      <c r="V14690" s="17"/>
    </row>
    <row r="14691" spans="22:22" x14ac:dyDescent="0.35">
      <c r="V14691" s="17"/>
    </row>
    <row r="14692" spans="22:22" x14ac:dyDescent="0.35">
      <c r="V14692" s="17"/>
    </row>
    <row r="14693" spans="22:22" x14ac:dyDescent="0.35">
      <c r="V14693" s="17"/>
    </row>
    <row r="14694" spans="22:22" x14ac:dyDescent="0.35">
      <c r="V14694" s="17"/>
    </row>
    <row r="14695" spans="22:22" x14ac:dyDescent="0.35">
      <c r="V14695" s="17"/>
    </row>
    <row r="14696" spans="22:22" x14ac:dyDescent="0.35">
      <c r="V14696" s="17"/>
    </row>
    <row r="14697" spans="22:22" x14ac:dyDescent="0.35">
      <c r="V14697" s="17"/>
    </row>
    <row r="14698" spans="22:22" x14ac:dyDescent="0.35">
      <c r="V14698" s="17"/>
    </row>
    <row r="14699" spans="22:22" x14ac:dyDescent="0.35">
      <c r="V14699" s="17"/>
    </row>
    <row r="14700" spans="22:22" x14ac:dyDescent="0.35">
      <c r="V14700" s="17"/>
    </row>
    <row r="14701" spans="22:22" x14ac:dyDescent="0.35">
      <c r="V14701" s="17"/>
    </row>
    <row r="14702" spans="22:22" x14ac:dyDescent="0.35">
      <c r="V14702" s="17"/>
    </row>
    <row r="14703" spans="22:22" x14ac:dyDescent="0.35">
      <c r="V14703" s="17"/>
    </row>
    <row r="14704" spans="22:22" x14ac:dyDescent="0.35">
      <c r="V14704" s="17"/>
    </row>
    <row r="14705" spans="22:22" x14ac:dyDescent="0.35">
      <c r="V14705" s="17"/>
    </row>
    <row r="14706" spans="22:22" x14ac:dyDescent="0.35">
      <c r="V14706" s="17"/>
    </row>
    <row r="14707" spans="22:22" x14ac:dyDescent="0.35">
      <c r="V14707" s="17"/>
    </row>
    <row r="14708" spans="22:22" x14ac:dyDescent="0.35">
      <c r="V14708" s="17"/>
    </row>
    <row r="14709" spans="22:22" x14ac:dyDescent="0.35">
      <c r="V14709" s="17"/>
    </row>
    <row r="14710" spans="22:22" x14ac:dyDescent="0.35">
      <c r="V14710" s="17"/>
    </row>
    <row r="14711" spans="22:22" x14ac:dyDescent="0.35">
      <c r="V14711" s="17"/>
    </row>
    <row r="14712" spans="22:22" x14ac:dyDescent="0.35">
      <c r="V14712" s="17"/>
    </row>
    <row r="14713" spans="22:22" x14ac:dyDescent="0.35">
      <c r="V14713" s="17"/>
    </row>
    <row r="14714" spans="22:22" x14ac:dyDescent="0.35">
      <c r="V14714" s="17"/>
    </row>
    <row r="14715" spans="22:22" x14ac:dyDescent="0.35">
      <c r="V14715" s="17"/>
    </row>
    <row r="14716" spans="22:22" x14ac:dyDescent="0.35">
      <c r="V14716" s="17"/>
    </row>
    <row r="14717" spans="22:22" x14ac:dyDescent="0.35">
      <c r="V14717" s="17"/>
    </row>
    <row r="14718" spans="22:22" x14ac:dyDescent="0.35">
      <c r="V14718" s="17"/>
    </row>
    <row r="14719" spans="22:22" x14ac:dyDescent="0.35">
      <c r="V14719" s="17"/>
    </row>
    <row r="14720" spans="22:22" x14ac:dyDescent="0.35">
      <c r="V14720" s="17"/>
    </row>
    <row r="14721" spans="22:22" x14ac:dyDescent="0.35">
      <c r="V14721" s="17"/>
    </row>
    <row r="14722" spans="22:22" x14ac:dyDescent="0.35">
      <c r="V14722" s="17"/>
    </row>
    <row r="14723" spans="22:22" x14ac:dyDescent="0.35">
      <c r="V14723" s="17"/>
    </row>
    <row r="14724" spans="22:22" x14ac:dyDescent="0.35">
      <c r="V14724" s="17"/>
    </row>
    <row r="14725" spans="22:22" x14ac:dyDescent="0.35">
      <c r="V14725" s="17"/>
    </row>
    <row r="14726" spans="22:22" x14ac:dyDescent="0.35">
      <c r="V14726" s="17"/>
    </row>
    <row r="14727" spans="22:22" x14ac:dyDescent="0.35">
      <c r="V14727" s="17"/>
    </row>
    <row r="14728" spans="22:22" x14ac:dyDescent="0.35">
      <c r="V14728" s="17"/>
    </row>
    <row r="14729" spans="22:22" x14ac:dyDescent="0.35">
      <c r="V14729" s="17"/>
    </row>
    <row r="14730" spans="22:22" x14ac:dyDescent="0.35">
      <c r="V14730" s="17"/>
    </row>
    <row r="14731" spans="22:22" x14ac:dyDescent="0.35">
      <c r="V14731" s="17"/>
    </row>
    <row r="14732" spans="22:22" x14ac:dyDescent="0.35">
      <c r="V14732" s="17"/>
    </row>
    <row r="14733" spans="22:22" x14ac:dyDescent="0.35">
      <c r="V14733" s="17"/>
    </row>
    <row r="14734" spans="22:22" x14ac:dyDescent="0.35">
      <c r="V14734" s="17"/>
    </row>
    <row r="14735" spans="22:22" x14ac:dyDescent="0.35">
      <c r="V14735" s="17"/>
    </row>
    <row r="14736" spans="22:22" x14ac:dyDescent="0.35">
      <c r="V14736" s="17"/>
    </row>
    <row r="14737" spans="22:22" x14ac:dyDescent="0.35">
      <c r="V14737" s="17"/>
    </row>
    <row r="14738" spans="22:22" x14ac:dyDescent="0.35">
      <c r="V14738" s="17"/>
    </row>
    <row r="14739" spans="22:22" x14ac:dyDescent="0.35">
      <c r="V14739" s="17"/>
    </row>
    <row r="14740" spans="22:22" x14ac:dyDescent="0.35">
      <c r="V14740" s="17"/>
    </row>
    <row r="14741" spans="22:22" x14ac:dyDescent="0.35">
      <c r="V14741" s="17"/>
    </row>
    <row r="14742" spans="22:22" x14ac:dyDescent="0.35">
      <c r="V14742" s="17"/>
    </row>
    <row r="14743" spans="22:22" x14ac:dyDescent="0.35">
      <c r="V14743" s="17"/>
    </row>
    <row r="14744" spans="22:22" x14ac:dyDescent="0.35">
      <c r="V14744" s="17"/>
    </row>
    <row r="14745" spans="22:22" x14ac:dyDescent="0.35">
      <c r="V14745" s="17"/>
    </row>
    <row r="14746" spans="22:22" x14ac:dyDescent="0.35">
      <c r="V14746" s="17"/>
    </row>
    <row r="14747" spans="22:22" x14ac:dyDescent="0.35">
      <c r="V14747" s="17"/>
    </row>
    <row r="14748" spans="22:22" x14ac:dyDescent="0.35">
      <c r="V14748" s="17"/>
    </row>
    <row r="14749" spans="22:22" x14ac:dyDescent="0.35">
      <c r="V14749" s="17"/>
    </row>
    <row r="14750" spans="22:22" x14ac:dyDescent="0.35">
      <c r="V14750" s="17"/>
    </row>
    <row r="14751" spans="22:22" x14ac:dyDescent="0.35">
      <c r="V14751" s="17"/>
    </row>
    <row r="14752" spans="22:22" x14ac:dyDescent="0.35">
      <c r="V14752" s="17"/>
    </row>
    <row r="14753" spans="22:22" x14ac:dyDescent="0.35">
      <c r="V14753" s="17"/>
    </row>
    <row r="14754" spans="22:22" x14ac:dyDescent="0.35">
      <c r="V14754" s="17"/>
    </row>
    <row r="14755" spans="22:22" x14ac:dyDescent="0.35">
      <c r="V14755" s="17"/>
    </row>
    <row r="14756" spans="22:22" x14ac:dyDescent="0.35">
      <c r="V14756" s="17"/>
    </row>
    <row r="14757" spans="22:22" x14ac:dyDescent="0.35">
      <c r="V14757" s="17"/>
    </row>
    <row r="14758" spans="22:22" x14ac:dyDescent="0.35">
      <c r="V14758" s="17"/>
    </row>
    <row r="14759" spans="22:22" x14ac:dyDescent="0.35">
      <c r="V14759" s="17"/>
    </row>
    <row r="14760" spans="22:22" x14ac:dyDescent="0.35">
      <c r="V14760" s="17"/>
    </row>
    <row r="14761" spans="22:22" x14ac:dyDescent="0.35">
      <c r="V14761" s="17"/>
    </row>
    <row r="14762" spans="22:22" x14ac:dyDescent="0.35">
      <c r="V14762" s="17"/>
    </row>
    <row r="14763" spans="22:22" x14ac:dyDescent="0.35">
      <c r="V14763" s="17"/>
    </row>
    <row r="14764" spans="22:22" x14ac:dyDescent="0.35">
      <c r="V14764" s="17"/>
    </row>
    <row r="14765" spans="22:22" x14ac:dyDescent="0.35">
      <c r="V14765" s="17"/>
    </row>
    <row r="14766" spans="22:22" x14ac:dyDescent="0.35">
      <c r="V14766" s="17"/>
    </row>
    <row r="14767" spans="22:22" x14ac:dyDescent="0.35">
      <c r="V14767" s="17"/>
    </row>
    <row r="14768" spans="22:22" x14ac:dyDescent="0.35">
      <c r="V14768" s="17"/>
    </row>
    <row r="14769" spans="22:22" x14ac:dyDescent="0.35">
      <c r="V14769" s="17"/>
    </row>
    <row r="14770" spans="22:22" x14ac:dyDescent="0.35">
      <c r="V14770" s="17"/>
    </row>
    <row r="14771" spans="22:22" x14ac:dyDescent="0.35">
      <c r="V14771" s="17"/>
    </row>
    <row r="14772" spans="22:22" x14ac:dyDescent="0.35">
      <c r="V14772" s="17"/>
    </row>
    <row r="14773" spans="22:22" x14ac:dyDescent="0.35">
      <c r="V14773" s="17"/>
    </row>
    <row r="14774" spans="22:22" x14ac:dyDescent="0.35">
      <c r="V14774" s="17"/>
    </row>
    <row r="14775" spans="22:22" x14ac:dyDescent="0.35">
      <c r="V14775" s="17"/>
    </row>
    <row r="14776" spans="22:22" x14ac:dyDescent="0.35">
      <c r="V14776" s="17"/>
    </row>
    <row r="14777" spans="22:22" x14ac:dyDescent="0.35">
      <c r="V14777" s="17"/>
    </row>
    <row r="14778" spans="22:22" x14ac:dyDescent="0.35">
      <c r="V14778" s="17"/>
    </row>
    <row r="14779" spans="22:22" x14ac:dyDescent="0.35">
      <c r="V14779" s="17"/>
    </row>
    <row r="14780" spans="22:22" x14ac:dyDescent="0.35">
      <c r="V14780" s="17"/>
    </row>
    <row r="14781" spans="22:22" x14ac:dyDescent="0.35">
      <c r="V14781" s="17"/>
    </row>
    <row r="14782" spans="22:22" x14ac:dyDescent="0.35">
      <c r="V14782" s="17"/>
    </row>
    <row r="14783" spans="22:22" x14ac:dyDescent="0.35">
      <c r="V14783" s="17"/>
    </row>
    <row r="14784" spans="22:22" x14ac:dyDescent="0.35">
      <c r="V14784" s="17"/>
    </row>
    <row r="14785" spans="22:22" x14ac:dyDescent="0.35">
      <c r="V14785" s="17"/>
    </row>
    <row r="14786" spans="22:22" x14ac:dyDescent="0.35">
      <c r="V14786" s="17"/>
    </row>
    <row r="14787" spans="22:22" x14ac:dyDescent="0.35">
      <c r="V14787" s="17"/>
    </row>
    <row r="14788" spans="22:22" x14ac:dyDescent="0.35">
      <c r="V14788" s="17"/>
    </row>
    <row r="14789" spans="22:22" x14ac:dyDescent="0.35">
      <c r="V14789" s="17"/>
    </row>
    <row r="14790" spans="22:22" x14ac:dyDescent="0.35">
      <c r="V14790" s="17"/>
    </row>
    <row r="14791" spans="22:22" x14ac:dyDescent="0.35">
      <c r="V14791" s="17"/>
    </row>
    <row r="14792" spans="22:22" x14ac:dyDescent="0.35">
      <c r="V14792" s="17"/>
    </row>
    <row r="14793" spans="22:22" x14ac:dyDescent="0.35">
      <c r="V14793" s="17"/>
    </row>
    <row r="14794" spans="22:22" x14ac:dyDescent="0.35">
      <c r="V14794" s="17"/>
    </row>
    <row r="14795" spans="22:22" x14ac:dyDescent="0.35">
      <c r="V14795" s="17"/>
    </row>
    <row r="14796" spans="22:22" x14ac:dyDescent="0.35">
      <c r="V14796" s="17"/>
    </row>
    <row r="14797" spans="22:22" x14ac:dyDescent="0.35">
      <c r="V14797" s="17"/>
    </row>
    <row r="14798" spans="22:22" x14ac:dyDescent="0.35">
      <c r="V14798" s="17"/>
    </row>
    <row r="14799" spans="22:22" x14ac:dyDescent="0.35">
      <c r="V14799" s="17"/>
    </row>
    <row r="14800" spans="22:22" x14ac:dyDescent="0.35">
      <c r="V14800" s="17"/>
    </row>
    <row r="14801" spans="22:22" x14ac:dyDescent="0.35">
      <c r="V14801" s="17"/>
    </row>
    <row r="14802" spans="22:22" x14ac:dyDescent="0.35">
      <c r="V14802" s="17"/>
    </row>
    <row r="14803" spans="22:22" x14ac:dyDescent="0.35">
      <c r="V14803" s="17"/>
    </row>
    <row r="14804" spans="22:22" x14ac:dyDescent="0.35">
      <c r="V14804" s="17"/>
    </row>
    <row r="14805" spans="22:22" x14ac:dyDescent="0.35">
      <c r="V14805" s="17"/>
    </row>
    <row r="14806" spans="22:22" x14ac:dyDescent="0.35">
      <c r="V14806" s="17"/>
    </row>
    <row r="14807" spans="22:22" x14ac:dyDescent="0.35">
      <c r="V14807" s="17"/>
    </row>
    <row r="14808" spans="22:22" x14ac:dyDescent="0.35">
      <c r="V14808" s="17"/>
    </row>
    <row r="14809" spans="22:22" x14ac:dyDescent="0.35">
      <c r="V14809" s="17"/>
    </row>
    <row r="14810" spans="22:22" x14ac:dyDescent="0.35">
      <c r="V14810" s="17"/>
    </row>
    <row r="14811" spans="22:22" x14ac:dyDescent="0.35">
      <c r="V14811" s="17"/>
    </row>
    <row r="14812" spans="22:22" x14ac:dyDescent="0.35">
      <c r="V14812" s="17"/>
    </row>
    <row r="14813" spans="22:22" x14ac:dyDescent="0.35">
      <c r="V14813" s="17"/>
    </row>
    <row r="14814" spans="22:22" x14ac:dyDescent="0.35">
      <c r="V14814" s="17"/>
    </row>
    <row r="14815" spans="22:22" x14ac:dyDescent="0.35">
      <c r="V14815" s="17"/>
    </row>
    <row r="14816" spans="22:22" x14ac:dyDescent="0.35">
      <c r="V14816" s="17"/>
    </row>
    <row r="14817" spans="22:22" x14ac:dyDescent="0.35">
      <c r="V14817" s="17"/>
    </row>
    <row r="14818" spans="22:22" x14ac:dyDescent="0.35">
      <c r="V14818" s="17"/>
    </row>
    <row r="14819" spans="22:22" x14ac:dyDescent="0.35">
      <c r="V14819" s="17"/>
    </row>
    <row r="14820" spans="22:22" x14ac:dyDescent="0.35">
      <c r="V14820" s="17"/>
    </row>
    <row r="14821" spans="22:22" x14ac:dyDescent="0.35">
      <c r="V14821" s="17"/>
    </row>
    <row r="14822" spans="22:22" x14ac:dyDescent="0.35">
      <c r="V14822" s="17"/>
    </row>
    <row r="14823" spans="22:22" x14ac:dyDescent="0.35">
      <c r="V14823" s="17"/>
    </row>
    <row r="14824" spans="22:22" x14ac:dyDescent="0.35">
      <c r="V14824" s="17"/>
    </row>
    <row r="14825" spans="22:22" x14ac:dyDescent="0.35">
      <c r="V14825" s="17"/>
    </row>
    <row r="14826" spans="22:22" x14ac:dyDescent="0.35">
      <c r="V14826" s="17"/>
    </row>
    <row r="14827" spans="22:22" x14ac:dyDescent="0.35">
      <c r="V14827" s="17"/>
    </row>
    <row r="14828" spans="22:22" x14ac:dyDescent="0.35">
      <c r="V14828" s="17"/>
    </row>
    <row r="14829" spans="22:22" x14ac:dyDescent="0.35">
      <c r="V14829" s="17"/>
    </row>
    <row r="14830" spans="22:22" x14ac:dyDescent="0.35">
      <c r="V14830" s="17"/>
    </row>
    <row r="14831" spans="22:22" x14ac:dyDescent="0.35">
      <c r="V14831" s="17"/>
    </row>
    <row r="14832" spans="22:22" x14ac:dyDescent="0.35">
      <c r="V14832" s="17"/>
    </row>
    <row r="14833" spans="22:22" x14ac:dyDescent="0.35">
      <c r="V14833" s="17"/>
    </row>
    <row r="14834" spans="22:22" x14ac:dyDescent="0.35">
      <c r="V14834" s="17"/>
    </row>
    <row r="14835" spans="22:22" x14ac:dyDescent="0.35">
      <c r="V14835" s="17"/>
    </row>
    <row r="14836" spans="22:22" x14ac:dyDescent="0.35">
      <c r="V14836" s="17"/>
    </row>
    <row r="14837" spans="22:22" x14ac:dyDescent="0.35">
      <c r="V14837" s="17"/>
    </row>
    <row r="14838" spans="22:22" x14ac:dyDescent="0.35">
      <c r="V14838" s="17"/>
    </row>
    <row r="14839" spans="22:22" x14ac:dyDescent="0.35">
      <c r="V14839" s="17"/>
    </row>
    <row r="14840" spans="22:22" x14ac:dyDescent="0.35">
      <c r="V14840" s="17"/>
    </row>
    <row r="14841" spans="22:22" x14ac:dyDescent="0.35">
      <c r="V14841" s="17"/>
    </row>
    <row r="14842" spans="22:22" x14ac:dyDescent="0.35">
      <c r="V14842" s="17"/>
    </row>
    <row r="14843" spans="22:22" x14ac:dyDescent="0.35">
      <c r="V14843" s="17"/>
    </row>
    <row r="14844" spans="22:22" x14ac:dyDescent="0.35">
      <c r="V14844" s="17"/>
    </row>
    <row r="14845" spans="22:22" x14ac:dyDescent="0.35">
      <c r="V14845" s="17"/>
    </row>
    <row r="14846" spans="22:22" x14ac:dyDescent="0.35">
      <c r="V14846" s="17"/>
    </row>
    <row r="14847" spans="22:22" x14ac:dyDescent="0.35">
      <c r="V14847" s="17"/>
    </row>
    <row r="14848" spans="22:22" x14ac:dyDescent="0.35">
      <c r="V14848" s="17"/>
    </row>
    <row r="14849" spans="22:22" x14ac:dyDescent="0.35">
      <c r="V14849" s="17"/>
    </row>
    <row r="14850" spans="22:22" x14ac:dyDescent="0.35">
      <c r="V14850" s="17"/>
    </row>
    <row r="14851" spans="22:22" x14ac:dyDescent="0.35">
      <c r="V14851" s="17"/>
    </row>
    <row r="14852" spans="22:22" x14ac:dyDescent="0.35">
      <c r="V14852" s="17"/>
    </row>
    <row r="14853" spans="22:22" x14ac:dyDescent="0.35">
      <c r="V14853" s="17"/>
    </row>
    <row r="14854" spans="22:22" x14ac:dyDescent="0.35">
      <c r="V14854" s="17"/>
    </row>
    <row r="14855" spans="22:22" x14ac:dyDescent="0.35">
      <c r="V14855" s="17"/>
    </row>
    <row r="14856" spans="22:22" x14ac:dyDescent="0.35">
      <c r="V14856" s="17"/>
    </row>
    <row r="14857" spans="22:22" x14ac:dyDescent="0.35">
      <c r="V14857" s="17"/>
    </row>
    <row r="14858" spans="22:22" x14ac:dyDescent="0.35">
      <c r="V14858" s="17"/>
    </row>
    <row r="14859" spans="22:22" x14ac:dyDescent="0.35">
      <c r="V14859" s="17"/>
    </row>
    <row r="14860" spans="22:22" x14ac:dyDescent="0.35">
      <c r="V14860" s="17"/>
    </row>
    <row r="14861" spans="22:22" x14ac:dyDescent="0.35">
      <c r="V14861" s="17"/>
    </row>
    <row r="14862" spans="22:22" x14ac:dyDescent="0.35">
      <c r="V14862" s="17"/>
    </row>
    <row r="14863" spans="22:22" x14ac:dyDescent="0.35">
      <c r="V14863" s="17"/>
    </row>
    <row r="14864" spans="22:22" x14ac:dyDescent="0.35">
      <c r="V14864" s="17"/>
    </row>
    <row r="14865" spans="22:22" x14ac:dyDescent="0.35">
      <c r="V14865" s="17"/>
    </row>
    <row r="14866" spans="22:22" x14ac:dyDescent="0.35">
      <c r="V14866" s="17"/>
    </row>
    <row r="14867" spans="22:22" x14ac:dyDescent="0.35">
      <c r="V14867" s="17"/>
    </row>
    <row r="14868" spans="22:22" x14ac:dyDescent="0.35">
      <c r="V14868" s="17"/>
    </row>
    <row r="14869" spans="22:22" x14ac:dyDescent="0.35">
      <c r="V14869" s="17"/>
    </row>
    <row r="14870" spans="22:22" x14ac:dyDescent="0.35">
      <c r="V14870" s="17"/>
    </row>
    <row r="14871" spans="22:22" x14ac:dyDescent="0.35">
      <c r="V14871" s="17"/>
    </row>
    <row r="14872" spans="22:22" x14ac:dyDescent="0.35">
      <c r="V14872" s="17"/>
    </row>
    <row r="14873" spans="22:22" x14ac:dyDescent="0.35">
      <c r="V14873" s="17"/>
    </row>
    <row r="14874" spans="22:22" x14ac:dyDescent="0.35">
      <c r="V14874" s="17"/>
    </row>
    <row r="14875" spans="22:22" x14ac:dyDescent="0.35">
      <c r="V14875" s="17"/>
    </row>
    <row r="14876" spans="22:22" x14ac:dyDescent="0.35">
      <c r="V14876" s="17"/>
    </row>
    <row r="14877" spans="22:22" x14ac:dyDescent="0.35">
      <c r="V14877" s="17"/>
    </row>
    <row r="14878" spans="22:22" x14ac:dyDescent="0.35">
      <c r="V14878" s="17"/>
    </row>
    <row r="14879" spans="22:22" x14ac:dyDescent="0.35">
      <c r="V14879" s="17"/>
    </row>
    <row r="14880" spans="22:22" x14ac:dyDescent="0.35">
      <c r="V14880" s="17"/>
    </row>
    <row r="14881" spans="22:22" x14ac:dyDescent="0.35">
      <c r="V14881" s="17"/>
    </row>
    <row r="14882" spans="22:22" x14ac:dyDescent="0.35">
      <c r="V14882" s="17"/>
    </row>
    <row r="14883" spans="22:22" x14ac:dyDescent="0.35">
      <c r="V14883" s="17"/>
    </row>
    <row r="14884" spans="22:22" x14ac:dyDescent="0.35">
      <c r="V14884" s="17"/>
    </row>
    <row r="14885" spans="22:22" x14ac:dyDescent="0.35">
      <c r="V14885" s="17"/>
    </row>
    <row r="14886" spans="22:22" x14ac:dyDescent="0.35">
      <c r="V14886" s="17"/>
    </row>
    <row r="14887" spans="22:22" x14ac:dyDescent="0.35">
      <c r="V14887" s="17"/>
    </row>
    <row r="14888" spans="22:22" x14ac:dyDescent="0.35">
      <c r="V14888" s="17"/>
    </row>
    <row r="14889" spans="22:22" x14ac:dyDescent="0.35">
      <c r="V14889" s="17"/>
    </row>
    <row r="14890" spans="22:22" x14ac:dyDescent="0.35">
      <c r="V14890" s="17"/>
    </row>
    <row r="14891" spans="22:22" x14ac:dyDescent="0.35">
      <c r="V14891" s="17"/>
    </row>
    <row r="14892" spans="22:22" x14ac:dyDescent="0.35">
      <c r="V14892" s="17"/>
    </row>
    <row r="14893" spans="22:22" x14ac:dyDescent="0.35">
      <c r="V14893" s="17"/>
    </row>
    <row r="14894" spans="22:22" x14ac:dyDescent="0.35">
      <c r="V14894" s="17"/>
    </row>
    <row r="14895" spans="22:22" x14ac:dyDescent="0.35">
      <c r="V14895" s="17"/>
    </row>
    <row r="14896" spans="22:22" x14ac:dyDescent="0.35">
      <c r="V14896" s="17"/>
    </row>
    <row r="14897" spans="22:22" x14ac:dyDescent="0.35">
      <c r="V14897" s="17"/>
    </row>
    <row r="14898" spans="22:22" x14ac:dyDescent="0.35">
      <c r="V14898" s="17"/>
    </row>
    <row r="14899" spans="22:22" x14ac:dyDescent="0.35">
      <c r="V14899" s="17"/>
    </row>
    <row r="14900" spans="22:22" x14ac:dyDescent="0.35">
      <c r="V14900" s="17"/>
    </row>
    <row r="14901" spans="22:22" x14ac:dyDescent="0.35">
      <c r="V14901" s="17"/>
    </row>
    <row r="14902" spans="22:22" x14ac:dyDescent="0.35">
      <c r="V14902" s="17"/>
    </row>
    <row r="14903" spans="22:22" x14ac:dyDescent="0.35">
      <c r="V14903" s="17"/>
    </row>
    <row r="14904" spans="22:22" x14ac:dyDescent="0.35">
      <c r="V14904" s="17"/>
    </row>
    <row r="14905" spans="22:22" x14ac:dyDescent="0.35">
      <c r="V14905" s="17"/>
    </row>
    <row r="14906" spans="22:22" x14ac:dyDescent="0.35">
      <c r="V14906" s="17"/>
    </row>
    <row r="14907" spans="22:22" x14ac:dyDescent="0.35">
      <c r="V14907" s="17"/>
    </row>
    <row r="14908" spans="22:22" x14ac:dyDescent="0.35">
      <c r="V14908" s="17"/>
    </row>
    <row r="14909" spans="22:22" x14ac:dyDescent="0.35">
      <c r="V14909" s="17"/>
    </row>
    <row r="14910" spans="22:22" x14ac:dyDescent="0.35">
      <c r="V14910" s="17"/>
    </row>
    <row r="14911" spans="22:22" x14ac:dyDescent="0.35">
      <c r="V14911" s="17"/>
    </row>
    <row r="14912" spans="22:22" x14ac:dyDescent="0.35">
      <c r="V14912" s="17"/>
    </row>
    <row r="14913" spans="22:22" x14ac:dyDescent="0.35">
      <c r="V14913" s="17"/>
    </row>
    <row r="14914" spans="22:22" x14ac:dyDescent="0.35">
      <c r="V14914" s="17"/>
    </row>
    <row r="14915" spans="22:22" x14ac:dyDescent="0.35">
      <c r="V14915" s="17"/>
    </row>
    <row r="14916" spans="22:22" x14ac:dyDescent="0.35">
      <c r="V14916" s="17"/>
    </row>
    <row r="14917" spans="22:22" x14ac:dyDescent="0.35">
      <c r="V14917" s="17"/>
    </row>
    <row r="14918" spans="22:22" x14ac:dyDescent="0.35">
      <c r="V14918" s="17"/>
    </row>
    <row r="14919" spans="22:22" x14ac:dyDescent="0.35">
      <c r="V14919" s="17"/>
    </row>
    <row r="14920" spans="22:22" x14ac:dyDescent="0.35">
      <c r="V14920" s="17"/>
    </row>
    <row r="14921" spans="22:22" x14ac:dyDescent="0.35">
      <c r="V14921" s="17"/>
    </row>
    <row r="14922" spans="22:22" x14ac:dyDescent="0.35">
      <c r="V14922" s="17"/>
    </row>
    <row r="14923" spans="22:22" x14ac:dyDescent="0.35">
      <c r="V14923" s="17"/>
    </row>
    <row r="14924" spans="22:22" x14ac:dyDescent="0.35">
      <c r="V14924" s="17"/>
    </row>
    <row r="14925" spans="22:22" x14ac:dyDescent="0.35">
      <c r="V14925" s="17"/>
    </row>
    <row r="14926" spans="22:22" x14ac:dyDescent="0.35">
      <c r="V14926" s="17"/>
    </row>
    <row r="14927" spans="22:22" x14ac:dyDescent="0.35">
      <c r="V14927" s="17"/>
    </row>
    <row r="14928" spans="22:22" x14ac:dyDescent="0.35">
      <c r="V14928" s="17"/>
    </row>
    <row r="14929" spans="22:22" x14ac:dyDescent="0.35">
      <c r="V14929" s="17"/>
    </row>
    <row r="14930" spans="22:22" x14ac:dyDescent="0.35">
      <c r="V14930" s="17"/>
    </row>
    <row r="14931" spans="22:22" x14ac:dyDescent="0.35">
      <c r="V14931" s="17"/>
    </row>
    <row r="14932" spans="22:22" x14ac:dyDescent="0.35">
      <c r="V14932" s="17"/>
    </row>
    <row r="14933" spans="22:22" x14ac:dyDescent="0.35">
      <c r="V14933" s="17"/>
    </row>
    <row r="14934" spans="22:22" x14ac:dyDescent="0.35">
      <c r="V14934" s="17"/>
    </row>
    <row r="14935" spans="22:22" x14ac:dyDescent="0.35">
      <c r="V14935" s="17"/>
    </row>
    <row r="14936" spans="22:22" x14ac:dyDescent="0.35">
      <c r="V14936" s="17"/>
    </row>
    <row r="14937" spans="22:22" x14ac:dyDescent="0.35">
      <c r="V14937" s="17"/>
    </row>
    <row r="14938" spans="22:22" x14ac:dyDescent="0.35">
      <c r="V14938" s="17"/>
    </row>
    <row r="14939" spans="22:22" x14ac:dyDescent="0.35">
      <c r="V14939" s="17"/>
    </row>
    <row r="14940" spans="22:22" x14ac:dyDescent="0.35">
      <c r="V14940" s="17"/>
    </row>
    <row r="14941" spans="22:22" x14ac:dyDescent="0.35">
      <c r="V14941" s="17"/>
    </row>
    <row r="14942" spans="22:22" x14ac:dyDescent="0.35">
      <c r="V14942" s="17"/>
    </row>
    <row r="14943" spans="22:22" x14ac:dyDescent="0.35">
      <c r="V14943" s="17"/>
    </row>
    <row r="14944" spans="22:22" x14ac:dyDescent="0.35">
      <c r="V14944" s="17"/>
    </row>
    <row r="14945" spans="22:22" x14ac:dyDescent="0.35">
      <c r="V14945" s="17"/>
    </row>
    <row r="14946" spans="22:22" x14ac:dyDescent="0.35">
      <c r="V14946" s="17"/>
    </row>
    <row r="14947" spans="22:22" x14ac:dyDescent="0.35">
      <c r="V14947" s="17"/>
    </row>
    <row r="14948" spans="22:22" x14ac:dyDescent="0.35">
      <c r="V14948" s="17"/>
    </row>
    <row r="14949" spans="22:22" x14ac:dyDescent="0.35">
      <c r="V14949" s="17"/>
    </row>
    <row r="14950" spans="22:22" x14ac:dyDescent="0.35">
      <c r="V14950" s="17"/>
    </row>
    <row r="14951" spans="22:22" x14ac:dyDescent="0.35">
      <c r="V14951" s="17"/>
    </row>
    <row r="14952" spans="22:22" x14ac:dyDescent="0.35">
      <c r="V14952" s="17"/>
    </row>
    <row r="14953" spans="22:22" x14ac:dyDescent="0.35">
      <c r="V14953" s="17"/>
    </row>
    <row r="14954" spans="22:22" x14ac:dyDescent="0.35">
      <c r="V14954" s="17"/>
    </row>
    <row r="14955" spans="22:22" x14ac:dyDescent="0.35">
      <c r="V14955" s="17"/>
    </row>
    <row r="14956" spans="22:22" x14ac:dyDescent="0.35">
      <c r="V14956" s="17"/>
    </row>
    <row r="14957" spans="22:22" x14ac:dyDescent="0.35">
      <c r="V14957" s="17"/>
    </row>
    <row r="14958" spans="22:22" x14ac:dyDescent="0.35">
      <c r="V14958" s="17"/>
    </row>
    <row r="14959" spans="22:22" x14ac:dyDescent="0.35">
      <c r="V14959" s="17"/>
    </row>
    <row r="14960" spans="22:22" x14ac:dyDescent="0.35">
      <c r="V14960" s="17"/>
    </row>
    <row r="14961" spans="22:22" x14ac:dyDescent="0.35">
      <c r="V14961" s="17"/>
    </row>
    <row r="14962" spans="22:22" x14ac:dyDescent="0.35">
      <c r="V14962" s="17"/>
    </row>
    <row r="14963" spans="22:22" x14ac:dyDescent="0.35">
      <c r="V14963" s="17"/>
    </row>
    <row r="14964" spans="22:22" x14ac:dyDescent="0.35">
      <c r="V14964" s="17"/>
    </row>
    <row r="14965" spans="22:22" x14ac:dyDescent="0.35">
      <c r="V14965" s="17"/>
    </row>
    <row r="14966" spans="22:22" x14ac:dyDescent="0.35">
      <c r="V14966" s="17"/>
    </row>
    <row r="14967" spans="22:22" x14ac:dyDescent="0.35">
      <c r="V14967" s="17"/>
    </row>
    <row r="14968" spans="22:22" x14ac:dyDescent="0.35">
      <c r="V14968" s="17"/>
    </row>
    <row r="14969" spans="22:22" x14ac:dyDescent="0.35">
      <c r="V14969" s="17"/>
    </row>
    <row r="14970" spans="22:22" x14ac:dyDescent="0.35">
      <c r="V14970" s="17"/>
    </row>
    <row r="14971" spans="22:22" x14ac:dyDescent="0.35">
      <c r="V14971" s="17"/>
    </row>
    <row r="14972" spans="22:22" x14ac:dyDescent="0.35">
      <c r="V14972" s="17"/>
    </row>
    <row r="14973" spans="22:22" x14ac:dyDescent="0.35">
      <c r="V14973" s="17"/>
    </row>
    <row r="14974" spans="22:22" x14ac:dyDescent="0.35">
      <c r="V14974" s="17"/>
    </row>
    <row r="14975" spans="22:22" x14ac:dyDescent="0.35">
      <c r="V14975" s="17"/>
    </row>
    <row r="14976" spans="22:22" x14ac:dyDescent="0.35">
      <c r="V14976" s="17"/>
    </row>
    <row r="14977" spans="22:22" x14ac:dyDescent="0.35">
      <c r="V14977" s="17"/>
    </row>
    <row r="14978" spans="22:22" x14ac:dyDescent="0.35">
      <c r="V14978" s="17"/>
    </row>
    <row r="14979" spans="22:22" x14ac:dyDescent="0.35">
      <c r="V14979" s="17"/>
    </row>
    <row r="14980" spans="22:22" x14ac:dyDescent="0.35">
      <c r="V14980" s="17"/>
    </row>
    <row r="14981" spans="22:22" x14ac:dyDescent="0.35">
      <c r="V14981" s="17"/>
    </row>
    <row r="14982" spans="22:22" x14ac:dyDescent="0.35">
      <c r="V14982" s="17"/>
    </row>
    <row r="14983" spans="22:22" x14ac:dyDescent="0.35">
      <c r="V14983" s="17"/>
    </row>
    <row r="14984" spans="22:22" x14ac:dyDescent="0.35">
      <c r="V14984" s="17"/>
    </row>
    <row r="14985" spans="22:22" x14ac:dyDescent="0.35">
      <c r="V14985" s="17"/>
    </row>
    <row r="14986" spans="22:22" x14ac:dyDescent="0.35">
      <c r="V14986" s="17"/>
    </row>
    <row r="14987" spans="22:22" x14ac:dyDescent="0.35">
      <c r="V14987" s="17"/>
    </row>
    <row r="14988" spans="22:22" x14ac:dyDescent="0.35">
      <c r="V14988" s="17"/>
    </row>
    <row r="14989" spans="22:22" x14ac:dyDescent="0.35">
      <c r="V14989" s="17"/>
    </row>
    <row r="14990" spans="22:22" x14ac:dyDescent="0.35">
      <c r="V14990" s="17"/>
    </row>
    <row r="14991" spans="22:22" x14ac:dyDescent="0.35">
      <c r="V14991" s="17"/>
    </row>
    <row r="14992" spans="22:22" x14ac:dyDescent="0.35">
      <c r="V14992" s="17"/>
    </row>
    <row r="14993" spans="22:22" x14ac:dyDescent="0.35">
      <c r="V14993" s="17"/>
    </row>
    <row r="14994" spans="22:22" x14ac:dyDescent="0.35">
      <c r="V14994" s="17"/>
    </row>
    <row r="14995" spans="22:22" x14ac:dyDescent="0.35">
      <c r="V14995" s="17"/>
    </row>
    <row r="14996" spans="22:22" x14ac:dyDescent="0.35">
      <c r="V14996" s="17"/>
    </row>
    <row r="14997" spans="22:22" x14ac:dyDescent="0.35">
      <c r="V14997" s="17"/>
    </row>
    <row r="14998" spans="22:22" x14ac:dyDescent="0.35">
      <c r="V14998" s="17"/>
    </row>
    <row r="14999" spans="22:22" x14ac:dyDescent="0.35">
      <c r="V14999" s="17"/>
    </row>
    <row r="15000" spans="22:22" x14ac:dyDescent="0.35">
      <c r="V15000" s="17"/>
    </row>
    <row r="15001" spans="22:22" x14ac:dyDescent="0.35">
      <c r="V15001" s="17"/>
    </row>
    <row r="15002" spans="22:22" x14ac:dyDescent="0.35">
      <c r="V15002" s="17"/>
    </row>
    <row r="15003" spans="22:22" x14ac:dyDescent="0.35">
      <c r="V15003" s="17"/>
    </row>
    <row r="15004" spans="22:22" x14ac:dyDescent="0.35">
      <c r="V15004" s="17"/>
    </row>
    <row r="15005" spans="22:22" x14ac:dyDescent="0.35">
      <c r="V15005" s="17"/>
    </row>
    <row r="15006" spans="22:22" x14ac:dyDescent="0.35">
      <c r="V15006" s="17"/>
    </row>
    <row r="15007" spans="22:22" x14ac:dyDescent="0.35">
      <c r="V15007" s="17"/>
    </row>
    <row r="15008" spans="22:22" x14ac:dyDescent="0.35">
      <c r="V15008" s="17"/>
    </row>
    <row r="15009" spans="22:22" x14ac:dyDescent="0.35">
      <c r="V15009" s="17"/>
    </row>
    <row r="15010" spans="22:22" x14ac:dyDescent="0.35">
      <c r="V15010" s="17"/>
    </row>
    <row r="15011" spans="22:22" x14ac:dyDescent="0.35">
      <c r="V15011" s="17"/>
    </row>
    <row r="15012" spans="22:22" x14ac:dyDescent="0.35">
      <c r="V15012" s="17"/>
    </row>
    <row r="15013" spans="22:22" x14ac:dyDescent="0.35">
      <c r="V15013" s="17"/>
    </row>
    <row r="15014" spans="22:22" x14ac:dyDescent="0.35">
      <c r="V15014" s="17"/>
    </row>
    <row r="15015" spans="22:22" x14ac:dyDescent="0.35">
      <c r="V15015" s="17"/>
    </row>
    <row r="15016" spans="22:22" x14ac:dyDescent="0.35">
      <c r="V15016" s="17"/>
    </row>
    <row r="15017" spans="22:22" x14ac:dyDescent="0.35">
      <c r="V15017" s="17"/>
    </row>
    <row r="15018" spans="22:22" x14ac:dyDescent="0.35">
      <c r="V15018" s="17"/>
    </row>
    <row r="15019" spans="22:22" x14ac:dyDescent="0.35">
      <c r="V15019" s="17"/>
    </row>
    <row r="15020" spans="22:22" x14ac:dyDescent="0.35">
      <c r="V15020" s="17"/>
    </row>
    <row r="15021" spans="22:22" x14ac:dyDescent="0.35">
      <c r="V15021" s="17"/>
    </row>
    <row r="15022" spans="22:22" x14ac:dyDescent="0.35">
      <c r="V15022" s="17"/>
    </row>
    <row r="15023" spans="22:22" x14ac:dyDescent="0.35">
      <c r="V15023" s="17"/>
    </row>
    <row r="15024" spans="22:22" x14ac:dyDescent="0.35">
      <c r="V15024" s="17"/>
    </row>
    <row r="15025" spans="22:22" x14ac:dyDescent="0.35">
      <c r="V15025" s="17"/>
    </row>
    <row r="15026" spans="22:22" x14ac:dyDescent="0.35">
      <c r="V15026" s="17"/>
    </row>
    <row r="15027" spans="22:22" x14ac:dyDescent="0.35">
      <c r="V15027" s="17"/>
    </row>
    <row r="15028" spans="22:22" x14ac:dyDescent="0.35">
      <c r="V15028" s="17"/>
    </row>
    <row r="15029" spans="22:22" x14ac:dyDescent="0.35">
      <c r="V15029" s="17"/>
    </row>
    <row r="15030" spans="22:22" x14ac:dyDescent="0.35">
      <c r="V15030" s="17"/>
    </row>
    <row r="15031" spans="22:22" x14ac:dyDescent="0.35">
      <c r="V15031" s="17"/>
    </row>
    <row r="15032" spans="22:22" x14ac:dyDescent="0.35">
      <c r="V15032" s="17"/>
    </row>
    <row r="15033" spans="22:22" x14ac:dyDescent="0.35">
      <c r="V15033" s="17"/>
    </row>
    <row r="15034" spans="22:22" x14ac:dyDescent="0.35">
      <c r="V15034" s="17"/>
    </row>
    <row r="15035" spans="22:22" x14ac:dyDescent="0.35">
      <c r="V15035" s="17"/>
    </row>
    <row r="15036" spans="22:22" x14ac:dyDescent="0.35">
      <c r="V15036" s="17"/>
    </row>
    <row r="15037" spans="22:22" x14ac:dyDescent="0.35">
      <c r="V15037" s="17"/>
    </row>
    <row r="15038" spans="22:22" x14ac:dyDescent="0.35">
      <c r="V15038" s="17"/>
    </row>
    <row r="15039" spans="22:22" x14ac:dyDescent="0.35">
      <c r="V15039" s="17"/>
    </row>
    <row r="15040" spans="22:22" x14ac:dyDescent="0.35">
      <c r="V15040" s="17"/>
    </row>
    <row r="15041" spans="22:22" x14ac:dyDescent="0.35">
      <c r="V15041" s="17"/>
    </row>
    <row r="15042" spans="22:22" x14ac:dyDescent="0.35">
      <c r="V15042" s="17"/>
    </row>
    <row r="15043" spans="22:22" x14ac:dyDescent="0.35">
      <c r="V15043" s="17"/>
    </row>
    <row r="15044" spans="22:22" x14ac:dyDescent="0.35">
      <c r="V15044" s="17"/>
    </row>
    <row r="15045" spans="22:22" x14ac:dyDescent="0.35">
      <c r="V15045" s="17"/>
    </row>
    <row r="15046" spans="22:22" x14ac:dyDescent="0.35">
      <c r="V15046" s="17"/>
    </row>
    <row r="15047" spans="22:22" x14ac:dyDescent="0.35">
      <c r="V15047" s="17"/>
    </row>
    <row r="15048" spans="22:22" x14ac:dyDescent="0.35">
      <c r="V15048" s="17"/>
    </row>
    <row r="15049" spans="22:22" x14ac:dyDescent="0.35">
      <c r="V15049" s="17"/>
    </row>
    <row r="15050" spans="22:22" x14ac:dyDescent="0.35">
      <c r="V15050" s="17"/>
    </row>
    <row r="15051" spans="22:22" x14ac:dyDescent="0.35">
      <c r="V15051" s="17"/>
    </row>
    <row r="15052" spans="22:22" x14ac:dyDescent="0.35">
      <c r="V15052" s="17"/>
    </row>
    <row r="15053" spans="22:22" x14ac:dyDescent="0.35">
      <c r="V15053" s="17"/>
    </row>
    <row r="15054" spans="22:22" x14ac:dyDescent="0.35">
      <c r="V15054" s="17"/>
    </row>
    <row r="15055" spans="22:22" x14ac:dyDescent="0.35">
      <c r="V15055" s="17"/>
    </row>
    <row r="15056" spans="22:22" x14ac:dyDescent="0.35">
      <c r="V15056" s="17"/>
    </row>
    <row r="15057" spans="22:22" x14ac:dyDescent="0.35">
      <c r="V15057" s="17"/>
    </row>
    <row r="15058" spans="22:22" x14ac:dyDescent="0.35">
      <c r="V15058" s="17"/>
    </row>
    <row r="15059" spans="22:22" x14ac:dyDescent="0.35">
      <c r="V15059" s="17"/>
    </row>
    <row r="15060" spans="22:22" x14ac:dyDescent="0.35">
      <c r="V15060" s="17"/>
    </row>
    <row r="15061" spans="22:22" x14ac:dyDescent="0.35">
      <c r="V15061" s="17"/>
    </row>
    <row r="15062" spans="22:22" x14ac:dyDescent="0.35">
      <c r="V15062" s="17"/>
    </row>
    <row r="15063" spans="22:22" x14ac:dyDescent="0.35">
      <c r="V15063" s="17"/>
    </row>
    <row r="15064" spans="22:22" x14ac:dyDescent="0.35">
      <c r="V15064" s="17"/>
    </row>
    <row r="15065" spans="22:22" x14ac:dyDescent="0.35">
      <c r="V15065" s="17"/>
    </row>
    <row r="15066" spans="22:22" x14ac:dyDescent="0.35">
      <c r="V15066" s="17"/>
    </row>
    <row r="15067" spans="22:22" x14ac:dyDescent="0.35">
      <c r="V15067" s="17"/>
    </row>
    <row r="15068" spans="22:22" x14ac:dyDescent="0.35">
      <c r="V15068" s="17"/>
    </row>
    <row r="15069" spans="22:22" x14ac:dyDescent="0.35">
      <c r="V15069" s="17"/>
    </row>
    <row r="15070" spans="22:22" x14ac:dyDescent="0.35">
      <c r="V15070" s="17"/>
    </row>
    <row r="15071" spans="22:22" x14ac:dyDescent="0.35">
      <c r="V15071" s="17"/>
    </row>
    <row r="15072" spans="22:22" x14ac:dyDescent="0.35">
      <c r="V15072" s="17"/>
    </row>
    <row r="15073" spans="22:22" x14ac:dyDescent="0.35">
      <c r="V15073" s="17"/>
    </row>
    <row r="15074" spans="22:22" x14ac:dyDescent="0.35">
      <c r="V15074" s="17"/>
    </row>
    <row r="15075" spans="22:22" x14ac:dyDescent="0.35">
      <c r="V15075" s="17"/>
    </row>
    <row r="15076" spans="22:22" x14ac:dyDescent="0.35">
      <c r="V15076" s="17"/>
    </row>
    <row r="15077" spans="22:22" x14ac:dyDescent="0.35">
      <c r="V15077" s="17"/>
    </row>
    <row r="15078" spans="22:22" x14ac:dyDescent="0.35">
      <c r="V15078" s="17"/>
    </row>
    <row r="15079" spans="22:22" x14ac:dyDescent="0.35">
      <c r="V15079" s="17"/>
    </row>
    <row r="15080" spans="22:22" x14ac:dyDescent="0.35">
      <c r="V15080" s="17"/>
    </row>
    <row r="15081" spans="22:22" x14ac:dyDescent="0.35">
      <c r="V15081" s="17"/>
    </row>
    <row r="15082" spans="22:22" x14ac:dyDescent="0.35">
      <c r="V15082" s="17"/>
    </row>
    <row r="15083" spans="22:22" x14ac:dyDescent="0.35">
      <c r="V15083" s="17"/>
    </row>
    <row r="15084" spans="22:22" x14ac:dyDescent="0.35">
      <c r="V15084" s="17"/>
    </row>
    <row r="15085" spans="22:22" x14ac:dyDescent="0.35">
      <c r="V15085" s="17"/>
    </row>
    <row r="15086" spans="22:22" x14ac:dyDescent="0.35">
      <c r="V15086" s="17"/>
    </row>
    <row r="15087" spans="22:22" x14ac:dyDescent="0.35">
      <c r="V15087" s="17"/>
    </row>
    <row r="15088" spans="22:22" x14ac:dyDescent="0.35">
      <c r="V15088" s="17"/>
    </row>
    <row r="15089" spans="22:22" x14ac:dyDescent="0.35">
      <c r="V15089" s="17"/>
    </row>
    <row r="15090" spans="22:22" x14ac:dyDescent="0.35">
      <c r="V15090" s="17"/>
    </row>
    <row r="15091" spans="22:22" x14ac:dyDescent="0.35">
      <c r="V15091" s="17"/>
    </row>
    <row r="15092" spans="22:22" x14ac:dyDescent="0.35">
      <c r="V15092" s="17"/>
    </row>
    <row r="15093" spans="22:22" x14ac:dyDescent="0.35">
      <c r="V15093" s="17"/>
    </row>
    <row r="15094" spans="22:22" x14ac:dyDescent="0.35">
      <c r="V15094" s="17"/>
    </row>
    <row r="15095" spans="22:22" x14ac:dyDescent="0.35">
      <c r="V15095" s="17"/>
    </row>
    <row r="15096" spans="22:22" x14ac:dyDescent="0.35">
      <c r="V15096" s="17"/>
    </row>
    <row r="15097" spans="22:22" x14ac:dyDescent="0.35">
      <c r="V15097" s="17"/>
    </row>
    <row r="15098" spans="22:22" x14ac:dyDescent="0.35">
      <c r="V15098" s="17"/>
    </row>
    <row r="15099" spans="22:22" x14ac:dyDescent="0.35">
      <c r="V15099" s="17"/>
    </row>
    <row r="15100" spans="22:22" x14ac:dyDescent="0.35">
      <c r="V15100" s="17"/>
    </row>
    <row r="15101" spans="22:22" x14ac:dyDescent="0.35">
      <c r="V15101" s="17"/>
    </row>
    <row r="15102" spans="22:22" x14ac:dyDescent="0.35">
      <c r="V15102" s="17"/>
    </row>
    <row r="15103" spans="22:22" x14ac:dyDescent="0.35">
      <c r="V15103" s="17"/>
    </row>
    <row r="15104" spans="22:22" x14ac:dyDescent="0.35">
      <c r="V15104" s="17"/>
    </row>
    <row r="15105" spans="22:22" x14ac:dyDescent="0.35">
      <c r="V15105" s="17"/>
    </row>
    <row r="15106" spans="22:22" x14ac:dyDescent="0.35">
      <c r="V15106" s="17"/>
    </row>
    <row r="15107" spans="22:22" x14ac:dyDescent="0.35">
      <c r="V15107" s="17"/>
    </row>
    <row r="15108" spans="22:22" x14ac:dyDescent="0.35">
      <c r="V15108" s="17"/>
    </row>
    <row r="15109" spans="22:22" x14ac:dyDescent="0.35">
      <c r="V15109" s="17"/>
    </row>
    <row r="15110" spans="22:22" x14ac:dyDescent="0.35">
      <c r="V15110" s="17"/>
    </row>
    <row r="15111" spans="22:22" x14ac:dyDescent="0.35">
      <c r="V15111" s="17"/>
    </row>
    <row r="15112" spans="22:22" x14ac:dyDescent="0.35">
      <c r="V15112" s="17"/>
    </row>
    <row r="15113" spans="22:22" x14ac:dyDescent="0.35">
      <c r="V15113" s="17"/>
    </row>
    <row r="15114" spans="22:22" x14ac:dyDescent="0.35">
      <c r="V15114" s="17"/>
    </row>
    <row r="15115" spans="22:22" x14ac:dyDescent="0.35">
      <c r="V15115" s="17"/>
    </row>
    <row r="15116" spans="22:22" x14ac:dyDescent="0.35">
      <c r="V15116" s="17"/>
    </row>
    <row r="15117" spans="22:22" x14ac:dyDescent="0.35">
      <c r="V15117" s="17"/>
    </row>
    <row r="15118" spans="22:22" x14ac:dyDescent="0.35">
      <c r="V15118" s="17"/>
    </row>
    <row r="15119" spans="22:22" x14ac:dyDescent="0.35">
      <c r="V15119" s="17"/>
    </row>
    <row r="15120" spans="22:22" x14ac:dyDescent="0.35">
      <c r="V15120" s="17"/>
    </row>
    <row r="15121" spans="22:22" x14ac:dyDescent="0.35">
      <c r="V15121" s="17"/>
    </row>
    <row r="15122" spans="22:22" x14ac:dyDescent="0.35">
      <c r="V15122" s="17"/>
    </row>
    <row r="15123" spans="22:22" x14ac:dyDescent="0.35">
      <c r="V15123" s="17"/>
    </row>
    <row r="15124" spans="22:22" x14ac:dyDescent="0.35">
      <c r="V15124" s="17"/>
    </row>
    <row r="15125" spans="22:22" x14ac:dyDescent="0.35">
      <c r="V15125" s="17"/>
    </row>
    <row r="15126" spans="22:22" x14ac:dyDescent="0.35">
      <c r="V15126" s="17"/>
    </row>
    <row r="15127" spans="22:22" x14ac:dyDescent="0.35">
      <c r="V15127" s="17"/>
    </row>
    <row r="15128" spans="22:22" x14ac:dyDescent="0.35">
      <c r="V15128" s="17"/>
    </row>
    <row r="15129" spans="22:22" x14ac:dyDescent="0.35">
      <c r="V15129" s="17"/>
    </row>
    <row r="15130" spans="22:22" x14ac:dyDescent="0.35">
      <c r="V15130" s="17"/>
    </row>
    <row r="15131" spans="22:22" x14ac:dyDescent="0.35">
      <c r="V15131" s="17"/>
    </row>
    <row r="15132" spans="22:22" x14ac:dyDescent="0.35">
      <c r="V15132" s="17"/>
    </row>
    <row r="15133" spans="22:22" x14ac:dyDescent="0.35">
      <c r="V15133" s="17"/>
    </row>
    <row r="15134" spans="22:22" x14ac:dyDescent="0.35">
      <c r="V15134" s="17"/>
    </row>
    <row r="15135" spans="22:22" x14ac:dyDescent="0.35">
      <c r="V15135" s="17"/>
    </row>
    <row r="15136" spans="22:22" x14ac:dyDescent="0.35">
      <c r="V15136" s="17"/>
    </row>
    <row r="15137" spans="22:22" x14ac:dyDescent="0.35">
      <c r="V15137" s="17"/>
    </row>
    <row r="15138" spans="22:22" x14ac:dyDescent="0.35">
      <c r="V15138" s="17"/>
    </row>
    <row r="15139" spans="22:22" x14ac:dyDescent="0.35">
      <c r="V15139" s="17"/>
    </row>
    <row r="15140" spans="22:22" x14ac:dyDescent="0.35">
      <c r="V15140" s="17"/>
    </row>
    <row r="15141" spans="22:22" x14ac:dyDescent="0.35">
      <c r="V15141" s="17"/>
    </row>
    <row r="15142" spans="22:22" x14ac:dyDescent="0.35">
      <c r="V15142" s="17"/>
    </row>
    <row r="15143" spans="22:22" x14ac:dyDescent="0.35">
      <c r="V15143" s="17"/>
    </row>
    <row r="15144" spans="22:22" x14ac:dyDescent="0.35">
      <c r="V15144" s="17"/>
    </row>
    <row r="15145" spans="22:22" x14ac:dyDescent="0.35">
      <c r="V15145" s="17"/>
    </row>
    <row r="15146" spans="22:22" x14ac:dyDescent="0.35">
      <c r="V15146" s="17"/>
    </row>
    <row r="15147" spans="22:22" x14ac:dyDescent="0.35">
      <c r="V15147" s="17"/>
    </row>
    <row r="15148" spans="22:22" x14ac:dyDescent="0.35">
      <c r="V15148" s="17"/>
    </row>
    <row r="15149" spans="22:22" x14ac:dyDescent="0.35">
      <c r="V15149" s="17"/>
    </row>
    <row r="15150" spans="22:22" x14ac:dyDescent="0.35">
      <c r="V15150" s="17"/>
    </row>
    <row r="15151" spans="22:22" x14ac:dyDescent="0.35">
      <c r="V15151" s="17"/>
    </row>
    <row r="15152" spans="22:22" x14ac:dyDescent="0.35">
      <c r="V15152" s="17"/>
    </row>
    <row r="15153" spans="22:22" x14ac:dyDescent="0.35">
      <c r="V15153" s="17"/>
    </row>
    <row r="15154" spans="22:22" x14ac:dyDescent="0.35">
      <c r="V15154" s="17"/>
    </row>
    <row r="15155" spans="22:22" x14ac:dyDescent="0.35">
      <c r="V15155" s="17"/>
    </row>
    <row r="15156" spans="22:22" x14ac:dyDescent="0.35">
      <c r="V15156" s="17"/>
    </row>
    <row r="15157" spans="22:22" x14ac:dyDescent="0.35">
      <c r="V15157" s="17"/>
    </row>
    <row r="15158" spans="22:22" x14ac:dyDescent="0.35">
      <c r="V15158" s="17"/>
    </row>
    <row r="15159" spans="22:22" x14ac:dyDescent="0.35">
      <c r="V15159" s="17"/>
    </row>
    <row r="15160" spans="22:22" x14ac:dyDescent="0.35">
      <c r="V15160" s="17"/>
    </row>
    <row r="15161" spans="22:22" x14ac:dyDescent="0.35">
      <c r="V15161" s="17"/>
    </row>
    <row r="15162" spans="22:22" x14ac:dyDescent="0.35">
      <c r="V15162" s="17"/>
    </row>
    <row r="15163" spans="22:22" x14ac:dyDescent="0.35">
      <c r="V15163" s="17"/>
    </row>
    <row r="15164" spans="22:22" x14ac:dyDescent="0.35">
      <c r="V15164" s="17"/>
    </row>
    <row r="15165" spans="22:22" x14ac:dyDescent="0.35">
      <c r="V15165" s="17"/>
    </row>
    <row r="15166" spans="22:22" x14ac:dyDescent="0.35">
      <c r="V15166" s="17"/>
    </row>
    <row r="15167" spans="22:22" x14ac:dyDescent="0.35">
      <c r="V15167" s="17"/>
    </row>
    <row r="15168" spans="22:22" x14ac:dyDescent="0.35">
      <c r="V15168" s="17"/>
    </row>
    <row r="15169" spans="22:22" x14ac:dyDescent="0.35">
      <c r="V15169" s="17"/>
    </row>
    <row r="15170" spans="22:22" x14ac:dyDescent="0.35">
      <c r="V15170" s="17"/>
    </row>
    <row r="15171" spans="22:22" x14ac:dyDescent="0.35">
      <c r="V15171" s="17"/>
    </row>
    <row r="15172" spans="22:22" x14ac:dyDescent="0.35">
      <c r="V15172" s="17"/>
    </row>
    <row r="15173" spans="22:22" x14ac:dyDescent="0.35">
      <c r="V15173" s="17"/>
    </row>
    <row r="15174" spans="22:22" x14ac:dyDescent="0.35">
      <c r="V15174" s="17"/>
    </row>
    <row r="15175" spans="22:22" x14ac:dyDescent="0.35">
      <c r="V15175" s="17"/>
    </row>
    <row r="15176" spans="22:22" x14ac:dyDescent="0.35">
      <c r="V15176" s="17"/>
    </row>
    <row r="15177" spans="22:22" x14ac:dyDescent="0.35">
      <c r="V15177" s="17"/>
    </row>
    <row r="15178" spans="22:22" x14ac:dyDescent="0.35">
      <c r="V15178" s="17"/>
    </row>
    <row r="15179" spans="22:22" x14ac:dyDescent="0.35">
      <c r="V15179" s="17"/>
    </row>
    <row r="15180" spans="22:22" x14ac:dyDescent="0.35">
      <c r="V15180" s="17"/>
    </row>
    <row r="15181" spans="22:22" x14ac:dyDescent="0.35">
      <c r="V15181" s="17"/>
    </row>
    <row r="15182" spans="22:22" x14ac:dyDescent="0.35">
      <c r="V15182" s="17"/>
    </row>
    <row r="15183" spans="22:22" x14ac:dyDescent="0.35">
      <c r="V15183" s="17"/>
    </row>
    <row r="15184" spans="22:22" x14ac:dyDescent="0.35">
      <c r="V15184" s="17"/>
    </row>
    <row r="15185" spans="22:22" x14ac:dyDescent="0.35">
      <c r="V15185" s="17"/>
    </row>
    <row r="15186" spans="22:22" x14ac:dyDescent="0.35">
      <c r="V15186" s="17"/>
    </row>
    <row r="15187" spans="22:22" x14ac:dyDescent="0.35">
      <c r="V15187" s="17"/>
    </row>
    <row r="15188" spans="22:22" x14ac:dyDescent="0.35">
      <c r="V15188" s="17"/>
    </row>
    <row r="15189" spans="22:22" x14ac:dyDescent="0.35">
      <c r="V15189" s="17"/>
    </row>
    <row r="15190" spans="22:22" x14ac:dyDescent="0.35">
      <c r="V15190" s="17"/>
    </row>
    <row r="15191" spans="22:22" x14ac:dyDescent="0.35">
      <c r="V15191" s="17"/>
    </row>
    <row r="15192" spans="22:22" x14ac:dyDescent="0.35">
      <c r="V15192" s="17"/>
    </row>
    <row r="15193" spans="22:22" x14ac:dyDescent="0.35">
      <c r="V15193" s="17"/>
    </row>
    <row r="15194" spans="22:22" x14ac:dyDescent="0.35">
      <c r="V15194" s="17"/>
    </row>
    <row r="15195" spans="22:22" x14ac:dyDescent="0.35">
      <c r="V15195" s="17"/>
    </row>
    <row r="15196" spans="22:22" x14ac:dyDescent="0.35">
      <c r="V15196" s="17"/>
    </row>
    <row r="15197" spans="22:22" x14ac:dyDescent="0.35">
      <c r="V15197" s="17"/>
    </row>
    <row r="15198" spans="22:22" x14ac:dyDescent="0.35">
      <c r="V15198" s="17"/>
    </row>
    <row r="15199" spans="22:22" x14ac:dyDescent="0.35">
      <c r="V15199" s="17"/>
    </row>
    <row r="15200" spans="22:22" x14ac:dyDescent="0.35">
      <c r="V15200" s="17"/>
    </row>
    <row r="15201" spans="22:22" x14ac:dyDescent="0.35">
      <c r="V15201" s="17"/>
    </row>
    <row r="15202" spans="22:22" x14ac:dyDescent="0.35">
      <c r="V15202" s="17"/>
    </row>
    <row r="15203" spans="22:22" x14ac:dyDescent="0.35">
      <c r="V15203" s="17"/>
    </row>
    <row r="15204" spans="22:22" x14ac:dyDescent="0.35">
      <c r="V15204" s="17"/>
    </row>
    <row r="15205" spans="22:22" x14ac:dyDescent="0.35">
      <c r="V15205" s="17"/>
    </row>
    <row r="15206" spans="22:22" x14ac:dyDescent="0.35">
      <c r="V15206" s="17"/>
    </row>
    <row r="15207" spans="22:22" x14ac:dyDescent="0.35">
      <c r="V15207" s="17"/>
    </row>
    <row r="15208" spans="22:22" x14ac:dyDescent="0.35">
      <c r="V15208" s="17"/>
    </row>
    <row r="15209" spans="22:22" x14ac:dyDescent="0.35">
      <c r="V15209" s="17"/>
    </row>
    <row r="15210" spans="22:22" x14ac:dyDescent="0.35">
      <c r="V15210" s="17"/>
    </row>
    <row r="15211" spans="22:22" x14ac:dyDescent="0.35">
      <c r="V15211" s="17"/>
    </row>
    <row r="15212" spans="22:22" x14ac:dyDescent="0.35">
      <c r="V15212" s="17"/>
    </row>
    <row r="15213" spans="22:22" x14ac:dyDescent="0.35">
      <c r="V15213" s="17"/>
    </row>
    <row r="15214" spans="22:22" x14ac:dyDescent="0.35">
      <c r="V15214" s="17"/>
    </row>
    <row r="15215" spans="22:22" x14ac:dyDescent="0.35">
      <c r="V15215" s="17"/>
    </row>
    <row r="15216" spans="22:22" x14ac:dyDescent="0.35">
      <c r="V15216" s="17"/>
    </row>
    <row r="15217" spans="22:22" x14ac:dyDescent="0.35">
      <c r="V15217" s="17"/>
    </row>
    <row r="15218" spans="22:22" x14ac:dyDescent="0.35">
      <c r="V15218" s="17"/>
    </row>
    <row r="15219" spans="22:22" x14ac:dyDescent="0.35">
      <c r="V15219" s="17"/>
    </row>
    <row r="15220" spans="22:22" x14ac:dyDescent="0.35">
      <c r="V15220" s="17"/>
    </row>
    <row r="15221" spans="22:22" x14ac:dyDescent="0.35">
      <c r="V15221" s="17"/>
    </row>
    <row r="15222" spans="22:22" x14ac:dyDescent="0.35">
      <c r="V15222" s="17"/>
    </row>
    <row r="15223" spans="22:22" x14ac:dyDescent="0.35">
      <c r="V15223" s="17"/>
    </row>
    <row r="15224" spans="22:22" x14ac:dyDescent="0.35">
      <c r="V15224" s="17"/>
    </row>
    <row r="15225" spans="22:22" x14ac:dyDescent="0.35">
      <c r="V15225" s="17"/>
    </row>
    <row r="15226" spans="22:22" x14ac:dyDescent="0.35">
      <c r="V15226" s="17"/>
    </row>
    <row r="15227" spans="22:22" x14ac:dyDescent="0.35">
      <c r="V15227" s="17"/>
    </row>
    <row r="15228" spans="22:22" x14ac:dyDescent="0.35">
      <c r="V15228" s="17"/>
    </row>
    <row r="15229" spans="22:22" x14ac:dyDescent="0.35">
      <c r="V15229" s="17"/>
    </row>
    <row r="15230" spans="22:22" x14ac:dyDescent="0.35">
      <c r="V15230" s="17"/>
    </row>
    <row r="15231" spans="22:22" x14ac:dyDescent="0.35">
      <c r="V15231" s="17"/>
    </row>
    <row r="15232" spans="22:22" x14ac:dyDescent="0.35">
      <c r="V15232" s="17"/>
    </row>
    <row r="15233" spans="22:22" x14ac:dyDescent="0.35">
      <c r="V15233" s="17"/>
    </row>
    <row r="15234" spans="22:22" x14ac:dyDescent="0.35">
      <c r="V15234" s="17"/>
    </row>
    <row r="15235" spans="22:22" x14ac:dyDescent="0.35">
      <c r="V15235" s="17"/>
    </row>
    <row r="15236" spans="22:22" x14ac:dyDescent="0.35">
      <c r="V15236" s="17"/>
    </row>
    <row r="15237" spans="22:22" x14ac:dyDescent="0.35">
      <c r="V15237" s="17"/>
    </row>
    <row r="15238" spans="22:22" x14ac:dyDescent="0.35">
      <c r="V15238" s="17"/>
    </row>
    <row r="15239" spans="22:22" x14ac:dyDescent="0.35">
      <c r="V15239" s="17"/>
    </row>
    <row r="15240" spans="22:22" x14ac:dyDescent="0.35">
      <c r="V15240" s="17"/>
    </row>
    <row r="15241" spans="22:22" x14ac:dyDescent="0.35">
      <c r="V15241" s="17"/>
    </row>
    <row r="15242" spans="22:22" x14ac:dyDescent="0.35">
      <c r="V15242" s="17"/>
    </row>
    <row r="15243" spans="22:22" x14ac:dyDescent="0.35">
      <c r="V15243" s="17"/>
    </row>
    <row r="15244" spans="22:22" x14ac:dyDescent="0.35">
      <c r="V15244" s="17"/>
    </row>
    <row r="15245" spans="22:22" x14ac:dyDescent="0.35">
      <c r="V15245" s="17"/>
    </row>
    <row r="15246" spans="22:22" x14ac:dyDescent="0.35">
      <c r="V15246" s="17"/>
    </row>
    <row r="15247" spans="22:22" x14ac:dyDescent="0.35">
      <c r="V15247" s="17"/>
    </row>
    <row r="15248" spans="22:22" x14ac:dyDescent="0.35">
      <c r="V15248" s="17"/>
    </row>
    <row r="15249" spans="22:22" x14ac:dyDescent="0.35">
      <c r="V15249" s="17"/>
    </row>
    <row r="15250" spans="22:22" x14ac:dyDescent="0.35">
      <c r="V15250" s="17"/>
    </row>
    <row r="15251" spans="22:22" x14ac:dyDescent="0.35">
      <c r="V15251" s="17"/>
    </row>
    <row r="15252" spans="22:22" x14ac:dyDescent="0.35">
      <c r="V15252" s="17"/>
    </row>
    <row r="15253" spans="22:22" x14ac:dyDescent="0.35">
      <c r="V15253" s="17"/>
    </row>
    <row r="15254" spans="22:22" x14ac:dyDescent="0.35">
      <c r="V15254" s="17"/>
    </row>
    <row r="15255" spans="22:22" x14ac:dyDescent="0.35">
      <c r="V15255" s="17"/>
    </row>
    <row r="15256" spans="22:22" x14ac:dyDescent="0.35">
      <c r="V15256" s="17"/>
    </row>
    <row r="15257" spans="22:22" x14ac:dyDescent="0.35">
      <c r="V15257" s="17"/>
    </row>
    <row r="15258" spans="22:22" x14ac:dyDescent="0.35">
      <c r="V15258" s="17"/>
    </row>
    <row r="15259" spans="22:22" x14ac:dyDescent="0.35">
      <c r="V15259" s="17"/>
    </row>
    <row r="15260" spans="22:22" x14ac:dyDescent="0.35">
      <c r="V15260" s="17"/>
    </row>
    <row r="15261" spans="22:22" x14ac:dyDescent="0.35">
      <c r="V15261" s="17"/>
    </row>
    <row r="15262" spans="22:22" x14ac:dyDescent="0.35">
      <c r="V15262" s="17"/>
    </row>
    <row r="15263" spans="22:22" x14ac:dyDescent="0.35">
      <c r="V15263" s="17"/>
    </row>
    <row r="15264" spans="22:22" x14ac:dyDescent="0.35">
      <c r="V15264" s="17"/>
    </row>
    <row r="15265" spans="22:22" x14ac:dyDescent="0.35">
      <c r="V15265" s="17"/>
    </row>
    <row r="15266" spans="22:22" x14ac:dyDescent="0.35">
      <c r="V15266" s="17"/>
    </row>
    <row r="15267" spans="22:22" x14ac:dyDescent="0.35">
      <c r="V15267" s="17"/>
    </row>
    <row r="15268" spans="22:22" x14ac:dyDescent="0.35">
      <c r="V15268" s="17"/>
    </row>
    <row r="15269" spans="22:22" x14ac:dyDescent="0.35">
      <c r="V15269" s="17"/>
    </row>
    <row r="15270" spans="22:22" x14ac:dyDescent="0.35">
      <c r="V15270" s="17"/>
    </row>
    <row r="15271" spans="22:22" x14ac:dyDescent="0.35">
      <c r="V15271" s="17"/>
    </row>
    <row r="15272" spans="22:22" x14ac:dyDescent="0.35">
      <c r="V15272" s="17"/>
    </row>
    <row r="15273" spans="22:22" x14ac:dyDescent="0.35">
      <c r="V15273" s="17"/>
    </row>
    <row r="15274" spans="22:22" x14ac:dyDescent="0.35">
      <c r="V15274" s="17"/>
    </row>
    <row r="15275" spans="22:22" x14ac:dyDescent="0.35">
      <c r="V15275" s="17"/>
    </row>
    <row r="15276" spans="22:22" x14ac:dyDescent="0.35">
      <c r="V15276" s="17"/>
    </row>
    <row r="15277" spans="22:22" x14ac:dyDescent="0.35">
      <c r="V15277" s="17"/>
    </row>
    <row r="15278" spans="22:22" x14ac:dyDescent="0.35">
      <c r="V15278" s="17"/>
    </row>
    <row r="15279" spans="22:22" x14ac:dyDescent="0.35">
      <c r="V15279" s="17"/>
    </row>
    <row r="15280" spans="22:22" x14ac:dyDescent="0.35">
      <c r="V15280" s="17"/>
    </row>
    <row r="15281" spans="22:22" x14ac:dyDescent="0.35">
      <c r="V15281" s="17"/>
    </row>
    <row r="15282" spans="22:22" x14ac:dyDescent="0.35">
      <c r="V15282" s="17"/>
    </row>
    <row r="15283" spans="22:22" x14ac:dyDescent="0.35">
      <c r="V15283" s="17"/>
    </row>
    <row r="15284" spans="22:22" x14ac:dyDescent="0.35">
      <c r="V15284" s="17"/>
    </row>
    <row r="15285" spans="22:22" x14ac:dyDescent="0.35">
      <c r="V15285" s="17"/>
    </row>
    <row r="15286" spans="22:22" x14ac:dyDescent="0.35">
      <c r="V15286" s="17"/>
    </row>
    <row r="15287" spans="22:22" x14ac:dyDescent="0.35">
      <c r="V15287" s="17"/>
    </row>
    <row r="15288" spans="22:22" x14ac:dyDescent="0.35">
      <c r="V15288" s="17"/>
    </row>
    <row r="15289" spans="22:22" x14ac:dyDescent="0.35">
      <c r="V15289" s="17"/>
    </row>
    <row r="15290" spans="22:22" x14ac:dyDescent="0.35">
      <c r="V15290" s="17"/>
    </row>
    <row r="15291" spans="22:22" x14ac:dyDescent="0.35">
      <c r="V15291" s="17"/>
    </row>
    <row r="15292" spans="22:22" x14ac:dyDescent="0.35">
      <c r="V15292" s="17"/>
    </row>
    <row r="15293" spans="22:22" x14ac:dyDescent="0.35">
      <c r="V15293" s="17"/>
    </row>
    <row r="15294" spans="22:22" x14ac:dyDescent="0.35">
      <c r="V15294" s="17"/>
    </row>
    <row r="15295" spans="22:22" x14ac:dyDescent="0.35">
      <c r="V15295" s="17"/>
    </row>
    <row r="15296" spans="22:22" x14ac:dyDescent="0.35">
      <c r="V15296" s="17"/>
    </row>
    <row r="15297" spans="22:22" x14ac:dyDescent="0.35">
      <c r="V15297" s="17"/>
    </row>
    <row r="15298" spans="22:22" x14ac:dyDescent="0.35">
      <c r="V15298" s="17"/>
    </row>
    <row r="15299" spans="22:22" x14ac:dyDescent="0.35">
      <c r="V15299" s="17"/>
    </row>
    <row r="15300" spans="22:22" x14ac:dyDescent="0.35">
      <c r="V15300" s="17"/>
    </row>
    <row r="15301" spans="22:22" x14ac:dyDescent="0.35">
      <c r="V15301" s="17"/>
    </row>
    <row r="15302" spans="22:22" x14ac:dyDescent="0.35">
      <c r="V15302" s="17"/>
    </row>
    <row r="15303" spans="22:22" x14ac:dyDescent="0.35">
      <c r="V15303" s="17"/>
    </row>
    <row r="15304" spans="22:22" x14ac:dyDescent="0.35">
      <c r="V15304" s="17"/>
    </row>
    <row r="15305" spans="22:22" x14ac:dyDescent="0.35">
      <c r="V15305" s="17"/>
    </row>
    <row r="15306" spans="22:22" x14ac:dyDescent="0.35">
      <c r="V15306" s="17"/>
    </row>
    <row r="15307" spans="22:22" x14ac:dyDescent="0.35">
      <c r="V15307" s="17"/>
    </row>
    <row r="15308" spans="22:22" x14ac:dyDescent="0.35">
      <c r="V15308" s="17"/>
    </row>
    <row r="15309" spans="22:22" x14ac:dyDescent="0.35">
      <c r="V15309" s="17"/>
    </row>
    <row r="15310" spans="22:22" x14ac:dyDescent="0.35">
      <c r="V15310" s="17"/>
    </row>
    <row r="15311" spans="22:22" x14ac:dyDescent="0.35">
      <c r="V15311" s="17"/>
    </row>
    <row r="15312" spans="22:22" x14ac:dyDescent="0.35">
      <c r="V15312" s="17"/>
    </row>
    <row r="15313" spans="22:22" x14ac:dyDescent="0.35">
      <c r="V15313" s="17"/>
    </row>
    <row r="15314" spans="22:22" x14ac:dyDescent="0.35">
      <c r="V15314" s="17"/>
    </row>
    <row r="15315" spans="22:22" x14ac:dyDescent="0.35">
      <c r="V15315" s="17"/>
    </row>
    <row r="15316" spans="22:22" x14ac:dyDescent="0.35">
      <c r="V15316" s="17"/>
    </row>
    <row r="15317" spans="22:22" x14ac:dyDescent="0.35">
      <c r="V15317" s="17"/>
    </row>
    <row r="15318" spans="22:22" x14ac:dyDescent="0.35">
      <c r="V15318" s="17"/>
    </row>
    <row r="15319" spans="22:22" x14ac:dyDescent="0.35">
      <c r="V15319" s="17"/>
    </row>
    <row r="15320" spans="22:22" x14ac:dyDescent="0.35">
      <c r="V15320" s="17"/>
    </row>
    <row r="15321" spans="22:22" x14ac:dyDescent="0.35">
      <c r="V15321" s="17"/>
    </row>
    <row r="15322" spans="22:22" x14ac:dyDescent="0.35">
      <c r="V15322" s="17"/>
    </row>
    <row r="15323" spans="22:22" x14ac:dyDescent="0.35">
      <c r="V15323" s="17"/>
    </row>
    <row r="15324" spans="22:22" x14ac:dyDescent="0.35">
      <c r="V15324" s="17"/>
    </row>
    <row r="15325" spans="22:22" x14ac:dyDescent="0.35">
      <c r="V15325" s="17"/>
    </row>
    <row r="15326" spans="22:22" x14ac:dyDescent="0.35">
      <c r="V15326" s="17"/>
    </row>
    <row r="15327" spans="22:22" x14ac:dyDescent="0.35">
      <c r="V15327" s="17"/>
    </row>
    <row r="15328" spans="22:22" x14ac:dyDescent="0.35">
      <c r="V15328" s="17"/>
    </row>
    <row r="15329" spans="22:22" x14ac:dyDescent="0.35">
      <c r="V15329" s="17"/>
    </row>
    <row r="15330" spans="22:22" x14ac:dyDescent="0.35">
      <c r="V15330" s="17"/>
    </row>
    <row r="15331" spans="22:22" x14ac:dyDescent="0.35">
      <c r="V15331" s="17"/>
    </row>
    <row r="15332" spans="22:22" x14ac:dyDescent="0.35">
      <c r="V15332" s="17"/>
    </row>
    <row r="15333" spans="22:22" x14ac:dyDescent="0.35">
      <c r="V15333" s="17"/>
    </row>
    <row r="15334" spans="22:22" x14ac:dyDescent="0.35">
      <c r="V15334" s="17"/>
    </row>
    <row r="15335" spans="22:22" x14ac:dyDescent="0.35">
      <c r="V15335" s="17"/>
    </row>
    <row r="15336" spans="22:22" x14ac:dyDescent="0.35">
      <c r="V15336" s="17"/>
    </row>
    <row r="15337" spans="22:22" x14ac:dyDescent="0.35">
      <c r="V15337" s="17"/>
    </row>
    <row r="15338" spans="22:22" x14ac:dyDescent="0.35">
      <c r="V15338" s="17"/>
    </row>
    <row r="15339" spans="22:22" x14ac:dyDescent="0.35">
      <c r="V15339" s="17"/>
    </row>
    <row r="15340" spans="22:22" x14ac:dyDescent="0.35">
      <c r="V15340" s="17"/>
    </row>
    <row r="15341" spans="22:22" x14ac:dyDescent="0.35">
      <c r="V15341" s="17"/>
    </row>
    <row r="15342" spans="22:22" x14ac:dyDescent="0.35">
      <c r="V15342" s="17"/>
    </row>
    <row r="15343" spans="22:22" x14ac:dyDescent="0.35">
      <c r="V15343" s="17"/>
    </row>
    <row r="15344" spans="22:22" x14ac:dyDescent="0.35">
      <c r="V15344" s="17"/>
    </row>
    <row r="15345" spans="22:22" x14ac:dyDescent="0.35">
      <c r="V15345" s="17"/>
    </row>
    <row r="15346" spans="22:22" x14ac:dyDescent="0.35">
      <c r="V15346" s="17"/>
    </row>
    <row r="15347" spans="22:22" x14ac:dyDescent="0.35">
      <c r="V15347" s="17"/>
    </row>
    <row r="15348" spans="22:22" x14ac:dyDescent="0.35">
      <c r="V15348" s="17"/>
    </row>
    <row r="15349" spans="22:22" x14ac:dyDescent="0.35">
      <c r="V15349" s="17"/>
    </row>
    <row r="15350" spans="22:22" x14ac:dyDescent="0.35">
      <c r="V15350" s="17"/>
    </row>
    <row r="15351" spans="22:22" x14ac:dyDescent="0.35">
      <c r="V15351" s="17"/>
    </row>
    <row r="15352" spans="22:22" x14ac:dyDescent="0.35">
      <c r="V15352" s="17"/>
    </row>
    <row r="15353" spans="22:22" x14ac:dyDescent="0.35">
      <c r="V15353" s="17"/>
    </row>
    <row r="15354" spans="22:22" x14ac:dyDescent="0.35">
      <c r="V15354" s="17"/>
    </row>
    <row r="15355" spans="22:22" x14ac:dyDescent="0.35">
      <c r="V15355" s="17"/>
    </row>
    <row r="15356" spans="22:22" x14ac:dyDescent="0.35">
      <c r="V15356" s="17"/>
    </row>
    <row r="15357" spans="22:22" x14ac:dyDescent="0.35">
      <c r="V15357" s="17"/>
    </row>
    <row r="15358" spans="22:22" x14ac:dyDescent="0.35">
      <c r="V15358" s="17"/>
    </row>
    <row r="15359" spans="22:22" x14ac:dyDescent="0.35">
      <c r="V15359" s="17"/>
    </row>
    <row r="15360" spans="22:22" x14ac:dyDescent="0.35">
      <c r="V15360" s="17"/>
    </row>
    <row r="15361" spans="22:22" x14ac:dyDescent="0.35">
      <c r="V15361" s="17"/>
    </row>
    <row r="15362" spans="22:22" x14ac:dyDescent="0.35">
      <c r="V15362" s="17"/>
    </row>
    <row r="15363" spans="22:22" x14ac:dyDescent="0.35">
      <c r="V15363" s="17"/>
    </row>
    <row r="15364" spans="22:22" x14ac:dyDescent="0.35">
      <c r="V15364" s="17"/>
    </row>
    <row r="15365" spans="22:22" x14ac:dyDescent="0.35">
      <c r="V15365" s="17"/>
    </row>
    <row r="15366" spans="22:22" x14ac:dyDescent="0.35">
      <c r="V15366" s="17"/>
    </row>
    <row r="15367" spans="22:22" x14ac:dyDescent="0.35">
      <c r="V15367" s="17"/>
    </row>
    <row r="15368" spans="22:22" x14ac:dyDescent="0.35">
      <c r="V15368" s="17"/>
    </row>
    <row r="15369" spans="22:22" x14ac:dyDescent="0.35">
      <c r="V15369" s="17"/>
    </row>
    <row r="15370" spans="22:22" x14ac:dyDescent="0.35">
      <c r="V15370" s="17"/>
    </row>
    <row r="15371" spans="22:22" x14ac:dyDescent="0.35">
      <c r="V15371" s="17"/>
    </row>
    <row r="15372" spans="22:22" x14ac:dyDescent="0.35">
      <c r="V15372" s="17"/>
    </row>
    <row r="15373" spans="22:22" x14ac:dyDescent="0.35">
      <c r="V15373" s="17"/>
    </row>
    <row r="15374" spans="22:22" x14ac:dyDescent="0.35">
      <c r="V15374" s="17"/>
    </row>
    <row r="15375" spans="22:22" x14ac:dyDescent="0.35">
      <c r="V15375" s="17"/>
    </row>
    <row r="15376" spans="22:22" x14ac:dyDescent="0.35">
      <c r="V15376" s="17"/>
    </row>
    <row r="15377" spans="22:22" x14ac:dyDescent="0.35">
      <c r="V15377" s="17"/>
    </row>
    <row r="15378" spans="22:22" x14ac:dyDescent="0.35">
      <c r="V15378" s="17"/>
    </row>
    <row r="15379" spans="22:22" x14ac:dyDescent="0.35">
      <c r="V15379" s="17"/>
    </row>
    <row r="15380" spans="22:22" x14ac:dyDescent="0.35">
      <c r="V15380" s="17"/>
    </row>
    <row r="15381" spans="22:22" x14ac:dyDescent="0.35">
      <c r="V15381" s="17"/>
    </row>
    <row r="15382" spans="22:22" x14ac:dyDescent="0.35">
      <c r="V15382" s="17"/>
    </row>
    <row r="15383" spans="22:22" x14ac:dyDescent="0.35">
      <c r="V15383" s="17"/>
    </row>
    <row r="15384" spans="22:22" x14ac:dyDescent="0.35">
      <c r="V15384" s="17"/>
    </row>
    <row r="15385" spans="22:22" x14ac:dyDescent="0.35">
      <c r="V15385" s="17"/>
    </row>
    <row r="15386" spans="22:22" x14ac:dyDescent="0.35">
      <c r="V15386" s="17"/>
    </row>
    <row r="15387" spans="22:22" x14ac:dyDescent="0.35">
      <c r="V15387" s="17"/>
    </row>
    <row r="15388" spans="22:22" x14ac:dyDescent="0.35">
      <c r="V15388" s="17"/>
    </row>
    <row r="15389" spans="22:22" x14ac:dyDescent="0.35">
      <c r="V15389" s="17"/>
    </row>
    <row r="15390" spans="22:22" x14ac:dyDescent="0.35">
      <c r="V15390" s="17"/>
    </row>
    <row r="15391" spans="22:22" x14ac:dyDescent="0.35">
      <c r="V15391" s="17"/>
    </row>
    <row r="15392" spans="22:22" x14ac:dyDescent="0.35">
      <c r="V15392" s="17"/>
    </row>
    <row r="15393" spans="22:22" x14ac:dyDescent="0.35">
      <c r="V15393" s="17"/>
    </row>
    <row r="15394" spans="22:22" x14ac:dyDescent="0.35">
      <c r="V15394" s="17"/>
    </row>
    <row r="15395" spans="22:22" x14ac:dyDescent="0.35">
      <c r="V15395" s="17"/>
    </row>
    <row r="15396" spans="22:22" x14ac:dyDescent="0.35">
      <c r="V15396" s="17"/>
    </row>
    <row r="15397" spans="22:22" x14ac:dyDescent="0.35">
      <c r="V15397" s="17"/>
    </row>
    <row r="15398" spans="22:22" x14ac:dyDescent="0.35">
      <c r="V15398" s="17"/>
    </row>
    <row r="15399" spans="22:22" x14ac:dyDescent="0.35">
      <c r="V15399" s="17"/>
    </row>
    <row r="15400" spans="22:22" x14ac:dyDescent="0.35">
      <c r="V15400" s="17"/>
    </row>
    <row r="15401" spans="22:22" x14ac:dyDescent="0.35">
      <c r="V15401" s="17"/>
    </row>
    <row r="15402" spans="22:22" x14ac:dyDescent="0.35">
      <c r="V15402" s="17"/>
    </row>
    <row r="15403" spans="22:22" x14ac:dyDescent="0.35">
      <c r="V15403" s="17"/>
    </row>
    <row r="15404" spans="22:22" x14ac:dyDescent="0.35">
      <c r="V15404" s="17"/>
    </row>
    <row r="15405" spans="22:22" x14ac:dyDescent="0.35">
      <c r="V15405" s="17"/>
    </row>
    <row r="15406" spans="22:22" x14ac:dyDescent="0.35">
      <c r="V15406" s="17"/>
    </row>
    <row r="15407" spans="22:22" x14ac:dyDescent="0.35">
      <c r="V15407" s="17"/>
    </row>
    <row r="15408" spans="22:22" x14ac:dyDescent="0.35">
      <c r="V15408" s="17"/>
    </row>
    <row r="15409" spans="22:22" x14ac:dyDescent="0.35">
      <c r="V15409" s="17"/>
    </row>
    <row r="15410" spans="22:22" x14ac:dyDescent="0.35">
      <c r="V15410" s="17"/>
    </row>
    <row r="15411" spans="22:22" x14ac:dyDescent="0.35">
      <c r="V15411" s="17"/>
    </row>
    <row r="15412" spans="22:22" x14ac:dyDescent="0.35">
      <c r="V15412" s="17"/>
    </row>
    <row r="15413" spans="22:22" x14ac:dyDescent="0.35">
      <c r="V15413" s="17"/>
    </row>
    <row r="15414" spans="22:22" x14ac:dyDescent="0.35">
      <c r="V15414" s="17"/>
    </row>
    <row r="15415" spans="22:22" x14ac:dyDescent="0.35">
      <c r="V15415" s="17"/>
    </row>
    <row r="15416" spans="22:22" x14ac:dyDescent="0.35">
      <c r="V15416" s="17"/>
    </row>
    <row r="15417" spans="22:22" x14ac:dyDescent="0.35">
      <c r="V15417" s="17"/>
    </row>
    <row r="15418" spans="22:22" x14ac:dyDescent="0.35">
      <c r="V15418" s="17"/>
    </row>
    <row r="15419" spans="22:22" x14ac:dyDescent="0.35">
      <c r="V15419" s="17"/>
    </row>
    <row r="15420" spans="22:22" x14ac:dyDescent="0.35">
      <c r="V15420" s="17"/>
    </row>
    <row r="15421" spans="22:22" x14ac:dyDescent="0.35">
      <c r="V15421" s="17"/>
    </row>
    <row r="15422" spans="22:22" x14ac:dyDescent="0.35">
      <c r="V15422" s="17"/>
    </row>
    <row r="15423" spans="22:22" x14ac:dyDescent="0.35">
      <c r="V15423" s="17"/>
    </row>
    <row r="15424" spans="22:22" x14ac:dyDescent="0.35">
      <c r="V15424" s="17"/>
    </row>
    <row r="15425" spans="22:22" x14ac:dyDescent="0.35">
      <c r="V15425" s="17"/>
    </row>
    <row r="15426" spans="22:22" x14ac:dyDescent="0.35">
      <c r="V15426" s="17"/>
    </row>
    <row r="15427" spans="22:22" x14ac:dyDescent="0.35">
      <c r="V15427" s="17"/>
    </row>
    <row r="15428" spans="22:22" x14ac:dyDescent="0.35">
      <c r="V15428" s="17"/>
    </row>
    <row r="15429" spans="22:22" x14ac:dyDescent="0.35">
      <c r="V15429" s="17"/>
    </row>
    <row r="15430" spans="22:22" x14ac:dyDescent="0.35">
      <c r="V15430" s="17"/>
    </row>
    <row r="15431" spans="22:22" x14ac:dyDescent="0.35">
      <c r="V15431" s="17"/>
    </row>
    <row r="15432" spans="22:22" x14ac:dyDescent="0.35">
      <c r="V15432" s="17"/>
    </row>
    <row r="15433" spans="22:22" x14ac:dyDescent="0.35">
      <c r="V15433" s="17"/>
    </row>
    <row r="15434" spans="22:22" x14ac:dyDescent="0.35">
      <c r="V15434" s="17"/>
    </row>
    <row r="15435" spans="22:22" x14ac:dyDescent="0.35">
      <c r="V15435" s="17"/>
    </row>
    <row r="15436" spans="22:22" x14ac:dyDescent="0.35">
      <c r="V15436" s="17"/>
    </row>
    <row r="15437" spans="22:22" x14ac:dyDescent="0.35">
      <c r="V15437" s="17"/>
    </row>
    <row r="15438" spans="22:22" x14ac:dyDescent="0.35">
      <c r="V15438" s="17"/>
    </row>
    <row r="15439" spans="22:22" x14ac:dyDescent="0.35">
      <c r="V15439" s="17"/>
    </row>
    <row r="15440" spans="22:22" x14ac:dyDescent="0.35">
      <c r="V15440" s="17"/>
    </row>
    <row r="15441" spans="22:22" x14ac:dyDescent="0.35">
      <c r="V15441" s="17"/>
    </row>
    <row r="15442" spans="22:22" x14ac:dyDescent="0.35">
      <c r="V15442" s="17"/>
    </row>
    <row r="15443" spans="22:22" x14ac:dyDescent="0.35">
      <c r="V15443" s="17"/>
    </row>
    <row r="15444" spans="22:22" x14ac:dyDescent="0.35">
      <c r="V15444" s="17"/>
    </row>
    <row r="15445" spans="22:22" x14ac:dyDescent="0.35">
      <c r="V15445" s="17"/>
    </row>
    <row r="15446" spans="22:22" x14ac:dyDescent="0.35">
      <c r="V15446" s="17"/>
    </row>
    <row r="15447" spans="22:22" x14ac:dyDescent="0.35">
      <c r="V15447" s="17"/>
    </row>
    <row r="15448" spans="22:22" x14ac:dyDescent="0.35">
      <c r="V15448" s="17"/>
    </row>
    <row r="15449" spans="22:22" x14ac:dyDescent="0.35">
      <c r="V15449" s="17"/>
    </row>
    <row r="15450" spans="22:22" x14ac:dyDescent="0.35">
      <c r="V15450" s="17"/>
    </row>
    <row r="15451" spans="22:22" x14ac:dyDescent="0.35">
      <c r="V15451" s="17"/>
    </row>
    <row r="15452" spans="22:22" x14ac:dyDescent="0.35">
      <c r="V15452" s="17"/>
    </row>
    <row r="15453" spans="22:22" x14ac:dyDescent="0.35">
      <c r="V15453" s="17"/>
    </row>
    <row r="15454" spans="22:22" x14ac:dyDescent="0.35">
      <c r="V15454" s="17"/>
    </row>
    <row r="15455" spans="22:22" x14ac:dyDescent="0.35">
      <c r="V15455" s="17"/>
    </row>
    <row r="15456" spans="22:22" x14ac:dyDescent="0.35">
      <c r="V15456" s="17"/>
    </row>
    <row r="15457" spans="22:22" x14ac:dyDescent="0.35">
      <c r="V15457" s="17"/>
    </row>
    <row r="15458" spans="22:22" x14ac:dyDescent="0.35">
      <c r="V15458" s="17"/>
    </row>
    <row r="15459" spans="22:22" x14ac:dyDescent="0.35">
      <c r="V15459" s="17"/>
    </row>
    <row r="15460" spans="22:22" x14ac:dyDescent="0.35">
      <c r="V15460" s="17"/>
    </row>
    <row r="15461" spans="22:22" x14ac:dyDescent="0.35">
      <c r="V15461" s="17"/>
    </row>
    <row r="15462" spans="22:22" x14ac:dyDescent="0.35">
      <c r="V15462" s="17"/>
    </row>
    <row r="15463" spans="22:22" x14ac:dyDescent="0.35">
      <c r="V15463" s="17"/>
    </row>
    <row r="15464" spans="22:22" x14ac:dyDescent="0.35">
      <c r="V15464" s="17"/>
    </row>
    <row r="15465" spans="22:22" x14ac:dyDescent="0.35">
      <c r="V15465" s="17"/>
    </row>
    <row r="15466" spans="22:22" x14ac:dyDescent="0.35">
      <c r="V15466" s="17"/>
    </row>
    <row r="15467" spans="22:22" x14ac:dyDescent="0.35">
      <c r="V15467" s="17"/>
    </row>
    <row r="15468" spans="22:22" x14ac:dyDescent="0.35">
      <c r="V15468" s="17"/>
    </row>
    <row r="15469" spans="22:22" x14ac:dyDescent="0.35">
      <c r="V15469" s="17"/>
    </row>
    <row r="15470" spans="22:22" x14ac:dyDescent="0.35">
      <c r="V15470" s="17"/>
    </row>
    <row r="15471" spans="22:22" x14ac:dyDescent="0.35">
      <c r="V15471" s="17"/>
    </row>
    <row r="15472" spans="22:22" x14ac:dyDescent="0.35">
      <c r="V15472" s="17"/>
    </row>
    <row r="15473" spans="22:22" x14ac:dyDescent="0.35">
      <c r="V15473" s="17"/>
    </row>
    <row r="15474" spans="22:22" x14ac:dyDescent="0.35">
      <c r="V15474" s="17"/>
    </row>
    <row r="15475" spans="22:22" x14ac:dyDescent="0.35">
      <c r="V15475" s="17"/>
    </row>
    <row r="15476" spans="22:22" x14ac:dyDescent="0.35">
      <c r="V15476" s="17"/>
    </row>
    <row r="15477" spans="22:22" x14ac:dyDescent="0.35">
      <c r="V15477" s="17"/>
    </row>
    <row r="15478" spans="22:22" x14ac:dyDescent="0.35">
      <c r="V15478" s="17"/>
    </row>
    <row r="15479" spans="22:22" x14ac:dyDescent="0.35">
      <c r="V15479" s="17"/>
    </row>
    <row r="15480" spans="22:22" x14ac:dyDescent="0.35">
      <c r="V15480" s="17"/>
    </row>
    <row r="15481" spans="22:22" x14ac:dyDescent="0.35">
      <c r="V15481" s="17"/>
    </row>
    <row r="15482" spans="22:22" x14ac:dyDescent="0.35">
      <c r="V15482" s="17"/>
    </row>
    <row r="15483" spans="22:22" x14ac:dyDescent="0.35">
      <c r="V15483" s="17"/>
    </row>
    <row r="15484" spans="22:22" x14ac:dyDescent="0.35">
      <c r="V15484" s="17"/>
    </row>
    <row r="15485" spans="22:22" x14ac:dyDescent="0.35">
      <c r="V15485" s="17"/>
    </row>
    <row r="15486" spans="22:22" x14ac:dyDescent="0.35">
      <c r="V15486" s="17"/>
    </row>
    <row r="15487" spans="22:22" x14ac:dyDescent="0.35">
      <c r="V15487" s="17"/>
    </row>
    <row r="15488" spans="22:22" x14ac:dyDescent="0.35">
      <c r="V15488" s="17"/>
    </row>
    <row r="15489" spans="22:22" x14ac:dyDescent="0.35">
      <c r="V15489" s="17"/>
    </row>
    <row r="15490" spans="22:22" x14ac:dyDescent="0.35">
      <c r="V15490" s="17"/>
    </row>
    <row r="15491" spans="22:22" x14ac:dyDescent="0.35">
      <c r="V15491" s="17"/>
    </row>
    <row r="15492" spans="22:22" x14ac:dyDescent="0.35">
      <c r="V15492" s="17"/>
    </row>
    <row r="15493" spans="22:22" x14ac:dyDescent="0.35">
      <c r="V15493" s="17"/>
    </row>
    <row r="15494" spans="22:22" x14ac:dyDescent="0.35">
      <c r="V15494" s="17"/>
    </row>
    <row r="15495" spans="22:22" x14ac:dyDescent="0.35">
      <c r="V15495" s="17"/>
    </row>
    <row r="15496" spans="22:22" x14ac:dyDescent="0.35">
      <c r="V15496" s="17"/>
    </row>
    <row r="15497" spans="22:22" x14ac:dyDescent="0.35">
      <c r="V15497" s="17"/>
    </row>
    <row r="15498" spans="22:22" x14ac:dyDescent="0.35">
      <c r="V15498" s="17"/>
    </row>
    <row r="15499" spans="22:22" x14ac:dyDescent="0.35">
      <c r="V15499" s="17"/>
    </row>
    <row r="15500" spans="22:22" x14ac:dyDescent="0.35">
      <c r="V15500" s="17"/>
    </row>
    <row r="15501" spans="22:22" x14ac:dyDescent="0.35">
      <c r="V15501" s="17"/>
    </row>
    <row r="15502" spans="22:22" x14ac:dyDescent="0.35">
      <c r="V15502" s="17"/>
    </row>
    <row r="15503" spans="22:22" x14ac:dyDescent="0.35">
      <c r="V15503" s="17"/>
    </row>
    <row r="15504" spans="22:22" x14ac:dyDescent="0.35">
      <c r="V15504" s="17"/>
    </row>
    <row r="15505" spans="22:22" x14ac:dyDescent="0.35">
      <c r="V15505" s="17"/>
    </row>
    <row r="15506" spans="22:22" x14ac:dyDescent="0.35">
      <c r="V15506" s="17"/>
    </row>
    <row r="15507" spans="22:22" x14ac:dyDescent="0.35">
      <c r="V15507" s="17"/>
    </row>
    <row r="15508" spans="22:22" x14ac:dyDescent="0.35">
      <c r="V15508" s="17"/>
    </row>
    <row r="15509" spans="22:22" x14ac:dyDescent="0.35">
      <c r="V15509" s="17"/>
    </row>
    <row r="15510" spans="22:22" x14ac:dyDescent="0.35">
      <c r="V15510" s="17"/>
    </row>
    <row r="15511" spans="22:22" x14ac:dyDescent="0.35">
      <c r="V15511" s="17"/>
    </row>
    <row r="15512" spans="22:22" x14ac:dyDescent="0.35">
      <c r="V15512" s="17"/>
    </row>
    <row r="15513" spans="22:22" x14ac:dyDescent="0.35">
      <c r="V15513" s="17"/>
    </row>
    <row r="15514" spans="22:22" x14ac:dyDescent="0.35">
      <c r="V15514" s="17"/>
    </row>
    <row r="15515" spans="22:22" x14ac:dyDescent="0.35">
      <c r="V15515" s="17"/>
    </row>
    <row r="15516" spans="22:22" x14ac:dyDescent="0.35">
      <c r="V15516" s="17"/>
    </row>
    <row r="15517" spans="22:22" x14ac:dyDescent="0.35">
      <c r="V15517" s="17"/>
    </row>
    <row r="15518" spans="22:22" x14ac:dyDescent="0.35">
      <c r="V15518" s="17"/>
    </row>
    <row r="15519" spans="22:22" x14ac:dyDescent="0.35">
      <c r="V15519" s="17"/>
    </row>
    <row r="15520" spans="22:22" x14ac:dyDescent="0.35">
      <c r="V15520" s="17"/>
    </row>
    <row r="15521" spans="22:22" x14ac:dyDescent="0.35">
      <c r="V15521" s="17"/>
    </row>
    <row r="15522" spans="22:22" x14ac:dyDescent="0.35">
      <c r="V15522" s="17"/>
    </row>
    <row r="15523" spans="22:22" x14ac:dyDescent="0.35">
      <c r="V15523" s="17"/>
    </row>
    <row r="15524" spans="22:22" x14ac:dyDescent="0.35">
      <c r="V15524" s="17"/>
    </row>
    <row r="15525" spans="22:22" x14ac:dyDescent="0.35">
      <c r="V15525" s="17"/>
    </row>
    <row r="15526" spans="22:22" x14ac:dyDescent="0.35">
      <c r="V15526" s="17"/>
    </row>
    <row r="15527" spans="22:22" x14ac:dyDescent="0.35">
      <c r="V15527" s="17"/>
    </row>
    <row r="15528" spans="22:22" x14ac:dyDescent="0.35">
      <c r="V15528" s="17"/>
    </row>
    <row r="15529" spans="22:22" x14ac:dyDescent="0.35">
      <c r="V15529" s="17"/>
    </row>
    <row r="15530" spans="22:22" x14ac:dyDescent="0.35">
      <c r="V15530" s="17"/>
    </row>
    <row r="15531" spans="22:22" x14ac:dyDescent="0.35">
      <c r="V15531" s="17"/>
    </row>
    <row r="15532" spans="22:22" x14ac:dyDescent="0.35">
      <c r="V15532" s="17"/>
    </row>
    <row r="15533" spans="22:22" x14ac:dyDescent="0.35">
      <c r="V15533" s="17"/>
    </row>
    <row r="15534" spans="22:22" x14ac:dyDescent="0.35">
      <c r="V15534" s="17"/>
    </row>
    <row r="15535" spans="22:22" x14ac:dyDescent="0.35">
      <c r="V15535" s="17"/>
    </row>
    <row r="15536" spans="22:22" x14ac:dyDescent="0.35">
      <c r="V15536" s="17"/>
    </row>
    <row r="15537" spans="22:22" x14ac:dyDescent="0.35">
      <c r="V15537" s="17"/>
    </row>
    <row r="15538" spans="22:22" x14ac:dyDescent="0.35">
      <c r="V15538" s="17"/>
    </row>
    <row r="15539" spans="22:22" x14ac:dyDescent="0.35">
      <c r="V15539" s="17"/>
    </row>
    <row r="15540" spans="22:22" x14ac:dyDescent="0.35">
      <c r="V15540" s="17"/>
    </row>
    <row r="15541" spans="22:22" x14ac:dyDescent="0.35">
      <c r="V15541" s="17"/>
    </row>
    <row r="15542" spans="22:22" x14ac:dyDescent="0.35">
      <c r="V15542" s="17"/>
    </row>
    <row r="15543" spans="22:22" x14ac:dyDescent="0.35">
      <c r="V15543" s="17"/>
    </row>
    <row r="15544" spans="22:22" x14ac:dyDescent="0.35">
      <c r="V15544" s="17"/>
    </row>
    <row r="15545" spans="22:22" x14ac:dyDescent="0.35">
      <c r="V15545" s="17"/>
    </row>
    <row r="15546" spans="22:22" x14ac:dyDescent="0.35">
      <c r="V15546" s="17"/>
    </row>
    <row r="15547" spans="22:22" x14ac:dyDescent="0.35">
      <c r="V15547" s="17"/>
    </row>
    <row r="15548" spans="22:22" x14ac:dyDescent="0.35">
      <c r="V15548" s="17"/>
    </row>
    <row r="15549" spans="22:22" x14ac:dyDescent="0.35">
      <c r="V15549" s="17"/>
    </row>
    <row r="15550" spans="22:22" x14ac:dyDescent="0.35">
      <c r="V15550" s="17"/>
    </row>
    <row r="15551" spans="22:22" x14ac:dyDescent="0.35">
      <c r="V15551" s="17"/>
    </row>
    <row r="15552" spans="22:22" x14ac:dyDescent="0.35">
      <c r="V15552" s="17"/>
    </row>
    <row r="15553" spans="22:22" x14ac:dyDescent="0.35">
      <c r="V15553" s="17"/>
    </row>
    <row r="15554" spans="22:22" x14ac:dyDescent="0.35">
      <c r="V15554" s="17"/>
    </row>
    <row r="15555" spans="22:22" x14ac:dyDescent="0.35">
      <c r="V15555" s="17"/>
    </row>
    <row r="15556" spans="22:22" x14ac:dyDescent="0.35">
      <c r="V15556" s="17"/>
    </row>
    <row r="15557" spans="22:22" x14ac:dyDescent="0.35">
      <c r="V15557" s="17"/>
    </row>
    <row r="15558" spans="22:22" x14ac:dyDescent="0.35">
      <c r="V15558" s="17"/>
    </row>
    <row r="15559" spans="22:22" x14ac:dyDescent="0.35">
      <c r="V15559" s="17"/>
    </row>
    <row r="15560" spans="22:22" x14ac:dyDescent="0.35">
      <c r="V15560" s="17"/>
    </row>
    <row r="15561" spans="22:22" x14ac:dyDescent="0.35">
      <c r="V15561" s="17"/>
    </row>
    <row r="15562" spans="22:22" x14ac:dyDescent="0.35">
      <c r="V15562" s="17"/>
    </row>
    <row r="15563" spans="22:22" x14ac:dyDescent="0.35">
      <c r="V15563" s="17"/>
    </row>
    <row r="15564" spans="22:22" x14ac:dyDescent="0.35">
      <c r="V15564" s="17"/>
    </row>
    <row r="15565" spans="22:22" x14ac:dyDescent="0.35">
      <c r="V15565" s="17"/>
    </row>
    <row r="15566" spans="22:22" x14ac:dyDescent="0.35">
      <c r="V15566" s="17"/>
    </row>
    <row r="15567" spans="22:22" x14ac:dyDescent="0.35">
      <c r="V15567" s="17"/>
    </row>
    <row r="15568" spans="22:22" x14ac:dyDescent="0.35">
      <c r="V15568" s="17"/>
    </row>
    <row r="15569" spans="22:22" x14ac:dyDescent="0.35">
      <c r="V15569" s="17"/>
    </row>
    <row r="15570" spans="22:22" x14ac:dyDescent="0.35">
      <c r="V15570" s="17"/>
    </row>
    <row r="15571" spans="22:22" x14ac:dyDescent="0.35">
      <c r="V15571" s="17"/>
    </row>
    <row r="15572" spans="22:22" x14ac:dyDescent="0.35">
      <c r="V15572" s="17"/>
    </row>
    <row r="15573" spans="22:22" x14ac:dyDescent="0.35">
      <c r="V15573" s="17"/>
    </row>
    <row r="15574" spans="22:22" x14ac:dyDescent="0.35">
      <c r="V15574" s="17"/>
    </row>
    <row r="15575" spans="22:22" x14ac:dyDescent="0.35">
      <c r="V15575" s="17"/>
    </row>
    <row r="15576" spans="22:22" x14ac:dyDescent="0.35">
      <c r="V15576" s="17"/>
    </row>
    <row r="15577" spans="22:22" x14ac:dyDescent="0.35">
      <c r="V15577" s="17"/>
    </row>
    <row r="15578" spans="22:22" x14ac:dyDescent="0.35">
      <c r="V15578" s="17"/>
    </row>
    <row r="15579" spans="22:22" x14ac:dyDescent="0.35">
      <c r="V15579" s="17"/>
    </row>
    <row r="15580" spans="22:22" x14ac:dyDescent="0.35">
      <c r="V15580" s="17"/>
    </row>
    <row r="15581" spans="22:22" x14ac:dyDescent="0.35">
      <c r="V15581" s="17"/>
    </row>
    <row r="15582" spans="22:22" x14ac:dyDescent="0.35">
      <c r="V15582" s="17"/>
    </row>
    <row r="15583" spans="22:22" x14ac:dyDescent="0.35">
      <c r="V15583" s="17"/>
    </row>
    <row r="15584" spans="22:22" x14ac:dyDescent="0.35">
      <c r="V15584" s="17"/>
    </row>
    <row r="15585" spans="22:22" x14ac:dyDescent="0.35">
      <c r="V15585" s="17"/>
    </row>
    <row r="15586" spans="22:22" x14ac:dyDescent="0.35">
      <c r="V15586" s="17"/>
    </row>
    <row r="15587" spans="22:22" x14ac:dyDescent="0.35">
      <c r="V15587" s="17"/>
    </row>
    <row r="15588" spans="22:22" x14ac:dyDescent="0.35">
      <c r="V15588" s="17"/>
    </row>
    <row r="15589" spans="22:22" x14ac:dyDescent="0.35">
      <c r="V15589" s="17"/>
    </row>
    <row r="15590" spans="22:22" x14ac:dyDescent="0.35">
      <c r="V15590" s="17"/>
    </row>
    <row r="15591" spans="22:22" x14ac:dyDescent="0.35">
      <c r="V15591" s="17"/>
    </row>
    <row r="15592" spans="22:22" x14ac:dyDescent="0.35">
      <c r="V15592" s="17"/>
    </row>
    <row r="15593" spans="22:22" x14ac:dyDescent="0.35">
      <c r="V15593" s="17"/>
    </row>
    <row r="15594" spans="22:22" x14ac:dyDescent="0.35">
      <c r="V15594" s="17"/>
    </row>
    <row r="15595" spans="22:22" x14ac:dyDescent="0.35">
      <c r="V15595" s="17"/>
    </row>
    <row r="15596" spans="22:22" x14ac:dyDescent="0.35">
      <c r="V15596" s="17"/>
    </row>
    <row r="15597" spans="22:22" x14ac:dyDescent="0.35">
      <c r="V15597" s="17"/>
    </row>
    <row r="15598" spans="22:22" x14ac:dyDescent="0.35">
      <c r="V15598" s="17"/>
    </row>
    <row r="15599" spans="22:22" x14ac:dyDescent="0.35">
      <c r="V15599" s="17"/>
    </row>
    <row r="15600" spans="22:22" x14ac:dyDescent="0.35">
      <c r="V15600" s="17"/>
    </row>
    <row r="15601" spans="22:22" x14ac:dyDescent="0.35">
      <c r="V15601" s="17"/>
    </row>
    <row r="15602" spans="22:22" x14ac:dyDescent="0.35">
      <c r="V15602" s="17"/>
    </row>
    <row r="15603" spans="22:22" x14ac:dyDescent="0.35">
      <c r="V15603" s="17"/>
    </row>
    <row r="15604" spans="22:22" x14ac:dyDescent="0.35">
      <c r="V15604" s="17"/>
    </row>
    <row r="15605" spans="22:22" x14ac:dyDescent="0.35">
      <c r="V15605" s="17"/>
    </row>
    <row r="15606" spans="22:22" x14ac:dyDescent="0.35">
      <c r="V15606" s="17"/>
    </row>
    <row r="15607" spans="22:22" x14ac:dyDescent="0.35">
      <c r="V15607" s="17"/>
    </row>
    <row r="15608" spans="22:22" x14ac:dyDescent="0.35">
      <c r="V15608" s="17"/>
    </row>
    <row r="15609" spans="22:22" x14ac:dyDescent="0.35">
      <c r="V15609" s="17"/>
    </row>
    <row r="15610" spans="22:22" x14ac:dyDescent="0.35">
      <c r="V15610" s="17"/>
    </row>
    <row r="15611" spans="22:22" x14ac:dyDescent="0.35">
      <c r="V15611" s="17"/>
    </row>
    <row r="15612" spans="22:22" x14ac:dyDescent="0.35">
      <c r="V15612" s="17"/>
    </row>
    <row r="15613" spans="22:22" x14ac:dyDescent="0.35">
      <c r="V15613" s="17"/>
    </row>
    <row r="15614" spans="22:22" x14ac:dyDescent="0.35">
      <c r="V15614" s="17"/>
    </row>
    <row r="15615" spans="22:22" x14ac:dyDescent="0.35">
      <c r="V15615" s="17"/>
    </row>
    <row r="15616" spans="22:22" x14ac:dyDescent="0.35">
      <c r="V15616" s="17"/>
    </row>
    <row r="15617" spans="22:22" x14ac:dyDescent="0.35">
      <c r="V15617" s="17"/>
    </row>
    <row r="15618" spans="22:22" x14ac:dyDescent="0.35">
      <c r="V15618" s="17"/>
    </row>
    <row r="15619" spans="22:22" x14ac:dyDescent="0.35">
      <c r="V15619" s="17"/>
    </row>
    <row r="15620" spans="22:22" x14ac:dyDescent="0.35">
      <c r="V15620" s="17"/>
    </row>
    <row r="15621" spans="22:22" x14ac:dyDescent="0.35">
      <c r="V15621" s="17"/>
    </row>
    <row r="15622" spans="22:22" x14ac:dyDescent="0.35">
      <c r="V15622" s="17"/>
    </row>
    <row r="15623" spans="22:22" x14ac:dyDescent="0.35">
      <c r="V15623" s="17"/>
    </row>
    <row r="15624" spans="22:22" x14ac:dyDescent="0.35">
      <c r="V15624" s="17"/>
    </row>
    <row r="15625" spans="22:22" x14ac:dyDescent="0.35">
      <c r="V15625" s="17"/>
    </row>
    <row r="15626" spans="22:22" x14ac:dyDescent="0.35">
      <c r="V15626" s="17"/>
    </row>
    <row r="15627" spans="22:22" x14ac:dyDescent="0.35">
      <c r="V15627" s="17"/>
    </row>
    <row r="15628" spans="22:22" x14ac:dyDescent="0.35">
      <c r="V15628" s="17"/>
    </row>
    <row r="15629" spans="22:22" x14ac:dyDescent="0.35">
      <c r="V15629" s="17"/>
    </row>
    <row r="15630" spans="22:22" x14ac:dyDescent="0.35">
      <c r="V15630" s="17"/>
    </row>
    <row r="15631" spans="22:22" x14ac:dyDescent="0.35">
      <c r="V15631" s="17"/>
    </row>
    <row r="15632" spans="22:22" x14ac:dyDescent="0.35">
      <c r="V15632" s="17"/>
    </row>
    <row r="15633" spans="22:22" x14ac:dyDescent="0.35">
      <c r="V15633" s="17"/>
    </row>
    <row r="15634" spans="22:22" x14ac:dyDescent="0.35">
      <c r="V15634" s="17"/>
    </row>
    <row r="15635" spans="22:22" x14ac:dyDescent="0.35">
      <c r="V15635" s="17"/>
    </row>
    <row r="15636" spans="22:22" x14ac:dyDescent="0.35">
      <c r="V15636" s="17"/>
    </row>
    <row r="15637" spans="22:22" x14ac:dyDescent="0.35">
      <c r="V15637" s="17"/>
    </row>
    <row r="15638" spans="22:22" x14ac:dyDescent="0.35">
      <c r="V15638" s="17"/>
    </row>
    <row r="15639" spans="22:22" x14ac:dyDescent="0.35">
      <c r="V15639" s="17"/>
    </row>
    <row r="15640" spans="22:22" x14ac:dyDescent="0.35">
      <c r="V15640" s="17"/>
    </row>
    <row r="15641" spans="22:22" x14ac:dyDescent="0.35">
      <c r="V15641" s="17"/>
    </row>
    <row r="15642" spans="22:22" x14ac:dyDescent="0.35">
      <c r="V15642" s="17"/>
    </row>
    <row r="15643" spans="22:22" x14ac:dyDescent="0.35">
      <c r="V15643" s="17"/>
    </row>
    <row r="15644" spans="22:22" x14ac:dyDescent="0.35">
      <c r="V15644" s="17"/>
    </row>
    <row r="15645" spans="22:22" x14ac:dyDescent="0.35">
      <c r="V15645" s="17"/>
    </row>
    <row r="15646" spans="22:22" x14ac:dyDescent="0.35">
      <c r="V15646" s="17"/>
    </row>
    <row r="15647" spans="22:22" x14ac:dyDescent="0.35">
      <c r="V15647" s="17"/>
    </row>
    <row r="15648" spans="22:22" x14ac:dyDescent="0.35">
      <c r="V15648" s="17"/>
    </row>
    <row r="15649" spans="22:22" x14ac:dyDescent="0.35">
      <c r="V15649" s="17"/>
    </row>
    <row r="15650" spans="22:22" x14ac:dyDescent="0.35">
      <c r="V15650" s="17"/>
    </row>
    <row r="15651" spans="22:22" x14ac:dyDescent="0.35">
      <c r="V15651" s="17"/>
    </row>
    <row r="15652" spans="22:22" x14ac:dyDescent="0.35">
      <c r="V15652" s="17"/>
    </row>
    <row r="15653" spans="22:22" x14ac:dyDescent="0.35">
      <c r="V15653" s="17"/>
    </row>
    <row r="15654" spans="22:22" x14ac:dyDescent="0.35">
      <c r="V15654" s="17"/>
    </row>
    <row r="15655" spans="22:22" x14ac:dyDescent="0.35">
      <c r="V15655" s="17"/>
    </row>
    <row r="15656" spans="22:22" x14ac:dyDescent="0.35">
      <c r="V15656" s="17"/>
    </row>
    <row r="15657" spans="22:22" x14ac:dyDescent="0.35">
      <c r="V15657" s="17"/>
    </row>
    <row r="15658" spans="22:22" x14ac:dyDescent="0.35">
      <c r="V15658" s="17"/>
    </row>
    <row r="15659" spans="22:22" x14ac:dyDescent="0.35">
      <c r="V15659" s="17"/>
    </row>
    <row r="15660" spans="22:22" x14ac:dyDescent="0.35">
      <c r="V15660" s="17"/>
    </row>
    <row r="15661" spans="22:22" x14ac:dyDescent="0.35">
      <c r="V15661" s="17"/>
    </row>
    <row r="15662" spans="22:22" x14ac:dyDescent="0.35">
      <c r="V15662" s="17"/>
    </row>
    <row r="15663" spans="22:22" x14ac:dyDescent="0.35">
      <c r="V15663" s="17"/>
    </row>
    <row r="15664" spans="22:22" x14ac:dyDescent="0.35">
      <c r="V15664" s="17"/>
    </row>
    <row r="15665" spans="22:22" x14ac:dyDescent="0.35">
      <c r="V15665" s="17"/>
    </row>
    <row r="15666" spans="22:22" x14ac:dyDescent="0.35">
      <c r="V15666" s="17"/>
    </row>
    <row r="15667" spans="22:22" x14ac:dyDescent="0.35">
      <c r="V15667" s="17"/>
    </row>
    <row r="15668" spans="22:22" x14ac:dyDescent="0.35">
      <c r="V15668" s="17"/>
    </row>
    <row r="15669" spans="22:22" x14ac:dyDescent="0.35">
      <c r="V15669" s="17"/>
    </row>
    <row r="15670" spans="22:22" x14ac:dyDescent="0.35">
      <c r="V15670" s="17"/>
    </row>
    <row r="15671" spans="22:22" x14ac:dyDescent="0.35">
      <c r="V15671" s="17"/>
    </row>
    <row r="15672" spans="22:22" x14ac:dyDescent="0.35">
      <c r="V15672" s="17"/>
    </row>
    <row r="15673" spans="22:22" x14ac:dyDescent="0.35">
      <c r="V15673" s="17"/>
    </row>
    <row r="15674" spans="22:22" x14ac:dyDescent="0.35">
      <c r="V15674" s="17"/>
    </row>
    <row r="15675" spans="22:22" x14ac:dyDescent="0.35">
      <c r="V15675" s="17"/>
    </row>
    <row r="15676" spans="22:22" x14ac:dyDescent="0.35">
      <c r="V15676" s="17"/>
    </row>
    <row r="15677" spans="22:22" x14ac:dyDescent="0.35">
      <c r="V15677" s="17"/>
    </row>
    <row r="15678" spans="22:22" x14ac:dyDescent="0.35">
      <c r="V15678" s="17"/>
    </row>
    <row r="15679" spans="22:22" x14ac:dyDescent="0.35">
      <c r="V15679" s="17"/>
    </row>
    <row r="15680" spans="22:22" x14ac:dyDescent="0.35">
      <c r="V15680" s="17"/>
    </row>
    <row r="15681" spans="22:22" x14ac:dyDescent="0.35">
      <c r="V15681" s="17"/>
    </row>
    <row r="15682" spans="22:22" x14ac:dyDescent="0.35">
      <c r="V15682" s="17"/>
    </row>
    <row r="15683" spans="22:22" x14ac:dyDescent="0.35">
      <c r="V15683" s="17"/>
    </row>
    <row r="15684" spans="22:22" x14ac:dyDescent="0.35">
      <c r="V15684" s="17"/>
    </row>
    <row r="15685" spans="22:22" x14ac:dyDescent="0.35">
      <c r="V15685" s="17"/>
    </row>
    <row r="15686" spans="22:22" x14ac:dyDescent="0.35">
      <c r="V15686" s="17"/>
    </row>
    <row r="15687" spans="22:22" x14ac:dyDescent="0.35">
      <c r="V15687" s="17"/>
    </row>
    <row r="15688" spans="22:22" x14ac:dyDescent="0.35">
      <c r="V15688" s="17"/>
    </row>
    <row r="15689" spans="22:22" x14ac:dyDescent="0.35">
      <c r="V15689" s="17"/>
    </row>
    <row r="15690" spans="22:22" x14ac:dyDescent="0.35">
      <c r="V15690" s="17"/>
    </row>
    <row r="15691" spans="22:22" x14ac:dyDescent="0.35">
      <c r="V15691" s="17"/>
    </row>
    <row r="15692" spans="22:22" x14ac:dyDescent="0.35">
      <c r="V15692" s="17"/>
    </row>
    <row r="15693" spans="22:22" x14ac:dyDescent="0.35">
      <c r="V15693" s="17"/>
    </row>
    <row r="15694" spans="22:22" x14ac:dyDescent="0.35">
      <c r="V15694" s="17"/>
    </row>
    <row r="15695" spans="22:22" x14ac:dyDescent="0.35">
      <c r="V15695" s="17"/>
    </row>
    <row r="15696" spans="22:22" x14ac:dyDescent="0.35">
      <c r="V15696" s="17"/>
    </row>
    <row r="15697" spans="22:22" x14ac:dyDescent="0.35">
      <c r="V15697" s="17"/>
    </row>
    <row r="15698" spans="22:22" x14ac:dyDescent="0.35">
      <c r="V15698" s="17"/>
    </row>
    <row r="15699" spans="22:22" x14ac:dyDescent="0.35">
      <c r="V15699" s="17"/>
    </row>
    <row r="15700" spans="22:22" x14ac:dyDescent="0.35">
      <c r="V15700" s="17"/>
    </row>
    <row r="15701" spans="22:22" x14ac:dyDescent="0.35">
      <c r="V15701" s="17"/>
    </row>
    <row r="15702" spans="22:22" x14ac:dyDescent="0.35">
      <c r="V15702" s="17"/>
    </row>
    <row r="15703" spans="22:22" x14ac:dyDescent="0.35">
      <c r="V15703" s="17"/>
    </row>
    <row r="15704" spans="22:22" x14ac:dyDescent="0.35">
      <c r="V15704" s="17"/>
    </row>
    <row r="15705" spans="22:22" x14ac:dyDescent="0.35">
      <c r="V15705" s="17"/>
    </row>
    <row r="15706" spans="22:22" x14ac:dyDescent="0.35">
      <c r="V15706" s="17"/>
    </row>
    <row r="15707" spans="22:22" x14ac:dyDescent="0.35">
      <c r="V15707" s="17"/>
    </row>
    <row r="15708" spans="22:22" x14ac:dyDescent="0.35">
      <c r="V15708" s="17"/>
    </row>
    <row r="15709" spans="22:22" x14ac:dyDescent="0.35">
      <c r="V15709" s="17"/>
    </row>
    <row r="15710" spans="22:22" x14ac:dyDescent="0.35">
      <c r="V15710" s="17"/>
    </row>
    <row r="15711" spans="22:22" x14ac:dyDescent="0.35">
      <c r="V15711" s="17"/>
    </row>
    <row r="15712" spans="22:22" x14ac:dyDescent="0.35">
      <c r="V15712" s="17"/>
    </row>
    <row r="15713" spans="22:22" x14ac:dyDescent="0.35">
      <c r="V15713" s="17"/>
    </row>
    <row r="15714" spans="22:22" x14ac:dyDescent="0.35">
      <c r="V15714" s="17"/>
    </row>
    <row r="15715" spans="22:22" x14ac:dyDescent="0.35">
      <c r="V15715" s="17"/>
    </row>
    <row r="15716" spans="22:22" x14ac:dyDescent="0.35">
      <c r="V15716" s="17"/>
    </row>
    <row r="15717" spans="22:22" x14ac:dyDescent="0.35">
      <c r="V15717" s="17"/>
    </row>
    <row r="15718" spans="22:22" x14ac:dyDescent="0.35">
      <c r="V15718" s="17"/>
    </row>
    <row r="15719" spans="22:22" x14ac:dyDescent="0.35">
      <c r="V15719" s="17"/>
    </row>
    <row r="15720" spans="22:22" x14ac:dyDescent="0.35">
      <c r="V15720" s="17"/>
    </row>
    <row r="15721" spans="22:22" x14ac:dyDescent="0.35">
      <c r="V15721" s="17"/>
    </row>
    <row r="15722" spans="22:22" x14ac:dyDescent="0.35">
      <c r="V15722" s="17"/>
    </row>
    <row r="15723" spans="22:22" x14ac:dyDescent="0.35">
      <c r="V15723" s="17"/>
    </row>
    <row r="15724" spans="22:22" x14ac:dyDescent="0.35">
      <c r="V15724" s="17"/>
    </row>
    <row r="15725" spans="22:22" x14ac:dyDescent="0.35">
      <c r="V15725" s="17"/>
    </row>
    <row r="15726" spans="22:22" x14ac:dyDescent="0.35">
      <c r="V15726" s="17"/>
    </row>
    <row r="15727" spans="22:22" x14ac:dyDescent="0.35">
      <c r="V15727" s="17"/>
    </row>
    <row r="15728" spans="22:22" x14ac:dyDescent="0.35">
      <c r="V15728" s="17"/>
    </row>
    <row r="15729" spans="22:22" x14ac:dyDescent="0.35">
      <c r="V15729" s="17"/>
    </row>
    <row r="15730" spans="22:22" x14ac:dyDescent="0.35">
      <c r="V15730" s="17"/>
    </row>
    <row r="15731" spans="22:22" x14ac:dyDescent="0.35">
      <c r="V15731" s="17"/>
    </row>
    <row r="15732" spans="22:22" x14ac:dyDescent="0.35">
      <c r="V15732" s="17"/>
    </row>
    <row r="15733" spans="22:22" x14ac:dyDescent="0.35">
      <c r="V15733" s="17"/>
    </row>
    <row r="15734" spans="22:22" x14ac:dyDescent="0.35">
      <c r="V15734" s="17"/>
    </row>
    <row r="15735" spans="22:22" x14ac:dyDescent="0.35">
      <c r="V15735" s="17"/>
    </row>
    <row r="15736" spans="22:22" x14ac:dyDescent="0.35">
      <c r="V15736" s="17"/>
    </row>
    <row r="15737" spans="22:22" x14ac:dyDescent="0.35">
      <c r="V15737" s="17"/>
    </row>
    <row r="15738" spans="22:22" x14ac:dyDescent="0.35">
      <c r="V15738" s="17"/>
    </row>
    <row r="15739" spans="22:22" x14ac:dyDescent="0.35">
      <c r="V15739" s="17"/>
    </row>
    <row r="15740" spans="22:22" x14ac:dyDescent="0.35">
      <c r="V15740" s="17"/>
    </row>
    <row r="15741" spans="22:22" x14ac:dyDescent="0.35">
      <c r="V15741" s="17"/>
    </row>
    <row r="15742" spans="22:22" x14ac:dyDescent="0.35">
      <c r="V15742" s="17"/>
    </row>
    <row r="15743" spans="22:22" x14ac:dyDescent="0.35">
      <c r="V15743" s="17"/>
    </row>
    <row r="15744" spans="22:22" x14ac:dyDescent="0.35">
      <c r="V15744" s="17"/>
    </row>
    <row r="15745" spans="22:22" x14ac:dyDescent="0.35">
      <c r="V15745" s="17"/>
    </row>
    <row r="15746" spans="22:22" x14ac:dyDescent="0.35">
      <c r="V15746" s="17"/>
    </row>
    <row r="15747" spans="22:22" x14ac:dyDescent="0.35">
      <c r="V15747" s="17"/>
    </row>
    <row r="15748" spans="22:22" x14ac:dyDescent="0.35">
      <c r="V15748" s="17"/>
    </row>
    <row r="15749" spans="22:22" x14ac:dyDescent="0.35">
      <c r="V15749" s="17"/>
    </row>
    <row r="15750" spans="22:22" x14ac:dyDescent="0.35">
      <c r="V15750" s="17"/>
    </row>
    <row r="15751" spans="22:22" x14ac:dyDescent="0.35">
      <c r="V15751" s="17"/>
    </row>
    <row r="15752" spans="22:22" x14ac:dyDescent="0.35">
      <c r="V15752" s="17"/>
    </row>
    <row r="15753" spans="22:22" x14ac:dyDescent="0.35">
      <c r="V15753" s="17"/>
    </row>
    <row r="15754" spans="22:22" x14ac:dyDescent="0.35">
      <c r="V15754" s="17"/>
    </row>
    <row r="15755" spans="22:22" x14ac:dyDescent="0.35">
      <c r="V15755" s="17"/>
    </row>
    <row r="15756" spans="22:22" x14ac:dyDescent="0.35">
      <c r="V15756" s="17"/>
    </row>
    <row r="15757" spans="22:22" x14ac:dyDescent="0.35">
      <c r="V15757" s="17"/>
    </row>
    <row r="15758" spans="22:22" x14ac:dyDescent="0.35">
      <c r="V15758" s="17"/>
    </row>
    <row r="15759" spans="22:22" x14ac:dyDescent="0.35">
      <c r="V15759" s="17"/>
    </row>
    <row r="15760" spans="22:22" x14ac:dyDescent="0.35">
      <c r="V15760" s="17"/>
    </row>
    <row r="15761" spans="22:22" x14ac:dyDescent="0.35">
      <c r="V15761" s="17"/>
    </row>
    <row r="15762" spans="22:22" x14ac:dyDescent="0.35">
      <c r="V15762" s="17"/>
    </row>
    <row r="15763" spans="22:22" x14ac:dyDescent="0.35">
      <c r="V15763" s="17"/>
    </row>
    <row r="15764" spans="22:22" x14ac:dyDescent="0.35">
      <c r="V15764" s="17"/>
    </row>
    <row r="15765" spans="22:22" x14ac:dyDescent="0.35">
      <c r="V15765" s="17"/>
    </row>
    <row r="15766" spans="22:22" x14ac:dyDescent="0.35">
      <c r="V15766" s="17"/>
    </row>
    <row r="15767" spans="22:22" x14ac:dyDescent="0.35">
      <c r="V15767" s="17"/>
    </row>
    <row r="15768" spans="22:22" x14ac:dyDescent="0.35">
      <c r="V15768" s="17"/>
    </row>
    <row r="15769" spans="22:22" x14ac:dyDescent="0.35">
      <c r="V15769" s="17"/>
    </row>
    <row r="15770" spans="22:22" x14ac:dyDescent="0.35">
      <c r="V15770" s="17"/>
    </row>
    <row r="15771" spans="22:22" x14ac:dyDescent="0.35">
      <c r="V15771" s="17"/>
    </row>
    <row r="15772" spans="22:22" x14ac:dyDescent="0.35">
      <c r="V15772" s="17"/>
    </row>
    <row r="15773" spans="22:22" x14ac:dyDescent="0.35">
      <c r="V15773" s="17"/>
    </row>
    <row r="15774" spans="22:22" x14ac:dyDescent="0.35">
      <c r="V15774" s="17"/>
    </row>
    <row r="15775" spans="22:22" x14ac:dyDescent="0.35">
      <c r="V15775" s="17"/>
    </row>
    <row r="15776" spans="22:22" x14ac:dyDescent="0.35">
      <c r="V15776" s="17"/>
    </row>
    <row r="15777" spans="22:22" x14ac:dyDescent="0.35">
      <c r="V15777" s="17"/>
    </row>
    <row r="15778" spans="22:22" x14ac:dyDescent="0.35">
      <c r="V15778" s="17"/>
    </row>
    <row r="15779" spans="22:22" x14ac:dyDescent="0.35">
      <c r="V15779" s="17"/>
    </row>
    <row r="15780" spans="22:22" x14ac:dyDescent="0.35">
      <c r="V15780" s="17"/>
    </row>
    <row r="15781" spans="22:22" x14ac:dyDescent="0.35">
      <c r="V15781" s="17"/>
    </row>
    <row r="15782" spans="22:22" x14ac:dyDescent="0.35">
      <c r="V15782" s="17"/>
    </row>
    <row r="15783" spans="22:22" x14ac:dyDescent="0.35">
      <c r="V15783" s="17"/>
    </row>
    <row r="15784" spans="22:22" x14ac:dyDescent="0.35">
      <c r="V15784" s="17"/>
    </row>
    <row r="15785" spans="22:22" x14ac:dyDescent="0.35">
      <c r="V15785" s="17"/>
    </row>
    <row r="15786" spans="22:22" x14ac:dyDescent="0.35">
      <c r="V15786" s="17"/>
    </row>
    <row r="15787" spans="22:22" x14ac:dyDescent="0.35">
      <c r="V15787" s="17"/>
    </row>
    <row r="15788" spans="22:22" x14ac:dyDescent="0.35">
      <c r="V15788" s="17"/>
    </row>
    <row r="15789" spans="22:22" x14ac:dyDescent="0.35">
      <c r="V15789" s="17"/>
    </row>
    <row r="15790" spans="22:22" x14ac:dyDescent="0.35">
      <c r="V15790" s="17"/>
    </row>
    <row r="15791" spans="22:22" x14ac:dyDescent="0.35">
      <c r="V15791" s="17"/>
    </row>
    <row r="15792" spans="22:22" x14ac:dyDescent="0.35">
      <c r="V15792" s="17"/>
    </row>
    <row r="15793" spans="22:22" x14ac:dyDescent="0.35">
      <c r="V15793" s="17"/>
    </row>
    <row r="15794" spans="22:22" x14ac:dyDescent="0.35">
      <c r="V15794" s="17"/>
    </row>
    <row r="15795" spans="22:22" x14ac:dyDescent="0.35">
      <c r="V15795" s="17"/>
    </row>
    <row r="15796" spans="22:22" x14ac:dyDescent="0.35">
      <c r="V15796" s="17"/>
    </row>
    <row r="15797" spans="22:22" x14ac:dyDescent="0.35">
      <c r="V15797" s="17"/>
    </row>
    <row r="15798" spans="22:22" x14ac:dyDescent="0.35">
      <c r="V15798" s="17"/>
    </row>
    <row r="15799" spans="22:22" x14ac:dyDescent="0.35">
      <c r="V15799" s="17"/>
    </row>
    <row r="15800" spans="22:22" x14ac:dyDescent="0.35">
      <c r="V15800" s="17"/>
    </row>
    <row r="15801" spans="22:22" x14ac:dyDescent="0.35">
      <c r="V15801" s="17"/>
    </row>
    <row r="15802" spans="22:22" x14ac:dyDescent="0.35">
      <c r="V15802" s="17"/>
    </row>
    <row r="15803" spans="22:22" x14ac:dyDescent="0.35">
      <c r="V15803" s="17"/>
    </row>
    <row r="15804" spans="22:22" x14ac:dyDescent="0.35">
      <c r="V15804" s="17"/>
    </row>
    <row r="15805" spans="22:22" x14ac:dyDescent="0.35">
      <c r="V15805" s="17"/>
    </row>
    <row r="15806" spans="22:22" x14ac:dyDescent="0.35">
      <c r="V15806" s="17"/>
    </row>
    <row r="15807" spans="22:22" x14ac:dyDescent="0.35">
      <c r="V15807" s="17"/>
    </row>
    <row r="15808" spans="22:22" x14ac:dyDescent="0.35">
      <c r="V15808" s="17"/>
    </row>
    <row r="15809" spans="22:22" x14ac:dyDescent="0.35">
      <c r="V15809" s="17"/>
    </row>
    <row r="15810" spans="22:22" x14ac:dyDescent="0.35">
      <c r="V15810" s="17"/>
    </row>
    <row r="15811" spans="22:22" x14ac:dyDescent="0.35">
      <c r="V15811" s="17"/>
    </row>
    <row r="15812" spans="22:22" x14ac:dyDescent="0.35">
      <c r="V15812" s="17"/>
    </row>
    <row r="15813" spans="22:22" x14ac:dyDescent="0.35">
      <c r="V15813" s="17"/>
    </row>
    <row r="15814" spans="22:22" x14ac:dyDescent="0.35">
      <c r="V15814" s="17"/>
    </row>
    <row r="15815" spans="22:22" x14ac:dyDescent="0.35">
      <c r="V15815" s="17"/>
    </row>
    <row r="15816" spans="22:22" x14ac:dyDescent="0.35">
      <c r="V15816" s="17"/>
    </row>
    <row r="15817" spans="22:22" x14ac:dyDescent="0.35">
      <c r="V15817" s="17"/>
    </row>
    <row r="15818" spans="22:22" x14ac:dyDescent="0.35">
      <c r="V15818" s="17"/>
    </row>
    <row r="15819" spans="22:22" x14ac:dyDescent="0.35">
      <c r="V15819" s="17"/>
    </row>
    <row r="15820" spans="22:22" x14ac:dyDescent="0.35">
      <c r="V15820" s="17"/>
    </row>
    <row r="15821" spans="22:22" x14ac:dyDescent="0.35">
      <c r="V15821" s="17"/>
    </row>
    <row r="15822" spans="22:22" x14ac:dyDescent="0.35">
      <c r="V15822" s="17"/>
    </row>
    <row r="15823" spans="22:22" x14ac:dyDescent="0.35">
      <c r="V15823" s="17"/>
    </row>
    <row r="15824" spans="22:22" x14ac:dyDescent="0.35">
      <c r="V15824" s="17"/>
    </row>
    <row r="15825" spans="22:22" x14ac:dyDescent="0.35">
      <c r="V15825" s="17"/>
    </row>
    <row r="15826" spans="22:22" x14ac:dyDescent="0.35">
      <c r="V15826" s="17"/>
    </row>
    <row r="15827" spans="22:22" x14ac:dyDescent="0.35">
      <c r="V15827" s="17"/>
    </row>
    <row r="15828" spans="22:22" x14ac:dyDescent="0.35">
      <c r="V15828" s="17"/>
    </row>
    <row r="15829" spans="22:22" x14ac:dyDescent="0.35">
      <c r="V15829" s="17"/>
    </row>
    <row r="15830" spans="22:22" x14ac:dyDescent="0.35">
      <c r="V15830" s="17"/>
    </row>
    <row r="15831" spans="22:22" x14ac:dyDescent="0.35">
      <c r="V15831" s="17"/>
    </row>
    <row r="15832" spans="22:22" x14ac:dyDescent="0.35">
      <c r="V15832" s="17"/>
    </row>
    <row r="15833" spans="22:22" x14ac:dyDescent="0.35">
      <c r="V15833" s="17"/>
    </row>
    <row r="15834" spans="22:22" x14ac:dyDescent="0.35">
      <c r="V15834" s="17"/>
    </row>
    <row r="15835" spans="22:22" x14ac:dyDescent="0.35">
      <c r="V15835" s="17"/>
    </row>
    <row r="15836" spans="22:22" x14ac:dyDescent="0.35">
      <c r="V15836" s="17"/>
    </row>
    <row r="15837" spans="22:22" x14ac:dyDescent="0.35">
      <c r="V15837" s="17"/>
    </row>
    <row r="15838" spans="22:22" x14ac:dyDescent="0.35">
      <c r="V15838" s="17"/>
    </row>
    <row r="15839" spans="22:22" x14ac:dyDescent="0.35">
      <c r="V15839" s="17"/>
    </row>
    <row r="15840" spans="22:22" x14ac:dyDescent="0.35">
      <c r="V15840" s="17"/>
    </row>
    <row r="15841" spans="22:22" x14ac:dyDescent="0.35">
      <c r="V15841" s="17"/>
    </row>
    <row r="15842" spans="22:22" x14ac:dyDescent="0.35">
      <c r="V15842" s="17"/>
    </row>
    <row r="15843" spans="22:22" x14ac:dyDescent="0.35">
      <c r="V15843" s="17"/>
    </row>
    <row r="15844" spans="22:22" x14ac:dyDescent="0.35">
      <c r="V15844" s="17"/>
    </row>
    <row r="15845" spans="22:22" x14ac:dyDescent="0.35">
      <c r="V15845" s="17"/>
    </row>
    <row r="15846" spans="22:22" x14ac:dyDescent="0.35">
      <c r="V15846" s="17"/>
    </row>
    <row r="15847" spans="22:22" x14ac:dyDescent="0.35">
      <c r="V15847" s="17"/>
    </row>
    <row r="15848" spans="22:22" x14ac:dyDescent="0.35">
      <c r="V15848" s="17"/>
    </row>
    <row r="15849" spans="22:22" x14ac:dyDescent="0.35">
      <c r="V15849" s="17"/>
    </row>
    <row r="15850" spans="22:22" x14ac:dyDescent="0.35">
      <c r="V15850" s="17"/>
    </row>
    <row r="15851" spans="22:22" x14ac:dyDescent="0.35">
      <c r="V15851" s="17"/>
    </row>
    <row r="15852" spans="22:22" x14ac:dyDescent="0.35">
      <c r="V15852" s="17"/>
    </row>
    <row r="15853" spans="22:22" x14ac:dyDescent="0.35">
      <c r="V15853" s="17"/>
    </row>
    <row r="15854" spans="22:22" x14ac:dyDescent="0.35">
      <c r="V15854" s="17"/>
    </row>
    <row r="15855" spans="22:22" x14ac:dyDescent="0.35">
      <c r="V15855" s="17"/>
    </row>
    <row r="15856" spans="22:22" x14ac:dyDescent="0.35">
      <c r="V15856" s="17"/>
    </row>
    <row r="15857" spans="22:22" x14ac:dyDescent="0.35">
      <c r="V15857" s="17"/>
    </row>
    <row r="15858" spans="22:22" x14ac:dyDescent="0.35">
      <c r="V15858" s="17"/>
    </row>
    <row r="15859" spans="22:22" x14ac:dyDescent="0.35">
      <c r="V15859" s="17"/>
    </row>
    <row r="15860" spans="22:22" x14ac:dyDescent="0.35">
      <c r="V15860" s="17"/>
    </row>
    <row r="15861" spans="22:22" x14ac:dyDescent="0.35">
      <c r="V15861" s="17"/>
    </row>
    <row r="15862" spans="22:22" x14ac:dyDescent="0.35">
      <c r="V15862" s="17"/>
    </row>
    <row r="15863" spans="22:22" x14ac:dyDescent="0.35">
      <c r="V15863" s="17"/>
    </row>
    <row r="15864" spans="22:22" x14ac:dyDescent="0.35">
      <c r="V15864" s="17"/>
    </row>
    <row r="15865" spans="22:22" x14ac:dyDescent="0.35">
      <c r="V15865" s="17"/>
    </row>
    <row r="15866" spans="22:22" x14ac:dyDescent="0.35">
      <c r="V15866" s="17"/>
    </row>
    <row r="15867" spans="22:22" x14ac:dyDescent="0.35">
      <c r="V15867" s="17"/>
    </row>
    <row r="15868" spans="22:22" x14ac:dyDescent="0.35">
      <c r="V15868" s="17"/>
    </row>
    <row r="15869" spans="22:22" x14ac:dyDescent="0.35">
      <c r="V15869" s="17"/>
    </row>
    <row r="15870" spans="22:22" x14ac:dyDescent="0.35">
      <c r="V15870" s="17"/>
    </row>
    <row r="15871" spans="22:22" x14ac:dyDescent="0.35">
      <c r="V15871" s="17"/>
    </row>
    <row r="15872" spans="22:22" x14ac:dyDescent="0.35">
      <c r="V15872" s="17"/>
    </row>
    <row r="15873" spans="22:22" x14ac:dyDescent="0.35">
      <c r="V15873" s="17"/>
    </row>
    <row r="15874" spans="22:22" x14ac:dyDescent="0.35">
      <c r="V15874" s="17"/>
    </row>
    <row r="15875" spans="22:22" x14ac:dyDescent="0.35">
      <c r="V15875" s="17"/>
    </row>
    <row r="15876" spans="22:22" x14ac:dyDescent="0.35">
      <c r="V15876" s="17"/>
    </row>
    <row r="15877" spans="22:22" x14ac:dyDescent="0.35">
      <c r="V15877" s="17"/>
    </row>
    <row r="15878" spans="22:22" x14ac:dyDescent="0.35">
      <c r="V15878" s="17"/>
    </row>
    <row r="15879" spans="22:22" x14ac:dyDescent="0.35">
      <c r="V15879" s="17"/>
    </row>
    <row r="15880" spans="22:22" x14ac:dyDescent="0.35">
      <c r="V15880" s="17"/>
    </row>
    <row r="15881" spans="22:22" x14ac:dyDescent="0.35">
      <c r="V15881" s="17"/>
    </row>
    <row r="15882" spans="22:22" x14ac:dyDescent="0.35">
      <c r="V15882" s="17"/>
    </row>
    <row r="15883" spans="22:22" x14ac:dyDescent="0.35">
      <c r="V15883" s="17"/>
    </row>
    <row r="15884" spans="22:22" x14ac:dyDescent="0.35">
      <c r="V15884" s="17"/>
    </row>
    <row r="15885" spans="22:22" x14ac:dyDescent="0.35">
      <c r="V15885" s="17"/>
    </row>
    <row r="15886" spans="22:22" x14ac:dyDescent="0.35">
      <c r="V15886" s="17"/>
    </row>
    <row r="15887" spans="22:22" x14ac:dyDescent="0.35">
      <c r="V15887" s="17"/>
    </row>
    <row r="15888" spans="22:22" x14ac:dyDescent="0.35">
      <c r="V15888" s="17"/>
    </row>
    <row r="15889" spans="22:22" x14ac:dyDescent="0.35">
      <c r="V15889" s="17"/>
    </row>
    <row r="15890" spans="22:22" x14ac:dyDescent="0.35">
      <c r="V15890" s="17"/>
    </row>
    <row r="15891" spans="22:22" x14ac:dyDescent="0.35">
      <c r="V15891" s="17"/>
    </row>
    <row r="15892" spans="22:22" x14ac:dyDescent="0.35">
      <c r="V15892" s="17"/>
    </row>
    <row r="15893" spans="22:22" x14ac:dyDescent="0.35">
      <c r="V15893" s="17"/>
    </row>
    <row r="15894" spans="22:22" x14ac:dyDescent="0.35">
      <c r="V15894" s="17"/>
    </row>
    <row r="15895" spans="22:22" x14ac:dyDescent="0.35">
      <c r="V15895" s="17"/>
    </row>
    <row r="15896" spans="22:22" x14ac:dyDescent="0.35">
      <c r="V15896" s="17"/>
    </row>
    <row r="15897" spans="22:22" x14ac:dyDescent="0.35">
      <c r="V15897" s="17"/>
    </row>
    <row r="15898" spans="22:22" x14ac:dyDescent="0.35">
      <c r="V15898" s="17"/>
    </row>
    <row r="15899" spans="22:22" x14ac:dyDescent="0.35">
      <c r="V15899" s="17"/>
    </row>
    <row r="15900" spans="22:22" x14ac:dyDescent="0.35">
      <c r="V15900" s="17"/>
    </row>
    <row r="15901" spans="22:22" x14ac:dyDescent="0.35">
      <c r="V15901" s="17"/>
    </row>
    <row r="15902" spans="22:22" x14ac:dyDescent="0.35">
      <c r="V15902" s="17"/>
    </row>
    <row r="15903" spans="22:22" x14ac:dyDescent="0.35">
      <c r="V15903" s="17"/>
    </row>
    <row r="15904" spans="22:22" x14ac:dyDescent="0.35">
      <c r="V15904" s="17"/>
    </row>
    <row r="15905" spans="22:22" x14ac:dyDescent="0.35">
      <c r="V15905" s="17"/>
    </row>
    <row r="15906" spans="22:22" x14ac:dyDescent="0.35">
      <c r="V15906" s="17"/>
    </row>
    <row r="15907" spans="22:22" x14ac:dyDescent="0.35">
      <c r="V15907" s="17"/>
    </row>
    <row r="15908" spans="22:22" x14ac:dyDescent="0.35">
      <c r="V15908" s="17"/>
    </row>
    <row r="15909" spans="22:22" x14ac:dyDescent="0.35">
      <c r="V15909" s="17"/>
    </row>
    <row r="15910" spans="22:22" x14ac:dyDescent="0.35">
      <c r="V15910" s="17"/>
    </row>
    <row r="15911" spans="22:22" x14ac:dyDescent="0.35">
      <c r="V15911" s="17"/>
    </row>
    <row r="15912" spans="22:22" x14ac:dyDescent="0.35">
      <c r="V15912" s="17"/>
    </row>
    <row r="15913" spans="22:22" x14ac:dyDescent="0.35">
      <c r="V15913" s="17"/>
    </row>
    <row r="15914" spans="22:22" x14ac:dyDescent="0.35">
      <c r="V15914" s="17"/>
    </row>
    <row r="15915" spans="22:22" x14ac:dyDescent="0.35">
      <c r="V15915" s="17"/>
    </row>
    <row r="15916" spans="22:22" x14ac:dyDescent="0.35">
      <c r="V15916" s="17"/>
    </row>
    <row r="15917" spans="22:22" x14ac:dyDescent="0.35">
      <c r="V15917" s="17"/>
    </row>
    <row r="15918" spans="22:22" x14ac:dyDescent="0.35">
      <c r="V15918" s="17"/>
    </row>
    <row r="15919" spans="22:22" x14ac:dyDescent="0.35">
      <c r="V15919" s="17"/>
    </row>
    <row r="15920" spans="22:22" x14ac:dyDescent="0.35">
      <c r="V15920" s="17"/>
    </row>
    <row r="15921" spans="22:22" x14ac:dyDescent="0.35">
      <c r="V15921" s="17"/>
    </row>
    <row r="15922" spans="22:22" x14ac:dyDescent="0.35">
      <c r="V15922" s="17"/>
    </row>
    <row r="15923" spans="22:22" x14ac:dyDescent="0.35">
      <c r="V15923" s="17"/>
    </row>
    <row r="15924" spans="22:22" x14ac:dyDescent="0.35">
      <c r="V15924" s="17"/>
    </row>
    <row r="15925" spans="22:22" x14ac:dyDescent="0.35">
      <c r="V15925" s="17"/>
    </row>
    <row r="15926" spans="22:22" x14ac:dyDescent="0.35">
      <c r="V15926" s="17"/>
    </row>
    <row r="15927" spans="22:22" x14ac:dyDescent="0.35">
      <c r="V15927" s="17"/>
    </row>
    <row r="15928" spans="22:22" x14ac:dyDescent="0.35">
      <c r="V15928" s="17"/>
    </row>
    <row r="15929" spans="22:22" x14ac:dyDescent="0.35">
      <c r="V15929" s="17"/>
    </row>
    <row r="15930" spans="22:22" x14ac:dyDescent="0.35">
      <c r="V15930" s="17"/>
    </row>
    <row r="15931" spans="22:22" x14ac:dyDescent="0.35">
      <c r="V15931" s="17"/>
    </row>
    <row r="15932" spans="22:22" x14ac:dyDescent="0.35">
      <c r="V15932" s="17"/>
    </row>
    <row r="15933" spans="22:22" x14ac:dyDescent="0.35">
      <c r="V15933" s="17"/>
    </row>
    <row r="15934" spans="22:22" x14ac:dyDescent="0.35">
      <c r="V15934" s="17"/>
    </row>
    <row r="15935" spans="22:22" x14ac:dyDescent="0.35">
      <c r="V15935" s="17"/>
    </row>
    <row r="15936" spans="22:22" x14ac:dyDescent="0.35">
      <c r="V15936" s="17"/>
    </row>
    <row r="15937" spans="22:22" x14ac:dyDescent="0.35">
      <c r="V15937" s="17"/>
    </row>
    <row r="15938" spans="22:22" x14ac:dyDescent="0.35">
      <c r="V15938" s="17"/>
    </row>
    <row r="15939" spans="22:22" x14ac:dyDescent="0.35">
      <c r="V15939" s="17"/>
    </row>
    <row r="15940" spans="22:22" x14ac:dyDescent="0.35">
      <c r="V15940" s="17"/>
    </row>
    <row r="15941" spans="22:22" x14ac:dyDescent="0.35">
      <c r="V15941" s="17"/>
    </row>
    <row r="15942" spans="22:22" x14ac:dyDescent="0.35">
      <c r="V15942" s="17"/>
    </row>
    <row r="15943" spans="22:22" x14ac:dyDescent="0.35">
      <c r="V15943" s="17"/>
    </row>
    <row r="15944" spans="22:22" x14ac:dyDescent="0.35">
      <c r="V15944" s="17"/>
    </row>
    <row r="15945" spans="22:22" x14ac:dyDescent="0.35">
      <c r="V15945" s="17"/>
    </row>
    <row r="15946" spans="22:22" x14ac:dyDescent="0.35">
      <c r="V15946" s="17"/>
    </row>
    <row r="15947" spans="22:22" x14ac:dyDescent="0.35">
      <c r="V15947" s="17"/>
    </row>
    <row r="15948" spans="22:22" x14ac:dyDescent="0.35">
      <c r="V15948" s="17"/>
    </row>
    <row r="15949" spans="22:22" x14ac:dyDescent="0.35">
      <c r="V15949" s="17"/>
    </row>
    <row r="15950" spans="22:22" x14ac:dyDescent="0.35">
      <c r="V15950" s="17"/>
    </row>
    <row r="15951" spans="22:22" x14ac:dyDescent="0.35">
      <c r="V15951" s="17"/>
    </row>
    <row r="15952" spans="22:22" x14ac:dyDescent="0.35">
      <c r="V15952" s="17"/>
    </row>
    <row r="15953" spans="22:22" x14ac:dyDescent="0.35">
      <c r="V15953" s="17"/>
    </row>
    <row r="15954" spans="22:22" x14ac:dyDescent="0.35">
      <c r="V15954" s="17"/>
    </row>
    <row r="15955" spans="22:22" x14ac:dyDescent="0.35">
      <c r="V15955" s="17"/>
    </row>
    <row r="15956" spans="22:22" x14ac:dyDescent="0.35">
      <c r="V15956" s="17"/>
    </row>
    <row r="15957" spans="22:22" x14ac:dyDescent="0.35">
      <c r="V15957" s="17"/>
    </row>
    <row r="15958" spans="22:22" x14ac:dyDescent="0.35">
      <c r="V15958" s="17"/>
    </row>
    <row r="15959" spans="22:22" x14ac:dyDescent="0.35">
      <c r="V15959" s="17"/>
    </row>
    <row r="15960" spans="22:22" x14ac:dyDescent="0.35">
      <c r="V15960" s="17"/>
    </row>
    <row r="15961" spans="22:22" x14ac:dyDescent="0.35">
      <c r="V15961" s="17"/>
    </row>
    <row r="15962" spans="22:22" x14ac:dyDescent="0.35">
      <c r="V15962" s="17"/>
    </row>
    <row r="15963" spans="22:22" x14ac:dyDescent="0.35">
      <c r="V15963" s="17"/>
    </row>
    <row r="15964" spans="22:22" x14ac:dyDescent="0.35">
      <c r="V15964" s="17"/>
    </row>
    <row r="15965" spans="22:22" x14ac:dyDescent="0.35">
      <c r="V15965" s="17"/>
    </row>
    <row r="15966" spans="22:22" x14ac:dyDescent="0.35">
      <c r="V15966" s="17"/>
    </row>
    <row r="15967" spans="22:22" x14ac:dyDescent="0.35">
      <c r="V15967" s="17"/>
    </row>
    <row r="15968" spans="22:22" x14ac:dyDescent="0.35">
      <c r="V15968" s="17"/>
    </row>
    <row r="15969" spans="22:22" x14ac:dyDescent="0.35">
      <c r="V15969" s="17"/>
    </row>
    <row r="15970" spans="22:22" x14ac:dyDescent="0.35">
      <c r="V15970" s="17"/>
    </row>
    <row r="15971" spans="22:22" x14ac:dyDescent="0.35">
      <c r="V15971" s="17"/>
    </row>
    <row r="15972" spans="22:22" x14ac:dyDescent="0.35">
      <c r="V15972" s="17"/>
    </row>
    <row r="15973" spans="22:22" x14ac:dyDescent="0.35">
      <c r="V15973" s="17"/>
    </row>
    <row r="15974" spans="22:22" x14ac:dyDescent="0.35">
      <c r="V15974" s="17"/>
    </row>
    <row r="15975" spans="22:22" x14ac:dyDescent="0.35">
      <c r="V15975" s="17"/>
    </row>
    <row r="15976" spans="22:22" x14ac:dyDescent="0.35">
      <c r="V15976" s="17"/>
    </row>
    <row r="15977" spans="22:22" x14ac:dyDescent="0.35">
      <c r="V15977" s="17"/>
    </row>
    <row r="15978" spans="22:22" x14ac:dyDescent="0.35">
      <c r="V15978" s="17"/>
    </row>
    <row r="15979" spans="22:22" x14ac:dyDescent="0.35">
      <c r="V15979" s="17"/>
    </row>
    <row r="15980" spans="22:22" x14ac:dyDescent="0.35">
      <c r="V15980" s="17"/>
    </row>
    <row r="15981" spans="22:22" x14ac:dyDescent="0.35">
      <c r="V15981" s="17"/>
    </row>
    <row r="15982" spans="22:22" x14ac:dyDescent="0.35">
      <c r="V15982" s="17"/>
    </row>
    <row r="15983" spans="22:22" x14ac:dyDescent="0.35">
      <c r="V15983" s="17"/>
    </row>
    <row r="15984" spans="22:22" x14ac:dyDescent="0.35">
      <c r="V15984" s="17"/>
    </row>
    <row r="15985" spans="22:22" x14ac:dyDescent="0.35">
      <c r="V15985" s="17"/>
    </row>
    <row r="15986" spans="22:22" x14ac:dyDescent="0.35">
      <c r="V15986" s="17"/>
    </row>
    <row r="15987" spans="22:22" x14ac:dyDescent="0.35">
      <c r="V15987" s="17"/>
    </row>
    <row r="15988" spans="22:22" x14ac:dyDescent="0.35">
      <c r="V15988" s="17"/>
    </row>
    <row r="15989" spans="22:22" x14ac:dyDescent="0.35">
      <c r="V15989" s="17"/>
    </row>
    <row r="15990" spans="22:22" x14ac:dyDescent="0.35">
      <c r="V15990" s="17"/>
    </row>
    <row r="15991" spans="22:22" x14ac:dyDescent="0.35">
      <c r="V15991" s="17"/>
    </row>
    <row r="15992" spans="22:22" x14ac:dyDescent="0.35">
      <c r="V15992" s="17"/>
    </row>
    <row r="15993" spans="22:22" x14ac:dyDescent="0.35">
      <c r="V15993" s="17"/>
    </row>
    <row r="15994" spans="22:22" x14ac:dyDescent="0.35">
      <c r="V15994" s="17"/>
    </row>
    <row r="15995" spans="22:22" x14ac:dyDescent="0.35">
      <c r="V15995" s="17"/>
    </row>
    <row r="15996" spans="22:22" x14ac:dyDescent="0.35">
      <c r="V15996" s="17"/>
    </row>
    <row r="15997" spans="22:22" x14ac:dyDescent="0.35">
      <c r="V15997" s="17"/>
    </row>
    <row r="15998" spans="22:22" x14ac:dyDescent="0.35">
      <c r="V15998" s="17"/>
    </row>
    <row r="15999" spans="22:22" x14ac:dyDescent="0.35">
      <c r="V15999" s="17"/>
    </row>
    <row r="16000" spans="22:22" x14ac:dyDescent="0.35">
      <c r="V16000" s="17"/>
    </row>
    <row r="16001" spans="22:22" x14ac:dyDescent="0.35">
      <c r="V16001" s="17"/>
    </row>
    <row r="16002" spans="22:22" x14ac:dyDescent="0.35">
      <c r="V16002" s="17"/>
    </row>
    <row r="16003" spans="22:22" x14ac:dyDescent="0.35">
      <c r="V16003" s="17"/>
    </row>
    <row r="16004" spans="22:22" x14ac:dyDescent="0.35">
      <c r="V16004" s="17"/>
    </row>
    <row r="16005" spans="22:22" x14ac:dyDescent="0.35">
      <c r="V16005" s="17"/>
    </row>
    <row r="16006" spans="22:22" x14ac:dyDescent="0.35">
      <c r="V16006" s="17"/>
    </row>
    <row r="16007" spans="22:22" x14ac:dyDescent="0.35">
      <c r="V16007" s="17"/>
    </row>
    <row r="16008" spans="22:22" x14ac:dyDescent="0.35">
      <c r="V16008" s="17"/>
    </row>
    <row r="16009" spans="22:22" x14ac:dyDescent="0.35">
      <c r="V16009" s="17"/>
    </row>
    <row r="16010" spans="22:22" x14ac:dyDescent="0.35">
      <c r="V16010" s="17"/>
    </row>
    <row r="16011" spans="22:22" x14ac:dyDescent="0.35">
      <c r="V16011" s="17"/>
    </row>
    <row r="16012" spans="22:22" x14ac:dyDescent="0.35">
      <c r="V16012" s="17"/>
    </row>
    <row r="16013" spans="22:22" x14ac:dyDescent="0.35">
      <c r="V16013" s="17"/>
    </row>
    <row r="16014" spans="22:22" x14ac:dyDescent="0.35">
      <c r="V16014" s="17"/>
    </row>
    <row r="16015" spans="22:22" x14ac:dyDescent="0.35">
      <c r="V16015" s="17"/>
    </row>
    <row r="16016" spans="22:22" x14ac:dyDescent="0.35">
      <c r="V16016" s="17"/>
    </row>
    <row r="16017" spans="22:22" x14ac:dyDescent="0.35">
      <c r="V16017" s="17"/>
    </row>
    <row r="16018" spans="22:22" x14ac:dyDescent="0.35">
      <c r="V16018" s="17"/>
    </row>
    <row r="16019" spans="22:22" x14ac:dyDescent="0.35">
      <c r="V16019" s="17"/>
    </row>
    <row r="16020" spans="22:22" x14ac:dyDescent="0.35">
      <c r="V16020" s="17"/>
    </row>
    <row r="16021" spans="22:22" x14ac:dyDescent="0.35">
      <c r="V16021" s="17"/>
    </row>
    <row r="16022" spans="22:22" x14ac:dyDescent="0.35">
      <c r="V16022" s="17"/>
    </row>
    <row r="16023" spans="22:22" x14ac:dyDescent="0.35">
      <c r="V16023" s="17"/>
    </row>
    <row r="16024" spans="22:22" x14ac:dyDescent="0.35">
      <c r="V16024" s="17"/>
    </row>
    <row r="16025" spans="22:22" x14ac:dyDescent="0.35">
      <c r="V16025" s="17"/>
    </row>
    <row r="16026" spans="22:22" x14ac:dyDescent="0.35">
      <c r="V16026" s="17"/>
    </row>
    <row r="16027" spans="22:22" x14ac:dyDescent="0.35">
      <c r="V16027" s="17"/>
    </row>
    <row r="16028" spans="22:22" x14ac:dyDescent="0.35">
      <c r="V16028" s="17"/>
    </row>
    <row r="16029" spans="22:22" x14ac:dyDescent="0.35">
      <c r="V16029" s="17"/>
    </row>
    <row r="16030" spans="22:22" x14ac:dyDescent="0.35">
      <c r="V16030" s="17"/>
    </row>
    <row r="16031" spans="22:22" x14ac:dyDescent="0.35">
      <c r="V16031" s="17"/>
    </row>
    <row r="16032" spans="22:22" x14ac:dyDescent="0.35">
      <c r="V16032" s="17"/>
    </row>
    <row r="16033" spans="22:22" x14ac:dyDescent="0.35">
      <c r="V16033" s="17"/>
    </row>
    <row r="16034" spans="22:22" x14ac:dyDescent="0.35">
      <c r="V16034" s="17"/>
    </row>
    <row r="16035" spans="22:22" x14ac:dyDescent="0.35">
      <c r="V16035" s="17"/>
    </row>
    <row r="16036" spans="22:22" x14ac:dyDescent="0.35">
      <c r="V16036" s="17"/>
    </row>
    <row r="16037" spans="22:22" x14ac:dyDescent="0.35">
      <c r="V16037" s="17"/>
    </row>
    <row r="16038" spans="22:22" x14ac:dyDescent="0.35">
      <c r="V16038" s="17"/>
    </row>
    <row r="16039" spans="22:22" x14ac:dyDescent="0.35">
      <c r="V16039" s="17"/>
    </row>
    <row r="16040" spans="22:22" x14ac:dyDescent="0.35">
      <c r="V16040" s="17"/>
    </row>
    <row r="16041" spans="22:22" x14ac:dyDescent="0.35">
      <c r="V16041" s="17"/>
    </row>
    <row r="16042" spans="22:22" x14ac:dyDescent="0.35">
      <c r="V16042" s="17"/>
    </row>
    <row r="16043" spans="22:22" x14ac:dyDescent="0.35">
      <c r="V16043" s="17"/>
    </row>
    <row r="16044" spans="22:22" x14ac:dyDescent="0.35">
      <c r="V16044" s="17"/>
    </row>
    <row r="16045" spans="22:22" x14ac:dyDescent="0.35">
      <c r="V16045" s="17"/>
    </row>
    <row r="16046" spans="22:22" x14ac:dyDescent="0.35">
      <c r="V16046" s="17"/>
    </row>
    <row r="16047" spans="22:22" x14ac:dyDescent="0.35">
      <c r="V16047" s="17"/>
    </row>
    <row r="16048" spans="22:22" x14ac:dyDescent="0.35">
      <c r="V16048" s="17"/>
    </row>
    <row r="16049" spans="22:22" x14ac:dyDescent="0.35">
      <c r="V16049" s="17"/>
    </row>
    <row r="16050" spans="22:22" x14ac:dyDescent="0.35">
      <c r="V16050" s="17"/>
    </row>
    <row r="16051" spans="22:22" x14ac:dyDescent="0.35">
      <c r="V16051" s="17"/>
    </row>
    <row r="16052" spans="22:22" x14ac:dyDescent="0.35">
      <c r="V16052" s="17"/>
    </row>
    <row r="16053" spans="22:22" x14ac:dyDescent="0.35">
      <c r="V16053" s="17"/>
    </row>
    <row r="16054" spans="22:22" x14ac:dyDescent="0.35">
      <c r="V16054" s="17"/>
    </row>
    <row r="16055" spans="22:22" x14ac:dyDescent="0.35">
      <c r="V16055" s="17"/>
    </row>
    <row r="16056" spans="22:22" x14ac:dyDescent="0.35">
      <c r="V16056" s="17"/>
    </row>
    <row r="16057" spans="22:22" x14ac:dyDescent="0.35">
      <c r="V16057" s="17"/>
    </row>
    <row r="16058" spans="22:22" x14ac:dyDescent="0.35">
      <c r="V16058" s="17"/>
    </row>
    <row r="16059" spans="22:22" x14ac:dyDescent="0.35">
      <c r="V16059" s="17"/>
    </row>
    <row r="16060" spans="22:22" x14ac:dyDescent="0.35">
      <c r="V16060" s="17"/>
    </row>
    <row r="16061" spans="22:22" x14ac:dyDescent="0.35">
      <c r="V16061" s="17"/>
    </row>
    <row r="16062" spans="22:22" x14ac:dyDescent="0.35">
      <c r="V16062" s="17"/>
    </row>
    <row r="16063" spans="22:22" x14ac:dyDescent="0.35">
      <c r="V16063" s="17"/>
    </row>
    <row r="16064" spans="22:22" x14ac:dyDescent="0.35">
      <c r="V16064" s="17"/>
    </row>
    <row r="16065" spans="22:22" x14ac:dyDescent="0.35">
      <c r="V16065" s="17"/>
    </row>
    <row r="16066" spans="22:22" x14ac:dyDescent="0.35">
      <c r="V16066" s="17"/>
    </row>
    <row r="16067" spans="22:22" x14ac:dyDescent="0.35">
      <c r="V16067" s="17"/>
    </row>
    <row r="16068" spans="22:22" x14ac:dyDescent="0.35">
      <c r="V16068" s="17"/>
    </row>
    <row r="16069" spans="22:22" x14ac:dyDescent="0.35">
      <c r="V16069" s="17"/>
    </row>
    <row r="16070" spans="22:22" x14ac:dyDescent="0.35">
      <c r="V16070" s="17"/>
    </row>
    <row r="16071" spans="22:22" x14ac:dyDescent="0.35">
      <c r="V16071" s="17"/>
    </row>
    <row r="16072" spans="22:22" x14ac:dyDescent="0.35">
      <c r="V16072" s="17"/>
    </row>
    <row r="16073" spans="22:22" x14ac:dyDescent="0.35">
      <c r="V16073" s="17"/>
    </row>
    <row r="16074" spans="22:22" x14ac:dyDescent="0.35">
      <c r="V16074" s="17"/>
    </row>
    <row r="16075" spans="22:22" x14ac:dyDescent="0.35">
      <c r="V16075" s="17"/>
    </row>
    <row r="16076" spans="22:22" x14ac:dyDescent="0.35">
      <c r="V16076" s="17"/>
    </row>
    <row r="16077" spans="22:22" x14ac:dyDescent="0.35">
      <c r="V16077" s="17"/>
    </row>
    <row r="16078" spans="22:22" x14ac:dyDescent="0.35">
      <c r="V16078" s="17"/>
    </row>
    <row r="16079" spans="22:22" x14ac:dyDescent="0.35">
      <c r="V16079" s="17"/>
    </row>
    <row r="16080" spans="22:22" x14ac:dyDescent="0.35">
      <c r="V16080" s="17"/>
    </row>
    <row r="16081" spans="22:22" x14ac:dyDescent="0.35">
      <c r="V16081" s="17"/>
    </row>
    <row r="16082" spans="22:22" x14ac:dyDescent="0.35">
      <c r="V16082" s="17"/>
    </row>
    <row r="16083" spans="22:22" x14ac:dyDescent="0.35">
      <c r="V16083" s="17"/>
    </row>
    <row r="16084" spans="22:22" x14ac:dyDescent="0.35">
      <c r="V16084" s="17"/>
    </row>
    <row r="16085" spans="22:22" x14ac:dyDescent="0.35">
      <c r="V16085" s="17"/>
    </row>
    <row r="16086" spans="22:22" x14ac:dyDescent="0.35">
      <c r="V16086" s="17"/>
    </row>
    <row r="16087" spans="22:22" x14ac:dyDescent="0.35">
      <c r="V16087" s="17"/>
    </row>
    <row r="16088" spans="22:22" x14ac:dyDescent="0.35">
      <c r="V16088" s="17"/>
    </row>
    <row r="16089" spans="22:22" x14ac:dyDescent="0.35">
      <c r="V16089" s="17"/>
    </row>
    <row r="16090" spans="22:22" x14ac:dyDescent="0.35">
      <c r="V16090" s="17"/>
    </row>
    <row r="16091" spans="22:22" x14ac:dyDescent="0.35">
      <c r="V16091" s="17"/>
    </row>
    <row r="16092" spans="22:22" x14ac:dyDescent="0.35">
      <c r="V16092" s="17"/>
    </row>
    <row r="16093" spans="22:22" x14ac:dyDescent="0.35">
      <c r="V16093" s="17"/>
    </row>
    <row r="16094" spans="22:22" x14ac:dyDescent="0.35">
      <c r="V16094" s="17"/>
    </row>
    <row r="16095" spans="22:22" x14ac:dyDescent="0.35">
      <c r="V16095" s="17"/>
    </row>
    <row r="16096" spans="22:22" x14ac:dyDescent="0.35">
      <c r="V16096" s="17"/>
    </row>
    <row r="16097" spans="22:22" x14ac:dyDescent="0.35">
      <c r="V16097" s="17"/>
    </row>
    <row r="16098" spans="22:22" x14ac:dyDescent="0.35">
      <c r="V16098" s="17"/>
    </row>
    <row r="16099" spans="22:22" x14ac:dyDescent="0.35">
      <c r="V16099" s="17"/>
    </row>
    <row r="16100" spans="22:22" x14ac:dyDescent="0.35">
      <c r="V16100" s="17"/>
    </row>
    <row r="16101" spans="22:22" x14ac:dyDescent="0.35">
      <c r="V16101" s="17"/>
    </row>
    <row r="16102" spans="22:22" x14ac:dyDescent="0.35">
      <c r="V16102" s="17"/>
    </row>
    <row r="16103" spans="22:22" x14ac:dyDescent="0.35">
      <c r="V16103" s="17"/>
    </row>
    <row r="16104" spans="22:22" x14ac:dyDescent="0.35">
      <c r="V16104" s="17"/>
    </row>
    <row r="16105" spans="22:22" x14ac:dyDescent="0.35">
      <c r="V16105" s="17"/>
    </row>
    <row r="16106" spans="22:22" x14ac:dyDescent="0.35">
      <c r="V16106" s="17"/>
    </row>
    <row r="16107" spans="22:22" x14ac:dyDescent="0.35">
      <c r="V16107" s="17"/>
    </row>
    <row r="16108" spans="22:22" x14ac:dyDescent="0.35">
      <c r="V16108" s="17"/>
    </row>
    <row r="16109" spans="22:22" x14ac:dyDescent="0.35">
      <c r="V16109" s="17"/>
    </row>
    <row r="16110" spans="22:22" x14ac:dyDescent="0.35">
      <c r="V16110" s="17"/>
    </row>
    <row r="16111" spans="22:22" x14ac:dyDescent="0.35">
      <c r="V16111" s="17"/>
    </row>
    <row r="16112" spans="22:22" x14ac:dyDescent="0.35">
      <c r="V16112" s="17"/>
    </row>
    <row r="16113" spans="22:22" x14ac:dyDescent="0.35">
      <c r="V16113" s="17"/>
    </row>
    <row r="16114" spans="22:22" x14ac:dyDescent="0.35">
      <c r="V16114" s="17"/>
    </row>
    <row r="16115" spans="22:22" x14ac:dyDescent="0.35">
      <c r="V16115" s="17"/>
    </row>
    <row r="16116" spans="22:22" x14ac:dyDescent="0.35">
      <c r="V16116" s="17"/>
    </row>
    <row r="16117" spans="22:22" x14ac:dyDescent="0.35">
      <c r="V16117" s="17"/>
    </row>
    <row r="16118" spans="22:22" x14ac:dyDescent="0.35">
      <c r="V16118" s="17"/>
    </row>
    <row r="16119" spans="22:22" x14ac:dyDescent="0.35">
      <c r="V16119" s="17"/>
    </row>
    <row r="16120" spans="22:22" x14ac:dyDescent="0.35">
      <c r="V16120" s="17"/>
    </row>
    <row r="16121" spans="22:22" x14ac:dyDescent="0.35">
      <c r="V16121" s="17"/>
    </row>
    <row r="16122" spans="22:22" x14ac:dyDescent="0.35">
      <c r="V16122" s="17"/>
    </row>
    <row r="16123" spans="22:22" x14ac:dyDescent="0.35">
      <c r="V16123" s="17"/>
    </row>
    <row r="16124" spans="22:22" x14ac:dyDescent="0.35">
      <c r="V16124" s="17"/>
    </row>
    <row r="16125" spans="22:22" x14ac:dyDescent="0.35">
      <c r="V16125" s="17"/>
    </row>
    <row r="16126" spans="22:22" x14ac:dyDescent="0.35">
      <c r="V16126" s="17"/>
    </row>
    <row r="16127" spans="22:22" x14ac:dyDescent="0.35">
      <c r="V16127" s="17"/>
    </row>
    <row r="16128" spans="22:22" x14ac:dyDescent="0.35">
      <c r="V16128" s="17"/>
    </row>
    <row r="16129" spans="22:22" x14ac:dyDescent="0.35">
      <c r="V16129" s="17"/>
    </row>
    <row r="16130" spans="22:22" x14ac:dyDescent="0.35">
      <c r="V16130" s="17"/>
    </row>
    <row r="16131" spans="22:22" x14ac:dyDescent="0.35">
      <c r="V16131" s="17"/>
    </row>
    <row r="16132" spans="22:22" x14ac:dyDescent="0.35">
      <c r="V16132" s="17"/>
    </row>
    <row r="16133" spans="22:22" x14ac:dyDescent="0.35">
      <c r="V16133" s="17"/>
    </row>
    <row r="16134" spans="22:22" x14ac:dyDescent="0.35">
      <c r="V16134" s="17"/>
    </row>
    <row r="16135" spans="22:22" x14ac:dyDescent="0.35">
      <c r="V16135" s="17"/>
    </row>
    <row r="16136" spans="22:22" x14ac:dyDescent="0.35">
      <c r="V16136" s="17"/>
    </row>
    <row r="16137" spans="22:22" x14ac:dyDescent="0.35">
      <c r="V16137" s="17"/>
    </row>
    <row r="16138" spans="22:22" x14ac:dyDescent="0.35">
      <c r="V16138" s="17"/>
    </row>
    <row r="16139" spans="22:22" x14ac:dyDescent="0.35">
      <c r="V16139" s="17"/>
    </row>
    <row r="16140" spans="22:22" x14ac:dyDescent="0.35">
      <c r="V16140" s="17"/>
    </row>
    <row r="16141" spans="22:22" x14ac:dyDescent="0.35">
      <c r="V16141" s="17"/>
    </row>
    <row r="16142" spans="22:22" x14ac:dyDescent="0.35">
      <c r="V16142" s="17"/>
    </row>
    <row r="16143" spans="22:22" x14ac:dyDescent="0.35">
      <c r="V16143" s="17"/>
    </row>
    <row r="16144" spans="22:22" x14ac:dyDescent="0.35">
      <c r="V16144" s="17"/>
    </row>
    <row r="16145" spans="22:22" x14ac:dyDescent="0.35">
      <c r="V16145" s="17"/>
    </row>
    <row r="16146" spans="22:22" x14ac:dyDescent="0.35">
      <c r="V16146" s="17"/>
    </row>
    <row r="16147" spans="22:22" x14ac:dyDescent="0.35">
      <c r="V16147" s="17"/>
    </row>
    <row r="16148" spans="22:22" x14ac:dyDescent="0.35">
      <c r="V16148" s="17"/>
    </row>
    <row r="16149" spans="22:22" x14ac:dyDescent="0.35">
      <c r="V16149" s="17"/>
    </row>
    <row r="16150" spans="22:22" x14ac:dyDescent="0.35">
      <c r="V16150" s="17"/>
    </row>
    <row r="16151" spans="22:22" x14ac:dyDescent="0.35">
      <c r="V16151" s="17"/>
    </row>
    <row r="16152" spans="22:22" x14ac:dyDescent="0.35">
      <c r="V16152" s="17"/>
    </row>
    <row r="16153" spans="22:22" x14ac:dyDescent="0.35">
      <c r="V16153" s="17"/>
    </row>
    <row r="16154" spans="22:22" x14ac:dyDescent="0.35">
      <c r="V16154" s="17"/>
    </row>
    <row r="16155" spans="22:22" x14ac:dyDescent="0.35">
      <c r="V16155" s="17"/>
    </row>
    <row r="16156" spans="22:22" x14ac:dyDescent="0.35">
      <c r="V16156" s="17"/>
    </row>
    <row r="16157" spans="22:22" x14ac:dyDescent="0.35">
      <c r="V16157" s="17"/>
    </row>
    <row r="16158" spans="22:22" x14ac:dyDescent="0.35">
      <c r="V16158" s="17"/>
    </row>
    <row r="16159" spans="22:22" x14ac:dyDescent="0.35">
      <c r="V16159" s="17"/>
    </row>
    <row r="16160" spans="22:22" x14ac:dyDescent="0.35">
      <c r="V16160" s="17"/>
    </row>
    <row r="16161" spans="22:22" x14ac:dyDescent="0.35">
      <c r="V16161" s="17"/>
    </row>
    <row r="16162" spans="22:22" x14ac:dyDescent="0.35">
      <c r="V16162" s="17"/>
    </row>
    <row r="16163" spans="22:22" x14ac:dyDescent="0.35">
      <c r="V16163" s="17"/>
    </row>
    <row r="16164" spans="22:22" x14ac:dyDescent="0.35">
      <c r="V16164" s="17"/>
    </row>
    <row r="16165" spans="22:22" x14ac:dyDescent="0.35">
      <c r="V16165" s="17"/>
    </row>
    <row r="16166" spans="22:22" x14ac:dyDescent="0.35">
      <c r="V16166" s="17"/>
    </row>
    <row r="16167" spans="22:22" x14ac:dyDescent="0.35">
      <c r="V16167" s="17"/>
    </row>
    <row r="16168" spans="22:22" x14ac:dyDescent="0.35">
      <c r="V16168" s="17"/>
    </row>
    <row r="16169" spans="22:22" x14ac:dyDescent="0.35">
      <c r="V16169" s="17"/>
    </row>
    <row r="16170" spans="22:22" x14ac:dyDescent="0.35">
      <c r="V16170" s="17"/>
    </row>
    <row r="16171" spans="22:22" x14ac:dyDescent="0.35">
      <c r="V16171" s="17"/>
    </row>
    <row r="16172" spans="22:22" x14ac:dyDescent="0.35">
      <c r="V16172" s="17"/>
    </row>
    <row r="16173" spans="22:22" x14ac:dyDescent="0.35">
      <c r="V16173" s="17"/>
    </row>
    <row r="16174" spans="22:22" x14ac:dyDescent="0.35">
      <c r="V16174" s="17"/>
    </row>
    <row r="16175" spans="22:22" x14ac:dyDescent="0.35">
      <c r="V16175" s="17"/>
    </row>
    <row r="16176" spans="22:22" x14ac:dyDescent="0.35">
      <c r="V16176" s="17"/>
    </row>
    <row r="16177" spans="22:22" x14ac:dyDescent="0.35">
      <c r="V16177" s="17"/>
    </row>
    <row r="16178" spans="22:22" x14ac:dyDescent="0.35">
      <c r="V16178" s="17"/>
    </row>
    <row r="16179" spans="22:22" x14ac:dyDescent="0.35">
      <c r="V16179" s="17"/>
    </row>
    <row r="16180" spans="22:22" x14ac:dyDescent="0.35">
      <c r="V16180" s="17"/>
    </row>
    <row r="16181" spans="22:22" x14ac:dyDescent="0.35">
      <c r="V16181" s="17"/>
    </row>
    <row r="16182" spans="22:22" x14ac:dyDescent="0.35">
      <c r="V16182" s="17"/>
    </row>
    <row r="16183" spans="22:22" x14ac:dyDescent="0.35">
      <c r="V16183" s="17"/>
    </row>
    <row r="16184" spans="22:22" x14ac:dyDescent="0.35">
      <c r="V16184" s="17"/>
    </row>
    <row r="16185" spans="22:22" x14ac:dyDescent="0.35">
      <c r="V16185" s="17"/>
    </row>
    <row r="16186" spans="22:22" x14ac:dyDescent="0.35">
      <c r="V16186" s="17"/>
    </row>
    <row r="16187" spans="22:22" x14ac:dyDescent="0.35">
      <c r="V16187" s="17"/>
    </row>
    <row r="16188" spans="22:22" x14ac:dyDescent="0.35">
      <c r="V16188" s="17"/>
    </row>
    <row r="16189" spans="22:22" x14ac:dyDescent="0.35">
      <c r="V16189" s="17"/>
    </row>
    <row r="16190" spans="22:22" x14ac:dyDescent="0.35">
      <c r="V16190" s="17"/>
    </row>
    <row r="16191" spans="22:22" x14ac:dyDescent="0.35">
      <c r="V16191" s="17"/>
    </row>
    <row r="16192" spans="22:22" x14ac:dyDescent="0.35">
      <c r="V16192" s="17"/>
    </row>
    <row r="16193" spans="22:22" x14ac:dyDescent="0.35">
      <c r="V16193" s="17"/>
    </row>
    <row r="16194" spans="22:22" x14ac:dyDescent="0.35">
      <c r="V16194" s="17"/>
    </row>
    <row r="16195" spans="22:22" x14ac:dyDescent="0.35">
      <c r="V16195" s="17"/>
    </row>
    <row r="16196" spans="22:22" x14ac:dyDescent="0.35">
      <c r="V16196" s="17"/>
    </row>
    <row r="16197" spans="22:22" x14ac:dyDescent="0.35">
      <c r="V16197" s="17"/>
    </row>
    <row r="16198" spans="22:22" x14ac:dyDescent="0.35">
      <c r="V16198" s="17"/>
    </row>
    <row r="16199" spans="22:22" x14ac:dyDescent="0.35">
      <c r="V16199" s="17"/>
    </row>
    <row r="16200" spans="22:22" x14ac:dyDescent="0.35">
      <c r="V16200" s="17"/>
    </row>
    <row r="16201" spans="22:22" x14ac:dyDescent="0.35">
      <c r="V16201" s="17"/>
    </row>
    <row r="16202" spans="22:22" x14ac:dyDescent="0.35">
      <c r="V16202" s="17"/>
    </row>
    <row r="16203" spans="22:22" x14ac:dyDescent="0.35">
      <c r="V16203" s="17"/>
    </row>
    <row r="16204" spans="22:22" x14ac:dyDescent="0.35">
      <c r="V16204" s="17"/>
    </row>
    <row r="16205" spans="22:22" x14ac:dyDescent="0.35">
      <c r="V16205" s="17"/>
    </row>
    <row r="16206" spans="22:22" x14ac:dyDescent="0.35">
      <c r="V16206" s="17"/>
    </row>
    <row r="16207" spans="22:22" x14ac:dyDescent="0.35">
      <c r="V16207" s="17"/>
    </row>
    <row r="16208" spans="22:22" x14ac:dyDescent="0.35">
      <c r="V16208" s="17"/>
    </row>
    <row r="16209" spans="22:22" x14ac:dyDescent="0.35">
      <c r="V16209" s="17"/>
    </row>
    <row r="16210" spans="22:22" x14ac:dyDescent="0.35">
      <c r="V16210" s="17"/>
    </row>
    <row r="16211" spans="22:22" x14ac:dyDescent="0.35">
      <c r="V16211" s="17"/>
    </row>
    <row r="16212" spans="22:22" x14ac:dyDescent="0.35">
      <c r="V16212" s="17"/>
    </row>
    <row r="16213" spans="22:22" x14ac:dyDescent="0.35">
      <c r="V16213" s="17"/>
    </row>
    <row r="16214" spans="22:22" x14ac:dyDescent="0.35">
      <c r="V16214" s="17"/>
    </row>
    <row r="16215" spans="22:22" x14ac:dyDescent="0.35">
      <c r="V16215" s="17"/>
    </row>
    <row r="16216" spans="22:22" x14ac:dyDescent="0.35">
      <c r="V16216" s="17"/>
    </row>
    <row r="16217" spans="22:22" x14ac:dyDescent="0.35">
      <c r="V16217" s="17"/>
    </row>
    <row r="16218" spans="22:22" x14ac:dyDescent="0.35">
      <c r="V16218" s="17"/>
    </row>
    <row r="16219" spans="22:22" x14ac:dyDescent="0.35">
      <c r="V16219" s="17"/>
    </row>
    <row r="16220" spans="22:22" x14ac:dyDescent="0.35">
      <c r="V16220" s="17"/>
    </row>
    <row r="16221" spans="22:22" x14ac:dyDescent="0.35">
      <c r="V16221" s="17"/>
    </row>
    <row r="16222" spans="22:22" x14ac:dyDescent="0.35">
      <c r="V16222" s="17"/>
    </row>
    <row r="16223" spans="22:22" x14ac:dyDescent="0.35">
      <c r="V16223" s="17"/>
    </row>
    <row r="16224" spans="22:22" x14ac:dyDescent="0.35">
      <c r="V16224" s="17"/>
    </row>
    <row r="16225" spans="22:22" x14ac:dyDescent="0.35">
      <c r="V16225" s="17"/>
    </row>
    <row r="16226" spans="22:22" x14ac:dyDescent="0.35">
      <c r="V16226" s="17"/>
    </row>
    <row r="16227" spans="22:22" x14ac:dyDescent="0.35">
      <c r="V16227" s="17"/>
    </row>
    <row r="16228" spans="22:22" x14ac:dyDescent="0.35">
      <c r="V16228" s="17"/>
    </row>
    <row r="16229" spans="22:22" x14ac:dyDescent="0.35">
      <c r="V16229" s="17"/>
    </row>
    <row r="16230" spans="22:22" x14ac:dyDescent="0.35">
      <c r="V16230" s="17"/>
    </row>
    <row r="16231" spans="22:22" x14ac:dyDescent="0.35">
      <c r="V16231" s="17"/>
    </row>
    <row r="16232" spans="22:22" x14ac:dyDescent="0.35">
      <c r="V16232" s="17"/>
    </row>
    <row r="16233" spans="22:22" x14ac:dyDescent="0.35">
      <c r="V16233" s="17"/>
    </row>
    <row r="16234" spans="22:22" x14ac:dyDescent="0.35">
      <c r="V16234" s="17"/>
    </row>
    <row r="16235" spans="22:22" x14ac:dyDescent="0.35">
      <c r="V16235" s="17"/>
    </row>
    <row r="16236" spans="22:22" x14ac:dyDescent="0.35">
      <c r="V16236" s="17"/>
    </row>
    <row r="16237" spans="22:22" x14ac:dyDescent="0.35">
      <c r="V16237" s="17"/>
    </row>
    <row r="16238" spans="22:22" x14ac:dyDescent="0.35">
      <c r="V16238" s="17"/>
    </row>
    <row r="16239" spans="22:22" x14ac:dyDescent="0.35">
      <c r="V16239" s="17"/>
    </row>
    <row r="16240" spans="22:22" x14ac:dyDescent="0.35">
      <c r="V16240" s="17"/>
    </row>
    <row r="16241" spans="22:22" x14ac:dyDescent="0.35">
      <c r="V16241" s="17"/>
    </row>
    <row r="16242" spans="22:22" x14ac:dyDescent="0.35">
      <c r="V16242" s="17"/>
    </row>
    <row r="16243" spans="22:22" x14ac:dyDescent="0.35">
      <c r="V16243" s="17"/>
    </row>
    <row r="16244" spans="22:22" x14ac:dyDescent="0.35">
      <c r="V16244" s="17"/>
    </row>
    <row r="16245" spans="22:22" x14ac:dyDescent="0.35">
      <c r="V16245" s="17"/>
    </row>
    <row r="16246" spans="22:22" x14ac:dyDescent="0.35">
      <c r="V16246" s="17"/>
    </row>
    <row r="16247" spans="22:22" x14ac:dyDescent="0.35">
      <c r="V16247" s="17"/>
    </row>
    <row r="16248" spans="22:22" x14ac:dyDescent="0.35">
      <c r="V16248" s="17"/>
    </row>
    <row r="16249" spans="22:22" x14ac:dyDescent="0.35">
      <c r="V16249" s="17"/>
    </row>
    <row r="16250" spans="22:22" x14ac:dyDescent="0.35">
      <c r="V16250" s="17"/>
    </row>
    <row r="16251" spans="22:22" x14ac:dyDescent="0.35">
      <c r="V16251" s="17"/>
    </row>
    <row r="16252" spans="22:22" x14ac:dyDescent="0.35">
      <c r="V16252" s="17"/>
    </row>
    <row r="16253" spans="22:22" x14ac:dyDescent="0.35">
      <c r="V16253" s="17"/>
    </row>
    <row r="16254" spans="22:22" x14ac:dyDescent="0.35">
      <c r="V16254" s="17"/>
    </row>
    <row r="16255" spans="22:22" x14ac:dyDescent="0.35">
      <c r="V16255" s="17"/>
    </row>
    <row r="16256" spans="22:22" x14ac:dyDescent="0.35">
      <c r="V16256" s="17"/>
    </row>
    <row r="16257" spans="22:22" x14ac:dyDescent="0.35">
      <c r="V16257" s="17"/>
    </row>
    <row r="16258" spans="22:22" x14ac:dyDescent="0.35">
      <c r="V16258" s="17"/>
    </row>
    <row r="16259" spans="22:22" x14ac:dyDescent="0.35">
      <c r="V16259" s="17"/>
    </row>
    <row r="16260" spans="22:22" x14ac:dyDescent="0.35">
      <c r="V16260" s="17"/>
    </row>
    <row r="16261" spans="22:22" x14ac:dyDescent="0.35">
      <c r="V16261" s="17"/>
    </row>
    <row r="16262" spans="22:22" x14ac:dyDescent="0.35">
      <c r="V16262" s="17"/>
    </row>
    <row r="16263" spans="22:22" x14ac:dyDescent="0.35">
      <c r="V16263" s="17"/>
    </row>
    <row r="16264" spans="22:22" x14ac:dyDescent="0.35">
      <c r="V16264" s="17"/>
    </row>
    <row r="16265" spans="22:22" x14ac:dyDescent="0.35">
      <c r="V16265" s="17"/>
    </row>
    <row r="16266" spans="22:22" x14ac:dyDescent="0.35">
      <c r="V16266" s="17"/>
    </row>
    <row r="16267" spans="22:22" x14ac:dyDescent="0.35">
      <c r="V16267" s="17"/>
    </row>
    <row r="16268" spans="22:22" x14ac:dyDescent="0.35">
      <c r="V16268" s="17"/>
    </row>
    <row r="16269" spans="22:22" x14ac:dyDescent="0.35">
      <c r="V16269" s="17"/>
    </row>
    <row r="16270" spans="22:22" x14ac:dyDescent="0.35">
      <c r="V16270" s="17"/>
    </row>
    <row r="16271" spans="22:22" x14ac:dyDescent="0.35">
      <c r="V16271" s="17"/>
    </row>
    <row r="16272" spans="22:22" x14ac:dyDescent="0.35">
      <c r="V16272" s="17"/>
    </row>
    <row r="16273" spans="22:22" x14ac:dyDescent="0.35">
      <c r="V16273" s="17"/>
    </row>
    <row r="16274" spans="22:22" x14ac:dyDescent="0.35">
      <c r="V16274" s="17"/>
    </row>
    <row r="16275" spans="22:22" x14ac:dyDescent="0.35">
      <c r="V16275" s="17"/>
    </row>
    <row r="16276" spans="22:22" x14ac:dyDescent="0.35">
      <c r="V16276" s="17"/>
    </row>
    <row r="16277" spans="22:22" x14ac:dyDescent="0.35">
      <c r="V16277" s="17"/>
    </row>
    <row r="16278" spans="22:22" x14ac:dyDescent="0.35">
      <c r="V16278" s="17"/>
    </row>
    <row r="16279" spans="22:22" x14ac:dyDescent="0.35">
      <c r="V16279" s="17"/>
    </row>
    <row r="16280" spans="22:22" x14ac:dyDescent="0.35">
      <c r="V16280" s="17"/>
    </row>
    <row r="16281" spans="22:22" x14ac:dyDescent="0.35">
      <c r="V16281" s="17"/>
    </row>
    <row r="16282" spans="22:22" x14ac:dyDescent="0.35">
      <c r="V16282" s="17"/>
    </row>
    <row r="16283" spans="22:22" x14ac:dyDescent="0.35">
      <c r="V16283" s="17"/>
    </row>
    <row r="16284" spans="22:22" x14ac:dyDescent="0.35">
      <c r="V16284" s="17"/>
    </row>
    <row r="16285" spans="22:22" x14ac:dyDescent="0.35">
      <c r="V16285" s="17"/>
    </row>
    <row r="16286" spans="22:22" x14ac:dyDescent="0.35">
      <c r="V16286" s="17"/>
    </row>
    <row r="16287" spans="22:22" x14ac:dyDescent="0.35">
      <c r="V16287" s="17"/>
    </row>
    <row r="16288" spans="22:22" x14ac:dyDescent="0.35">
      <c r="V16288" s="17"/>
    </row>
    <row r="16289" spans="22:22" x14ac:dyDescent="0.35">
      <c r="V16289" s="17"/>
    </row>
    <row r="16290" spans="22:22" x14ac:dyDescent="0.35">
      <c r="V16290" s="17"/>
    </row>
    <row r="16291" spans="22:22" x14ac:dyDescent="0.35">
      <c r="V16291" s="17"/>
    </row>
    <row r="16292" spans="22:22" x14ac:dyDescent="0.35">
      <c r="V16292" s="17"/>
    </row>
    <row r="16293" spans="22:22" x14ac:dyDescent="0.35">
      <c r="V16293" s="17"/>
    </row>
    <row r="16294" spans="22:22" x14ac:dyDescent="0.35">
      <c r="V16294" s="17"/>
    </row>
    <row r="16295" spans="22:22" x14ac:dyDescent="0.35">
      <c r="V16295" s="17"/>
    </row>
    <row r="16296" spans="22:22" x14ac:dyDescent="0.35">
      <c r="V16296" s="17"/>
    </row>
    <row r="16297" spans="22:22" x14ac:dyDescent="0.35">
      <c r="V16297" s="17"/>
    </row>
    <row r="16298" spans="22:22" x14ac:dyDescent="0.35">
      <c r="V16298" s="17"/>
    </row>
    <row r="16299" spans="22:22" x14ac:dyDescent="0.35">
      <c r="V16299" s="17"/>
    </row>
    <row r="16300" spans="22:22" x14ac:dyDescent="0.35">
      <c r="V16300" s="17"/>
    </row>
    <row r="16301" spans="22:22" x14ac:dyDescent="0.35">
      <c r="V16301" s="17"/>
    </row>
    <row r="16302" spans="22:22" x14ac:dyDescent="0.35">
      <c r="V16302" s="17"/>
    </row>
    <row r="16303" spans="22:22" x14ac:dyDescent="0.35">
      <c r="V16303" s="17"/>
    </row>
    <row r="16304" spans="22:22" x14ac:dyDescent="0.35">
      <c r="V16304" s="17"/>
    </row>
    <row r="16305" spans="22:22" x14ac:dyDescent="0.35">
      <c r="V16305" s="17"/>
    </row>
    <row r="16306" spans="22:22" x14ac:dyDescent="0.35">
      <c r="V16306" s="17"/>
    </row>
    <row r="16307" spans="22:22" x14ac:dyDescent="0.35">
      <c r="V16307" s="17"/>
    </row>
    <row r="16308" spans="22:22" x14ac:dyDescent="0.35">
      <c r="V16308" s="17"/>
    </row>
    <row r="16309" spans="22:22" x14ac:dyDescent="0.35">
      <c r="V16309" s="17"/>
    </row>
    <row r="16310" spans="22:22" x14ac:dyDescent="0.35">
      <c r="V16310" s="17"/>
    </row>
    <row r="16311" spans="22:22" x14ac:dyDescent="0.35">
      <c r="V16311" s="17"/>
    </row>
    <row r="16312" spans="22:22" x14ac:dyDescent="0.35">
      <c r="V16312" s="17"/>
    </row>
    <row r="16313" spans="22:22" x14ac:dyDescent="0.35">
      <c r="V16313" s="17"/>
    </row>
    <row r="16314" spans="22:22" x14ac:dyDescent="0.35">
      <c r="V16314" s="17"/>
    </row>
    <row r="16315" spans="22:22" x14ac:dyDescent="0.35">
      <c r="V16315" s="17"/>
    </row>
    <row r="16316" spans="22:22" x14ac:dyDescent="0.35">
      <c r="V16316" s="17"/>
    </row>
    <row r="16317" spans="22:22" x14ac:dyDescent="0.35">
      <c r="V16317" s="17"/>
    </row>
    <row r="16318" spans="22:22" x14ac:dyDescent="0.35">
      <c r="V16318" s="17"/>
    </row>
    <row r="16319" spans="22:22" x14ac:dyDescent="0.35">
      <c r="V16319" s="17"/>
    </row>
    <row r="16320" spans="22:22" x14ac:dyDescent="0.35">
      <c r="V16320" s="17"/>
    </row>
    <row r="16321" spans="22:22" x14ac:dyDescent="0.35">
      <c r="V16321" s="17"/>
    </row>
    <row r="16322" spans="22:22" x14ac:dyDescent="0.35">
      <c r="V16322" s="17"/>
    </row>
    <row r="16323" spans="22:22" x14ac:dyDescent="0.35">
      <c r="V16323" s="17"/>
    </row>
    <row r="16324" spans="22:22" x14ac:dyDescent="0.35">
      <c r="V16324" s="17"/>
    </row>
    <row r="16325" spans="22:22" x14ac:dyDescent="0.35">
      <c r="V16325" s="17"/>
    </row>
    <row r="16326" spans="22:22" x14ac:dyDescent="0.35">
      <c r="V16326" s="17"/>
    </row>
    <row r="16327" spans="22:22" x14ac:dyDescent="0.35">
      <c r="V16327" s="17"/>
    </row>
    <row r="16328" spans="22:22" x14ac:dyDescent="0.35">
      <c r="V16328" s="17"/>
    </row>
    <row r="16329" spans="22:22" x14ac:dyDescent="0.35">
      <c r="V16329" s="17"/>
    </row>
    <row r="16330" spans="22:22" x14ac:dyDescent="0.35">
      <c r="V16330" s="17"/>
    </row>
    <row r="16331" spans="22:22" x14ac:dyDescent="0.35">
      <c r="V16331" s="17"/>
    </row>
    <row r="16332" spans="22:22" x14ac:dyDescent="0.35">
      <c r="V16332" s="17"/>
    </row>
    <row r="16333" spans="22:22" x14ac:dyDescent="0.35">
      <c r="V16333" s="17"/>
    </row>
    <row r="16334" spans="22:22" x14ac:dyDescent="0.35">
      <c r="V16334" s="17"/>
    </row>
    <row r="16335" spans="22:22" x14ac:dyDescent="0.35">
      <c r="V16335" s="17"/>
    </row>
    <row r="16336" spans="22:22" x14ac:dyDescent="0.35">
      <c r="V16336" s="17"/>
    </row>
    <row r="16337" spans="22:22" x14ac:dyDescent="0.35">
      <c r="V16337" s="17"/>
    </row>
    <row r="16338" spans="22:22" x14ac:dyDescent="0.35">
      <c r="V16338" s="17"/>
    </row>
    <row r="16339" spans="22:22" x14ac:dyDescent="0.35">
      <c r="V16339" s="17"/>
    </row>
    <row r="16340" spans="22:22" x14ac:dyDescent="0.35">
      <c r="V16340" s="17"/>
    </row>
    <row r="16341" spans="22:22" x14ac:dyDescent="0.35">
      <c r="V16341" s="17"/>
    </row>
    <row r="16342" spans="22:22" x14ac:dyDescent="0.35">
      <c r="V16342" s="17"/>
    </row>
    <row r="16343" spans="22:22" x14ac:dyDescent="0.35">
      <c r="V16343" s="17"/>
    </row>
    <row r="16344" spans="22:22" x14ac:dyDescent="0.35">
      <c r="V16344" s="17"/>
    </row>
    <row r="16345" spans="22:22" x14ac:dyDescent="0.35">
      <c r="V16345" s="17"/>
    </row>
    <row r="16346" spans="22:22" x14ac:dyDescent="0.35">
      <c r="V16346" s="17"/>
    </row>
    <row r="16347" spans="22:22" x14ac:dyDescent="0.35">
      <c r="V16347" s="17"/>
    </row>
    <row r="16348" spans="22:22" x14ac:dyDescent="0.35">
      <c r="V16348" s="17"/>
    </row>
    <row r="16349" spans="22:22" x14ac:dyDescent="0.35">
      <c r="V16349" s="17"/>
    </row>
    <row r="16350" spans="22:22" x14ac:dyDescent="0.35">
      <c r="V16350" s="17"/>
    </row>
    <row r="16351" spans="22:22" x14ac:dyDescent="0.35">
      <c r="V16351" s="17"/>
    </row>
    <row r="16352" spans="22:22" x14ac:dyDescent="0.35">
      <c r="V16352" s="17"/>
    </row>
    <row r="16353" spans="22:22" x14ac:dyDescent="0.35">
      <c r="V16353" s="17"/>
    </row>
    <row r="16354" spans="22:22" x14ac:dyDescent="0.35">
      <c r="V16354" s="17"/>
    </row>
    <row r="16355" spans="22:22" x14ac:dyDescent="0.35">
      <c r="V16355" s="17"/>
    </row>
    <row r="16356" spans="22:22" x14ac:dyDescent="0.35">
      <c r="V16356" s="17"/>
    </row>
    <row r="16357" spans="22:22" x14ac:dyDescent="0.35">
      <c r="V16357" s="17"/>
    </row>
    <row r="16358" spans="22:22" x14ac:dyDescent="0.35">
      <c r="V16358" s="17"/>
    </row>
    <row r="16359" spans="22:22" x14ac:dyDescent="0.35">
      <c r="V16359" s="17"/>
    </row>
    <row r="16360" spans="22:22" x14ac:dyDescent="0.35">
      <c r="V16360" s="17"/>
    </row>
    <row r="16361" spans="22:22" x14ac:dyDescent="0.35">
      <c r="V16361" s="17"/>
    </row>
    <row r="16362" spans="22:22" x14ac:dyDescent="0.35">
      <c r="V16362" s="17"/>
    </row>
    <row r="16363" spans="22:22" x14ac:dyDescent="0.35">
      <c r="V16363" s="17"/>
    </row>
    <row r="16364" spans="22:22" x14ac:dyDescent="0.35">
      <c r="V16364" s="17"/>
    </row>
    <row r="16365" spans="22:22" x14ac:dyDescent="0.35">
      <c r="V16365" s="17"/>
    </row>
    <row r="16366" spans="22:22" x14ac:dyDescent="0.35">
      <c r="V16366" s="17"/>
    </row>
    <row r="16367" spans="22:22" x14ac:dyDescent="0.35">
      <c r="V16367" s="17"/>
    </row>
    <row r="16368" spans="22:22" x14ac:dyDescent="0.35">
      <c r="V16368" s="17"/>
    </row>
    <row r="16369" spans="22:22" x14ac:dyDescent="0.35">
      <c r="V16369" s="17"/>
    </row>
    <row r="16370" spans="22:22" x14ac:dyDescent="0.35">
      <c r="V16370" s="17"/>
    </row>
    <row r="16371" spans="22:22" x14ac:dyDescent="0.35">
      <c r="V16371" s="17"/>
    </row>
    <row r="16372" spans="22:22" x14ac:dyDescent="0.35">
      <c r="V16372" s="17"/>
    </row>
    <row r="16373" spans="22:22" x14ac:dyDescent="0.35">
      <c r="V16373" s="17"/>
    </row>
    <row r="16374" spans="22:22" x14ac:dyDescent="0.35">
      <c r="V16374" s="17"/>
    </row>
    <row r="16375" spans="22:22" x14ac:dyDescent="0.35">
      <c r="V16375" s="17"/>
    </row>
    <row r="16376" spans="22:22" x14ac:dyDescent="0.35">
      <c r="V16376" s="17"/>
    </row>
    <row r="16377" spans="22:22" x14ac:dyDescent="0.35">
      <c r="V16377" s="17"/>
    </row>
    <row r="16378" spans="22:22" x14ac:dyDescent="0.35">
      <c r="V16378" s="17"/>
    </row>
    <row r="16379" spans="22:22" x14ac:dyDescent="0.35">
      <c r="V16379" s="17"/>
    </row>
    <row r="16380" spans="22:22" x14ac:dyDescent="0.35">
      <c r="V16380" s="17"/>
    </row>
    <row r="16381" spans="22:22" x14ac:dyDescent="0.35">
      <c r="V16381" s="17"/>
    </row>
    <row r="16382" spans="22:22" x14ac:dyDescent="0.35">
      <c r="V16382" s="17"/>
    </row>
    <row r="16383" spans="22:22" x14ac:dyDescent="0.35">
      <c r="V16383" s="17"/>
    </row>
    <row r="16384" spans="22:22" x14ac:dyDescent="0.35">
      <c r="V16384" s="17"/>
    </row>
    <row r="16385" spans="22:22" x14ac:dyDescent="0.35">
      <c r="V16385" s="17"/>
    </row>
    <row r="16386" spans="22:22" x14ac:dyDescent="0.35">
      <c r="V16386" s="17"/>
    </row>
    <row r="16387" spans="22:22" x14ac:dyDescent="0.35">
      <c r="V16387" s="17"/>
    </row>
    <row r="16388" spans="22:22" x14ac:dyDescent="0.35">
      <c r="V16388" s="17"/>
    </row>
    <row r="16389" spans="22:22" x14ac:dyDescent="0.35">
      <c r="V16389" s="17"/>
    </row>
    <row r="16390" spans="22:22" x14ac:dyDescent="0.35">
      <c r="V16390" s="17"/>
    </row>
    <row r="16391" spans="22:22" x14ac:dyDescent="0.35">
      <c r="V16391" s="17"/>
    </row>
    <row r="16392" spans="22:22" x14ac:dyDescent="0.35">
      <c r="V16392" s="17"/>
    </row>
    <row r="16393" spans="22:22" x14ac:dyDescent="0.35">
      <c r="V16393" s="17"/>
    </row>
    <row r="16394" spans="22:22" x14ac:dyDescent="0.35">
      <c r="V16394" s="17"/>
    </row>
    <row r="16395" spans="22:22" x14ac:dyDescent="0.35">
      <c r="V16395" s="17"/>
    </row>
    <row r="16396" spans="22:22" x14ac:dyDescent="0.35">
      <c r="V16396" s="17"/>
    </row>
    <row r="16397" spans="22:22" x14ac:dyDescent="0.35">
      <c r="V16397" s="17"/>
    </row>
    <row r="16398" spans="22:22" x14ac:dyDescent="0.35">
      <c r="V16398" s="17"/>
    </row>
    <row r="16399" spans="22:22" x14ac:dyDescent="0.35">
      <c r="V16399" s="17"/>
    </row>
    <row r="16400" spans="22:22" x14ac:dyDescent="0.35">
      <c r="V16400" s="17"/>
    </row>
    <row r="16401" spans="22:22" x14ac:dyDescent="0.35">
      <c r="V16401" s="17"/>
    </row>
    <row r="16402" spans="22:22" x14ac:dyDescent="0.35">
      <c r="V16402" s="17"/>
    </row>
    <row r="16403" spans="22:22" x14ac:dyDescent="0.35">
      <c r="V16403" s="17"/>
    </row>
    <row r="16404" spans="22:22" x14ac:dyDescent="0.35">
      <c r="V16404" s="17"/>
    </row>
    <row r="16405" spans="22:22" x14ac:dyDescent="0.35">
      <c r="V16405" s="17"/>
    </row>
    <row r="16406" spans="22:22" x14ac:dyDescent="0.35">
      <c r="V16406" s="17"/>
    </row>
    <row r="16407" spans="22:22" x14ac:dyDescent="0.35">
      <c r="V16407" s="17"/>
    </row>
    <row r="16408" spans="22:22" x14ac:dyDescent="0.35">
      <c r="V16408" s="17"/>
    </row>
    <row r="16409" spans="22:22" x14ac:dyDescent="0.35">
      <c r="V16409" s="17"/>
    </row>
    <row r="16410" spans="22:22" x14ac:dyDescent="0.35">
      <c r="V16410" s="17"/>
    </row>
    <row r="16411" spans="22:22" x14ac:dyDescent="0.35">
      <c r="V16411" s="17"/>
    </row>
    <row r="16412" spans="22:22" x14ac:dyDescent="0.35">
      <c r="V16412" s="17"/>
    </row>
    <row r="16413" spans="22:22" x14ac:dyDescent="0.35">
      <c r="V16413" s="17"/>
    </row>
    <row r="16414" spans="22:22" x14ac:dyDescent="0.35">
      <c r="V16414" s="17"/>
    </row>
    <row r="16415" spans="22:22" x14ac:dyDescent="0.35">
      <c r="V16415" s="17"/>
    </row>
    <row r="16416" spans="22:22" x14ac:dyDescent="0.35">
      <c r="V16416" s="17"/>
    </row>
    <row r="16417" spans="22:22" x14ac:dyDescent="0.35">
      <c r="V16417" s="17"/>
    </row>
    <row r="16418" spans="22:22" x14ac:dyDescent="0.35">
      <c r="V16418" s="17"/>
    </row>
    <row r="16419" spans="22:22" x14ac:dyDescent="0.35">
      <c r="V16419" s="17"/>
    </row>
    <row r="16420" spans="22:22" x14ac:dyDescent="0.35">
      <c r="V16420" s="17"/>
    </row>
    <row r="16421" spans="22:22" x14ac:dyDescent="0.35">
      <c r="V16421" s="17"/>
    </row>
    <row r="16422" spans="22:22" x14ac:dyDescent="0.35">
      <c r="V16422" s="17"/>
    </row>
    <row r="16423" spans="22:22" x14ac:dyDescent="0.35">
      <c r="V16423" s="17"/>
    </row>
    <row r="16424" spans="22:22" x14ac:dyDescent="0.35">
      <c r="V16424" s="17"/>
    </row>
    <row r="16425" spans="22:22" x14ac:dyDescent="0.35">
      <c r="V16425" s="17"/>
    </row>
    <row r="16426" spans="22:22" x14ac:dyDescent="0.35">
      <c r="V16426" s="17"/>
    </row>
    <row r="16427" spans="22:22" x14ac:dyDescent="0.35">
      <c r="V16427" s="17"/>
    </row>
    <row r="16428" spans="22:22" x14ac:dyDescent="0.35">
      <c r="V16428" s="17"/>
    </row>
    <row r="16429" spans="22:22" x14ac:dyDescent="0.35">
      <c r="V16429" s="17"/>
    </row>
    <row r="16430" spans="22:22" x14ac:dyDescent="0.35">
      <c r="V16430" s="17"/>
    </row>
    <row r="16431" spans="22:22" x14ac:dyDescent="0.35">
      <c r="V16431" s="17"/>
    </row>
    <row r="16432" spans="22:22" x14ac:dyDescent="0.35">
      <c r="V16432" s="17"/>
    </row>
    <row r="16433" spans="22:22" x14ac:dyDescent="0.35">
      <c r="V16433" s="17"/>
    </row>
    <row r="16434" spans="22:22" x14ac:dyDescent="0.35">
      <c r="V16434" s="17"/>
    </row>
    <row r="16435" spans="22:22" x14ac:dyDescent="0.35">
      <c r="V16435" s="17"/>
    </row>
    <row r="16436" spans="22:22" x14ac:dyDescent="0.35">
      <c r="V16436" s="17"/>
    </row>
    <row r="16437" spans="22:22" x14ac:dyDescent="0.35">
      <c r="V16437" s="17"/>
    </row>
    <row r="16438" spans="22:22" x14ac:dyDescent="0.35">
      <c r="V16438" s="17"/>
    </row>
    <row r="16439" spans="22:22" x14ac:dyDescent="0.35">
      <c r="V16439" s="17"/>
    </row>
    <row r="16440" spans="22:22" x14ac:dyDescent="0.35">
      <c r="V16440" s="17"/>
    </row>
    <row r="16441" spans="22:22" x14ac:dyDescent="0.35">
      <c r="V16441" s="17"/>
    </row>
    <row r="16442" spans="22:22" x14ac:dyDescent="0.35">
      <c r="V16442" s="17"/>
    </row>
    <row r="16443" spans="22:22" x14ac:dyDescent="0.35">
      <c r="V16443" s="17"/>
    </row>
    <row r="16444" spans="22:22" x14ac:dyDescent="0.35">
      <c r="V16444" s="17"/>
    </row>
    <row r="16445" spans="22:22" x14ac:dyDescent="0.35">
      <c r="V16445" s="17"/>
    </row>
    <row r="16446" spans="22:22" x14ac:dyDescent="0.35">
      <c r="V16446" s="17"/>
    </row>
    <row r="16447" spans="22:22" x14ac:dyDescent="0.35">
      <c r="V16447" s="17"/>
    </row>
    <row r="16448" spans="22:22" x14ac:dyDescent="0.35">
      <c r="V16448" s="17"/>
    </row>
    <row r="16449" spans="22:22" x14ac:dyDescent="0.35">
      <c r="V16449" s="17"/>
    </row>
    <row r="16450" spans="22:22" x14ac:dyDescent="0.35">
      <c r="V16450" s="17"/>
    </row>
    <row r="16451" spans="22:22" x14ac:dyDescent="0.35">
      <c r="V16451" s="17"/>
    </row>
    <row r="16452" spans="22:22" x14ac:dyDescent="0.35">
      <c r="V16452" s="17"/>
    </row>
    <row r="16453" spans="22:22" x14ac:dyDescent="0.35">
      <c r="V16453" s="17"/>
    </row>
    <row r="16454" spans="22:22" x14ac:dyDescent="0.35">
      <c r="V16454" s="17"/>
    </row>
    <row r="16455" spans="22:22" x14ac:dyDescent="0.35">
      <c r="V16455" s="17"/>
    </row>
    <row r="16456" spans="22:22" x14ac:dyDescent="0.35">
      <c r="V16456" s="17"/>
    </row>
    <row r="16457" spans="22:22" x14ac:dyDescent="0.35">
      <c r="V16457" s="17"/>
    </row>
    <row r="16458" spans="22:22" x14ac:dyDescent="0.35">
      <c r="V16458" s="17"/>
    </row>
    <row r="16459" spans="22:22" x14ac:dyDescent="0.35">
      <c r="V16459" s="17"/>
    </row>
    <row r="16460" spans="22:22" x14ac:dyDescent="0.35">
      <c r="V16460" s="17"/>
    </row>
    <row r="16461" spans="22:22" x14ac:dyDescent="0.35">
      <c r="V16461" s="17"/>
    </row>
    <row r="16462" spans="22:22" x14ac:dyDescent="0.35">
      <c r="V16462" s="17"/>
    </row>
    <row r="16463" spans="22:22" x14ac:dyDescent="0.35">
      <c r="V16463" s="17"/>
    </row>
    <row r="16464" spans="22:22" x14ac:dyDescent="0.35">
      <c r="V16464" s="17"/>
    </row>
    <row r="16465" spans="22:22" x14ac:dyDescent="0.35">
      <c r="V16465" s="17"/>
    </row>
    <row r="16466" spans="22:22" x14ac:dyDescent="0.35">
      <c r="V16466" s="17"/>
    </row>
    <row r="16467" spans="22:22" x14ac:dyDescent="0.35">
      <c r="V16467" s="17"/>
    </row>
    <row r="16468" spans="22:22" x14ac:dyDescent="0.35">
      <c r="V16468" s="17"/>
    </row>
    <row r="16469" spans="22:22" x14ac:dyDescent="0.35">
      <c r="V16469" s="17"/>
    </row>
    <row r="16470" spans="22:22" x14ac:dyDescent="0.35">
      <c r="V16470" s="17"/>
    </row>
    <row r="16471" spans="22:22" x14ac:dyDescent="0.35">
      <c r="V16471" s="17"/>
    </row>
    <row r="16472" spans="22:22" x14ac:dyDescent="0.35">
      <c r="V16472" s="17"/>
    </row>
    <row r="16473" spans="22:22" x14ac:dyDescent="0.35">
      <c r="V16473" s="17"/>
    </row>
    <row r="16474" spans="22:22" x14ac:dyDescent="0.35">
      <c r="V16474" s="17"/>
    </row>
    <row r="16475" spans="22:22" x14ac:dyDescent="0.35">
      <c r="V16475" s="17"/>
    </row>
    <row r="16476" spans="22:22" x14ac:dyDescent="0.35">
      <c r="V16476" s="17"/>
    </row>
    <row r="16477" spans="22:22" x14ac:dyDescent="0.35">
      <c r="V16477" s="17"/>
    </row>
    <row r="16478" spans="22:22" x14ac:dyDescent="0.35">
      <c r="V16478" s="17"/>
    </row>
    <row r="16479" spans="22:22" x14ac:dyDescent="0.35">
      <c r="V16479" s="17"/>
    </row>
    <row r="16480" spans="22:22" x14ac:dyDescent="0.35">
      <c r="V16480" s="17"/>
    </row>
    <row r="16481" spans="22:22" x14ac:dyDescent="0.35">
      <c r="V16481" s="17"/>
    </row>
    <row r="16482" spans="22:22" x14ac:dyDescent="0.35">
      <c r="V16482" s="17"/>
    </row>
    <row r="16483" spans="22:22" x14ac:dyDescent="0.35">
      <c r="V16483" s="17"/>
    </row>
    <row r="16484" spans="22:22" x14ac:dyDescent="0.35">
      <c r="V16484" s="17"/>
    </row>
    <row r="16485" spans="22:22" x14ac:dyDescent="0.35">
      <c r="V16485" s="17"/>
    </row>
    <row r="16486" spans="22:22" x14ac:dyDescent="0.35">
      <c r="V16486" s="17"/>
    </row>
    <row r="16487" spans="22:22" x14ac:dyDescent="0.35">
      <c r="V16487" s="17"/>
    </row>
    <row r="16488" spans="22:22" x14ac:dyDescent="0.35">
      <c r="V16488" s="17"/>
    </row>
    <row r="16489" spans="22:22" x14ac:dyDescent="0.35">
      <c r="V16489" s="17"/>
    </row>
    <row r="16490" spans="22:22" x14ac:dyDescent="0.35">
      <c r="V16490" s="17"/>
    </row>
    <row r="16491" spans="22:22" x14ac:dyDescent="0.35">
      <c r="V16491" s="17"/>
    </row>
    <row r="16492" spans="22:22" x14ac:dyDescent="0.35">
      <c r="V16492" s="17"/>
    </row>
    <row r="16493" spans="22:22" x14ac:dyDescent="0.35">
      <c r="V16493" s="17"/>
    </row>
    <row r="16494" spans="22:22" x14ac:dyDescent="0.35">
      <c r="V16494" s="17"/>
    </row>
    <row r="16495" spans="22:22" x14ac:dyDescent="0.35">
      <c r="V16495" s="17"/>
    </row>
    <row r="16496" spans="22:22" x14ac:dyDescent="0.35">
      <c r="V16496" s="17"/>
    </row>
    <row r="16497" spans="22:22" x14ac:dyDescent="0.35">
      <c r="V16497" s="17"/>
    </row>
    <row r="16498" spans="22:22" x14ac:dyDescent="0.35">
      <c r="V16498" s="17"/>
    </row>
    <row r="16499" spans="22:22" x14ac:dyDescent="0.35">
      <c r="V16499" s="17"/>
    </row>
    <row r="16500" spans="22:22" x14ac:dyDescent="0.35">
      <c r="V16500" s="17"/>
    </row>
    <row r="16501" spans="22:22" x14ac:dyDescent="0.35">
      <c r="V16501" s="17"/>
    </row>
    <row r="16502" spans="22:22" x14ac:dyDescent="0.35">
      <c r="V16502" s="17"/>
    </row>
    <row r="16503" spans="22:22" x14ac:dyDescent="0.35">
      <c r="V16503" s="17"/>
    </row>
    <row r="16504" spans="22:22" x14ac:dyDescent="0.35">
      <c r="V16504" s="17"/>
    </row>
    <row r="16505" spans="22:22" x14ac:dyDescent="0.35">
      <c r="V16505" s="17"/>
    </row>
    <row r="16506" spans="22:22" x14ac:dyDescent="0.35">
      <c r="V16506" s="17"/>
    </row>
    <row r="16507" spans="22:22" x14ac:dyDescent="0.35">
      <c r="V16507" s="17"/>
    </row>
    <row r="16508" spans="22:22" x14ac:dyDescent="0.35">
      <c r="V16508" s="17"/>
    </row>
    <row r="16509" spans="22:22" x14ac:dyDescent="0.35">
      <c r="V16509" s="17"/>
    </row>
    <row r="16510" spans="22:22" x14ac:dyDescent="0.35">
      <c r="V16510" s="17"/>
    </row>
    <row r="16511" spans="22:22" x14ac:dyDescent="0.35">
      <c r="V16511" s="17"/>
    </row>
    <row r="16512" spans="22:22" x14ac:dyDescent="0.35">
      <c r="V16512" s="17"/>
    </row>
    <row r="16513" spans="22:22" x14ac:dyDescent="0.35">
      <c r="V16513" s="17"/>
    </row>
    <row r="16514" spans="22:22" x14ac:dyDescent="0.35">
      <c r="V16514" s="17"/>
    </row>
    <row r="16515" spans="22:22" x14ac:dyDescent="0.35">
      <c r="V16515" s="17"/>
    </row>
    <row r="16516" spans="22:22" x14ac:dyDescent="0.35">
      <c r="V16516" s="17"/>
    </row>
    <row r="16517" spans="22:22" x14ac:dyDescent="0.35">
      <c r="V16517" s="17"/>
    </row>
    <row r="16518" spans="22:22" x14ac:dyDescent="0.35">
      <c r="V16518" s="17"/>
    </row>
    <row r="16519" spans="22:22" x14ac:dyDescent="0.35">
      <c r="V16519" s="17"/>
    </row>
    <row r="16520" spans="22:22" x14ac:dyDescent="0.35">
      <c r="V16520" s="17"/>
    </row>
    <row r="16521" spans="22:22" x14ac:dyDescent="0.35">
      <c r="V16521" s="17"/>
    </row>
    <row r="16522" spans="22:22" x14ac:dyDescent="0.35">
      <c r="V16522" s="17"/>
    </row>
    <row r="16523" spans="22:22" x14ac:dyDescent="0.35">
      <c r="V16523" s="17"/>
    </row>
    <row r="16524" spans="22:22" x14ac:dyDescent="0.35">
      <c r="V16524" s="17"/>
    </row>
    <row r="16525" spans="22:22" x14ac:dyDescent="0.35">
      <c r="V16525" s="17"/>
    </row>
    <row r="16526" spans="22:22" x14ac:dyDescent="0.35">
      <c r="V16526" s="17"/>
    </row>
    <row r="16527" spans="22:22" x14ac:dyDescent="0.35">
      <c r="V16527" s="17"/>
    </row>
    <row r="16528" spans="22:22" x14ac:dyDescent="0.35">
      <c r="V16528" s="17"/>
    </row>
    <row r="16529" spans="22:22" x14ac:dyDescent="0.35">
      <c r="V16529" s="17"/>
    </row>
    <row r="16530" spans="22:22" x14ac:dyDescent="0.35">
      <c r="V16530" s="17"/>
    </row>
    <row r="16531" spans="22:22" x14ac:dyDescent="0.35">
      <c r="V16531" s="17"/>
    </row>
    <row r="16532" spans="22:22" x14ac:dyDescent="0.35">
      <c r="V16532" s="17"/>
    </row>
    <row r="16533" spans="22:22" x14ac:dyDescent="0.35">
      <c r="V16533" s="17"/>
    </row>
    <row r="16534" spans="22:22" x14ac:dyDescent="0.35">
      <c r="V16534" s="17"/>
    </row>
    <row r="16535" spans="22:22" x14ac:dyDescent="0.35">
      <c r="V16535" s="17"/>
    </row>
    <row r="16536" spans="22:22" x14ac:dyDescent="0.35">
      <c r="V16536" s="17"/>
    </row>
    <row r="16537" spans="22:22" x14ac:dyDescent="0.35">
      <c r="V16537" s="17"/>
    </row>
    <row r="16538" spans="22:22" x14ac:dyDescent="0.35">
      <c r="V16538" s="17"/>
    </row>
    <row r="16539" spans="22:22" x14ac:dyDescent="0.35">
      <c r="V16539" s="17"/>
    </row>
    <row r="16540" spans="22:22" x14ac:dyDescent="0.35">
      <c r="V16540" s="17"/>
    </row>
    <row r="16541" spans="22:22" x14ac:dyDescent="0.35">
      <c r="V16541" s="17"/>
    </row>
    <row r="16542" spans="22:22" x14ac:dyDescent="0.35">
      <c r="V16542" s="17"/>
    </row>
    <row r="16543" spans="22:22" x14ac:dyDescent="0.35">
      <c r="V16543" s="17"/>
    </row>
    <row r="16544" spans="22:22" x14ac:dyDescent="0.35">
      <c r="V16544" s="17"/>
    </row>
    <row r="16545" spans="22:22" x14ac:dyDescent="0.35">
      <c r="V16545" s="17"/>
    </row>
    <row r="16546" spans="22:22" x14ac:dyDescent="0.35">
      <c r="V16546" s="17"/>
    </row>
    <row r="16547" spans="22:22" x14ac:dyDescent="0.35">
      <c r="V16547" s="17"/>
    </row>
    <row r="16548" spans="22:22" x14ac:dyDescent="0.35">
      <c r="V16548" s="17"/>
    </row>
    <row r="16549" spans="22:22" x14ac:dyDescent="0.35">
      <c r="V16549" s="17"/>
    </row>
    <row r="16550" spans="22:22" x14ac:dyDescent="0.35">
      <c r="V16550" s="17"/>
    </row>
    <row r="16551" spans="22:22" x14ac:dyDescent="0.35">
      <c r="V16551" s="17"/>
    </row>
    <row r="16552" spans="22:22" x14ac:dyDescent="0.35">
      <c r="V16552" s="17"/>
    </row>
    <row r="16553" spans="22:22" x14ac:dyDescent="0.35">
      <c r="V16553" s="17"/>
    </row>
    <row r="16554" spans="22:22" x14ac:dyDescent="0.35">
      <c r="V16554" s="17"/>
    </row>
    <row r="16555" spans="22:22" x14ac:dyDescent="0.35">
      <c r="V16555" s="17"/>
    </row>
    <row r="16556" spans="22:22" x14ac:dyDescent="0.35">
      <c r="V16556" s="17"/>
    </row>
    <row r="16557" spans="22:22" x14ac:dyDescent="0.35">
      <c r="V16557" s="17"/>
    </row>
    <row r="16558" spans="22:22" x14ac:dyDescent="0.35">
      <c r="V16558" s="17"/>
    </row>
    <row r="16559" spans="22:22" x14ac:dyDescent="0.35">
      <c r="V16559" s="17"/>
    </row>
    <row r="16560" spans="22:22" x14ac:dyDescent="0.35">
      <c r="V16560" s="17"/>
    </row>
    <row r="16561" spans="22:22" x14ac:dyDescent="0.35">
      <c r="V16561" s="17"/>
    </row>
    <row r="16562" spans="22:22" x14ac:dyDescent="0.35">
      <c r="V16562" s="17"/>
    </row>
    <row r="16563" spans="22:22" x14ac:dyDescent="0.35">
      <c r="V16563" s="17"/>
    </row>
    <row r="16564" spans="22:22" x14ac:dyDescent="0.35">
      <c r="V16564" s="17"/>
    </row>
    <row r="16565" spans="22:22" x14ac:dyDescent="0.35">
      <c r="V16565" s="17"/>
    </row>
    <row r="16566" spans="22:22" x14ac:dyDescent="0.35">
      <c r="V16566" s="17"/>
    </row>
    <row r="16567" spans="22:22" x14ac:dyDescent="0.35">
      <c r="V16567" s="17"/>
    </row>
    <row r="16568" spans="22:22" x14ac:dyDescent="0.35">
      <c r="V16568" s="17"/>
    </row>
    <row r="16569" spans="22:22" x14ac:dyDescent="0.35">
      <c r="V16569" s="17"/>
    </row>
    <row r="16570" spans="22:22" x14ac:dyDescent="0.35">
      <c r="V16570" s="17"/>
    </row>
    <row r="16571" spans="22:22" x14ac:dyDescent="0.35">
      <c r="V16571" s="17"/>
    </row>
    <row r="16572" spans="22:22" x14ac:dyDescent="0.35">
      <c r="V16572" s="17"/>
    </row>
    <row r="16573" spans="22:22" x14ac:dyDescent="0.35">
      <c r="V16573" s="17"/>
    </row>
    <row r="16574" spans="22:22" x14ac:dyDescent="0.35">
      <c r="V16574" s="17"/>
    </row>
    <row r="16575" spans="22:22" x14ac:dyDescent="0.35">
      <c r="V16575" s="17"/>
    </row>
    <row r="16576" spans="22:22" x14ac:dyDescent="0.35">
      <c r="V16576" s="17"/>
    </row>
    <row r="16577" spans="22:22" x14ac:dyDescent="0.35">
      <c r="V16577" s="17"/>
    </row>
    <row r="16578" spans="22:22" x14ac:dyDescent="0.35">
      <c r="V16578" s="17"/>
    </row>
    <row r="16579" spans="22:22" x14ac:dyDescent="0.35">
      <c r="V16579" s="17"/>
    </row>
    <row r="16580" spans="22:22" x14ac:dyDescent="0.35">
      <c r="V16580" s="17"/>
    </row>
    <row r="16581" spans="22:22" x14ac:dyDescent="0.35">
      <c r="V16581" s="17"/>
    </row>
    <row r="16582" spans="22:22" x14ac:dyDescent="0.35">
      <c r="V16582" s="17"/>
    </row>
    <row r="16583" spans="22:22" x14ac:dyDescent="0.35">
      <c r="V16583" s="17"/>
    </row>
    <row r="16584" spans="22:22" x14ac:dyDescent="0.35">
      <c r="V16584" s="17"/>
    </row>
    <row r="16585" spans="22:22" x14ac:dyDescent="0.35">
      <c r="V16585" s="17"/>
    </row>
    <row r="16586" spans="22:22" x14ac:dyDescent="0.35">
      <c r="V16586" s="17"/>
    </row>
    <row r="16587" spans="22:22" x14ac:dyDescent="0.35">
      <c r="V16587" s="17"/>
    </row>
    <row r="16588" spans="22:22" x14ac:dyDescent="0.35">
      <c r="V16588" s="17"/>
    </row>
    <row r="16589" spans="22:22" x14ac:dyDescent="0.35">
      <c r="V16589" s="17"/>
    </row>
    <row r="16590" spans="22:22" x14ac:dyDescent="0.35">
      <c r="V16590" s="17"/>
    </row>
    <row r="16591" spans="22:22" x14ac:dyDescent="0.35">
      <c r="V16591" s="17"/>
    </row>
    <row r="16592" spans="22:22" x14ac:dyDescent="0.35">
      <c r="V16592" s="17"/>
    </row>
    <row r="16593" spans="22:22" x14ac:dyDescent="0.35">
      <c r="V16593" s="17"/>
    </row>
    <row r="16594" spans="22:22" x14ac:dyDescent="0.35">
      <c r="V16594" s="17"/>
    </row>
    <row r="16595" spans="22:22" x14ac:dyDescent="0.35">
      <c r="V16595" s="17"/>
    </row>
    <row r="16596" spans="22:22" x14ac:dyDescent="0.35">
      <c r="V16596" s="17"/>
    </row>
    <row r="16597" spans="22:22" x14ac:dyDescent="0.35">
      <c r="V16597" s="17"/>
    </row>
    <row r="16598" spans="22:22" x14ac:dyDescent="0.35">
      <c r="V16598" s="17"/>
    </row>
    <row r="16599" spans="22:22" x14ac:dyDescent="0.35">
      <c r="V16599" s="17"/>
    </row>
    <row r="16600" spans="22:22" x14ac:dyDescent="0.35">
      <c r="V16600" s="17"/>
    </row>
    <row r="16601" spans="22:22" x14ac:dyDescent="0.35">
      <c r="V16601" s="17"/>
    </row>
    <row r="16602" spans="22:22" x14ac:dyDescent="0.35">
      <c r="V16602" s="17"/>
    </row>
    <row r="16603" spans="22:22" x14ac:dyDescent="0.35">
      <c r="V16603" s="17"/>
    </row>
    <row r="16604" spans="22:22" x14ac:dyDescent="0.35">
      <c r="V16604" s="17"/>
    </row>
    <row r="16605" spans="22:22" x14ac:dyDescent="0.35">
      <c r="V16605" s="17"/>
    </row>
    <row r="16606" spans="22:22" x14ac:dyDescent="0.35">
      <c r="V16606" s="17"/>
    </row>
    <row r="16607" spans="22:22" x14ac:dyDescent="0.35">
      <c r="V16607" s="17"/>
    </row>
    <row r="16608" spans="22:22" x14ac:dyDescent="0.35">
      <c r="V16608" s="17"/>
    </row>
    <row r="16609" spans="22:22" x14ac:dyDescent="0.35">
      <c r="V16609" s="17"/>
    </row>
    <row r="16610" spans="22:22" x14ac:dyDescent="0.35">
      <c r="V16610" s="17"/>
    </row>
    <row r="16611" spans="22:22" x14ac:dyDescent="0.35">
      <c r="V16611" s="17"/>
    </row>
    <row r="16612" spans="22:22" x14ac:dyDescent="0.35">
      <c r="V16612" s="17"/>
    </row>
    <row r="16613" spans="22:22" x14ac:dyDescent="0.35">
      <c r="V16613" s="17"/>
    </row>
    <row r="16614" spans="22:22" x14ac:dyDescent="0.35">
      <c r="V16614" s="17"/>
    </row>
    <row r="16615" spans="22:22" x14ac:dyDescent="0.35">
      <c r="V16615" s="17"/>
    </row>
    <row r="16616" spans="22:22" x14ac:dyDescent="0.35">
      <c r="V16616" s="17"/>
    </row>
    <row r="16617" spans="22:22" x14ac:dyDescent="0.35">
      <c r="V16617" s="17"/>
    </row>
    <row r="16618" spans="22:22" x14ac:dyDescent="0.35">
      <c r="V16618" s="17"/>
    </row>
    <row r="16619" spans="22:22" x14ac:dyDescent="0.35">
      <c r="V16619" s="17"/>
    </row>
    <row r="16620" spans="22:22" x14ac:dyDescent="0.35">
      <c r="V16620" s="17"/>
    </row>
    <row r="16621" spans="22:22" x14ac:dyDescent="0.35">
      <c r="V16621" s="17"/>
    </row>
    <row r="16622" spans="22:22" x14ac:dyDescent="0.35">
      <c r="V16622" s="17"/>
    </row>
    <row r="16623" spans="22:22" x14ac:dyDescent="0.35">
      <c r="V16623" s="17"/>
    </row>
    <row r="16624" spans="22:22" x14ac:dyDescent="0.35">
      <c r="V16624" s="17"/>
    </row>
    <row r="16625" spans="22:22" x14ac:dyDescent="0.35">
      <c r="V16625" s="17"/>
    </row>
    <row r="16626" spans="22:22" x14ac:dyDescent="0.35">
      <c r="V16626" s="17"/>
    </row>
    <row r="16627" spans="22:22" x14ac:dyDescent="0.35">
      <c r="V16627" s="17"/>
    </row>
    <row r="16628" spans="22:22" x14ac:dyDescent="0.35">
      <c r="V16628" s="17"/>
    </row>
    <row r="16629" spans="22:22" x14ac:dyDescent="0.35">
      <c r="V16629" s="17"/>
    </row>
    <row r="16630" spans="22:22" x14ac:dyDescent="0.35">
      <c r="V16630" s="17"/>
    </row>
    <row r="16631" spans="22:22" x14ac:dyDescent="0.35">
      <c r="V16631" s="17"/>
    </row>
    <row r="16632" spans="22:22" x14ac:dyDescent="0.35">
      <c r="V16632" s="17"/>
    </row>
    <row r="16633" spans="22:22" x14ac:dyDescent="0.35">
      <c r="V16633" s="17"/>
    </row>
    <row r="16634" spans="22:22" x14ac:dyDescent="0.35">
      <c r="V16634" s="17"/>
    </row>
    <row r="16635" spans="22:22" x14ac:dyDescent="0.35">
      <c r="V16635" s="17"/>
    </row>
    <row r="16636" spans="22:22" x14ac:dyDescent="0.35">
      <c r="V16636" s="17"/>
    </row>
    <row r="16637" spans="22:22" x14ac:dyDescent="0.35">
      <c r="V16637" s="17"/>
    </row>
    <row r="16638" spans="22:22" x14ac:dyDescent="0.35">
      <c r="V16638" s="17"/>
    </row>
    <row r="16639" spans="22:22" x14ac:dyDescent="0.35">
      <c r="V16639" s="17"/>
    </row>
    <row r="16640" spans="22:22" x14ac:dyDescent="0.35">
      <c r="V16640" s="17"/>
    </row>
    <row r="16641" spans="22:22" x14ac:dyDescent="0.35">
      <c r="V16641" s="17"/>
    </row>
    <row r="16642" spans="22:22" x14ac:dyDescent="0.35">
      <c r="V16642" s="17"/>
    </row>
    <row r="16643" spans="22:22" x14ac:dyDescent="0.35">
      <c r="V16643" s="17"/>
    </row>
    <row r="16644" spans="22:22" x14ac:dyDescent="0.35">
      <c r="V16644" s="17"/>
    </row>
    <row r="16645" spans="22:22" x14ac:dyDescent="0.35">
      <c r="V16645" s="17"/>
    </row>
    <row r="16646" spans="22:22" x14ac:dyDescent="0.35">
      <c r="V16646" s="17"/>
    </row>
    <row r="16647" spans="22:22" x14ac:dyDescent="0.35">
      <c r="V16647" s="17"/>
    </row>
    <row r="16648" spans="22:22" x14ac:dyDescent="0.35">
      <c r="V16648" s="17"/>
    </row>
    <row r="16649" spans="22:22" x14ac:dyDescent="0.35">
      <c r="V16649" s="17"/>
    </row>
    <row r="16650" spans="22:22" x14ac:dyDescent="0.35">
      <c r="V16650" s="17"/>
    </row>
    <row r="16651" spans="22:22" x14ac:dyDescent="0.35">
      <c r="V16651" s="17"/>
    </row>
    <row r="16652" spans="22:22" x14ac:dyDescent="0.35">
      <c r="V16652" s="17"/>
    </row>
    <row r="16653" spans="22:22" x14ac:dyDescent="0.35">
      <c r="V16653" s="17"/>
    </row>
    <row r="16654" spans="22:22" x14ac:dyDescent="0.35">
      <c r="V16654" s="17"/>
    </row>
    <row r="16655" spans="22:22" x14ac:dyDescent="0.35">
      <c r="V16655" s="17"/>
    </row>
    <row r="16656" spans="22:22" x14ac:dyDescent="0.35">
      <c r="V16656" s="17"/>
    </row>
    <row r="16657" spans="22:22" x14ac:dyDescent="0.35">
      <c r="V16657" s="17"/>
    </row>
    <row r="16658" spans="22:22" x14ac:dyDescent="0.35">
      <c r="V16658" s="17"/>
    </row>
    <row r="16659" spans="22:22" x14ac:dyDescent="0.35">
      <c r="V16659" s="17"/>
    </row>
    <row r="16660" spans="22:22" x14ac:dyDescent="0.35">
      <c r="V16660" s="17"/>
    </row>
    <row r="16661" spans="22:22" x14ac:dyDescent="0.35">
      <c r="V16661" s="17"/>
    </row>
    <row r="16662" spans="22:22" x14ac:dyDescent="0.35">
      <c r="V16662" s="17"/>
    </row>
    <row r="16663" spans="22:22" x14ac:dyDescent="0.35">
      <c r="V16663" s="17"/>
    </row>
    <row r="16664" spans="22:22" x14ac:dyDescent="0.35">
      <c r="V16664" s="17"/>
    </row>
    <row r="16665" spans="22:22" x14ac:dyDescent="0.35">
      <c r="V16665" s="17"/>
    </row>
    <row r="16666" spans="22:22" x14ac:dyDescent="0.35">
      <c r="V16666" s="17"/>
    </row>
    <row r="16667" spans="22:22" x14ac:dyDescent="0.35">
      <c r="V16667" s="17"/>
    </row>
    <row r="16668" spans="22:22" x14ac:dyDescent="0.35">
      <c r="V16668" s="17"/>
    </row>
    <row r="16669" spans="22:22" x14ac:dyDescent="0.35">
      <c r="V16669" s="17"/>
    </row>
    <row r="16670" spans="22:22" x14ac:dyDescent="0.35">
      <c r="V16670" s="17"/>
    </row>
    <row r="16671" spans="22:22" x14ac:dyDescent="0.35">
      <c r="V16671" s="17"/>
    </row>
    <row r="16672" spans="22:22" x14ac:dyDescent="0.35">
      <c r="V16672" s="17"/>
    </row>
    <row r="16673" spans="22:22" x14ac:dyDescent="0.35">
      <c r="V16673" s="17"/>
    </row>
    <row r="16674" spans="22:22" x14ac:dyDescent="0.35">
      <c r="V16674" s="17"/>
    </row>
    <row r="16675" spans="22:22" x14ac:dyDescent="0.35">
      <c r="V16675" s="17"/>
    </row>
    <row r="16676" spans="22:22" x14ac:dyDescent="0.35">
      <c r="V16676" s="17"/>
    </row>
    <row r="16677" spans="22:22" x14ac:dyDescent="0.35">
      <c r="V16677" s="17"/>
    </row>
    <row r="16678" spans="22:22" x14ac:dyDescent="0.35">
      <c r="V16678" s="17"/>
    </row>
    <row r="16679" spans="22:22" x14ac:dyDescent="0.35">
      <c r="V16679" s="17"/>
    </row>
    <row r="16680" spans="22:22" x14ac:dyDescent="0.35">
      <c r="V16680" s="17"/>
    </row>
    <row r="16681" spans="22:22" x14ac:dyDescent="0.35">
      <c r="V16681" s="17"/>
    </row>
    <row r="16682" spans="22:22" x14ac:dyDescent="0.35">
      <c r="V16682" s="17"/>
    </row>
    <row r="16683" spans="22:22" x14ac:dyDescent="0.35">
      <c r="V16683" s="17"/>
    </row>
    <row r="16684" spans="22:22" x14ac:dyDescent="0.35">
      <c r="V16684" s="17"/>
    </row>
    <row r="16685" spans="22:22" x14ac:dyDescent="0.35">
      <c r="V16685" s="17"/>
    </row>
    <row r="16686" spans="22:22" x14ac:dyDescent="0.35">
      <c r="V16686" s="17"/>
    </row>
    <row r="16687" spans="22:22" x14ac:dyDescent="0.35">
      <c r="V16687" s="17"/>
    </row>
    <row r="16688" spans="22:22" x14ac:dyDescent="0.35">
      <c r="V16688" s="17"/>
    </row>
    <row r="16689" spans="22:22" x14ac:dyDescent="0.35">
      <c r="V16689" s="17"/>
    </row>
    <row r="16690" spans="22:22" x14ac:dyDescent="0.35">
      <c r="V16690" s="17"/>
    </row>
    <row r="16691" spans="22:22" x14ac:dyDescent="0.35">
      <c r="V16691" s="17"/>
    </row>
    <row r="16692" spans="22:22" x14ac:dyDescent="0.35">
      <c r="V16692" s="17"/>
    </row>
    <row r="16693" spans="22:22" x14ac:dyDescent="0.35">
      <c r="V16693" s="17"/>
    </row>
    <row r="16694" spans="22:22" x14ac:dyDescent="0.35">
      <c r="V16694" s="17"/>
    </row>
    <row r="16695" spans="22:22" x14ac:dyDescent="0.35">
      <c r="V16695" s="17"/>
    </row>
    <row r="16696" spans="22:22" x14ac:dyDescent="0.35">
      <c r="V16696" s="17"/>
    </row>
    <row r="16697" spans="22:22" x14ac:dyDescent="0.35">
      <c r="V16697" s="17"/>
    </row>
    <row r="16698" spans="22:22" x14ac:dyDescent="0.35">
      <c r="V16698" s="17"/>
    </row>
    <row r="16699" spans="22:22" x14ac:dyDescent="0.35">
      <c r="V16699" s="17"/>
    </row>
    <row r="16700" spans="22:22" x14ac:dyDescent="0.35">
      <c r="V16700" s="17"/>
    </row>
    <row r="16701" spans="22:22" x14ac:dyDescent="0.35">
      <c r="V16701" s="17"/>
    </row>
    <row r="16702" spans="22:22" x14ac:dyDescent="0.35">
      <c r="V16702" s="17"/>
    </row>
    <row r="16703" spans="22:22" x14ac:dyDescent="0.35">
      <c r="V16703" s="17"/>
    </row>
    <row r="16704" spans="22:22" x14ac:dyDescent="0.35">
      <c r="V16704" s="17"/>
    </row>
    <row r="16705" spans="22:22" x14ac:dyDescent="0.35">
      <c r="V16705" s="17"/>
    </row>
    <row r="16706" spans="22:22" x14ac:dyDescent="0.35">
      <c r="V16706" s="17"/>
    </row>
    <row r="16707" spans="22:22" x14ac:dyDescent="0.35">
      <c r="V16707" s="17"/>
    </row>
    <row r="16708" spans="22:22" x14ac:dyDescent="0.35">
      <c r="V16708" s="17"/>
    </row>
    <row r="16709" spans="22:22" x14ac:dyDescent="0.35">
      <c r="V16709" s="17"/>
    </row>
    <row r="16710" spans="22:22" x14ac:dyDescent="0.35">
      <c r="V16710" s="17"/>
    </row>
    <row r="16711" spans="22:22" x14ac:dyDescent="0.35">
      <c r="V16711" s="17"/>
    </row>
    <row r="16712" spans="22:22" x14ac:dyDescent="0.35">
      <c r="V16712" s="17"/>
    </row>
    <row r="16713" spans="22:22" x14ac:dyDescent="0.35">
      <c r="V16713" s="17"/>
    </row>
    <row r="16714" spans="22:22" x14ac:dyDescent="0.35">
      <c r="V16714" s="17"/>
    </row>
    <row r="16715" spans="22:22" x14ac:dyDescent="0.35">
      <c r="V16715" s="17"/>
    </row>
    <row r="16716" spans="22:22" x14ac:dyDescent="0.35">
      <c r="V16716" s="17"/>
    </row>
    <row r="16717" spans="22:22" x14ac:dyDescent="0.35">
      <c r="V16717" s="17"/>
    </row>
    <row r="16718" spans="22:22" x14ac:dyDescent="0.35">
      <c r="V16718" s="17"/>
    </row>
    <row r="16719" spans="22:22" x14ac:dyDescent="0.35">
      <c r="V16719" s="17"/>
    </row>
    <row r="16720" spans="22:22" x14ac:dyDescent="0.35">
      <c r="V16720" s="17"/>
    </row>
    <row r="16721" spans="22:22" x14ac:dyDescent="0.35">
      <c r="V16721" s="17"/>
    </row>
    <row r="16722" spans="22:22" x14ac:dyDescent="0.35">
      <c r="V16722" s="17"/>
    </row>
    <row r="16723" spans="22:22" x14ac:dyDescent="0.35">
      <c r="V16723" s="17"/>
    </row>
    <row r="16724" spans="22:22" x14ac:dyDescent="0.35">
      <c r="V16724" s="17"/>
    </row>
    <row r="16725" spans="22:22" x14ac:dyDescent="0.35">
      <c r="V16725" s="17"/>
    </row>
    <row r="16726" spans="22:22" x14ac:dyDescent="0.35">
      <c r="V16726" s="17"/>
    </row>
    <row r="16727" spans="22:22" x14ac:dyDescent="0.35">
      <c r="V16727" s="17"/>
    </row>
    <row r="16728" spans="22:22" x14ac:dyDescent="0.35">
      <c r="V16728" s="17"/>
    </row>
    <row r="16729" spans="22:22" x14ac:dyDescent="0.35">
      <c r="V16729" s="17"/>
    </row>
    <row r="16730" spans="22:22" x14ac:dyDescent="0.35">
      <c r="V16730" s="17"/>
    </row>
    <row r="16731" spans="22:22" x14ac:dyDescent="0.35">
      <c r="V16731" s="17"/>
    </row>
    <row r="16732" spans="22:22" x14ac:dyDescent="0.35">
      <c r="V16732" s="17"/>
    </row>
    <row r="16733" spans="22:22" x14ac:dyDescent="0.35">
      <c r="V16733" s="17"/>
    </row>
    <row r="16734" spans="22:22" x14ac:dyDescent="0.35">
      <c r="V16734" s="17"/>
    </row>
    <row r="16735" spans="22:22" x14ac:dyDescent="0.35">
      <c r="V16735" s="17"/>
    </row>
    <row r="16736" spans="22:22" x14ac:dyDescent="0.35">
      <c r="V16736" s="17"/>
    </row>
    <row r="16737" spans="22:22" x14ac:dyDescent="0.35">
      <c r="V16737" s="17"/>
    </row>
    <row r="16738" spans="22:22" x14ac:dyDescent="0.35">
      <c r="V16738" s="17"/>
    </row>
    <row r="16739" spans="22:22" x14ac:dyDescent="0.35">
      <c r="V16739" s="17"/>
    </row>
    <row r="16740" spans="22:22" x14ac:dyDescent="0.35">
      <c r="V16740" s="17"/>
    </row>
    <row r="16741" spans="22:22" x14ac:dyDescent="0.35">
      <c r="V16741" s="17"/>
    </row>
    <row r="16742" spans="22:22" x14ac:dyDescent="0.35">
      <c r="V16742" s="17"/>
    </row>
    <row r="16743" spans="22:22" x14ac:dyDescent="0.35">
      <c r="V16743" s="17"/>
    </row>
    <row r="16744" spans="22:22" x14ac:dyDescent="0.35">
      <c r="V16744" s="17"/>
    </row>
    <row r="16745" spans="22:22" x14ac:dyDescent="0.35">
      <c r="V16745" s="17"/>
    </row>
    <row r="16746" spans="22:22" x14ac:dyDescent="0.35">
      <c r="V16746" s="17"/>
    </row>
    <row r="16747" spans="22:22" x14ac:dyDescent="0.35">
      <c r="V16747" s="17"/>
    </row>
    <row r="16748" spans="22:22" x14ac:dyDescent="0.35">
      <c r="V16748" s="17"/>
    </row>
    <row r="16749" spans="22:22" x14ac:dyDescent="0.35">
      <c r="V16749" s="17"/>
    </row>
    <row r="16750" spans="22:22" x14ac:dyDescent="0.35">
      <c r="V16750" s="17"/>
    </row>
    <row r="16751" spans="22:22" x14ac:dyDescent="0.35">
      <c r="V16751" s="17"/>
    </row>
    <row r="16752" spans="22:22" x14ac:dyDescent="0.35">
      <c r="V16752" s="17"/>
    </row>
    <row r="16753" spans="22:22" x14ac:dyDescent="0.35">
      <c r="V16753" s="17"/>
    </row>
    <row r="16754" spans="22:22" x14ac:dyDescent="0.35">
      <c r="V16754" s="17"/>
    </row>
    <row r="16755" spans="22:22" x14ac:dyDescent="0.35">
      <c r="V16755" s="17"/>
    </row>
    <row r="16756" spans="22:22" x14ac:dyDescent="0.35">
      <c r="V16756" s="17"/>
    </row>
    <row r="16757" spans="22:22" x14ac:dyDescent="0.35">
      <c r="V16757" s="17"/>
    </row>
    <row r="16758" spans="22:22" x14ac:dyDescent="0.35">
      <c r="V16758" s="17"/>
    </row>
    <row r="16759" spans="22:22" x14ac:dyDescent="0.35">
      <c r="V16759" s="17"/>
    </row>
    <row r="16760" spans="22:22" x14ac:dyDescent="0.35">
      <c r="V16760" s="17"/>
    </row>
    <row r="16761" spans="22:22" x14ac:dyDescent="0.35">
      <c r="V16761" s="17"/>
    </row>
    <row r="16762" spans="22:22" x14ac:dyDescent="0.35">
      <c r="V16762" s="17"/>
    </row>
    <row r="16763" spans="22:22" x14ac:dyDescent="0.35">
      <c r="V16763" s="17"/>
    </row>
    <row r="16764" spans="22:22" x14ac:dyDescent="0.35">
      <c r="V16764" s="17"/>
    </row>
    <row r="16765" spans="22:22" x14ac:dyDescent="0.35">
      <c r="V16765" s="17"/>
    </row>
    <row r="16766" spans="22:22" x14ac:dyDescent="0.35">
      <c r="V16766" s="17"/>
    </row>
    <row r="16767" spans="22:22" x14ac:dyDescent="0.35">
      <c r="V16767" s="17"/>
    </row>
    <row r="16768" spans="22:22" x14ac:dyDescent="0.35">
      <c r="V16768" s="17"/>
    </row>
    <row r="16769" spans="22:22" x14ac:dyDescent="0.35">
      <c r="V16769" s="17"/>
    </row>
    <row r="16770" spans="22:22" x14ac:dyDescent="0.35">
      <c r="V16770" s="17"/>
    </row>
    <row r="16771" spans="22:22" x14ac:dyDescent="0.35">
      <c r="V16771" s="17"/>
    </row>
    <row r="16772" spans="22:22" x14ac:dyDescent="0.35">
      <c r="V16772" s="17"/>
    </row>
    <row r="16773" spans="22:22" x14ac:dyDescent="0.35">
      <c r="V16773" s="17"/>
    </row>
    <row r="16774" spans="22:22" x14ac:dyDescent="0.35">
      <c r="V16774" s="17"/>
    </row>
    <row r="16775" spans="22:22" x14ac:dyDescent="0.35">
      <c r="V16775" s="17"/>
    </row>
    <row r="16776" spans="22:22" x14ac:dyDescent="0.35">
      <c r="V16776" s="17"/>
    </row>
    <row r="16777" spans="22:22" x14ac:dyDescent="0.35">
      <c r="V16777" s="17"/>
    </row>
    <row r="16778" spans="22:22" x14ac:dyDescent="0.35">
      <c r="V16778" s="17"/>
    </row>
    <row r="16779" spans="22:22" x14ac:dyDescent="0.35">
      <c r="V16779" s="17"/>
    </row>
    <row r="16780" spans="22:22" x14ac:dyDescent="0.35">
      <c r="V16780" s="17"/>
    </row>
    <row r="16781" spans="22:22" x14ac:dyDescent="0.35">
      <c r="V16781" s="17"/>
    </row>
    <row r="16782" spans="22:22" x14ac:dyDescent="0.35">
      <c r="V16782" s="17"/>
    </row>
    <row r="16783" spans="22:22" x14ac:dyDescent="0.35">
      <c r="V16783" s="17"/>
    </row>
    <row r="16784" spans="22:22" x14ac:dyDescent="0.35">
      <c r="V16784" s="17"/>
    </row>
    <row r="16785" spans="22:22" x14ac:dyDescent="0.35">
      <c r="V16785" s="17"/>
    </row>
    <row r="16786" spans="22:22" x14ac:dyDescent="0.35">
      <c r="V16786" s="17"/>
    </row>
    <row r="16787" spans="22:22" x14ac:dyDescent="0.35">
      <c r="V16787" s="17"/>
    </row>
    <row r="16788" spans="22:22" x14ac:dyDescent="0.35">
      <c r="V16788" s="17"/>
    </row>
    <row r="16789" spans="22:22" x14ac:dyDescent="0.35">
      <c r="V16789" s="17"/>
    </row>
    <row r="16790" spans="22:22" x14ac:dyDescent="0.35">
      <c r="V16790" s="17"/>
    </row>
    <row r="16791" spans="22:22" x14ac:dyDescent="0.35">
      <c r="V16791" s="17"/>
    </row>
    <row r="16792" spans="22:22" x14ac:dyDescent="0.35">
      <c r="V16792" s="17"/>
    </row>
    <row r="16793" spans="22:22" x14ac:dyDescent="0.35">
      <c r="V16793" s="17"/>
    </row>
    <row r="16794" spans="22:22" x14ac:dyDescent="0.35">
      <c r="V16794" s="17"/>
    </row>
    <row r="16795" spans="22:22" x14ac:dyDescent="0.35">
      <c r="V16795" s="17"/>
    </row>
    <row r="16796" spans="22:22" x14ac:dyDescent="0.35">
      <c r="V16796" s="17"/>
    </row>
    <row r="16797" spans="22:22" x14ac:dyDescent="0.35">
      <c r="V16797" s="17"/>
    </row>
    <row r="16798" spans="22:22" x14ac:dyDescent="0.35">
      <c r="V16798" s="17"/>
    </row>
    <row r="16799" spans="22:22" x14ac:dyDescent="0.35">
      <c r="V16799" s="17"/>
    </row>
    <row r="16800" spans="22:22" x14ac:dyDescent="0.35">
      <c r="V16800" s="17"/>
    </row>
    <row r="16801" spans="22:22" x14ac:dyDescent="0.35">
      <c r="V16801" s="17"/>
    </row>
    <row r="16802" spans="22:22" x14ac:dyDescent="0.35">
      <c r="V16802" s="17"/>
    </row>
    <row r="16803" spans="22:22" x14ac:dyDescent="0.35">
      <c r="V16803" s="17"/>
    </row>
    <row r="16804" spans="22:22" x14ac:dyDescent="0.35">
      <c r="V16804" s="17"/>
    </row>
    <row r="16805" spans="22:22" x14ac:dyDescent="0.35">
      <c r="V16805" s="17"/>
    </row>
    <row r="16806" spans="22:22" x14ac:dyDescent="0.35">
      <c r="V16806" s="17"/>
    </row>
    <row r="16807" spans="22:22" x14ac:dyDescent="0.35">
      <c r="V16807" s="17"/>
    </row>
    <row r="16808" spans="22:22" x14ac:dyDescent="0.35">
      <c r="V16808" s="17"/>
    </row>
    <row r="16809" spans="22:22" x14ac:dyDescent="0.35">
      <c r="V16809" s="17"/>
    </row>
    <row r="16810" spans="22:22" x14ac:dyDescent="0.35">
      <c r="V16810" s="17"/>
    </row>
    <row r="16811" spans="22:22" x14ac:dyDescent="0.35">
      <c r="V16811" s="17"/>
    </row>
    <row r="16812" spans="22:22" x14ac:dyDescent="0.35">
      <c r="V16812" s="17"/>
    </row>
    <row r="16813" spans="22:22" x14ac:dyDescent="0.35">
      <c r="V16813" s="17"/>
    </row>
    <row r="16814" spans="22:22" x14ac:dyDescent="0.35">
      <c r="V16814" s="17"/>
    </row>
    <row r="16815" spans="22:22" x14ac:dyDescent="0.35">
      <c r="V16815" s="17"/>
    </row>
    <row r="16816" spans="22:22" x14ac:dyDescent="0.35">
      <c r="V16816" s="17"/>
    </row>
    <row r="16817" spans="22:22" x14ac:dyDescent="0.35">
      <c r="V16817" s="17"/>
    </row>
    <row r="16818" spans="22:22" x14ac:dyDescent="0.35">
      <c r="V16818" s="17"/>
    </row>
    <row r="16819" spans="22:22" x14ac:dyDescent="0.35">
      <c r="V16819" s="17"/>
    </row>
    <row r="16820" spans="22:22" x14ac:dyDescent="0.35">
      <c r="V16820" s="17"/>
    </row>
    <row r="16821" spans="22:22" x14ac:dyDescent="0.35">
      <c r="V16821" s="17"/>
    </row>
    <row r="16822" spans="22:22" x14ac:dyDescent="0.35">
      <c r="V16822" s="17"/>
    </row>
    <row r="16823" spans="22:22" x14ac:dyDescent="0.35">
      <c r="V16823" s="17"/>
    </row>
    <row r="16824" spans="22:22" x14ac:dyDescent="0.35">
      <c r="V16824" s="17"/>
    </row>
    <row r="16825" spans="22:22" x14ac:dyDescent="0.35">
      <c r="V16825" s="17"/>
    </row>
    <row r="16826" spans="22:22" x14ac:dyDescent="0.35">
      <c r="V16826" s="17"/>
    </row>
    <row r="16827" spans="22:22" x14ac:dyDescent="0.35">
      <c r="V16827" s="17"/>
    </row>
    <row r="16828" spans="22:22" x14ac:dyDescent="0.35">
      <c r="V16828" s="17"/>
    </row>
    <row r="16829" spans="22:22" x14ac:dyDescent="0.35">
      <c r="V16829" s="17"/>
    </row>
    <row r="16830" spans="22:22" x14ac:dyDescent="0.35">
      <c r="V16830" s="17"/>
    </row>
    <row r="16831" spans="22:22" x14ac:dyDescent="0.35">
      <c r="V16831" s="17"/>
    </row>
    <row r="16832" spans="22:22" x14ac:dyDescent="0.35">
      <c r="V16832" s="17"/>
    </row>
    <row r="16833" spans="22:22" x14ac:dyDescent="0.35">
      <c r="V16833" s="17"/>
    </row>
    <row r="16834" spans="22:22" x14ac:dyDescent="0.35">
      <c r="V16834" s="17"/>
    </row>
    <row r="16835" spans="22:22" x14ac:dyDescent="0.35">
      <c r="V16835" s="17"/>
    </row>
    <row r="16836" spans="22:22" x14ac:dyDescent="0.35">
      <c r="V16836" s="17"/>
    </row>
    <row r="16837" spans="22:22" x14ac:dyDescent="0.35">
      <c r="V16837" s="17"/>
    </row>
    <row r="16838" spans="22:22" x14ac:dyDescent="0.35">
      <c r="V16838" s="17"/>
    </row>
    <row r="16839" spans="22:22" x14ac:dyDescent="0.35">
      <c r="V16839" s="17"/>
    </row>
    <row r="16840" spans="22:22" x14ac:dyDescent="0.35">
      <c r="V16840" s="17"/>
    </row>
    <row r="16841" spans="22:22" x14ac:dyDescent="0.35">
      <c r="V16841" s="17"/>
    </row>
    <row r="16842" spans="22:22" x14ac:dyDescent="0.35">
      <c r="V16842" s="17"/>
    </row>
    <row r="16843" spans="22:22" x14ac:dyDescent="0.35">
      <c r="V16843" s="17"/>
    </row>
    <row r="16844" spans="22:22" x14ac:dyDescent="0.35">
      <c r="V16844" s="17"/>
    </row>
    <row r="16845" spans="22:22" x14ac:dyDescent="0.35">
      <c r="V16845" s="17"/>
    </row>
    <row r="16846" spans="22:22" x14ac:dyDescent="0.35">
      <c r="V16846" s="17"/>
    </row>
    <row r="16847" spans="22:22" x14ac:dyDescent="0.35">
      <c r="V16847" s="17"/>
    </row>
    <row r="16848" spans="22:22" x14ac:dyDescent="0.35">
      <c r="V16848" s="17"/>
    </row>
    <row r="16849" spans="22:22" x14ac:dyDescent="0.35">
      <c r="V16849" s="17"/>
    </row>
    <row r="16850" spans="22:22" x14ac:dyDescent="0.35">
      <c r="V16850" s="17"/>
    </row>
    <row r="16851" spans="22:22" x14ac:dyDescent="0.35">
      <c r="V16851" s="17"/>
    </row>
    <row r="16852" spans="22:22" x14ac:dyDescent="0.35">
      <c r="V16852" s="17"/>
    </row>
    <row r="16853" spans="22:22" x14ac:dyDescent="0.35">
      <c r="V16853" s="17"/>
    </row>
    <row r="16854" spans="22:22" x14ac:dyDescent="0.35">
      <c r="V16854" s="17"/>
    </row>
    <row r="16855" spans="22:22" x14ac:dyDescent="0.35">
      <c r="V16855" s="17"/>
    </row>
    <row r="16856" spans="22:22" x14ac:dyDescent="0.35">
      <c r="V16856" s="17"/>
    </row>
    <row r="16857" spans="22:22" x14ac:dyDescent="0.35">
      <c r="V16857" s="17"/>
    </row>
    <row r="16858" spans="22:22" x14ac:dyDescent="0.35">
      <c r="V16858" s="17"/>
    </row>
    <row r="16859" spans="22:22" x14ac:dyDescent="0.35">
      <c r="V16859" s="17"/>
    </row>
    <row r="16860" spans="22:22" x14ac:dyDescent="0.35">
      <c r="V16860" s="17"/>
    </row>
    <row r="16861" spans="22:22" x14ac:dyDescent="0.35">
      <c r="V16861" s="17"/>
    </row>
    <row r="16862" spans="22:22" x14ac:dyDescent="0.35">
      <c r="V16862" s="17"/>
    </row>
    <row r="16863" spans="22:22" x14ac:dyDescent="0.35">
      <c r="V16863" s="17"/>
    </row>
    <row r="16864" spans="22:22" x14ac:dyDescent="0.35">
      <c r="V16864" s="17"/>
    </row>
    <row r="16865" spans="22:22" x14ac:dyDescent="0.35">
      <c r="V16865" s="17"/>
    </row>
    <row r="16866" spans="22:22" x14ac:dyDescent="0.35">
      <c r="V16866" s="17"/>
    </row>
    <row r="16867" spans="22:22" x14ac:dyDescent="0.35">
      <c r="V16867" s="17"/>
    </row>
    <row r="16868" spans="22:22" x14ac:dyDescent="0.35">
      <c r="V16868" s="17"/>
    </row>
    <row r="16869" spans="22:22" x14ac:dyDescent="0.35">
      <c r="V16869" s="17"/>
    </row>
    <row r="16870" spans="22:22" x14ac:dyDescent="0.35">
      <c r="V16870" s="17"/>
    </row>
    <row r="16871" spans="22:22" x14ac:dyDescent="0.35">
      <c r="V16871" s="17"/>
    </row>
    <row r="16872" spans="22:22" x14ac:dyDescent="0.35">
      <c r="V16872" s="17"/>
    </row>
    <row r="16873" spans="22:22" x14ac:dyDescent="0.35">
      <c r="V16873" s="17"/>
    </row>
    <row r="16874" spans="22:22" x14ac:dyDescent="0.35">
      <c r="V16874" s="17"/>
    </row>
    <row r="16875" spans="22:22" x14ac:dyDescent="0.35">
      <c r="V16875" s="17"/>
    </row>
    <row r="16876" spans="22:22" x14ac:dyDescent="0.35">
      <c r="V16876" s="17"/>
    </row>
    <row r="16877" spans="22:22" x14ac:dyDescent="0.35">
      <c r="V16877" s="17"/>
    </row>
    <row r="16878" spans="22:22" x14ac:dyDescent="0.35">
      <c r="V16878" s="17"/>
    </row>
    <row r="16879" spans="22:22" x14ac:dyDescent="0.35">
      <c r="V16879" s="17"/>
    </row>
    <row r="16880" spans="22:22" x14ac:dyDescent="0.35">
      <c r="V16880" s="17"/>
    </row>
    <row r="16881" spans="22:22" x14ac:dyDescent="0.35">
      <c r="V16881" s="17"/>
    </row>
    <row r="16882" spans="22:22" x14ac:dyDescent="0.35">
      <c r="V16882" s="17"/>
    </row>
    <row r="16883" spans="22:22" x14ac:dyDescent="0.35">
      <c r="V16883" s="17"/>
    </row>
    <row r="16884" spans="22:22" x14ac:dyDescent="0.35">
      <c r="V16884" s="17"/>
    </row>
    <row r="16885" spans="22:22" x14ac:dyDescent="0.35">
      <c r="V16885" s="17"/>
    </row>
    <row r="16886" spans="22:22" x14ac:dyDescent="0.35">
      <c r="V16886" s="17"/>
    </row>
    <row r="16887" spans="22:22" x14ac:dyDescent="0.35">
      <c r="V16887" s="17"/>
    </row>
    <row r="16888" spans="22:22" x14ac:dyDescent="0.35">
      <c r="V16888" s="17"/>
    </row>
    <row r="16889" spans="22:22" x14ac:dyDescent="0.35">
      <c r="V16889" s="17"/>
    </row>
    <row r="16890" spans="22:22" x14ac:dyDescent="0.35">
      <c r="V16890" s="17"/>
    </row>
    <row r="16891" spans="22:22" x14ac:dyDescent="0.35">
      <c r="V16891" s="17"/>
    </row>
    <row r="16892" spans="22:22" x14ac:dyDescent="0.35">
      <c r="V16892" s="17"/>
    </row>
    <row r="16893" spans="22:22" x14ac:dyDescent="0.35">
      <c r="V16893" s="17"/>
    </row>
    <row r="16894" spans="22:22" x14ac:dyDescent="0.35">
      <c r="V16894" s="17"/>
    </row>
    <row r="16895" spans="22:22" x14ac:dyDescent="0.35">
      <c r="V16895" s="17"/>
    </row>
    <row r="16896" spans="22:22" x14ac:dyDescent="0.35">
      <c r="V16896" s="17"/>
    </row>
    <row r="16897" spans="22:22" x14ac:dyDescent="0.35">
      <c r="V16897" s="17"/>
    </row>
    <row r="16898" spans="22:22" x14ac:dyDescent="0.35">
      <c r="V16898" s="17"/>
    </row>
    <row r="16899" spans="22:22" x14ac:dyDescent="0.35">
      <c r="V16899" s="17"/>
    </row>
    <row r="16900" spans="22:22" x14ac:dyDescent="0.35">
      <c r="V16900" s="17"/>
    </row>
    <row r="16901" spans="22:22" x14ac:dyDescent="0.35">
      <c r="V16901" s="17"/>
    </row>
    <row r="16902" spans="22:22" x14ac:dyDescent="0.35">
      <c r="V16902" s="17"/>
    </row>
    <row r="16903" spans="22:22" x14ac:dyDescent="0.35">
      <c r="V16903" s="17"/>
    </row>
    <row r="16904" spans="22:22" x14ac:dyDescent="0.35">
      <c r="V16904" s="17"/>
    </row>
    <row r="16905" spans="22:22" x14ac:dyDescent="0.35">
      <c r="V16905" s="17"/>
    </row>
    <row r="16906" spans="22:22" x14ac:dyDescent="0.35">
      <c r="V16906" s="17"/>
    </row>
    <row r="16907" spans="22:22" x14ac:dyDescent="0.35">
      <c r="V16907" s="17"/>
    </row>
    <row r="16908" spans="22:22" x14ac:dyDescent="0.35">
      <c r="V16908" s="17"/>
    </row>
    <row r="16909" spans="22:22" x14ac:dyDescent="0.35">
      <c r="V16909" s="17"/>
    </row>
    <row r="16910" spans="22:22" x14ac:dyDescent="0.35">
      <c r="V16910" s="17"/>
    </row>
    <row r="16911" spans="22:22" x14ac:dyDescent="0.35">
      <c r="V16911" s="17"/>
    </row>
    <row r="16912" spans="22:22" x14ac:dyDescent="0.35">
      <c r="V16912" s="17"/>
    </row>
    <row r="16913" spans="22:22" x14ac:dyDescent="0.35">
      <c r="V16913" s="17"/>
    </row>
    <row r="16914" spans="22:22" x14ac:dyDescent="0.35">
      <c r="V16914" s="17"/>
    </row>
    <row r="16915" spans="22:22" x14ac:dyDescent="0.35">
      <c r="V16915" s="17"/>
    </row>
    <row r="16916" spans="22:22" x14ac:dyDescent="0.35">
      <c r="V16916" s="17"/>
    </row>
    <row r="16917" spans="22:22" x14ac:dyDescent="0.35">
      <c r="V16917" s="17"/>
    </row>
    <row r="16918" spans="22:22" x14ac:dyDescent="0.35">
      <c r="V16918" s="17"/>
    </row>
    <row r="16919" spans="22:22" x14ac:dyDescent="0.35">
      <c r="V16919" s="17"/>
    </row>
    <row r="16920" spans="22:22" x14ac:dyDescent="0.35">
      <c r="V16920" s="17"/>
    </row>
    <row r="16921" spans="22:22" x14ac:dyDescent="0.35">
      <c r="V16921" s="17"/>
    </row>
    <row r="16922" spans="22:22" x14ac:dyDescent="0.35">
      <c r="V16922" s="17"/>
    </row>
    <row r="16923" spans="22:22" x14ac:dyDescent="0.35">
      <c r="V16923" s="17"/>
    </row>
    <row r="16924" spans="22:22" x14ac:dyDescent="0.35">
      <c r="V16924" s="17"/>
    </row>
    <row r="16925" spans="22:22" x14ac:dyDescent="0.35">
      <c r="V16925" s="17"/>
    </row>
    <row r="16926" spans="22:22" x14ac:dyDescent="0.35">
      <c r="V16926" s="17"/>
    </row>
    <row r="16927" spans="22:22" x14ac:dyDescent="0.35">
      <c r="V16927" s="17"/>
    </row>
    <row r="16928" spans="22:22" x14ac:dyDescent="0.35">
      <c r="V16928" s="17"/>
    </row>
    <row r="16929" spans="22:22" x14ac:dyDescent="0.35">
      <c r="V16929" s="17"/>
    </row>
    <row r="16930" spans="22:22" x14ac:dyDescent="0.35">
      <c r="V16930" s="17"/>
    </row>
    <row r="16931" spans="22:22" x14ac:dyDescent="0.35">
      <c r="V16931" s="17"/>
    </row>
    <row r="16932" spans="22:22" x14ac:dyDescent="0.35">
      <c r="V16932" s="17"/>
    </row>
    <row r="16933" spans="22:22" x14ac:dyDescent="0.35">
      <c r="V16933" s="17"/>
    </row>
    <row r="16934" spans="22:22" x14ac:dyDescent="0.35">
      <c r="V16934" s="17"/>
    </row>
    <row r="16935" spans="22:22" x14ac:dyDescent="0.35">
      <c r="V16935" s="17"/>
    </row>
    <row r="16936" spans="22:22" x14ac:dyDescent="0.35">
      <c r="V16936" s="17"/>
    </row>
    <row r="16937" spans="22:22" x14ac:dyDescent="0.35">
      <c r="V16937" s="17"/>
    </row>
    <row r="16938" spans="22:22" x14ac:dyDescent="0.35">
      <c r="V16938" s="17"/>
    </row>
    <row r="16939" spans="22:22" x14ac:dyDescent="0.35">
      <c r="V16939" s="17"/>
    </row>
    <row r="16940" spans="22:22" x14ac:dyDescent="0.35">
      <c r="V16940" s="17"/>
    </row>
    <row r="16941" spans="22:22" x14ac:dyDescent="0.35">
      <c r="V16941" s="17"/>
    </row>
    <row r="16942" spans="22:22" x14ac:dyDescent="0.35">
      <c r="V16942" s="17"/>
    </row>
    <row r="16943" spans="22:22" x14ac:dyDescent="0.35">
      <c r="V16943" s="17"/>
    </row>
    <row r="16944" spans="22:22" x14ac:dyDescent="0.35">
      <c r="V16944" s="17"/>
    </row>
    <row r="16945" spans="22:22" x14ac:dyDescent="0.35">
      <c r="V16945" s="17"/>
    </row>
    <row r="16946" spans="22:22" x14ac:dyDescent="0.35">
      <c r="V16946" s="17"/>
    </row>
    <row r="16947" spans="22:22" x14ac:dyDescent="0.35">
      <c r="V16947" s="17"/>
    </row>
    <row r="16948" spans="22:22" x14ac:dyDescent="0.35">
      <c r="V16948" s="17"/>
    </row>
    <row r="16949" spans="22:22" x14ac:dyDescent="0.35">
      <c r="V16949" s="17"/>
    </row>
    <row r="16950" spans="22:22" x14ac:dyDescent="0.35">
      <c r="V16950" s="17"/>
    </row>
    <row r="16951" spans="22:22" x14ac:dyDescent="0.35">
      <c r="V16951" s="17"/>
    </row>
    <row r="16952" spans="22:22" x14ac:dyDescent="0.35">
      <c r="V16952" s="17"/>
    </row>
    <row r="16953" spans="22:22" x14ac:dyDescent="0.35">
      <c r="V16953" s="17"/>
    </row>
    <row r="16954" spans="22:22" x14ac:dyDescent="0.35">
      <c r="V16954" s="17"/>
    </row>
    <row r="16955" spans="22:22" x14ac:dyDescent="0.35">
      <c r="V16955" s="17"/>
    </row>
    <row r="16956" spans="22:22" x14ac:dyDescent="0.35">
      <c r="V16956" s="17"/>
    </row>
    <row r="16957" spans="22:22" x14ac:dyDescent="0.35">
      <c r="V16957" s="17"/>
    </row>
    <row r="16958" spans="22:22" x14ac:dyDescent="0.35">
      <c r="V16958" s="17"/>
    </row>
    <row r="16959" spans="22:22" x14ac:dyDescent="0.35">
      <c r="V16959" s="17"/>
    </row>
    <row r="16960" spans="22:22" x14ac:dyDescent="0.35">
      <c r="V16960" s="17"/>
    </row>
    <row r="16961" spans="22:22" x14ac:dyDescent="0.35">
      <c r="V16961" s="17"/>
    </row>
    <row r="16962" spans="22:22" x14ac:dyDescent="0.35">
      <c r="V16962" s="17"/>
    </row>
    <row r="16963" spans="22:22" x14ac:dyDescent="0.35">
      <c r="V16963" s="17"/>
    </row>
    <row r="16964" spans="22:22" x14ac:dyDescent="0.35">
      <c r="V16964" s="17"/>
    </row>
    <row r="16965" spans="22:22" x14ac:dyDescent="0.35">
      <c r="V16965" s="17"/>
    </row>
    <row r="16966" spans="22:22" x14ac:dyDescent="0.35">
      <c r="V16966" s="17"/>
    </row>
    <row r="16967" spans="22:22" x14ac:dyDescent="0.35">
      <c r="V16967" s="17"/>
    </row>
    <row r="16968" spans="22:22" x14ac:dyDescent="0.35">
      <c r="V16968" s="17"/>
    </row>
    <row r="16969" spans="22:22" x14ac:dyDescent="0.35">
      <c r="V16969" s="17"/>
    </row>
    <row r="16970" spans="22:22" x14ac:dyDescent="0.35">
      <c r="V16970" s="17"/>
    </row>
    <row r="16971" spans="22:22" x14ac:dyDescent="0.35">
      <c r="V16971" s="17"/>
    </row>
    <row r="16972" spans="22:22" x14ac:dyDescent="0.35">
      <c r="V16972" s="17"/>
    </row>
    <row r="16973" spans="22:22" x14ac:dyDescent="0.35">
      <c r="V16973" s="17"/>
    </row>
    <row r="16974" spans="22:22" x14ac:dyDescent="0.35">
      <c r="V16974" s="17"/>
    </row>
    <row r="16975" spans="22:22" x14ac:dyDescent="0.35">
      <c r="V16975" s="17"/>
    </row>
    <row r="16976" spans="22:22" x14ac:dyDescent="0.35">
      <c r="V16976" s="17"/>
    </row>
    <row r="16977" spans="22:22" x14ac:dyDescent="0.35">
      <c r="V16977" s="17"/>
    </row>
    <row r="16978" spans="22:22" x14ac:dyDescent="0.35">
      <c r="V16978" s="17"/>
    </row>
    <row r="16979" spans="22:22" x14ac:dyDescent="0.35">
      <c r="V16979" s="17"/>
    </row>
    <row r="16980" spans="22:22" x14ac:dyDescent="0.35">
      <c r="V16980" s="17"/>
    </row>
    <row r="16981" spans="22:22" x14ac:dyDescent="0.35">
      <c r="V16981" s="17"/>
    </row>
    <row r="16982" spans="22:22" x14ac:dyDescent="0.35">
      <c r="V16982" s="17"/>
    </row>
    <row r="16983" spans="22:22" x14ac:dyDescent="0.35">
      <c r="V16983" s="17"/>
    </row>
    <row r="16984" spans="22:22" x14ac:dyDescent="0.35">
      <c r="V16984" s="17"/>
    </row>
    <row r="16985" spans="22:22" x14ac:dyDescent="0.35">
      <c r="V16985" s="17"/>
    </row>
    <row r="16986" spans="22:22" x14ac:dyDescent="0.35">
      <c r="V16986" s="17"/>
    </row>
    <row r="16987" spans="22:22" x14ac:dyDescent="0.35">
      <c r="V16987" s="17"/>
    </row>
    <row r="16988" spans="22:22" x14ac:dyDescent="0.35">
      <c r="V16988" s="17"/>
    </row>
    <row r="16989" spans="22:22" x14ac:dyDescent="0.35">
      <c r="V16989" s="17"/>
    </row>
    <row r="16990" spans="22:22" x14ac:dyDescent="0.35">
      <c r="V16990" s="17"/>
    </row>
    <row r="16991" spans="22:22" x14ac:dyDescent="0.35">
      <c r="V16991" s="17"/>
    </row>
    <row r="16992" spans="22:22" x14ac:dyDescent="0.35">
      <c r="V16992" s="17"/>
    </row>
    <row r="16993" spans="22:22" x14ac:dyDescent="0.35">
      <c r="V16993" s="17"/>
    </row>
    <row r="16994" spans="22:22" x14ac:dyDescent="0.35">
      <c r="V16994" s="17"/>
    </row>
    <row r="16995" spans="22:22" x14ac:dyDescent="0.35">
      <c r="V16995" s="17"/>
    </row>
    <row r="16996" spans="22:22" x14ac:dyDescent="0.35">
      <c r="V16996" s="17"/>
    </row>
    <row r="16997" spans="22:22" x14ac:dyDescent="0.35">
      <c r="V16997" s="17"/>
    </row>
    <row r="16998" spans="22:22" x14ac:dyDescent="0.35">
      <c r="V16998" s="17"/>
    </row>
    <row r="16999" spans="22:22" x14ac:dyDescent="0.35">
      <c r="V16999" s="17"/>
    </row>
    <row r="17000" spans="22:22" x14ac:dyDescent="0.35">
      <c r="V17000" s="17"/>
    </row>
    <row r="17001" spans="22:22" x14ac:dyDescent="0.35">
      <c r="V17001" s="17"/>
    </row>
    <row r="17002" spans="22:22" x14ac:dyDescent="0.35">
      <c r="V17002" s="17"/>
    </row>
    <row r="17003" spans="22:22" x14ac:dyDescent="0.35">
      <c r="V17003" s="17"/>
    </row>
    <row r="17004" spans="22:22" x14ac:dyDescent="0.35">
      <c r="V17004" s="17"/>
    </row>
    <row r="17005" spans="22:22" x14ac:dyDescent="0.35">
      <c r="V17005" s="17"/>
    </row>
    <row r="17006" spans="22:22" x14ac:dyDescent="0.35">
      <c r="V17006" s="17"/>
    </row>
    <row r="17007" spans="22:22" x14ac:dyDescent="0.35">
      <c r="V17007" s="17"/>
    </row>
    <row r="17008" spans="22:22" x14ac:dyDescent="0.35">
      <c r="V17008" s="17"/>
    </row>
    <row r="17009" spans="22:22" x14ac:dyDescent="0.35">
      <c r="V17009" s="17"/>
    </row>
    <row r="17010" spans="22:22" x14ac:dyDescent="0.35">
      <c r="V17010" s="17"/>
    </row>
    <row r="17011" spans="22:22" x14ac:dyDescent="0.35">
      <c r="V17011" s="17"/>
    </row>
    <row r="17012" spans="22:22" x14ac:dyDescent="0.35">
      <c r="V17012" s="17"/>
    </row>
    <row r="17013" spans="22:22" x14ac:dyDescent="0.35">
      <c r="V17013" s="17"/>
    </row>
    <row r="17014" spans="22:22" x14ac:dyDescent="0.35">
      <c r="V17014" s="17"/>
    </row>
    <row r="17015" spans="22:22" x14ac:dyDescent="0.35">
      <c r="V17015" s="17"/>
    </row>
    <row r="17016" spans="22:22" x14ac:dyDescent="0.35">
      <c r="V17016" s="17"/>
    </row>
    <row r="17017" spans="22:22" x14ac:dyDescent="0.35">
      <c r="V17017" s="17"/>
    </row>
    <row r="17018" spans="22:22" x14ac:dyDescent="0.35">
      <c r="V17018" s="17"/>
    </row>
    <row r="17019" spans="22:22" x14ac:dyDescent="0.35">
      <c r="V17019" s="17"/>
    </row>
    <row r="17020" spans="22:22" x14ac:dyDescent="0.35">
      <c r="V17020" s="17"/>
    </row>
    <row r="17021" spans="22:22" x14ac:dyDescent="0.35">
      <c r="V17021" s="17"/>
    </row>
    <row r="17022" spans="22:22" x14ac:dyDescent="0.35">
      <c r="V17022" s="17"/>
    </row>
    <row r="17023" spans="22:22" x14ac:dyDescent="0.35">
      <c r="V17023" s="17"/>
    </row>
    <row r="17024" spans="22:22" x14ac:dyDescent="0.35">
      <c r="V17024" s="17"/>
    </row>
    <row r="17025" spans="22:22" x14ac:dyDescent="0.35">
      <c r="V17025" s="17"/>
    </row>
    <row r="17026" spans="22:22" x14ac:dyDescent="0.35">
      <c r="V17026" s="17"/>
    </row>
    <row r="17027" spans="22:22" x14ac:dyDescent="0.35">
      <c r="V17027" s="17"/>
    </row>
    <row r="17028" spans="22:22" x14ac:dyDescent="0.35">
      <c r="V17028" s="17"/>
    </row>
    <row r="17029" spans="22:22" x14ac:dyDescent="0.35">
      <c r="V17029" s="17"/>
    </row>
    <row r="17030" spans="22:22" x14ac:dyDescent="0.35">
      <c r="V17030" s="17"/>
    </row>
    <row r="17031" spans="22:22" x14ac:dyDescent="0.35">
      <c r="V17031" s="17"/>
    </row>
    <row r="17032" spans="22:22" x14ac:dyDescent="0.35">
      <c r="V17032" s="17"/>
    </row>
    <row r="17033" spans="22:22" x14ac:dyDescent="0.35">
      <c r="V17033" s="17"/>
    </row>
    <row r="17034" spans="22:22" x14ac:dyDescent="0.35">
      <c r="V17034" s="17"/>
    </row>
    <row r="17035" spans="22:22" x14ac:dyDescent="0.35">
      <c r="V17035" s="17"/>
    </row>
    <row r="17036" spans="22:22" x14ac:dyDescent="0.35">
      <c r="V17036" s="17"/>
    </row>
    <row r="17037" spans="22:22" x14ac:dyDescent="0.35">
      <c r="V17037" s="17"/>
    </row>
    <row r="17038" spans="22:22" x14ac:dyDescent="0.35">
      <c r="V17038" s="17"/>
    </row>
    <row r="17039" spans="22:22" x14ac:dyDescent="0.35">
      <c r="V17039" s="17"/>
    </row>
    <row r="17040" spans="22:22" x14ac:dyDescent="0.35">
      <c r="V17040" s="17"/>
    </row>
    <row r="17041" spans="22:22" x14ac:dyDescent="0.35">
      <c r="V17041" s="17"/>
    </row>
    <row r="17042" spans="22:22" x14ac:dyDescent="0.35">
      <c r="V17042" s="17"/>
    </row>
    <row r="17043" spans="22:22" x14ac:dyDescent="0.35">
      <c r="V17043" s="17"/>
    </row>
    <row r="17044" spans="22:22" x14ac:dyDescent="0.35">
      <c r="V17044" s="17"/>
    </row>
    <row r="17045" spans="22:22" x14ac:dyDescent="0.35">
      <c r="V17045" s="17"/>
    </row>
    <row r="17046" spans="22:22" x14ac:dyDescent="0.35">
      <c r="V17046" s="17"/>
    </row>
    <row r="17047" spans="22:22" x14ac:dyDescent="0.35">
      <c r="V17047" s="17"/>
    </row>
    <row r="17048" spans="22:22" x14ac:dyDescent="0.35">
      <c r="V17048" s="17"/>
    </row>
    <row r="17049" spans="22:22" x14ac:dyDescent="0.35">
      <c r="V17049" s="17"/>
    </row>
    <row r="17050" spans="22:22" x14ac:dyDescent="0.35">
      <c r="V17050" s="17"/>
    </row>
    <row r="17051" spans="22:22" x14ac:dyDescent="0.35">
      <c r="V17051" s="17"/>
    </row>
    <row r="17052" spans="22:22" x14ac:dyDescent="0.35">
      <c r="V17052" s="17"/>
    </row>
    <row r="17053" spans="22:22" x14ac:dyDescent="0.35">
      <c r="V17053" s="17"/>
    </row>
    <row r="17054" spans="22:22" x14ac:dyDescent="0.35">
      <c r="V17054" s="17"/>
    </row>
    <row r="17055" spans="22:22" x14ac:dyDescent="0.35">
      <c r="V17055" s="17"/>
    </row>
    <row r="17056" spans="22:22" x14ac:dyDescent="0.35">
      <c r="V17056" s="17"/>
    </row>
    <row r="17057" spans="22:22" x14ac:dyDescent="0.35">
      <c r="V17057" s="17"/>
    </row>
    <row r="17058" spans="22:22" x14ac:dyDescent="0.35">
      <c r="V17058" s="17"/>
    </row>
    <row r="17059" spans="22:22" x14ac:dyDescent="0.35">
      <c r="V17059" s="17"/>
    </row>
    <row r="17060" spans="22:22" x14ac:dyDescent="0.35">
      <c r="V17060" s="17"/>
    </row>
    <row r="17061" spans="22:22" x14ac:dyDescent="0.35">
      <c r="V17061" s="17"/>
    </row>
    <row r="17062" spans="22:22" x14ac:dyDescent="0.35">
      <c r="V17062" s="17"/>
    </row>
    <row r="17063" spans="22:22" x14ac:dyDescent="0.35">
      <c r="V17063" s="17"/>
    </row>
    <row r="17064" spans="22:22" x14ac:dyDescent="0.35">
      <c r="V17064" s="17"/>
    </row>
    <row r="17065" spans="22:22" x14ac:dyDescent="0.35">
      <c r="V17065" s="17"/>
    </row>
    <row r="17066" spans="22:22" x14ac:dyDescent="0.35">
      <c r="V17066" s="17"/>
    </row>
    <row r="17067" spans="22:22" x14ac:dyDescent="0.35">
      <c r="V17067" s="17"/>
    </row>
    <row r="17068" spans="22:22" x14ac:dyDescent="0.35">
      <c r="V17068" s="17"/>
    </row>
    <row r="17069" spans="22:22" x14ac:dyDescent="0.35">
      <c r="V17069" s="17"/>
    </row>
    <row r="17070" spans="22:22" x14ac:dyDescent="0.35">
      <c r="V17070" s="17"/>
    </row>
    <row r="17071" spans="22:22" x14ac:dyDescent="0.35">
      <c r="V17071" s="17"/>
    </row>
    <row r="17072" spans="22:22" x14ac:dyDescent="0.35">
      <c r="V17072" s="17"/>
    </row>
    <row r="17073" spans="22:22" x14ac:dyDescent="0.35">
      <c r="V17073" s="17"/>
    </row>
    <row r="17074" spans="22:22" x14ac:dyDescent="0.35">
      <c r="V17074" s="17"/>
    </row>
    <row r="17075" spans="22:22" x14ac:dyDescent="0.35">
      <c r="V17075" s="17"/>
    </row>
    <row r="17076" spans="22:22" x14ac:dyDescent="0.35">
      <c r="V17076" s="17"/>
    </row>
    <row r="17077" spans="22:22" x14ac:dyDescent="0.35">
      <c r="V17077" s="17"/>
    </row>
    <row r="17078" spans="22:22" x14ac:dyDescent="0.35">
      <c r="V17078" s="17"/>
    </row>
    <row r="17079" spans="22:22" x14ac:dyDescent="0.35">
      <c r="V17079" s="17"/>
    </row>
    <row r="17080" spans="22:22" x14ac:dyDescent="0.35">
      <c r="V17080" s="17"/>
    </row>
    <row r="17081" spans="22:22" x14ac:dyDescent="0.35">
      <c r="V17081" s="17"/>
    </row>
    <row r="17082" spans="22:22" x14ac:dyDescent="0.35">
      <c r="V17082" s="17"/>
    </row>
    <row r="17083" spans="22:22" x14ac:dyDescent="0.35">
      <c r="V17083" s="17"/>
    </row>
    <row r="17084" spans="22:22" x14ac:dyDescent="0.35">
      <c r="V17084" s="17"/>
    </row>
    <row r="17085" spans="22:22" x14ac:dyDescent="0.35">
      <c r="V17085" s="17"/>
    </row>
    <row r="17086" spans="22:22" x14ac:dyDescent="0.35">
      <c r="V17086" s="17"/>
    </row>
    <row r="17087" spans="22:22" x14ac:dyDescent="0.35">
      <c r="V17087" s="17"/>
    </row>
    <row r="17088" spans="22:22" x14ac:dyDescent="0.35">
      <c r="V17088" s="17"/>
    </row>
    <row r="17089" spans="22:22" x14ac:dyDescent="0.35">
      <c r="V17089" s="17"/>
    </row>
    <row r="17090" spans="22:22" x14ac:dyDescent="0.35">
      <c r="V17090" s="17"/>
    </row>
    <row r="17091" spans="22:22" x14ac:dyDescent="0.35">
      <c r="V17091" s="17"/>
    </row>
    <row r="17092" spans="22:22" x14ac:dyDescent="0.35">
      <c r="V17092" s="17"/>
    </row>
    <row r="17093" spans="22:22" x14ac:dyDescent="0.35">
      <c r="V17093" s="17"/>
    </row>
    <row r="17094" spans="22:22" x14ac:dyDescent="0.35">
      <c r="V17094" s="17"/>
    </row>
    <row r="17095" spans="22:22" x14ac:dyDescent="0.35">
      <c r="V17095" s="17"/>
    </row>
    <row r="17096" spans="22:22" x14ac:dyDescent="0.35">
      <c r="V17096" s="17"/>
    </row>
    <row r="17097" spans="22:22" x14ac:dyDescent="0.35">
      <c r="V17097" s="17"/>
    </row>
    <row r="17098" spans="22:22" x14ac:dyDescent="0.35">
      <c r="V17098" s="17"/>
    </row>
    <row r="17099" spans="22:22" x14ac:dyDescent="0.35">
      <c r="V17099" s="17"/>
    </row>
    <row r="17100" spans="22:22" x14ac:dyDescent="0.35">
      <c r="V17100" s="17"/>
    </row>
    <row r="17101" spans="22:22" x14ac:dyDescent="0.35">
      <c r="V17101" s="17"/>
    </row>
    <row r="17102" spans="22:22" x14ac:dyDescent="0.35">
      <c r="V17102" s="17"/>
    </row>
    <row r="17103" spans="22:22" x14ac:dyDescent="0.35">
      <c r="V17103" s="17"/>
    </row>
    <row r="17104" spans="22:22" x14ac:dyDescent="0.35">
      <c r="V17104" s="17"/>
    </row>
    <row r="17105" spans="22:22" x14ac:dyDescent="0.35">
      <c r="V17105" s="17"/>
    </row>
    <row r="17106" spans="22:22" x14ac:dyDescent="0.35">
      <c r="V17106" s="17"/>
    </row>
    <row r="17107" spans="22:22" x14ac:dyDescent="0.35">
      <c r="V17107" s="17"/>
    </row>
    <row r="17108" spans="22:22" x14ac:dyDescent="0.35">
      <c r="V17108" s="17"/>
    </row>
    <row r="17109" spans="22:22" x14ac:dyDescent="0.35">
      <c r="V17109" s="17"/>
    </row>
    <row r="17110" spans="22:22" x14ac:dyDescent="0.35">
      <c r="V17110" s="17"/>
    </row>
    <row r="17111" spans="22:22" x14ac:dyDescent="0.35">
      <c r="V17111" s="17"/>
    </row>
    <row r="17112" spans="22:22" x14ac:dyDescent="0.35">
      <c r="V17112" s="17"/>
    </row>
    <row r="17113" spans="22:22" x14ac:dyDescent="0.35">
      <c r="V17113" s="17"/>
    </row>
    <row r="17114" spans="22:22" x14ac:dyDescent="0.35">
      <c r="V17114" s="17"/>
    </row>
    <row r="17115" spans="22:22" x14ac:dyDescent="0.35">
      <c r="V17115" s="17"/>
    </row>
    <row r="17116" spans="22:22" x14ac:dyDescent="0.35">
      <c r="V17116" s="17"/>
    </row>
    <row r="17117" spans="22:22" x14ac:dyDescent="0.35">
      <c r="V17117" s="17"/>
    </row>
    <row r="17118" spans="22:22" x14ac:dyDescent="0.35">
      <c r="V17118" s="17"/>
    </row>
    <row r="17119" spans="22:22" x14ac:dyDescent="0.35">
      <c r="V17119" s="17"/>
    </row>
    <row r="17120" spans="22:22" x14ac:dyDescent="0.35">
      <c r="V17120" s="17"/>
    </row>
    <row r="17121" spans="22:22" x14ac:dyDescent="0.35">
      <c r="V17121" s="17"/>
    </row>
    <row r="17122" spans="22:22" x14ac:dyDescent="0.35">
      <c r="V17122" s="17"/>
    </row>
    <row r="17123" spans="22:22" x14ac:dyDescent="0.35">
      <c r="V17123" s="17"/>
    </row>
    <row r="17124" spans="22:22" x14ac:dyDescent="0.35">
      <c r="V17124" s="17"/>
    </row>
    <row r="17125" spans="22:22" x14ac:dyDescent="0.35">
      <c r="V17125" s="17"/>
    </row>
    <row r="17126" spans="22:22" x14ac:dyDescent="0.35">
      <c r="V17126" s="17"/>
    </row>
    <row r="17127" spans="22:22" x14ac:dyDescent="0.35">
      <c r="V17127" s="17"/>
    </row>
    <row r="17128" spans="22:22" x14ac:dyDescent="0.35">
      <c r="V17128" s="17"/>
    </row>
    <row r="17129" spans="22:22" x14ac:dyDescent="0.35">
      <c r="V17129" s="17"/>
    </row>
    <row r="17130" spans="22:22" x14ac:dyDescent="0.35">
      <c r="V17130" s="17"/>
    </row>
    <row r="17131" spans="22:22" x14ac:dyDescent="0.35">
      <c r="V17131" s="17"/>
    </row>
    <row r="17132" spans="22:22" x14ac:dyDescent="0.35">
      <c r="V17132" s="17"/>
    </row>
    <row r="17133" spans="22:22" x14ac:dyDescent="0.35">
      <c r="V17133" s="17"/>
    </row>
    <row r="17134" spans="22:22" x14ac:dyDescent="0.35">
      <c r="V17134" s="17"/>
    </row>
    <row r="17135" spans="22:22" x14ac:dyDescent="0.35">
      <c r="V17135" s="17"/>
    </row>
    <row r="17136" spans="22:22" x14ac:dyDescent="0.35">
      <c r="V17136" s="17"/>
    </row>
    <row r="17137" spans="22:22" x14ac:dyDescent="0.35">
      <c r="V17137" s="17"/>
    </row>
    <row r="17138" spans="22:22" x14ac:dyDescent="0.35">
      <c r="V17138" s="17"/>
    </row>
    <row r="17139" spans="22:22" x14ac:dyDescent="0.35">
      <c r="V17139" s="17"/>
    </row>
    <row r="17140" spans="22:22" x14ac:dyDescent="0.35">
      <c r="V17140" s="17"/>
    </row>
    <row r="17141" spans="22:22" x14ac:dyDescent="0.35">
      <c r="V17141" s="17"/>
    </row>
    <row r="17142" spans="22:22" x14ac:dyDescent="0.35">
      <c r="V17142" s="17"/>
    </row>
    <row r="17143" spans="22:22" x14ac:dyDescent="0.35">
      <c r="V17143" s="17"/>
    </row>
    <row r="17144" spans="22:22" x14ac:dyDescent="0.35">
      <c r="V17144" s="17"/>
    </row>
    <row r="17145" spans="22:22" x14ac:dyDescent="0.35">
      <c r="V17145" s="17"/>
    </row>
    <row r="17146" spans="22:22" x14ac:dyDescent="0.35">
      <c r="V17146" s="17"/>
    </row>
    <row r="17147" spans="22:22" x14ac:dyDescent="0.35">
      <c r="V17147" s="17"/>
    </row>
    <row r="17148" spans="22:22" x14ac:dyDescent="0.35">
      <c r="V17148" s="17"/>
    </row>
    <row r="17149" spans="22:22" x14ac:dyDescent="0.35">
      <c r="V17149" s="17"/>
    </row>
    <row r="17150" spans="22:22" x14ac:dyDescent="0.35">
      <c r="V17150" s="17"/>
    </row>
    <row r="17151" spans="22:22" x14ac:dyDescent="0.35">
      <c r="V17151" s="17"/>
    </row>
    <row r="17152" spans="22:22" x14ac:dyDescent="0.35">
      <c r="V17152" s="17"/>
    </row>
    <row r="17153" spans="22:22" x14ac:dyDescent="0.35">
      <c r="V17153" s="17"/>
    </row>
    <row r="17154" spans="22:22" x14ac:dyDescent="0.35">
      <c r="V17154" s="17"/>
    </row>
    <row r="17155" spans="22:22" x14ac:dyDescent="0.35">
      <c r="V17155" s="17"/>
    </row>
    <row r="17156" spans="22:22" x14ac:dyDescent="0.35">
      <c r="V17156" s="17"/>
    </row>
    <row r="17157" spans="22:22" x14ac:dyDescent="0.35">
      <c r="V17157" s="17"/>
    </row>
    <row r="17158" spans="22:22" x14ac:dyDescent="0.35">
      <c r="V17158" s="17"/>
    </row>
    <row r="17159" spans="22:22" x14ac:dyDescent="0.35">
      <c r="V17159" s="17"/>
    </row>
    <row r="17160" spans="22:22" x14ac:dyDescent="0.35">
      <c r="V17160" s="17"/>
    </row>
    <row r="17161" spans="22:22" x14ac:dyDescent="0.35">
      <c r="V17161" s="17"/>
    </row>
    <row r="17162" spans="22:22" x14ac:dyDescent="0.35">
      <c r="V17162" s="17"/>
    </row>
    <row r="17163" spans="22:22" x14ac:dyDescent="0.35">
      <c r="V17163" s="17"/>
    </row>
    <row r="17164" spans="22:22" x14ac:dyDescent="0.35">
      <c r="V17164" s="17"/>
    </row>
    <row r="17165" spans="22:22" x14ac:dyDescent="0.35">
      <c r="V17165" s="17"/>
    </row>
    <row r="17166" spans="22:22" x14ac:dyDescent="0.35">
      <c r="V17166" s="17"/>
    </row>
    <row r="17167" spans="22:22" x14ac:dyDescent="0.35">
      <c r="V17167" s="17"/>
    </row>
    <row r="17168" spans="22:22" x14ac:dyDescent="0.35">
      <c r="V17168" s="17"/>
    </row>
    <row r="17169" spans="22:22" x14ac:dyDescent="0.35">
      <c r="V17169" s="17"/>
    </row>
    <row r="17170" spans="22:22" x14ac:dyDescent="0.35">
      <c r="V17170" s="17"/>
    </row>
    <row r="17171" spans="22:22" x14ac:dyDescent="0.35">
      <c r="V17171" s="17"/>
    </row>
    <row r="17172" spans="22:22" x14ac:dyDescent="0.35">
      <c r="V17172" s="17"/>
    </row>
    <row r="17173" spans="22:22" x14ac:dyDescent="0.35">
      <c r="V17173" s="17"/>
    </row>
    <row r="17174" spans="22:22" x14ac:dyDescent="0.35">
      <c r="V17174" s="17"/>
    </row>
    <row r="17175" spans="22:22" x14ac:dyDescent="0.35">
      <c r="V17175" s="17"/>
    </row>
    <row r="17176" spans="22:22" x14ac:dyDescent="0.35">
      <c r="V17176" s="17"/>
    </row>
    <row r="17177" spans="22:22" x14ac:dyDescent="0.35">
      <c r="V17177" s="17"/>
    </row>
    <row r="17178" spans="22:22" x14ac:dyDescent="0.35">
      <c r="V17178" s="17"/>
    </row>
    <row r="17179" spans="22:22" x14ac:dyDescent="0.35">
      <c r="V17179" s="17"/>
    </row>
    <row r="17180" spans="22:22" x14ac:dyDescent="0.35">
      <c r="V17180" s="17"/>
    </row>
    <row r="17181" spans="22:22" x14ac:dyDescent="0.35">
      <c r="V17181" s="17"/>
    </row>
    <row r="17182" spans="22:22" x14ac:dyDescent="0.35">
      <c r="V17182" s="17"/>
    </row>
    <row r="17183" spans="22:22" x14ac:dyDescent="0.35">
      <c r="V17183" s="17"/>
    </row>
    <row r="17184" spans="22:22" x14ac:dyDescent="0.35">
      <c r="V17184" s="17"/>
    </row>
    <row r="17185" spans="22:22" x14ac:dyDescent="0.35">
      <c r="V17185" s="17"/>
    </row>
    <row r="17186" spans="22:22" x14ac:dyDescent="0.35">
      <c r="V17186" s="17"/>
    </row>
    <row r="17187" spans="22:22" x14ac:dyDescent="0.35">
      <c r="V17187" s="17"/>
    </row>
    <row r="17188" spans="22:22" x14ac:dyDescent="0.35">
      <c r="V17188" s="17"/>
    </row>
    <row r="17189" spans="22:22" x14ac:dyDescent="0.35">
      <c r="V17189" s="17"/>
    </row>
    <row r="17190" spans="22:22" x14ac:dyDescent="0.35">
      <c r="V17190" s="17"/>
    </row>
    <row r="17191" spans="22:22" x14ac:dyDescent="0.35">
      <c r="V17191" s="17"/>
    </row>
    <row r="17192" spans="22:22" x14ac:dyDescent="0.35">
      <c r="V17192" s="17"/>
    </row>
    <row r="17193" spans="22:22" x14ac:dyDescent="0.35">
      <c r="V17193" s="17"/>
    </row>
    <row r="17194" spans="22:22" x14ac:dyDescent="0.35">
      <c r="V17194" s="17"/>
    </row>
    <row r="17195" spans="22:22" x14ac:dyDescent="0.35">
      <c r="V17195" s="17"/>
    </row>
    <row r="17196" spans="22:22" x14ac:dyDescent="0.35">
      <c r="V17196" s="17"/>
    </row>
    <row r="17197" spans="22:22" x14ac:dyDescent="0.35">
      <c r="V17197" s="17"/>
    </row>
    <row r="17198" spans="22:22" x14ac:dyDescent="0.35">
      <c r="V17198" s="17"/>
    </row>
    <row r="17199" spans="22:22" x14ac:dyDescent="0.35">
      <c r="V17199" s="17"/>
    </row>
    <row r="17200" spans="22:22" x14ac:dyDescent="0.35">
      <c r="V17200" s="17"/>
    </row>
    <row r="17201" spans="22:22" x14ac:dyDescent="0.35">
      <c r="V17201" s="17"/>
    </row>
    <row r="17202" spans="22:22" x14ac:dyDescent="0.35">
      <c r="V17202" s="17"/>
    </row>
    <row r="17203" spans="22:22" x14ac:dyDescent="0.35">
      <c r="V17203" s="17"/>
    </row>
    <row r="17204" spans="22:22" x14ac:dyDescent="0.35">
      <c r="V17204" s="17"/>
    </row>
    <row r="17205" spans="22:22" x14ac:dyDescent="0.35">
      <c r="V17205" s="17"/>
    </row>
    <row r="17206" spans="22:22" x14ac:dyDescent="0.35">
      <c r="V17206" s="17"/>
    </row>
    <row r="17207" spans="22:22" x14ac:dyDescent="0.35">
      <c r="V17207" s="17"/>
    </row>
    <row r="17208" spans="22:22" x14ac:dyDescent="0.35">
      <c r="V17208" s="17"/>
    </row>
    <row r="17209" spans="22:22" x14ac:dyDescent="0.35">
      <c r="V17209" s="17"/>
    </row>
    <row r="17210" spans="22:22" x14ac:dyDescent="0.35">
      <c r="V17210" s="17"/>
    </row>
    <row r="17211" spans="22:22" x14ac:dyDescent="0.35">
      <c r="V17211" s="17"/>
    </row>
    <row r="17212" spans="22:22" x14ac:dyDescent="0.35">
      <c r="V17212" s="17"/>
    </row>
    <row r="17213" spans="22:22" x14ac:dyDescent="0.35">
      <c r="V17213" s="17"/>
    </row>
    <row r="17214" spans="22:22" x14ac:dyDescent="0.35">
      <c r="V17214" s="17"/>
    </row>
    <row r="17215" spans="22:22" x14ac:dyDescent="0.35">
      <c r="V17215" s="17"/>
    </row>
    <row r="17216" spans="22:22" x14ac:dyDescent="0.35">
      <c r="V17216" s="17"/>
    </row>
    <row r="17217" spans="22:22" x14ac:dyDescent="0.35">
      <c r="V17217" s="17"/>
    </row>
    <row r="17218" spans="22:22" x14ac:dyDescent="0.35">
      <c r="V17218" s="17"/>
    </row>
    <row r="17219" spans="22:22" x14ac:dyDescent="0.35">
      <c r="V17219" s="17"/>
    </row>
    <row r="17220" spans="22:22" x14ac:dyDescent="0.35">
      <c r="V17220" s="17"/>
    </row>
    <row r="17221" spans="22:22" x14ac:dyDescent="0.35">
      <c r="V17221" s="17"/>
    </row>
    <row r="17222" spans="22:22" x14ac:dyDescent="0.35">
      <c r="V17222" s="17"/>
    </row>
    <row r="17223" spans="22:22" x14ac:dyDescent="0.35">
      <c r="V17223" s="17"/>
    </row>
    <row r="17224" spans="22:22" x14ac:dyDescent="0.35">
      <c r="V17224" s="17"/>
    </row>
    <row r="17225" spans="22:22" x14ac:dyDescent="0.35">
      <c r="V17225" s="17"/>
    </row>
    <row r="17226" spans="22:22" x14ac:dyDescent="0.35">
      <c r="V17226" s="17"/>
    </row>
    <row r="17227" spans="22:22" x14ac:dyDescent="0.35">
      <c r="V17227" s="17"/>
    </row>
    <row r="17228" spans="22:22" x14ac:dyDescent="0.35">
      <c r="V17228" s="17"/>
    </row>
    <row r="17229" spans="22:22" x14ac:dyDescent="0.35">
      <c r="V17229" s="17"/>
    </row>
    <row r="17230" spans="22:22" x14ac:dyDescent="0.35">
      <c r="V17230" s="17"/>
    </row>
    <row r="17231" spans="22:22" x14ac:dyDescent="0.35">
      <c r="V17231" s="17"/>
    </row>
    <row r="17232" spans="22:22" x14ac:dyDescent="0.35">
      <c r="V17232" s="17"/>
    </row>
    <row r="17233" spans="22:22" x14ac:dyDescent="0.35">
      <c r="V17233" s="17"/>
    </row>
    <row r="17234" spans="22:22" x14ac:dyDescent="0.35">
      <c r="V17234" s="17"/>
    </row>
    <row r="17235" spans="22:22" x14ac:dyDescent="0.35">
      <c r="V17235" s="17"/>
    </row>
    <row r="17236" spans="22:22" x14ac:dyDescent="0.35">
      <c r="V17236" s="17"/>
    </row>
    <row r="17237" spans="22:22" x14ac:dyDescent="0.35">
      <c r="V17237" s="17"/>
    </row>
    <row r="17238" spans="22:22" x14ac:dyDescent="0.35">
      <c r="V17238" s="17"/>
    </row>
    <row r="17239" spans="22:22" x14ac:dyDescent="0.35">
      <c r="V17239" s="17"/>
    </row>
    <row r="17240" spans="22:22" x14ac:dyDescent="0.35">
      <c r="V17240" s="17"/>
    </row>
    <row r="17241" spans="22:22" x14ac:dyDescent="0.35">
      <c r="V17241" s="17"/>
    </row>
    <row r="17242" spans="22:22" x14ac:dyDescent="0.35">
      <c r="V17242" s="17"/>
    </row>
    <row r="17243" spans="22:22" x14ac:dyDescent="0.35">
      <c r="V17243" s="17"/>
    </row>
    <row r="17244" spans="22:22" x14ac:dyDescent="0.35">
      <c r="V17244" s="17"/>
    </row>
    <row r="17245" spans="22:22" x14ac:dyDescent="0.35">
      <c r="V17245" s="17"/>
    </row>
    <row r="17246" spans="22:22" x14ac:dyDescent="0.35">
      <c r="V17246" s="17"/>
    </row>
    <row r="17247" spans="22:22" x14ac:dyDescent="0.35">
      <c r="V17247" s="17"/>
    </row>
    <row r="17248" spans="22:22" x14ac:dyDescent="0.35">
      <c r="V17248" s="17"/>
    </row>
    <row r="17249" spans="22:22" x14ac:dyDescent="0.35">
      <c r="V17249" s="17"/>
    </row>
    <row r="17250" spans="22:22" x14ac:dyDescent="0.35">
      <c r="V17250" s="17"/>
    </row>
    <row r="17251" spans="22:22" x14ac:dyDescent="0.35">
      <c r="V17251" s="17"/>
    </row>
    <row r="17252" spans="22:22" x14ac:dyDescent="0.35">
      <c r="V17252" s="17"/>
    </row>
    <row r="17253" spans="22:22" x14ac:dyDescent="0.35">
      <c r="V17253" s="17"/>
    </row>
    <row r="17254" spans="22:22" x14ac:dyDescent="0.35">
      <c r="V17254" s="17"/>
    </row>
    <row r="17255" spans="22:22" x14ac:dyDescent="0.35">
      <c r="V17255" s="17"/>
    </row>
    <row r="17256" spans="22:22" x14ac:dyDescent="0.35">
      <c r="V17256" s="17"/>
    </row>
    <row r="17257" spans="22:22" x14ac:dyDescent="0.35">
      <c r="V17257" s="17"/>
    </row>
    <row r="17258" spans="22:22" x14ac:dyDescent="0.35">
      <c r="V17258" s="17"/>
    </row>
    <row r="17259" spans="22:22" x14ac:dyDescent="0.35">
      <c r="V17259" s="17"/>
    </row>
    <row r="17260" spans="22:22" x14ac:dyDescent="0.35">
      <c r="V17260" s="17"/>
    </row>
    <row r="17261" spans="22:22" x14ac:dyDescent="0.35">
      <c r="V17261" s="17"/>
    </row>
    <row r="17262" spans="22:22" x14ac:dyDescent="0.35">
      <c r="V17262" s="17"/>
    </row>
    <row r="17263" spans="22:22" x14ac:dyDescent="0.35">
      <c r="V17263" s="17"/>
    </row>
    <row r="17264" spans="22:22" x14ac:dyDescent="0.35">
      <c r="V17264" s="17"/>
    </row>
    <row r="17265" spans="22:22" x14ac:dyDescent="0.35">
      <c r="V17265" s="17"/>
    </row>
    <row r="17266" spans="22:22" x14ac:dyDescent="0.35">
      <c r="V17266" s="17"/>
    </row>
    <row r="17267" spans="22:22" x14ac:dyDescent="0.35">
      <c r="V17267" s="17"/>
    </row>
    <row r="17268" spans="22:22" x14ac:dyDescent="0.35">
      <c r="V17268" s="17"/>
    </row>
    <row r="17269" spans="22:22" x14ac:dyDescent="0.35">
      <c r="V17269" s="17"/>
    </row>
    <row r="17270" spans="22:22" x14ac:dyDescent="0.35">
      <c r="V17270" s="17"/>
    </row>
    <row r="17271" spans="22:22" x14ac:dyDescent="0.35">
      <c r="V17271" s="17"/>
    </row>
    <row r="17272" spans="22:22" x14ac:dyDescent="0.35">
      <c r="V17272" s="17"/>
    </row>
    <row r="17273" spans="22:22" x14ac:dyDescent="0.35">
      <c r="V17273" s="17"/>
    </row>
    <row r="17274" spans="22:22" x14ac:dyDescent="0.35">
      <c r="V17274" s="17"/>
    </row>
    <row r="17275" spans="22:22" x14ac:dyDescent="0.35">
      <c r="V17275" s="17"/>
    </row>
    <row r="17276" spans="22:22" x14ac:dyDescent="0.35">
      <c r="V17276" s="17"/>
    </row>
    <row r="17277" spans="22:22" x14ac:dyDescent="0.35">
      <c r="V17277" s="17"/>
    </row>
    <row r="17278" spans="22:22" x14ac:dyDescent="0.35">
      <c r="V17278" s="17"/>
    </row>
    <row r="17279" spans="22:22" x14ac:dyDescent="0.35">
      <c r="V17279" s="17"/>
    </row>
    <row r="17280" spans="22:22" x14ac:dyDescent="0.35">
      <c r="V17280" s="17"/>
    </row>
    <row r="17281" spans="22:22" x14ac:dyDescent="0.35">
      <c r="V17281" s="17"/>
    </row>
    <row r="17282" spans="22:22" x14ac:dyDescent="0.35">
      <c r="V17282" s="17"/>
    </row>
    <row r="17283" spans="22:22" x14ac:dyDescent="0.35">
      <c r="V17283" s="17"/>
    </row>
    <row r="17284" spans="22:22" x14ac:dyDescent="0.35">
      <c r="V17284" s="17"/>
    </row>
    <row r="17285" spans="22:22" x14ac:dyDescent="0.35">
      <c r="V17285" s="17"/>
    </row>
    <row r="17286" spans="22:22" x14ac:dyDescent="0.35">
      <c r="V17286" s="17"/>
    </row>
    <row r="17287" spans="22:22" x14ac:dyDescent="0.35">
      <c r="V17287" s="17"/>
    </row>
    <row r="17288" spans="22:22" x14ac:dyDescent="0.35">
      <c r="V17288" s="17"/>
    </row>
    <row r="17289" spans="22:22" x14ac:dyDescent="0.35">
      <c r="V17289" s="17"/>
    </row>
    <row r="17290" spans="22:22" x14ac:dyDescent="0.35">
      <c r="V17290" s="17"/>
    </row>
    <row r="17291" spans="22:22" x14ac:dyDescent="0.35">
      <c r="V17291" s="17"/>
    </row>
    <row r="17292" spans="22:22" x14ac:dyDescent="0.35">
      <c r="V17292" s="17"/>
    </row>
    <row r="17293" spans="22:22" x14ac:dyDescent="0.35">
      <c r="V17293" s="17"/>
    </row>
    <row r="17294" spans="22:22" x14ac:dyDescent="0.35">
      <c r="V17294" s="17"/>
    </row>
    <row r="17295" spans="22:22" x14ac:dyDescent="0.35">
      <c r="V17295" s="17"/>
    </row>
    <row r="17296" spans="22:22" x14ac:dyDescent="0.35">
      <c r="V17296" s="17"/>
    </row>
    <row r="17297" spans="22:22" x14ac:dyDescent="0.35">
      <c r="V17297" s="17"/>
    </row>
    <row r="17298" spans="22:22" x14ac:dyDescent="0.35">
      <c r="V17298" s="17"/>
    </row>
    <row r="17299" spans="22:22" x14ac:dyDescent="0.35">
      <c r="V17299" s="17"/>
    </row>
    <row r="17300" spans="22:22" x14ac:dyDescent="0.35">
      <c r="V17300" s="17"/>
    </row>
    <row r="17301" spans="22:22" x14ac:dyDescent="0.35">
      <c r="V17301" s="17"/>
    </row>
    <row r="17302" spans="22:22" x14ac:dyDescent="0.35">
      <c r="V17302" s="17"/>
    </row>
    <row r="17303" spans="22:22" x14ac:dyDescent="0.35">
      <c r="V17303" s="17"/>
    </row>
    <row r="17304" spans="22:22" x14ac:dyDescent="0.35">
      <c r="V17304" s="17"/>
    </row>
    <row r="17305" spans="22:22" x14ac:dyDescent="0.35">
      <c r="V17305" s="17"/>
    </row>
    <row r="17306" spans="22:22" x14ac:dyDescent="0.35">
      <c r="V17306" s="17"/>
    </row>
    <row r="17307" spans="22:22" x14ac:dyDescent="0.35">
      <c r="V17307" s="17"/>
    </row>
    <row r="17308" spans="22:22" x14ac:dyDescent="0.35">
      <c r="V17308" s="17"/>
    </row>
    <row r="17309" spans="22:22" x14ac:dyDescent="0.35">
      <c r="V17309" s="17"/>
    </row>
    <row r="17310" spans="22:22" x14ac:dyDescent="0.35">
      <c r="V17310" s="17"/>
    </row>
    <row r="17311" spans="22:22" x14ac:dyDescent="0.35">
      <c r="V17311" s="17"/>
    </row>
    <row r="17312" spans="22:22" x14ac:dyDescent="0.35">
      <c r="V17312" s="17"/>
    </row>
    <row r="17313" spans="22:22" x14ac:dyDescent="0.35">
      <c r="V17313" s="17"/>
    </row>
    <row r="17314" spans="22:22" x14ac:dyDescent="0.35">
      <c r="V17314" s="17"/>
    </row>
    <row r="17315" spans="22:22" x14ac:dyDescent="0.35">
      <c r="V17315" s="17"/>
    </row>
    <row r="17316" spans="22:22" x14ac:dyDescent="0.35">
      <c r="V17316" s="17"/>
    </row>
    <row r="17317" spans="22:22" x14ac:dyDescent="0.35">
      <c r="V17317" s="17"/>
    </row>
    <row r="17318" spans="22:22" x14ac:dyDescent="0.35">
      <c r="V17318" s="17"/>
    </row>
    <row r="17319" spans="22:22" x14ac:dyDescent="0.35">
      <c r="V17319" s="17"/>
    </row>
    <row r="17320" spans="22:22" x14ac:dyDescent="0.35">
      <c r="V17320" s="17"/>
    </row>
    <row r="17321" spans="22:22" x14ac:dyDescent="0.35">
      <c r="V17321" s="17"/>
    </row>
    <row r="17322" spans="22:22" x14ac:dyDescent="0.35">
      <c r="V17322" s="17"/>
    </row>
    <row r="17323" spans="22:22" x14ac:dyDescent="0.35">
      <c r="V17323" s="17"/>
    </row>
    <row r="17324" spans="22:22" x14ac:dyDescent="0.35">
      <c r="V17324" s="17"/>
    </row>
    <row r="17325" spans="22:22" x14ac:dyDescent="0.35">
      <c r="V17325" s="17"/>
    </row>
    <row r="17326" spans="22:22" x14ac:dyDescent="0.35">
      <c r="V17326" s="17"/>
    </row>
    <row r="17327" spans="22:22" x14ac:dyDescent="0.35">
      <c r="V17327" s="17"/>
    </row>
    <row r="17328" spans="22:22" x14ac:dyDescent="0.35">
      <c r="V17328" s="17"/>
    </row>
    <row r="17329" spans="22:22" x14ac:dyDescent="0.35">
      <c r="V17329" s="17"/>
    </row>
    <row r="17330" spans="22:22" x14ac:dyDescent="0.35">
      <c r="V17330" s="17"/>
    </row>
    <row r="17331" spans="22:22" x14ac:dyDescent="0.35">
      <c r="V17331" s="17"/>
    </row>
    <row r="17332" spans="22:22" x14ac:dyDescent="0.35">
      <c r="V17332" s="17"/>
    </row>
    <row r="17333" spans="22:22" x14ac:dyDescent="0.35">
      <c r="V17333" s="17"/>
    </row>
    <row r="17334" spans="22:22" x14ac:dyDescent="0.35">
      <c r="V17334" s="17"/>
    </row>
    <row r="17335" spans="22:22" x14ac:dyDescent="0.35">
      <c r="V17335" s="17"/>
    </row>
    <row r="17336" spans="22:22" x14ac:dyDescent="0.35">
      <c r="V17336" s="17"/>
    </row>
    <row r="17337" spans="22:22" x14ac:dyDescent="0.35">
      <c r="V17337" s="17"/>
    </row>
    <row r="17338" spans="22:22" x14ac:dyDescent="0.35">
      <c r="V17338" s="17"/>
    </row>
    <row r="17339" spans="22:22" x14ac:dyDescent="0.35">
      <c r="V17339" s="17"/>
    </row>
    <row r="17340" spans="22:22" x14ac:dyDescent="0.35">
      <c r="V17340" s="17"/>
    </row>
    <row r="17341" spans="22:22" x14ac:dyDescent="0.35">
      <c r="V17341" s="17"/>
    </row>
    <row r="17342" spans="22:22" x14ac:dyDescent="0.35">
      <c r="V17342" s="17"/>
    </row>
    <row r="17343" spans="22:22" x14ac:dyDescent="0.35">
      <c r="V17343" s="17"/>
    </row>
    <row r="17344" spans="22:22" x14ac:dyDescent="0.35">
      <c r="V17344" s="17"/>
    </row>
    <row r="17345" spans="22:22" x14ac:dyDescent="0.35">
      <c r="V17345" s="17"/>
    </row>
    <row r="17346" spans="22:22" x14ac:dyDescent="0.35">
      <c r="V17346" s="17"/>
    </row>
    <row r="17347" spans="22:22" x14ac:dyDescent="0.35">
      <c r="V17347" s="17"/>
    </row>
    <row r="17348" spans="22:22" x14ac:dyDescent="0.35">
      <c r="V17348" s="17"/>
    </row>
    <row r="17349" spans="22:22" x14ac:dyDescent="0.35">
      <c r="V17349" s="17"/>
    </row>
    <row r="17350" spans="22:22" x14ac:dyDescent="0.35">
      <c r="V17350" s="17"/>
    </row>
    <row r="17351" spans="22:22" x14ac:dyDescent="0.35">
      <c r="V17351" s="17"/>
    </row>
    <row r="17352" spans="22:22" x14ac:dyDescent="0.35">
      <c r="V17352" s="17"/>
    </row>
    <row r="17353" spans="22:22" x14ac:dyDescent="0.35">
      <c r="V17353" s="17"/>
    </row>
    <row r="17354" spans="22:22" x14ac:dyDescent="0.35">
      <c r="V17354" s="17"/>
    </row>
    <row r="17355" spans="22:22" x14ac:dyDescent="0.35">
      <c r="V17355" s="17"/>
    </row>
    <row r="17356" spans="22:22" x14ac:dyDescent="0.35">
      <c r="V17356" s="17"/>
    </row>
    <row r="17357" spans="22:22" x14ac:dyDescent="0.35">
      <c r="V17357" s="17"/>
    </row>
    <row r="17358" spans="22:22" x14ac:dyDescent="0.35">
      <c r="V17358" s="17"/>
    </row>
    <row r="17359" spans="22:22" x14ac:dyDescent="0.35">
      <c r="V17359" s="17"/>
    </row>
    <row r="17360" spans="22:22" x14ac:dyDescent="0.35">
      <c r="V17360" s="17"/>
    </row>
    <row r="17361" spans="22:22" x14ac:dyDescent="0.35">
      <c r="V17361" s="17"/>
    </row>
    <row r="17362" spans="22:22" x14ac:dyDescent="0.35">
      <c r="V17362" s="17"/>
    </row>
    <row r="17363" spans="22:22" x14ac:dyDescent="0.35">
      <c r="V17363" s="17"/>
    </row>
    <row r="17364" spans="22:22" x14ac:dyDescent="0.35">
      <c r="V17364" s="17"/>
    </row>
    <row r="17365" spans="22:22" x14ac:dyDescent="0.35">
      <c r="V17365" s="17"/>
    </row>
    <row r="17366" spans="22:22" x14ac:dyDescent="0.35">
      <c r="V17366" s="17"/>
    </row>
    <row r="17367" spans="22:22" x14ac:dyDescent="0.35">
      <c r="V17367" s="17"/>
    </row>
    <row r="17368" spans="22:22" x14ac:dyDescent="0.35">
      <c r="V17368" s="17"/>
    </row>
    <row r="17369" spans="22:22" x14ac:dyDescent="0.35">
      <c r="V17369" s="17"/>
    </row>
    <row r="17370" spans="22:22" x14ac:dyDescent="0.35">
      <c r="V17370" s="17"/>
    </row>
    <row r="17371" spans="22:22" x14ac:dyDescent="0.35">
      <c r="V17371" s="17"/>
    </row>
    <row r="17372" spans="22:22" x14ac:dyDescent="0.35">
      <c r="V17372" s="17"/>
    </row>
    <row r="17373" spans="22:22" x14ac:dyDescent="0.35">
      <c r="V17373" s="17"/>
    </row>
    <row r="17374" spans="22:22" x14ac:dyDescent="0.35">
      <c r="V17374" s="17"/>
    </row>
    <row r="17375" spans="22:22" x14ac:dyDescent="0.35">
      <c r="V17375" s="17"/>
    </row>
    <row r="17376" spans="22:22" x14ac:dyDescent="0.35">
      <c r="V17376" s="17"/>
    </row>
    <row r="17377" spans="22:22" x14ac:dyDescent="0.35">
      <c r="V17377" s="17"/>
    </row>
    <row r="17378" spans="22:22" x14ac:dyDescent="0.35">
      <c r="V17378" s="17"/>
    </row>
    <row r="17379" spans="22:22" x14ac:dyDescent="0.35">
      <c r="V17379" s="17"/>
    </row>
    <row r="17380" spans="22:22" x14ac:dyDescent="0.35">
      <c r="V17380" s="17"/>
    </row>
    <row r="17381" spans="22:22" x14ac:dyDescent="0.35">
      <c r="V17381" s="17"/>
    </row>
    <row r="17382" spans="22:22" x14ac:dyDescent="0.35">
      <c r="V17382" s="17"/>
    </row>
    <row r="17383" spans="22:22" x14ac:dyDescent="0.35">
      <c r="V17383" s="17"/>
    </row>
    <row r="17384" spans="22:22" x14ac:dyDescent="0.35">
      <c r="V17384" s="17"/>
    </row>
    <row r="17385" spans="22:22" x14ac:dyDescent="0.35">
      <c r="V17385" s="17"/>
    </row>
    <row r="17386" spans="22:22" x14ac:dyDescent="0.35">
      <c r="V17386" s="17"/>
    </row>
    <row r="17387" spans="22:22" x14ac:dyDescent="0.35">
      <c r="V17387" s="17"/>
    </row>
    <row r="17388" spans="22:22" x14ac:dyDescent="0.35">
      <c r="V17388" s="17"/>
    </row>
    <row r="17389" spans="22:22" x14ac:dyDescent="0.35">
      <c r="V17389" s="17"/>
    </row>
    <row r="17390" spans="22:22" x14ac:dyDescent="0.35">
      <c r="V17390" s="17"/>
    </row>
    <row r="17391" spans="22:22" x14ac:dyDescent="0.35">
      <c r="V17391" s="17"/>
    </row>
    <row r="17392" spans="22:22" x14ac:dyDescent="0.35">
      <c r="V17392" s="17"/>
    </row>
    <row r="17393" spans="22:22" x14ac:dyDescent="0.35">
      <c r="V17393" s="17"/>
    </row>
    <row r="17394" spans="22:22" x14ac:dyDescent="0.35">
      <c r="V17394" s="17"/>
    </row>
    <row r="17395" spans="22:22" x14ac:dyDescent="0.35">
      <c r="V17395" s="17"/>
    </row>
    <row r="17396" spans="22:22" x14ac:dyDescent="0.35">
      <c r="V17396" s="17"/>
    </row>
    <row r="17397" spans="22:22" x14ac:dyDescent="0.35">
      <c r="V17397" s="17"/>
    </row>
    <row r="17398" spans="22:22" x14ac:dyDescent="0.35">
      <c r="V17398" s="17"/>
    </row>
    <row r="17399" spans="22:22" x14ac:dyDescent="0.35">
      <c r="V17399" s="17"/>
    </row>
    <row r="17400" spans="22:22" x14ac:dyDescent="0.35">
      <c r="V17400" s="17"/>
    </row>
    <row r="17401" spans="22:22" x14ac:dyDescent="0.35">
      <c r="V17401" s="17"/>
    </row>
    <row r="17402" spans="22:22" x14ac:dyDescent="0.35">
      <c r="V17402" s="17"/>
    </row>
    <row r="17403" spans="22:22" x14ac:dyDescent="0.35">
      <c r="V17403" s="17"/>
    </row>
    <row r="17404" spans="22:22" x14ac:dyDescent="0.35">
      <c r="V17404" s="17"/>
    </row>
    <row r="17405" spans="22:22" x14ac:dyDescent="0.35">
      <c r="V17405" s="17"/>
    </row>
    <row r="17406" spans="22:22" x14ac:dyDescent="0.35">
      <c r="V17406" s="17"/>
    </row>
    <row r="17407" spans="22:22" x14ac:dyDescent="0.35">
      <c r="V17407" s="17"/>
    </row>
    <row r="17408" spans="22:22" x14ac:dyDescent="0.35">
      <c r="V17408" s="17"/>
    </row>
    <row r="17409" spans="22:22" x14ac:dyDescent="0.35">
      <c r="V17409" s="17"/>
    </row>
    <row r="17410" spans="22:22" x14ac:dyDescent="0.35">
      <c r="V17410" s="17"/>
    </row>
    <row r="17411" spans="22:22" x14ac:dyDescent="0.35">
      <c r="V17411" s="17"/>
    </row>
    <row r="17412" spans="22:22" x14ac:dyDescent="0.35">
      <c r="V17412" s="17"/>
    </row>
    <row r="17413" spans="22:22" x14ac:dyDescent="0.35">
      <c r="V17413" s="17"/>
    </row>
    <row r="17414" spans="22:22" x14ac:dyDescent="0.35">
      <c r="V17414" s="17"/>
    </row>
    <row r="17415" spans="22:22" x14ac:dyDescent="0.35">
      <c r="V17415" s="17"/>
    </row>
    <row r="17416" spans="22:22" x14ac:dyDescent="0.35">
      <c r="V17416" s="17"/>
    </row>
    <row r="17417" spans="22:22" x14ac:dyDescent="0.35">
      <c r="V17417" s="17"/>
    </row>
    <row r="17418" spans="22:22" x14ac:dyDescent="0.35">
      <c r="V17418" s="17"/>
    </row>
    <row r="17419" spans="22:22" x14ac:dyDescent="0.35">
      <c r="V17419" s="17"/>
    </row>
    <row r="17420" spans="22:22" x14ac:dyDescent="0.35">
      <c r="V17420" s="17"/>
    </row>
    <row r="17421" spans="22:22" x14ac:dyDescent="0.35">
      <c r="V17421" s="17"/>
    </row>
    <row r="17422" spans="22:22" x14ac:dyDescent="0.35">
      <c r="V17422" s="17"/>
    </row>
    <row r="17423" spans="22:22" x14ac:dyDescent="0.35">
      <c r="V17423" s="17"/>
    </row>
    <row r="17424" spans="22:22" x14ac:dyDescent="0.35">
      <c r="V17424" s="17"/>
    </row>
    <row r="17425" spans="22:22" x14ac:dyDescent="0.35">
      <c r="V17425" s="17"/>
    </row>
    <row r="17426" spans="22:22" x14ac:dyDescent="0.35">
      <c r="V17426" s="17"/>
    </row>
    <row r="17427" spans="22:22" x14ac:dyDescent="0.35">
      <c r="V17427" s="17"/>
    </row>
    <row r="17428" spans="22:22" x14ac:dyDescent="0.35">
      <c r="V17428" s="17"/>
    </row>
    <row r="17429" spans="22:22" x14ac:dyDescent="0.35">
      <c r="V17429" s="17"/>
    </row>
    <row r="17430" spans="22:22" x14ac:dyDescent="0.35">
      <c r="V17430" s="17"/>
    </row>
    <row r="17431" spans="22:22" x14ac:dyDescent="0.35">
      <c r="V17431" s="17"/>
    </row>
    <row r="17432" spans="22:22" x14ac:dyDescent="0.35">
      <c r="V17432" s="17"/>
    </row>
    <row r="17433" spans="22:22" x14ac:dyDescent="0.35">
      <c r="V17433" s="17"/>
    </row>
    <row r="17434" spans="22:22" x14ac:dyDescent="0.35">
      <c r="V17434" s="17"/>
    </row>
    <row r="17435" spans="22:22" x14ac:dyDescent="0.35">
      <c r="V17435" s="17"/>
    </row>
    <row r="17436" spans="22:22" x14ac:dyDescent="0.35">
      <c r="V17436" s="17"/>
    </row>
    <row r="17437" spans="22:22" x14ac:dyDescent="0.35">
      <c r="V17437" s="17"/>
    </row>
    <row r="17438" spans="22:22" x14ac:dyDescent="0.35">
      <c r="V17438" s="17"/>
    </row>
    <row r="17439" spans="22:22" x14ac:dyDescent="0.35">
      <c r="V17439" s="17"/>
    </row>
    <row r="17440" spans="22:22" x14ac:dyDescent="0.35">
      <c r="V17440" s="17"/>
    </row>
    <row r="17441" spans="22:22" x14ac:dyDescent="0.35">
      <c r="V17441" s="17"/>
    </row>
    <row r="17442" spans="22:22" x14ac:dyDescent="0.35">
      <c r="V17442" s="17"/>
    </row>
    <row r="17443" spans="22:22" x14ac:dyDescent="0.35">
      <c r="V17443" s="17"/>
    </row>
    <row r="17444" spans="22:22" x14ac:dyDescent="0.35">
      <c r="V17444" s="17"/>
    </row>
    <row r="17445" spans="22:22" x14ac:dyDescent="0.35">
      <c r="V17445" s="17"/>
    </row>
    <row r="17446" spans="22:22" x14ac:dyDescent="0.35">
      <c r="V17446" s="17"/>
    </row>
    <row r="17447" spans="22:22" x14ac:dyDescent="0.35">
      <c r="V17447" s="17"/>
    </row>
    <row r="17448" spans="22:22" x14ac:dyDescent="0.35">
      <c r="V17448" s="17"/>
    </row>
    <row r="17449" spans="22:22" x14ac:dyDescent="0.35">
      <c r="V17449" s="17"/>
    </row>
    <row r="17450" spans="22:22" x14ac:dyDescent="0.35">
      <c r="V17450" s="17"/>
    </row>
    <row r="17451" spans="22:22" x14ac:dyDescent="0.35">
      <c r="V17451" s="17"/>
    </row>
    <row r="17452" spans="22:22" x14ac:dyDescent="0.35">
      <c r="V17452" s="17"/>
    </row>
    <row r="17453" spans="22:22" x14ac:dyDescent="0.35">
      <c r="V17453" s="17"/>
    </row>
    <row r="17454" spans="22:22" x14ac:dyDescent="0.35">
      <c r="V17454" s="17"/>
    </row>
    <row r="17455" spans="22:22" x14ac:dyDescent="0.35">
      <c r="V17455" s="17"/>
    </row>
    <row r="17456" spans="22:22" x14ac:dyDescent="0.35">
      <c r="V17456" s="17"/>
    </row>
    <row r="17457" spans="22:22" x14ac:dyDescent="0.35">
      <c r="V17457" s="17"/>
    </row>
    <row r="17458" spans="22:22" x14ac:dyDescent="0.35">
      <c r="V17458" s="17"/>
    </row>
    <row r="17459" spans="22:22" x14ac:dyDescent="0.35">
      <c r="V17459" s="17"/>
    </row>
    <row r="17460" spans="22:22" x14ac:dyDescent="0.35">
      <c r="V17460" s="17"/>
    </row>
    <row r="17461" spans="22:22" x14ac:dyDescent="0.35">
      <c r="V17461" s="17"/>
    </row>
    <row r="17462" spans="22:22" x14ac:dyDescent="0.35">
      <c r="V17462" s="17"/>
    </row>
    <row r="17463" spans="22:22" x14ac:dyDescent="0.35">
      <c r="V17463" s="17"/>
    </row>
    <row r="17464" spans="22:22" x14ac:dyDescent="0.35">
      <c r="V17464" s="17"/>
    </row>
    <row r="17465" spans="22:22" x14ac:dyDescent="0.35">
      <c r="V17465" s="17"/>
    </row>
    <row r="17466" spans="22:22" x14ac:dyDescent="0.35">
      <c r="V17466" s="17"/>
    </row>
    <row r="17467" spans="22:22" x14ac:dyDescent="0.35">
      <c r="V17467" s="17"/>
    </row>
    <row r="17468" spans="22:22" x14ac:dyDescent="0.35">
      <c r="V17468" s="17"/>
    </row>
    <row r="17469" spans="22:22" x14ac:dyDescent="0.35">
      <c r="V17469" s="17"/>
    </row>
    <row r="17470" spans="22:22" x14ac:dyDescent="0.35">
      <c r="V17470" s="17"/>
    </row>
    <row r="17471" spans="22:22" x14ac:dyDescent="0.35">
      <c r="V17471" s="17"/>
    </row>
    <row r="17472" spans="22:22" x14ac:dyDescent="0.35">
      <c r="V17472" s="17"/>
    </row>
    <row r="17473" spans="22:22" x14ac:dyDescent="0.35">
      <c r="V17473" s="17"/>
    </row>
    <row r="17474" spans="22:22" x14ac:dyDescent="0.35">
      <c r="V17474" s="17"/>
    </row>
    <row r="17475" spans="22:22" x14ac:dyDescent="0.35">
      <c r="V17475" s="17"/>
    </row>
    <row r="17476" spans="22:22" x14ac:dyDescent="0.35">
      <c r="V17476" s="17"/>
    </row>
    <row r="17477" spans="22:22" x14ac:dyDescent="0.35">
      <c r="V17477" s="17"/>
    </row>
    <row r="17478" spans="22:22" x14ac:dyDescent="0.35">
      <c r="V17478" s="17"/>
    </row>
    <row r="17479" spans="22:22" x14ac:dyDescent="0.35">
      <c r="V17479" s="17"/>
    </row>
    <row r="17480" spans="22:22" x14ac:dyDescent="0.35">
      <c r="V17480" s="17"/>
    </row>
    <row r="17481" spans="22:22" x14ac:dyDescent="0.35">
      <c r="V17481" s="17"/>
    </row>
    <row r="17482" spans="22:22" x14ac:dyDescent="0.35">
      <c r="V17482" s="17"/>
    </row>
    <row r="17483" spans="22:22" x14ac:dyDescent="0.35">
      <c r="V17483" s="17"/>
    </row>
    <row r="17484" spans="22:22" x14ac:dyDescent="0.35">
      <c r="V17484" s="17"/>
    </row>
    <row r="17485" spans="22:22" x14ac:dyDescent="0.35">
      <c r="V17485" s="17"/>
    </row>
    <row r="17486" spans="22:22" x14ac:dyDescent="0.35">
      <c r="V17486" s="17"/>
    </row>
    <row r="17487" spans="22:22" x14ac:dyDescent="0.35">
      <c r="V17487" s="17"/>
    </row>
    <row r="17488" spans="22:22" x14ac:dyDescent="0.35">
      <c r="V17488" s="17"/>
    </row>
    <row r="17489" spans="22:22" x14ac:dyDescent="0.35">
      <c r="V17489" s="17"/>
    </row>
    <row r="17490" spans="22:22" x14ac:dyDescent="0.35">
      <c r="V17490" s="17"/>
    </row>
    <row r="17491" spans="22:22" x14ac:dyDescent="0.35">
      <c r="V17491" s="17"/>
    </row>
    <row r="17492" spans="22:22" x14ac:dyDescent="0.35">
      <c r="V17492" s="17"/>
    </row>
    <row r="17493" spans="22:22" x14ac:dyDescent="0.35">
      <c r="V17493" s="17"/>
    </row>
    <row r="17494" spans="22:22" x14ac:dyDescent="0.35">
      <c r="V17494" s="17"/>
    </row>
    <row r="17495" spans="22:22" x14ac:dyDescent="0.35">
      <c r="V17495" s="17"/>
    </row>
    <row r="17496" spans="22:22" x14ac:dyDescent="0.35">
      <c r="V17496" s="17"/>
    </row>
    <row r="17497" spans="22:22" x14ac:dyDescent="0.35">
      <c r="V17497" s="17"/>
    </row>
    <row r="17498" spans="22:22" x14ac:dyDescent="0.35">
      <c r="V17498" s="17"/>
    </row>
    <row r="17499" spans="22:22" x14ac:dyDescent="0.35">
      <c r="V17499" s="17"/>
    </row>
    <row r="17500" spans="22:22" x14ac:dyDescent="0.35">
      <c r="V17500" s="17"/>
    </row>
    <row r="17501" spans="22:22" x14ac:dyDescent="0.35">
      <c r="V17501" s="17"/>
    </row>
    <row r="17502" spans="22:22" x14ac:dyDescent="0.35">
      <c r="V17502" s="17"/>
    </row>
    <row r="17503" spans="22:22" x14ac:dyDescent="0.35">
      <c r="V17503" s="17"/>
    </row>
    <row r="17504" spans="22:22" x14ac:dyDescent="0.35">
      <c r="V17504" s="17"/>
    </row>
    <row r="17505" spans="22:22" x14ac:dyDescent="0.35">
      <c r="V17505" s="17"/>
    </row>
    <row r="17506" spans="22:22" x14ac:dyDescent="0.35">
      <c r="V17506" s="17"/>
    </row>
    <row r="17507" spans="22:22" x14ac:dyDescent="0.35">
      <c r="V17507" s="17"/>
    </row>
    <row r="17508" spans="22:22" x14ac:dyDescent="0.35">
      <c r="V17508" s="17"/>
    </row>
    <row r="17509" spans="22:22" x14ac:dyDescent="0.35">
      <c r="V17509" s="17"/>
    </row>
    <row r="17510" spans="22:22" x14ac:dyDescent="0.35">
      <c r="V17510" s="17"/>
    </row>
    <row r="17511" spans="22:22" x14ac:dyDescent="0.35">
      <c r="V17511" s="17"/>
    </row>
    <row r="17512" spans="22:22" x14ac:dyDescent="0.35">
      <c r="V17512" s="17"/>
    </row>
    <row r="17513" spans="22:22" x14ac:dyDescent="0.35">
      <c r="V17513" s="17"/>
    </row>
    <row r="17514" spans="22:22" x14ac:dyDescent="0.35">
      <c r="V17514" s="17"/>
    </row>
    <row r="17515" spans="22:22" x14ac:dyDescent="0.35">
      <c r="V17515" s="17"/>
    </row>
    <row r="17516" spans="22:22" x14ac:dyDescent="0.35">
      <c r="V17516" s="17"/>
    </row>
    <row r="17517" spans="22:22" x14ac:dyDescent="0.35">
      <c r="V17517" s="17"/>
    </row>
    <row r="17518" spans="22:22" x14ac:dyDescent="0.35">
      <c r="V17518" s="17"/>
    </row>
    <row r="17519" spans="22:22" x14ac:dyDescent="0.35">
      <c r="V17519" s="17"/>
    </row>
    <row r="17520" spans="22:22" x14ac:dyDescent="0.35">
      <c r="V17520" s="17"/>
    </row>
    <row r="17521" spans="22:22" x14ac:dyDescent="0.35">
      <c r="V17521" s="17"/>
    </row>
    <row r="17522" spans="22:22" x14ac:dyDescent="0.35">
      <c r="V17522" s="17"/>
    </row>
    <row r="17523" spans="22:22" x14ac:dyDescent="0.35">
      <c r="V17523" s="17"/>
    </row>
    <row r="17524" spans="22:22" x14ac:dyDescent="0.35">
      <c r="V17524" s="17"/>
    </row>
    <row r="17525" spans="22:22" x14ac:dyDescent="0.35">
      <c r="V17525" s="17"/>
    </row>
    <row r="17526" spans="22:22" x14ac:dyDescent="0.35">
      <c r="V17526" s="17"/>
    </row>
    <row r="17527" spans="22:22" x14ac:dyDescent="0.35">
      <c r="V17527" s="17"/>
    </row>
    <row r="17528" spans="22:22" x14ac:dyDescent="0.35">
      <c r="V17528" s="17"/>
    </row>
    <row r="17529" spans="22:22" x14ac:dyDescent="0.35">
      <c r="V17529" s="17"/>
    </row>
    <row r="17530" spans="22:22" x14ac:dyDescent="0.35">
      <c r="V17530" s="17"/>
    </row>
    <row r="17531" spans="22:22" x14ac:dyDescent="0.35">
      <c r="V17531" s="17"/>
    </row>
    <row r="17532" spans="22:22" x14ac:dyDescent="0.35">
      <c r="V17532" s="17"/>
    </row>
    <row r="17533" spans="22:22" x14ac:dyDescent="0.35">
      <c r="V17533" s="17"/>
    </row>
    <row r="17534" spans="22:22" x14ac:dyDescent="0.35">
      <c r="V17534" s="17"/>
    </row>
    <row r="17535" spans="22:22" x14ac:dyDescent="0.35">
      <c r="V17535" s="17"/>
    </row>
    <row r="17536" spans="22:22" x14ac:dyDescent="0.35">
      <c r="V17536" s="17"/>
    </row>
    <row r="17537" spans="22:22" x14ac:dyDescent="0.35">
      <c r="V17537" s="17"/>
    </row>
    <row r="17538" spans="22:22" x14ac:dyDescent="0.35">
      <c r="V17538" s="17"/>
    </row>
    <row r="17539" spans="22:22" x14ac:dyDescent="0.35">
      <c r="V17539" s="17"/>
    </row>
    <row r="17540" spans="22:22" x14ac:dyDescent="0.35">
      <c r="V17540" s="17"/>
    </row>
    <row r="17541" spans="22:22" x14ac:dyDescent="0.35">
      <c r="V17541" s="17"/>
    </row>
    <row r="17542" spans="22:22" x14ac:dyDescent="0.35">
      <c r="V17542" s="17"/>
    </row>
    <row r="17543" spans="22:22" x14ac:dyDescent="0.35">
      <c r="V17543" s="17"/>
    </row>
    <row r="17544" spans="22:22" x14ac:dyDescent="0.35">
      <c r="V17544" s="17"/>
    </row>
    <row r="17545" spans="22:22" x14ac:dyDescent="0.35">
      <c r="V17545" s="17"/>
    </row>
    <row r="17546" spans="22:22" x14ac:dyDescent="0.35">
      <c r="V17546" s="17"/>
    </row>
    <row r="17547" spans="22:22" x14ac:dyDescent="0.35">
      <c r="V17547" s="17"/>
    </row>
    <row r="17548" spans="22:22" x14ac:dyDescent="0.35">
      <c r="V17548" s="17"/>
    </row>
    <row r="17549" spans="22:22" x14ac:dyDescent="0.35">
      <c r="V17549" s="17"/>
    </row>
    <row r="17550" spans="22:22" x14ac:dyDescent="0.35">
      <c r="V17550" s="17"/>
    </row>
    <row r="17551" spans="22:22" x14ac:dyDescent="0.35">
      <c r="V17551" s="17"/>
    </row>
    <row r="17552" spans="22:22" x14ac:dyDescent="0.35">
      <c r="V17552" s="17"/>
    </row>
    <row r="17553" spans="22:22" x14ac:dyDescent="0.35">
      <c r="V17553" s="17"/>
    </row>
    <row r="17554" spans="22:22" x14ac:dyDescent="0.35">
      <c r="V17554" s="17"/>
    </row>
    <row r="17555" spans="22:22" x14ac:dyDescent="0.35">
      <c r="V17555" s="17"/>
    </row>
    <row r="17556" spans="22:22" x14ac:dyDescent="0.35">
      <c r="V17556" s="17"/>
    </row>
    <row r="17557" spans="22:22" x14ac:dyDescent="0.35">
      <c r="V17557" s="17"/>
    </row>
    <row r="17558" spans="22:22" x14ac:dyDescent="0.35">
      <c r="V17558" s="17"/>
    </row>
    <row r="17559" spans="22:22" x14ac:dyDescent="0.35">
      <c r="V17559" s="17"/>
    </row>
    <row r="17560" spans="22:22" x14ac:dyDescent="0.35">
      <c r="V17560" s="17"/>
    </row>
    <row r="17561" spans="22:22" x14ac:dyDescent="0.35">
      <c r="V17561" s="17"/>
    </row>
    <row r="17562" spans="22:22" x14ac:dyDescent="0.35">
      <c r="V17562" s="17"/>
    </row>
    <row r="17563" spans="22:22" x14ac:dyDescent="0.35">
      <c r="V17563" s="17"/>
    </row>
    <row r="17564" spans="22:22" x14ac:dyDescent="0.35">
      <c r="V17564" s="17"/>
    </row>
    <row r="17565" spans="22:22" x14ac:dyDescent="0.35">
      <c r="V17565" s="17"/>
    </row>
    <row r="17566" spans="22:22" x14ac:dyDescent="0.35">
      <c r="V17566" s="17"/>
    </row>
    <row r="17567" spans="22:22" x14ac:dyDescent="0.35">
      <c r="V17567" s="17"/>
    </row>
    <row r="17568" spans="22:22" x14ac:dyDescent="0.35">
      <c r="V17568" s="17"/>
    </row>
    <row r="17569" spans="22:22" x14ac:dyDescent="0.35">
      <c r="V17569" s="17"/>
    </row>
    <row r="17570" spans="22:22" x14ac:dyDescent="0.35">
      <c r="V17570" s="17"/>
    </row>
    <row r="17571" spans="22:22" x14ac:dyDescent="0.35">
      <c r="V17571" s="17"/>
    </row>
    <row r="17572" spans="22:22" x14ac:dyDescent="0.35">
      <c r="V17572" s="17"/>
    </row>
    <row r="17573" spans="22:22" x14ac:dyDescent="0.35">
      <c r="V17573" s="17"/>
    </row>
    <row r="17574" spans="22:22" x14ac:dyDescent="0.35">
      <c r="V17574" s="17"/>
    </row>
    <row r="17575" spans="22:22" x14ac:dyDescent="0.35">
      <c r="V17575" s="17"/>
    </row>
    <row r="17576" spans="22:22" x14ac:dyDescent="0.35">
      <c r="V17576" s="17"/>
    </row>
    <row r="17577" spans="22:22" x14ac:dyDescent="0.35">
      <c r="V17577" s="17"/>
    </row>
    <row r="17578" spans="22:22" x14ac:dyDescent="0.35">
      <c r="V17578" s="17"/>
    </row>
    <row r="17579" spans="22:22" x14ac:dyDescent="0.35">
      <c r="V17579" s="17"/>
    </row>
    <row r="17580" spans="22:22" x14ac:dyDescent="0.35">
      <c r="V17580" s="17"/>
    </row>
    <row r="17581" spans="22:22" x14ac:dyDescent="0.35">
      <c r="V17581" s="17"/>
    </row>
    <row r="17582" spans="22:22" x14ac:dyDescent="0.35">
      <c r="V17582" s="17"/>
    </row>
    <row r="17583" spans="22:22" x14ac:dyDescent="0.35">
      <c r="V17583" s="17"/>
    </row>
    <row r="17584" spans="22:22" x14ac:dyDescent="0.35">
      <c r="V17584" s="17"/>
    </row>
    <row r="17585" spans="22:22" x14ac:dyDescent="0.35">
      <c r="V17585" s="17"/>
    </row>
    <row r="17586" spans="22:22" x14ac:dyDescent="0.35">
      <c r="V17586" s="17"/>
    </row>
    <row r="17587" spans="22:22" x14ac:dyDescent="0.35">
      <c r="V17587" s="17"/>
    </row>
    <row r="17588" spans="22:22" x14ac:dyDescent="0.35">
      <c r="V17588" s="17"/>
    </row>
    <row r="17589" spans="22:22" x14ac:dyDescent="0.35">
      <c r="V17589" s="17"/>
    </row>
    <row r="17590" spans="22:22" x14ac:dyDescent="0.35">
      <c r="V17590" s="17"/>
    </row>
    <row r="17591" spans="22:22" x14ac:dyDescent="0.35">
      <c r="V17591" s="17"/>
    </row>
    <row r="17592" spans="22:22" x14ac:dyDescent="0.35">
      <c r="V17592" s="17"/>
    </row>
    <row r="17593" spans="22:22" x14ac:dyDescent="0.35">
      <c r="V17593" s="17"/>
    </row>
    <row r="17594" spans="22:22" x14ac:dyDescent="0.35">
      <c r="V17594" s="17"/>
    </row>
    <row r="17595" spans="22:22" x14ac:dyDescent="0.35">
      <c r="V17595" s="17"/>
    </row>
    <row r="17596" spans="22:22" x14ac:dyDescent="0.35">
      <c r="V17596" s="17"/>
    </row>
    <row r="17597" spans="22:22" x14ac:dyDescent="0.35">
      <c r="V17597" s="17"/>
    </row>
    <row r="17598" spans="22:22" x14ac:dyDescent="0.35">
      <c r="V17598" s="17"/>
    </row>
    <row r="17599" spans="22:22" x14ac:dyDescent="0.35">
      <c r="V17599" s="17"/>
    </row>
    <row r="17600" spans="22:22" x14ac:dyDescent="0.35">
      <c r="V17600" s="17"/>
    </row>
    <row r="17601" spans="22:22" x14ac:dyDescent="0.35">
      <c r="V17601" s="17"/>
    </row>
    <row r="17602" spans="22:22" x14ac:dyDescent="0.35">
      <c r="V17602" s="17"/>
    </row>
    <row r="17603" spans="22:22" x14ac:dyDescent="0.35">
      <c r="V17603" s="17"/>
    </row>
    <row r="17604" spans="22:22" x14ac:dyDescent="0.35">
      <c r="V17604" s="17"/>
    </row>
    <row r="17605" spans="22:22" x14ac:dyDescent="0.35">
      <c r="V17605" s="17"/>
    </row>
    <row r="17606" spans="22:22" x14ac:dyDescent="0.35">
      <c r="V17606" s="17"/>
    </row>
    <row r="17607" spans="22:22" x14ac:dyDescent="0.35">
      <c r="V17607" s="17"/>
    </row>
    <row r="17608" spans="22:22" x14ac:dyDescent="0.35">
      <c r="V17608" s="17"/>
    </row>
    <row r="17609" spans="22:22" x14ac:dyDescent="0.35">
      <c r="V17609" s="17"/>
    </row>
    <row r="17610" spans="22:22" x14ac:dyDescent="0.35">
      <c r="V17610" s="17"/>
    </row>
    <row r="17611" spans="22:22" x14ac:dyDescent="0.35">
      <c r="V17611" s="17"/>
    </row>
    <row r="17612" spans="22:22" x14ac:dyDescent="0.35">
      <c r="V17612" s="17"/>
    </row>
    <row r="17613" spans="22:22" x14ac:dyDescent="0.35">
      <c r="V17613" s="17"/>
    </row>
    <row r="17614" spans="22:22" x14ac:dyDescent="0.35">
      <c r="V17614" s="17"/>
    </row>
    <row r="17615" spans="22:22" x14ac:dyDescent="0.35">
      <c r="V17615" s="17"/>
    </row>
    <row r="17616" spans="22:22" x14ac:dyDescent="0.35">
      <c r="V17616" s="17"/>
    </row>
    <row r="17617" spans="22:22" x14ac:dyDescent="0.35">
      <c r="V17617" s="17"/>
    </row>
    <row r="17618" spans="22:22" x14ac:dyDescent="0.35">
      <c r="V17618" s="17"/>
    </row>
    <row r="17619" spans="22:22" x14ac:dyDescent="0.35">
      <c r="V17619" s="17"/>
    </row>
    <row r="17620" spans="22:22" x14ac:dyDescent="0.35">
      <c r="V17620" s="17"/>
    </row>
    <row r="17621" spans="22:22" x14ac:dyDescent="0.35">
      <c r="V17621" s="17"/>
    </row>
    <row r="17622" spans="22:22" x14ac:dyDescent="0.35">
      <c r="V17622" s="17"/>
    </row>
    <row r="17623" spans="22:22" x14ac:dyDescent="0.35">
      <c r="V17623" s="17"/>
    </row>
    <row r="17624" spans="22:22" x14ac:dyDescent="0.35">
      <c r="V17624" s="17"/>
    </row>
    <row r="17625" spans="22:22" x14ac:dyDescent="0.35">
      <c r="V17625" s="17"/>
    </row>
    <row r="17626" spans="22:22" x14ac:dyDescent="0.35">
      <c r="V17626" s="17"/>
    </row>
    <row r="17627" spans="22:22" x14ac:dyDescent="0.35">
      <c r="V17627" s="17"/>
    </row>
    <row r="17628" spans="22:22" x14ac:dyDescent="0.35">
      <c r="V17628" s="17"/>
    </row>
    <row r="17629" spans="22:22" x14ac:dyDescent="0.35">
      <c r="V17629" s="17"/>
    </row>
    <row r="17630" spans="22:22" x14ac:dyDescent="0.35">
      <c r="V17630" s="17"/>
    </row>
    <row r="17631" spans="22:22" x14ac:dyDescent="0.35">
      <c r="V17631" s="17"/>
    </row>
    <row r="17632" spans="22:22" x14ac:dyDescent="0.35">
      <c r="V17632" s="17"/>
    </row>
    <row r="17633" spans="22:22" x14ac:dyDescent="0.35">
      <c r="V17633" s="17"/>
    </row>
    <row r="17634" spans="22:22" x14ac:dyDescent="0.35">
      <c r="V17634" s="17"/>
    </row>
    <row r="17635" spans="22:22" x14ac:dyDescent="0.35">
      <c r="V17635" s="17"/>
    </row>
    <row r="17636" spans="22:22" x14ac:dyDescent="0.35">
      <c r="V17636" s="17"/>
    </row>
    <row r="17637" spans="22:22" x14ac:dyDescent="0.35">
      <c r="V17637" s="17"/>
    </row>
    <row r="17638" spans="22:22" x14ac:dyDescent="0.35">
      <c r="V17638" s="17"/>
    </row>
    <row r="17639" spans="22:22" x14ac:dyDescent="0.35">
      <c r="V17639" s="17"/>
    </row>
    <row r="17640" spans="22:22" x14ac:dyDescent="0.35">
      <c r="V17640" s="17"/>
    </row>
    <row r="17641" spans="22:22" x14ac:dyDescent="0.35">
      <c r="V17641" s="17"/>
    </row>
    <row r="17642" spans="22:22" x14ac:dyDescent="0.35">
      <c r="V17642" s="17"/>
    </row>
    <row r="17643" spans="22:22" x14ac:dyDescent="0.35">
      <c r="V17643" s="17"/>
    </row>
    <row r="17644" spans="22:22" x14ac:dyDescent="0.35">
      <c r="V17644" s="17"/>
    </row>
    <row r="17645" spans="22:22" x14ac:dyDescent="0.35">
      <c r="V17645" s="17"/>
    </row>
    <row r="17646" spans="22:22" x14ac:dyDescent="0.35">
      <c r="V17646" s="17"/>
    </row>
    <row r="17647" spans="22:22" x14ac:dyDescent="0.35">
      <c r="V17647" s="17"/>
    </row>
    <row r="17648" spans="22:22" x14ac:dyDescent="0.35">
      <c r="V17648" s="17"/>
    </row>
    <row r="17649" spans="22:22" x14ac:dyDescent="0.35">
      <c r="V17649" s="17"/>
    </row>
    <row r="17650" spans="22:22" x14ac:dyDescent="0.35">
      <c r="V17650" s="17"/>
    </row>
    <row r="17651" spans="22:22" x14ac:dyDescent="0.35">
      <c r="V17651" s="17"/>
    </row>
    <row r="17652" spans="22:22" x14ac:dyDescent="0.35">
      <c r="V17652" s="17"/>
    </row>
    <row r="17653" spans="22:22" x14ac:dyDescent="0.35">
      <c r="V17653" s="17"/>
    </row>
    <row r="17654" spans="22:22" x14ac:dyDescent="0.35">
      <c r="V17654" s="17"/>
    </row>
    <row r="17655" spans="22:22" x14ac:dyDescent="0.35">
      <c r="V17655" s="17"/>
    </row>
    <row r="17656" spans="22:22" x14ac:dyDescent="0.35">
      <c r="V17656" s="17"/>
    </row>
    <row r="17657" spans="22:22" x14ac:dyDescent="0.35">
      <c r="V17657" s="17"/>
    </row>
    <row r="17658" spans="22:22" x14ac:dyDescent="0.35">
      <c r="V17658" s="17"/>
    </row>
    <row r="17659" spans="22:22" x14ac:dyDescent="0.35">
      <c r="V17659" s="17"/>
    </row>
    <row r="17660" spans="22:22" x14ac:dyDescent="0.35">
      <c r="V17660" s="17"/>
    </row>
    <row r="17661" spans="22:22" x14ac:dyDescent="0.35">
      <c r="V17661" s="17"/>
    </row>
    <row r="17662" spans="22:22" x14ac:dyDescent="0.35">
      <c r="V17662" s="17"/>
    </row>
    <row r="17663" spans="22:22" x14ac:dyDescent="0.35">
      <c r="V17663" s="17"/>
    </row>
    <row r="17664" spans="22:22" x14ac:dyDescent="0.35">
      <c r="V17664" s="17"/>
    </row>
    <row r="17665" spans="22:22" x14ac:dyDescent="0.35">
      <c r="V17665" s="17"/>
    </row>
    <row r="17666" spans="22:22" x14ac:dyDescent="0.35">
      <c r="V17666" s="17"/>
    </row>
    <row r="17667" spans="22:22" x14ac:dyDescent="0.35">
      <c r="V17667" s="17"/>
    </row>
    <row r="17668" spans="22:22" x14ac:dyDescent="0.35">
      <c r="V17668" s="17"/>
    </row>
    <row r="17669" spans="22:22" x14ac:dyDescent="0.35">
      <c r="V17669" s="17"/>
    </row>
    <row r="17670" spans="22:22" x14ac:dyDescent="0.35">
      <c r="V17670" s="17"/>
    </row>
    <row r="17671" spans="22:22" x14ac:dyDescent="0.35">
      <c r="V17671" s="17"/>
    </row>
    <row r="17672" spans="22:22" x14ac:dyDescent="0.35">
      <c r="V17672" s="17"/>
    </row>
    <row r="17673" spans="22:22" x14ac:dyDescent="0.35">
      <c r="V17673" s="17"/>
    </row>
    <row r="17674" spans="22:22" x14ac:dyDescent="0.35">
      <c r="V17674" s="17"/>
    </row>
    <row r="17675" spans="22:22" x14ac:dyDescent="0.35">
      <c r="V17675" s="17"/>
    </row>
    <row r="17676" spans="22:22" x14ac:dyDescent="0.35">
      <c r="V17676" s="17"/>
    </row>
    <row r="17677" spans="22:22" x14ac:dyDescent="0.35">
      <c r="V17677" s="17"/>
    </row>
    <row r="17678" spans="22:22" x14ac:dyDescent="0.35">
      <c r="V17678" s="17"/>
    </row>
    <row r="17679" spans="22:22" x14ac:dyDescent="0.35">
      <c r="V17679" s="17"/>
    </row>
    <row r="17680" spans="22:22" x14ac:dyDescent="0.35">
      <c r="V17680" s="17"/>
    </row>
    <row r="17681" spans="22:22" x14ac:dyDescent="0.35">
      <c r="V17681" s="17"/>
    </row>
    <row r="17682" spans="22:22" x14ac:dyDescent="0.35">
      <c r="V17682" s="17"/>
    </row>
    <row r="17683" spans="22:22" x14ac:dyDescent="0.35">
      <c r="V17683" s="17"/>
    </row>
    <row r="17684" spans="22:22" x14ac:dyDescent="0.35">
      <c r="V17684" s="17"/>
    </row>
    <row r="17685" spans="22:22" x14ac:dyDescent="0.35">
      <c r="V17685" s="17"/>
    </row>
    <row r="17686" spans="22:22" x14ac:dyDescent="0.35">
      <c r="V17686" s="17"/>
    </row>
    <row r="17687" spans="22:22" x14ac:dyDescent="0.35">
      <c r="V17687" s="17"/>
    </row>
    <row r="17688" spans="22:22" x14ac:dyDescent="0.35">
      <c r="V17688" s="17"/>
    </row>
    <row r="17689" spans="22:22" x14ac:dyDescent="0.35">
      <c r="V17689" s="17"/>
    </row>
    <row r="17690" spans="22:22" x14ac:dyDescent="0.35">
      <c r="V17690" s="17"/>
    </row>
    <row r="17691" spans="22:22" x14ac:dyDescent="0.35">
      <c r="V17691" s="17"/>
    </row>
    <row r="17692" spans="22:22" x14ac:dyDescent="0.35">
      <c r="V17692" s="17"/>
    </row>
    <row r="17693" spans="22:22" x14ac:dyDescent="0.35">
      <c r="V17693" s="17"/>
    </row>
    <row r="17694" spans="22:22" x14ac:dyDescent="0.35">
      <c r="V17694" s="17"/>
    </row>
    <row r="17695" spans="22:22" x14ac:dyDescent="0.35">
      <c r="V17695" s="17"/>
    </row>
    <row r="17696" spans="22:22" x14ac:dyDescent="0.35">
      <c r="V17696" s="17"/>
    </row>
    <row r="17697" spans="22:22" x14ac:dyDescent="0.35">
      <c r="V17697" s="17"/>
    </row>
    <row r="17698" spans="22:22" x14ac:dyDescent="0.35">
      <c r="V17698" s="17"/>
    </row>
    <row r="17699" spans="22:22" x14ac:dyDescent="0.35">
      <c r="V17699" s="17"/>
    </row>
    <row r="17700" spans="22:22" x14ac:dyDescent="0.35">
      <c r="V17700" s="17"/>
    </row>
    <row r="17701" spans="22:22" x14ac:dyDescent="0.35">
      <c r="V17701" s="17"/>
    </row>
    <row r="17702" spans="22:22" x14ac:dyDescent="0.35">
      <c r="V17702" s="17"/>
    </row>
    <row r="17703" spans="22:22" x14ac:dyDescent="0.35">
      <c r="V17703" s="17"/>
    </row>
    <row r="17704" spans="22:22" x14ac:dyDescent="0.35">
      <c r="V17704" s="17"/>
    </row>
    <row r="17705" spans="22:22" x14ac:dyDescent="0.35">
      <c r="V17705" s="17"/>
    </row>
    <row r="17706" spans="22:22" x14ac:dyDescent="0.35">
      <c r="V17706" s="17"/>
    </row>
    <row r="17707" spans="22:22" x14ac:dyDescent="0.35">
      <c r="V17707" s="17"/>
    </row>
    <row r="17708" spans="22:22" x14ac:dyDescent="0.35">
      <c r="V17708" s="17"/>
    </row>
    <row r="17709" spans="22:22" x14ac:dyDescent="0.35">
      <c r="V17709" s="17"/>
    </row>
    <row r="17710" spans="22:22" x14ac:dyDescent="0.35">
      <c r="V17710" s="17"/>
    </row>
    <row r="17711" spans="22:22" x14ac:dyDescent="0.35">
      <c r="V17711" s="17"/>
    </row>
    <row r="17712" spans="22:22" x14ac:dyDescent="0.35">
      <c r="V17712" s="17"/>
    </row>
    <row r="17713" spans="22:22" x14ac:dyDescent="0.35">
      <c r="V17713" s="17"/>
    </row>
    <row r="17714" spans="22:22" x14ac:dyDescent="0.35">
      <c r="V17714" s="17"/>
    </row>
    <row r="17715" spans="22:22" x14ac:dyDescent="0.35">
      <c r="V17715" s="17"/>
    </row>
    <row r="17716" spans="22:22" x14ac:dyDescent="0.35">
      <c r="V17716" s="17"/>
    </row>
    <row r="17717" spans="22:22" x14ac:dyDescent="0.35">
      <c r="V17717" s="17"/>
    </row>
    <row r="17718" spans="22:22" x14ac:dyDescent="0.35">
      <c r="V17718" s="17"/>
    </row>
    <row r="17719" spans="22:22" x14ac:dyDescent="0.35">
      <c r="V17719" s="17"/>
    </row>
    <row r="17720" spans="22:22" x14ac:dyDescent="0.35">
      <c r="V17720" s="17"/>
    </row>
    <row r="17721" spans="22:22" x14ac:dyDescent="0.35">
      <c r="V17721" s="17"/>
    </row>
    <row r="17722" spans="22:22" x14ac:dyDescent="0.35">
      <c r="V17722" s="17"/>
    </row>
    <row r="17723" spans="22:22" x14ac:dyDescent="0.35">
      <c r="V17723" s="17"/>
    </row>
    <row r="17724" spans="22:22" x14ac:dyDescent="0.35">
      <c r="V17724" s="17"/>
    </row>
    <row r="17725" spans="22:22" x14ac:dyDescent="0.35">
      <c r="V17725" s="17"/>
    </row>
    <row r="17726" spans="22:22" x14ac:dyDescent="0.35">
      <c r="V17726" s="17"/>
    </row>
    <row r="17727" spans="22:22" x14ac:dyDescent="0.35">
      <c r="V17727" s="17"/>
    </row>
    <row r="17728" spans="22:22" x14ac:dyDescent="0.35">
      <c r="V17728" s="17"/>
    </row>
    <row r="17729" spans="22:22" x14ac:dyDescent="0.35">
      <c r="V17729" s="17"/>
    </row>
    <row r="17730" spans="22:22" x14ac:dyDescent="0.35">
      <c r="V17730" s="17"/>
    </row>
    <row r="17731" spans="22:22" x14ac:dyDescent="0.35">
      <c r="V17731" s="17"/>
    </row>
    <row r="17732" spans="22:22" x14ac:dyDescent="0.35">
      <c r="V17732" s="17"/>
    </row>
    <row r="17733" spans="22:22" x14ac:dyDescent="0.35">
      <c r="V17733" s="17"/>
    </row>
    <row r="17734" spans="22:22" x14ac:dyDescent="0.35">
      <c r="V17734" s="17"/>
    </row>
    <row r="17735" spans="22:22" x14ac:dyDescent="0.35">
      <c r="V17735" s="17"/>
    </row>
    <row r="17736" spans="22:22" x14ac:dyDescent="0.35">
      <c r="V17736" s="17"/>
    </row>
    <row r="17737" spans="22:22" x14ac:dyDescent="0.35">
      <c r="V17737" s="17"/>
    </row>
    <row r="17738" spans="22:22" x14ac:dyDescent="0.35">
      <c r="V17738" s="17"/>
    </row>
    <row r="17739" spans="22:22" x14ac:dyDescent="0.35">
      <c r="V17739" s="17"/>
    </row>
    <row r="17740" spans="22:22" x14ac:dyDescent="0.35">
      <c r="V17740" s="17"/>
    </row>
    <row r="17741" spans="22:22" x14ac:dyDescent="0.35">
      <c r="V17741" s="17"/>
    </row>
    <row r="17742" spans="22:22" x14ac:dyDescent="0.35">
      <c r="V17742" s="17"/>
    </row>
    <row r="17743" spans="22:22" x14ac:dyDescent="0.35">
      <c r="V17743" s="17"/>
    </row>
    <row r="17744" spans="22:22" x14ac:dyDescent="0.35">
      <c r="V17744" s="17"/>
    </row>
    <row r="17745" spans="22:22" x14ac:dyDescent="0.35">
      <c r="V17745" s="17"/>
    </row>
    <row r="17746" spans="22:22" x14ac:dyDescent="0.35">
      <c r="V17746" s="17"/>
    </row>
    <row r="17747" spans="22:22" x14ac:dyDescent="0.35">
      <c r="V17747" s="17"/>
    </row>
    <row r="17748" spans="22:22" x14ac:dyDescent="0.35">
      <c r="V17748" s="17"/>
    </row>
    <row r="17749" spans="22:22" x14ac:dyDescent="0.35">
      <c r="V17749" s="17"/>
    </row>
    <row r="17750" spans="22:22" x14ac:dyDescent="0.35">
      <c r="V17750" s="17"/>
    </row>
    <row r="17751" spans="22:22" x14ac:dyDescent="0.35">
      <c r="V17751" s="17"/>
    </row>
    <row r="17752" spans="22:22" x14ac:dyDescent="0.35">
      <c r="V17752" s="17"/>
    </row>
    <row r="17753" spans="22:22" x14ac:dyDescent="0.35">
      <c r="V17753" s="17"/>
    </row>
    <row r="17754" spans="22:22" x14ac:dyDescent="0.35">
      <c r="V17754" s="17"/>
    </row>
    <row r="17755" spans="22:22" x14ac:dyDescent="0.35">
      <c r="V17755" s="17"/>
    </row>
    <row r="17756" spans="22:22" x14ac:dyDescent="0.35">
      <c r="V17756" s="17"/>
    </row>
    <row r="17757" spans="22:22" x14ac:dyDescent="0.35">
      <c r="V17757" s="17"/>
    </row>
    <row r="17758" spans="22:22" x14ac:dyDescent="0.35">
      <c r="V17758" s="17"/>
    </row>
    <row r="17759" spans="22:22" x14ac:dyDescent="0.35">
      <c r="V17759" s="17"/>
    </row>
    <row r="17760" spans="22:22" x14ac:dyDescent="0.35">
      <c r="V17760" s="17"/>
    </row>
    <row r="17761" spans="22:22" x14ac:dyDescent="0.35">
      <c r="V17761" s="17"/>
    </row>
    <row r="17762" spans="22:22" x14ac:dyDescent="0.35">
      <c r="V17762" s="17"/>
    </row>
    <row r="17763" spans="22:22" x14ac:dyDescent="0.35">
      <c r="V17763" s="17"/>
    </row>
    <row r="17764" spans="22:22" x14ac:dyDescent="0.35">
      <c r="V17764" s="17"/>
    </row>
    <row r="17765" spans="22:22" x14ac:dyDescent="0.35">
      <c r="V17765" s="17"/>
    </row>
    <row r="17766" spans="22:22" x14ac:dyDescent="0.35">
      <c r="V17766" s="17"/>
    </row>
    <row r="17767" spans="22:22" x14ac:dyDescent="0.35">
      <c r="V17767" s="17"/>
    </row>
    <row r="17768" spans="22:22" x14ac:dyDescent="0.35">
      <c r="V17768" s="17"/>
    </row>
    <row r="17769" spans="22:22" x14ac:dyDescent="0.35">
      <c r="V17769" s="17"/>
    </row>
    <row r="17770" spans="22:22" x14ac:dyDescent="0.35">
      <c r="V17770" s="17"/>
    </row>
    <row r="17771" spans="22:22" x14ac:dyDescent="0.35">
      <c r="V17771" s="17"/>
    </row>
    <row r="17772" spans="22:22" x14ac:dyDescent="0.35">
      <c r="V17772" s="17"/>
    </row>
    <row r="17773" spans="22:22" x14ac:dyDescent="0.35">
      <c r="V17773" s="17"/>
    </row>
    <row r="17774" spans="22:22" x14ac:dyDescent="0.35">
      <c r="V17774" s="17"/>
    </row>
    <row r="17775" spans="22:22" x14ac:dyDescent="0.35">
      <c r="V17775" s="17"/>
    </row>
    <row r="17776" spans="22:22" x14ac:dyDescent="0.35">
      <c r="V17776" s="17"/>
    </row>
    <row r="17777" spans="22:22" x14ac:dyDescent="0.35">
      <c r="V17777" s="17"/>
    </row>
    <row r="17778" spans="22:22" x14ac:dyDescent="0.35">
      <c r="V17778" s="17"/>
    </row>
    <row r="17779" spans="22:22" x14ac:dyDescent="0.35">
      <c r="V17779" s="17"/>
    </row>
    <row r="17780" spans="22:22" x14ac:dyDescent="0.35">
      <c r="V17780" s="17"/>
    </row>
    <row r="17781" spans="22:22" x14ac:dyDescent="0.35">
      <c r="V17781" s="17"/>
    </row>
    <row r="17782" spans="22:22" x14ac:dyDescent="0.35">
      <c r="V17782" s="17"/>
    </row>
    <row r="17783" spans="22:22" x14ac:dyDescent="0.35">
      <c r="V17783" s="17"/>
    </row>
    <row r="17784" spans="22:22" x14ac:dyDescent="0.35">
      <c r="V17784" s="17"/>
    </row>
    <row r="17785" spans="22:22" x14ac:dyDescent="0.35">
      <c r="V17785" s="17"/>
    </row>
    <row r="17786" spans="22:22" x14ac:dyDescent="0.35">
      <c r="V17786" s="17"/>
    </row>
    <row r="17787" spans="22:22" x14ac:dyDescent="0.35">
      <c r="V17787" s="17"/>
    </row>
    <row r="17788" spans="22:22" x14ac:dyDescent="0.35">
      <c r="V17788" s="17"/>
    </row>
    <row r="17789" spans="22:22" x14ac:dyDescent="0.35">
      <c r="V17789" s="17"/>
    </row>
    <row r="17790" spans="22:22" x14ac:dyDescent="0.35">
      <c r="V17790" s="17"/>
    </row>
    <row r="17791" spans="22:22" x14ac:dyDescent="0.35">
      <c r="V17791" s="17"/>
    </row>
    <row r="17792" spans="22:22" x14ac:dyDescent="0.35">
      <c r="V17792" s="17"/>
    </row>
    <row r="17793" spans="22:22" x14ac:dyDescent="0.35">
      <c r="V17793" s="17"/>
    </row>
    <row r="17794" spans="22:22" x14ac:dyDescent="0.35">
      <c r="V17794" s="17"/>
    </row>
    <row r="17795" spans="22:22" x14ac:dyDescent="0.35">
      <c r="V17795" s="17"/>
    </row>
    <row r="17796" spans="22:22" x14ac:dyDescent="0.35">
      <c r="V17796" s="17"/>
    </row>
    <row r="17797" spans="22:22" x14ac:dyDescent="0.35">
      <c r="V17797" s="17"/>
    </row>
    <row r="17798" spans="22:22" x14ac:dyDescent="0.35">
      <c r="V17798" s="17"/>
    </row>
    <row r="17799" spans="22:22" x14ac:dyDescent="0.35">
      <c r="V17799" s="17"/>
    </row>
    <row r="17800" spans="22:22" x14ac:dyDescent="0.35">
      <c r="V17800" s="17"/>
    </row>
    <row r="17801" spans="22:22" x14ac:dyDescent="0.35">
      <c r="V17801" s="17"/>
    </row>
    <row r="17802" spans="22:22" x14ac:dyDescent="0.35">
      <c r="V17802" s="17"/>
    </row>
    <row r="17803" spans="22:22" x14ac:dyDescent="0.35">
      <c r="V17803" s="17"/>
    </row>
    <row r="17804" spans="22:22" x14ac:dyDescent="0.35">
      <c r="V17804" s="17"/>
    </row>
    <row r="17805" spans="22:22" x14ac:dyDescent="0.35">
      <c r="V17805" s="17"/>
    </row>
    <row r="17806" spans="22:22" x14ac:dyDescent="0.35">
      <c r="V17806" s="17"/>
    </row>
    <row r="17807" spans="22:22" x14ac:dyDescent="0.35">
      <c r="V17807" s="17"/>
    </row>
    <row r="17808" spans="22:22" x14ac:dyDescent="0.35">
      <c r="V17808" s="17"/>
    </row>
    <row r="17809" spans="22:22" x14ac:dyDescent="0.35">
      <c r="V17809" s="17"/>
    </row>
    <row r="17810" spans="22:22" x14ac:dyDescent="0.35">
      <c r="V17810" s="17"/>
    </row>
    <row r="17811" spans="22:22" x14ac:dyDescent="0.35">
      <c r="V17811" s="17"/>
    </row>
    <row r="17812" spans="22:22" x14ac:dyDescent="0.35">
      <c r="V17812" s="17"/>
    </row>
    <row r="17813" spans="22:22" x14ac:dyDescent="0.35">
      <c r="V17813" s="17"/>
    </row>
    <row r="17814" spans="22:22" x14ac:dyDescent="0.35">
      <c r="V17814" s="17"/>
    </row>
    <row r="17815" spans="22:22" x14ac:dyDescent="0.35">
      <c r="V17815" s="17"/>
    </row>
    <row r="17816" spans="22:22" x14ac:dyDescent="0.35">
      <c r="V17816" s="17"/>
    </row>
    <row r="17817" spans="22:22" x14ac:dyDescent="0.35">
      <c r="V17817" s="17"/>
    </row>
    <row r="17818" spans="22:22" x14ac:dyDescent="0.35">
      <c r="V17818" s="17"/>
    </row>
    <row r="17819" spans="22:22" x14ac:dyDescent="0.35">
      <c r="V17819" s="17"/>
    </row>
    <row r="17820" spans="22:22" x14ac:dyDescent="0.35">
      <c r="V17820" s="17"/>
    </row>
    <row r="17821" spans="22:22" x14ac:dyDescent="0.35">
      <c r="V17821" s="17"/>
    </row>
    <row r="17822" spans="22:22" x14ac:dyDescent="0.35">
      <c r="V17822" s="17"/>
    </row>
    <row r="17823" spans="22:22" x14ac:dyDescent="0.35">
      <c r="V17823" s="17"/>
    </row>
    <row r="17824" spans="22:22" x14ac:dyDescent="0.35">
      <c r="V17824" s="17"/>
    </row>
    <row r="17825" spans="22:22" x14ac:dyDescent="0.35">
      <c r="V17825" s="17"/>
    </row>
    <row r="17826" spans="22:22" x14ac:dyDescent="0.35">
      <c r="V17826" s="17"/>
    </row>
    <row r="17827" spans="22:22" x14ac:dyDescent="0.35">
      <c r="V17827" s="17"/>
    </row>
    <row r="17828" spans="22:22" x14ac:dyDescent="0.35">
      <c r="V17828" s="17"/>
    </row>
    <row r="17829" spans="22:22" x14ac:dyDescent="0.35">
      <c r="V17829" s="17"/>
    </row>
    <row r="17830" spans="22:22" x14ac:dyDescent="0.35">
      <c r="V17830" s="17"/>
    </row>
    <row r="17831" spans="22:22" x14ac:dyDescent="0.35">
      <c r="V17831" s="17"/>
    </row>
    <row r="17832" spans="22:22" x14ac:dyDescent="0.35">
      <c r="V17832" s="17"/>
    </row>
    <row r="17833" spans="22:22" x14ac:dyDescent="0.35">
      <c r="V17833" s="17"/>
    </row>
    <row r="17834" spans="22:22" x14ac:dyDescent="0.35">
      <c r="V17834" s="17"/>
    </row>
    <row r="17835" spans="22:22" x14ac:dyDescent="0.35">
      <c r="V17835" s="17"/>
    </row>
    <row r="17836" spans="22:22" x14ac:dyDescent="0.35">
      <c r="V17836" s="17"/>
    </row>
    <row r="17837" spans="22:22" x14ac:dyDescent="0.35">
      <c r="V17837" s="17"/>
    </row>
    <row r="17838" spans="22:22" x14ac:dyDescent="0.35">
      <c r="V17838" s="17"/>
    </row>
    <row r="17839" spans="22:22" x14ac:dyDescent="0.35">
      <c r="V17839" s="17"/>
    </row>
    <row r="17840" spans="22:22" x14ac:dyDescent="0.35">
      <c r="V17840" s="17"/>
    </row>
    <row r="17841" spans="22:22" x14ac:dyDescent="0.35">
      <c r="V17841" s="17"/>
    </row>
    <row r="17842" spans="22:22" x14ac:dyDescent="0.35">
      <c r="V17842" s="17"/>
    </row>
    <row r="17843" spans="22:22" x14ac:dyDescent="0.35">
      <c r="V17843" s="17"/>
    </row>
    <row r="17844" spans="22:22" x14ac:dyDescent="0.35">
      <c r="V17844" s="17"/>
    </row>
    <row r="17845" spans="22:22" x14ac:dyDescent="0.35">
      <c r="V17845" s="17"/>
    </row>
    <row r="17846" spans="22:22" x14ac:dyDescent="0.35">
      <c r="V17846" s="17"/>
    </row>
    <row r="17847" spans="22:22" x14ac:dyDescent="0.35">
      <c r="V17847" s="17"/>
    </row>
    <row r="17848" spans="22:22" x14ac:dyDescent="0.35">
      <c r="V17848" s="17"/>
    </row>
    <row r="17849" spans="22:22" x14ac:dyDescent="0.35">
      <c r="V17849" s="17"/>
    </row>
    <row r="17850" spans="22:22" x14ac:dyDescent="0.35">
      <c r="V17850" s="17"/>
    </row>
    <row r="17851" spans="22:22" x14ac:dyDescent="0.35">
      <c r="V17851" s="17"/>
    </row>
    <row r="17852" spans="22:22" x14ac:dyDescent="0.35">
      <c r="V17852" s="17"/>
    </row>
    <row r="17853" spans="22:22" x14ac:dyDescent="0.35">
      <c r="V17853" s="17"/>
    </row>
    <row r="17854" spans="22:22" x14ac:dyDescent="0.35">
      <c r="V17854" s="17"/>
    </row>
    <row r="17855" spans="22:22" x14ac:dyDescent="0.35">
      <c r="V17855" s="17"/>
    </row>
    <row r="17856" spans="22:22" x14ac:dyDescent="0.35">
      <c r="V17856" s="17"/>
    </row>
    <row r="17857" spans="22:22" x14ac:dyDescent="0.35">
      <c r="V17857" s="17"/>
    </row>
    <row r="17858" spans="22:22" x14ac:dyDescent="0.35">
      <c r="V17858" s="17"/>
    </row>
    <row r="17859" spans="22:22" x14ac:dyDescent="0.35">
      <c r="V17859" s="17"/>
    </row>
    <row r="17860" spans="22:22" x14ac:dyDescent="0.35">
      <c r="V17860" s="17"/>
    </row>
    <row r="17861" spans="22:22" x14ac:dyDescent="0.35">
      <c r="V17861" s="17"/>
    </row>
    <row r="17862" spans="22:22" x14ac:dyDescent="0.35">
      <c r="V17862" s="17"/>
    </row>
    <row r="17863" spans="22:22" x14ac:dyDescent="0.35">
      <c r="V17863" s="17"/>
    </row>
    <row r="17864" spans="22:22" x14ac:dyDescent="0.35">
      <c r="V17864" s="17"/>
    </row>
    <row r="17865" spans="22:22" x14ac:dyDescent="0.35">
      <c r="V17865" s="17"/>
    </row>
    <row r="17866" spans="22:22" x14ac:dyDescent="0.35">
      <c r="V17866" s="17"/>
    </row>
    <row r="17867" spans="22:22" x14ac:dyDescent="0.35">
      <c r="V17867" s="17"/>
    </row>
    <row r="17868" spans="22:22" x14ac:dyDescent="0.35">
      <c r="V17868" s="17"/>
    </row>
    <row r="17869" spans="22:22" x14ac:dyDescent="0.35">
      <c r="V17869" s="17"/>
    </row>
    <row r="17870" spans="22:22" x14ac:dyDescent="0.35">
      <c r="V17870" s="17"/>
    </row>
    <row r="17871" spans="22:22" x14ac:dyDescent="0.35">
      <c r="V17871" s="17"/>
    </row>
    <row r="17872" spans="22:22" x14ac:dyDescent="0.35">
      <c r="V17872" s="17"/>
    </row>
    <row r="17873" spans="22:22" x14ac:dyDescent="0.35">
      <c r="V17873" s="17"/>
    </row>
    <row r="17874" spans="22:22" x14ac:dyDescent="0.35">
      <c r="V17874" s="17"/>
    </row>
    <row r="17875" spans="22:22" x14ac:dyDescent="0.35">
      <c r="V17875" s="17"/>
    </row>
    <row r="17876" spans="22:22" x14ac:dyDescent="0.35">
      <c r="V17876" s="17"/>
    </row>
    <row r="17877" spans="22:22" x14ac:dyDescent="0.35">
      <c r="V17877" s="17"/>
    </row>
    <row r="17878" spans="22:22" x14ac:dyDescent="0.35">
      <c r="V17878" s="17"/>
    </row>
    <row r="17879" spans="22:22" x14ac:dyDescent="0.35">
      <c r="V17879" s="17"/>
    </row>
    <row r="17880" spans="22:22" x14ac:dyDescent="0.35">
      <c r="V17880" s="17"/>
    </row>
    <row r="17881" spans="22:22" x14ac:dyDescent="0.35">
      <c r="V17881" s="17"/>
    </row>
    <row r="17882" spans="22:22" x14ac:dyDescent="0.35">
      <c r="V17882" s="17"/>
    </row>
    <row r="17883" spans="22:22" x14ac:dyDescent="0.35">
      <c r="V17883" s="17"/>
    </row>
    <row r="17884" spans="22:22" x14ac:dyDescent="0.35">
      <c r="V17884" s="17"/>
    </row>
    <row r="17885" spans="22:22" x14ac:dyDescent="0.35">
      <c r="V17885" s="17"/>
    </row>
    <row r="17886" spans="22:22" x14ac:dyDescent="0.35">
      <c r="V17886" s="17"/>
    </row>
    <row r="17887" spans="22:22" x14ac:dyDescent="0.35">
      <c r="V17887" s="17"/>
    </row>
    <row r="17888" spans="22:22" x14ac:dyDescent="0.35">
      <c r="V17888" s="17"/>
    </row>
    <row r="17889" spans="22:22" x14ac:dyDescent="0.35">
      <c r="V17889" s="17"/>
    </row>
    <row r="17890" spans="22:22" x14ac:dyDescent="0.35">
      <c r="V17890" s="17"/>
    </row>
    <row r="17891" spans="22:22" x14ac:dyDescent="0.35">
      <c r="V17891" s="17"/>
    </row>
    <row r="17892" spans="22:22" x14ac:dyDescent="0.35">
      <c r="V17892" s="17"/>
    </row>
    <row r="17893" spans="22:22" x14ac:dyDescent="0.35">
      <c r="V17893" s="17"/>
    </row>
    <row r="17894" spans="22:22" x14ac:dyDescent="0.35">
      <c r="V17894" s="17"/>
    </row>
    <row r="17895" spans="22:22" x14ac:dyDescent="0.35">
      <c r="V17895" s="17"/>
    </row>
    <row r="17896" spans="22:22" x14ac:dyDescent="0.35">
      <c r="V17896" s="17"/>
    </row>
    <row r="17897" spans="22:22" x14ac:dyDescent="0.35">
      <c r="V17897" s="17"/>
    </row>
    <row r="17898" spans="22:22" x14ac:dyDescent="0.35">
      <c r="V17898" s="17"/>
    </row>
    <row r="17899" spans="22:22" x14ac:dyDescent="0.35">
      <c r="V17899" s="17"/>
    </row>
    <row r="17900" spans="22:22" x14ac:dyDescent="0.35">
      <c r="V17900" s="17"/>
    </row>
    <row r="17901" spans="22:22" x14ac:dyDescent="0.35">
      <c r="V17901" s="17"/>
    </row>
    <row r="17902" spans="22:22" x14ac:dyDescent="0.35">
      <c r="V17902" s="17"/>
    </row>
    <row r="17903" spans="22:22" x14ac:dyDescent="0.35">
      <c r="V17903" s="17"/>
    </row>
    <row r="17904" spans="22:22" x14ac:dyDescent="0.35">
      <c r="V17904" s="17"/>
    </row>
    <row r="17905" spans="22:22" x14ac:dyDescent="0.35">
      <c r="V17905" s="17"/>
    </row>
    <row r="17906" spans="22:22" x14ac:dyDescent="0.35">
      <c r="V17906" s="17"/>
    </row>
    <row r="17907" spans="22:22" x14ac:dyDescent="0.35">
      <c r="V17907" s="17"/>
    </row>
    <row r="17908" spans="22:22" x14ac:dyDescent="0.35">
      <c r="V17908" s="17"/>
    </row>
    <row r="17909" spans="22:22" x14ac:dyDescent="0.35">
      <c r="V17909" s="17"/>
    </row>
    <row r="17910" spans="22:22" x14ac:dyDescent="0.35">
      <c r="V17910" s="17"/>
    </row>
    <row r="17911" spans="22:22" x14ac:dyDescent="0.35">
      <c r="V17911" s="17"/>
    </row>
    <row r="17912" spans="22:22" x14ac:dyDescent="0.35">
      <c r="V17912" s="17"/>
    </row>
    <row r="17913" spans="22:22" x14ac:dyDescent="0.35">
      <c r="V17913" s="17"/>
    </row>
    <row r="17914" spans="22:22" x14ac:dyDescent="0.35">
      <c r="V17914" s="17"/>
    </row>
    <row r="17915" spans="22:22" x14ac:dyDescent="0.35">
      <c r="V17915" s="17"/>
    </row>
    <row r="17916" spans="22:22" x14ac:dyDescent="0.35">
      <c r="V17916" s="17"/>
    </row>
    <row r="17917" spans="22:22" x14ac:dyDescent="0.35">
      <c r="V17917" s="17"/>
    </row>
    <row r="17918" spans="22:22" x14ac:dyDescent="0.35">
      <c r="V17918" s="17"/>
    </row>
    <row r="17919" spans="22:22" x14ac:dyDescent="0.35">
      <c r="V17919" s="17"/>
    </row>
    <row r="17920" spans="22:22" x14ac:dyDescent="0.35">
      <c r="V17920" s="17"/>
    </row>
    <row r="17921" spans="22:22" x14ac:dyDescent="0.35">
      <c r="V17921" s="17"/>
    </row>
    <row r="17922" spans="22:22" x14ac:dyDescent="0.35">
      <c r="V17922" s="17"/>
    </row>
    <row r="17923" spans="22:22" x14ac:dyDescent="0.35">
      <c r="V17923" s="17"/>
    </row>
    <row r="17924" spans="22:22" x14ac:dyDescent="0.35">
      <c r="V17924" s="17"/>
    </row>
    <row r="17925" spans="22:22" x14ac:dyDescent="0.35">
      <c r="V17925" s="17"/>
    </row>
    <row r="17926" spans="22:22" x14ac:dyDescent="0.35">
      <c r="V17926" s="17"/>
    </row>
    <row r="17927" spans="22:22" x14ac:dyDescent="0.35">
      <c r="V17927" s="17"/>
    </row>
    <row r="17928" spans="22:22" x14ac:dyDescent="0.35">
      <c r="V17928" s="17"/>
    </row>
    <row r="17929" spans="22:22" x14ac:dyDescent="0.35">
      <c r="V17929" s="17"/>
    </row>
    <row r="17930" spans="22:22" x14ac:dyDescent="0.35">
      <c r="V17930" s="17"/>
    </row>
    <row r="17931" spans="22:22" x14ac:dyDescent="0.35">
      <c r="V17931" s="17"/>
    </row>
    <row r="17932" spans="22:22" x14ac:dyDescent="0.35">
      <c r="V17932" s="17"/>
    </row>
    <row r="17933" spans="22:22" x14ac:dyDescent="0.35">
      <c r="V17933" s="17"/>
    </row>
    <row r="17934" spans="22:22" x14ac:dyDescent="0.35">
      <c r="V17934" s="17"/>
    </row>
    <row r="17935" spans="22:22" x14ac:dyDescent="0.35">
      <c r="V17935" s="17"/>
    </row>
    <row r="17936" spans="22:22" x14ac:dyDescent="0.35">
      <c r="V17936" s="17"/>
    </row>
    <row r="17937" spans="22:22" x14ac:dyDescent="0.35">
      <c r="V17937" s="17"/>
    </row>
    <row r="17938" spans="22:22" x14ac:dyDescent="0.35">
      <c r="V17938" s="17"/>
    </row>
    <row r="17939" spans="22:22" x14ac:dyDescent="0.35">
      <c r="V17939" s="17"/>
    </row>
    <row r="17940" spans="22:22" x14ac:dyDescent="0.35">
      <c r="V17940" s="17"/>
    </row>
    <row r="17941" spans="22:22" x14ac:dyDescent="0.35">
      <c r="V17941" s="17"/>
    </row>
    <row r="17942" spans="22:22" x14ac:dyDescent="0.35">
      <c r="V17942" s="17"/>
    </row>
    <row r="17943" spans="22:22" x14ac:dyDescent="0.35">
      <c r="V17943" s="17"/>
    </row>
    <row r="17944" spans="22:22" x14ac:dyDescent="0.35">
      <c r="V17944" s="17"/>
    </row>
    <row r="17945" spans="22:22" x14ac:dyDescent="0.35">
      <c r="V17945" s="17"/>
    </row>
    <row r="17946" spans="22:22" x14ac:dyDescent="0.35">
      <c r="V17946" s="17"/>
    </row>
    <row r="17947" spans="22:22" x14ac:dyDescent="0.35">
      <c r="V17947" s="17"/>
    </row>
    <row r="17948" spans="22:22" x14ac:dyDescent="0.35">
      <c r="V17948" s="17"/>
    </row>
    <row r="17949" spans="22:22" x14ac:dyDescent="0.35">
      <c r="V17949" s="17"/>
    </row>
    <row r="17950" spans="22:22" x14ac:dyDescent="0.35">
      <c r="V17950" s="17"/>
    </row>
    <row r="17951" spans="22:22" x14ac:dyDescent="0.35">
      <c r="V17951" s="17"/>
    </row>
    <row r="17952" spans="22:22" x14ac:dyDescent="0.35">
      <c r="V17952" s="17"/>
    </row>
    <row r="17953" spans="22:22" x14ac:dyDescent="0.35">
      <c r="V17953" s="17"/>
    </row>
    <row r="17954" spans="22:22" x14ac:dyDescent="0.35">
      <c r="V17954" s="17"/>
    </row>
    <row r="17955" spans="22:22" x14ac:dyDescent="0.35">
      <c r="V17955" s="17"/>
    </row>
    <row r="17956" spans="22:22" x14ac:dyDescent="0.35">
      <c r="V17956" s="17"/>
    </row>
    <row r="17957" spans="22:22" x14ac:dyDescent="0.35">
      <c r="V17957" s="17"/>
    </row>
    <row r="17958" spans="22:22" x14ac:dyDescent="0.35">
      <c r="V17958" s="17"/>
    </row>
    <row r="17959" spans="22:22" x14ac:dyDescent="0.35">
      <c r="V17959" s="17"/>
    </row>
    <row r="17960" spans="22:22" x14ac:dyDescent="0.35">
      <c r="V17960" s="17"/>
    </row>
    <row r="17961" spans="22:22" x14ac:dyDescent="0.35">
      <c r="V17961" s="17"/>
    </row>
    <row r="17962" spans="22:22" x14ac:dyDescent="0.35">
      <c r="V17962" s="17"/>
    </row>
    <row r="17963" spans="22:22" x14ac:dyDescent="0.35">
      <c r="V17963" s="17"/>
    </row>
    <row r="17964" spans="22:22" x14ac:dyDescent="0.35">
      <c r="V17964" s="17"/>
    </row>
    <row r="17965" spans="22:22" x14ac:dyDescent="0.35">
      <c r="V17965" s="17"/>
    </row>
    <row r="17966" spans="22:22" x14ac:dyDescent="0.35">
      <c r="V17966" s="17"/>
    </row>
    <row r="17967" spans="22:22" x14ac:dyDescent="0.35">
      <c r="V17967" s="17"/>
    </row>
    <row r="17968" spans="22:22" x14ac:dyDescent="0.35">
      <c r="V17968" s="17"/>
    </row>
    <row r="17969" spans="22:22" x14ac:dyDescent="0.35">
      <c r="V17969" s="17"/>
    </row>
    <row r="17970" spans="22:22" x14ac:dyDescent="0.35">
      <c r="V17970" s="17"/>
    </row>
    <row r="17971" spans="22:22" x14ac:dyDescent="0.35">
      <c r="V17971" s="17"/>
    </row>
    <row r="17972" spans="22:22" x14ac:dyDescent="0.35">
      <c r="V17972" s="17"/>
    </row>
    <row r="17973" spans="22:22" x14ac:dyDescent="0.35">
      <c r="V17973" s="17"/>
    </row>
    <row r="17974" spans="22:22" x14ac:dyDescent="0.35">
      <c r="V17974" s="17"/>
    </row>
    <row r="17975" spans="22:22" x14ac:dyDescent="0.35">
      <c r="V17975" s="17"/>
    </row>
    <row r="17976" spans="22:22" x14ac:dyDescent="0.35">
      <c r="V17976" s="17"/>
    </row>
    <row r="17977" spans="22:22" x14ac:dyDescent="0.35">
      <c r="V17977" s="17"/>
    </row>
    <row r="17978" spans="22:22" x14ac:dyDescent="0.35">
      <c r="V17978" s="17"/>
    </row>
    <row r="17979" spans="22:22" x14ac:dyDescent="0.35">
      <c r="V17979" s="17"/>
    </row>
    <row r="17980" spans="22:22" x14ac:dyDescent="0.35">
      <c r="V17980" s="17"/>
    </row>
    <row r="17981" spans="22:22" x14ac:dyDescent="0.35">
      <c r="V17981" s="17"/>
    </row>
    <row r="17982" spans="22:22" x14ac:dyDescent="0.35">
      <c r="V17982" s="17"/>
    </row>
    <row r="17983" spans="22:22" x14ac:dyDescent="0.35">
      <c r="V17983" s="17"/>
    </row>
    <row r="17984" spans="22:22" x14ac:dyDescent="0.35">
      <c r="V17984" s="17"/>
    </row>
    <row r="17985" spans="22:22" x14ac:dyDescent="0.35">
      <c r="V17985" s="17"/>
    </row>
    <row r="17986" spans="22:22" x14ac:dyDescent="0.35">
      <c r="V17986" s="17"/>
    </row>
    <row r="17987" spans="22:22" x14ac:dyDescent="0.35">
      <c r="V17987" s="17"/>
    </row>
    <row r="17988" spans="22:22" x14ac:dyDescent="0.35">
      <c r="V17988" s="17"/>
    </row>
    <row r="17989" spans="22:22" x14ac:dyDescent="0.35">
      <c r="V17989" s="17"/>
    </row>
    <row r="17990" spans="22:22" x14ac:dyDescent="0.35">
      <c r="V17990" s="17"/>
    </row>
    <row r="17991" spans="22:22" x14ac:dyDescent="0.35">
      <c r="V17991" s="17"/>
    </row>
    <row r="17992" spans="22:22" x14ac:dyDescent="0.35">
      <c r="V17992" s="17"/>
    </row>
    <row r="17993" spans="22:22" x14ac:dyDescent="0.35">
      <c r="V17993" s="17"/>
    </row>
    <row r="17994" spans="22:22" x14ac:dyDescent="0.35">
      <c r="V17994" s="17"/>
    </row>
    <row r="17995" spans="22:22" x14ac:dyDescent="0.35">
      <c r="V17995" s="17"/>
    </row>
    <row r="17996" spans="22:22" x14ac:dyDescent="0.35">
      <c r="V17996" s="17"/>
    </row>
    <row r="17997" spans="22:22" x14ac:dyDescent="0.35">
      <c r="V17997" s="17"/>
    </row>
    <row r="17998" spans="22:22" x14ac:dyDescent="0.35">
      <c r="V17998" s="17"/>
    </row>
    <row r="17999" spans="22:22" x14ac:dyDescent="0.35">
      <c r="V17999" s="17"/>
    </row>
    <row r="18000" spans="22:22" x14ac:dyDescent="0.35">
      <c r="V18000" s="17"/>
    </row>
    <row r="18001" spans="22:22" x14ac:dyDescent="0.35">
      <c r="V18001" s="17"/>
    </row>
    <row r="18002" spans="22:22" x14ac:dyDescent="0.35">
      <c r="V18002" s="17"/>
    </row>
    <row r="18003" spans="22:22" x14ac:dyDescent="0.35">
      <c r="V18003" s="17"/>
    </row>
    <row r="18004" spans="22:22" x14ac:dyDescent="0.35">
      <c r="V18004" s="17"/>
    </row>
    <row r="18005" spans="22:22" x14ac:dyDescent="0.35">
      <c r="V18005" s="17"/>
    </row>
    <row r="18006" spans="22:22" x14ac:dyDescent="0.35">
      <c r="V18006" s="17"/>
    </row>
    <row r="18007" spans="22:22" x14ac:dyDescent="0.35">
      <c r="V18007" s="17"/>
    </row>
    <row r="18008" spans="22:22" x14ac:dyDescent="0.35">
      <c r="V18008" s="17"/>
    </row>
    <row r="18009" spans="22:22" x14ac:dyDescent="0.35">
      <c r="V18009" s="17"/>
    </row>
    <row r="18010" spans="22:22" x14ac:dyDescent="0.35">
      <c r="V18010" s="17"/>
    </row>
    <row r="18011" spans="22:22" x14ac:dyDescent="0.35">
      <c r="V18011" s="17"/>
    </row>
    <row r="18012" spans="22:22" x14ac:dyDescent="0.35">
      <c r="V18012" s="17"/>
    </row>
    <row r="18013" spans="22:22" x14ac:dyDescent="0.35">
      <c r="V18013" s="17"/>
    </row>
    <row r="18014" spans="22:22" x14ac:dyDescent="0.35">
      <c r="V18014" s="17"/>
    </row>
    <row r="18015" spans="22:22" x14ac:dyDescent="0.35">
      <c r="V18015" s="17"/>
    </row>
    <row r="18016" spans="22:22" x14ac:dyDescent="0.35">
      <c r="V18016" s="17"/>
    </row>
    <row r="18017" spans="22:22" x14ac:dyDescent="0.35">
      <c r="V18017" s="17"/>
    </row>
    <row r="18018" spans="22:22" x14ac:dyDescent="0.35">
      <c r="V18018" s="17"/>
    </row>
    <row r="18019" spans="22:22" x14ac:dyDescent="0.35">
      <c r="V18019" s="17"/>
    </row>
    <row r="18020" spans="22:22" x14ac:dyDescent="0.35">
      <c r="V18020" s="17"/>
    </row>
    <row r="18021" spans="22:22" x14ac:dyDescent="0.35">
      <c r="V18021" s="17"/>
    </row>
    <row r="18022" spans="22:22" x14ac:dyDescent="0.35">
      <c r="V18022" s="17"/>
    </row>
    <row r="18023" spans="22:22" x14ac:dyDescent="0.35">
      <c r="V18023" s="17"/>
    </row>
    <row r="18024" spans="22:22" x14ac:dyDescent="0.35">
      <c r="V18024" s="17"/>
    </row>
    <row r="18025" spans="22:22" x14ac:dyDescent="0.35">
      <c r="V18025" s="17"/>
    </row>
    <row r="18026" spans="22:22" x14ac:dyDescent="0.35">
      <c r="V18026" s="17"/>
    </row>
    <row r="18027" spans="22:22" x14ac:dyDescent="0.35">
      <c r="V18027" s="17"/>
    </row>
    <row r="18028" spans="22:22" x14ac:dyDescent="0.35">
      <c r="V18028" s="17"/>
    </row>
    <row r="18029" spans="22:22" x14ac:dyDescent="0.35">
      <c r="V18029" s="17"/>
    </row>
    <row r="18030" spans="22:22" x14ac:dyDescent="0.35">
      <c r="V18030" s="17"/>
    </row>
    <row r="18031" spans="22:22" x14ac:dyDescent="0.35">
      <c r="V18031" s="17"/>
    </row>
    <row r="18032" spans="22:22" x14ac:dyDescent="0.35">
      <c r="V18032" s="17"/>
    </row>
    <row r="18033" spans="22:22" x14ac:dyDescent="0.35">
      <c r="V18033" s="17"/>
    </row>
    <row r="18034" spans="22:22" x14ac:dyDescent="0.35">
      <c r="V18034" s="17"/>
    </row>
    <row r="18035" spans="22:22" x14ac:dyDescent="0.35">
      <c r="V18035" s="17"/>
    </row>
    <row r="18036" spans="22:22" x14ac:dyDescent="0.35">
      <c r="V18036" s="17"/>
    </row>
    <row r="18037" spans="22:22" x14ac:dyDescent="0.35">
      <c r="V18037" s="17"/>
    </row>
    <row r="18038" spans="22:22" x14ac:dyDescent="0.35">
      <c r="V18038" s="17"/>
    </row>
    <row r="18039" spans="22:22" x14ac:dyDescent="0.35">
      <c r="V18039" s="17"/>
    </row>
    <row r="18040" spans="22:22" x14ac:dyDescent="0.35">
      <c r="V18040" s="17"/>
    </row>
    <row r="18041" spans="22:22" x14ac:dyDescent="0.35">
      <c r="V18041" s="17"/>
    </row>
    <row r="18042" spans="22:22" x14ac:dyDescent="0.35">
      <c r="V18042" s="17"/>
    </row>
    <row r="18043" spans="22:22" x14ac:dyDescent="0.35">
      <c r="V18043" s="17"/>
    </row>
    <row r="18044" spans="22:22" x14ac:dyDescent="0.35">
      <c r="V18044" s="17"/>
    </row>
    <row r="18045" spans="22:22" x14ac:dyDescent="0.35">
      <c r="V18045" s="17"/>
    </row>
    <row r="18046" spans="22:22" x14ac:dyDescent="0.35">
      <c r="V18046" s="17"/>
    </row>
    <row r="18047" spans="22:22" x14ac:dyDescent="0.35">
      <c r="V18047" s="17"/>
    </row>
    <row r="18048" spans="22:22" x14ac:dyDescent="0.35">
      <c r="V18048" s="17"/>
    </row>
    <row r="18049" spans="22:22" x14ac:dyDescent="0.35">
      <c r="V18049" s="17"/>
    </row>
    <row r="18050" spans="22:22" x14ac:dyDescent="0.35">
      <c r="V18050" s="17"/>
    </row>
    <row r="18051" spans="22:22" x14ac:dyDescent="0.35">
      <c r="V18051" s="17"/>
    </row>
    <row r="18052" spans="22:22" x14ac:dyDescent="0.35">
      <c r="V18052" s="17"/>
    </row>
    <row r="18053" spans="22:22" x14ac:dyDescent="0.35">
      <c r="V18053" s="17"/>
    </row>
    <row r="18054" spans="22:22" x14ac:dyDescent="0.35">
      <c r="V18054" s="17"/>
    </row>
    <row r="18055" spans="22:22" x14ac:dyDescent="0.35">
      <c r="V18055" s="17"/>
    </row>
    <row r="18056" spans="22:22" x14ac:dyDescent="0.35">
      <c r="V18056" s="17"/>
    </row>
    <row r="18057" spans="22:22" x14ac:dyDescent="0.35">
      <c r="V18057" s="17"/>
    </row>
    <row r="18058" spans="22:22" x14ac:dyDescent="0.35">
      <c r="V18058" s="17"/>
    </row>
    <row r="18059" spans="22:22" x14ac:dyDescent="0.35">
      <c r="V18059" s="17"/>
    </row>
    <row r="18060" spans="22:22" x14ac:dyDescent="0.35">
      <c r="V18060" s="17"/>
    </row>
    <row r="18061" spans="22:22" x14ac:dyDescent="0.35">
      <c r="V18061" s="17"/>
    </row>
    <row r="18062" spans="22:22" x14ac:dyDescent="0.35">
      <c r="V18062" s="17"/>
    </row>
    <row r="18063" spans="22:22" x14ac:dyDescent="0.35">
      <c r="V18063" s="17"/>
    </row>
    <row r="18064" spans="22:22" x14ac:dyDescent="0.35">
      <c r="V18064" s="17"/>
    </row>
    <row r="18065" spans="22:22" x14ac:dyDescent="0.35">
      <c r="V18065" s="17"/>
    </row>
    <row r="18066" spans="22:22" x14ac:dyDescent="0.35">
      <c r="V18066" s="17"/>
    </row>
    <row r="18067" spans="22:22" x14ac:dyDescent="0.35">
      <c r="V18067" s="17"/>
    </row>
    <row r="18068" spans="22:22" x14ac:dyDescent="0.35">
      <c r="V18068" s="17"/>
    </row>
    <row r="18069" spans="22:22" x14ac:dyDescent="0.35">
      <c r="V18069" s="17"/>
    </row>
    <row r="18070" spans="22:22" x14ac:dyDescent="0.35">
      <c r="V18070" s="17"/>
    </row>
    <row r="18071" spans="22:22" x14ac:dyDescent="0.35">
      <c r="V18071" s="17"/>
    </row>
    <row r="18072" spans="22:22" x14ac:dyDescent="0.35">
      <c r="V18072" s="17"/>
    </row>
    <row r="18073" spans="22:22" x14ac:dyDescent="0.35">
      <c r="V18073" s="17"/>
    </row>
    <row r="18074" spans="22:22" x14ac:dyDescent="0.35">
      <c r="V18074" s="17"/>
    </row>
    <row r="18075" spans="22:22" x14ac:dyDescent="0.35">
      <c r="V18075" s="17"/>
    </row>
    <row r="18076" spans="22:22" x14ac:dyDescent="0.35">
      <c r="V18076" s="17"/>
    </row>
    <row r="18077" spans="22:22" x14ac:dyDescent="0.35">
      <c r="V18077" s="17"/>
    </row>
    <row r="18078" spans="22:22" x14ac:dyDescent="0.35">
      <c r="V18078" s="17"/>
    </row>
    <row r="18079" spans="22:22" x14ac:dyDescent="0.35">
      <c r="V18079" s="17"/>
    </row>
    <row r="18080" spans="22:22" x14ac:dyDescent="0.35">
      <c r="V18080" s="17"/>
    </row>
    <row r="18081" spans="22:22" x14ac:dyDescent="0.35">
      <c r="V18081" s="17"/>
    </row>
    <row r="18082" spans="22:22" x14ac:dyDescent="0.35">
      <c r="V18082" s="17"/>
    </row>
    <row r="18083" spans="22:22" x14ac:dyDescent="0.35">
      <c r="V18083" s="17"/>
    </row>
    <row r="18084" spans="22:22" x14ac:dyDescent="0.35">
      <c r="V18084" s="17"/>
    </row>
    <row r="18085" spans="22:22" x14ac:dyDescent="0.35">
      <c r="V18085" s="17"/>
    </row>
    <row r="18086" spans="22:22" x14ac:dyDescent="0.35">
      <c r="V18086" s="17"/>
    </row>
    <row r="18087" spans="22:22" x14ac:dyDescent="0.35">
      <c r="V18087" s="17"/>
    </row>
    <row r="18088" spans="22:22" x14ac:dyDescent="0.35">
      <c r="V18088" s="17"/>
    </row>
    <row r="18089" spans="22:22" x14ac:dyDescent="0.35">
      <c r="V18089" s="17"/>
    </row>
    <row r="18090" spans="22:22" x14ac:dyDescent="0.35">
      <c r="V18090" s="17"/>
    </row>
    <row r="18091" spans="22:22" x14ac:dyDescent="0.35">
      <c r="V18091" s="17"/>
    </row>
    <row r="18092" spans="22:22" x14ac:dyDescent="0.35">
      <c r="V18092" s="17"/>
    </row>
    <row r="18093" spans="22:22" x14ac:dyDescent="0.35">
      <c r="V18093" s="17"/>
    </row>
    <row r="18094" spans="22:22" x14ac:dyDescent="0.35">
      <c r="V18094" s="17"/>
    </row>
    <row r="18095" spans="22:22" x14ac:dyDescent="0.35">
      <c r="V18095" s="17"/>
    </row>
    <row r="18096" spans="22:22" x14ac:dyDescent="0.35">
      <c r="V18096" s="17"/>
    </row>
    <row r="18097" spans="22:22" x14ac:dyDescent="0.35">
      <c r="V18097" s="17"/>
    </row>
    <row r="18098" spans="22:22" x14ac:dyDescent="0.35">
      <c r="V18098" s="17"/>
    </row>
    <row r="18099" spans="22:22" x14ac:dyDescent="0.35">
      <c r="V18099" s="17"/>
    </row>
    <row r="18100" spans="22:22" x14ac:dyDescent="0.35">
      <c r="V18100" s="17"/>
    </row>
    <row r="18101" spans="22:22" x14ac:dyDescent="0.35">
      <c r="V18101" s="17"/>
    </row>
    <row r="18102" spans="22:22" x14ac:dyDescent="0.35">
      <c r="V18102" s="17"/>
    </row>
    <row r="18103" spans="22:22" x14ac:dyDescent="0.35">
      <c r="V18103" s="17"/>
    </row>
    <row r="18104" spans="22:22" x14ac:dyDescent="0.35">
      <c r="V18104" s="17"/>
    </row>
    <row r="18105" spans="22:22" x14ac:dyDescent="0.35">
      <c r="V18105" s="17"/>
    </row>
    <row r="18106" spans="22:22" x14ac:dyDescent="0.35">
      <c r="V18106" s="17"/>
    </row>
    <row r="18107" spans="22:22" x14ac:dyDescent="0.35">
      <c r="V18107" s="17"/>
    </row>
    <row r="18108" spans="22:22" x14ac:dyDescent="0.35">
      <c r="V18108" s="17"/>
    </row>
    <row r="18109" spans="22:22" x14ac:dyDescent="0.35">
      <c r="V18109" s="17"/>
    </row>
    <row r="18110" spans="22:22" x14ac:dyDescent="0.35">
      <c r="V18110" s="17"/>
    </row>
    <row r="18111" spans="22:22" x14ac:dyDescent="0.35">
      <c r="V18111" s="17"/>
    </row>
    <row r="18112" spans="22:22" x14ac:dyDescent="0.35">
      <c r="V18112" s="17"/>
    </row>
    <row r="18113" spans="22:22" x14ac:dyDescent="0.35">
      <c r="V18113" s="17"/>
    </row>
    <row r="18114" spans="22:22" x14ac:dyDescent="0.35">
      <c r="V18114" s="17"/>
    </row>
    <row r="18115" spans="22:22" x14ac:dyDescent="0.35">
      <c r="V18115" s="17"/>
    </row>
    <row r="18116" spans="22:22" x14ac:dyDescent="0.35">
      <c r="V18116" s="17"/>
    </row>
    <row r="18117" spans="22:22" x14ac:dyDescent="0.35">
      <c r="V18117" s="17"/>
    </row>
    <row r="18118" spans="22:22" x14ac:dyDescent="0.35">
      <c r="V18118" s="17"/>
    </row>
    <row r="18119" spans="22:22" x14ac:dyDescent="0.35">
      <c r="V18119" s="17"/>
    </row>
    <row r="18120" spans="22:22" x14ac:dyDescent="0.35">
      <c r="V18120" s="17"/>
    </row>
    <row r="18121" spans="22:22" x14ac:dyDescent="0.35">
      <c r="V18121" s="17"/>
    </row>
    <row r="18122" spans="22:22" x14ac:dyDescent="0.35">
      <c r="V18122" s="17"/>
    </row>
    <row r="18123" spans="22:22" x14ac:dyDescent="0.35">
      <c r="V18123" s="17"/>
    </row>
    <row r="18124" spans="22:22" x14ac:dyDescent="0.35">
      <c r="V18124" s="17"/>
    </row>
    <row r="18125" spans="22:22" x14ac:dyDescent="0.35">
      <c r="V18125" s="17"/>
    </row>
    <row r="18126" spans="22:22" x14ac:dyDescent="0.35">
      <c r="V18126" s="17"/>
    </row>
    <row r="18127" spans="22:22" x14ac:dyDescent="0.35">
      <c r="V18127" s="17"/>
    </row>
    <row r="18128" spans="22:22" x14ac:dyDescent="0.35">
      <c r="V18128" s="17"/>
    </row>
    <row r="18129" spans="22:22" x14ac:dyDescent="0.35">
      <c r="V18129" s="17"/>
    </row>
    <row r="18130" spans="22:22" x14ac:dyDescent="0.35">
      <c r="V18130" s="17"/>
    </row>
    <row r="18131" spans="22:22" x14ac:dyDescent="0.35">
      <c r="V18131" s="17"/>
    </row>
    <row r="18132" spans="22:22" x14ac:dyDescent="0.35">
      <c r="V18132" s="17"/>
    </row>
    <row r="18133" spans="22:22" x14ac:dyDescent="0.35">
      <c r="V18133" s="17"/>
    </row>
    <row r="18134" spans="22:22" x14ac:dyDescent="0.35">
      <c r="V18134" s="17"/>
    </row>
    <row r="18135" spans="22:22" x14ac:dyDescent="0.35">
      <c r="V18135" s="17"/>
    </row>
    <row r="18136" spans="22:22" x14ac:dyDescent="0.35">
      <c r="V18136" s="17"/>
    </row>
    <row r="18137" spans="22:22" x14ac:dyDescent="0.35">
      <c r="V18137" s="17"/>
    </row>
    <row r="18138" spans="22:22" x14ac:dyDescent="0.35">
      <c r="V18138" s="17"/>
    </row>
    <row r="18139" spans="22:22" x14ac:dyDescent="0.35">
      <c r="V18139" s="17"/>
    </row>
    <row r="18140" spans="22:22" x14ac:dyDescent="0.35">
      <c r="V18140" s="17"/>
    </row>
    <row r="18141" spans="22:22" x14ac:dyDescent="0.35">
      <c r="V18141" s="17"/>
    </row>
    <row r="18142" spans="22:22" x14ac:dyDescent="0.35">
      <c r="V18142" s="17"/>
    </row>
    <row r="18143" spans="22:22" x14ac:dyDescent="0.35">
      <c r="V18143" s="17"/>
    </row>
    <row r="18144" spans="22:22" x14ac:dyDescent="0.35">
      <c r="V18144" s="17"/>
    </row>
    <row r="18145" spans="22:22" x14ac:dyDescent="0.35">
      <c r="V18145" s="17"/>
    </row>
    <row r="18146" spans="22:22" x14ac:dyDescent="0.35">
      <c r="V18146" s="17"/>
    </row>
    <row r="18147" spans="22:22" x14ac:dyDescent="0.35">
      <c r="V18147" s="17"/>
    </row>
    <row r="18148" spans="22:22" x14ac:dyDescent="0.35">
      <c r="V18148" s="17"/>
    </row>
    <row r="18149" spans="22:22" x14ac:dyDescent="0.35">
      <c r="V18149" s="17"/>
    </row>
    <row r="18150" spans="22:22" x14ac:dyDescent="0.35">
      <c r="V18150" s="17"/>
    </row>
    <row r="18151" spans="22:22" x14ac:dyDescent="0.35">
      <c r="V18151" s="17"/>
    </row>
    <row r="18152" spans="22:22" x14ac:dyDescent="0.35">
      <c r="V18152" s="17"/>
    </row>
    <row r="18153" spans="22:22" x14ac:dyDescent="0.35">
      <c r="V18153" s="17"/>
    </row>
    <row r="18154" spans="22:22" x14ac:dyDescent="0.35">
      <c r="V18154" s="17"/>
    </row>
    <row r="18155" spans="22:22" x14ac:dyDescent="0.35">
      <c r="V18155" s="17"/>
    </row>
    <row r="18156" spans="22:22" x14ac:dyDescent="0.35">
      <c r="V18156" s="17"/>
    </row>
    <row r="18157" spans="22:22" x14ac:dyDescent="0.35">
      <c r="V18157" s="17"/>
    </row>
    <row r="18158" spans="22:22" x14ac:dyDescent="0.35">
      <c r="V18158" s="17"/>
    </row>
    <row r="18159" spans="22:22" x14ac:dyDescent="0.35">
      <c r="V18159" s="17"/>
    </row>
    <row r="18160" spans="22:22" x14ac:dyDescent="0.35">
      <c r="V18160" s="17"/>
    </row>
    <row r="18161" spans="22:22" x14ac:dyDescent="0.35">
      <c r="V18161" s="17"/>
    </row>
    <row r="18162" spans="22:22" x14ac:dyDescent="0.35">
      <c r="V18162" s="17"/>
    </row>
    <row r="18163" spans="22:22" x14ac:dyDescent="0.35">
      <c r="V18163" s="17"/>
    </row>
    <row r="18164" spans="22:22" x14ac:dyDescent="0.35">
      <c r="V18164" s="17"/>
    </row>
    <row r="18165" spans="22:22" x14ac:dyDescent="0.35">
      <c r="V18165" s="17"/>
    </row>
    <row r="18166" spans="22:22" x14ac:dyDescent="0.35">
      <c r="V18166" s="17"/>
    </row>
    <row r="18167" spans="22:22" x14ac:dyDescent="0.35">
      <c r="V18167" s="17"/>
    </row>
    <row r="18168" spans="22:22" x14ac:dyDescent="0.35">
      <c r="V18168" s="17"/>
    </row>
    <row r="18169" spans="22:22" x14ac:dyDescent="0.35">
      <c r="V18169" s="17"/>
    </row>
    <row r="18170" spans="22:22" x14ac:dyDescent="0.35">
      <c r="V18170" s="17"/>
    </row>
    <row r="18171" spans="22:22" x14ac:dyDescent="0.35">
      <c r="V18171" s="17"/>
    </row>
    <row r="18172" spans="22:22" x14ac:dyDescent="0.35">
      <c r="V18172" s="17"/>
    </row>
    <row r="18173" spans="22:22" x14ac:dyDescent="0.35">
      <c r="V18173" s="17"/>
    </row>
    <row r="18174" spans="22:22" x14ac:dyDescent="0.35">
      <c r="V18174" s="17"/>
    </row>
    <row r="18175" spans="22:22" x14ac:dyDescent="0.35">
      <c r="V18175" s="17"/>
    </row>
    <row r="18176" spans="22:22" x14ac:dyDescent="0.35">
      <c r="V18176" s="17"/>
    </row>
    <row r="18177" spans="22:22" x14ac:dyDescent="0.35">
      <c r="V18177" s="17"/>
    </row>
    <row r="18178" spans="22:22" x14ac:dyDescent="0.35">
      <c r="V18178" s="17"/>
    </row>
    <row r="18179" spans="22:22" x14ac:dyDescent="0.35">
      <c r="V18179" s="17"/>
    </row>
    <row r="18180" spans="22:22" x14ac:dyDescent="0.35">
      <c r="V18180" s="17"/>
    </row>
    <row r="18181" spans="22:22" x14ac:dyDescent="0.35">
      <c r="V18181" s="17"/>
    </row>
    <row r="18182" spans="22:22" x14ac:dyDescent="0.35">
      <c r="V18182" s="17"/>
    </row>
    <row r="18183" spans="22:22" x14ac:dyDescent="0.35">
      <c r="V18183" s="17"/>
    </row>
    <row r="18184" spans="22:22" x14ac:dyDescent="0.35">
      <c r="V18184" s="17"/>
    </row>
    <row r="18185" spans="22:22" x14ac:dyDescent="0.35">
      <c r="V18185" s="17"/>
    </row>
    <row r="18186" spans="22:22" x14ac:dyDescent="0.35">
      <c r="V18186" s="17"/>
    </row>
    <row r="18187" spans="22:22" x14ac:dyDescent="0.35">
      <c r="V18187" s="17"/>
    </row>
    <row r="18188" spans="22:22" x14ac:dyDescent="0.35">
      <c r="V18188" s="17"/>
    </row>
    <row r="18189" spans="22:22" x14ac:dyDescent="0.35">
      <c r="V18189" s="17"/>
    </row>
    <row r="18190" spans="22:22" x14ac:dyDescent="0.35">
      <c r="V18190" s="17"/>
    </row>
    <row r="18191" spans="22:22" x14ac:dyDescent="0.35">
      <c r="V18191" s="17"/>
    </row>
    <row r="18192" spans="22:22" x14ac:dyDescent="0.35">
      <c r="V18192" s="17"/>
    </row>
    <row r="18193" spans="22:22" x14ac:dyDescent="0.35">
      <c r="V18193" s="17"/>
    </row>
    <row r="18194" spans="22:22" x14ac:dyDescent="0.35">
      <c r="V18194" s="17"/>
    </row>
    <row r="18195" spans="22:22" x14ac:dyDescent="0.35">
      <c r="V18195" s="17"/>
    </row>
    <row r="18196" spans="22:22" x14ac:dyDescent="0.35">
      <c r="V18196" s="17"/>
    </row>
    <row r="18197" spans="22:22" x14ac:dyDescent="0.35">
      <c r="V18197" s="17"/>
    </row>
    <row r="18198" spans="22:22" x14ac:dyDescent="0.35">
      <c r="V18198" s="17"/>
    </row>
    <row r="18199" spans="22:22" x14ac:dyDescent="0.35">
      <c r="V18199" s="17"/>
    </row>
    <row r="18200" spans="22:22" x14ac:dyDescent="0.35">
      <c r="V18200" s="17"/>
    </row>
    <row r="18201" spans="22:22" x14ac:dyDescent="0.35">
      <c r="V18201" s="17"/>
    </row>
    <row r="18202" spans="22:22" x14ac:dyDescent="0.35">
      <c r="V18202" s="17"/>
    </row>
    <row r="18203" spans="22:22" x14ac:dyDescent="0.35">
      <c r="V18203" s="17"/>
    </row>
    <row r="18204" spans="22:22" x14ac:dyDescent="0.35">
      <c r="V18204" s="17"/>
    </row>
    <row r="18205" spans="22:22" x14ac:dyDescent="0.35">
      <c r="V18205" s="17"/>
    </row>
    <row r="18206" spans="22:22" x14ac:dyDescent="0.35">
      <c r="V18206" s="17"/>
    </row>
    <row r="18207" spans="22:22" x14ac:dyDescent="0.35">
      <c r="V18207" s="17"/>
    </row>
    <row r="18208" spans="22:22" x14ac:dyDescent="0.35">
      <c r="V18208" s="17"/>
    </row>
    <row r="18209" spans="22:22" x14ac:dyDescent="0.35">
      <c r="V18209" s="17"/>
    </row>
    <row r="18210" spans="22:22" x14ac:dyDescent="0.35">
      <c r="V18210" s="17"/>
    </row>
    <row r="18211" spans="22:22" x14ac:dyDescent="0.35">
      <c r="V18211" s="17"/>
    </row>
    <row r="18212" spans="22:22" x14ac:dyDescent="0.35">
      <c r="V18212" s="17"/>
    </row>
    <row r="18213" spans="22:22" x14ac:dyDescent="0.35">
      <c r="V18213" s="17"/>
    </row>
    <row r="18214" spans="22:22" x14ac:dyDescent="0.35">
      <c r="V18214" s="17"/>
    </row>
    <row r="18215" spans="22:22" x14ac:dyDescent="0.35">
      <c r="V18215" s="17"/>
    </row>
    <row r="18216" spans="22:22" x14ac:dyDescent="0.35">
      <c r="V18216" s="17"/>
    </row>
    <row r="18217" spans="22:22" x14ac:dyDescent="0.35">
      <c r="V18217" s="17"/>
    </row>
    <row r="18218" spans="22:22" x14ac:dyDescent="0.35">
      <c r="V18218" s="17"/>
    </row>
    <row r="18219" spans="22:22" x14ac:dyDescent="0.35">
      <c r="V18219" s="17"/>
    </row>
    <row r="18220" spans="22:22" x14ac:dyDescent="0.35">
      <c r="V18220" s="17"/>
    </row>
    <row r="18221" spans="22:22" x14ac:dyDescent="0.35">
      <c r="V18221" s="17"/>
    </row>
    <row r="18222" spans="22:22" x14ac:dyDescent="0.35">
      <c r="V18222" s="17"/>
    </row>
    <row r="18223" spans="22:22" x14ac:dyDescent="0.35">
      <c r="V18223" s="17"/>
    </row>
    <row r="18224" spans="22:22" x14ac:dyDescent="0.35">
      <c r="V18224" s="17"/>
    </row>
    <row r="18225" spans="22:22" x14ac:dyDescent="0.35">
      <c r="V18225" s="17"/>
    </row>
    <row r="18226" spans="22:22" x14ac:dyDescent="0.35">
      <c r="V18226" s="17"/>
    </row>
    <row r="18227" spans="22:22" x14ac:dyDescent="0.35">
      <c r="V18227" s="17"/>
    </row>
    <row r="18228" spans="22:22" x14ac:dyDescent="0.35">
      <c r="V18228" s="17"/>
    </row>
    <row r="18229" spans="22:22" x14ac:dyDescent="0.35">
      <c r="V18229" s="17"/>
    </row>
    <row r="18230" spans="22:22" x14ac:dyDescent="0.35">
      <c r="V18230" s="17"/>
    </row>
    <row r="18231" spans="22:22" x14ac:dyDescent="0.35">
      <c r="V18231" s="17"/>
    </row>
    <row r="18232" spans="22:22" x14ac:dyDescent="0.35">
      <c r="V18232" s="17"/>
    </row>
    <row r="18233" spans="22:22" x14ac:dyDescent="0.35">
      <c r="V18233" s="17"/>
    </row>
    <row r="18234" spans="22:22" x14ac:dyDescent="0.35">
      <c r="V18234" s="17"/>
    </row>
    <row r="18235" spans="22:22" x14ac:dyDescent="0.35">
      <c r="V18235" s="17"/>
    </row>
    <row r="18236" spans="22:22" x14ac:dyDescent="0.35">
      <c r="V18236" s="17"/>
    </row>
    <row r="18237" spans="22:22" x14ac:dyDescent="0.35">
      <c r="V18237" s="17"/>
    </row>
    <row r="18238" spans="22:22" x14ac:dyDescent="0.35">
      <c r="V18238" s="17"/>
    </row>
    <row r="18239" spans="22:22" x14ac:dyDescent="0.35">
      <c r="V18239" s="17"/>
    </row>
    <row r="18240" spans="22:22" x14ac:dyDescent="0.35">
      <c r="V18240" s="17"/>
    </row>
    <row r="18241" spans="22:22" x14ac:dyDescent="0.35">
      <c r="V18241" s="17"/>
    </row>
    <row r="18242" spans="22:22" x14ac:dyDescent="0.35">
      <c r="V18242" s="17"/>
    </row>
    <row r="18243" spans="22:22" x14ac:dyDescent="0.35">
      <c r="V18243" s="17"/>
    </row>
    <row r="18244" spans="22:22" x14ac:dyDescent="0.35">
      <c r="V18244" s="17"/>
    </row>
    <row r="18245" spans="22:22" x14ac:dyDescent="0.35">
      <c r="V18245" s="17"/>
    </row>
    <row r="18246" spans="22:22" x14ac:dyDescent="0.35">
      <c r="V18246" s="17"/>
    </row>
    <row r="18247" spans="22:22" x14ac:dyDescent="0.35">
      <c r="V18247" s="17"/>
    </row>
    <row r="18248" spans="22:22" x14ac:dyDescent="0.35">
      <c r="V18248" s="17"/>
    </row>
    <row r="18249" spans="22:22" x14ac:dyDescent="0.35">
      <c r="V18249" s="17"/>
    </row>
    <row r="18250" spans="22:22" x14ac:dyDescent="0.35">
      <c r="V18250" s="17"/>
    </row>
    <row r="18251" spans="22:22" x14ac:dyDescent="0.35">
      <c r="V18251" s="17"/>
    </row>
    <row r="18252" spans="22:22" x14ac:dyDescent="0.35">
      <c r="V18252" s="17"/>
    </row>
    <row r="18253" spans="22:22" x14ac:dyDescent="0.35">
      <c r="V18253" s="17"/>
    </row>
    <row r="18254" spans="22:22" x14ac:dyDescent="0.35">
      <c r="V18254" s="17"/>
    </row>
    <row r="18255" spans="22:22" x14ac:dyDescent="0.35">
      <c r="V18255" s="17"/>
    </row>
    <row r="18256" spans="22:22" x14ac:dyDescent="0.35">
      <c r="V18256" s="17"/>
    </row>
    <row r="18257" spans="22:22" x14ac:dyDescent="0.35">
      <c r="V18257" s="17"/>
    </row>
    <row r="18258" spans="22:22" x14ac:dyDescent="0.35">
      <c r="V18258" s="17"/>
    </row>
    <row r="18259" spans="22:22" x14ac:dyDescent="0.35">
      <c r="V18259" s="17"/>
    </row>
    <row r="18260" spans="22:22" x14ac:dyDescent="0.35">
      <c r="V18260" s="17"/>
    </row>
    <row r="18261" spans="22:22" x14ac:dyDescent="0.35">
      <c r="V18261" s="17"/>
    </row>
    <row r="18262" spans="22:22" x14ac:dyDescent="0.35">
      <c r="V18262" s="17"/>
    </row>
    <row r="18263" spans="22:22" x14ac:dyDescent="0.35">
      <c r="V18263" s="17"/>
    </row>
    <row r="18264" spans="22:22" x14ac:dyDescent="0.35">
      <c r="V18264" s="17"/>
    </row>
    <row r="18265" spans="22:22" x14ac:dyDescent="0.35">
      <c r="V18265" s="17"/>
    </row>
    <row r="18266" spans="22:22" x14ac:dyDescent="0.35">
      <c r="V18266" s="17"/>
    </row>
    <row r="18267" spans="22:22" x14ac:dyDescent="0.35">
      <c r="V18267" s="17"/>
    </row>
    <row r="18268" spans="22:22" x14ac:dyDescent="0.35">
      <c r="V18268" s="17"/>
    </row>
    <row r="18269" spans="22:22" x14ac:dyDescent="0.35">
      <c r="V18269" s="17"/>
    </row>
    <row r="18270" spans="22:22" x14ac:dyDescent="0.35">
      <c r="V18270" s="17"/>
    </row>
    <row r="18271" spans="22:22" x14ac:dyDescent="0.35">
      <c r="V18271" s="17"/>
    </row>
    <row r="18272" spans="22:22" x14ac:dyDescent="0.35">
      <c r="V18272" s="17"/>
    </row>
    <row r="18273" spans="22:22" x14ac:dyDescent="0.35">
      <c r="V18273" s="17"/>
    </row>
    <row r="18274" spans="22:22" x14ac:dyDescent="0.35">
      <c r="V18274" s="17"/>
    </row>
    <row r="18275" spans="22:22" x14ac:dyDescent="0.35">
      <c r="V18275" s="17"/>
    </row>
    <row r="18276" spans="22:22" x14ac:dyDescent="0.35">
      <c r="V18276" s="17"/>
    </row>
    <row r="18277" spans="22:22" x14ac:dyDescent="0.35">
      <c r="V18277" s="17"/>
    </row>
    <row r="18278" spans="22:22" x14ac:dyDescent="0.35">
      <c r="V18278" s="17"/>
    </row>
    <row r="18279" spans="22:22" x14ac:dyDescent="0.35">
      <c r="V18279" s="17"/>
    </row>
    <row r="18280" spans="22:22" x14ac:dyDescent="0.35">
      <c r="V18280" s="17"/>
    </row>
    <row r="18281" spans="22:22" x14ac:dyDescent="0.35">
      <c r="V18281" s="17"/>
    </row>
    <row r="18282" spans="22:22" x14ac:dyDescent="0.35">
      <c r="V18282" s="17"/>
    </row>
    <row r="18283" spans="22:22" x14ac:dyDescent="0.35">
      <c r="V18283" s="17"/>
    </row>
    <row r="18284" spans="22:22" x14ac:dyDescent="0.35">
      <c r="V18284" s="17"/>
    </row>
    <row r="18285" spans="22:22" x14ac:dyDescent="0.35">
      <c r="V18285" s="17"/>
    </row>
    <row r="18286" spans="22:22" x14ac:dyDescent="0.35">
      <c r="V18286" s="17"/>
    </row>
    <row r="18287" spans="22:22" x14ac:dyDescent="0.35">
      <c r="V18287" s="17"/>
    </row>
    <row r="18288" spans="22:22" x14ac:dyDescent="0.35">
      <c r="V18288" s="17"/>
    </row>
    <row r="18289" spans="22:22" x14ac:dyDescent="0.35">
      <c r="V18289" s="17"/>
    </row>
    <row r="18290" spans="22:22" x14ac:dyDescent="0.35">
      <c r="V18290" s="17"/>
    </row>
    <row r="18291" spans="22:22" x14ac:dyDescent="0.35">
      <c r="V18291" s="17"/>
    </row>
    <row r="18292" spans="22:22" x14ac:dyDescent="0.35">
      <c r="V18292" s="17"/>
    </row>
    <row r="18293" spans="22:22" x14ac:dyDescent="0.35">
      <c r="V18293" s="17"/>
    </row>
    <row r="18294" spans="22:22" x14ac:dyDescent="0.35">
      <c r="V18294" s="17"/>
    </row>
    <row r="18295" spans="22:22" x14ac:dyDescent="0.35">
      <c r="V18295" s="17"/>
    </row>
    <row r="18296" spans="22:22" x14ac:dyDescent="0.35">
      <c r="V18296" s="17"/>
    </row>
    <row r="18297" spans="22:22" x14ac:dyDescent="0.35">
      <c r="V18297" s="17"/>
    </row>
    <row r="18298" spans="22:22" x14ac:dyDescent="0.35">
      <c r="V18298" s="17"/>
    </row>
    <row r="18299" spans="22:22" x14ac:dyDescent="0.35">
      <c r="V18299" s="17"/>
    </row>
    <row r="18300" spans="22:22" x14ac:dyDescent="0.35">
      <c r="V18300" s="17"/>
    </row>
    <row r="18301" spans="22:22" x14ac:dyDescent="0.35">
      <c r="V18301" s="17"/>
    </row>
    <row r="18302" spans="22:22" x14ac:dyDescent="0.35">
      <c r="V18302" s="17"/>
    </row>
    <row r="18303" spans="22:22" x14ac:dyDescent="0.35">
      <c r="V18303" s="17"/>
    </row>
    <row r="18304" spans="22:22" x14ac:dyDescent="0.35">
      <c r="V18304" s="17"/>
    </row>
    <row r="18305" spans="22:22" x14ac:dyDescent="0.35">
      <c r="V18305" s="17"/>
    </row>
    <row r="18306" spans="22:22" x14ac:dyDescent="0.35">
      <c r="V18306" s="17"/>
    </row>
    <row r="18307" spans="22:22" x14ac:dyDescent="0.35">
      <c r="V18307" s="17"/>
    </row>
    <row r="18308" spans="22:22" x14ac:dyDescent="0.35">
      <c r="V18308" s="17"/>
    </row>
    <row r="18309" spans="22:22" x14ac:dyDescent="0.35">
      <c r="V18309" s="17"/>
    </row>
    <row r="18310" spans="22:22" x14ac:dyDescent="0.35">
      <c r="V18310" s="17"/>
    </row>
    <row r="18311" spans="22:22" x14ac:dyDescent="0.35">
      <c r="V18311" s="17"/>
    </row>
    <row r="18312" spans="22:22" x14ac:dyDescent="0.35">
      <c r="V18312" s="17"/>
    </row>
    <row r="18313" spans="22:22" x14ac:dyDescent="0.35">
      <c r="V18313" s="17"/>
    </row>
    <row r="18314" spans="22:22" x14ac:dyDescent="0.35">
      <c r="V18314" s="17"/>
    </row>
    <row r="18315" spans="22:22" x14ac:dyDescent="0.35">
      <c r="V18315" s="17"/>
    </row>
    <row r="18316" spans="22:22" x14ac:dyDescent="0.35">
      <c r="V18316" s="17"/>
    </row>
    <row r="18317" spans="22:22" x14ac:dyDescent="0.35">
      <c r="V18317" s="17"/>
    </row>
    <row r="18318" spans="22:22" x14ac:dyDescent="0.35">
      <c r="V18318" s="17"/>
    </row>
    <row r="18319" spans="22:22" x14ac:dyDescent="0.35">
      <c r="V18319" s="17"/>
    </row>
    <row r="18320" spans="22:22" x14ac:dyDescent="0.35">
      <c r="V18320" s="17"/>
    </row>
    <row r="18321" spans="22:22" x14ac:dyDescent="0.35">
      <c r="V18321" s="17"/>
    </row>
    <row r="18322" spans="22:22" x14ac:dyDescent="0.35">
      <c r="V18322" s="17"/>
    </row>
    <row r="18323" spans="22:22" x14ac:dyDescent="0.35">
      <c r="V18323" s="17"/>
    </row>
    <row r="18324" spans="22:22" x14ac:dyDescent="0.35">
      <c r="V18324" s="17"/>
    </row>
    <row r="18325" spans="22:22" x14ac:dyDescent="0.35">
      <c r="V18325" s="17"/>
    </row>
    <row r="18326" spans="22:22" x14ac:dyDescent="0.35">
      <c r="V18326" s="17"/>
    </row>
    <row r="18327" spans="22:22" x14ac:dyDescent="0.35">
      <c r="V18327" s="17"/>
    </row>
    <row r="18328" spans="22:22" x14ac:dyDescent="0.35">
      <c r="V18328" s="17"/>
    </row>
    <row r="18329" spans="22:22" x14ac:dyDescent="0.35">
      <c r="V18329" s="17"/>
    </row>
    <row r="18330" spans="22:22" x14ac:dyDescent="0.35">
      <c r="V18330" s="17"/>
    </row>
    <row r="18331" spans="22:22" x14ac:dyDescent="0.35">
      <c r="V18331" s="17"/>
    </row>
    <row r="18332" spans="22:22" x14ac:dyDescent="0.35">
      <c r="V18332" s="17"/>
    </row>
    <row r="18333" spans="22:22" x14ac:dyDescent="0.35">
      <c r="V18333" s="17"/>
    </row>
    <row r="18334" spans="22:22" x14ac:dyDescent="0.35">
      <c r="V18334" s="17"/>
    </row>
    <row r="18335" spans="22:22" x14ac:dyDescent="0.35">
      <c r="V18335" s="17"/>
    </row>
    <row r="18336" spans="22:22" x14ac:dyDescent="0.35">
      <c r="V18336" s="17"/>
    </row>
    <row r="18337" spans="22:22" x14ac:dyDescent="0.35">
      <c r="V18337" s="17"/>
    </row>
    <row r="18338" spans="22:22" x14ac:dyDescent="0.35">
      <c r="V18338" s="17"/>
    </row>
    <row r="18339" spans="22:22" x14ac:dyDescent="0.35">
      <c r="V18339" s="17"/>
    </row>
    <row r="18340" spans="22:22" x14ac:dyDescent="0.35">
      <c r="V18340" s="17"/>
    </row>
    <row r="18341" spans="22:22" x14ac:dyDescent="0.35">
      <c r="V18341" s="17"/>
    </row>
    <row r="18342" spans="22:22" x14ac:dyDescent="0.35">
      <c r="V18342" s="17"/>
    </row>
    <row r="18343" spans="22:22" x14ac:dyDescent="0.35">
      <c r="V18343" s="17"/>
    </row>
    <row r="18344" spans="22:22" x14ac:dyDescent="0.35">
      <c r="V18344" s="17"/>
    </row>
    <row r="18345" spans="22:22" x14ac:dyDescent="0.35">
      <c r="V18345" s="17"/>
    </row>
    <row r="18346" spans="22:22" x14ac:dyDescent="0.35">
      <c r="V18346" s="17"/>
    </row>
    <row r="18347" spans="22:22" x14ac:dyDescent="0.35">
      <c r="V18347" s="17"/>
    </row>
    <row r="18348" spans="22:22" x14ac:dyDescent="0.35">
      <c r="V18348" s="17"/>
    </row>
    <row r="18349" spans="22:22" x14ac:dyDescent="0.35">
      <c r="V18349" s="17"/>
    </row>
    <row r="18350" spans="22:22" x14ac:dyDescent="0.35">
      <c r="V18350" s="17"/>
    </row>
    <row r="18351" spans="22:22" x14ac:dyDescent="0.35">
      <c r="V18351" s="17"/>
    </row>
    <row r="18352" spans="22:22" x14ac:dyDescent="0.35">
      <c r="V18352" s="17"/>
    </row>
    <row r="18353" spans="22:22" x14ac:dyDescent="0.35">
      <c r="V18353" s="17"/>
    </row>
    <row r="18354" spans="22:22" x14ac:dyDescent="0.35">
      <c r="V18354" s="17"/>
    </row>
    <row r="18355" spans="22:22" x14ac:dyDescent="0.35">
      <c r="V18355" s="17"/>
    </row>
    <row r="18356" spans="22:22" x14ac:dyDescent="0.35">
      <c r="V18356" s="17"/>
    </row>
    <row r="18357" spans="22:22" x14ac:dyDescent="0.35">
      <c r="V18357" s="17"/>
    </row>
    <row r="18358" spans="22:22" x14ac:dyDescent="0.35">
      <c r="V18358" s="17"/>
    </row>
    <row r="18359" spans="22:22" x14ac:dyDescent="0.35">
      <c r="V18359" s="17"/>
    </row>
    <row r="18360" spans="22:22" x14ac:dyDescent="0.35">
      <c r="V18360" s="17"/>
    </row>
    <row r="18361" spans="22:22" x14ac:dyDescent="0.35">
      <c r="V18361" s="17"/>
    </row>
    <row r="18362" spans="22:22" x14ac:dyDescent="0.35">
      <c r="V18362" s="17"/>
    </row>
    <row r="18363" spans="22:22" x14ac:dyDescent="0.35">
      <c r="V18363" s="17"/>
    </row>
    <row r="18364" spans="22:22" x14ac:dyDescent="0.35">
      <c r="V18364" s="17"/>
    </row>
    <row r="18365" spans="22:22" x14ac:dyDescent="0.35">
      <c r="V18365" s="17"/>
    </row>
    <row r="18366" spans="22:22" x14ac:dyDescent="0.35">
      <c r="V18366" s="17"/>
    </row>
    <row r="18367" spans="22:22" x14ac:dyDescent="0.35">
      <c r="V18367" s="17"/>
    </row>
    <row r="18368" spans="22:22" x14ac:dyDescent="0.35">
      <c r="V18368" s="17"/>
    </row>
    <row r="18369" spans="22:22" x14ac:dyDescent="0.35">
      <c r="V18369" s="17"/>
    </row>
    <row r="18370" spans="22:22" x14ac:dyDescent="0.35">
      <c r="V18370" s="17"/>
    </row>
    <row r="18371" spans="22:22" x14ac:dyDescent="0.35">
      <c r="V18371" s="17"/>
    </row>
    <row r="18372" spans="22:22" x14ac:dyDescent="0.35">
      <c r="V18372" s="17"/>
    </row>
    <row r="18373" spans="22:22" x14ac:dyDescent="0.35">
      <c r="V18373" s="17"/>
    </row>
    <row r="18374" spans="22:22" x14ac:dyDescent="0.35">
      <c r="V18374" s="17"/>
    </row>
    <row r="18375" spans="22:22" x14ac:dyDescent="0.35">
      <c r="V18375" s="17"/>
    </row>
    <row r="18376" spans="22:22" x14ac:dyDescent="0.35">
      <c r="V18376" s="17"/>
    </row>
    <row r="18377" spans="22:22" x14ac:dyDescent="0.35">
      <c r="V18377" s="17"/>
    </row>
    <row r="18378" spans="22:22" x14ac:dyDescent="0.35">
      <c r="V18378" s="17"/>
    </row>
    <row r="18379" spans="22:22" x14ac:dyDescent="0.35">
      <c r="V18379" s="17"/>
    </row>
    <row r="18380" spans="22:22" x14ac:dyDescent="0.35">
      <c r="V18380" s="17"/>
    </row>
    <row r="18381" spans="22:22" x14ac:dyDescent="0.35">
      <c r="V18381" s="17"/>
    </row>
    <row r="18382" spans="22:22" x14ac:dyDescent="0.35">
      <c r="V18382" s="17"/>
    </row>
    <row r="18383" spans="22:22" x14ac:dyDescent="0.35">
      <c r="V18383" s="17"/>
    </row>
    <row r="18384" spans="22:22" x14ac:dyDescent="0.35">
      <c r="V18384" s="17"/>
    </row>
    <row r="18385" spans="22:22" x14ac:dyDescent="0.35">
      <c r="V18385" s="17"/>
    </row>
    <row r="18386" spans="22:22" x14ac:dyDescent="0.35">
      <c r="V18386" s="17"/>
    </row>
    <row r="18387" spans="22:22" x14ac:dyDescent="0.35">
      <c r="V18387" s="17"/>
    </row>
    <row r="18388" spans="22:22" x14ac:dyDescent="0.35">
      <c r="V18388" s="17"/>
    </row>
    <row r="18389" spans="22:22" x14ac:dyDescent="0.35">
      <c r="V18389" s="17"/>
    </row>
    <row r="18390" spans="22:22" x14ac:dyDescent="0.35">
      <c r="V18390" s="17"/>
    </row>
    <row r="18391" spans="22:22" x14ac:dyDescent="0.35">
      <c r="V18391" s="17"/>
    </row>
    <row r="18392" spans="22:22" x14ac:dyDescent="0.35">
      <c r="V18392" s="17"/>
    </row>
    <row r="18393" spans="22:22" x14ac:dyDescent="0.35">
      <c r="V18393" s="17"/>
    </row>
    <row r="18394" spans="22:22" x14ac:dyDescent="0.35">
      <c r="V18394" s="17"/>
    </row>
    <row r="18395" spans="22:22" x14ac:dyDescent="0.35">
      <c r="V18395" s="17"/>
    </row>
    <row r="18396" spans="22:22" x14ac:dyDescent="0.35">
      <c r="V18396" s="17"/>
    </row>
    <row r="18397" spans="22:22" x14ac:dyDescent="0.35">
      <c r="V18397" s="17"/>
    </row>
    <row r="18398" spans="22:22" x14ac:dyDescent="0.35">
      <c r="V18398" s="17"/>
    </row>
    <row r="18399" spans="22:22" x14ac:dyDescent="0.35">
      <c r="V18399" s="17"/>
    </row>
    <row r="18400" spans="22:22" x14ac:dyDescent="0.35">
      <c r="V18400" s="17"/>
    </row>
    <row r="18401" spans="22:22" x14ac:dyDescent="0.35">
      <c r="V18401" s="17"/>
    </row>
    <row r="18402" spans="22:22" x14ac:dyDescent="0.35">
      <c r="V18402" s="17"/>
    </row>
    <row r="18403" spans="22:22" x14ac:dyDescent="0.35">
      <c r="V18403" s="17"/>
    </row>
    <row r="18404" spans="22:22" x14ac:dyDescent="0.35">
      <c r="V18404" s="17"/>
    </row>
    <row r="18405" spans="22:22" x14ac:dyDescent="0.35">
      <c r="V18405" s="17"/>
    </row>
    <row r="18406" spans="22:22" x14ac:dyDescent="0.35">
      <c r="V18406" s="17"/>
    </row>
    <row r="18407" spans="22:22" x14ac:dyDescent="0.35">
      <c r="V18407" s="17"/>
    </row>
    <row r="18408" spans="22:22" x14ac:dyDescent="0.35">
      <c r="V18408" s="17"/>
    </row>
    <row r="18409" spans="22:22" x14ac:dyDescent="0.35">
      <c r="V18409" s="17"/>
    </row>
    <row r="18410" spans="22:22" x14ac:dyDescent="0.35">
      <c r="V18410" s="17"/>
    </row>
    <row r="18411" spans="22:22" x14ac:dyDescent="0.35">
      <c r="V18411" s="17"/>
    </row>
    <row r="18412" spans="22:22" x14ac:dyDescent="0.35">
      <c r="V18412" s="17"/>
    </row>
    <row r="18413" spans="22:22" x14ac:dyDescent="0.35">
      <c r="V18413" s="17"/>
    </row>
    <row r="18414" spans="22:22" x14ac:dyDescent="0.35">
      <c r="V18414" s="17"/>
    </row>
    <row r="18415" spans="22:22" x14ac:dyDescent="0.35">
      <c r="V18415" s="17"/>
    </row>
    <row r="18416" spans="22:22" x14ac:dyDescent="0.35">
      <c r="V18416" s="17"/>
    </row>
    <row r="18417" spans="22:22" x14ac:dyDescent="0.35">
      <c r="V18417" s="17"/>
    </row>
    <row r="18418" spans="22:22" x14ac:dyDescent="0.35">
      <c r="V18418" s="17"/>
    </row>
    <row r="18419" spans="22:22" x14ac:dyDescent="0.35">
      <c r="V18419" s="17"/>
    </row>
    <row r="18420" spans="22:22" x14ac:dyDescent="0.35">
      <c r="V18420" s="17"/>
    </row>
    <row r="18421" spans="22:22" x14ac:dyDescent="0.35">
      <c r="V18421" s="17"/>
    </row>
    <row r="18422" spans="22:22" x14ac:dyDescent="0.35">
      <c r="V18422" s="17"/>
    </row>
    <row r="18423" spans="22:22" x14ac:dyDescent="0.35">
      <c r="V18423" s="17"/>
    </row>
    <row r="18424" spans="22:22" x14ac:dyDescent="0.35">
      <c r="V18424" s="17"/>
    </row>
    <row r="18425" spans="22:22" x14ac:dyDescent="0.35">
      <c r="V18425" s="17"/>
    </row>
    <row r="18426" spans="22:22" x14ac:dyDescent="0.35">
      <c r="V18426" s="17"/>
    </row>
    <row r="18427" spans="22:22" x14ac:dyDescent="0.35">
      <c r="V18427" s="17"/>
    </row>
    <row r="18428" spans="22:22" x14ac:dyDescent="0.35">
      <c r="V18428" s="17"/>
    </row>
    <row r="18429" spans="22:22" x14ac:dyDescent="0.35">
      <c r="V18429" s="17"/>
    </row>
    <row r="18430" spans="22:22" x14ac:dyDescent="0.35">
      <c r="V18430" s="17"/>
    </row>
    <row r="18431" spans="22:22" x14ac:dyDescent="0.35">
      <c r="V18431" s="17"/>
    </row>
    <row r="18432" spans="22:22" x14ac:dyDescent="0.35">
      <c r="V18432" s="17"/>
    </row>
    <row r="18433" spans="22:22" x14ac:dyDescent="0.35">
      <c r="V18433" s="17"/>
    </row>
    <row r="18434" spans="22:22" x14ac:dyDescent="0.35">
      <c r="V18434" s="17"/>
    </row>
    <row r="18435" spans="22:22" x14ac:dyDescent="0.35">
      <c r="V18435" s="17"/>
    </row>
    <row r="18436" spans="22:22" x14ac:dyDescent="0.35">
      <c r="V18436" s="17"/>
    </row>
    <row r="18437" spans="22:22" x14ac:dyDescent="0.35">
      <c r="V18437" s="17"/>
    </row>
    <row r="18438" spans="22:22" x14ac:dyDescent="0.35">
      <c r="V18438" s="17"/>
    </row>
    <row r="18439" spans="22:22" x14ac:dyDescent="0.35">
      <c r="V18439" s="17"/>
    </row>
    <row r="18440" spans="22:22" x14ac:dyDescent="0.35">
      <c r="V18440" s="17"/>
    </row>
    <row r="18441" spans="22:22" x14ac:dyDescent="0.35">
      <c r="V18441" s="17"/>
    </row>
    <row r="18442" spans="22:22" x14ac:dyDescent="0.35">
      <c r="V18442" s="17"/>
    </row>
    <row r="18443" spans="22:22" x14ac:dyDescent="0.35">
      <c r="V18443" s="17"/>
    </row>
    <row r="18444" spans="22:22" x14ac:dyDescent="0.35">
      <c r="V18444" s="17"/>
    </row>
    <row r="18445" spans="22:22" x14ac:dyDescent="0.35">
      <c r="V18445" s="17"/>
    </row>
    <row r="18446" spans="22:22" x14ac:dyDescent="0.35">
      <c r="V18446" s="17"/>
    </row>
    <row r="18447" spans="22:22" x14ac:dyDescent="0.35">
      <c r="V18447" s="17"/>
    </row>
    <row r="18448" spans="22:22" x14ac:dyDescent="0.35">
      <c r="V18448" s="17"/>
    </row>
    <row r="18449" spans="22:22" x14ac:dyDescent="0.35">
      <c r="V18449" s="17"/>
    </row>
    <row r="18450" spans="22:22" x14ac:dyDescent="0.35">
      <c r="V18450" s="17"/>
    </row>
    <row r="18451" spans="22:22" x14ac:dyDescent="0.35">
      <c r="V18451" s="17"/>
    </row>
    <row r="18452" spans="22:22" x14ac:dyDescent="0.35">
      <c r="V18452" s="17"/>
    </row>
    <row r="18453" spans="22:22" x14ac:dyDescent="0.35">
      <c r="V18453" s="17"/>
    </row>
    <row r="18454" spans="22:22" x14ac:dyDescent="0.35">
      <c r="V18454" s="17"/>
    </row>
    <row r="18455" spans="22:22" x14ac:dyDescent="0.35">
      <c r="V18455" s="17"/>
    </row>
    <row r="18456" spans="22:22" x14ac:dyDescent="0.35">
      <c r="V18456" s="17"/>
    </row>
    <row r="18457" spans="22:22" x14ac:dyDescent="0.35">
      <c r="V18457" s="17"/>
    </row>
    <row r="18458" spans="22:22" x14ac:dyDescent="0.35">
      <c r="V18458" s="17"/>
    </row>
    <row r="18459" spans="22:22" x14ac:dyDescent="0.35">
      <c r="V18459" s="17"/>
    </row>
    <row r="18460" spans="22:22" x14ac:dyDescent="0.35">
      <c r="V18460" s="17"/>
    </row>
    <row r="18461" spans="22:22" x14ac:dyDescent="0.35">
      <c r="V18461" s="17"/>
    </row>
    <row r="18462" spans="22:22" x14ac:dyDescent="0.35">
      <c r="V18462" s="17"/>
    </row>
    <row r="18463" spans="22:22" x14ac:dyDescent="0.35">
      <c r="V18463" s="17"/>
    </row>
    <row r="18464" spans="22:22" x14ac:dyDescent="0.35">
      <c r="V18464" s="17"/>
    </row>
    <row r="18465" spans="22:22" x14ac:dyDescent="0.35">
      <c r="V18465" s="17"/>
    </row>
    <row r="18466" spans="22:22" x14ac:dyDescent="0.35">
      <c r="V18466" s="17"/>
    </row>
    <row r="18467" spans="22:22" x14ac:dyDescent="0.35">
      <c r="V18467" s="17"/>
    </row>
    <row r="18468" spans="22:22" x14ac:dyDescent="0.35">
      <c r="V18468" s="17"/>
    </row>
    <row r="18469" spans="22:22" x14ac:dyDescent="0.35">
      <c r="V18469" s="17"/>
    </row>
    <row r="18470" spans="22:22" x14ac:dyDescent="0.35">
      <c r="V18470" s="17"/>
    </row>
    <row r="18471" spans="22:22" x14ac:dyDescent="0.35">
      <c r="V18471" s="17"/>
    </row>
    <row r="18472" spans="22:22" x14ac:dyDescent="0.35">
      <c r="V18472" s="17"/>
    </row>
    <row r="18473" spans="22:22" x14ac:dyDescent="0.35">
      <c r="V18473" s="17"/>
    </row>
    <row r="18474" spans="22:22" x14ac:dyDescent="0.35">
      <c r="V18474" s="17"/>
    </row>
    <row r="18475" spans="22:22" x14ac:dyDescent="0.35">
      <c r="V18475" s="17"/>
    </row>
    <row r="18476" spans="22:22" x14ac:dyDescent="0.35">
      <c r="V18476" s="17"/>
    </row>
    <row r="18477" spans="22:22" x14ac:dyDescent="0.35">
      <c r="V18477" s="17"/>
    </row>
    <row r="18478" spans="22:22" x14ac:dyDescent="0.35">
      <c r="V18478" s="17"/>
    </row>
    <row r="18479" spans="22:22" x14ac:dyDescent="0.35">
      <c r="V18479" s="17"/>
    </row>
    <row r="18480" spans="22:22" x14ac:dyDescent="0.35">
      <c r="V18480" s="17"/>
    </row>
    <row r="18481" spans="22:22" x14ac:dyDescent="0.35">
      <c r="V18481" s="17"/>
    </row>
    <row r="18482" spans="22:22" x14ac:dyDescent="0.35">
      <c r="V18482" s="17"/>
    </row>
    <row r="18483" spans="22:22" x14ac:dyDescent="0.35">
      <c r="V18483" s="17"/>
    </row>
    <row r="18484" spans="22:22" x14ac:dyDescent="0.35">
      <c r="V18484" s="17"/>
    </row>
    <row r="18485" spans="22:22" x14ac:dyDescent="0.35">
      <c r="V18485" s="17"/>
    </row>
    <row r="18486" spans="22:22" x14ac:dyDescent="0.35">
      <c r="V18486" s="17"/>
    </row>
    <row r="18487" spans="22:22" x14ac:dyDescent="0.35">
      <c r="V18487" s="17"/>
    </row>
    <row r="18488" spans="22:22" x14ac:dyDescent="0.35">
      <c r="V18488" s="17"/>
    </row>
    <row r="18489" spans="22:22" x14ac:dyDescent="0.35">
      <c r="V18489" s="17"/>
    </row>
    <row r="18490" spans="22:22" x14ac:dyDescent="0.35">
      <c r="V18490" s="17"/>
    </row>
    <row r="18491" spans="22:22" x14ac:dyDescent="0.35">
      <c r="V18491" s="17"/>
    </row>
    <row r="18492" spans="22:22" x14ac:dyDescent="0.35">
      <c r="V18492" s="17"/>
    </row>
    <row r="18493" spans="22:22" x14ac:dyDescent="0.35">
      <c r="V18493" s="17"/>
    </row>
    <row r="18494" spans="22:22" x14ac:dyDescent="0.35">
      <c r="V18494" s="17"/>
    </row>
    <row r="18495" spans="22:22" x14ac:dyDescent="0.35">
      <c r="V18495" s="17"/>
    </row>
    <row r="18496" spans="22:22" x14ac:dyDescent="0.35">
      <c r="V18496" s="17"/>
    </row>
    <row r="18497" spans="22:22" x14ac:dyDescent="0.35">
      <c r="V18497" s="17"/>
    </row>
    <row r="18498" spans="22:22" x14ac:dyDescent="0.35">
      <c r="V18498" s="17"/>
    </row>
    <row r="18499" spans="22:22" x14ac:dyDescent="0.35">
      <c r="V18499" s="17"/>
    </row>
    <row r="18500" spans="22:22" x14ac:dyDescent="0.35">
      <c r="V18500" s="17"/>
    </row>
    <row r="18501" spans="22:22" x14ac:dyDescent="0.35">
      <c r="V18501" s="17"/>
    </row>
    <row r="18502" spans="22:22" x14ac:dyDescent="0.35">
      <c r="V18502" s="17"/>
    </row>
    <row r="18503" spans="22:22" x14ac:dyDescent="0.35">
      <c r="V18503" s="17"/>
    </row>
    <row r="18504" spans="22:22" x14ac:dyDescent="0.35">
      <c r="V18504" s="17"/>
    </row>
    <row r="18505" spans="22:22" x14ac:dyDescent="0.35">
      <c r="V18505" s="17"/>
    </row>
    <row r="18506" spans="22:22" x14ac:dyDescent="0.35">
      <c r="V18506" s="17"/>
    </row>
    <row r="18507" spans="22:22" x14ac:dyDescent="0.35">
      <c r="V18507" s="17"/>
    </row>
    <row r="18508" spans="22:22" x14ac:dyDescent="0.35">
      <c r="V18508" s="17"/>
    </row>
    <row r="18509" spans="22:22" x14ac:dyDescent="0.35">
      <c r="V18509" s="17"/>
    </row>
    <row r="18510" spans="22:22" x14ac:dyDescent="0.35">
      <c r="V18510" s="17"/>
    </row>
    <row r="18511" spans="22:22" x14ac:dyDescent="0.35">
      <c r="V18511" s="17"/>
    </row>
    <row r="18512" spans="22:22" x14ac:dyDescent="0.35">
      <c r="V18512" s="17"/>
    </row>
    <row r="18513" spans="22:22" x14ac:dyDescent="0.35">
      <c r="V18513" s="17"/>
    </row>
    <row r="18514" spans="22:22" x14ac:dyDescent="0.35">
      <c r="V18514" s="17"/>
    </row>
    <row r="18515" spans="22:22" x14ac:dyDescent="0.35">
      <c r="V18515" s="17"/>
    </row>
    <row r="18516" spans="22:22" x14ac:dyDescent="0.35">
      <c r="V18516" s="17"/>
    </row>
    <row r="18517" spans="22:22" x14ac:dyDescent="0.35">
      <c r="V18517" s="17"/>
    </row>
    <row r="18518" spans="22:22" x14ac:dyDescent="0.35">
      <c r="V18518" s="17"/>
    </row>
    <row r="18519" spans="22:22" x14ac:dyDescent="0.35">
      <c r="V18519" s="17"/>
    </row>
    <row r="18520" spans="22:22" x14ac:dyDescent="0.35">
      <c r="V18520" s="17"/>
    </row>
    <row r="18521" spans="22:22" x14ac:dyDescent="0.35">
      <c r="V18521" s="17"/>
    </row>
    <row r="18522" spans="22:22" x14ac:dyDescent="0.35">
      <c r="V18522" s="17"/>
    </row>
    <row r="18523" spans="22:22" x14ac:dyDescent="0.35">
      <c r="V18523" s="17"/>
    </row>
    <row r="18524" spans="22:22" x14ac:dyDescent="0.35">
      <c r="V18524" s="17"/>
    </row>
    <row r="18525" spans="22:22" x14ac:dyDescent="0.35">
      <c r="V18525" s="17"/>
    </row>
    <row r="18526" spans="22:22" x14ac:dyDescent="0.35">
      <c r="V18526" s="17"/>
    </row>
    <row r="18527" spans="22:22" x14ac:dyDescent="0.35">
      <c r="V18527" s="17"/>
    </row>
    <row r="18528" spans="22:22" x14ac:dyDescent="0.35">
      <c r="V18528" s="17"/>
    </row>
    <row r="18529" spans="22:22" x14ac:dyDescent="0.35">
      <c r="V18529" s="17"/>
    </row>
    <row r="18530" spans="22:22" x14ac:dyDescent="0.35">
      <c r="V18530" s="17"/>
    </row>
    <row r="18531" spans="22:22" x14ac:dyDescent="0.35">
      <c r="V18531" s="17"/>
    </row>
    <row r="18532" spans="22:22" x14ac:dyDescent="0.35">
      <c r="V18532" s="17"/>
    </row>
    <row r="18533" spans="22:22" x14ac:dyDescent="0.35">
      <c r="V18533" s="17"/>
    </row>
    <row r="18534" spans="22:22" x14ac:dyDescent="0.35">
      <c r="V18534" s="17"/>
    </row>
    <row r="18535" spans="22:22" x14ac:dyDescent="0.35">
      <c r="V18535" s="17"/>
    </row>
    <row r="18536" spans="22:22" x14ac:dyDescent="0.35">
      <c r="V18536" s="17"/>
    </row>
    <row r="18537" spans="22:22" x14ac:dyDescent="0.35">
      <c r="V18537" s="17"/>
    </row>
    <row r="18538" spans="22:22" x14ac:dyDescent="0.35">
      <c r="V18538" s="17"/>
    </row>
    <row r="18539" spans="22:22" x14ac:dyDescent="0.35">
      <c r="V18539" s="17"/>
    </row>
    <row r="18540" spans="22:22" x14ac:dyDescent="0.35">
      <c r="V18540" s="17"/>
    </row>
    <row r="18541" spans="22:22" x14ac:dyDescent="0.35">
      <c r="V18541" s="17"/>
    </row>
    <row r="18542" spans="22:22" x14ac:dyDescent="0.35">
      <c r="V18542" s="17"/>
    </row>
    <row r="18543" spans="22:22" x14ac:dyDescent="0.35">
      <c r="V18543" s="17"/>
    </row>
    <row r="18544" spans="22:22" x14ac:dyDescent="0.35">
      <c r="V18544" s="17"/>
    </row>
    <row r="18545" spans="22:22" x14ac:dyDescent="0.35">
      <c r="V18545" s="17"/>
    </row>
    <row r="18546" spans="22:22" x14ac:dyDescent="0.35">
      <c r="V18546" s="17"/>
    </row>
    <row r="18547" spans="22:22" x14ac:dyDescent="0.35">
      <c r="V18547" s="17"/>
    </row>
    <row r="18548" spans="22:22" x14ac:dyDescent="0.35">
      <c r="V18548" s="17"/>
    </row>
    <row r="18549" spans="22:22" x14ac:dyDescent="0.35">
      <c r="V18549" s="17"/>
    </row>
    <row r="18550" spans="22:22" x14ac:dyDescent="0.35">
      <c r="V18550" s="17"/>
    </row>
    <row r="18551" spans="22:22" x14ac:dyDescent="0.35">
      <c r="V18551" s="17"/>
    </row>
    <row r="18552" spans="22:22" x14ac:dyDescent="0.35">
      <c r="V18552" s="17"/>
    </row>
    <row r="18553" spans="22:22" x14ac:dyDescent="0.35">
      <c r="V18553" s="17"/>
    </row>
    <row r="18554" spans="22:22" x14ac:dyDescent="0.35">
      <c r="V18554" s="17"/>
    </row>
    <row r="18555" spans="22:22" x14ac:dyDescent="0.35">
      <c r="V18555" s="17"/>
    </row>
    <row r="18556" spans="22:22" x14ac:dyDescent="0.35">
      <c r="V18556" s="17"/>
    </row>
    <row r="18557" spans="22:22" x14ac:dyDescent="0.35">
      <c r="V18557" s="17"/>
    </row>
    <row r="18558" spans="22:22" x14ac:dyDescent="0.35">
      <c r="V18558" s="17"/>
    </row>
    <row r="18559" spans="22:22" x14ac:dyDescent="0.35">
      <c r="V18559" s="17"/>
    </row>
    <row r="18560" spans="22:22" x14ac:dyDescent="0.35">
      <c r="V18560" s="17"/>
    </row>
    <row r="18561" spans="22:22" x14ac:dyDescent="0.35">
      <c r="V18561" s="17"/>
    </row>
    <row r="18562" spans="22:22" x14ac:dyDescent="0.35">
      <c r="V18562" s="17"/>
    </row>
    <row r="18563" spans="22:22" x14ac:dyDescent="0.35">
      <c r="V18563" s="17"/>
    </row>
    <row r="18564" spans="22:22" x14ac:dyDescent="0.35">
      <c r="V18564" s="17"/>
    </row>
    <row r="18565" spans="22:22" x14ac:dyDescent="0.35">
      <c r="V18565" s="17"/>
    </row>
    <row r="18566" spans="22:22" x14ac:dyDescent="0.35">
      <c r="V18566" s="17"/>
    </row>
    <row r="18567" spans="22:22" x14ac:dyDescent="0.35">
      <c r="V18567" s="17"/>
    </row>
    <row r="18568" spans="22:22" x14ac:dyDescent="0.35">
      <c r="V18568" s="17"/>
    </row>
    <row r="18569" spans="22:22" x14ac:dyDescent="0.35">
      <c r="V18569" s="17"/>
    </row>
    <row r="18570" spans="22:22" x14ac:dyDescent="0.35">
      <c r="V18570" s="17"/>
    </row>
    <row r="18571" spans="22:22" x14ac:dyDescent="0.35">
      <c r="V18571" s="17"/>
    </row>
    <row r="18572" spans="22:22" x14ac:dyDescent="0.35">
      <c r="V18572" s="17"/>
    </row>
    <row r="18573" spans="22:22" x14ac:dyDescent="0.35">
      <c r="V18573" s="17"/>
    </row>
    <row r="18574" spans="22:22" x14ac:dyDescent="0.35">
      <c r="V18574" s="17"/>
    </row>
    <row r="18575" spans="22:22" x14ac:dyDescent="0.35">
      <c r="V18575" s="17"/>
    </row>
    <row r="18576" spans="22:22" x14ac:dyDescent="0.35">
      <c r="V18576" s="17"/>
    </row>
    <row r="18577" spans="22:22" x14ac:dyDescent="0.35">
      <c r="V18577" s="17"/>
    </row>
    <row r="18578" spans="22:22" x14ac:dyDescent="0.35">
      <c r="V18578" s="17"/>
    </row>
    <row r="18579" spans="22:22" x14ac:dyDescent="0.35">
      <c r="V18579" s="17"/>
    </row>
    <row r="18580" spans="22:22" x14ac:dyDescent="0.35">
      <c r="V18580" s="17"/>
    </row>
    <row r="18581" spans="22:22" x14ac:dyDescent="0.35">
      <c r="V18581" s="17"/>
    </row>
    <row r="18582" spans="22:22" x14ac:dyDescent="0.35">
      <c r="V18582" s="17"/>
    </row>
    <row r="18583" spans="22:22" x14ac:dyDescent="0.35">
      <c r="V18583" s="17"/>
    </row>
    <row r="18584" spans="22:22" x14ac:dyDescent="0.35">
      <c r="V18584" s="17"/>
    </row>
    <row r="18585" spans="22:22" x14ac:dyDescent="0.35">
      <c r="V18585" s="17"/>
    </row>
    <row r="18586" spans="22:22" x14ac:dyDescent="0.35">
      <c r="V18586" s="17"/>
    </row>
    <row r="18587" spans="22:22" x14ac:dyDescent="0.35">
      <c r="V18587" s="17"/>
    </row>
    <row r="18588" spans="22:22" x14ac:dyDescent="0.35">
      <c r="V18588" s="17"/>
    </row>
    <row r="18589" spans="22:22" x14ac:dyDescent="0.35">
      <c r="V18589" s="17"/>
    </row>
    <row r="18590" spans="22:22" x14ac:dyDescent="0.35">
      <c r="V18590" s="17"/>
    </row>
    <row r="18591" spans="22:22" x14ac:dyDescent="0.35">
      <c r="V18591" s="17"/>
    </row>
    <row r="18592" spans="22:22" x14ac:dyDescent="0.35">
      <c r="V18592" s="17"/>
    </row>
    <row r="18593" spans="22:22" x14ac:dyDescent="0.35">
      <c r="V18593" s="17"/>
    </row>
    <row r="18594" spans="22:22" x14ac:dyDescent="0.35">
      <c r="V18594" s="17"/>
    </row>
    <row r="18595" spans="22:22" x14ac:dyDescent="0.35">
      <c r="V18595" s="17"/>
    </row>
    <row r="18596" spans="22:22" x14ac:dyDescent="0.35">
      <c r="V18596" s="17"/>
    </row>
    <row r="18597" spans="22:22" x14ac:dyDescent="0.35">
      <c r="V18597" s="17"/>
    </row>
    <row r="18598" spans="22:22" x14ac:dyDescent="0.35">
      <c r="V18598" s="17"/>
    </row>
    <row r="18599" spans="22:22" x14ac:dyDescent="0.35">
      <c r="V18599" s="17"/>
    </row>
    <row r="18600" spans="22:22" x14ac:dyDescent="0.35">
      <c r="V18600" s="17"/>
    </row>
    <row r="18601" spans="22:22" x14ac:dyDescent="0.35">
      <c r="V18601" s="17"/>
    </row>
    <row r="18602" spans="22:22" x14ac:dyDescent="0.35">
      <c r="V18602" s="17"/>
    </row>
    <row r="18603" spans="22:22" x14ac:dyDescent="0.35">
      <c r="V18603" s="17"/>
    </row>
    <row r="18604" spans="22:22" x14ac:dyDescent="0.35">
      <c r="V18604" s="17"/>
    </row>
    <row r="18605" spans="22:22" x14ac:dyDescent="0.35">
      <c r="V18605" s="17"/>
    </row>
    <row r="18606" spans="22:22" x14ac:dyDescent="0.35">
      <c r="V18606" s="17"/>
    </row>
    <row r="18607" spans="22:22" x14ac:dyDescent="0.35">
      <c r="V18607" s="17"/>
    </row>
    <row r="18608" spans="22:22" x14ac:dyDescent="0.35">
      <c r="V18608" s="17"/>
    </row>
    <row r="18609" spans="22:22" x14ac:dyDescent="0.35">
      <c r="V18609" s="17"/>
    </row>
    <row r="18610" spans="22:22" x14ac:dyDescent="0.35">
      <c r="V18610" s="17"/>
    </row>
    <row r="18611" spans="22:22" x14ac:dyDescent="0.35">
      <c r="V18611" s="17"/>
    </row>
    <row r="18612" spans="22:22" x14ac:dyDescent="0.35">
      <c r="V18612" s="17"/>
    </row>
    <row r="18613" spans="22:22" x14ac:dyDescent="0.35">
      <c r="V18613" s="17"/>
    </row>
    <row r="18614" spans="22:22" x14ac:dyDescent="0.35">
      <c r="V18614" s="17"/>
    </row>
    <row r="18615" spans="22:22" x14ac:dyDescent="0.35">
      <c r="V18615" s="17"/>
    </row>
    <row r="18616" spans="22:22" x14ac:dyDescent="0.35">
      <c r="V18616" s="17"/>
    </row>
    <row r="18617" spans="22:22" x14ac:dyDescent="0.35">
      <c r="V18617" s="17"/>
    </row>
    <row r="18618" spans="22:22" x14ac:dyDescent="0.35">
      <c r="V18618" s="17"/>
    </row>
    <row r="18619" spans="22:22" x14ac:dyDescent="0.35">
      <c r="V18619" s="17"/>
    </row>
    <row r="18620" spans="22:22" x14ac:dyDescent="0.35">
      <c r="V18620" s="17"/>
    </row>
    <row r="18621" spans="22:22" x14ac:dyDescent="0.35">
      <c r="V18621" s="17"/>
    </row>
    <row r="18622" spans="22:22" x14ac:dyDescent="0.35">
      <c r="V18622" s="17"/>
    </row>
    <row r="18623" spans="22:22" x14ac:dyDescent="0.35">
      <c r="V18623" s="17"/>
    </row>
    <row r="18624" spans="22:22" x14ac:dyDescent="0.35">
      <c r="V18624" s="17"/>
    </row>
    <row r="18625" spans="22:22" x14ac:dyDescent="0.35">
      <c r="V18625" s="17"/>
    </row>
    <row r="18626" spans="22:22" x14ac:dyDescent="0.35">
      <c r="V18626" s="17"/>
    </row>
    <row r="18627" spans="22:22" x14ac:dyDescent="0.35">
      <c r="V18627" s="17"/>
    </row>
    <row r="18628" spans="22:22" x14ac:dyDescent="0.35">
      <c r="V18628" s="17"/>
    </row>
    <row r="18629" spans="22:22" x14ac:dyDescent="0.35">
      <c r="V18629" s="17"/>
    </row>
    <row r="18630" spans="22:22" x14ac:dyDescent="0.35">
      <c r="V18630" s="17"/>
    </row>
    <row r="18631" spans="22:22" x14ac:dyDescent="0.35">
      <c r="V18631" s="17"/>
    </row>
    <row r="18632" spans="22:22" x14ac:dyDescent="0.35">
      <c r="V18632" s="17"/>
    </row>
    <row r="18633" spans="22:22" x14ac:dyDescent="0.35">
      <c r="V18633" s="17"/>
    </row>
    <row r="18634" spans="22:22" x14ac:dyDescent="0.35">
      <c r="V18634" s="17"/>
    </row>
    <row r="18635" spans="22:22" x14ac:dyDescent="0.35">
      <c r="V18635" s="17"/>
    </row>
    <row r="18636" spans="22:22" x14ac:dyDescent="0.35">
      <c r="V18636" s="17"/>
    </row>
    <row r="18637" spans="22:22" x14ac:dyDescent="0.35">
      <c r="V18637" s="17"/>
    </row>
    <row r="18638" spans="22:22" x14ac:dyDescent="0.35">
      <c r="V18638" s="17"/>
    </row>
    <row r="18639" spans="22:22" x14ac:dyDescent="0.35">
      <c r="V18639" s="17"/>
    </row>
    <row r="18640" spans="22:22" x14ac:dyDescent="0.35">
      <c r="V18640" s="17"/>
    </row>
    <row r="18641" spans="22:22" x14ac:dyDescent="0.35">
      <c r="V18641" s="17"/>
    </row>
    <row r="18642" spans="22:22" x14ac:dyDescent="0.35">
      <c r="V18642" s="17"/>
    </row>
    <row r="18643" spans="22:22" x14ac:dyDescent="0.35">
      <c r="V18643" s="17"/>
    </row>
    <row r="18644" spans="22:22" x14ac:dyDescent="0.35">
      <c r="V18644" s="17"/>
    </row>
    <row r="18645" spans="22:22" x14ac:dyDescent="0.35">
      <c r="V18645" s="17"/>
    </row>
    <row r="18646" spans="22:22" x14ac:dyDescent="0.35">
      <c r="V18646" s="17"/>
    </row>
    <row r="18647" spans="22:22" x14ac:dyDescent="0.35">
      <c r="V18647" s="17"/>
    </row>
    <row r="18648" spans="22:22" x14ac:dyDescent="0.35">
      <c r="V18648" s="17"/>
    </row>
    <row r="18649" spans="22:22" x14ac:dyDescent="0.35">
      <c r="V18649" s="17"/>
    </row>
    <row r="18650" spans="22:22" x14ac:dyDescent="0.35">
      <c r="V18650" s="17"/>
    </row>
    <row r="18651" spans="22:22" x14ac:dyDescent="0.35">
      <c r="V18651" s="17"/>
    </row>
    <row r="18652" spans="22:22" x14ac:dyDescent="0.35">
      <c r="V18652" s="17"/>
    </row>
    <row r="18653" spans="22:22" x14ac:dyDescent="0.35">
      <c r="V18653" s="17"/>
    </row>
    <row r="18654" spans="22:22" x14ac:dyDescent="0.35">
      <c r="V18654" s="17"/>
    </row>
    <row r="18655" spans="22:22" x14ac:dyDescent="0.35">
      <c r="V18655" s="17"/>
    </row>
    <row r="18656" spans="22:22" x14ac:dyDescent="0.35">
      <c r="V18656" s="17"/>
    </row>
    <row r="18657" spans="22:22" x14ac:dyDescent="0.35">
      <c r="V18657" s="17"/>
    </row>
    <row r="18658" spans="22:22" x14ac:dyDescent="0.35">
      <c r="V18658" s="17"/>
    </row>
    <row r="18659" spans="22:22" x14ac:dyDescent="0.35">
      <c r="V18659" s="17"/>
    </row>
    <row r="18660" spans="22:22" x14ac:dyDescent="0.35">
      <c r="V18660" s="17"/>
    </row>
    <row r="18661" spans="22:22" x14ac:dyDescent="0.35">
      <c r="V18661" s="17"/>
    </row>
    <row r="18662" spans="22:22" x14ac:dyDescent="0.35">
      <c r="V18662" s="17"/>
    </row>
    <row r="18663" spans="22:22" x14ac:dyDescent="0.35">
      <c r="V18663" s="17"/>
    </row>
    <row r="18664" spans="22:22" x14ac:dyDescent="0.35">
      <c r="V18664" s="17"/>
    </row>
    <row r="18665" spans="22:22" x14ac:dyDescent="0.35">
      <c r="V18665" s="17"/>
    </row>
    <row r="18666" spans="22:22" x14ac:dyDescent="0.35">
      <c r="V18666" s="17"/>
    </row>
    <row r="18667" spans="22:22" x14ac:dyDescent="0.35">
      <c r="V18667" s="17"/>
    </row>
    <row r="18668" spans="22:22" x14ac:dyDescent="0.35">
      <c r="V18668" s="17"/>
    </row>
    <row r="18669" spans="22:22" x14ac:dyDescent="0.35">
      <c r="V18669" s="17"/>
    </row>
    <row r="18670" spans="22:22" x14ac:dyDescent="0.35">
      <c r="V18670" s="17"/>
    </row>
    <row r="18671" spans="22:22" x14ac:dyDescent="0.35">
      <c r="V18671" s="17"/>
    </row>
    <row r="18672" spans="22:22" x14ac:dyDescent="0.35">
      <c r="V18672" s="17"/>
    </row>
    <row r="18673" spans="22:22" x14ac:dyDescent="0.35">
      <c r="V18673" s="17"/>
    </row>
    <row r="18674" spans="22:22" x14ac:dyDescent="0.35">
      <c r="V18674" s="17"/>
    </row>
    <row r="18675" spans="22:22" x14ac:dyDescent="0.35">
      <c r="V18675" s="17"/>
    </row>
    <row r="18676" spans="22:22" x14ac:dyDescent="0.35">
      <c r="V18676" s="17"/>
    </row>
    <row r="18677" spans="22:22" x14ac:dyDescent="0.35">
      <c r="V18677" s="17"/>
    </row>
    <row r="18678" spans="22:22" x14ac:dyDescent="0.35">
      <c r="V18678" s="17"/>
    </row>
    <row r="18679" spans="22:22" x14ac:dyDescent="0.35">
      <c r="V18679" s="17"/>
    </row>
    <row r="18680" spans="22:22" x14ac:dyDescent="0.35">
      <c r="V18680" s="17"/>
    </row>
    <row r="18681" spans="22:22" x14ac:dyDescent="0.35">
      <c r="V18681" s="17"/>
    </row>
    <row r="18682" spans="22:22" x14ac:dyDescent="0.35">
      <c r="V18682" s="17"/>
    </row>
    <row r="18683" spans="22:22" x14ac:dyDescent="0.35">
      <c r="V18683" s="17"/>
    </row>
    <row r="18684" spans="22:22" x14ac:dyDescent="0.35">
      <c r="V18684" s="17"/>
    </row>
    <row r="18685" spans="22:22" x14ac:dyDescent="0.35">
      <c r="V18685" s="17"/>
    </row>
    <row r="18686" spans="22:22" x14ac:dyDescent="0.35">
      <c r="V18686" s="17"/>
    </row>
    <row r="18687" spans="22:22" x14ac:dyDescent="0.35">
      <c r="V18687" s="17"/>
    </row>
    <row r="18688" spans="22:22" x14ac:dyDescent="0.35">
      <c r="V18688" s="17"/>
    </row>
    <row r="18689" spans="22:22" x14ac:dyDescent="0.35">
      <c r="V18689" s="17"/>
    </row>
    <row r="18690" spans="22:22" x14ac:dyDescent="0.35">
      <c r="V18690" s="17"/>
    </row>
    <row r="18691" spans="22:22" x14ac:dyDescent="0.35">
      <c r="V18691" s="17"/>
    </row>
    <row r="18692" spans="22:22" x14ac:dyDescent="0.35">
      <c r="V18692" s="17"/>
    </row>
    <row r="18693" spans="22:22" x14ac:dyDescent="0.35">
      <c r="V18693" s="17"/>
    </row>
    <row r="18694" spans="22:22" x14ac:dyDescent="0.35">
      <c r="V18694" s="17"/>
    </row>
    <row r="18695" spans="22:22" x14ac:dyDescent="0.35">
      <c r="V18695" s="17"/>
    </row>
    <row r="18696" spans="22:22" x14ac:dyDescent="0.35">
      <c r="V18696" s="17"/>
    </row>
    <row r="18697" spans="22:22" x14ac:dyDescent="0.35">
      <c r="V18697" s="17"/>
    </row>
    <row r="18698" spans="22:22" x14ac:dyDescent="0.35">
      <c r="V18698" s="17"/>
    </row>
    <row r="18699" spans="22:22" x14ac:dyDescent="0.35">
      <c r="V18699" s="17"/>
    </row>
    <row r="18700" spans="22:22" x14ac:dyDescent="0.35">
      <c r="V18700" s="17"/>
    </row>
    <row r="18701" spans="22:22" x14ac:dyDescent="0.35">
      <c r="V18701" s="17"/>
    </row>
    <row r="18702" spans="22:22" x14ac:dyDescent="0.35">
      <c r="V18702" s="17"/>
    </row>
    <row r="18703" spans="22:22" x14ac:dyDescent="0.35">
      <c r="V18703" s="17"/>
    </row>
    <row r="18704" spans="22:22" x14ac:dyDescent="0.35">
      <c r="V18704" s="17"/>
    </row>
    <row r="18705" spans="22:22" x14ac:dyDescent="0.35">
      <c r="V18705" s="17"/>
    </row>
    <row r="18706" spans="22:22" x14ac:dyDescent="0.35">
      <c r="V18706" s="17"/>
    </row>
    <row r="18707" spans="22:22" x14ac:dyDescent="0.35">
      <c r="V18707" s="17"/>
    </row>
    <row r="18708" spans="22:22" x14ac:dyDescent="0.35">
      <c r="V18708" s="17"/>
    </row>
    <row r="18709" spans="22:22" x14ac:dyDescent="0.35">
      <c r="V18709" s="17"/>
    </row>
    <row r="18710" spans="22:22" x14ac:dyDescent="0.35">
      <c r="V18710" s="17"/>
    </row>
    <row r="18711" spans="22:22" x14ac:dyDescent="0.35">
      <c r="V18711" s="17"/>
    </row>
    <row r="18712" spans="22:22" x14ac:dyDescent="0.35">
      <c r="V18712" s="17"/>
    </row>
    <row r="18713" spans="22:22" x14ac:dyDescent="0.35">
      <c r="V18713" s="17"/>
    </row>
    <row r="18714" spans="22:22" x14ac:dyDescent="0.35">
      <c r="V18714" s="17"/>
    </row>
    <row r="18715" spans="22:22" x14ac:dyDescent="0.35">
      <c r="V18715" s="17"/>
    </row>
    <row r="18716" spans="22:22" x14ac:dyDescent="0.35">
      <c r="V18716" s="17"/>
    </row>
    <row r="18717" spans="22:22" x14ac:dyDescent="0.35">
      <c r="V18717" s="17"/>
    </row>
    <row r="18718" spans="22:22" x14ac:dyDescent="0.35">
      <c r="V18718" s="17"/>
    </row>
    <row r="18719" spans="22:22" x14ac:dyDescent="0.35">
      <c r="V18719" s="17"/>
    </row>
    <row r="18720" spans="22:22" x14ac:dyDescent="0.35">
      <c r="V18720" s="17"/>
    </row>
    <row r="18721" spans="22:22" x14ac:dyDescent="0.35">
      <c r="V18721" s="17"/>
    </row>
    <row r="18722" spans="22:22" x14ac:dyDescent="0.35">
      <c r="V18722" s="17"/>
    </row>
    <row r="18723" spans="22:22" x14ac:dyDescent="0.35">
      <c r="V18723" s="17"/>
    </row>
    <row r="18724" spans="22:22" x14ac:dyDescent="0.35">
      <c r="V18724" s="17"/>
    </row>
    <row r="18725" spans="22:22" x14ac:dyDescent="0.35">
      <c r="V18725" s="17"/>
    </row>
    <row r="18726" spans="22:22" x14ac:dyDescent="0.35">
      <c r="V18726" s="17"/>
    </row>
    <row r="18727" spans="22:22" x14ac:dyDescent="0.35">
      <c r="V18727" s="17"/>
    </row>
    <row r="18728" spans="22:22" x14ac:dyDescent="0.35">
      <c r="V18728" s="17"/>
    </row>
    <row r="18729" spans="22:22" x14ac:dyDescent="0.35">
      <c r="V18729" s="17"/>
    </row>
    <row r="18730" spans="22:22" x14ac:dyDescent="0.35">
      <c r="V18730" s="17"/>
    </row>
    <row r="18731" spans="22:22" x14ac:dyDescent="0.35">
      <c r="V18731" s="17"/>
    </row>
    <row r="18732" spans="22:22" x14ac:dyDescent="0.35">
      <c r="V18732" s="17"/>
    </row>
    <row r="18733" spans="22:22" x14ac:dyDescent="0.35">
      <c r="V18733" s="17"/>
    </row>
    <row r="18734" spans="22:22" x14ac:dyDescent="0.35">
      <c r="V18734" s="17"/>
    </row>
    <row r="18735" spans="22:22" x14ac:dyDescent="0.35">
      <c r="V18735" s="17"/>
    </row>
    <row r="18736" spans="22:22" x14ac:dyDescent="0.35">
      <c r="V18736" s="17"/>
    </row>
    <row r="18737" spans="22:22" x14ac:dyDescent="0.35">
      <c r="V18737" s="17"/>
    </row>
    <row r="18738" spans="22:22" x14ac:dyDescent="0.35">
      <c r="V18738" s="17"/>
    </row>
    <row r="18739" spans="22:22" x14ac:dyDescent="0.35">
      <c r="V18739" s="17"/>
    </row>
    <row r="18740" spans="22:22" x14ac:dyDescent="0.35">
      <c r="V18740" s="17"/>
    </row>
    <row r="18741" spans="22:22" x14ac:dyDescent="0.35">
      <c r="V18741" s="17"/>
    </row>
    <row r="18742" spans="22:22" x14ac:dyDescent="0.35">
      <c r="V18742" s="17"/>
    </row>
    <row r="18743" spans="22:22" x14ac:dyDescent="0.35">
      <c r="V18743" s="17"/>
    </row>
    <row r="18744" spans="22:22" x14ac:dyDescent="0.35">
      <c r="V18744" s="17"/>
    </row>
    <row r="18745" spans="22:22" x14ac:dyDescent="0.35">
      <c r="V18745" s="17"/>
    </row>
    <row r="18746" spans="22:22" x14ac:dyDescent="0.35">
      <c r="V18746" s="17"/>
    </row>
    <row r="18747" spans="22:22" x14ac:dyDescent="0.35">
      <c r="V18747" s="17"/>
    </row>
    <row r="18748" spans="22:22" x14ac:dyDescent="0.35">
      <c r="V18748" s="17"/>
    </row>
    <row r="18749" spans="22:22" x14ac:dyDescent="0.35">
      <c r="V18749" s="17"/>
    </row>
    <row r="18750" spans="22:22" x14ac:dyDescent="0.35">
      <c r="V18750" s="17"/>
    </row>
    <row r="18751" spans="22:22" x14ac:dyDescent="0.35">
      <c r="V18751" s="17"/>
    </row>
    <row r="18752" spans="22:22" x14ac:dyDescent="0.35">
      <c r="V18752" s="17"/>
    </row>
    <row r="18753" spans="22:22" x14ac:dyDescent="0.35">
      <c r="V18753" s="17"/>
    </row>
    <row r="18754" spans="22:22" x14ac:dyDescent="0.35">
      <c r="V18754" s="17"/>
    </row>
    <row r="18755" spans="22:22" x14ac:dyDescent="0.35">
      <c r="V18755" s="17"/>
    </row>
    <row r="18756" spans="22:22" x14ac:dyDescent="0.35">
      <c r="V18756" s="17"/>
    </row>
    <row r="18757" spans="22:22" x14ac:dyDescent="0.35">
      <c r="V18757" s="17"/>
    </row>
    <row r="18758" spans="22:22" x14ac:dyDescent="0.35">
      <c r="V18758" s="17"/>
    </row>
    <row r="18759" spans="22:22" x14ac:dyDescent="0.35">
      <c r="V18759" s="17"/>
    </row>
    <row r="18760" spans="22:22" x14ac:dyDescent="0.35">
      <c r="V18760" s="17"/>
    </row>
    <row r="18761" spans="22:22" x14ac:dyDescent="0.35">
      <c r="V18761" s="17"/>
    </row>
    <row r="18762" spans="22:22" x14ac:dyDescent="0.35">
      <c r="V18762" s="17"/>
    </row>
    <row r="18763" spans="22:22" x14ac:dyDescent="0.35">
      <c r="V18763" s="17"/>
    </row>
    <row r="18764" spans="22:22" x14ac:dyDescent="0.35">
      <c r="V18764" s="17"/>
    </row>
    <row r="18765" spans="22:22" x14ac:dyDescent="0.35">
      <c r="V18765" s="17"/>
    </row>
    <row r="18766" spans="22:22" x14ac:dyDescent="0.35">
      <c r="V18766" s="17"/>
    </row>
    <row r="18767" spans="22:22" x14ac:dyDescent="0.35">
      <c r="V18767" s="17"/>
    </row>
    <row r="18768" spans="22:22" x14ac:dyDescent="0.35">
      <c r="V18768" s="17"/>
    </row>
    <row r="18769" spans="22:22" x14ac:dyDescent="0.35">
      <c r="V18769" s="17"/>
    </row>
    <row r="18770" spans="22:22" x14ac:dyDescent="0.35">
      <c r="V18770" s="17"/>
    </row>
    <row r="18771" spans="22:22" x14ac:dyDescent="0.35">
      <c r="V18771" s="17"/>
    </row>
    <row r="18772" spans="22:22" x14ac:dyDescent="0.35">
      <c r="V18772" s="17"/>
    </row>
    <row r="18773" spans="22:22" x14ac:dyDescent="0.35">
      <c r="V18773" s="17"/>
    </row>
    <row r="18774" spans="22:22" x14ac:dyDescent="0.35">
      <c r="V18774" s="17"/>
    </row>
    <row r="18775" spans="22:22" x14ac:dyDescent="0.35">
      <c r="V18775" s="17"/>
    </row>
    <row r="18776" spans="22:22" x14ac:dyDescent="0.35">
      <c r="V18776" s="17"/>
    </row>
    <row r="18777" spans="22:22" x14ac:dyDescent="0.35">
      <c r="V18777" s="17"/>
    </row>
    <row r="18778" spans="22:22" x14ac:dyDescent="0.35">
      <c r="V18778" s="17"/>
    </row>
    <row r="18779" spans="22:22" x14ac:dyDescent="0.35">
      <c r="V18779" s="17"/>
    </row>
    <row r="18780" spans="22:22" x14ac:dyDescent="0.35">
      <c r="V18780" s="17"/>
    </row>
    <row r="18781" spans="22:22" x14ac:dyDescent="0.35">
      <c r="V18781" s="17"/>
    </row>
    <row r="18782" spans="22:22" x14ac:dyDescent="0.35">
      <c r="V18782" s="17"/>
    </row>
    <row r="18783" spans="22:22" x14ac:dyDescent="0.35">
      <c r="V18783" s="17"/>
    </row>
    <row r="18784" spans="22:22" x14ac:dyDescent="0.35">
      <c r="V18784" s="17"/>
    </row>
    <row r="18785" spans="22:22" x14ac:dyDescent="0.35">
      <c r="V18785" s="17"/>
    </row>
    <row r="18786" spans="22:22" x14ac:dyDescent="0.35">
      <c r="V18786" s="17"/>
    </row>
    <row r="18787" spans="22:22" x14ac:dyDescent="0.35">
      <c r="V18787" s="17"/>
    </row>
    <row r="18788" spans="22:22" x14ac:dyDescent="0.35">
      <c r="V18788" s="17"/>
    </row>
    <row r="18789" spans="22:22" x14ac:dyDescent="0.35">
      <c r="V18789" s="17"/>
    </row>
    <row r="18790" spans="22:22" x14ac:dyDescent="0.35">
      <c r="V18790" s="17"/>
    </row>
    <row r="18791" spans="22:22" x14ac:dyDescent="0.35">
      <c r="V18791" s="17"/>
    </row>
    <row r="18792" spans="22:22" x14ac:dyDescent="0.35">
      <c r="V18792" s="17"/>
    </row>
    <row r="18793" spans="22:22" x14ac:dyDescent="0.35">
      <c r="V18793" s="17"/>
    </row>
    <row r="18794" spans="22:22" x14ac:dyDescent="0.35">
      <c r="V18794" s="17"/>
    </row>
    <row r="18795" spans="22:22" x14ac:dyDescent="0.35">
      <c r="V18795" s="17"/>
    </row>
    <row r="18796" spans="22:22" x14ac:dyDescent="0.35">
      <c r="V18796" s="17"/>
    </row>
    <row r="18797" spans="22:22" x14ac:dyDescent="0.35">
      <c r="V18797" s="17"/>
    </row>
    <row r="18798" spans="22:22" x14ac:dyDescent="0.35">
      <c r="V18798" s="17"/>
    </row>
    <row r="18799" spans="22:22" x14ac:dyDescent="0.35">
      <c r="V18799" s="17"/>
    </row>
    <row r="18800" spans="22:22" x14ac:dyDescent="0.35">
      <c r="V18800" s="17"/>
    </row>
    <row r="18801" spans="22:22" x14ac:dyDescent="0.35">
      <c r="V18801" s="17"/>
    </row>
    <row r="18802" spans="22:22" x14ac:dyDescent="0.35">
      <c r="V18802" s="17"/>
    </row>
    <row r="18803" spans="22:22" x14ac:dyDescent="0.35">
      <c r="V18803" s="17"/>
    </row>
    <row r="18804" spans="22:22" x14ac:dyDescent="0.35">
      <c r="V18804" s="17"/>
    </row>
    <row r="18805" spans="22:22" x14ac:dyDescent="0.35">
      <c r="V18805" s="17"/>
    </row>
    <row r="18806" spans="22:22" x14ac:dyDescent="0.35">
      <c r="V18806" s="17"/>
    </row>
    <row r="18807" spans="22:22" x14ac:dyDescent="0.35">
      <c r="V18807" s="17"/>
    </row>
    <row r="18808" spans="22:22" x14ac:dyDescent="0.35">
      <c r="V18808" s="17"/>
    </row>
    <row r="18809" spans="22:22" x14ac:dyDescent="0.35">
      <c r="V18809" s="17"/>
    </row>
    <row r="18810" spans="22:22" x14ac:dyDescent="0.35">
      <c r="V18810" s="17"/>
    </row>
    <row r="18811" spans="22:22" x14ac:dyDescent="0.35">
      <c r="V18811" s="17"/>
    </row>
    <row r="18812" spans="22:22" x14ac:dyDescent="0.35">
      <c r="V18812" s="17"/>
    </row>
    <row r="18813" spans="22:22" x14ac:dyDescent="0.35">
      <c r="V18813" s="17"/>
    </row>
    <row r="18814" spans="22:22" x14ac:dyDescent="0.35">
      <c r="V18814" s="17"/>
    </row>
    <row r="18815" spans="22:22" x14ac:dyDescent="0.35">
      <c r="V18815" s="17"/>
    </row>
    <row r="18816" spans="22:22" x14ac:dyDescent="0.35">
      <c r="V18816" s="17"/>
    </row>
    <row r="18817" spans="22:22" x14ac:dyDescent="0.35">
      <c r="V18817" s="17"/>
    </row>
    <row r="18818" spans="22:22" x14ac:dyDescent="0.35">
      <c r="V18818" s="17"/>
    </row>
    <row r="18819" spans="22:22" x14ac:dyDescent="0.35">
      <c r="V18819" s="17"/>
    </row>
    <row r="18820" spans="22:22" x14ac:dyDescent="0.35">
      <c r="V18820" s="17"/>
    </row>
    <row r="18821" spans="22:22" x14ac:dyDescent="0.35">
      <c r="V18821" s="17"/>
    </row>
    <row r="18822" spans="22:22" x14ac:dyDescent="0.35">
      <c r="V18822" s="17"/>
    </row>
    <row r="18823" spans="22:22" x14ac:dyDescent="0.35">
      <c r="V18823" s="17"/>
    </row>
    <row r="18824" spans="22:22" x14ac:dyDescent="0.35">
      <c r="V18824" s="17"/>
    </row>
    <row r="18825" spans="22:22" x14ac:dyDescent="0.35">
      <c r="V18825" s="17"/>
    </row>
    <row r="18826" spans="22:22" x14ac:dyDescent="0.35">
      <c r="V18826" s="17"/>
    </row>
    <row r="18827" spans="22:22" x14ac:dyDescent="0.35">
      <c r="V18827" s="17"/>
    </row>
    <row r="18828" spans="22:22" x14ac:dyDescent="0.35">
      <c r="V18828" s="17"/>
    </row>
    <row r="18829" spans="22:22" x14ac:dyDescent="0.35">
      <c r="V18829" s="17"/>
    </row>
    <row r="18830" spans="22:22" x14ac:dyDescent="0.35">
      <c r="V18830" s="17"/>
    </row>
    <row r="18831" spans="22:22" x14ac:dyDescent="0.35">
      <c r="V18831" s="17"/>
    </row>
    <row r="18832" spans="22:22" x14ac:dyDescent="0.35">
      <c r="V18832" s="17"/>
    </row>
    <row r="18833" spans="22:22" x14ac:dyDescent="0.35">
      <c r="V18833" s="17"/>
    </row>
    <row r="18834" spans="22:22" x14ac:dyDescent="0.35">
      <c r="V18834" s="17"/>
    </row>
    <row r="18835" spans="22:22" x14ac:dyDescent="0.35">
      <c r="V18835" s="17"/>
    </row>
    <row r="18836" spans="22:22" x14ac:dyDescent="0.35">
      <c r="V18836" s="17"/>
    </row>
    <row r="18837" spans="22:22" x14ac:dyDescent="0.35">
      <c r="V18837" s="17"/>
    </row>
    <row r="18838" spans="22:22" x14ac:dyDescent="0.35">
      <c r="V18838" s="17"/>
    </row>
    <row r="18839" spans="22:22" x14ac:dyDescent="0.35">
      <c r="V18839" s="17"/>
    </row>
    <row r="18840" spans="22:22" x14ac:dyDescent="0.35">
      <c r="V18840" s="17"/>
    </row>
    <row r="18841" spans="22:22" x14ac:dyDescent="0.35">
      <c r="V18841" s="17"/>
    </row>
    <row r="18842" spans="22:22" x14ac:dyDescent="0.35">
      <c r="V18842" s="17"/>
    </row>
    <row r="18843" spans="22:22" x14ac:dyDescent="0.35">
      <c r="V18843" s="17"/>
    </row>
    <row r="18844" spans="22:22" x14ac:dyDescent="0.35">
      <c r="V18844" s="17"/>
    </row>
    <row r="18845" spans="22:22" x14ac:dyDescent="0.35">
      <c r="V18845" s="17"/>
    </row>
    <row r="18846" spans="22:22" x14ac:dyDescent="0.35">
      <c r="V18846" s="17"/>
    </row>
    <row r="18847" spans="22:22" x14ac:dyDescent="0.35">
      <c r="V18847" s="17"/>
    </row>
    <row r="18848" spans="22:22" x14ac:dyDescent="0.35">
      <c r="V18848" s="17"/>
    </row>
    <row r="18849" spans="22:22" x14ac:dyDescent="0.35">
      <c r="V18849" s="17"/>
    </row>
    <row r="18850" spans="22:22" x14ac:dyDescent="0.35">
      <c r="V18850" s="17"/>
    </row>
    <row r="18851" spans="22:22" x14ac:dyDescent="0.35">
      <c r="V18851" s="17"/>
    </row>
    <row r="18852" spans="22:22" x14ac:dyDescent="0.35">
      <c r="V18852" s="17"/>
    </row>
    <row r="18853" spans="22:22" x14ac:dyDescent="0.35">
      <c r="V18853" s="17"/>
    </row>
    <row r="18854" spans="22:22" x14ac:dyDescent="0.35">
      <c r="V18854" s="17"/>
    </row>
    <row r="18855" spans="22:22" x14ac:dyDescent="0.35">
      <c r="V18855" s="17"/>
    </row>
    <row r="18856" spans="22:22" x14ac:dyDescent="0.35">
      <c r="V18856" s="17"/>
    </row>
    <row r="18857" spans="22:22" x14ac:dyDescent="0.35">
      <c r="V18857" s="17"/>
    </row>
    <row r="18858" spans="22:22" x14ac:dyDescent="0.35">
      <c r="V18858" s="17"/>
    </row>
    <row r="18859" spans="22:22" x14ac:dyDescent="0.35">
      <c r="V18859" s="17"/>
    </row>
    <row r="18860" spans="22:22" x14ac:dyDescent="0.35">
      <c r="V18860" s="17"/>
    </row>
    <row r="18861" spans="22:22" x14ac:dyDescent="0.35">
      <c r="V18861" s="17"/>
    </row>
    <row r="18862" spans="22:22" x14ac:dyDescent="0.35">
      <c r="V18862" s="17"/>
    </row>
    <row r="18863" spans="22:22" x14ac:dyDescent="0.35">
      <c r="V18863" s="17"/>
    </row>
    <row r="18864" spans="22:22" x14ac:dyDescent="0.35">
      <c r="V18864" s="17"/>
    </row>
    <row r="18865" spans="22:22" x14ac:dyDescent="0.35">
      <c r="V18865" s="17"/>
    </row>
    <row r="18866" spans="22:22" x14ac:dyDescent="0.35">
      <c r="V18866" s="17"/>
    </row>
    <row r="18867" spans="22:22" x14ac:dyDescent="0.35">
      <c r="V18867" s="17"/>
    </row>
    <row r="18868" spans="22:22" x14ac:dyDescent="0.35">
      <c r="V18868" s="17"/>
    </row>
    <row r="18869" spans="22:22" x14ac:dyDescent="0.35">
      <c r="V18869" s="17"/>
    </row>
    <row r="18870" spans="22:22" x14ac:dyDescent="0.35">
      <c r="V18870" s="17"/>
    </row>
    <row r="18871" spans="22:22" x14ac:dyDescent="0.35">
      <c r="V18871" s="17"/>
    </row>
    <row r="18872" spans="22:22" x14ac:dyDescent="0.35">
      <c r="V18872" s="17"/>
    </row>
    <row r="18873" spans="22:22" x14ac:dyDescent="0.35">
      <c r="V18873" s="17"/>
    </row>
    <row r="18874" spans="22:22" x14ac:dyDescent="0.35">
      <c r="V18874" s="17"/>
    </row>
    <row r="18875" spans="22:22" x14ac:dyDescent="0.35">
      <c r="V18875" s="17"/>
    </row>
    <row r="18876" spans="22:22" x14ac:dyDescent="0.35">
      <c r="V18876" s="17"/>
    </row>
    <row r="18877" spans="22:22" x14ac:dyDescent="0.35">
      <c r="V18877" s="17"/>
    </row>
    <row r="18878" spans="22:22" x14ac:dyDescent="0.35">
      <c r="V18878" s="17"/>
    </row>
    <row r="18879" spans="22:22" x14ac:dyDescent="0.35">
      <c r="V18879" s="17"/>
    </row>
    <row r="18880" spans="22:22" x14ac:dyDescent="0.35">
      <c r="V18880" s="17"/>
    </row>
    <row r="18881" spans="22:22" x14ac:dyDescent="0.35">
      <c r="V18881" s="17"/>
    </row>
    <row r="18882" spans="22:22" x14ac:dyDescent="0.35">
      <c r="V18882" s="17"/>
    </row>
    <row r="18883" spans="22:22" x14ac:dyDescent="0.35">
      <c r="V18883" s="17"/>
    </row>
    <row r="18884" spans="22:22" x14ac:dyDescent="0.35">
      <c r="V18884" s="17"/>
    </row>
    <row r="18885" spans="22:22" x14ac:dyDescent="0.35">
      <c r="V18885" s="17"/>
    </row>
    <row r="18886" spans="22:22" x14ac:dyDescent="0.35">
      <c r="V18886" s="17"/>
    </row>
    <row r="18887" spans="22:22" x14ac:dyDescent="0.35">
      <c r="V18887" s="17"/>
    </row>
    <row r="18888" spans="22:22" x14ac:dyDescent="0.35">
      <c r="V18888" s="17"/>
    </row>
    <row r="18889" spans="22:22" x14ac:dyDescent="0.35">
      <c r="V18889" s="17"/>
    </row>
    <row r="18890" spans="22:22" x14ac:dyDescent="0.35">
      <c r="V18890" s="17"/>
    </row>
    <row r="18891" spans="22:22" x14ac:dyDescent="0.35">
      <c r="V18891" s="17"/>
    </row>
    <row r="18892" spans="22:22" x14ac:dyDescent="0.35">
      <c r="V18892" s="17"/>
    </row>
    <row r="18893" spans="22:22" x14ac:dyDescent="0.35">
      <c r="V18893" s="17"/>
    </row>
    <row r="18894" spans="22:22" x14ac:dyDescent="0.35">
      <c r="V18894" s="17"/>
    </row>
    <row r="18895" spans="22:22" x14ac:dyDescent="0.35">
      <c r="V18895" s="17"/>
    </row>
    <row r="18896" spans="22:22" x14ac:dyDescent="0.35">
      <c r="V18896" s="17"/>
    </row>
    <row r="18897" spans="22:22" x14ac:dyDescent="0.35">
      <c r="V18897" s="17"/>
    </row>
    <row r="18898" spans="22:22" x14ac:dyDescent="0.35">
      <c r="V18898" s="17"/>
    </row>
    <row r="18899" spans="22:22" x14ac:dyDescent="0.35">
      <c r="V18899" s="17"/>
    </row>
    <row r="18900" spans="22:22" x14ac:dyDescent="0.35">
      <c r="V18900" s="17"/>
    </row>
    <row r="18901" spans="22:22" x14ac:dyDescent="0.35">
      <c r="V18901" s="17"/>
    </row>
    <row r="18902" spans="22:22" x14ac:dyDescent="0.35">
      <c r="V18902" s="17"/>
    </row>
    <row r="18903" spans="22:22" x14ac:dyDescent="0.35">
      <c r="V18903" s="17"/>
    </row>
    <row r="18904" spans="22:22" x14ac:dyDescent="0.35">
      <c r="V18904" s="17"/>
    </row>
    <row r="18905" spans="22:22" x14ac:dyDescent="0.35">
      <c r="V18905" s="17"/>
    </row>
    <row r="18906" spans="22:22" x14ac:dyDescent="0.35">
      <c r="V18906" s="17"/>
    </row>
    <row r="18907" spans="22:22" x14ac:dyDescent="0.35">
      <c r="V18907" s="17"/>
    </row>
    <row r="18908" spans="22:22" x14ac:dyDescent="0.35">
      <c r="V18908" s="17"/>
    </row>
    <row r="18909" spans="22:22" x14ac:dyDescent="0.35">
      <c r="V18909" s="17"/>
    </row>
    <row r="18910" spans="22:22" x14ac:dyDescent="0.35">
      <c r="V18910" s="17"/>
    </row>
    <row r="18911" spans="22:22" x14ac:dyDescent="0.35">
      <c r="V18911" s="17"/>
    </row>
    <row r="18912" spans="22:22" x14ac:dyDescent="0.35">
      <c r="V18912" s="17"/>
    </row>
    <row r="18913" spans="22:22" x14ac:dyDescent="0.35">
      <c r="V18913" s="17"/>
    </row>
    <row r="18914" spans="22:22" x14ac:dyDescent="0.35">
      <c r="V18914" s="17"/>
    </row>
    <row r="18915" spans="22:22" x14ac:dyDescent="0.35">
      <c r="V18915" s="17"/>
    </row>
    <row r="18916" spans="22:22" x14ac:dyDescent="0.35">
      <c r="V18916" s="17"/>
    </row>
    <row r="18917" spans="22:22" x14ac:dyDescent="0.35">
      <c r="V18917" s="17"/>
    </row>
    <row r="18918" spans="22:22" x14ac:dyDescent="0.35">
      <c r="V18918" s="17"/>
    </row>
    <row r="18919" spans="22:22" x14ac:dyDescent="0.35">
      <c r="V18919" s="17"/>
    </row>
    <row r="18920" spans="22:22" x14ac:dyDescent="0.35">
      <c r="V18920" s="17"/>
    </row>
    <row r="18921" spans="22:22" x14ac:dyDescent="0.35">
      <c r="V18921" s="17"/>
    </row>
    <row r="18922" spans="22:22" x14ac:dyDescent="0.35">
      <c r="V18922" s="17"/>
    </row>
    <row r="18923" spans="22:22" x14ac:dyDescent="0.35">
      <c r="V18923" s="17"/>
    </row>
    <row r="18924" spans="22:22" x14ac:dyDescent="0.35">
      <c r="V18924" s="17"/>
    </row>
    <row r="18925" spans="22:22" x14ac:dyDescent="0.35">
      <c r="V18925" s="17"/>
    </row>
    <row r="18926" spans="22:22" x14ac:dyDescent="0.35">
      <c r="V18926" s="17"/>
    </row>
    <row r="18927" spans="22:22" x14ac:dyDescent="0.35">
      <c r="V18927" s="17"/>
    </row>
    <row r="18928" spans="22:22" x14ac:dyDescent="0.35">
      <c r="V18928" s="17"/>
    </row>
    <row r="18929" spans="22:22" x14ac:dyDescent="0.35">
      <c r="V18929" s="17"/>
    </row>
    <row r="18930" spans="22:22" x14ac:dyDescent="0.35">
      <c r="V18930" s="17"/>
    </row>
    <row r="18931" spans="22:22" x14ac:dyDescent="0.35">
      <c r="V18931" s="17"/>
    </row>
    <row r="18932" spans="22:22" x14ac:dyDescent="0.35">
      <c r="V18932" s="17"/>
    </row>
    <row r="18933" spans="22:22" x14ac:dyDescent="0.35">
      <c r="V18933" s="17"/>
    </row>
    <row r="18934" spans="22:22" x14ac:dyDescent="0.35">
      <c r="V18934" s="17"/>
    </row>
    <row r="18935" spans="22:22" x14ac:dyDescent="0.35">
      <c r="V18935" s="17"/>
    </row>
    <row r="18936" spans="22:22" x14ac:dyDescent="0.35">
      <c r="V18936" s="17"/>
    </row>
    <row r="18937" spans="22:22" x14ac:dyDescent="0.35">
      <c r="V18937" s="17"/>
    </row>
    <row r="18938" spans="22:22" x14ac:dyDescent="0.35">
      <c r="V18938" s="17"/>
    </row>
    <row r="18939" spans="22:22" x14ac:dyDescent="0.35">
      <c r="V18939" s="17"/>
    </row>
    <row r="18940" spans="22:22" x14ac:dyDescent="0.35">
      <c r="V18940" s="17"/>
    </row>
    <row r="18941" spans="22:22" x14ac:dyDescent="0.35">
      <c r="V18941" s="17"/>
    </row>
    <row r="18942" spans="22:22" x14ac:dyDescent="0.35">
      <c r="V18942" s="17"/>
    </row>
    <row r="18943" spans="22:22" x14ac:dyDescent="0.35">
      <c r="V18943" s="17"/>
    </row>
    <row r="18944" spans="22:22" x14ac:dyDescent="0.35">
      <c r="V18944" s="17"/>
    </row>
    <row r="18945" spans="22:22" x14ac:dyDescent="0.35">
      <c r="V18945" s="17"/>
    </row>
    <row r="18946" spans="22:22" x14ac:dyDescent="0.35">
      <c r="V18946" s="17"/>
    </row>
    <row r="18947" spans="22:22" x14ac:dyDescent="0.35">
      <c r="V18947" s="17"/>
    </row>
    <row r="18948" spans="22:22" x14ac:dyDescent="0.35">
      <c r="V18948" s="17"/>
    </row>
    <row r="18949" spans="22:22" x14ac:dyDescent="0.35">
      <c r="V18949" s="17"/>
    </row>
    <row r="18950" spans="22:22" x14ac:dyDescent="0.35">
      <c r="V18950" s="17"/>
    </row>
    <row r="18951" spans="22:22" x14ac:dyDescent="0.35">
      <c r="V18951" s="17"/>
    </row>
    <row r="18952" spans="22:22" x14ac:dyDescent="0.35">
      <c r="V18952" s="17"/>
    </row>
    <row r="18953" spans="22:22" x14ac:dyDescent="0.35">
      <c r="V18953" s="17"/>
    </row>
    <row r="18954" spans="22:22" x14ac:dyDescent="0.35">
      <c r="V18954" s="17"/>
    </row>
    <row r="18955" spans="22:22" x14ac:dyDescent="0.35">
      <c r="V18955" s="17"/>
    </row>
    <row r="18956" spans="22:22" x14ac:dyDescent="0.35">
      <c r="V18956" s="17"/>
    </row>
    <row r="18957" spans="22:22" x14ac:dyDescent="0.35">
      <c r="V18957" s="17"/>
    </row>
    <row r="18958" spans="22:22" x14ac:dyDescent="0.35">
      <c r="V18958" s="17"/>
    </row>
    <row r="18959" spans="22:22" x14ac:dyDescent="0.35">
      <c r="V18959" s="17"/>
    </row>
    <row r="18960" spans="22:22" x14ac:dyDescent="0.35">
      <c r="V18960" s="17"/>
    </row>
    <row r="18961" spans="22:22" x14ac:dyDescent="0.35">
      <c r="V18961" s="17"/>
    </row>
    <row r="18962" spans="22:22" x14ac:dyDescent="0.35">
      <c r="V18962" s="17"/>
    </row>
    <row r="18963" spans="22:22" x14ac:dyDescent="0.35">
      <c r="V18963" s="17"/>
    </row>
    <row r="18964" spans="22:22" x14ac:dyDescent="0.35">
      <c r="V18964" s="17"/>
    </row>
    <row r="18965" spans="22:22" x14ac:dyDescent="0.35">
      <c r="V18965" s="17"/>
    </row>
    <row r="18966" spans="22:22" x14ac:dyDescent="0.35">
      <c r="V18966" s="17"/>
    </row>
    <row r="18967" spans="22:22" x14ac:dyDescent="0.35">
      <c r="V18967" s="17"/>
    </row>
    <row r="18968" spans="22:22" x14ac:dyDescent="0.35">
      <c r="V18968" s="17"/>
    </row>
    <row r="18969" spans="22:22" x14ac:dyDescent="0.35">
      <c r="V18969" s="17"/>
    </row>
    <row r="18970" spans="22:22" x14ac:dyDescent="0.35">
      <c r="V18970" s="17"/>
    </row>
    <row r="18971" spans="22:22" x14ac:dyDescent="0.35">
      <c r="V18971" s="17"/>
    </row>
    <row r="18972" spans="22:22" x14ac:dyDescent="0.35">
      <c r="V18972" s="17"/>
    </row>
    <row r="18973" spans="22:22" x14ac:dyDescent="0.35">
      <c r="V18973" s="17"/>
    </row>
    <row r="18974" spans="22:22" x14ac:dyDescent="0.35">
      <c r="V18974" s="17"/>
    </row>
    <row r="18975" spans="22:22" x14ac:dyDescent="0.35">
      <c r="V18975" s="17"/>
    </row>
    <row r="18976" spans="22:22" x14ac:dyDescent="0.35">
      <c r="V18976" s="17"/>
    </row>
    <row r="18977" spans="22:22" x14ac:dyDescent="0.35">
      <c r="V18977" s="17"/>
    </row>
    <row r="18978" spans="22:22" x14ac:dyDescent="0.35">
      <c r="V18978" s="17"/>
    </row>
    <row r="18979" spans="22:22" x14ac:dyDescent="0.35">
      <c r="V18979" s="17"/>
    </row>
    <row r="18980" spans="22:22" x14ac:dyDescent="0.35">
      <c r="V18980" s="17"/>
    </row>
    <row r="18981" spans="22:22" x14ac:dyDescent="0.35">
      <c r="V18981" s="17"/>
    </row>
    <row r="18982" spans="22:22" x14ac:dyDescent="0.35">
      <c r="V18982" s="17"/>
    </row>
    <row r="18983" spans="22:22" x14ac:dyDescent="0.35">
      <c r="V18983" s="17"/>
    </row>
    <row r="18984" spans="22:22" x14ac:dyDescent="0.35">
      <c r="V18984" s="17"/>
    </row>
    <row r="18985" spans="22:22" x14ac:dyDescent="0.35">
      <c r="V18985" s="17"/>
    </row>
    <row r="18986" spans="22:22" x14ac:dyDescent="0.35">
      <c r="V18986" s="17"/>
    </row>
    <row r="18987" spans="22:22" x14ac:dyDescent="0.35">
      <c r="V18987" s="17"/>
    </row>
    <row r="18988" spans="22:22" x14ac:dyDescent="0.35">
      <c r="V18988" s="17"/>
    </row>
    <row r="18989" spans="22:22" x14ac:dyDescent="0.35">
      <c r="V18989" s="17"/>
    </row>
    <row r="18990" spans="22:22" x14ac:dyDescent="0.35">
      <c r="V18990" s="17"/>
    </row>
    <row r="18991" spans="22:22" x14ac:dyDescent="0.35">
      <c r="V18991" s="17"/>
    </row>
    <row r="18992" spans="22:22" x14ac:dyDescent="0.35">
      <c r="V18992" s="17"/>
    </row>
    <row r="18993" spans="22:22" x14ac:dyDescent="0.35">
      <c r="V18993" s="17"/>
    </row>
    <row r="18994" spans="22:22" x14ac:dyDescent="0.35">
      <c r="V18994" s="17"/>
    </row>
    <row r="18995" spans="22:22" x14ac:dyDescent="0.35">
      <c r="V18995" s="17"/>
    </row>
    <row r="18996" spans="22:22" x14ac:dyDescent="0.35">
      <c r="V18996" s="17"/>
    </row>
    <row r="18997" spans="22:22" x14ac:dyDescent="0.35">
      <c r="V18997" s="17"/>
    </row>
    <row r="18998" spans="22:22" x14ac:dyDescent="0.35">
      <c r="V18998" s="17"/>
    </row>
    <row r="18999" spans="22:22" x14ac:dyDescent="0.35">
      <c r="V18999" s="17"/>
    </row>
    <row r="19000" spans="22:22" x14ac:dyDescent="0.35">
      <c r="V19000" s="17"/>
    </row>
    <row r="19001" spans="22:22" x14ac:dyDescent="0.35">
      <c r="V19001" s="17"/>
    </row>
    <row r="19002" spans="22:22" x14ac:dyDescent="0.35">
      <c r="V19002" s="17"/>
    </row>
    <row r="19003" spans="22:22" x14ac:dyDescent="0.35">
      <c r="V19003" s="17"/>
    </row>
    <row r="19004" spans="22:22" x14ac:dyDescent="0.35">
      <c r="V19004" s="17"/>
    </row>
    <row r="19005" spans="22:22" x14ac:dyDescent="0.35">
      <c r="V19005" s="17"/>
    </row>
    <row r="19006" spans="22:22" x14ac:dyDescent="0.35">
      <c r="V19006" s="17"/>
    </row>
    <row r="19007" spans="22:22" x14ac:dyDescent="0.35">
      <c r="V19007" s="17"/>
    </row>
    <row r="19008" spans="22:22" x14ac:dyDescent="0.35">
      <c r="V19008" s="17"/>
    </row>
    <row r="19009" spans="22:22" x14ac:dyDescent="0.35">
      <c r="V19009" s="17"/>
    </row>
    <row r="19010" spans="22:22" x14ac:dyDescent="0.35">
      <c r="V19010" s="17"/>
    </row>
    <row r="19011" spans="22:22" x14ac:dyDescent="0.35">
      <c r="V19011" s="17"/>
    </row>
    <row r="19012" spans="22:22" x14ac:dyDescent="0.35">
      <c r="V19012" s="17"/>
    </row>
    <row r="19013" spans="22:22" x14ac:dyDescent="0.35">
      <c r="V19013" s="17"/>
    </row>
    <row r="19014" spans="22:22" x14ac:dyDescent="0.35">
      <c r="V19014" s="17"/>
    </row>
    <row r="19015" spans="22:22" x14ac:dyDescent="0.35">
      <c r="V19015" s="17"/>
    </row>
    <row r="19016" spans="22:22" x14ac:dyDescent="0.35">
      <c r="V19016" s="17"/>
    </row>
    <row r="19017" spans="22:22" x14ac:dyDescent="0.35">
      <c r="V19017" s="17"/>
    </row>
    <row r="19018" spans="22:22" x14ac:dyDescent="0.35">
      <c r="V19018" s="17"/>
    </row>
    <row r="19019" spans="22:22" x14ac:dyDescent="0.35">
      <c r="V19019" s="17"/>
    </row>
    <row r="19020" spans="22:22" x14ac:dyDescent="0.35">
      <c r="V19020" s="17"/>
    </row>
    <row r="19021" spans="22:22" x14ac:dyDescent="0.35">
      <c r="V19021" s="17"/>
    </row>
    <row r="19022" spans="22:22" x14ac:dyDescent="0.35">
      <c r="V19022" s="17"/>
    </row>
    <row r="19023" spans="22:22" x14ac:dyDescent="0.35">
      <c r="V19023" s="17"/>
    </row>
    <row r="19024" spans="22:22" x14ac:dyDescent="0.35">
      <c r="V19024" s="17"/>
    </row>
    <row r="19025" spans="22:22" x14ac:dyDescent="0.35">
      <c r="V19025" s="17"/>
    </row>
    <row r="19026" spans="22:22" x14ac:dyDescent="0.35">
      <c r="V19026" s="17"/>
    </row>
    <row r="19027" spans="22:22" x14ac:dyDescent="0.35">
      <c r="V19027" s="17"/>
    </row>
    <row r="19028" spans="22:22" x14ac:dyDescent="0.35">
      <c r="V19028" s="17"/>
    </row>
    <row r="19029" spans="22:22" x14ac:dyDescent="0.35">
      <c r="V19029" s="17"/>
    </row>
    <row r="19030" spans="22:22" x14ac:dyDescent="0.35">
      <c r="V19030" s="17"/>
    </row>
    <row r="19031" spans="22:22" x14ac:dyDescent="0.35">
      <c r="V19031" s="17"/>
    </row>
    <row r="19032" spans="22:22" x14ac:dyDescent="0.35">
      <c r="V19032" s="17"/>
    </row>
    <row r="19033" spans="22:22" x14ac:dyDescent="0.35">
      <c r="V19033" s="17"/>
    </row>
    <row r="19034" spans="22:22" x14ac:dyDescent="0.35">
      <c r="V19034" s="17"/>
    </row>
    <row r="19035" spans="22:22" x14ac:dyDescent="0.35">
      <c r="V19035" s="17"/>
    </row>
    <row r="19036" spans="22:22" x14ac:dyDescent="0.35">
      <c r="V19036" s="17"/>
    </row>
    <row r="19037" spans="22:22" x14ac:dyDescent="0.35">
      <c r="V19037" s="17"/>
    </row>
    <row r="19038" spans="22:22" x14ac:dyDescent="0.35">
      <c r="V19038" s="17"/>
    </row>
    <row r="19039" spans="22:22" x14ac:dyDescent="0.35">
      <c r="V19039" s="17"/>
    </row>
    <row r="19040" spans="22:22" x14ac:dyDescent="0.35">
      <c r="V19040" s="17"/>
    </row>
    <row r="19041" spans="22:22" x14ac:dyDescent="0.35">
      <c r="V19041" s="17"/>
    </row>
    <row r="19042" spans="22:22" x14ac:dyDescent="0.35">
      <c r="V19042" s="17"/>
    </row>
    <row r="19043" spans="22:22" x14ac:dyDescent="0.35">
      <c r="V19043" s="17"/>
    </row>
    <row r="19044" spans="22:22" x14ac:dyDescent="0.35">
      <c r="V19044" s="17"/>
    </row>
    <row r="19045" spans="22:22" x14ac:dyDescent="0.35">
      <c r="V19045" s="17"/>
    </row>
    <row r="19046" spans="22:22" x14ac:dyDescent="0.35">
      <c r="V19046" s="17"/>
    </row>
    <row r="19047" spans="22:22" x14ac:dyDescent="0.35">
      <c r="V19047" s="17"/>
    </row>
    <row r="19048" spans="22:22" x14ac:dyDescent="0.35">
      <c r="V19048" s="17"/>
    </row>
    <row r="19049" spans="22:22" x14ac:dyDescent="0.35">
      <c r="V19049" s="17"/>
    </row>
    <row r="19050" spans="22:22" x14ac:dyDescent="0.35">
      <c r="V19050" s="17"/>
    </row>
    <row r="19051" spans="22:22" x14ac:dyDescent="0.35">
      <c r="V19051" s="17"/>
    </row>
    <row r="19052" spans="22:22" x14ac:dyDescent="0.35">
      <c r="V19052" s="17"/>
    </row>
    <row r="19053" spans="22:22" x14ac:dyDescent="0.35">
      <c r="V19053" s="17"/>
    </row>
    <row r="19054" spans="22:22" x14ac:dyDescent="0.35">
      <c r="V19054" s="17"/>
    </row>
    <row r="19055" spans="22:22" x14ac:dyDescent="0.35">
      <c r="V19055" s="17"/>
    </row>
    <row r="19056" spans="22:22" x14ac:dyDescent="0.35">
      <c r="V19056" s="17"/>
    </row>
    <row r="19057" spans="22:22" x14ac:dyDescent="0.35">
      <c r="V19057" s="17"/>
    </row>
    <row r="19058" spans="22:22" x14ac:dyDescent="0.35">
      <c r="V19058" s="17"/>
    </row>
    <row r="19059" spans="22:22" x14ac:dyDescent="0.35">
      <c r="V19059" s="17"/>
    </row>
    <row r="19060" spans="22:22" x14ac:dyDescent="0.35">
      <c r="V19060" s="17"/>
    </row>
    <row r="19061" spans="22:22" x14ac:dyDescent="0.35">
      <c r="V19061" s="17"/>
    </row>
    <row r="19062" spans="22:22" x14ac:dyDescent="0.35">
      <c r="V19062" s="17"/>
    </row>
    <row r="19063" spans="22:22" x14ac:dyDescent="0.35">
      <c r="V19063" s="17"/>
    </row>
    <row r="19064" spans="22:22" x14ac:dyDescent="0.35">
      <c r="V19064" s="17"/>
    </row>
    <row r="19065" spans="22:22" x14ac:dyDescent="0.35">
      <c r="V19065" s="17"/>
    </row>
    <row r="19066" spans="22:22" x14ac:dyDescent="0.35">
      <c r="V19066" s="17"/>
    </row>
    <row r="19067" spans="22:22" x14ac:dyDescent="0.35">
      <c r="V19067" s="17"/>
    </row>
    <row r="19068" spans="22:22" x14ac:dyDescent="0.35">
      <c r="V19068" s="17"/>
    </row>
    <row r="19069" spans="22:22" x14ac:dyDescent="0.35">
      <c r="V19069" s="17"/>
    </row>
    <row r="19070" spans="22:22" x14ac:dyDescent="0.35">
      <c r="V19070" s="17"/>
    </row>
    <row r="19071" spans="22:22" x14ac:dyDescent="0.35">
      <c r="V19071" s="17"/>
    </row>
    <row r="19072" spans="22:22" x14ac:dyDescent="0.35">
      <c r="V19072" s="17"/>
    </row>
    <row r="19073" spans="22:22" x14ac:dyDescent="0.35">
      <c r="V19073" s="17"/>
    </row>
    <row r="19074" spans="22:22" x14ac:dyDescent="0.35">
      <c r="V19074" s="17"/>
    </row>
    <row r="19075" spans="22:22" x14ac:dyDescent="0.35">
      <c r="V19075" s="17"/>
    </row>
    <row r="19076" spans="22:22" x14ac:dyDescent="0.35">
      <c r="V19076" s="17"/>
    </row>
    <row r="19077" spans="22:22" x14ac:dyDescent="0.35">
      <c r="V19077" s="17"/>
    </row>
    <row r="19078" spans="22:22" x14ac:dyDescent="0.35">
      <c r="V19078" s="17"/>
    </row>
    <row r="19079" spans="22:22" x14ac:dyDescent="0.35">
      <c r="V19079" s="17"/>
    </row>
    <row r="19080" spans="22:22" x14ac:dyDescent="0.35">
      <c r="V19080" s="17"/>
    </row>
    <row r="19081" spans="22:22" x14ac:dyDescent="0.35">
      <c r="V19081" s="17"/>
    </row>
    <row r="19082" spans="22:22" x14ac:dyDescent="0.35">
      <c r="V19082" s="17"/>
    </row>
    <row r="19083" spans="22:22" x14ac:dyDescent="0.35">
      <c r="V19083" s="17"/>
    </row>
    <row r="19084" spans="22:22" x14ac:dyDescent="0.35">
      <c r="V19084" s="17"/>
    </row>
    <row r="19085" spans="22:22" x14ac:dyDescent="0.35">
      <c r="V19085" s="17"/>
    </row>
    <row r="19086" spans="22:22" x14ac:dyDescent="0.35">
      <c r="V19086" s="17"/>
    </row>
    <row r="19087" spans="22:22" x14ac:dyDescent="0.35">
      <c r="V19087" s="17"/>
    </row>
    <row r="19088" spans="22:22" x14ac:dyDescent="0.35">
      <c r="V19088" s="17"/>
    </row>
    <row r="19089" spans="22:22" x14ac:dyDescent="0.35">
      <c r="V19089" s="17"/>
    </row>
    <row r="19090" spans="22:22" x14ac:dyDescent="0.35">
      <c r="V19090" s="17"/>
    </row>
    <row r="19091" spans="22:22" x14ac:dyDescent="0.35">
      <c r="V19091" s="17"/>
    </row>
    <row r="19092" spans="22:22" x14ac:dyDescent="0.35">
      <c r="V19092" s="17"/>
    </row>
    <row r="19093" spans="22:22" x14ac:dyDescent="0.35">
      <c r="V19093" s="17"/>
    </row>
    <row r="19094" spans="22:22" x14ac:dyDescent="0.35">
      <c r="V19094" s="17"/>
    </row>
    <row r="19095" spans="22:22" x14ac:dyDescent="0.35">
      <c r="V19095" s="17"/>
    </row>
    <row r="19096" spans="22:22" x14ac:dyDescent="0.35">
      <c r="V19096" s="17"/>
    </row>
    <row r="19097" spans="22:22" x14ac:dyDescent="0.35">
      <c r="V19097" s="17"/>
    </row>
    <row r="19098" spans="22:22" x14ac:dyDescent="0.35">
      <c r="V19098" s="17"/>
    </row>
    <row r="19099" spans="22:22" x14ac:dyDescent="0.35">
      <c r="V19099" s="17"/>
    </row>
    <row r="19100" spans="22:22" x14ac:dyDescent="0.35">
      <c r="V19100" s="17"/>
    </row>
    <row r="19101" spans="22:22" x14ac:dyDescent="0.35">
      <c r="V19101" s="17"/>
    </row>
    <row r="19102" spans="22:22" x14ac:dyDescent="0.35">
      <c r="V19102" s="17"/>
    </row>
    <row r="19103" spans="22:22" x14ac:dyDescent="0.35">
      <c r="V19103" s="17"/>
    </row>
    <row r="19104" spans="22:22" x14ac:dyDescent="0.35">
      <c r="V19104" s="17"/>
    </row>
    <row r="19105" spans="22:22" x14ac:dyDescent="0.35">
      <c r="V19105" s="17"/>
    </row>
    <row r="19106" spans="22:22" x14ac:dyDescent="0.35">
      <c r="V19106" s="17"/>
    </row>
    <row r="19107" spans="22:22" x14ac:dyDescent="0.35">
      <c r="V19107" s="17"/>
    </row>
    <row r="19108" spans="22:22" x14ac:dyDescent="0.35">
      <c r="V19108" s="17"/>
    </row>
    <row r="19109" spans="22:22" x14ac:dyDescent="0.35">
      <c r="V19109" s="17"/>
    </row>
    <row r="19110" spans="22:22" x14ac:dyDescent="0.35">
      <c r="V19110" s="17"/>
    </row>
    <row r="19111" spans="22:22" x14ac:dyDescent="0.35">
      <c r="V19111" s="17"/>
    </row>
    <row r="19112" spans="22:22" x14ac:dyDescent="0.35">
      <c r="V19112" s="17"/>
    </row>
    <row r="19113" spans="22:22" x14ac:dyDescent="0.35">
      <c r="V19113" s="17"/>
    </row>
    <row r="19114" spans="22:22" x14ac:dyDescent="0.35">
      <c r="V19114" s="17"/>
    </row>
    <row r="19115" spans="22:22" x14ac:dyDescent="0.35">
      <c r="V19115" s="17"/>
    </row>
    <row r="19116" spans="22:22" x14ac:dyDescent="0.35">
      <c r="V19116" s="17"/>
    </row>
    <row r="19117" spans="22:22" x14ac:dyDescent="0.35">
      <c r="V19117" s="17"/>
    </row>
    <row r="19118" spans="22:22" x14ac:dyDescent="0.35">
      <c r="V19118" s="17"/>
    </row>
    <row r="19119" spans="22:22" x14ac:dyDescent="0.35">
      <c r="V19119" s="17"/>
    </row>
    <row r="19120" spans="22:22" x14ac:dyDescent="0.35">
      <c r="V19120" s="17"/>
    </row>
    <row r="19121" spans="22:22" x14ac:dyDescent="0.35">
      <c r="V19121" s="17"/>
    </row>
    <row r="19122" spans="22:22" x14ac:dyDescent="0.35">
      <c r="V19122" s="17"/>
    </row>
    <row r="19123" spans="22:22" x14ac:dyDescent="0.35">
      <c r="V19123" s="17"/>
    </row>
    <row r="19124" spans="22:22" x14ac:dyDescent="0.35">
      <c r="V19124" s="17"/>
    </row>
    <row r="19125" spans="22:22" x14ac:dyDescent="0.35">
      <c r="V19125" s="17"/>
    </row>
    <row r="19126" spans="22:22" x14ac:dyDescent="0.35">
      <c r="V19126" s="17"/>
    </row>
    <row r="19127" spans="22:22" x14ac:dyDescent="0.35">
      <c r="V19127" s="17"/>
    </row>
    <row r="19128" spans="22:22" x14ac:dyDescent="0.35">
      <c r="V19128" s="17"/>
    </row>
    <row r="19129" spans="22:22" x14ac:dyDescent="0.35">
      <c r="V19129" s="17"/>
    </row>
    <row r="19130" spans="22:22" x14ac:dyDescent="0.35">
      <c r="V19130" s="17"/>
    </row>
    <row r="19131" spans="22:22" x14ac:dyDescent="0.35">
      <c r="V19131" s="17"/>
    </row>
    <row r="19132" spans="22:22" x14ac:dyDescent="0.35">
      <c r="V19132" s="17"/>
    </row>
    <row r="19133" spans="22:22" x14ac:dyDescent="0.35">
      <c r="V19133" s="17"/>
    </row>
    <row r="19134" spans="22:22" x14ac:dyDescent="0.35">
      <c r="V19134" s="17"/>
    </row>
    <row r="19135" spans="22:22" x14ac:dyDescent="0.35">
      <c r="V19135" s="17"/>
    </row>
    <row r="19136" spans="22:22" x14ac:dyDescent="0.35">
      <c r="V19136" s="17"/>
    </row>
    <row r="19137" spans="22:22" x14ac:dyDescent="0.35">
      <c r="V19137" s="17"/>
    </row>
    <row r="19138" spans="22:22" x14ac:dyDescent="0.35">
      <c r="V19138" s="17"/>
    </row>
    <row r="19139" spans="22:22" x14ac:dyDescent="0.35">
      <c r="V19139" s="17"/>
    </row>
    <row r="19140" spans="22:22" x14ac:dyDescent="0.35">
      <c r="V19140" s="17"/>
    </row>
    <row r="19141" spans="22:22" x14ac:dyDescent="0.35">
      <c r="V19141" s="17"/>
    </row>
    <row r="19142" spans="22:22" x14ac:dyDescent="0.35">
      <c r="V19142" s="17"/>
    </row>
    <row r="19143" spans="22:22" x14ac:dyDescent="0.35">
      <c r="V19143" s="17"/>
    </row>
    <row r="19144" spans="22:22" x14ac:dyDescent="0.35">
      <c r="V19144" s="17"/>
    </row>
    <row r="19145" spans="22:22" x14ac:dyDescent="0.35">
      <c r="V19145" s="17"/>
    </row>
    <row r="19146" spans="22:22" x14ac:dyDescent="0.35">
      <c r="V19146" s="17"/>
    </row>
    <row r="19147" spans="22:22" x14ac:dyDescent="0.35">
      <c r="V19147" s="17"/>
    </row>
    <row r="19148" spans="22:22" x14ac:dyDescent="0.35">
      <c r="V19148" s="17"/>
    </row>
    <row r="19149" spans="22:22" x14ac:dyDescent="0.35">
      <c r="V19149" s="17"/>
    </row>
    <row r="19150" spans="22:22" x14ac:dyDescent="0.35">
      <c r="V19150" s="17"/>
    </row>
    <row r="19151" spans="22:22" x14ac:dyDescent="0.35">
      <c r="V19151" s="17"/>
    </row>
    <row r="19152" spans="22:22" x14ac:dyDescent="0.35">
      <c r="V19152" s="17"/>
    </row>
    <row r="19153" spans="22:22" x14ac:dyDescent="0.35">
      <c r="V19153" s="17"/>
    </row>
    <row r="19154" spans="22:22" x14ac:dyDescent="0.35">
      <c r="V19154" s="17"/>
    </row>
    <row r="19155" spans="22:22" x14ac:dyDescent="0.35">
      <c r="V19155" s="17"/>
    </row>
    <row r="19156" spans="22:22" x14ac:dyDescent="0.35">
      <c r="V19156" s="17"/>
    </row>
    <row r="19157" spans="22:22" x14ac:dyDescent="0.35">
      <c r="V19157" s="17"/>
    </row>
    <row r="19158" spans="22:22" x14ac:dyDescent="0.35">
      <c r="V19158" s="17"/>
    </row>
    <row r="19159" spans="22:22" x14ac:dyDescent="0.35">
      <c r="V19159" s="17"/>
    </row>
    <row r="19160" spans="22:22" x14ac:dyDescent="0.35">
      <c r="V19160" s="17"/>
    </row>
    <row r="19161" spans="22:22" x14ac:dyDescent="0.35">
      <c r="V19161" s="17"/>
    </row>
    <row r="19162" spans="22:22" x14ac:dyDescent="0.35">
      <c r="V19162" s="17"/>
    </row>
    <row r="19163" spans="22:22" x14ac:dyDescent="0.35">
      <c r="V19163" s="17"/>
    </row>
    <row r="19164" spans="22:22" x14ac:dyDescent="0.35">
      <c r="V19164" s="17"/>
    </row>
    <row r="19165" spans="22:22" x14ac:dyDescent="0.35">
      <c r="V19165" s="17"/>
    </row>
    <row r="19166" spans="22:22" x14ac:dyDescent="0.35">
      <c r="V19166" s="17"/>
    </row>
    <row r="19167" spans="22:22" x14ac:dyDescent="0.35">
      <c r="V19167" s="17"/>
    </row>
    <row r="19168" spans="22:22" x14ac:dyDescent="0.35">
      <c r="V19168" s="17"/>
    </row>
    <row r="19169" spans="22:22" x14ac:dyDescent="0.35">
      <c r="V19169" s="17"/>
    </row>
    <row r="19170" spans="22:22" x14ac:dyDescent="0.35">
      <c r="V19170" s="17"/>
    </row>
    <row r="19171" spans="22:22" x14ac:dyDescent="0.35">
      <c r="V19171" s="17"/>
    </row>
    <row r="19172" spans="22:22" x14ac:dyDescent="0.35">
      <c r="V19172" s="17"/>
    </row>
    <row r="19173" spans="22:22" x14ac:dyDescent="0.35">
      <c r="V19173" s="17"/>
    </row>
    <row r="19174" spans="22:22" x14ac:dyDescent="0.35">
      <c r="V19174" s="17"/>
    </row>
    <row r="19175" spans="22:22" x14ac:dyDescent="0.35">
      <c r="V19175" s="17"/>
    </row>
    <row r="19176" spans="22:22" x14ac:dyDescent="0.35">
      <c r="V19176" s="17"/>
    </row>
    <row r="19177" spans="22:22" x14ac:dyDescent="0.35">
      <c r="V19177" s="17"/>
    </row>
    <row r="19178" spans="22:22" x14ac:dyDescent="0.35">
      <c r="V19178" s="17"/>
    </row>
    <row r="19179" spans="22:22" x14ac:dyDescent="0.35">
      <c r="V19179" s="17"/>
    </row>
    <row r="19180" spans="22:22" x14ac:dyDescent="0.35">
      <c r="V19180" s="17"/>
    </row>
    <row r="19181" spans="22:22" x14ac:dyDescent="0.35">
      <c r="V19181" s="17"/>
    </row>
    <row r="19182" spans="22:22" x14ac:dyDescent="0.35">
      <c r="V19182" s="17"/>
    </row>
    <row r="19183" spans="22:22" x14ac:dyDescent="0.35">
      <c r="V19183" s="17"/>
    </row>
    <row r="19184" spans="22:22" x14ac:dyDescent="0.35">
      <c r="V19184" s="17"/>
    </row>
    <row r="19185" spans="22:22" x14ac:dyDescent="0.35">
      <c r="V19185" s="17"/>
    </row>
    <row r="19186" spans="22:22" x14ac:dyDescent="0.35">
      <c r="V19186" s="17"/>
    </row>
    <row r="19187" spans="22:22" x14ac:dyDescent="0.35">
      <c r="V19187" s="17"/>
    </row>
    <row r="19188" spans="22:22" x14ac:dyDescent="0.35">
      <c r="V19188" s="17"/>
    </row>
    <row r="19189" spans="22:22" x14ac:dyDescent="0.35">
      <c r="V19189" s="17"/>
    </row>
    <row r="19190" spans="22:22" x14ac:dyDescent="0.35">
      <c r="V19190" s="17"/>
    </row>
    <row r="19191" spans="22:22" x14ac:dyDescent="0.35">
      <c r="V19191" s="17"/>
    </row>
    <row r="19192" spans="22:22" x14ac:dyDescent="0.35">
      <c r="V19192" s="17"/>
    </row>
    <row r="19193" spans="22:22" x14ac:dyDescent="0.35">
      <c r="V19193" s="17"/>
    </row>
    <row r="19194" spans="22:22" x14ac:dyDescent="0.35">
      <c r="V19194" s="17"/>
    </row>
    <row r="19195" spans="22:22" x14ac:dyDescent="0.35">
      <c r="V19195" s="17"/>
    </row>
    <row r="19196" spans="22:22" x14ac:dyDescent="0.35">
      <c r="V19196" s="17"/>
    </row>
    <row r="19197" spans="22:22" x14ac:dyDescent="0.35">
      <c r="V19197" s="17"/>
    </row>
    <row r="19198" spans="22:22" x14ac:dyDescent="0.35">
      <c r="V19198" s="17"/>
    </row>
    <row r="19199" spans="22:22" x14ac:dyDescent="0.35">
      <c r="V19199" s="17"/>
    </row>
    <row r="19200" spans="22:22" x14ac:dyDescent="0.35">
      <c r="V19200" s="17"/>
    </row>
    <row r="19201" spans="22:22" x14ac:dyDescent="0.35">
      <c r="V19201" s="17"/>
    </row>
    <row r="19202" spans="22:22" x14ac:dyDescent="0.35">
      <c r="V19202" s="17"/>
    </row>
    <row r="19203" spans="22:22" x14ac:dyDescent="0.35">
      <c r="V19203" s="17"/>
    </row>
    <row r="19204" spans="22:22" x14ac:dyDescent="0.35">
      <c r="V19204" s="17"/>
    </row>
    <row r="19205" spans="22:22" x14ac:dyDescent="0.35">
      <c r="V19205" s="17"/>
    </row>
    <row r="19206" spans="22:22" x14ac:dyDescent="0.35">
      <c r="V19206" s="17"/>
    </row>
    <row r="19207" spans="22:22" x14ac:dyDescent="0.35">
      <c r="V19207" s="17"/>
    </row>
    <row r="19208" spans="22:22" x14ac:dyDescent="0.35">
      <c r="V19208" s="17"/>
    </row>
    <row r="19209" spans="22:22" x14ac:dyDescent="0.35">
      <c r="V19209" s="17"/>
    </row>
    <row r="19210" spans="22:22" x14ac:dyDescent="0.35">
      <c r="V19210" s="17"/>
    </row>
    <row r="19211" spans="22:22" x14ac:dyDescent="0.35">
      <c r="V19211" s="17"/>
    </row>
    <row r="19212" spans="22:22" x14ac:dyDescent="0.35">
      <c r="V19212" s="17"/>
    </row>
    <row r="19213" spans="22:22" x14ac:dyDescent="0.35">
      <c r="V19213" s="17"/>
    </row>
    <row r="19214" spans="22:22" x14ac:dyDescent="0.35">
      <c r="V19214" s="17"/>
    </row>
    <row r="19215" spans="22:22" x14ac:dyDescent="0.35">
      <c r="V19215" s="17"/>
    </row>
    <row r="19216" spans="22:22" x14ac:dyDescent="0.35">
      <c r="V19216" s="17"/>
    </row>
    <row r="19217" spans="22:22" x14ac:dyDescent="0.35">
      <c r="V19217" s="17"/>
    </row>
    <row r="19218" spans="22:22" x14ac:dyDescent="0.35">
      <c r="V19218" s="17"/>
    </row>
    <row r="19219" spans="22:22" x14ac:dyDescent="0.35">
      <c r="V19219" s="17"/>
    </row>
    <row r="19220" spans="22:22" x14ac:dyDescent="0.35">
      <c r="V19220" s="17"/>
    </row>
    <row r="19221" spans="22:22" x14ac:dyDescent="0.35">
      <c r="V19221" s="17"/>
    </row>
    <row r="19222" spans="22:22" x14ac:dyDescent="0.35">
      <c r="V19222" s="17"/>
    </row>
    <row r="19223" spans="22:22" x14ac:dyDescent="0.35">
      <c r="V19223" s="17"/>
    </row>
    <row r="19224" spans="22:22" x14ac:dyDescent="0.35">
      <c r="V19224" s="17"/>
    </row>
    <row r="19225" spans="22:22" x14ac:dyDescent="0.35">
      <c r="V19225" s="17"/>
    </row>
    <row r="19226" spans="22:22" x14ac:dyDescent="0.35">
      <c r="V19226" s="17"/>
    </row>
    <row r="19227" spans="22:22" x14ac:dyDescent="0.35">
      <c r="V19227" s="17"/>
    </row>
    <row r="19228" spans="22:22" x14ac:dyDescent="0.35">
      <c r="V19228" s="17"/>
    </row>
    <row r="19229" spans="22:22" x14ac:dyDescent="0.35">
      <c r="V19229" s="17"/>
    </row>
    <row r="19230" spans="22:22" x14ac:dyDescent="0.35">
      <c r="V19230" s="17"/>
    </row>
    <row r="19231" spans="22:22" x14ac:dyDescent="0.35">
      <c r="V19231" s="17"/>
    </row>
    <row r="19232" spans="22:22" x14ac:dyDescent="0.35">
      <c r="V19232" s="17"/>
    </row>
    <row r="19233" spans="22:22" x14ac:dyDescent="0.35">
      <c r="V19233" s="17"/>
    </row>
    <row r="19234" spans="22:22" x14ac:dyDescent="0.35">
      <c r="V19234" s="17"/>
    </row>
    <row r="19235" spans="22:22" x14ac:dyDescent="0.35">
      <c r="V19235" s="17"/>
    </row>
    <row r="19236" spans="22:22" x14ac:dyDescent="0.35">
      <c r="V19236" s="17"/>
    </row>
    <row r="19237" spans="22:22" x14ac:dyDescent="0.35">
      <c r="V19237" s="17"/>
    </row>
    <row r="19238" spans="22:22" x14ac:dyDescent="0.35">
      <c r="V19238" s="17"/>
    </row>
    <row r="19239" spans="22:22" x14ac:dyDescent="0.35">
      <c r="V19239" s="17"/>
    </row>
    <row r="19240" spans="22:22" x14ac:dyDescent="0.35">
      <c r="V19240" s="17"/>
    </row>
    <row r="19241" spans="22:22" x14ac:dyDescent="0.35">
      <c r="V19241" s="17"/>
    </row>
    <row r="19242" spans="22:22" x14ac:dyDescent="0.35">
      <c r="V19242" s="17"/>
    </row>
    <row r="19243" spans="22:22" x14ac:dyDescent="0.35">
      <c r="V19243" s="17"/>
    </row>
    <row r="19244" spans="22:22" x14ac:dyDescent="0.35">
      <c r="V19244" s="17"/>
    </row>
    <row r="19245" spans="22:22" x14ac:dyDescent="0.35">
      <c r="V19245" s="17"/>
    </row>
    <row r="19246" spans="22:22" x14ac:dyDescent="0.35">
      <c r="V19246" s="17"/>
    </row>
    <row r="19247" spans="22:22" x14ac:dyDescent="0.35">
      <c r="V19247" s="17"/>
    </row>
    <row r="19248" spans="22:22" x14ac:dyDescent="0.35">
      <c r="V19248" s="17"/>
    </row>
    <row r="19249" spans="22:22" x14ac:dyDescent="0.35">
      <c r="V19249" s="17"/>
    </row>
    <row r="19250" spans="22:22" x14ac:dyDescent="0.35">
      <c r="V19250" s="17"/>
    </row>
    <row r="19251" spans="22:22" x14ac:dyDescent="0.35">
      <c r="V19251" s="17"/>
    </row>
    <row r="19252" spans="22:22" x14ac:dyDescent="0.35">
      <c r="V19252" s="17"/>
    </row>
    <row r="19253" spans="22:22" x14ac:dyDescent="0.35">
      <c r="V19253" s="17"/>
    </row>
    <row r="19254" spans="22:22" x14ac:dyDescent="0.35">
      <c r="V19254" s="17"/>
    </row>
    <row r="19255" spans="22:22" x14ac:dyDescent="0.35">
      <c r="V19255" s="17"/>
    </row>
    <row r="19256" spans="22:22" x14ac:dyDescent="0.35">
      <c r="V19256" s="17"/>
    </row>
    <row r="19257" spans="22:22" x14ac:dyDescent="0.35">
      <c r="V19257" s="17"/>
    </row>
    <row r="19258" spans="22:22" x14ac:dyDescent="0.35">
      <c r="V19258" s="17"/>
    </row>
    <row r="19259" spans="22:22" x14ac:dyDescent="0.35">
      <c r="V19259" s="17"/>
    </row>
    <row r="19260" spans="22:22" x14ac:dyDescent="0.35">
      <c r="V19260" s="17"/>
    </row>
    <row r="19261" spans="22:22" x14ac:dyDescent="0.35">
      <c r="V19261" s="17"/>
    </row>
    <row r="19262" spans="22:22" x14ac:dyDescent="0.35">
      <c r="V19262" s="17"/>
    </row>
    <row r="19263" spans="22:22" x14ac:dyDescent="0.35">
      <c r="V19263" s="17"/>
    </row>
    <row r="19264" spans="22:22" x14ac:dyDescent="0.35">
      <c r="V19264" s="17"/>
    </row>
    <row r="19265" spans="22:22" x14ac:dyDescent="0.35">
      <c r="V19265" s="17"/>
    </row>
    <row r="19266" spans="22:22" x14ac:dyDescent="0.35">
      <c r="V19266" s="17"/>
    </row>
    <row r="19267" spans="22:22" x14ac:dyDescent="0.35">
      <c r="V19267" s="17"/>
    </row>
    <row r="19268" spans="22:22" x14ac:dyDescent="0.35">
      <c r="V19268" s="17"/>
    </row>
    <row r="19269" spans="22:22" x14ac:dyDescent="0.35">
      <c r="V19269" s="17"/>
    </row>
    <row r="19270" spans="22:22" x14ac:dyDescent="0.35">
      <c r="V19270" s="17"/>
    </row>
    <row r="19271" spans="22:22" x14ac:dyDescent="0.35">
      <c r="V19271" s="17"/>
    </row>
    <row r="19272" spans="22:22" x14ac:dyDescent="0.35">
      <c r="V19272" s="17"/>
    </row>
    <row r="19273" spans="22:22" x14ac:dyDescent="0.35">
      <c r="V19273" s="17"/>
    </row>
    <row r="19274" spans="22:22" x14ac:dyDescent="0.35">
      <c r="V19274" s="17"/>
    </row>
    <row r="19275" spans="22:22" x14ac:dyDescent="0.35">
      <c r="V19275" s="17"/>
    </row>
    <row r="19276" spans="22:22" x14ac:dyDescent="0.35">
      <c r="V19276" s="17"/>
    </row>
    <row r="19277" spans="22:22" x14ac:dyDescent="0.35">
      <c r="V19277" s="17"/>
    </row>
    <row r="19278" spans="22:22" x14ac:dyDescent="0.35">
      <c r="V19278" s="17"/>
    </row>
    <row r="19279" spans="22:22" x14ac:dyDescent="0.35">
      <c r="V19279" s="17"/>
    </row>
    <row r="19280" spans="22:22" x14ac:dyDescent="0.35">
      <c r="V19280" s="17"/>
    </row>
    <row r="19281" spans="22:22" x14ac:dyDescent="0.35">
      <c r="V19281" s="17"/>
    </row>
    <row r="19282" spans="22:22" x14ac:dyDescent="0.35">
      <c r="V19282" s="17"/>
    </row>
    <row r="19283" spans="22:22" x14ac:dyDescent="0.35">
      <c r="V19283" s="17"/>
    </row>
    <row r="19284" spans="22:22" x14ac:dyDescent="0.35">
      <c r="V19284" s="17"/>
    </row>
    <row r="19285" spans="22:22" x14ac:dyDescent="0.35">
      <c r="V19285" s="17"/>
    </row>
    <row r="19286" spans="22:22" x14ac:dyDescent="0.35">
      <c r="V19286" s="17"/>
    </row>
    <row r="19287" spans="22:22" x14ac:dyDescent="0.35">
      <c r="V19287" s="17"/>
    </row>
    <row r="19288" spans="22:22" x14ac:dyDescent="0.35">
      <c r="V19288" s="17"/>
    </row>
    <row r="19289" spans="22:22" x14ac:dyDescent="0.35">
      <c r="V19289" s="17"/>
    </row>
    <row r="19290" spans="22:22" x14ac:dyDescent="0.35">
      <c r="V19290" s="17"/>
    </row>
    <row r="19291" spans="22:22" x14ac:dyDescent="0.35">
      <c r="V19291" s="17"/>
    </row>
    <row r="19292" spans="22:22" x14ac:dyDescent="0.35">
      <c r="V19292" s="17"/>
    </row>
    <row r="19293" spans="22:22" x14ac:dyDescent="0.35">
      <c r="V19293" s="17"/>
    </row>
    <row r="19294" spans="22:22" x14ac:dyDescent="0.35">
      <c r="V19294" s="17"/>
    </row>
    <row r="19295" spans="22:22" x14ac:dyDescent="0.35">
      <c r="V19295" s="17"/>
    </row>
    <row r="19296" spans="22:22" x14ac:dyDescent="0.35">
      <c r="V19296" s="17"/>
    </row>
    <row r="19297" spans="22:22" x14ac:dyDescent="0.35">
      <c r="V19297" s="17"/>
    </row>
    <row r="19298" spans="22:22" x14ac:dyDescent="0.35">
      <c r="V19298" s="17"/>
    </row>
    <row r="19299" spans="22:22" x14ac:dyDescent="0.35">
      <c r="V19299" s="17"/>
    </row>
    <row r="19300" spans="22:22" x14ac:dyDescent="0.35">
      <c r="V19300" s="17"/>
    </row>
    <row r="19301" spans="22:22" x14ac:dyDescent="0.35">
      <c r="V19301" s="17"/>
    </row>
    <row r="19302" spans="22:22" x14ac:dyDescent="0.35">
      <c r="V19302" s="17"/>
    </row>
    <row r="19303" spans="22:22" x14ac:dyDescent="0.35">
      <c r="V19303" s="17"/>
    </row>
    <row r="19304" spans="22:22" x14ac:dyDescent="0.35">
      <c r="V19304" s="17"/>
    </row>
    <row r="19305" spans="22:22" x14ac:dyDescent="0.35">
      <c r="V19305" s="17"/>
    </row>
    <row r="19306" spans="22:22" x14ac:dyDescent="0.35">
      <c r="V19306" s="17"/>
    </row>
    <row r="19307" spans="22:22" x14ac:dyDescent="0.35">
      <c r="V19307" s="17"/>
    </row>
    <row r="19308" spans="22:22" x14ac:dyDescent="0.35">
      <c r="V19308" s="17"/>
    </row>
    <row r="19309" spans="22:22" x14ac:dyDescent="0.35">
      <c r="V19309" s="17"/>
    </row>
    <row r="19310" spans="22:22" x14ac:dyDescent="0.35">
      <c r="V19310" s="17"/>
    </row>
    <row r="19311" spans="22:22" x14ac:dyDescent="0.35">
      <c r="V19311" s="17"/>
    </row>
    <row r="19312" spans="22:22" x14ac:dyDescent="0.35">
      <c r="V19312" s="17"/>
    </row>
    <row r="19313" spans="22:22" x14ac:dyDescent="0.35">
      <c r="V19313" s="17"/>
    </row>
    <row r="19314" spans="22:22" x14ac:dyDescent="0.35">
      <c r="V19314" s="17"/>
    </row>
    <row r="19315" spans="22:22" x14ac:dyDescent="0.35">
      <c r="V19315" s="17"/>
    </row>
    <row r="19316" spans="22:22" x14ac:dyDescent="0.35">
      <c r="V19316" s="17"/>
    </row>
    <row r="19317" spans="22:22" x14ac:dyDescent="0.35">
      <c r="V19317" s="17"/>
    </row>
    <row r="19318" spans="22:22" x14ac:dyDescent="0.35">
      <c r="V19318" s="17"/>
    </row>
    <row r="19319" spans="22:22" x14ac:dyDescent="0.35">
      <c r="V19319" s="17"/>
    </row>
    <row r="19320" spans="22:22" x14ac:dyDescent="0.35">
      <c r="V19320" s="17"/>
    </row>
    <row r="19321" spans="22:22" x14ac:dyDescent="0.35">
      <c r="V19321" s="17"/>
    </row>
    <row r="19322" spans="22:22" x14ac:dyDescent="0.35">
      <c r="V19322" s="17"/>
    </row>
    <row r="19323" spans="22:22" x14ac:dyDescent="0.35">
      <c r="V19323" s="17"/>
    </row>
    <row r="19324" spans="22:22" x14ac:dyDescent="0.35">
      <c r="V19324" s="17"/>
    </row>
    <row r="19325" spans="22:22" x14ac:dyDescent="0.35">
      <c r="V19325" s="17"/>
    </row>
    <row r="19326" spans="22:22" x14ac:dyDescent="0.35">
      <c r="V19326" s="17"/>
    </row>
    <row r="19327" spans="22:22" x14ac:dyDescent="0.35">
      <c r="V19327" s="17"/>
    </row>
    <row r="19328" spans="22:22" x14ac:dyDescent="0.35">
      <c r="V19328" s="17"/>
    </row>
    <row r="19329" spans="22:22" x14ac:dyDescent="0.35">
      <c r="V19329" s="17"/>
    </row>
    <row r="19330" spans="22:22" x14ac:dyDescent="0.35">
      <c r="V19330" s="17"/>
    </row>
    <row r="19331" spans="22:22" x14ac:dyDescent="0.35">
      <c r="V19331" s="17"/>
    </row>
    <row r="19332" spans="22:22" x14ac:dyDescent="0.35">
      <c r="V19332" s="17"/>
    </row>
    <row r="19333" spans="22:22" x14ac:dyDescent="0.35">
      <c r="V19333" s="17"/>
    </row>
    <row r="19334" spans="22:22" x14ac:dyDescent="0.35">
      <c r="V19334" s="17"/>
    </row>
    <row r="19335" spans="22:22" x14ac:dyDescent="0.35">
      <c r="V19335" s="17"/>
    </row>
    <row r="19336" spans="22:22" x14ac:dyDescent="0.35">
      <c r="V19336" s="17"/>
    </row>
    <row r="19337" spans="22:22" x14ac:dyDescent="0.35">
      <c r="V19337" s="17"/>
    </row>
    <row r="19338" spans="22:22" x14ac:dyDescent="0.35">
      <c r="V19338" s="17"/>
    </row>
    <row r="19339" spans="22:22" x14ac:dyDescent="0.35">
      <c r="V19339" s="17"/>
    </row>
    <row r="19340" spans="22:22" x14ac:dyDescent="0.35">
      <c r="V19340" s="17"/>
    </row>
    <row r="19341" spans="22:22" x14ac:dyDescent="0.35">
      <c r="V19341" s="17"/>
    </row>
    <row r="19342" spans="22:22" x14ac:dyDescent="0.35">
      <c r="V19342" s="17"/>
    </row>
    <row r="19343" spans="22:22" x14ac:dyDescent="0.35">
      <c r="V19343" s="17"/>
    </row>
    <row r="19344" spans="22:22" x14ac:dyDescent="0.35">
      <c r="V19344" s="17"/>
    </row>
    <row r="19345" spans="22:22" x14ac:dyDescent="0.35">
      <c r="V19345" s="17"/>
    </row>
    <row r="19346" spans="22:22" x14ac:dyDescent="0.35">
      <c r="V19346" s="17"/>
    </row>
    <row r="19347" spans="22:22" x14ac:dyDescent="0.35">
      <c r="V19347" s="17"/>
    </row>
    <row r="19348" spans="22:22" x14ac:dyDescent="0.35">
      <c r="V19348" s="17"/>
    </row>
    <row r="19349" spans="22:22" x14ac:dyDescent="0.35">
      <c r="V19349" s="17"/>
    </row>
    <row r="19350" spans="22:22" x14ac:dyDescent="0.35">
      <c r="V19350" s="17"/>
    </row>
    <row r="19351" spans="22:22" x14ac:dyDescent="0.35">
      <c r="V19351" s="17"/>
    </row>
    <row r="19352" spans="22:22" x14ac:dyDescent="0.35">
      <c r="V19352" s="17"/>
    </row>
    <row r="19353" spans="22:22" x14ac:dyDescent="0.35">
      <c r="V19353" s="17"/>
    </row>
    <row r="19354" spans="22:22" x14ac:dyDescent="0.35">
      <c r="V19354" s="17"/>
    </row>
    <row r="19355" spans="22:22" x14ac:dyDescent="0.35">
      <c r="V19355" s="17"/>
    </row>
    <row r="19356" spans="22:22" x14ac:dyDescent="0.35">
      <c r="V19356" s="17"/>
    </row>
    <row r="19357" spans="22:22" x14ac:dyDescent="0.35">
      <c r="V19357" s="17"/>
    </row>
    <row r="19358" spans="22:22" x14ac:dyDescent="0.35">
      <c r="V19358" s="17"/>
    </row>
    <row r="19359" spans="22:22" x14ac:dyDescent="0.35">
      <c r="V19359" s="17"/>
    </row>
    <row r="19360" spans="22:22" x14ac:dyDescent="0.35">
      <c r="V19360" s="17"/>
    </row>
    <row r="19361" spans="22:22" x14ac:dyDescent="0.35">
      <c r="V19361" s="17"/>
    </row>
    <row r="19362" spans="22:22" x14ac:dyDescent="0.35">
      <c r="V19362" s="17"/>
    </row>
    <row r="19363" spans="22:22" x14ac:dyDescent="0.35">
      <c r="V19363" s="17"/>
    </row>
    <row r="19364" spans="22:22" x14ac:dyDescent="0.35">
      <c r="V19364" s="17"/>
    </row>
    <row r="19365" spans="22:22" x14ac:dyDescent="0.35">
      <c r="V19365" s="17"/>
    </row>
    <row r="19366" spans="22:22" x14ac:dyDescent="0.35">
      <c r="V19366" s="17"/>
    </row>
    <row r="19367" spans="22:22" x14ac:dyDescent="0.35">
      <c r="V19367" s="17"/>
    </row>
    <row r="19368" spans="22:22" x14ac:dyDescent="0.35">
      <c r="V19368" s="17"/>
    </row>
    <row r="19369" spans="22:22" x14ac:dyDescent="0.35">
      <c r="V19369" s="17"/>
    </row>
    <row r="19370" spans="22:22" x14ac:dyDescent="0.35">
      <c r="V19370" s="17"/>
    </row>
    <row r="19371" spans="22:22" x14ac:dyDescent="0.35">
      <c r="V19371" s="17"/>
    </row>
    <row r="19372" spans="22:22" x14ac:dyDescent="0.35">
      <c r="V19372" s="17"/>
    </row>
    <row r="19373" spans="22:22" x14ac:dyDescent="0.35">
      <c r="V19373" s="17"/>
    </row>
    <row r="19374" spans="22:22" x14ac:dyDescent="0.35">
      <c r="V19374" s="17"/>
    </row>
    <row r="19375" spans="22:22" x14ac:dyDescent="0.35">
      <c r="V19375" s="17"/>
    </row>
    <row r="19376" spans="22:22" x14ac:dyDescent="0.35">
      <c r="V19376" s="17"/>
    </row>
    <row r="19377" spans="22:22" x14ac:dyDescent="0.35">
      <c r="V19377" s="17"/>
    </row>
    <row r="19378" spans="22:22" x14ac:dyDescent="0.35">
      <c r="V19378" s="17"/>
    </row>
    <row r="19379" spans="22:22" x14ac:dyDescent="0.35">
      <c r="V19379" s="17"/>
    </row>
    <row r="19380" spans="22:22" x14ac:dyDescent="0.35">
      <c r="V19380" s="17"/>
    </row>
    <row r="19381" spans="22:22" x14ac:dyDescent="0.35">
      <c r="V19381" s="17"/>
    </row>
    <row r="19382" spans="22:22" x14ac:dyDescent="0.35">
      <c r="V19382" s="17"/>
    </row>
    <row r="19383" spans="22:22" x14ac:dyDescent="0.35">
      <c r="V19383" s="17"/>
    </row>
    <row r="19384" spans="22:22" x14ac:dyDescent="0.35">
      <c r="V19384" s="17"/>
    </row>
    <row r="19385" spans="22:22" x14ac:dyDescent="0.35">
      <c r="V19385" s="17"/>
    </row>
    <row r="19386" spans="22:22" x14ac:dyDescent="0.35">
      <c r="V19386" s="17"/>
    </row>
    <row r="19387" spans="22:22" x14ac:dyDescent="0.35">
      <c r="V19387" s="17"/>
    </row>
    <row r="19388" spans="22:22" x14ac:dyDescent="0.35">
      <c r="V19388" s="17"/>
    </row>
    <row r="19389" spans="22:22" x14ac:dyDescent="0.35">
      <c r="V19389" s="17"/>
    </row>
    <row r="19390" spans="22:22" x14ac:dyDescent="0.35">
      <c r="V19390" s="17"/>
    </row>
    <row r="19391" spans="22:22" x14ac:dyDescent="0.35">
      <c r="V19391" s="17"/>
    </row>
    <row r="19392" spans="22:22" x14ac:dyDescent="0.35">
      <c r="V19392" s="17"/>
    </row>
    <row r="19393" spans="22:22" x14ac:dyDescent="0.35">
      <c r="V19393" s="17"/>
    </row>
    <row r="19394" spans="22:22" x14ac:dyDescent="0.35">
      <c r="V19394" s="17"/>
    </row>
    <row r="19395" spans="22:22" x14ac:dyDescent="0.35">
      <c r="V19395" s="17"/>
    </row>
    <row r="19396" spans="22:22" x14ac:dyDescent="0.35">
      <c r="V19396" s="17"/>
    </row>
    <row r="19397" spans="22:22" x14ac:dyDescent="0.35">
      <c r="V19397" s="17"/>
    </row>
    <row r="19398" spans="22:22" x14ac:dyDescent="0.35">
      <c r="V19398" s="17"/>
    </row>
    <row r="19399" spans="22:22" x14ac:dyDescent="0.35">
      <c r="V19399" s="17"/>
    </row>
    <row r="19400" spans="22:22" x14ac:dyDescent="0.35">
      <c r="V19400" s="17"/>
    </row>
    <row r="19401" spans="22:22" x14ac:dyDescent="0.35">
      <c r="V19401" s="17"/>
    </row>
    <row r="19402" spans="22:22" x14ac:dyDescent="0.35">
      <c r="V19402" s="17"/>
    </row>
    <row r="19403" spans="22:22" x14ac:dyDescent="0.35">
      <c r="V19403" s="17"/>
    </row>
    <row r="19404" spans="22:22" x14ac:dyDescent="0.35">
      <c r="V19404" s="17"/>
    </row>
    <row r="19405" spans="22:22" x14ac:dyDescent="0.35">
      <c r="V19405" s="17"/>
    </row>
    <row r="19406" spans="22:22" x14ac:dyDescent="0.35">
      <c r="V19406" s="17"/>
    </row>
    <row r="19407" spans="22:22" x14ac:dyDescent="0.35">
      <c r="V19407" s="17"/>
    </row>
    <row r="19408" spans="22:22" x14ac:dyDescent="0.35">
      <c r="V19408" s="17"/>
    </row>
    <row r="19409" spans="22:22" x14ac:dyDescent="0.35">
      <c r="V19409" s="17"/>
    </row>
    <row r="19410" spans="22:22" x14ac:dyDescent="0.35">
      <c r="V19410" s="17"/>
    </row>
    <row r="19411" spans="22:22" x14ac:dyDescent="0.35">
      <c r="V19411" s="17"/>
    </row>
    <row r="19412" spans="22:22" x14ac:dyDescent="0.35">
      <c r="V19412" s="17"/>
    </row>
    <row r="19413" spans="22:22" x14ac:dyDescent="0.35">
      <c r="V19413" s="17"/>
    </row>
    <row r="19414" spans="22:22" x14ac:dyDescent="0.35">
      <c r="V19414" s="17"/>
    </row>
    <row r="19415" spans="22:22" x14ac:dyDescent="0.35">
      <c r="V19415" s="17"/>
    </row>
    <row r="19416" spans="22:22" x14ac:dyDescent="0.35">
      <c r="V19416" s="17"/>
    </row>
    <row r="19417" spans="22:22" x14ac:dyDescent="0.35">
      <c r="V19417" s="17"/>
    </row>
    <row r="19418" spans="22:22" x14ac:dyDescent="0.35">
      <c r="V19418" s="17"/>
    </row>
    <row r="19419" spans="22:22" x14ac:dyDescent="0.35">
      <c r="V19419" s="17"/>
    </row>
    <row r="19420" spans="22:22" x14ac:dyDescent="0.35">
      <c r="V19420" s="17"/>
    </row>
    <row r="19421" spans="22:22" x14ac:dyDescent="0.35">
      <c r="V19421" s="17"/>
    </row>
    <row r="19422" spans="22:22" x14ac:dyDescent="0.35">
      <c r="V19422" s="17"/>
    </row>
    <row r="19423" spans="22:22" x14ac:dyDescent="0.35">
      <c r="V19423" s="17"/>
    </row>
    <row r="19424" spans="22:22" x14ac:dyDescent="0.35">
      <c r="V19424" s="17"/>
    </row>
    <row r="19425" spans="22:22" x14ac:dyDescent="0.35">
      <c r="V19425" s="17"/>
    </row>
    <row r="19426" spans="22:22" x14ac:dyDescent="0.35">
      <c r="V19426" s="17"/>
    </row>
    <row r="19427" spans="22:22" x14ac:dyDescent="0.35">
      <c r="V19427" s="17"/>
    </row>
    <row r="19428" spans="22:22" x14ac:dyDescent="0.35">
      <c r="V19428" s="17"/>
    </row>
    <row r="19429" spans="22:22" x14ac:dyDescent="0.35">
      <c r="V19429" s="17"/>
    </row>
    <row r="19430" spans="22:22" x14ac:dyDescent="0.35">
      <c r="V19430" s="17"/>
    </row>
    <row r="19431" spans="22:22" x14ac:dyDescent="0.35">
      <c r="V19431" s="17"/>
    </row>
    <row r="19432" spans="22:22" x14ac:dyDescent="0.35">
      <c r="V19432" s="17"/>
    </row>
    <row r="19433" spans="22:22" x14ac:dyDescent="0.35">
      <c r="V19433" s="17"/>
    </row>
    <row r="19434" spans="22:22" x14ac:dyDescent="0.35">
      <c r="V19434" s="17"/>
    </row>
    <row r="19435" spans="22:22" x14ac:dyDescent="0.35">
      <c r="V19435" s="17"/>
    </row>
    <row r="19436" spans="22:22" x14ac:dyDescent="0.35">
      <c r="V19436" s="17"/>
    </row>
    <row r="19437" spans="22:22" x14ac:dyDescent="0.35">
      <c r="V19437" s="17"/>
    </row>
    <row r="19438" spans="22:22" x14ac:dyDescent="0.35">
      <c r="V19438" s="17"/>
    </row>
    <row r="19439" spans="22:22" x14ac:dyDescent="0.35">
      <c r="V19439" s="17"/>
    </row>
    <row r="19440" spans="22:22" x14ac:dyDescent="0.35">
      <c r="V19440" s="17"/>
    </row>
    <row r="19441" spans="22:22" x14ac:dyDescent="0.35">
      <c r="V19441" s="17"/>
    </row>
    <row r="19442" spans="22:22" x14ac:dyDescent="0.35">
      <c r="V19442" s="17"/>
    </row>
    <row r="19443" spans="22:22" x14ac:dyDescent="0.35">
      <c r="V19443" s="17"/>
    </row>
    <row r="19444" spans="22:22" x14ac:dyDescent="0.35">
      <c r="V19444" s="17"/>
    </row>
    <row r="19445" spans="22:22" x14ac:dyDescent="0.35">
      <c r="V19445" s="17"/>
    </row>
    <row r="19446" spans="22:22" x14ac:dyDescent="0.35">
      <c r="V19446" s="17"/>
    </row>
    <row r="19447" spans="22:22" x14ac:dyDescent="0.35">
      <c r="V19447" s="17"/>
    </row>
    <row r="19448" spans="22:22" x14ac:dyDescent="0.35">
      <c r="V19448" s="17"/>
    </row>
    <row r="19449" spans="22:22" x14ac:dyDescent="0.35">
      <c r="V19449" s="17"/>
    </row>
    <row r="19450" spans="22:22" x14ac:dyDescent="0.35">
      <c r="V19450" s="17"/>
    </row>
    <row r="19451" spans="22:22" x14ac:dyDescent="0.35">
      <c r="V19451" s="17"/>
    </row>
    <row r="19452" spans="22:22" x14ac:dyDescent="0.35">
      <c r="V19452" s="17"/>
    </row>
    <row r="19453" spans="22:22" x14ac:dyDescent="0.35">
      <c r="V19453" s="17"/>
    </row>
    <row r="19454" spans="22:22" x14ac:dyDescent="0.35">
      <c r="V19454" s="17"/>
    </row>
    <row r="19455" spans="22:22" x14ac:dyDescent="0.35">
      <c r="V19455" s="17"/>
    </row>
    <row r="19456" spans="22:22" x14ac:dyDescent="0.35">
      <c r="V19456" s="17"/>
    </row>
    <row r="19457" spans="22:22" x14ac:dyDescent="0.35">
      <c r="V19457" s="17"/>
    </row>
    <row r="19458" spans="22:22" x14ac:dyDescent="0.35">
      <c r="V19458" s="17"/>
    </row>
    <row r="19459" spans="22:22" x14ac:dyDescent="0.35">
      <c r="V19459" s="17"/>
    </row>
    <row r="19460" spans="22:22" x14ac:dyDescent="0.35">
      <c r="V19460" s="17"/>
    </row>
    <row r="19461" spans="22:22" x14ac:dyDescent="0.35">
      <c r="V19461" s="17"/>
    </row>
    <row r="19462" spans="22:22" x14ac:dyDescent="0.35">
      <c r="V19462" s="17"/>
    </row>
    <row r="19463" spans="22:22" x14ac:dyDescent="0.35">
      <c r="V19463" s="17"/>
    </row>
    <row r="19464" spans="22:22" x14ac:dyDescent="0.35">
      <c r="V19464" s="17"/>
    </row>
    <row r="19465" spans="22:22" x14ac:dyDescent="0.35">
      <c r="V19465" s="17"/>
    </row>
    <row r="19466" spans="22:22" x14ac:dyDescent="0.35">
      <c r="V19466" s="17"/>
    </row>
    <row r="19467" spans="22:22" x14ac:dyDescent="0.35">
      <c r="V19467" s="17"/>
    </row>
    <row r="19468" spans="22:22" x14ac:dyDescent="0.35">
      <c r="V19468" s="17"/>
    </row>
    <row r="19469" spans="22:22" x14ac:dyDescent="0.35">
      <c r="V19469" s="17"/>
    </row>
    <row r="19470" spans="22:22" x14ac:dyDescent="0.35">
      <c r="V19470" s="17"/>
    </row>
    <row r="19471" spans="22:22" x14ac:dyDescent="0.35">
      <c r="V19471" s="17"/>
    </row>
    <row r="19472" spans="22:22" x14ac:dyDescent="0.35">
      <c r="V19472" s="17"/>
    </row>
    <row r="19473" spans="22:22" x14ac:dyDescent="0.35">
      <c r="V19473" s="17"/>
    </row>
    <row r="19474" spans="22:22" x14ac:dyDescent="0.35">
      <c r="V19474" s="17"/>
    </row>
    <row r="19475" spans="22:22" x14ac:dyDescent="0.35">
      <c r="V19475" s="17"/>
    </row>
    <row r="19476" spans="22:22" x14ac:dyDescent="0.35">
      <c r="V19476" s="17"/>
    </row>
    <row r="19477" spans="22:22" x14ac:dyDescent="0.35">
      <c r="V19477" s="17"/>
    </row>
    <row r="19478" spans="22:22" x14ac:dyDescent="0.35">
      <c r="V19478" s="17"/>
    </row>
    <row r="19479" spans="22:22" x14ac:dyDescent="0.35">
      <c r="V19479" s="17"/>
    </row>
    <row r="19480" spans="22:22" x14ac:dyDescent="0.35">
      <c r="V19480" s="17"/>
    </row>
    <row r="19481" spans="22:22" x14ac:dyDescent="0.35">
      <c r="V19481" s="17"/>
    </row>
    <row r="19482" spans="22:22" x14ac:dyDescent="0.35">
      <c r="V19482" s="17"/>
    </row>
    <row r="19483" spans="22:22" x14ac:dyDescent="0.35">
      <c r="V19483" s="17"/>
    </row>
    <row r="19484" spans="22:22" x14ac:dyDescent="0.35">
      <c r="V19484" s="17"/>
    </row>
    <row r="19485" spans="22:22" x14ac:dyDescent="0.35">
      <c r="V19485" s="17"/>
    </row>
    <row r="19486" spans="22:22" x14ac:dyDescent="0.35">
      <c r="V19486" s="17"/>
    </row>
    <row r="19487" spans="22:22" x14ac:dyDescent="0.35">
      <c r="V19487" s="17"/>
    </row>
    <row r="19488" spans="22:22" x14ac:dyDescent="0.35">
      <c r="V19488" s="17"/>
    </row>
    <row r="19489" spans="22:22" x14ac:dyDescent="0.35">
      <c r="V19489" s="17"/>
    </row>
    <row r="19490" spans="22:22" x14ac:dyDescent="0.35">
      <c r="V19490" s="17"/>
    </row>
    <row r="19491" spans="22:22" x14ac:dyDescent="0.35">
      <c r="V19491" s="17"/>
    </row>
    <row r="19492" spans="22:22" x14ac:dyDescent="0.35">
      <c r="V19492" s="17"/>
    </row>
    <row r="19493" spans="22:22" x14ac:dyDescent="0.35">
      <c r="V19493" s="17"/>
    </row>
    <row r="19494" spans="22:22" x14ac:dyDescent="0.35">
      <c r="V19494" s="17"/>
    </row>
    <row r="19495" spans="22:22" x14ac:dyDescent="0.35">
      <c r="V19495" s="17"/>
    </row>
    <row r="19496" spans="22:22" x14ac:dyDescent="0.35">
      <c r="V19496" s="17"/>
    </row>
    <row r="19497" spans="22:22" x14ac:dyDescent="0.35">
      <c r="V19497" s="17"/>
    </row>
    <row r="19498" spans="22:22" x14ac:dyDescent="0.35">
      <c r="V19498" s="17"/>
    </row>
    <row r="19499" spans="22:22" x14ac:dyDescent="0.35">
      <c r="V19499" s="17"/>
    </row>
    <row r="19500" spans="22:22" x14ac:dyDescent="0.35">
      <c r="V19500" s="17"/>
    </row>
    <row r="19501" spans="22:22" x14ac:dyDescent="0.35">
      <c r="V19501" s="17"/>
    </row>
    <row r="19502" spans="22:22" x14ac:dyDescent="0.35">
      <c r="V19502" s="17"/>
    </row>
    <row r="19503" spans="22:22" x14ac:dyDescent="0.35">
      <c r="V19503" s="17"/>
    </row>
    <row r="19504" spans="22:22" x14ac:dyDescent="0.35">
      <c r="V19504" s="17"/>
    </row>
    <row r="19505" spans="22:22" x14ac:dyDescent="0.35">
      <c r="V19505" s="17"/>
    </row>
    <row r="19506" spans="22:22" x14ac:dyDescent="0.35">
      <c r="V19506" s="17"/>
    </row>
    <row r="19507" spans="22:22" x14ac:dyDescent="0.35">
      <c r="V19507" s="17"/>
    </row>
    <row r="19508" spans="22:22" x14ac:dyDescent="0.35">
      <c r="V19508" s="17"/>
    </row>
    <row r="19509" spans="22:22" x14ac:dyDescent="0.35">
      <c r="V19509" s="17"/>
    </row>
    <row r="19510" spans="22:22" x14ac:dyDescent="0.35">
      <c r="V19510" s="17"/>
    </row>
    <row r="19511" spans="22:22" x14ac:dyDescent="0.35">
      <c r="V19511" s="17"/>
    </row>
    <row r="19512" spans="22:22" x14ac:dyDescent="0.35">
      <c r="V19512" s="17"/>
    </row>
    <row r="19513" spans="22:22" x14ac:dyDescent="0.35">
      <c r="V19513" s="17"/>
    </row>
    <row r="19514" spans="22:22" x14ac:dyDescent="0.35">
      <c r="V19514" s="17"/>
    </row>
    <row r="19515" spans="22:22" x14ac:dyDescent="0.35">
      <c r="V19515" s="17"/>
    </row>
    <row r="19516" spans="22:22" x14ac:dyDescent="0.35">
      <c r="V19516" s="17"/>
    </row>
    <row r="19517" spans="22:22" x14ac:dyDescent="0.35">
      <c r="V19517" s="17"/>
    </row>
    <row r="19518" spans="22:22" x14ac:dyDescent="0.35">
      <c r="V19518" s="17"/>
    </row>
    <row r="19519" spans="22:22" x14ac:dyDescent="0.35">
      <c r="V19519" s="17"/>
    </row>
    <row r="19520" spans="22:22" x14ac:dyDescent="0.35">
      <c r="V19520" s="17"/>
    </row>
    <row r="19521" spans="22:22" x14ac:dyDescent="0.35">
      <c r="V19521" s="17"/>
    </row>
    <row r="19522" spans="22:22" x14ac:dyDescent="0.35">
      <c r="V19522" s="17"/>
    </row>
    <row r="19523" spans="22:22" x14ac:dyDescent="0.35">
      <c r="V19523" s="17"/>
    </row>
    <row r="19524" spans="22:22" x14ac:dyDescent="0.35">
      <c r="V19524" s="17"/>
    </row>
    <row r="19525" spans="22:22" x14ac:dyDescent="0.35">
      <c r="V19525" s="17"/>
    </row>
    <row r="19526" spans="22:22" x14ac:dyDescent="0.35">
      <c r="V19526" s="17"/>
    </row>
    <row r="19527" spans="22:22" x14ac:dyDescent="0.35">
      <c r="V19527" s="17"/>
    </row>
    <row r="19528" spans="22:22" x14ac:dyDescent="0.35">
      <c r="V19528" s="17"/>
    </row>
    <row r="19529" spans="22:22" x14ac:dyDescent="0.35">
      <c r="V19529" s="17"/>
    </row>
    <row r="19530" spans="22:22" x14ac:dyDescent="0.35">
      <c r="V19530" s="17"/>
    </row>
    <row r="19531" spans="22:22" x14ac:dyDescent="0.35">
      <c r="V19531" s="17"/>
    </row>
    <row r="19532" spans="22:22" x14ac:dyDescent="0.35">
      <c r="V19532" s="17"/>
    </row>
    <row r="19533" spans="22:22" x14ac:dyDescent="0.35">
      <c r="V19533" s="17"/>
    </row>
    <row r="19534" spans="22:22" x14ac:dyDescent="0.35">
      <c r="V19534" s="17"/>
    </row>
    <row r="19535" spans="22:22" x14ac:dyDescent="0.35">
      <c r="V19535" s="17"/>
    </row>
    <row r="19536" spans="22:22" x14ac:dyDescent="0.35">
      <c r="V19536" s="17"/>
    </row>
    <row r="19537" spans="22:22" x14ac:dyDescent="0.35">
      <c r="V19537" s="17"/>
    </row>
    <row r="19538" spans="22:22" x14ac:dyDescent="0.35">
      <c r="V19538" s="17"/>
    </row>
    <row r="19539" spans="22:22" x14ac:dyDescent="0.35">
      <c r="V19539" s="17"/>
    </row>
    <row r="19540" spans="22:22" x14ac:dyDescent="0.35">
      <c r="V19540" s="17"/>
    </row>
    <row r="19541" spans="22:22" x14ac:dyDescent="0.35">
      <c r="V19541" s="17"/>
    </row>
    <row r="19542" spans="22:22" x14ac:dyDescent="0.35">
      <c r="V19542" s="17"/>
    </row>
    <row r="19543" spans="22:22" x14ac:dyDescent="0.35">
      <c r="V19543" s="17"/>
    </row>
    <row r="19544" spans="22:22" x14ac:dyDescent="0.35">
      <c r="V19544" s="17"/>
    </row>
    <row r="19545" spans="22:22" x14ac:dyDescent="0.35">
      <c r="V19545" s="17"/>
    </row>
    <row r="19546" spans="22:22" x14ac:dyDescent="0.35">
      <c r="V19546" s="17"/>
    </row>
    <row r="19547" spans="22:22" x14ac:dyDescent="0.35">
      <c r="V19547" s="17"/>
    </row>
    <row r="19548" spans="22:22" x14ac:dyDescent="0.35">
      <c r="V19548" s="17"/>
    </row>
    <row r="19549" spans="22:22" x14ac:dyDescent="0.35">
      <c r="V19549" s="17"/>
    </row>
    <row r="19550" spans="22:22" x14ac:dyDescent="0.35">
      <c r="V19550" s="17"/>
    </row>
    <row r="19551" spans="22:22" x14ac:dyDescent="0.35">
      <c r="V19551" s="17"/>
    </row>
    <row r="19552" spans="22:22" x14ac:dyDescent="0.35">
      <c r="V19552" s="17"/>
    </row>
    <row r="19553" spans="22:22" x14ac:dyDescent="0.35">
      <c r="V19553" s="17"/>
    </row>
    <row r="19554" spans="22:22" x14ac:dyDescent="0.35">
      <c r="V19554" s="17"/>
    </row>
    <row r="19555" spans="22:22" x14ac:dyDescent="0.35">
      <c r="V19555" s="17"/>
    </row>
    <row r="19556" spans="22:22" x14ac:dyDescent="0.35">
      <c r="V19556" s="17"/>
    </row>
    <row r="19557" spans="22:22" x14ac:dyDescent="0.35">
      <c r="V19557" s="17"/>
    </row>
    <row r="19558" spans="22:22" x14ac:dyDescent="0.35">
      <c r="V19558" s="17"/>
    </row>
    <row r="19559" spans="22:22" x14ac:dyDescent="0.35">
      <c r="V19559" s="17"/>
    </row>
    <row r="19560" spans="22:22" x14ac:dyDescent="0.35">
      <c r="V19560" s="17"/>
    </row>
    <row r="19561" spans="22:22" x14ac:dyDescent="0.35">
      <c r="V19561" s="17"/>
    </row>
    <row r="19562" spans="22:22" x14ac:dyDescent="0.35">
      <c r="V19562" s="17"/>
    </row>
    <row r="19563" spans="22:22" x14ac:dyDescent="0.35">
      <c r="V19563" s="17"/>
    </row>
    <row r="19564" spans="22:22" x14ac:dyDescent="0.35">
      <c r="V19564" s="17"/>
    </row>
    <row r="19565" spans="22:22" x14ac:dyDescent="0.35">
      <c r="V19565" s="17"/>
    </row>
    <row r="19566" spans="22:22" x14ac:dyDescent="0.35">
      <c r="V19566" s="17"/>
    </row>
    <row r="19567" spans="22:22" x14ac:dyDescent="0.35">
      <c r="V19567" s="17"/>
    </row>
    <row r="19568" spans="22:22" x14ac:dyDescent="0.35">
      <c r="V19568" s="17"/>
    </row>
    <row r="19569" spans="22:22" x14ac:dyDescent="0.35">
      <c r="V19569" s="17"/>
    </row>
    <row r="19570" spans="22:22" x14ac:dyDescent="0.35">
      <c r="V19570" s="17"/>
    </row>
    <row r="19571" spans="22:22" x14ac:dyDescent="0.35">
      <c r="V19571" s="17"/>
    </row>
    <row r="19572" spans="22:22" x14ac:dyDescent="0.35">
      <c r="V19572" s="17"/>
    </row>
    <row r="19573" spans="22:22" x14ac:dyDescent="0.35">
      <c r="V19573" s="17"/>
    </row>
    <row r="19574" spans="22:22" x14ac:dyDescent="0.35">
      <c r="V19574" s="17"/>
    </row>
    <row r="19575" spans="22:22" x14ac:dyDescent="0.35">
      <c r="V19575" s="17"/>
    </row>
    <row r="19576" spans="22:22" x14ac:dyDescent="0.35">
      <c r="V19576" s="17"/>
    </row>
    <row r="19577" spans="22:22" x14ac:dyDescent="0.35">
      <c r="V19577" s="17"/>
    </row>
    <row r="19578" spans="22:22" x14ac:dyDescent="0.35">
      <c r="V19578" s="17"/>
    </row>
    <row r="19579" spans="22:22" x14ac:dyDescent="0.35">
      <c r="V19579" s="17"/>
    </row>
    <row r="19580" spans="22:22" x14ac:dyDescent="0.35">
      <c r="V19580" s="17"/>
    </row>
    <row r="19581" spans="22:22" x14ac:dyDescent="0.35">
      <c r="V19581" s="17"/>
    </row>
    <row r="19582" spans="22:22" x14ac:dyDescent="0.35">
      <c r="V19582" s="17"/>
    </row>
    <row r="19583" spans="22:22" x14ac:dyDescent="0.35">
      <c r="V19583" s="17"/>
    </row>
    <row r="19584" spans="22:22" x14ac:dyDescent="0.35">
      <c r="V19584" s="17"/>
    </row>
    <row r="19585" spans="22:22" x14ac:dyDescent="0.35">
      <c r="V19585" s="17"/>
    </row>
    <row r="19586" spans="22:22" x14ac:dyDescent="0.35">
      <c r="V19586" s="17"/>
    </row>
    <row r="19587" spans="22:22" x14ac:dyDescent="0.35">
      <c r="V19587" s="17"/>
    </row>
    <row r="19588" spans="22:22" x14ac:dyDescent="0.35">
      <c r="V19588" s="17"/>
    </row>
    <row r="19589" spans="22:22" x14ac:dyDescent="0.35">
      <c r="V19589" s="17"/>
    </row>
    <row r="19590" spans="22:22" x14ac:dyDescent="0.35">
      <c r="V19590" s="17"/>
    </row>
    <row r="19591" spans="22:22" x14ac:dyDescent="0.35">
      <c r="V19591" s="17"/>
    </row>
    <row r="19592" spans="22:22" x14ac:dyDescent="0.35">
      <c r="V19592" s="17"/>
    </row>
    <row r="19593" spans="22:22" x14ac:dyDescent="0.35">
      <c r="V19593" s="17"/>
    </row>
    <row r="19594" spans="22:22" x14ac:dyDescent="0.35">
      <c r="V19594" s="17"/>
    </row>
    <row r="19595" spans="22:22" x14ac:dyDescent="0.35">
      <c r="V19595" s="17"/>
    </row>
    <row r="19596" spans="22:22" x14ac:dyDescent="0.35">
      <c r="V19596" s="17"/>
    </row>
    <row r="19597" spans="22:22" x14ac:dyDescent="0.35">
      <c r="V19597" s="17"/>
    </row>
    <row r="19598" spans="22:22" x14ac:dyDescent="0.35">
      <c r="V19598" s="17"/>
    </row>
    <row r="19599" spans="22:22" x14ac:dyDescent="0.35">
      <c r="V19599" s="17"/>
    </row>
    <row r="19600" spans="22:22" x14ac:dyDescent="0.35">
      <c r="V19600" s="17"/>
    </row>
    <row r="19601" spans="22:22" x14ac:dyDescent="0.35">
      <c r="V19601" s="17"/>
    </row>
    <row r="19602" spans="22:22" x14ac:dyDescent="0.35">
      <c r="V19602" s="17"/>
    </row>
    <row r="19603" spans="22:22" x14ac:dyDescent="0.35">
      <c r="V19603" s="17"/>
    </row>
    <row r="19604" spans="22:22" x14ac:dyDescent="0.35">
      <c r="V19604" s="17"/>
    </row>
    <row r="19605" spans="22:22" x14ac:dyDescent="0.35">
      <c r="V19605" s="17"/>
    </row>
    <row r="19606" spans="22:22" x14ac:dyDescent="0.35">
      <c r="V19606" s="17"/>
    </row>
    <row r="19607" spans="22:22" x14ac:dyDescent="0.35">
      <c r="V19607" s="17"/>
    </row>
    <row r="19608" spans="22:22" x14ac:dyDescent="0.35">
      <c r="V19608" s="17"/>
    </row>
    <row r="19609" spans="22:22" x14ac:dyDescent="0.35">
      <c r="V19609" s="17"/>
    </row>
    <row r="19610" spans="22:22" x14ac:dyDescent="0.35">
      <c r="V19610" s="17"/>
    </row>
    <row r="19611" spans="22:22" x14ac:dyDescent="0.35">
      <c r="V19611" s="17"/>
    </row>
    <row r="19612" spans="22:22" x14ac:dyDescent="0.35">
      <c r="V19612" s="17"/>
    </row>
    <row r="19613" spans="22:22" x14ac:dyDescent="0.35">
      <c r="V19613" s="17"/>
    </row>
    <row r="19614" spans="22:22" x14ac:dyDescent="0.35">
      <c r="V19614" s="17"/>
    </row>
    <row r="19615" spans="22:22" x14ac:dyDescent="0.35">
      <c r="V19615" s="17"/>
    </row>
    <row r="19616" spans="22:22" x14ac:dyDescent="0.35">
      <c r="V19616" s="17"/>
    </row>
    <row r="19617" spans="22:22" x14ac:dyDescent="0.35">
      <c r="V19617" s="17"/>
    </row>
    <row r="19618" spans="22:22" x14ac:dyDescent="0.35">
      <c r="V19618" s="17"/>
    </row>
    <row r="19619" spans="22:22" x14ac:dyDescent="0.35">
      <c r="V19619" s="17"/>
    </row>
    <row r="19620" spans="22:22" x14ac:dyDescent="0.35">
      <c r="V19620" s="17"/>
    </row>
    <row r="19621" spans="22:22" x14ac:dyDescent="0.35">
      <c r="V19621" s="17"/>
    </row>
    <row r="19622" spans="22:22" x14ac:dyDescent="0.35">
      <c r="V19622" s="17"/>
    </row>
    <row r="19623" spans="22:22" x14ac:dyDescent="0.35">
      <c r="V19623" s="17"/>
    </row>
    <row r="19624" spans="22:22" x14ac:dyDescent="0.35">
      <c r="V19624" s="17"/>
    </row>
    <row r="19625" spans="22:22" x14ac:dyDescent="0.35">
      <c r="V19625" s="17"/>
    </row>
    <row r="19626" spans="22:22" x14ac:dyDescent="0.35">
      <c r="V19626" s="17"/>
    </row>
    <row r="19627" spans="22:22" x14ac:dyDescent="0.35">
      <c r="V19627" s="17"/>
    </row>
    <row r="19628" spans="22:22" x14ac:dyDescent="0.35">
      <c r="V19628" s="17"/>
    </row>
    <row r="19629" spans="22:22" x14ac:dyDescent="0.35">
      <c r="V19629" s="17"/>
    </row>
    <row r="19630" spans="22:22" x14ac:dyDescent="0.35">
      <c r="V19630" s="17"/>
    </row>
    <row r="19631" spans="22:22" x14ac:dyDescent="0.35">
      <c r="V19631" s="17"/>
    </row>
    <row r="19632" spans="22:22" x14ac:dyDescent="0.35">
      <c r="V19632" s="17"/>
    </row>
    <row r="19633" spans="22:22" x14ac:dyDescent="0.35">
      <c r="V19633" s="17"/>
    </row>
    <row r="19634" spans="22:22" x14ac:dyDescent="0.35">
      <c r="V19634" s="17"/>
    </row>
    <row r="19635" spans="22:22" x14ac:dyDescent="0.35">
      <c r="V19635" s="17"/>
    </row>
    <row r="19636" spans="22:22" x14ac:dyDescent="0.35">
      <c r="V19636" s="17"/>
    </row>
    <row r="19637" spans="22:22" x14ac:dyDescent="0.35">
      <c r="V19637" s="17"/>
    </row>
    <row r="19638" spans="22:22" x14ac:dyDescent="0.35">
      <c r="V19638" s="17"/>
    </row>
    <row r="19639" spans="22:22" x14ac:dyDescent="0.35">
      <c r="V19639" s="17"/>
    </row>
    <row r="19640" spans="22:22" x14ac:dyDescent="0.35">
      <c r="V19640" s="17"/>
    </row>
    <row r="19641" spans="22:22" x14ac:dyDescent="0.35">
      <c r="V19641" s="17"/>
    </row>
    <row r="19642" spans="22:22" x14ac:dyDescent="0.35">
      <c r="V19642" s="17"/>
    </row>
    <row r="19643" spans="22:22" x14ac:dyDescent="0.35">
      <c r="V19643" s="17"/>
    </row>
    <row r="19644" spans="22:22" x14ac:dyDescent="0.35">
      <c r="V19644" s="17"/>
    </row>
    <row r="19645" spans="22:22" x14ac:dyDescent="0.35">
      <c r="V19645" s="17"/>
    </row>
    <row r="19646" spans="22:22" x14ac:dyDescent="0.35">
      <c r="V19646" s="17"/>
    </row>
    <row r="19647" spans="22:22" x14ac:dyDescent="0.35">
      <c r="V19647" s="17"/>
    </row>
    <row r="19648" spans="22:22" x14ac:dyDescent="0.35">
      <c r="V19648" s="17"/>
    </row>
    <row r="19649" spans="22:22" x14ac:dyDescent="0.35">
      <c r="V19649" s="17"/>
    </row>
    <row r="19650" spans="22:22" x14ac:dyDescent="0.35">
      <c r="V19650" s="17"/>
    </row>
    <row r="19651" spans="22:22" x14ac:dyDescent="0.35">
      <c r="V19651" s="17"/>
    </row>
    <row r="19652" spans="22:22" x14ac:dyDescent="0.35">
      <c r="V19652" s="17"/>
    </row>
    <row r="19653" spans="22:22" x14ac:dyDescent="0.35">
      <c r="V19653" s="17"/>
    </row>
    <row r="19654" spans="22:22" x14ac:dyDescent="0.35">
      <c r="V19654" s="17"/>
    </row>
    <row r="19655" spans="22:22" x14ac:dyDescent="0.35">
      <c r="V19655" s="17"/>
    </row>
    <row r="19656" spans="22:22" x14ac:dyDescent="0.35">
      <c r="V19656" s="17"/>
    </row>
    <row r="19657" spans="22:22" x14ac:dyDescent="0.35">
      <c r="V19657" s="17"/>
    </row>
    <row r="19658" spans="22:22" x14ac:dyDescent="0.35">
      <c r="V19658" s="17"/>
    </row>
    <row r="19659" spans="22:22" x14ac:dyDescent="0.35">
      <c r="V19659" s="17"/>
    </row>
    <row r="19660" spans="22:22" x14ac:dyDescent="0.35">
      <c r="V19660" s="17"/>
    </row>
    <row r="19661" spans="22:22" x14ac:dyDescent="0.35">
      <c r="V19661" s="17"/>
    </row>
    <row r="19662" spans="22:22" x14ac:dyDescent="0.35">
      <c r="V19662" s="17"/>
    </row>
    <row r="19663" spans="22:22" x14ac:dyDescent="0.35">
      <c r="V19663" s="17"/>
    </row>
    <row r="19664" spans="22:22" x14ac:dyDescent="0.35">
      <c r="V19664" s="17"/>
    </row>
    <row r="19665" spans="22:22" x14ac:dyDescent="0.35">
      <c r="V19665" s="17"/>
    </row>
    <row r="19666" spans="22:22" x14ac:dyDescent="0.35">
      <c r="V19666" s="17"/>
    </row>
    <row r="19667" spans="22:22" x14ac:dyDescent="0.35">
      <c r="V19667" s="17"/>
    </row>
    <row r="19668" spans="22:22" x14ac:dyDescent="0.35">
      <c r="V19668" s="17"/>
    </row>
    <row r="19669" spans="22:22" x14ac:dyDescent="0.35">
      <c r="V19669" s="17"/>
    </row>
    <row r="19670" spans="22:22" x14ac:dyDescent="0.35">
      <c r="V19670" s="17"/>
    </row>
    <row r="19671" spans="22:22" x14ac:dyDescent="0.35">
      <c r="V19671" s="17"/>
    </row>
    <row r="19672" spans="22:22" x14ac:dyDescent="0.35">
      <c r="V19672" s="17"/>
    </row>
    <row r="19673" spans="22:22" x14ac:dyDescent="0.35">
      <c r="V19673" s="17"/>
    </row>
    <row r="19674" spans="22:22" x14ac:dyDescent="0.35">
      <c r="V19674" s="17"/>
    </row>
    <row r="19675" spans="22:22" x14ac:dyDescent="0.35">
      <c r="V19675" s="17"/>
    </row>
    <row r="19676" spans="22:22" x14ac:dyDescent="0.35">
      <c r="V19676" s="17"/>
    </row>
    <row r="19677" spans="22:22" x14ac:dyDescent="0.35">
      <c r="V19677" s="17"/>
    </row>
    <row r="19678" spans="22:22" x14ac:dyDescent="0.35">
      <c r="V19678" s="17"/>
    </row>
    <row r="19679" spans="22:22" x14ac:dyDescent="0.35">
      <c r="V19679" s="17"/>
    </row>
    <row r="19680" spans="22:22" x14ac:dyDescent="0.35">
      <c r="V19680" s="17"/>
    </row>
    <row r="19681" spans="22:22" x14ac:dyDescent="0.35">
      <c r="V19681" s="17"/>
    </row>
    <row r="19682" spans="22:22" x14ac:dyDescent="0.35">
      <c r="V19682" s="17"/>
    </row>
    <row r="19683" spans="22:22" x14ac:dyDescent="0.35">
      <c r="V19683" s="17"/>
    </row>
    <row r="19684" spans="22:22" x14ac:dyDescent="0.35">
      <c r="V19684" s="17"/>
    </row>
    <row r="19685" spans="22:22" x14ac:dyDescent="0.35">
      <c r="V19685" s="17"/>
    </row>
    <row r="19686" spans="22:22" x14ac:dyDescent="0.35">
      <c r="V19686" s="17"/>
    </row>
    <row r="19687" spans="22:22" x14ac:dyDescent="0.35">
      <c r="V19687" s="17"/>
    </row>
    <row r="19688" spans="22:22" x14ac:dyDescent="0.35">
      <c r="V19688" s="17"/>
    </row>
    <row r="19689" spans="22:22" x14ac:dyDescent="0.35">
      <c r="V19689" s="17"/>
    </row>
    <row r="19690" spans="22:22" x14ac:dyDescent="0.35">
      <c r="V19690" s="17"/>
    </row>
    <row r="19691" spans="22:22" x14ac:dyDescent="0.35">
      <c r="V19691" s="17"/>
    </row>
    <row r="19692" spans="22:22" x14ac:dyDescent="0.35">
      <c r="V19692" s="17"/>
    </row>
    <row r="19693" spans="22:22" x14ac:dyDescent="0.35">
      <c r="V19693" s="17"/>
    </row>
    <row r="19694" spans="22:22" x14ac:dyDescent="0.35">
      <c r="V19694" s="17"/>
    </row>
    <row r="19695" spans="22:22" x14ac:dyDescent="0.35">
      <c r="V19695" s="17"/>
    </row>
    <row r="19696" spans="22:22" x14ac:dyDescent="0.35">
      <c r="V19696" s="17"/>
    </row>
    <row r="19697" spans="22:22" x14ac:dyDescent="0.35">
      <c r="V19697" s="17"/>
    </row>
    <row r="19698" spans="22:22" x14ac:dyDescent="0.35">
      <c r="V19698" s="17"/>
    </row>
    <row r="19699" spans="22:22" x14ac:dyDescent="0.35">
      <c r="V19699" s="17"/>
    </row>
    <row r="19700" spans="22:22" x14ac:dyDescent="0.35">
      <c r="V19700" s="17"/>
    </row>
    <row r="19701" spans="22:22" x14ac:dyDescent="0.35">
      <c r="V19701" s="17"/>
    </row>
    <row r="19702" spans="22:22" x14ac:dyDescent="0.35">
      <c r="V19702" s="17"/>
    </row>
    <row r="19703" spans="22:22" x14ac:dyDescent="0.35">
      <c r="V19703" s="17"/>
    </row>
    <row r="19704" spans="22:22" x14ac:dyDescent="0.35">
      <c r="V19704" s="17"/>
    </row>
    <row r="19705" spans="22:22" x14ac:dyDescent="0.35">
      <c r="V19705" s="17"/>
    </row>
    <row r="19706" spans="22:22" x14ac:dyDescent="0.35">
      <c r="V19706" s="17"/>
    </row>
    <row r="19707" spans="22:22" x14ac:dyDescent="0.35">
      <c r="V19707" s="17"/>
    </row>
    <row r="19708" spans="22:22" x14ac:dyDescent="0.35">
      <c r="V19708" s="17"/>
    </row>
    <row r="19709" spans="22:22" x14ac:dyDescent="0.35">
      <c r="V19709" s="17"/>
    </row>
    <row r="19710" spans="22:22" x14ac:dyDescent="0.35">
      <c r="V19710" s="17"/>
    </row>
    <row r="19711" spans="22:22" x14ac:dyDescent="0.35">
      <c r="V19711" s="17"/>
    </row>
    <row r="19712" spans="22:22" x14ac:dyDescent="0.35">
      <c r="V19712" s="17"/>
    </row>
    <row r="19713" spans="22:22" x14ac:dyDescent="0.35">
      <c r="V19713" s="17"/>
    </row>
    <row r="19714" spans="22:22" x14ac:dyDescent="0.35">
      <c r="V19714" s="17"/>
    </row>
    <row r="19715" spans="22:22" x14ac:dyDescent="0.35">
      <c r="V19715" s="17"/>
    </row>
    <row r="19716" spans="22:22" x14ac:dyDescent="0.35">
      <c r="V19716" s="17"/>
    </row>
    <row r="19717" spans="22:22" x14ac:dyDescent="0.35">
      <c r="V19717" s="17"/>
    </row>
    <row r="19718" spans="22:22" x14ac:dyDescent="0.35">
      <c r="V19718" s="17"/>
    </row>
    <row r="19719" spans="22:22" x14ac:dyDescent="0.35">
      <c r="V19719" s="17"/>
    </row>
    <row r="19720" spans="22:22" x14ac:dyDescent="0.35">
      <c r="V19720" s="17"/>
    </row>
    <row r="19721" spans="22:22" x14ac:dyDescent="0.35">
      <c r="V19721" s="17"/>
    </row>
    <row r="19722" spans="22:22" x14ac:dyDescent="0.35">
      <c r="V19722" s="17"/>
    </row>
    <row r="19723" spans="22:22" x14ac:dyDescent="0.35">
      <c r="V19723" s="17"/>
    </row>
    <row r="19724" spans="22:22" x14ac:dyDescent="0.35">
      <c r="V19724" s="17"/>
    </row>
    <row r="19725" spans="22:22" x14ac:dyDescent="0.35">
      <c r="V19725" s="17"/>
    </row>
    <row r="19726" spans="22:22" x14ac:dyDescent="0.35">
      <c r="V19726" s="17"/>
    </row>
    <row r="19727" spans="22:22" x14ac:dyDescent="0.35">
      <c r="V19727" s="17"/>
    </row>
    <row r="19728" spans="22:22" x14ac:dyDescent="0.35">
      <c r="V19728" s="17"/>
    </row>
    <row r="19729" spans="22:22" x14ac:dyDescent="0.35">
      <c r="V19729" s="17"/>
    </row>
    <row r="19730" spans="22:22" x14ac:dyDescent="0.35">
      <c r="V19730" s="17"/>
    </row>
    <row r="19731" spans="22:22" x14ac:dyDescent="0.35">
      <c r="V19731" s="17"/>
    </row>
    <row r="19732" spans="22:22" x14ac:dyDescent="0.35">
      <c r="V19732" s="17"/>
    </row>
    <row r="19733" spans="22:22" x14ac:dyDescent="0.35">
      <c r="V19733" s="17"/>
    </row>
    <row r="19734" spans="22:22" x14ac:dyDescent="0.35">
      <c r="V19734" s="17"/>
    </row>
    <row r="19735" spans="22:22" x14ac:dyDescent="0.35">
      <c r="V19735" s="17"/>
    </row>
    <row r="19736" spans="22:22" x14ac:dyDescent="0.35">
      <c r="V19736" s="17"/>
    </row>
    <row r="19737" spans="22:22" x14ac:dyDescent="0.35">
      <c r="V19737" s="17"/>
    </row>
    <row r="19738" spans="22:22" x14ac:dyDescent="0.35">
      <c r="V19738" s="17"/>
    </row>
    <row r="19739" spans="22:22" x14ac:dyDescent="0.35">
      <c r="V19739" s="17"/>
    </row>
    <row r="19740" spans="22:22" x14ac:dyDescent="0.35">
      <c r="V19740" s="17"/>
    </row>
    <row r="19741" spans="22:22" x14ac:dyDescent="0.35">
      <c r="V19741" s="17"/>
    </row>
    <row r="19742" spans="22:22" x14ac:dyDescent="0.35">
      <c r="V19742" s="17"/>
    </row>
    <row r="19743" spans="22:22" x14ac:dyDescent="0.35">
      <c r="V19743" s="17"/>
    </row>
    <row r="19744" spans="22:22" x14ac:dyDescent="0.35">
      <c r="V19744" s="17"/>
    </row>
    <row r="19745" spans="22:22" x14ac:dyDescent="0.35">
      <c r="V19745" s="17"/>
    </row>
    <row r="19746" spans="22:22" x14ac:dyDescent="0.35">
      <c r="V19746" s="17"/>
    </row>
    <row r="19747" spans="22:22" x14ac:dyDescent="0.35">
      <c r="V19747" s="17"/>
    </row>
    <row r="19748" spans="22:22" x14ac:dyDescent="0.35">
      <c r="V19748" s="17"/>
    </row>
    <row r="19749" spans="22:22" x14ac:dyDescent="0.35">
      <c r="V19749" s="17"/>
    </row>
    <row r="19750" spans="22:22" x14ac:dyDescent="0.35">
      <c r="V19750" s="17"/>
    </row>
    <row r="19751" spans="22:22" x14ac:dyDescent="0.35">
      <c r="V19751" s="17"/>
    </row>
    <row r="19752" spans="22:22" x14ac:dyDescent="0.35">
      <c r="V19752" s="17"/>
    </row>
    <row r="19753" spans="22:22" x14ac:dyDescent="0.35">
      <c r="V19753" s="17"/>
    </row>
    <row r="19754" spans="22:22" x14ac:dyDescent="0.35">
      <c r="V19754" s="17"/>
    </row>
    <row r="19755" spans="22:22" x14ac:dyDescent="0.35">
      <c r="V19755" s="17"/>
    </row>
    <row r="19756" spans="22:22" x14ac:dyDescent="0.35">
      <c r="V19756" s="17"/>
    </row>
    <row r="19757" spans="22:22" x14ac:dyDescent="0.35">
      <c r="V19757" s="17"/>
    </row>
    <row r="19758" spans="22:22" x14ac:dyDescent="0.35">
      <c r="V19758" s="17"/>
    </row>
    <row r="19759" spans="22:22" x14ac:dyDescent="0.35">
      <c r="V19759" s="17"/>
    </row>
    <row r="19760" spans="22:22" x14ac:dyDescent="0.35">
      <c r="V19760" s="17"/>
    </row>
    <row r="19761" spans="22:22" x14ac:dyDescent="0.35">
      <c r="V19761" s="17"/>
    </row>
    <row r="19762" spans="22:22" x14ac:dyDescent="0.35">
      <c r="V19762" s="17"/>
    </row>
    <row r="19763" spans="22:22" x14ac:dyDescent="0.35">
      <c r="V19763" s="17"/>
    </row>
    <row r="19764" spans="22:22" x14ac:dyDescent="0.35">
      <c r="V19764" s="17"/>
    </row>
    <row r="19765" spans="22:22" x14ac:dyDescent="0.35">
      <c r="V19765" s="17"/>
    </row>
    <row r="19766" spans="22:22" x14ac:dyDescent="0.35">
      <c r="V19766" s="17"/>
    </row>
    <row r="19767" spans="22:22" x14ac:dyDescent="0.35">
      <c r="V19767" s="17"/>
    </row>
    <row r="19768" spans="22:22" x14ac:dyDescent="0.35">
      <c r="V19768" s="17"/>
    </row>
    <row r="19769" spans="22:22" x14ac:dyDescent="0.35">
      <c r="V19769" s="17"/>
    </row>
    <row r="19770" spans="22:22" x14ac:dyDescent="0.35">
      <c r="V19770" s="17"/>
    </row>
    <row r="19771" spans="22:22" x14ac:dyDescent="0.35">
      <c r="V19771" s="17"/>
    </row>
    <row r="19772" spans="22:22" x14ac:dyDescent="0.35">
      <c r="V19772" s="17"/>
    </row>
    <row r="19773" spans="22:22" x14ac:dyDescent="0.35">
      <c r="V19773" s="17"/>
    </row>
    <row r="19774" spans="22:22" x14ac:dyDescent="0.35">
      <c r="V19774" s="17"/>
    </row>
    <row r="19775" spans="22:22" x14ac:dyDescent="0.35">
      <c r="V19775" s="17"/>
    </row>
    <row r="19776" spans="22:22" x14ac:dyDescent="0.35">
      <c r="V19776" s="17"/>
    </row>
    <row r="19777" spans="22:22" x14ac:dyDescent="0.35">
      <c r="V19777" s="17"/>
    </row>
    <row r="19778" spans="22:22" x14ac:dyDescent="0.35">
      <c r="V19778" s="17"/>
    </row>
    <row r="19779" spans="22:22" x14ac:dyDescent="0.35">
      <c r="V19779" s="17"/>
    </row>
    <row r="19780" spans="22:22" x14ac:dyDescent="0.35">
      <c r="V19780" s="17"/>
    </row>
    <row r="19781" spans="22:22" x14ac:dyDescent="0.35">
      <c r="V19781" s="17"/>
    </row>
    <row r="19782" spans="22:22" x14ac:dyDescent="0.35">
      <c r="V19782" s="17"/>
    </row>
    <row r="19783" spans="22:22" x14ac:dyDescent="0.35">
      <c r="V19783" s="17"/>
    </row>
    <row r="19784" spans="22:22" x14ac:dyDescent="0.35">
      <c r="V19784" s="17"/>
    </row>
    <row r="19785" spans="22:22" x14ac:dyDescent="0.35">
      <c r="V19785" s="17"/>
    </row>
    <row r="19786" spans="22:22" x14ac:dyDescent="0.35">
      <c r="V19786" s="17"/>
    </row>
    <row r="19787" spans="22:22" x14ac:dyDescent="0.35">
      <c r="V19787" s="17"/>
    </row>
    <row r="19788" spans="22:22" x14ac:dyDescent="0.35">
      <c r="V19788" s="17"/>
    </row>
    <row r="19789" spans="22:22" x14ac:dyDescent="0.35">
      <c r="V19789" s="17"/>
    </row>
    <row r="19790" spans="22:22" x14ac:dyDescent="0.35">
      <c r="V19790" s="17"/>
    </row>
    <row r="19791" spans="22:22" x14ac:dyDescent="0.35">
      <c r="V19791" s="17"/>
    </row>
    <row r="19792" spans="22:22" x14ac:dyDescent="0.35">
      <c r="V19792" s="17"/>
    </row>
    <row r="19793" spans="22:22" x14ac:dyDescent="0.35">
      <c r="V19793" s="17"/>
    </row>
    <row r="19794" spans="22:22" x14ac:dyDescent="0.35">
      <c r="V19794" s="17"/>
    </row>
    <row r="19795" spans="22:22" x14ac:dyDescent="0.35">
      <c r="V19795" s="17"/>
    </row>
    <row r="19796" spans="22:22" x14ac:dyDescent="0.35">
      <c r="V19796" s="17"/>
    </row>
    <row r="19797" spans="22:22" x14ac:dyDescent="0.35">
      <c r="V19797" s="17"/>
    </row>
    <row r="19798" spans="22:22" x14ac:dyDescent="0.35">
      <c r="V19798" s="17"/>
    </row>
    <row r="19799" spans="22:22" x14ac:dyDescent="0.35">
      <c r="V19799" s="17"/>
    </row>
    <row r="19800" spans="22:22" x14ac:dyDescent="0.35">
      <c r="V19800" s="17"/>
    </row>
    <row r="19801" spans="22:22" x14ac:dyDescent="0.35">
      <c r="V19801" s="17"/>
    </row>
    <row r="19802" spans="22:22" x14ac:dyDescent="0.35">
      <c r="V19802" s="17"/>
    </row>
    <row r="19803" spans="22:22" x14ac:dyDescent="0.35">
      <c r="V19803" s="17"/>
    </row>
    <row r="19804" spans="22:22" x14ac:dyDescent="0.35">
      <c r="V19804" s="17"/>
    </row>
    <row r="19805" spans="22:22" x14ac:dyDescent="0.35">
      <c r="V19805" s="17"/>
    </row>
    <row r="19806" spans="22:22" x14ac:dyDescent="0.35">
      <c r="V19806" s="17"/>
    </row>
    <row r="19807" spans="22:22" x14ac:dyDescent="0.35">
      <c r="V19807" s="17"/>
    </row>
    <row r="19808" spans="22:22" x14ac:dyDescent="0.35">
      <c r="V19808" s="17"/>
    </row>
    <row r="19809" spans="22:22" x14ac:dyDescent="0.35">
      <c r="V19809" s="17"/>
    </row>
    <row r="19810" spans="22:22" x14ac:dyDescent="0.35">
      <c r="V19810" s="17"/>
    </row>
    <row r="19811" spans="22:22" x14ac:dyDescent="0.35">
      <c r="V19811" s="17"/>
    </row>
    <row r="19812" spans="22:22" x14ac:dyDescent="0.35">
      <c r="V19812" s="17"/>
    </row>
    <row r="19813" spans="22:22" x14ac:dyDescent="0.35">
      <c r="V19813" s="17"/>
    </row>
    <row r="19814" spans="22:22" x14ac:dyDescent="0.35">
      <c r="V19814" s="17"/>
    </row>
    <row r="19815" spans="22:22" x14ac:dyDescent="0.35">
      <c r="V19815" s="17"/>
    </row>
    <row r="19816" spans="22:22" x14ac:dyDescent="0.35">
      <c r="V19816" s="17"/>
    </row>
    <row r="19817" spans="22:22" x14ac:dyDescent="0.35">
      <c r="V19817" s="17"/>
    </row>
    <row r="19818" spans="22:22" x14ac:dyDescent="0.35">
      <c r="V19818" s="17"/>
    </row>
    <row r="19819" spans="22:22" x14ac:dyDescent="0.35">
      <c r="V19819" s="17"/>
    </row>
    <row r="19820" spans="22:22" x14ac:dyDescent="0.35">
      <c r="V19820" s="17"/>
    </row>
    <row r="19821" spans="22:22" x14ac:dyDescent="0.35">
      <c r="V19821" s="17"/>
    </row>
    <row r="19822" spans="22:22" x14ac:dyDescent="0.35">
      <c r="V19822" s="17"/>
    </row>
    <row r="19823" spans="22:22" x14ac:dyDescent="0.35">
      <c r="V19823" s="17"/>
    </row>
    <row r="19824" spans="22:22" x14ac:dyDescent="0.35">
      <c r="V19824" s="17"/>
    </row>
    <row r="19825" spans="22:22" x14ac:dyDescent="0.35">
      <c r="V19825" s="17"/>
    </row>
    <row r="19826" spans="22:22" x14ac:dyDescent="0.35">
      <c r="V19826" s="17"/>
    </row>
    <row r="19827" spans="22:22" x14ac:dyDescent="0.35">
      <c r="V19827" s="17"/>
    </row>
    <row r="19828" spans="22:22" x14ac:dyDescent="0.35">
      <c r="V19828" s="17"/>
    </row>
    <row r="19829" spans="22:22" x14ac:dyDescent="0.35">
      <c r="V19829" s="17"/>
    </row>
    <row r="19830" spans="22:22" x14ac:dyDescent="0.35">
      <c r="V19830" s="17"/>
    </row>
    <row r="19831" spans="22:22" x14ac:dyDescent="0.35">
      <c r="V19831" s="17"/>
    </row>
    <row r="19832" spans="22:22" x14ac:dyDescent="0.35">
      <c r="V19832" s="17"/>
    </row>
    <row r="19833" spans="22:22" x14ac:dyDescent="0.35">
      <c r="V19833" s="17"/>
    </row>
    <row r="19834" spans="22:22" x14ac:dyDescent="0.35">
      <c r="V19834" s="17"/>
    </row>
    <row r="19835" spans="22:22" x14ac:dyDescent="0.35">
      <c r="V19835" s="17"/>
    </row>
    <row r="19836" spans="22:22" x14ac:dyDescent="0.35">
      <c r="V19836" s="17"/>
    </row>
    <row r="19837" spans="22:22" x14ac:dyDescent="0.35">
      <c r="V19837" s="17"/>
    </row>
    <row r="19838" spans="22:22" x14ac:dyDescent="0.35">
      <c r="V19838" s="17"/>
    </row>
    <row r="19839" spans="22:22" x14ac:dyDescent="0.35">
      <c r="V19839" s="17"/>
    </row>
    <row r="19840" spans="22:22" x14ac:dyDescent="0.35">
      <c r="V19840" s="17"/>
    </row>
    <row r="19841" spans="22:22" x14ac:dyDescent="0.35">
      <c r="V19841" s="17"/>
    </row>
    <row r="19842" spans="22:22" x14ac:dyDescent="0.35">
      <c r="V19842" s="17"/>
    </row>
    <row r="19843" spans="22:22" x14ac:dyDescent="0.35">
      <c r="V19843" s="17"/>
    </row>
    <row r="19844" spans="22:22" x14ac:dyDescent="0.35">
      <c r="V19844" s="17"/>
    </row>
    <row r="19845" spans="22:22" x14ac:dyDescent="0.35">
      <c r="V19845" s="17"/>
    </row>
    <row r="19846" spans="22:22" x14ac:dyDescent="0.35">
      <c r="V19846" s="17"/>
    </row>
    <row r="19847" spans="22:22" x14ac:dyDescent="0.35">
      <c r="V19847" s="17"/>
    </row>
    <row r="19848" spans="22:22" x14ac:dyDescent="0.35">
      <c r="V19848" s="17"/>
    </row>
    <row r="19849" spans="22:22" x14ac:dyDescent="0.35">
      <c r="V19849" s="17"/>
    </row>
    <row r="19850" spans="22:22" x14ac:dyDescent="0.35">
      <c r="V19850" s="17"/>
    </row>
    <row r="19851" spans="22:22" x14ac:dyDescent="0.35">
      <c r="V19851" s="17"/>
    </row>
    <row r="19852" spans="22:22" x14ac:dyDescent="0.35">
      <c r="V19852" s="17"/>
    </row>
    <row r="19853" spans="22:22" x14ac:dyDescent="0.35">
      <c r="V19853" s="17"/>
    </row>
    <row r="19854" spans="22:22" x14ac:dyDescent="0.35">
      <c r="V19854" s="17"/>
    </row>
    <row r="19855" spans="22:22" x14ac:dyDescent="0.35">
      <c r="V19855" s="17"/>
    </row>
    <row r="19856" spans="22:22" x14ac:dyDescent="0.35">
      <c r="V19856" s="17"/>
    </row>
    <row r="19857" spans="22:22" x14ac:dyDescent="0.35">
      <c r="V19857" s="17"/>
    </row>
    <row r="19858" spans="22:22" x14ac:dyDescent="0.35">
      <c r="V19858" s="17"/>
    </row>
    <row r="19859" spans="22:22" x14ac:dyDescent="0.35">
      <c r="V19859" s="17"/>
    </row>
    <row r="19860" spans="22:22" x14ac:dyDescent="0.35">
      <c r="V19860" s="17"/>
    </row>
    <row r="19861" spans="22:22" x14ac:dyDescent="0.35">
      <c r="V19861" s="17"/>
    </row>
    <row r="19862" spans="22:22" x14ac:dyDescent="0.35">
      <c r="V19862" s="17"/>
    </row>
    <row r="19863" spans="22:22" x14ac:dyDescent="0.35">
      <c r="V19863" s="17"/>
    </row>
    <row r="19864" spans="22:22" x14ac:dyDescent="0.35">
      <c r="V19864" s="17"/>
    </row>
    <row r="19865" spans="22:22" x14ac:dyDescent="0.35">
      <c r="V19865" s="17"/>
    </row>
    <row r="19866" spans="22:22" x14ac:dyDescent="0.35">
      <c r="V19866" s="17"/>
    </row>
    <row r="19867" spans="22:22" x14ac:dyDescent="0.35">
      <c r="V19867" s="17"/>
    </row>
    <row r="19868" spans="22:22" x14ac:dyDescent="0.35">
      <c r="V19868" s="17"/>
    </row>
    <row r="19869" spans="22:22" x14ac:dyDescent="0.35">
      <c r="V19869" s="17"/>
    </row>
    <row r="19870" spans="22:22" x14ac:dyDescent="0.35">
      <c r="V19870" s="17"/>
    </row>
    <row r="19871" spans="22:22" x14ac:dyDescent="0.35">
      <c r="V19871" s="17"/>
    </row>
    <row r="19872" spans="22:22" x14ac:dyDescent="0.35">
      <c r="V19872" s="17"/>
    </row>
    <row r="19873" spans="22:22" x14ac:dyDescent="0.35">
      <c r="V19873" s="17"/>
    </row>
    <row r="19874" spans="22:22" x14ac:dyDescent="0.35">
      <c r="V19874" s="17"/>
    </row>
    <row r="19875" spans="22:22" x14ac:dyDescent="0.35">
      <c r="V19875" s="17"/>
    </row>
    <row r="19876" spans="22:22" x14ac:dyDescent="0.35">
      <c r="V19876" s="17"/>
    </row>
    <row r="19877" spans="22:22" x14ac:dyDescent="0.35">
      <c r="V19877" s="17"/>
    </row>
    <row r="19878" spans="22:22" x14ac:dyDescent="0.35">
      <c r="V19878" s="17"/>
    </row>
    <row r="19879" spans="22:22" x14ac:dyDescent="0.35">
      <c r="V19879" s="17"/>
    </row>
    <row r="19880" spans="22:22" x14ac:dyDescent="0.35">
      <c r="V19880" s="17"/>
    </row>
    <row r="19881" spans="22:22" x14ac:dyDescent="0.35">
      <c r="V19881" s="17"/>
    </row>
    <row r="19882" spans="22:22" x14ac:dyDescent="0.35">
      <c r="V19882" s="17"/>
    </row>
    <row r="19883" spans="22:22" x14ac:dyDescent="0.35">
      <c r="V19883" s="17"/>
    </row>
    <row r="19884" spans="22:22" x14ac:dyDescent="0.35">
      <c r="V19884" s="17"/>
    </row>
    <row r="19885" spans="22:22" x14ac:dyDescent="0.35">
      <c r="V19885" s="17"/>
    </row>
    <row r="19886" spans="22:22" x14ac:dyDescent="0.35">
      <c r="V19886" s="17"/>
    </row>
    <row r="19887" spans="22:22" x14ac:dyDescent="0.35">
      <c r="V19887" s="17"/>
    </row>
    <row r="19888" spans="22:22" x14ac:dyDescent="0.35">
      <c r="V19888" s="17"/>
    </row>
    <row r="19889" spans="22:22" x14ac:dyDescent="0.35">
      <c r="V19889" s="17"/>
    </row>
    <row r="19890" spans="22:22" x14ac:dyDescent="0.35">
      <c r="V19890" s="17"/>
    </row>
    <row r="19891" spans="22:22" x14ac:dyDescent="0.35">
      <c r="V19891" s="17"/>
    </row>
    <row r="19892" spans="22:22" x14ac:dyDescent="0.35">
      <c r="V19892" s="17"/>
    </row>
    <row r="19893" spans="22:22" x14ac:dyDescent="0.35">
      <c r="V19893" s="17"/>
    </row>
    <row r="19894" spans="22:22" x14ac:dyDescent="0.35">
      <c r="V19894" s="17"/>
    </row>
    <row r="19895" spans="22:22" x14ac:dyDescent="0.35">
      <c r="V19895" s="17"/>
    </row>
    <row r="19896" spans="22:22" x14ac:dyDescent="0.35">
      <c r="V19896" s="17"/>
    </row>
    <row r="19897" spans="22:22" x14ac:dyDescent="0.35">
      <c r="V19897" s="17"/>
    </row>
    <row r="19898" spans="22:22" x14ac:dyDescent="0.35">
      <c r="V19898" s="17"/>
    </row>
    <row r="19899" spans="22:22" x14ac:dyDescent="0.35">
      <c r="V19899" s="17"/>
    </row>
    <row r="19900" spans="22:22" x14ac:dyDescent="0.35">
      <c r="V19900" s="17"/>
    </row>
    <row r="19901" spans="22:22" x14ac:dyDescent="0.35">
      <c r="V19901" s="17"/>
    </row>
    <row r="19902" spans="22:22" x14ac:dyDescent="0.35">
      <c r="V19902" s="17"/>
    </row>
    <row r="19903" spans="22:22" x14ac:dyDescent="0.35">
      <c r="V19903" s="17"/>
    </row>
    <row r="19904" spans="22:22" x14ac:dyDescent="0.35">
      <c r="V19904" s="17"/>
    </row>
    <row r="19905" spans="22:22" x14ac:dyDescent="0.35">
      <c r="V19905" s="17"/>
    </row>
    <row r="19906" spans="22:22" x14ac:dyDescent="0.35">
      <c r="V19906" s="17"/>
    </row>
    <row r="19907" spans="22:22" x14ac:dyDescent="0.35">
      <c r="V19907" s="17"/>
    </row>
    <row r="19908" spans="22:22" x14ac:dyDescent="0.35">
      <c r="V19908" s="17"/>
    </row>
    <row r="19909" spans="22:22" x14ac:dyDescent="0.35">
      <c r="V19909" s="17"/>
    </row>
    <row r="19910" spans="22:22" x14ac:dyDescent="0.35">
      <c r="V19910" s="17"/>
    </row>
    <row r="19911" spans="22:22" x14ac:dyDescent="0.35">
      <c r="V19911" s="17"/>
    </row>
    <row r="19912" spans="22:22" x14ac:dyDescent="0.35">
      <c r="V19912" s="17"/>
    </row>
    <row r="19913" spans="22:22" x14ac:dyDescent="0.35">
      <c r="V19913" s="17"/>
    </row>
    <row r="19914" spans="22:22" x14ac:dyDescent="0.35">
      <c r="V19914" s="17"/>
    </row>
    <row r="19915" spans="22:22" x14ac:dyDescent="0.35">
      <c r="V19915" s="17"/>
    </row>
    <row r="19916" spans="22:22" x14ac:dyDescent="0.35">
      <c r="V19916" s="17"/>
    </row>
    <row r="19917" spans="22:22" x14ac:dyDescent="0.35">
      <c r="V19917" s="17"/>
    </row>
    <row r="19918" spans="22:22" x14ac:dyDescent="0.35">
      <c r="V19918" s="17"/>
    </row>
    <row r="19919" spans="22:22" x14ac:dyDescent="0.35">
      <c r="V19919" s="17"/>
    </row>
    <row r="19920" spans="22:22" x14ac:dyDescent="0.35">
      <c r="V19920" s="17"/>
    </row>
    <row r="19921" spans="22:22" x14ac:dyDescent="0.35">
      <c r="V19921" s="17"/>
    </row>
    <row r="19922" spans="22:22" x14ac:dyDescent="0.35">
      <c r="V19922" s="17"/>
    </row>
    <row r="19923" spans="22:22" x14ac:dyDescent="0.35">
      <c r="V19923" s="17"/>
    </row>
    <row r="19924" spans="22:22" x14ac:dyDescent="0.35">
      <c r="V19924" s="17"/>
    </row>
    <row r="19925" spans="22:22" x14ac:dyDescent="0.35">
      <c r="V19925" s="17"/>
    </row>
    <row r="19926" spans="22:22" x14ac:dyDescent="0.35">
      <c r="V19926" s="17"/>
    </row>
    <row r="19927" spans="22:22" x14ac:dyDescent="0.35">
      <c r="V19927" s="17"/>
    </row>
    <row r="19928" spans="22:22" x14ac:dyDescent="0.35">
      <c r="V19928" s="17"/>
    </row>
    <row r="19929" spans="22:22" x14ac:dyDescent="0.35">
      <c r="V19929" s="17"/>
    </row>
    <row r="19930" spans="22:22" x14ac:dyDescent="0.35">
      <c r="V19930" s="17"/>
    </row>
    <row r="19931" spans="22:22" x14ac:dyDescent="0.35">
      <c r="V19931" s="17"/>
    </row>
    <row r="19932" spans="22:22" x14ac:dyDescent="0.35">
      <c r="V19932" s="17"/>
    </row>
    <row r="19933" spans="22:22" x14ac:dyDescent="0.35">
      <c r="V19933" s="17"/>
    </row>
    <row r="19934" spans="22:22" x14ac:dyDescent="0.35">
      <c r="V19934" s="17"/>
    </row>
    <row r="19935" spans="22:22" x14ac:dyDescent="0.35">
      <c r="V19935" s="17"/>
    </row>
    <row r="19936" spans="22:22" x14ac:dyDescent="0.35">
      <c r="V19936" s="17"/>
    </row>
    <row r="19937" spans="22:22" x14ac:dyDescent="0.35">
      <c r="V19937" s="17"/>
    </row>
    <row r="19938" spans="22:22" x14ac:dyDescent="0.35">
      <c r="V19938" s="17"/>
    </row>
    <row r="19939" spans="22:22" x14ac:dyDescent="0.35">
      <c r="V19939" s="17"/>
    </row>
    <row r="19940" spans="22:22" x14ac:dyDescent="0.35">
      <c r="V19940" s="17"/>
    </row>
    <row r="19941" spans="22:22" x14ac:dyDescent="0.35">
      <c r="V19941" s="17"/>
    </row>
    <row r="19942" spans="22:22" x14ac:dyDescent="0.35">
      <c r="V19942" s="17"/>
    </row>
    <row r="19943" spans="22:22" x14ac:dyDescent="0.35">
      <c r="V19943" s="17"/>
    </row>
    <row r="19944" spans="22:22" x14ac:dyDescent="0.35">
      <c r="V19944" s="17"/>
    </row>
    <row r="19945" spans="22:22" x14ac:dyDescent="0.35">
      <c r="V19945" s="17"/>
    </row>
    <row r="19946" spans="22:22" x14ac:dyDescent="0.35">
      <c r="V19946" s="17"/>
    </row>
    <row r="19947" spans="22:22" x14ac:dyDescent="0.35">
      <c r="V19947" s="17"/>
    </row>
    <row r="19948" spans="22:22" x14ac:dyDescent="0.35">
      <c r="V19948" s="17"/>
    </row>
    <row r="19949" spans="22:22" x14ac:dyDescent="0.35">
      <c r="V19949" s="17"/>
    </row>
    <row r="19950" spans="22:22" x14ac:dyDescent="0.35">
      <c r="V19950" s="17"/>
    </row>
    <row r="19951" spans="22:22" x14ac:dyDescent="0.35">
      <c r="V19951" s="17"/>
    </row>
    <row r="19952" spans="22:22" x14ac:dyDescent="0.35">
      <c r="V19952" s="17"/>
    </row>
    <row r="19953" spans="22:22" x14ac:dyDescent="0.35">
      <c r="V19953" s="17"/>
    </row>
    <row r="19954" spans="22:22" x14ac:dyDescent="0.35">
      <c r="V19954" s="17"/>
    </row>
    <row r="19955" spans="22:22" x14ac:dyDescent="0.35">
      <c r="V19955" s="17"/>
    </row>
    <row r="19956" spans="22:22" x14ac:dyDescent="0.35">
      <c r="V19956" s="17"/>
    </row>
    <row r="19957" spans="22:22" x14ac:dyDescent="0.35">
      <c r="V19957" s="17"/>
    </row>
    <row r="19958" spans="22:22" x14ac:dyDescent="0.35">
      <c r="V19958" s="17"/>
    </row>
    <row r="19959" spans="22:22" x14ac:dyDescent="0.35">
      <c r="V19959" s="17"/>
    </row>
    <row r="19960" spans="22:22" x14ac:dyDescent="0.35">
      <c r="V19960" s="17"/>
    </row>
    <row r="19961" spans="22:22" x14ac:dyDescent="0.35">
      <c r="V19961" s="17"/>
    </row>
    <row r="19962" spans="22:22" x14ac:dyDescent="0.35">
      <c r="V19962" s="17"/>
    </row>
    <row r="19963" spans="22:22" x14ac:dyDescent="0.35">
      <c r="V19963" s="17"/>
    </row>
    <row r="19964" spans="22:22" x14ac:dyDescent="0.35">
      <c r="V19964" s="17"/>
    </row>
    <row r="19965" spans="22:22" x14ac:dyDescent="0.35">
      <c r="V19965" s="17"/>
    </row>
    <row r="19966" spans="22:22" x14ac:dyDescent="0.35">
      <c r="V19966" s="17"/>
    </row>
    <row r="19967" spans="22:22" x14ac:dyDescent="0.35">
      <c r="V19967" s="17"/>
    </row>
    <row r="19968" spans="22:22" x14ac:dyDescent="0.35">
      <c r="V19968" s="17"/>
    </row>
    <row r="19969" spans="22:22" x14ac:dyDescent="0.35">
      <c r="V19969" s="17"/>
    </row>
    <row r="19970" spans="22:22" x14ac:dyDescent="0.35">
      <c r="V19970" s="17"/>
    </row>
    <row r="19971" spans="22:22" x14ac:dyDescent="0.35">
      <c r="V19971" s="17"/>
    </row>
    <row r="19972" spans="22:22" x14ac:dyDescent="0.35">
      <c r="V19972" s="17"/>
    </row>
    <row r="19973" spans="22:22" x14ac:dyDescent="0.35">
      <c r="V19973" s="17"/>
    </row>
    <row r="19974" spans="22:22" x14ac:dyDescent="0.35">
      <c r="V19974" s="17"/>
    </row>
    <row r="19975" spans="22:22" x14ac:dyDescent="0.35">
      <c r="V19975" s="17"/>
    </row>
    <row r="19976" spans="22:22" x14ac:dyDescent="0.35">
      <c r="V19976" s="17"/>
    </row>
    <row r="19977" spans="22:22" x14ac:dyDescent="0.35">
      <c r="V19977" s="17"/>
    </row>
    <row r="19978" spans="22:22" x14ac:dyDescent="0.35">
      <c r="V19978" s="17"/>
    </row>
    <row r="19979" spans="22:22" x14ac:dyDescent="0.35">
      <c r="V19979" s="17"/>
    </row>
    <row r="19980" spans="22:22" x14ac:dyDescent="0.35">
      <c r="V19980" s="17"/>
    </row>
    <row r="19981" spans="22:22" x14ac:dyDescent="0.35">
      <c r="V19981" s="17"/>
    </row>
    <row r="19982" spans="22:22" x14ac:dyDescent="0.35">
      <c r="V19982" s="17"/>
    </row>
    <row r="19983" spans="22:22" x14ac:dyDescent="0.35">
      <c r="V19983" s="17"/>
    </row>
    <row r="19984" spans="22:22" x14ac:dyDescent="0.35">
      <c r="V19984" s="17"/>
    </row>
    <row r="19985" spans="22:22" x14ac:dyDescent="0.35">
      <c r="V19985" s="17"/>
    </row>
    <row r="19986" spans="22:22" x14ac:dyDescent="0.35">
      <c r="V19986" s="17"/>
    </row>
    <row r="19987" spans="22:22" x14ac:dyDescent="0.35">
      <c r="V19987" s="17"/>
    </row>
    <row r="19988" spans="22:22" x14ac:dyDescent="0.35">
      <c r="V19988" s="17"/>
    </row>
    <row r="19989" spans="22:22" x14ac:dyDescent="0.35">
      <c r="V19989" s="17"/>
    </row>
    <row r="19990" spans="22:22" x14ac:dyDescent="0.35">
      <c r="V19990" s="17"/>
    </row>
    <row r="19991" spans="22:22" x14ac:dyDescent="0.35">
      <c r="V19991" s="17"/>
    </row>
    <row r="19992" spans="22:22" x14ac:dyDescent="0.35">
      <c r="V19992" s="17"/>
    </row>
    <row r="19993" spans="22:22" x14ac:dyDescent="0.35">
      <c r="V19993" s="17"/>
    </row>
    <row r="19994" spans="22:22" x14ac:dyDescent="0.35">
      <c r="V19994" s="17"/>
    </row>
    <row r="19995" spans="22:22" x14ac:dyDescent="0.35">
      <c r="V19995" s="17"/>
    </row>
    <row r="19996" spans="22:22" x14ac:dyDescent="0.35">
      <c r="V19996" s="17"/>
    </row>
    <row r="19997" spans="22:22" x14ac:dyDescent="0.35">
      <c r="V19997" s="17"/>
    </row>
    <row r="19998" spans="22:22" x14ac:dyDescent="0.35">
      <c r="V19998" s="17"/>
    </row>
    <row r="19999" spans="22:22" x14ac:dyDescent="0.35">
      <c r="V19999" s="17"/>
    </row>
    <row r="20000" spans="22:22" x14ac:dyDescent="0.35">
      <c r="V20000" s="17"/>
    </row>
    <row r="20001" spans="22:22" x14ac:dyDescent="0.35">
      <c r="V20001" s="17"/>
    </row>
    <row r="20002" spans="22:22" x14ac:dyDescent="0.35">
      <c r="V20002" s="17"/>
    </row>
    <row r="20003" spans="22:22" x14ac:dyDescent="0.35">
      <c r="V20003" s="17"/>
    </row>
    <row r="20004" spans="22:22" x14ac:dyDescent="0.35">
      <c r="V20004" s="17"/>
    </row>
    <row r="20005" spans="22:22" x14ac:dyDescent="0.35">
      <c r="V20005" s="17"/>
    </row>
    <row r="20006" spans="22:22" x14ac:dyDescent="0.35">
      <c r="V20006" s="17"/>
    </row>
    <row r="20007" spans="22:22" x14ac:dyDescent="0.35">
      <c r="V20007" s="17"/>
    </row>
    <row r="20008" spans="22:22" x14ac:dyDescent="0.35">
      <c r="V20008" s="17"/>
    </row>
    <row r="20009" spans="22:22" x14ac:dyDescent="0.35">
      <c r="V20009" s="17"/>
    </row>
    <row r="20010" spans="22:22" x14ac:dyDescent="0.35">
      <c r="V20010" s="17"/>
    </row>
    <row r="20011" spans="22:22" x14ac:dyDescent="0.35">
      <c r="V20011" s="17"/>
    </row>
    <row r="20012" spans="22:22" x14ac:dyDescent="0.35">
      <c r="V20012" s="17"/>
    </row>
    <row r="20013" spans="22:22" x14ac:dyDescent="0.35">
      <c r="V20013" s="17"/>
    </row>
    <row r="20014" spans="22:22" x14ac:dyDescent="0.35">
      <c r="V20014" s="17"/>
    </row>
    <row r="20015" spans="22:22" x14ac:dyDescent="0.35">
      <c r="V20015" s="17"/>
    </row>
    <row r="20016" spans="22:22" x14ac:dyDescent="0.35">
      <c r="V20016" s="17"/>
    </row>
    <row r="20017" spans="22:22" x14ac:dyDescent="0.35">
      <c r="V20017" s="17"/>
    </row>
    <row r="20018" spans="22:22" x14ac:dyDescent="0.35">
      <c r="V20018" s="17"/>
    </row>
    <row r="20019" spans="22:22" x14ac:dyDescent="0.35">
      <c r="V20019" s="17"/>
    </row>
    <row r="20020" spans="22:22" x14ac:dyDescent="0.35">
      <c r="V20020" s="17"/>
    </row>
    <row r="20021" spans="22:22" x14ac:dyDescent="0.35">
      <c r="V20021" s="17"/>
    </row>
    <row r="20022" spans="22:22" x14ac:dyDescent="0.35">
      <c r="V20022" s="17"/>
    </row>
    <row r="20023" spans="22:22" x14ac:dyDescent="0.35">
      <c r="V20023" s="17"/>
    </row>
    <row r="20024" spans="22:22" x14ac:dyDescent="0.35">
      <c r="V20024" s="17"/>
    </row>
    <row r="20025" spans="22:22" x14ac:dyDescent="0.35">
      <c r="V20025" s="17"/>
    </row>
    <row r="20026" spans="22:22" x14ac:dyDescent="0.35">
      <c r="V20026" s="17"/>
    </row>
    <row r="20027" spans="22:22" x14ac:dyDescent="0.35">
      <c r="V20027" s="17"/>
    </row>
    <row r="20028" spans="22:22" x14ac:dyDescent="0.35">
      <c r="V20028" s="17"/>
    </row>
    <row r="20029" spans="22:22" x14ac:dyDescent="0.35">
      <c r="V20029" s="17"/>
    </row>
    <row r="20030" spans="22:22" x14ac:dyDescent="0.35">
      <c r="V20030" s="17"/>
    </row>
    <row r="20031" spans="22:22" x14ac:dyDescent="0.35">
      <c r="V20031" s="17"/>
    </row>
    <row r="20032" spans="22:22" x14ac:dyDescent="0.35">
      <c r="V20032" s="17"/>
    </row>
    <row r="20033" spans="22:22" x14ac:dyDescent="0.35">
      <c r="V20033" s="17"/>
    </row>
    <row r="20034" spans="22:22" x14ac:dyDescent="0.35">
      <c r="V20034" s="17"/>
    </row>
    <row r="20035" spans="22:22" x14ac:dyDescent="0.35">
      <c r="V20035" s="17"/>
    </row>
    <row r="20036" spans="22:22" x14ac:dyDescent="0.35">
      <c r="V20036" s="17"/>
    </row>
    <row r="20037" spans="22:22" x14ac:dyDescent="0.35">
      <c r="V20037" s="17"/>
    </row>
    <row r="20038" spans="22:22" x14ac:dyDescent="0.35">
      <c r="V20038" s="17"/>
    </row>
    <row r="20039" spans="22:22" x14ac:dyDescent="0.35">
      <c r="V20039" s="17"/>
    </row>
    <row r="20040" spans="22:22" x14ac:dyDescent="0.35">
      <c r="V20040" s="17"/>
    </row>
    <row r="20041" spans="22:22" x14ac:dyDescent="0.35">
      <c r="V20041" s="17"/>
    </row>
    <row r="20042" spans="22:22" x14ac:dyDescent="0.35">
      <c r="V20042" s="17"/>
    </row>
    <row r="20043" spans="22:22" x14ac:dyDescent="0.35">
      <c r="V20043" s="17"/>
    </row>
    <row r="20044" spans="22:22" x14ac:dyDescent="0.35">
      <c r="V20044" s="17"/>
    </row>
    <row r="20045" spans="22:22" x14ac:dyDescent="0.35">
      <c r="V20045" s="17"/>
    </row>
    <row r="20046" spans="22:22" x14ac:dyDescent="0.35">
      <c r="V20046" s="17"/>
    </row>
    <row r="20047" spans="22:22" x14ac:dyDescent="0.35">
      <c r="V20047" s="17"/>
    </row>
    <row r="20048" spans="22:22" x14ac:dyDescent="0.35">
      <c r="V20048" s="17"/>
    </row>
    <row r="20049" spans="22:22" x14ac:dyDescent="0.35">
      <c r="V20049" s="17"/>
    </row>
    <row r="20050" spans="22:22" x14ac:dyDescent="0.35">
      <c r="V20050" s="17"/>
    </row>
    <row r="20051" spans="22:22" x14ac:dyDescent="0.35">
      <c r="V20051" s="17"/>
    </row>
    <row r="20052" spans="22:22" x14ac:dyDescent="0.35">
      <c r="V20052" s="17"/>
    </row>
    <row r="20053" spans="22:22" x14ac:dyDescent="0.35">
      <c r="V20053" s="17"/>
    </row>
    <row r="20054" spans="22:22" x14ac:dyDescent="0.35">
      <c r="V20054" s="17"/>
    </row>
    <row r="20055" spans="22:22" x14ac:dyDescent="0.35">
      <c r="V20055" s="17"/>
    </row>
    <row r="20056" spans="22:22" x14ac:dyDescent="0.35">
      <c r="V20056" s="17"/>
    </row>
    <row r="20057" spans="22:22" x14ac:dyDescent="0.35">
      <c r="V20057" s="17"/>
    </row>
    <row r="20058" spans="22:22" x14ac:dyDescent="0.35">
      <c r="V20058" s="17"/>
    </row>
    <row r="20059" spans="22:22" x14ac:dyDescent="0.35">
      <c r="V20059" s="17"/>
    </row>
    <row r="20060" spans="22:22" x14ac:dyDescent="0.35">
      <c r="V20060" s="17"/>
    </row>
    <row r="20061" spans="22:22" x14ac:dyDescent="0.35">
      <c r="V20061" s="17"/>
    </row>
    <row r="20062" spans="22:22" x14ac:dyDescent="0.35">
      <c r="V20062" s="17"/>
    </row>
    <row r="20063" spans="22:22" x14ac:dyDescent="0.35">
      <c r="V20063" s="17"/>
    </row>
    <row r="20064" spans="22:22" x14ac:dyDescent="0.35">
      <c r="V20064" s="17"/>
    </row>
    <row r="20065" spans="22:22" x14ac:dyDescent="0.35">
      <c r="V20065" s="17"/>
    </row>
    <row r="20066" spans="22:22" x14ac:dyDescent="0.35">
      <c r="V20066" s="17"/>
    </row>
    <row r="20067" spans="22:22" x14ac:dyDescent="0.35">
      <c r="V20067" s="17"/>
    </row>
    <row r="20068" spans="22:22" x14ac:dyDescent="0.35">
      <c r="V20068" s="17"/>
    </row>
    <row r="20069" spans="22:22" x14ac:dyDescent="0.35">
      <c r="V20069" s="17"/>
    </row>
    <row r="20070" spans="22:22" x14ac:dyDescent="0.35">
      <c r="V20070" s="17"/>
    </row>
    <row r="20071" spans="22:22" x14ac:dyDescent="0.35">
      <c r="V20071" s="17"/>
    </row>
    <row r="20072" spans="22:22" x14ac:dyDescent="0.35">
      <c r="V20072" s="17"/>
    </row>
    <row r="20073" spans="22:22" x14ac:dyDescent="0.35">
      <c r="V20073" s="17"/>
    </row>
    <row r="20074" spans="22:22" x14ac:dyDescent="0.35">
      <c r="V20074" s="17"/>
    </row>
    <row r="20075" spans="22:22" x14ac:dyDescent="0.35">
      <c r="V20075" s="17"/>
    </row>
    <row r="20076" spans="22:22" x14ac:dyDescent="0.35">
      <c r="V20076" s="17"/>
    </row>
    <row r="20077" spans="22:22" x14ac:dyDescent="0.35">
      <c r="V20077" s="17"/>
    </row>
    <row r="20078" spans="22:22" x14ac:dyDescent="0.35">
      <c r="V20078" s="17"/>
    </row>
    <row r="20079" spans="22:22" x14ac:dyDescent="0.35">
      <c r="V20079" s="17"/>
    </row>
    <row r="20080" spans="22:22" x14ac:dyDescent="0.35">
      <c r="V20080" s="17"/>
    </row>
    <row r="20081" spans="22:22" x14ac:dyDescent="0.35">
      <c r="V20081" s="17"/>
    </row>
    <row r="20082" spans="22:22" x14ac:dyDescent="0.35">
      <c r="V20082" s="17"/>
    </row>
    <row r="20083" spans="22:22" x14ac:dyDescent="0.35">
      <c r="V20083" s="17"/>
    </row>
    <row r="20084" spans="22:22" x14ac:dyDescent="0.35">
      <c r="V20084" s="17"/>
    </row>
    <row r="20085" spans="22:22" x14ac:dyDescent="0.35">
      <c r="V20085" s="17"/>
    </row>
    <row r="20086" spans="22:22" x14ac:dyDescent="0.35">
      <c r="V20086" s="17"/>
    </row>
    <row r="20087" spans="22:22" x14ac:dyDescent="0.35">
      <c r="V20087" s="17"/>
    </row>
    <row r="20088" spans="22:22" x14ac:dyDescent="0.35">
      <c r="V20088" s="17"/>
    </row>
    <row r="20089" spans="22:22" x14ac:dyDescent="0.35">
      <c r="V20089" s="17"/>
    </row>
    <row r="20090" spans="22:22" x14ac:dyDescent="0.35">
      <c r="V20090" s="17"/>
    </row>
    <row r="20091" spans="22:22" x14ac:dyDescent="0.35">
      <c r="V20091" s="17"/>
    </row>
    <row r="20092" spans="22:22" x14ac:dyDescent="0.35">
      <c r="V20092" s="17"/>
    </row>
    <row r="20093" spans="22:22" x14ac:dyDescent="0.35">
      <c r="V20093" s="17"/>
    </row>
    <row r="20094" spans="22:22" x14ac:dyDescent="0.35">
      <c r="V20094" s="17"/>
    </row>
    <row r="20095" spans="22:22" x14ac:dyDescent="0.35">
      <c r="V20095" s="17"/>
    </row>
    <row r="20096" spans="22:22" x14ac:dyDescent="0.35">
      <c r="V20096" s="17"/>
    </row>
    <row r="20097" spans="22:22" x14ac:dyDescent="0.35">
      <c r="V20097" s="17"/>
    </row>
    <row r="20098" spans="22:22" x14ac:dyDescent="0.35">
      <c r="V20098" s="17"/>
    </row>
    <row r="20099" spans="22:22" x14ac:dyDescent="0.35">
      <c r="V20099" s="17"/>
    </row>
    <row r="20100" spans="22:22" x14ac:dyDescent="0.35">
      <c r="V20100" s="17"/>
    </row>
    <row r="20101" spans="22:22" x14ac:dyDescent="0.35">
      <c r="V20101" s="17"/>
    </row>
    <row r="20102" spans="22:22" x14ac:dyDescent="0.35">
      <c r="V20102" s="17"/>
    </row>
    <row r="20103" spans="22:22" x14ac:dyDescent="0.35">
      <c r="V20103" s="17"/>
    </row>
    <row r="20104" spans="22:22" x14ac:dyDescent="0.35">
      <c r="V20104" s="17"/>
    </row>
    <row r="20105" spans="22:22" x14ac:dyDescent="0.35">
      <c r="V20105" s="17"/>
    </row>
    <row r="20106" spans="22:22" x14ac:dyDescent="0.35">
      <c r="V20106" s="17"/>
    </row>
    <row r="20107" spans="22:22" x14ac:dyDescent="0.35">
      <c r="V20107" s="17"/>
    </row>
    <row r="20108" spans="22:22" x14ac:dyDescent="0.35">
      <c r="V20108" s="17"/>
    </row>
    <row r="20109" spans="22:22" x14ac:dyDescent="0.35">
      <c r="V20109" s="17"/>
    </row>
    <row r="20110" spans="22:22" x14ac:dyDescent="0.35">
      <c r="V20110" s="17"/>
    </row>
    <row r="20111" spans="22:22" x14ac:dyDescent="0.35">
      <c r="V20111" s="17"/>
    </row>
    <row r="20112" spans="22:22" x14ac:dyDescent="0.35">
      <c r="V20112" s="17"/>
    </row>
    <row r="20113" spans="22:22" x14ac:dyDescent="0.35">
      <c r="V20113" s="17"/>
    </row>
    <row r="20114" spans="22:22" x14ac:dyDescent="0.35">
      <c r="V20114" s="17"/>
    </row>
    <row r="20115" spans="22:22" x14ac:dyDescent="0.35">
      <c r="V20115" s="17"/>
    </row>
    <row r="20116" spans="22:22" x14ac:dyDescent="0.35">
      <c r="V20116" s="17"/>
    </row>
    <row r="20117" spans="22:22" x14ac:dyDescent="0.35">
      <c r="V20117" s="17"/>
    </row>
    <row r="20118" spans="22:22" x14ac:dyDescent="0.35">
      <c r="V20118" s="17"/>
    </row>
    <row r="20119" spans="22:22" x14ac:dyDescent="0.35">
      <c r="V20119" s="17"/>
    </row>
    <row r="20120" spans="22:22" x14ac:dyDescent="0.35">
      <c r="V20120" s="17"/>
    </row>
    <row r="20121" spans="22:22" x14ac:dyDescent="0.35">
      <c r="V20121" s="17"/>
    </row>
    <row r="20122" spans="22:22" x14ac:dyDescent="0.35">
      <c r="V20122" s="17"/>
    </row>
    <row r="20123" spans="22:22" x14ac:dyDescent="0.35">
      <c r="V20123" s="17"/>
    </row>
    <row r="20124" spans="22:22" x14ac:dyDescent="0.35">
      <c r="V20124" s="17"/>
    </row>
    <row r="20125" spans="22:22" x14ac:dyDescent="0.35">
      <c r="V20125" s="17"/>
    </row>
    <row r="20126" spans="22:22" x14ac:dyDescent="0.35">
      <c r="V20126" s="17"/>
    </row>
    <row r="20127" spans="22:22" x14ac:dyDescent="0.35">
      <c r="V20127" s="17"/>
    </row>
    <row r="20128" spans="22:22" x14ac:dyDescent="0.35">
      <c r="V20128" s="17"/>
    </row>
    <row r="20129" spans="22:22" x14ac:dyDescent="0.35">
      <c r="V20129" s="17"/>
    </row>
    <row r="20130" spans="22:22" x14ac:dyDescent="0.35">
      <c r="V20130" s="17"/>
    </row>
    <row r="20131" spans="22:22" x14ac:dyDescent="0.35">
      <c r="V20131" s="17"/>
    </row>
    <row r="20132" spans="22:22" x14ac:dyDescent="0.35">
      <c r="V20132" s="17"/>
    </row>
    <row r="20133" spans="22:22" x14ac:dyDescent="0.35">
      <c r="V20133" s="17"/>
    </row>
    <row r="20134" spans="22:22" x14ac:dyDescent="0.35">
      <c r="V20134" s="17"/>
    </row>
    <row r="20135" spans="22:22" x14ac:dyDescent="0.35">
      <c r="V20135" s="17"/>
    </row>
    <row r="20136" spans="22:22" x14ac:dyDescent="0.35">
      <c r="V20136" s="17"/>
    </row>
    <row r="20137" spans="22:22" x14ac:dyDescent="0.35">
      <c r="V20137" s="17"/>
    </row>
    <row r="20138" spans="22:22" x14ac:dyDescent="0.35">
      <c r="V20138" s="17"/>
    </row>
    <row r="20139" spans="22:22" x14ac:dyDescent="0.35">
      <c r="V20139" s="17"/>
    </row>
    <row r="20140" spans="22:22" x14ac:dyDescent="0.35">
      <c r="V20140" s="17"/>
    </row>
    <row r="20141" spans="22:22" x14ac:dyDescent="0.35">
      <c r="V20141" s="17"/>
    </row>
    <row r="20142" spans="22:22" x14ac:dyDescent="0.35">
      <c r="V20142" s="17"/>
    </row>
    <row r="20143" spans="22:22" x14ac:dyDescent="0.35">
      <c r="V20143" s="17"/>
    </row>
    <row r="20144" spans="22:22" x14ac:dyDescent="0.35">
      <c r="V20144" s="17"/>
    </row>
    <row r="20145" spans="22:22" x14ac:dyDescent="0.35">
      <c r="V20145" s="17"/>
    </row>
    <row r="20146" spans="22:22" x14ac:dyDescent="0.35">
      <c r="V20146" s="17"/>
    </row>
    <row r="20147" spans="22:22" x14ac:dyDescent="0.35">
      <c r="V20147" s="17"/>
    </row>
    <row r="20148" spans="22:22" x14ac:dyDescent="0.35">
      <c r="V20148" s="17"/>
    </row>
    <row r="20149" spans="22:22" x14ac:dyDescent="0.35">
      <c r="V20149" s="17"/>
    </row>
    <row r="20150" spans="22:22" x14ac:dyDescent="0.35">
      <c r="V20150" s="17"/>
    </row>
    <row r="20151" spans="22:22" x14ac:dyDescent="0.35">
      <c r="V20151" s="17"/>
    </row>
    <row r="20152" spans="22:22" x14ac:dyDescent="0.35">
      <c r="V20152" s="17"/>
    </row>
    <row r="20153" spans="22:22" x14ac:dyDescent="0.35">
      <c r="V20153" s="17"/>
    </row>
    <row r="20154" spans="22:22" x14ac:dyDescent="0.35">
      <c r="V20154" s="17"/>
    </row>
    <row r="20155" spans="22:22" x14ac:dyDescent="0.35">
      <c r="V20155" s="17"/>
    </row>
    <row r="20156" spans="22:22" x14ac:dyDescent="0.35">
      <c r="V20156" s="17"/>
    </row>
    <row r="20157" spans="22:22" x14ac:dyDescent="0.35">
      <c r="V20157" s="17"/>
    </row>
    <row r="20158" spans="22:22" x14ac:dyDescent="0.35">
      <c r="V20158" s="17"/>
    </row>
    <row r="20159" spans="22:22" x14ac:dyDescent="0.35">
      <c r="V20159" s="17"/>
    </row>
    <row r="20160" spans="22:22" x14ac:dyDescent="0.35">
      <c r="V20160" s="17"/>
    </row>
    <row r="20161" spans="22:22" x14ac:dyDescent="0.35">
      <c r="V20161" s="17"/>
    </row>
    <row r="20162" spans="22:22" x14ac:dyDescent="0.35">
      <c r="V20162" s="17"/>
    </row>
    <row r="20163" spans="22:22" x14ac:dyDescent="0.35">
      <c r="V20163" s="17"/>
    </row>
    <row r="20164" spans="22:22" x14ac:dyDescent="0.35">
      <c r="V20164" s="17"/>
    </row>
    <row r="20165" spans="22:22" x14ac:dyDescent="0.35">
      <c r="V20165" s="17"/>
    </row>
    <row r="20166" spans="22:22" x14ac:dyDescent="0.35">
      <c r="V20166" s="17"/>
    </row>
    <row r="20167" spans="22:22" x14ac:dyDescent="0.35">
      <c r="V20167" s="17"/>
    </row>
    <row r="20168" spans="22:22" x14ac:dyDescent="0.35">
      <c r="V20168" s="17"/>
    </row>
    <row r="20169" spans="22:22" x14ac:dyDescent="0.35">
      <c r="V20169" s="17"/>
    </row>
    <row r="20170" spans="22:22" x14ac:dyDescent="0.35">
      <c r="V20170" s="17"/>
    </row>
    <row r="20171" spans="22:22" x14ac:dyDescent="0.35">
      <c r="V20171" s="17"/>
    </row>
    <row r="20172" spans="22:22" x14ac:dyDescent="0.35">
      <c r="V20172" s="17"/>
    </row>
    <row r="20173" spans="22:22" x14ac:dyDescent="0.35">
      <c r="V20173" s="17"/>
    </row>
    <row r="20174" spans="22:22" x14ac:dyDescent="0.35">
      <c r="V20174" s="17"/>
    </row>
    <row r="20175" spans="22:22" x14ac:dyDescent="0.35">
      <c r="V20175" s="17"/>
    </row>
    <row r="20176" spans="22:22" x14ac:dyDescent="0.35">
      <c r="V20176" s="17"/>
    </row>
    <row r="20177" spans="22:22" x14ac:dyDescent="0.35">
      <c r="V20177" s="17"/>
    </row>
    <row r="20178" spans="22:22" x14ac:dyDescent="0.35">
      <c r="V20178" s="17"/>
    </row>
    <row r="20179" spans="22:22" x14ac:dyDescent="0.35">
      <c r="V20179" s="17"/>
    </row>
    <row r="20180" spans="22:22" x14ac:dyDescent="0.35">
      <c r="V20180" s="17"/>
    </row>
    <row r="20181" spans="22:22" x14ac:dyDescent="0.35">
      <c r="V20181" s="17"/>
    </row>
    <row r="20182" spans="22:22" x14ac:dyDescent="0.35">
      <c r="V20182" s="17"/>
    </row>
    <row r="20183" spans="22:22" x14ac:dyDescent="0.35">
      <c r="V20183" s="17"/>
    </row>
    <row r="20184" spans="22:22" x14ac:dyDescent="0.35">
      <c r="V20184" s="17"/>
    </row>
    <row r="20185" spans="22:22" x14ac:dyDescent="0.35">
      <c r="V20185" s="17"/>
    </row>
    <row r="20186" spans="22:22" x14ac:dyDescent="0.35">
      <c r="V20186" s="17"/>
    </row>
    <row r="20187" spans="22:22" x14ac:dyDescent="0.35">
      <c r="V20187" s="17"/>
    </row>
    <row r="20188" spans="22:22" x14ac:dyDescent="0.35">
      <c r="V20188" s="17"/>
    </row>
    <row r="20189" spans="22:22" x14ac:dyDescent="0.35">
      <c r="V20189" s="17"/>
    </row>
    <row r="20190" spans="22:22" x14ac:dyDescent="0.35">
      <c r="V20190" s="17"/>
    </row>
    <row r="20191" spans="22:22" x14ac:dyDescent="0.35">
      <c r="V20191" s="17"/>
    </row>
    <row r="20192" spans="22:22" x14ac:dyDescent="0.35">
      <c r="V20192" s="17"/>
    </row>
    <row r="20193" spans="22:22" x14ac:dyDescent="0.35">
      <c r="V20193" s="17"/>
    </row>
    <row r="20194" spans="22:22" x14ac:dyDescent="0.35">
      <c r="V20194" s="17"/>
    </row>
    <row r="20195" spans="22:22" x14ac:dyDescent="0.35">
      <c r="V20195" s="17"/>
    </row>
    <row r="20196" spans="22:22" x14ac:dyDescent="0.35">
      <c r="V20196" s="17"/>
    </row>
    <row r="20197" spans="22:22" x14ac:dyDescent="0.35">
      <c r="V20197" s="17"/>
    </row>
    <row r="20198" spans="22:22" x14ac:dyDescent="0.35">
      <c r="V20198" s="17"/>
    </row>
    <row r="20199" spans="22:22" x14ac:dyDescent="0.35">
      <c r="V20199" s="17"/>
    </row>
    <row r="20200" spans="22:22" x14ac:dyDescent="0.35">
      <c r="V20200" s="17"/>
    </row>
    <row r="20201" spans="22:22" x14ac:dyDescent="0.35">
      <c r="V20201" s="17"/>
    </row>
    <row r="20202" spans="22:22" x14ac:dyDescent="0.35">
      <c r="V20202" s="17"/>
    </row>
    <row r="20203" spans="22:22" x14ac:dyDescent="0.35">
      <c r="V20203" s="17"/>
    </row>
    <row r="20204" spans="22:22" x14ac:dyDescent="0.35">
      <c r="V20204" s="17"/>
    </row>
    <row r="20205" spans="22:22" x14ac:dyDescent="0.35">
      <c r="V20205" s="17"/>
    </row>
    <row r="20206" spans="22:22" x14ac:dyDescent="0.35">
      <c r="V20206" s="17"/>
    </row>
    <row r="20207" spans="22:22" x14ac:dyDescent="0.35">
      <c r="V20207" s="17"/>
    </row>
    <row r="20208" spans="22:22" x14ac:dyDescent="0.35">
      <c r="V20208" s="17"/>
    </row>
    <row r="20209" spans="22:22" x14ac:dyDescent="0.35">
      <c r="V20209" s="17"/>
    </row>
    <row r="20210" spans="22:22" x14ac:dyDescent="0.35">
      <c r="V20210" s="17"/>
    </row>
    <row r="20211" spans="22:22" x14ac:dyDescent="0.35">
      <c r="V20211" s="17"/>
    </row>
    <row r="20212" spans="22:22" x14ac:dyDescent="0.35">
      <c r="V20212" s="17"/>
    </row>
    <row r="20213" spans="22:22" x14ac:dyDescent="0.35">
      <c r="V20213" s="17"/>
    </row>
    <row r="20214" spans="22:22" x14ac:dyDescent="0.35">
      <c r="V20214" s="17"/>
    </row>
    <row r="20215" spans="22:22" x14ac:dyDescent="0.35">
      <c r="V20215" s="17"/>
    </row>
    <row r="20216" spans="22:22" x14ac:dyDescent="0.35">
      <c r="V20216" s="17"/>
    </row>
    <row r="20217" spans="22:22" x14ac:dyDescent="0.35">
      <c r="V20217" s="17"/>
    </row>
    <row r="20218" spans="22:22" x14ac:dyDescent="0.35">
      <c r="V20218" s="17"/>
    </row>
    <row r="20219" spans="22:22" x14ac:dyDescent="0.35">
      <c r="V20219" s="17"/>
    </row>
    <row r="20220" spans="22:22" x14ac:dyDescent="0.35">
      <c r="V20220" s="17"/>
    </row>
    <row r="20221" spans="22:22" x14ac:dyDescent="0.35">
      <c r="V20221" s="17"/>
    </row>
    <row r="20222" spans="22:22" x14ac:dyDescent="0.35">
      <c r="V20222" s="17"/>
    </row>
    <row r="20223" spans="22:22" x14ac:dyDescent="0.35">
      <c r="V20223" s="17"/>
    </row>
    <row r="20224" spans="22:22" x14ac:dyDescent="0.35">
      <c r="V20224" s="17"/>
    </row>
    <row r="20225" spans="22:22" x14ac:dyDescent="0.35">
      <c r="V20225" s="17"/>
    </row>
    <row r="20226" spans="22:22" x14ac:dyDescent="0.35">
      <c r="V20226" s="17"/>
    </row>
    <row r="20227" spans="22:22" x14ac:dyDescent="0.35">
      <c r="V20227" s="17"/>
    </row>
    <row r="20228" spans="22:22" x14ac:dyDescent="0.35">
      <c r="V20228" s="17"/>
    </row>
    <row r="20229" spans="22:22" x14ac:dyDescent="0.35">
      <c r="V20229" s="17"/>
    </row>
    <row r="20230" spans="22:22" x14ac:dyDescent="0.35">
      <c r="V20230" s="17"/>
    </row>
    <row r="20231" spans="22:22" x14ac:dyDescent="0.35">
      <c r="V20231" s="17"/>
    </row>
    <row r="20232" spans="22:22" x14ac:dyDescent="0.35">
      <c r="V20232" s="17"/>
    </row>
    <row r="20233" spans="22:22" x14ac:dyDescent="0.35">
      <c r="V20233" s="17"/>
    </row>
    <row r="20234" spans="22:22" x14ac:dyDescent="0.35">
      <c r="V20234" s="17"/>
    </row>
    <row r="20235" spans="22:22" x14ac:dyDescent="0.35">
      <c r="V20235" s="17"/>
    </row>
    <row r="20236" spans="22:22" x14ac:dyDescent="0.35">
      <c r="V20236" s="17"/>
    </row>
    <row r="20237" spans="22:22" x14ac:dyDescent="0.35">
      <c r="V20237" s="17"/>
    </row>
    <row r="20238" spans="22:22" x14ac:dyDescent="0.35">
      <c r="V20238" s="17"/>
    </row>
    <row r="20239" spans="22:22" x14ac:dyDescent="0.35">
      <c r="V20239" s="17"/>
    </row>
    <row r="20240" spans="22:22" x14ac:dyDescent="0.35">
      <c r="V20240" s="17"/>
    </row>
    <row r="20241" spans="22:22" x14ac:dyDescent="0.35">
      <c r="V20241" s="17"/>
    </row>
    <row r="20242" spans="22:22" x14ac:dyDescent="0.35">
      <c r="V20242" s="17"/>
    </row>
    <row r="20243" spans="22:22" x14ac:dyDescent="0.35">
      <c r="V20243" s="17"/>
    </row>
    <row r="20244" spans="22:22" x14ac:dyDescent="0.35">
      <c r="V20244" s="17"/>
    </row>
    <row r="20245" spans="22:22" x14ac:dyDescent="0.35">
      <c r="V20245" s="17"/>
    </row>
    <row r="20246" spans="22:22" x14ac:dyDescent="0.35">
      <c r="V20246" s="17"/>
    </row>
    <row r="20247" spans="22:22" x14ac:dyDescent="0.35">
      <c r="V20247" s="17"/>
    </row>
    <row r="20248" spans="22:22" x14ac:dyDescent="0.35">
      <c r="V20248" s="17"/>
    </row>
    <row r="20249" spans="22:22" x14ac:dyDescent="0.35">
      <c r="V20249" s="17"/>
    </row>
    <row r="20250" spans="22:22" x14ac:dyDescent="0.35">
      <c r="V20250" s="17"/>
    </row>
    <row r="20251" spans="22:22" x14ac:dyDescent="0.35">
      <c r="V20251" s="17"/>
    </row>
    <row r="20252" spans="22:22" x14ac:dyDescent="0.35">
      <c r="V20252" s="17"/>
    </row>
    <row r="20253" spans="22:22" x14ac:dyDescent="0.35">
      <c r="V20253" s="17"/>
    </row>
    <row r="20254" spans="22:22" x14ac:dyDescent="0.35">
      <c r="V20254" s="17"/>
    </row>
    <row r="20255" spans="22:22" x14ac:dyDescent="0.35">
      <c r="V20255" s="17"/>
    </row>
    <row r="20256" spans="22:22" x14ac:dyDescent="0.35">
      <c r="V20256" s="17"/>
    </row>
    <row r="20257" spans="22:22" x14ac:dyDescent="0.35">
      <c r="V20257" s="17"/>
    </row>
    <row r="20258" spans="22:22" x14ac:dyDescent="0.35">
      <c r="V20258" s="17"/>
    </row>
    <row r="20259" spans="22:22" x14ac:dyDescent="0.35">
      <c r="V20259" s="17"/>
    </row>
    <row r="20260" spans="22:22" x14ac:dyDescent="0.35">
      <c r="V20260" s="17"/>
    </row>
    <row r="20261" spans="22:22" x14ac:dyDescent="0.35">
      <c r="V20261" s="17"/>
    </row>
    <row r="20262" spans="22:22" x14ac:dyDescent="0.35">
      <c r="V20262" s="17"/>
    </row>
    <row r="20263" spans="22:22" x14ac:dyDescent="0.35">
      <c r="V20263" s="17"/>
    </row>
    <row r="20264" spans="22:22" x14ac:dyDescent="0.35">
      <c r="V20264" s="17"/>
    </row>
    <row r="20265" spans="22:22" x14ac:dyDescent="0.35">
      <c r="V20265" s="17"/>
    </row>
    <row r="20266" spans="22:22" x14ac:dyDescent="0.35">
      <c r="V20266" s="17"/>
    </row>
    <row r="20267" spans="22:22" x14ac:dyDescent="0.35">
      <c r="V20267" s="17"/>
    </row>
    <row r="20268" spans="22:22" x14ac:dyDescent="0.35">
      <c r="V20268" s="17"/>
    </row>
    <row r="20269" spans="22:22" x14ac:dyDescent="0.35">
      <c r="V20269" s="17"/>
    </row>
    <row r="20270" spans="22:22" x14ac:dyDescent="0.35">
      <c r="V20270" s="17"/>
    </row>
    <row r="20271" spans="22:22" x14ac:dyDescent="0.35">
      <c r="V20271" s="17"/>
    </row>
    <row r="20272" spans="22:22" x14ac:dyDescent="0.35">
      <c r="V20272" s="17"/>
    </row>
    <row r="20273" spans="22:22" x14ac:dyDescent="0.35">
      <c r="V20273" s="17"/>
    </row>
    <row r="20274" spans="22:22" x14ac:dyDescent="0.35">
      <c r="V20274" s="17"/>
    </row>
    <row r="20275" spans="22:22" x14ac:dyDescent="0.35">
      <c r="V20275" s="17"/>
    </row>
    <row r="20276" spans="22:22" x14ac:dyDescent="0.35">
      <c r="V20276" s="17"/>
    </row>
    <row r="20277" spans="22:22" x14ac:dyDescent="0.35">
      <c r="V20277" s="17"/>
    </row>
    <row r="20278" spans="22:22" x14ac:dyDescent="0.35">
      <c r="V20278" s="17"/>
    </row>
    <row r="20279" spans="22:22" x14ac:dyDescent="0.35">
      <c r="V20279" s="17"/>
    </row>
    <row r="20280" spans="22:22" x14ac:dyDescent="0.35">
      <c r="V20280" s="17"/>
    </row>
    <row r="20281" spans="22:22" x14ac:dyDescent="0.35">
      <c r="V20281" s="17"/>
    </row>
    <row r="20282" spans="22:22" x14ac:dyDescent="0.35">
      <c r="V20282" s="17"/>
    </row>
    <row r="20283" spans="22:22" x14ac:dyDescent="0.35">
      <c r="V20283" s="17"/>
    </row>
    <row r="20284" spans="22:22" x14ac:dyDescent="0.35">
      <c r="V20284" s="17"/>
    </row>
    <row r="20285" spans="22:22" x14ac:dyDescent="0.35">
      <c r="V20285" s="17"/>
    </row>
    <row r="20286" spans="22:22" x14ac:dyDescent="0.35">
      <c r="V20286" s="17"/>
    </row>
    <row r="20287" spans="22:22" x14ac:dyDescent="0.35">
      <c r="V20287" s="17"/>
    </row>
    <row r="20288" spans="22:22" x14ac:dyDescent="0.35">
      <c r="V20288" s="17"/>
    </row>
    <row r="20289" spans="22:22" x14ac:dyDescent="0.35">
      <c r="V20289" s="17"/>
    </row>
    <row r="20290" spans="22:22" x14ac:dyDescent="0.35">
      <c r="V20290" s="17"/>
    </row>
    <row r="20291" spans="22:22" x14ac:dyDescent="0.35">
      <c r="V20291" s="17"/>
    </row>
    <row r="20292" spans="22:22" x14ac:dyDescent="0.35">
      <c r="V20292" s="17"/>
    </row>
    <row r="20293" spans="22:22" x14ac:dyDescent="0.35">
      <c r="V20293" s="17"/>
    </row>
    <row r="20294" spans="22:22" x14ac:dyDescent="0.35">
      <c r="V20294" s="17"/>
    </row>
    <row r="20295" spans="22:22" x14ac:dyDescent="0.35">
      <c r="V20295" s="17"/>
    </row>
    <row r="20296" spans="22:22" x14ac:dyDescent="0.35">
      <c r="V20296" s="17"/>
    </row>
    <row r="20297" spans="22:22" x14ac:dyDescent="0.35">
      <c r="V20297" s="17"/>
    </row>
    <row r="20298" spans="22:22" x14ac:dyDescent="0.35">
      <c r="V20298" s="17"/>
    </row>
    <row r="20299" spans="22:22" x14ac:dyDescent="0.35">
      <c r="V20299" s="17"/>
    </row>
    <row r="20300" spans="22:22" x14ac:dyDescent="0.35">
      <c r="V20300" s="17"/>
    </row>
    <row r="20301" spans="22:22" x14ac:dyDescent="0.35">
      <c r="V20301" s="17"/>
    </row>
    <row r="20302" spans="22:22" x14ac:dyDescent="0.35">
      <c r="V20302" s="17"/>
    </row>
    <row r="20303" spans="22:22" x14ac:dyDescent="0.35">
      <c r="V20303" s="17"/>
    </row>
    <row r="20304" spans="22:22" x14ac:dyDescent="0.35">
      <c r="V20304" s="17"/>
    </row>
    <row r="20305" spans="22:22" x14ac:dyDescent="0.35">
      <c r="V20305" s="17"/>
    </row>
    <row r="20306" spans="22:22" x14ac:dyDescent="0.35">
      <c r="V20306" s="17"/>
    </row>
    <row r="20307" spans="22:22" x14ac:dyDescent="0.35">
      <c r="V20307" s="17"/>
    </row>
    <row r="20308" spans="22:22" x14ac:dyDescent="0.35">
      <c r="V20308" s="17"/>
    </row>
    <row r="20309" spans="22:22" x14ac:dyDescent="0.35">
      <c r="V20309" s="17"/>
    </row>
    <row r="20310" spans="22:22" x14ac:dyDescent="0.35">
      <c r="V20310" s="17"/>
    </row>
    <row r="20311" spans="22:22" x14ac:dyDescent="0.35">
      <c r="V20311" s="17"/>
    </row>
    <row r="20312" spans="22:22" x14ac:dyDescent="0.35">
      <c r="V20312" s="17"/>
    </row>
    <row r="20313" spans="22:22" x14ac:dyDescent="0.35">
      <c r="V20313" s="17"/>
    </row>
    <row r="20314" spans="22:22" x14ac:dyDescent="0.35">
      <c r="V20314" s="17"/>
    </row>
    <row r="20315" spans="22:22" x14ac:dyDescent="0.35">
      <c r="V20315" s="17"/>
    </row>
    <row r="20316" spans="22:22" x14ac:dyDescent="0.35">
      <c r="V20316" s="17"/>
    </row>
    <row r="20317" spans="22:22" x14ac:dyDescent="0.35">
      <c r="V20317" s="17"/>
    </row>
    <row r="20318" spans="22:22" x14ac:dyDescent="0.35">
      <c r="V20318" s="17"/>
    </row>
    <row r="20319" spans="22:22" x14ac:dyDescent="0.35">
      <c r="V20319" s="17"/>
    </row>
    <row r="20320" spans="22:22" x14ac:dyDescent="0.35">
      <c r="V20320" s="17"/>
    </row>
    <row r="20321" spans="22:22" x14ac:dyDescent="0.35">
      <c r="V20321" s="17"/>
    </row>
    <row r="20322" spans="22:22" x14ac:dyDescent="0.35">
      <c r="V20322" s="17"/>
    </row>
    <row r="20323" spans="22:22" x14ac:dyDescent="0.35">
      <c r="V20323" s="17"/>
    </row>
    <row r="20324" spans="22:22" x14ac:dyDescent="0.35">
      <c r="V20324" s="17"/>
    </row>
    <row r="20325" spans="22:22" x14ac:dyDescent="0.35">
      <c r="V20325" s="17"/>
    </row>
    <row r="20326" spans="22:22" x14ac:dyDescent="0.35">
      <c r="V20326" s="17"/>
    </row>
    <row r="20327" spans="22:22" x14ac:dyDescent="0.35">
      <c r="V20327" s="17"/>
    </row>
    <row r="20328" spans="22:22" x14ac:dyDescent="0.35">
      <c r="V20328" s="17"/>
    </row>
    <row r="20329" spans="22:22" x14ac:dyDescent="0.35">
      <c r="V20329" s="17"/>
    </row>
    <row r="20330" spans="22:22" x14ac:dyDescent="0.35">
      <c r="V20330" s="17"/>
    </row>
    <row r="20331" spans="22:22" x14ac:dyDescent="0.35">
      <c r="V20331" s="17"/>
    </row>
    <row r="20332" spans="22:22" x14ac:dyDescent="0.35">
      <c r="V20332" s="17"/>
    </row>
    <row r="20333" spans="22:22" x14ac:dyDescent="0.35">
      <c r="V20333" s="17"/>
    </row>
    <row r="20334" spans="22:22" x14ac:dyDescent="0.35">
      <c r="V20334" s="17"/>
    </row>
    <row r="20335" spans="22:22" x14ac:dyDescent="0.35">
      <c r="V20335" s="17"/>
    </row>
    <row r="20336" spans="22:22" x14ac:dyDescent="0.35">
      <c r="V20336" s="17"/>
    </row>
    <row r="20337" spans="22:22" x14ac:dyDescent="0.35">
      <c r="V20337" s="17"/>
    </row>
    <row r="20338" spans="22:22" x14ac:dyDescent="0.35">
      <c r="V20338" s="17"/>
    </row>
    <row r="20339" spans="22:22" x14ac:dyDescent="0.35">
      <c r="V20339" s="17"/>
    </row>
    <row r="20340" spans="22:22" x14ac:dyDescent="0.35">
      <c r="V20340" s="17"/>
    </row>
    <row r="20341" spans="22:22" x14ac:dyDescent="0.35">
      <c r="V20341" s="17"/>
    </row>
    <row r="20342" spans="22:22" x14ac:dyDescent="0.35">
      <c r="V20342" s="17"/>
    </row>
    <row r="20343" spans="22:22" x14ac:dyDescent="0.35">
      <c r="V20343" s="17"/>
    </row>
    <row r="20344" spans="22:22" x14ac:dyDescent="0.35">
      <c r="V20344" s="17"/>
    </row>
    <row r="20345" spans="22:22" x14ac:dyDescent="0.35">
      <c r="V20345" s="17"/>
    </row>
    <row r="20346" spans="22:22" x14ac:dyDescent="0.35">
      <c r="V20346" s="17"/>
    </row>
    <row r="20347" spans="22:22" x14ac:dyDescent="0.35">
      <c r="V20347" s="17"/>
    </row>
    <row r="20348" spans="22:22" x14ac:dyDescent="0.35">
      <c r="V20348" s="17"/>
    </row>
    <row r="20349" spans="22:22" x14ac:dyDescent="0.35">
      <c r="V20349" s="17"/>
    </row>
    <row r="20350" spans="22:22" x14ac:dyDescent="0.35">
      <c r="V20350" s="17"/>
    </row>
    <row r="20351" spans="22:22" x14ac:dyDescent="0.35">
      <c r="V20351" s="17"/>
    </row>
    <row r="20352" spans="22:22" x14ac:dyDescent="0.35">
      <c r="V20352" s="17"/>
    </row>
    <row r="20353" spans="22:22" x14ac:dyDescent="0.35">
      <c r="V20353" s="17"/>
    </row>
    <row r="20354" spans="22:22" x14ac:dyDescent="0.35">
      <c r="V20354" s="17"/>
    </row>
    <row r="20355" spans="22:22" x14ac:dyDescent="0.35">
      <c r="V20355" s="17"/>
    </row>
    <row r="20356" spans="22:22" x14ac:dyDescent="0.35">
      <c r="V20356" s="17"/>
    </row>
    <row r="20357" spans="22:22" x14ac:dyDescent="0.35">
      <c r="V20357" s="17"/>
    </row>
    <row r="20358" spans="22:22" x14ac:dyDescent="0.35">
      <c r="V20358" s="17"/>
    </row>
    <row r="20359" spans="22:22" x14ac:dyDescent="0.35">
      <c r="V20359" s="17"/>
    </row>
    <row r="20360" spans="22:22" x14ac:dyDescent="0.35">
      <c r="V20360" s="17"/>
    </row>
    <row r="20361" spans="22:22" x14ac:dyDescent="0.35">
      <c r="V20361" s="17"/>
    </row>
    <row r="20362" spans="22:22" x14ac:dyDescent="0.35">
      <c r="V20362" s="17"/>
    </row>
    <row r="20363" spans="22:22" x14ac:dyDescent="0.35">
      <c r="V20363" s="17"/>
    </row>
    <row r="20364" spans="22:22" x14ac:dyDescent="0.35">
      <c r="V20364" s="17"/>
    </row>
    <row r="20365" spans="22:22" x14ac:dyDescent="0.35">
      <c r="V20365" s="17"/>
    </row>
    <row r="20366" spans="22:22" x14ac:dyDescent="0.35">
      <c r="V20366" s="17"/>
    </row>
    <row r="20367" spans="22:22" x14ac:dyDescent="0.35">
      <c r="V20367" s="17"/>
    </row>
    <row r="20368" spans="22:22" x14ac:dyDescent="0.35">
      <c r="V20368" s="17"/>
    </row>
    <row r="20369" spans="22:22" x14ac:dyDescent="0.35">
      <c r="V20369" s="17"/>
    </row>
    <row r="20370" spans="22:22" x14ac:dyDescent="0.35">
      <c r="V20370" s="17"/>
    </row>
    <row r="20371" spans="22:22" x14ac:dyDescent="0.35">
      <c r="V20371" s="17"/>
    </row>
    <row r="20372" spans="22:22" x14ac:dyDescent="0.35">
      <c r="V20372" s="17"/>
    </row>
    <row r="20373" spans="22:22" x14ac:dyDescent="0.35">
      <c r="V20373" s="17"/>
    </row>
    <row r="20374" spans="22:22" x14ac:dyDescent="0.35">
      <c r="V20374" s="17"/>
    </row>
    <row r="20375" spans="22:22" x14ac:dyDescent="0.35">
      <c r="V20375" s="17"/>
    </row>
    <row r="20376" spans="22:22" x14ac:dyDescent="0.35">
      <c r="V20376" s="17"/>
    </row>
    <row r="20377" spans="22:22" x14ac:dyDescent="0.35">
      <c r="V20377" s="17"/>
    </row>
    <row r="20378" spans="22:22" x14ac:dyDescent="0.35">
      <c r="V20378" s="17"/>
    </row>
    <row r="20379" spans="22:22" x14ac:dyDescent="0.35">
      <c r="V20379" s="17"/>
    </row>
    <row r="20380" spans="22:22" x14ac:dyDescent="0.35">
      <c r="V20380" s="17"/>
    </row>
    <row r="20381" spans="22:22" x14ac:dyDescent="0.35">
      <c r="V20381" s="17"/>
    </row>
    <row r="20382" spans="22:22" x14ac:dyDescent="0.35">
      <c r="V20382" s="17"/>
    </row>
    <row r="20383" spans="22:22" x14ac:dyDescent="0.35">
      <c r="V20383" s="17"/>
    </row>
    <row r="20384" spans="22:22" x14ac:dyDescent="0.35">
      <c r="V20384" s="17"/>
    </row>
    <row r="20385" spans="22:22" x14ac:dyDescent="0.35">
      <c r="V20385" s="17"/>
    </row>
    <row r="20386" spans="22:22" x14ac:dyDescent="0.35">
      <c r="V20386" s="17"/>
    </row>
    <row r="20387" spans="22:22" x14ac:dyDescent="0.35">
      <c r="V20387" s="17"/>
    </row>
    <row r="20388" spans="22:22" x14ac:dyDescent="0.35">
      <c r="V20388" s="17"/>
    </row>
    <row r="20389" spans="22:22" x14ac:dyDescent="0.35">
      <c r="V20389" s="17"/>
    </row>
    <row r="20390" spans="22:22" x14ac:dyDescent="0.35">
      <c r="V20390" s="17"/>
    </row>
    <row r="20391" spans="22:22" x14ac:dyDescent="0.35">
      <c r="V20391" s="17"/>
    </row>
    <row r="20392" spans="22:22" x14ac:dyDescent="0.35">
      <c r="V20392" s="17"/>
    </row>
    <row r="20393" spans="22:22" x14ac:dyDescent="0.35">
      <c r="V20393" s="17"/>
    </row>
    <row r="20394" spans="22:22" x14ac:dyDescent="0.35">
      <c r="V20394" s="17"/>
    </row>
    <row r="20395" spans="22:22" x14ac:dyDescent="0.35">
      <c r="V20395" s="17"/>
    </row>
    <row r="20396" spans="22:22" x14ac:dyDescent="0.35">
      <c r="V20396" s="17"/>
    </row>
    <row r="20397" spans="22:22" x14ac:dyDescent="0.35">
      <c r="V20397" s="17"/>
    </row>
    <row r="20398" spans="22:22" x14ac:dyDescent="0.35">
      <c r="V20398" s="17"/>
    </row>
    <row r="20399" spans="22:22" x14ac:dyDescent="0.35">
      <c r="V20399" s="17"/>
    </row>
    <row r="20400" spans="22:22" x14ac:dyDescent="0.35">
      <c r="V20400" s="17"/>
    </row>
    <row r="20401" spans="22:22" x14ac:dyDescent="0.35">
      <c r="V20401" s="17"/>
    </row>
    <row r="20402" spans="22:22" x14ac:dyDescent="0.35">
      <c r="V20402" s="17"/>
    </row>
    <row r="20403" spans="22:22" x14ac:dyDescent="0.35">
      <c r="V20403" s="17"/>
    </row>
    <row r="20404" spans="22:22" x14ac:dyDescent="0.35">
      <c r="V20404" s="17"/>
    </row>
    <row r="20405" spans="22:22" x14ac:dyDescent="0.35">
      <c r="V20405" s="17"/>
    </row>
    <row r="20406" spans="22:22" x14ac:dyDescent="0.35">
      <c r="V20406" s="17"/>
    </row>
    <row r="20407" spans="22:22" x14ac:dyDescent="0.35">
      <c r="V20407" s="17"/>
    </row>
    <row r="20408" spans="22:22" x14ac:dyDescent="0.35">
      <c r="V20408" s="17"/>
    </row>
    <row r="20409" spans="22:22" x14ac:dyDescent="0.35">
      <c r="V20409" s="17"/>
    </row>
    <row r="20410" spans="22:22" x14ac:dyDescent="0.35">
      <c r="V20410" s="17"/>
    </row>
    <row r="20411" spans="22:22" x14ac:dyDescent="0.35">
      <c r="V20411" s="17"/>
    </row>
    <row r="20412" spans="22:22" x14ac:dyDescent="0.35">
      <c r="V20412" s="17"/>
    </row>
    <row r="20413" spans="22:22" x14ac:dyDescent="0.35">
      <c r="V20413" s="17"/>
    </row>
    <row r="20414" spans="22:22" x14ac:dyDescent="0.35">
      <c r="V20414" s="17"/>
    </row>
    <row r="20415" spans="22:22" x14ac:dyDescent="0.35">
      <c r="V20415" s="17"/>
    </row>
    <row r="20416" spans="22:22" x14ac:dyDescent="0.35">
      <c r="V20416" s="17"/>
    </row>
    <row r="20417" spans="22:22" x14ac:dyDescent="0.35">
      <c r="V20417" s="17"/>
    </row>
    <row r="20418" spans="22:22" x14ac:dyDescent="0.35">
      <c r="V20418" s="17"/>
    </row>
    <row r="20419" spans="22:22" x14ac:dyDescent="0.35">
      <c r="V20419" s="17"/>
    </row>
    <row r="20420" spans="22:22" x14ac:dyDescent="0.35">
      <c r="V20420" s="17"/>
    </row>
    <row r="20421" spans="22:22" x14ac:dyDescent="0.35">
      <c r="V20421" s="17"/>
    </row>
    <row r="20422" spans="22:22" x14ac:dyDescent="0.35">
      <c r="V20422" s="17"/>
    </row>
    <row r="20423" spans="22:22" x14ac:dyDescent="0.35">
      <c r="V20423" s="17"/>
    </row>
    <row r="20424" spans="22:22" x14ac:dyDescent="0.35">
      <c r="V20424" s="17"/>
    </row>
    <row r="20425" spans="22:22" x14ac:dyDescent="0.35">
      <c r="V20425" s="17"/>
    </row>
    <row r="20426" spans="22:22" x14ac:dyDescent="0.35">
      <c r="V20426" s="17"/>
    </row>
    <row r="20427" spans="22:22" x14ac:dyDescent="0.35">
      <c r="V20427" s="17"/>
    </row>
    <row r="20428" spans="22:22" x14ac:dyDescent="0.35">
      <c r="V20428" s="17"/>
    </row>
    <row r="20429" spans="22:22" x14ac:dyDescent="0.35">
      <c r="V20429" s="17"/>
    </row>
    <row r="20430" spans="22:22" x14ac:dyDescent="0.35">
      <c r="V20430" s="17"/>
    </row>
    <row r="20431" spans="22:22" x14ac:dyDescent="0.35">
      <c r="V20431" s="17"/>
    </row>
    <row r="20432" spans="22:22" x14ac:dyDescent="0.35">
      <c r="V20432" s="17"/>
    </row>
    <row r="20433" spans="22:22" x14ac:dyDescent="0.35">
      <c r="V20433" s="17"/>
    </row>
    <row r="20434" spans="22:22" x14ac:dyDescent="0.35">
      <c r="V20434" s="17"/>
    </row>
    <row r="20435" spans="22:22" x14ac:dyDescent="0.35">
      <c r="V20435" s="17"/>
    </row>
    <row r="20436" spans="22:22" x14ac:dyDescent="0.35">
      <c r="V20436" s="17"/>
    </row>
    <row r="20437" spans="22:22" x14ac:dyDescent="0.35">
      <c r="V20437" s="17"/>
    </row>
    <row r="20438" spans="22:22" x14ac:dyDescent="0.35">
      <c r="V20438" s="17"/>
    </row>
    <row r="20439" spans="22:22" x14ac:dyDescent="0.35">
      <c r="V20439" s="17"/>
    </row>
    <row r="20440" spans="22:22" x14ac:dyDescent="0.35">
      <c r="V20440" s="17"/>
    </row>
    <row r="20441" spans="22:22" x14ac:dyDescent="0.35">
      <c r="V20441" s="17"/>
    </row>
    <row r="20442" spans="22:22" x14ac:dyDescent="0.35">
      <c r="V20442" s="17"/>
    </row>
    <row r="20443" spans="22:22" x14ac:dyDescent="0.35">
      <c r="V20443" s="17"/>
    </row>
    <row r="20444" spans="22:22" x14ac:dyDescent="0.35">
      <c r="V20444" s="17"/>
    </row>
    <row r="20445" spans="22:22" x14ac:dyDescent="0.35">
      <c r="V20445" s="17"/>
    </row>
    <row r="20446" spans="22:22" x14ac:dyDescent="0.35">
      <c r="V20446" s="17"/>
    </row>
    <row r="20447" spans="22:22" x14ac:dyDescent="0.35">
      <c r="V20447" s="17"/>
    </row>
    <row r="20448" spans="22:22" x14ac:dyDescent="0.35">
      <c r="V20448" s="17"/>
    </row>
    <row r="20449" spans="22:22" x14ac:dyDescent="0.35">
      <c r="V20449" s="17"/>
    </row>
    <row r="20450" spans="22:22" x14ac:dyDescent="0.35">
      <c r="V20450" s="17"/>
    </row>
    <row r="20451" spans="22:22" x14ac:dyDescent="0.35">
      <c r="V20451" s="17"/>
    </row>
    <row r="20452" spans="22:22" x14ac:dyDescent="0.35">
      <c r="V20452" s="17"/>
    </row>
    <row r="20453" spans="22:22" x14ac:dyDescent="0.35">
      <c r="V20453" s="17"/>
    </row>
    <row r="20454" spans="22:22" x14ac:dyDescent="0.35">
      <c r="V20454" s="17"/>
    </row>
    <row r="20455" spans="22:22" x14ac:dyDescent="0.35">
      <c r="V20455" s="17"/>
    </row>
    <row r="20456" spans="22:22" x14ac:dyDescent="0.35">
      <c r="V20456" s="17"/>
    </row>
    <row r="20457" spans="22:22" x14ac:dyDescent="0.35">
      <c r="V20457" s="17"/>
    </row>
    <row r="20458" spans="22:22" x14ac:dyDescent="0.35">
      <c r="V20458" s="17"/>
    </row>
    <row r="20459" spans="22:22" x14ac:dyDescent="0.35">
      <c r="V20459" s="17"/>
    </row>
    <row r="20460" spans="22:22" x14ac:dyDescent="0.35">
      <c r="V20460" s="17"/>
    </row>
    <row r="20461" spans="22:22" x14ac:dyDescent="0.35">
      <c r="V20461" s="17"/>
    </row>
    <row r="20462" spans="22:22" x14ac:dyDescent="0.35">
      <c r="V20462" s="17"/>
    </row>
    <row r="20463" spans="22:22" x14ac:dyDescent="0.35">
      <c r="V20463" s="17"/>
    </row>
    <row r="20464" spans="22:22" x14ac:dyDescent="0.35">
      <c r="V20464" s="17"/>
    </row>
    <row r="20465" spans="22:22" x14ac:dyDescent="0.35">
      <c r="V20465" s="17"/>
    </row>
    <row r="20466" spans="22:22" x14ac:dyDescent="0.35">
      <c r="V20466" s="17"/>
    </row>
    <row r="20467" spans="22:22" x14ac:dyDescent="0.35">
      <c r="V20467" s="17"/>
    </row>
    <row r="20468" spans="22:22" x14ac:dyDescent="0.35">
      <c r="V20468" s="17"/>
    </row>
    <row r="20469" spans="22:22" x14ac:dyDescent="0.35">
      <c r="V20469" s="17"/>
    </row>
    <row r="20470" spans="22:22" x14ac:dyDescent="0.35">
      <c r="V20470" s="17"/>
    </row>
    <row r="20471" spans="22:22" x14ac:dyDescent="0.35">
      <c r="V20471" s="17"/>
    </row>
    <row r="20472" spans="22:22" x14ac:dyDescent="0.35">
      <c r="V20472" s="17"/>
    </row>
    <row r="20473" spans="22:22" x14ac:dyDescent="0.35">
      <c r="V20473" s="17"/>
    </row>
    <row r="20474" spans="22:22" x14ac:dyDescent="0.35">
      <c r="V20474" s="17"/>
    </row>
    <row r="20475" spans="22:22" x14ac:dyDescent="0.35">
      <c r="V20475" s="17"/>
    </row>
    <row r="20476" spans="22:22" x14ac:dyDescent="0.35">
      <c r="V20476" s="17"/>
    </row>
    <row r="20477" spans="22:22" x14ac:dyDescent="0.35">
      <c r="V20477" s="17"/>
    </row>
    <row r="20478" spans="22:22" x14ac:dyDescent="0.35">
      <c r="V20478" s="17"/>
    </row>
    <row r="20479" spans="22:22" x14ac:dyDescent="0.35">
      <c r="V20479" s="17"/>
    </row>
    <row r="20480" spans="22:22" x14ac:dyDescent="0.35">
      <c r="V20480" s="17"/>
    </row>
    <row r="20481" spans="22:22" x14ac:dyDescent="0.35">
      <c r="V20481" s="17"/>
    </row>
    <row r="20482" spans="22:22" x14ac:dyDescent="0.35">
      <c r="V20482" s="17"/>
    </row>
    <row r="20483" spans="22:22" x14ac:dyDescent="0.35">
      <c r="V20483" s="17"/>
    </row>
    <row r="20484" spans="22:22" x14ac:dyDescent="0.35">
      <c r="V20484" s="17"/>
    </row>
    <row r="20485" spans="22:22" x14ac:dyDescent="0.35">
      <c r="V20485" s="17"/>
    </row>
    <row r="20486" spans="22:22" x14ac:dyDescent="0.35">
      <c r="V20486" s="17"/>
    </row>
    <row r="20487" spans="22:22" x14ac:dyDescent="0.35">
      <c r="V20487" s="17"/>
    </row>
    <row r="20488" spans="22:22" x14ac:dyDescent="0.35">
      <c r="V20488" s="17"/>
    </row>
    <row r="20489" spans="22:22" x14ac:dyDescent="0.35">
      <c r="V20489" s="17"/>
    </row>
    <row r="20490" spans="22:22" x14ac:dyDescent="0.35">
      <c r="V20490" s="17"/>
    </row>
    <row r="20491" spans="22:22" x14ac:dyDescent="0.35">
      <c r="V20491" s="17"/>
    </row>
    <row r="20492" spans="22:22" x14ac:dyDescent="0.35">
      <c r="V20492" s="17"/>
    </row>
    <row r="20493" spans="22:22" x14ac:dyDescent="0.35">
      <c r="V20493" s="17"/>
    </row>
    <row r="20494" spans="22:22" x14ac:dyDescent="0.35">
      <c r="V20494" s="17"/>
    </row>
    <row r="20495" spans="22:22" x14ac:dyDescent="0.35">
      <c r="V20495" s="17"/>
    </row>
    <row r="20496" spans="22:22" x14ac:dyDescent="0.35">
      <c r="V20496" s="17"/>
    </row>
    <row r="20497" spans="22:22" x14ac:dyDescent="0.35">
      <c r="V20497" s="17"/>
    </row>
    <row r="20498" spans="22:22" x14ac:dyDescent="0.35">
      <c r="V20498" s="17"/>
    </row>
    <row r="20499" spans="22:22" x14ac:dyDescent="0.35">
      <c r="V20499" s="17"/>
    </row>
    <row r="20500" spans="22:22" x14ac:dyDescent="0.35">
      <c r="V20500" s="17"/>
    </row>
    <row r="20501" spans="22:22" x14ac:dyDescent="0.35">
      <c r="V20501" s="17"/>
    </row>
    <row r="20502" spans="22:22" x14ac:dyDescent="0.35">
      <c r="V20502" s="17"/>
    </row>
    <row r="20503" spans="22:22" x14ac:dyDescent="0.35">
      <c r="V20503" s="17"/>
    </row>
    <row r="20504" spans="22:22" x14ac:dyDescent="0.35">
      <c r="V20504" s="17"/>
    </row>
    <row r="20505" spans="22:22" x14ac:dyDescent="0.35">
      <c r="V20505" s="17"/>
    </row>
    <row r="20506" spans="22:22" x14ac:dyDescent="0.35">
      <c r="V20506" s="17"/>
    </row>
    <row r="20507" spans="22:22" x14ac:dyDescent="0.35">
      <c r="V20507" s="17"/>
    </row>
    <row r="20508" spans="22:22" x14ac:dyDescent="0.35">
      <c r="V20508" s="17"/>
    </row>
    <row r="20509" spans="22:22" x14ac:dyDescent="0.35">
      <c r="V20509" s="17"/>
    </row>
    <row r="20510" spans="22:22" x14ac:dyDescent="0.35">
      <c r="V20510" s="17"/>
    </row>
    <row r="20511" spans="22:22" x14ac:dyDescent="0.35">
      <c r="V20511" s="17"/>
    </row>
    <row r="20512" spans="22:22" x14ac:dyDescent="0.35">
      <c r="V20512" s="17"/>
    </row>
    <row r="20513" spans="22:22" x14ac:dyDescent="0.35">
      <c r="V20513" s="17"/>
    </row>
    <row r="20514" spans="22:22" x14ac:dyDescent="0.35">
      <c r="V20514" s="17"/>
    </row>
    <row r="20515" spans="22:22" x14ac:dyDescent="0.35">
      <c r="V20515" s="17"/>
    </row>
    <row r="20516" spans="22:22" x14ac:dyDescent="0.35">
      <c r="V20516" s="17"/>
    </row>
    <row r="20517" spans="22:22" x14ac:dyDescent="0.35">
      <c r="V20517" s="17"/>
    </row>
    <row r="20518" spans="22:22" x14ac:dyDescent="0.35">
      <c r="V20518" s="17"/>
    </row>
    <row r="20519" spans="22:22" x14ac:dyDescent="0.35">
      <c r="V20519" s="17"/>
    </row>
    <row r="20520" spans="22:22" x14ac:dyDescent="0.35">
      <c r="V20520" s="17"/>
    </row>
    <row r="20521" spans="22:22" x14ac:dyDescent="0.35">
      <c r="V20521" s="17"/>
    </row>
    <row r="20522" spans="22:22" x14ac:dyDescent="0.35">
      <c r="V20522" s="17"/>
    </row>
    <row r="20523" spans="22:22" x14ac:dyDescent="0.35">
      <c r="V20523" s="17"/>
    </row>
    <row r="20524" spans="22:22" x14ac:dyDescent="0.35">
      <c r="V20524" s="17"/>
    </row>
    <row r="20525" spans="22:22" x14ac:dyDescent="0.35">
      <c r="V20525" s="17"/>
    </row>
    <row r="20526" spans="22:22" x14ac:dyDescent="0.35">
      <c r="V20526" s="17"/>
    </row>
    <row r="20527" spans="22:22" x14ac:dyDescent="0.35">
      <c r="V20527" s="17"/>
    </row>
    <row r="20528" spans="22:22" x14ac:dyDescent="0.35">
      <c r="V20528" s="17"/>
    </row>
    <row r="20529" spans="22:22" x14ac:dyDescent="0.35">
      <c r="V20529" s="17"/>
    </row>
    <row r="20530" spans="22:22" x14ac:dyDescent="0.35">
      <c r="V20530" s="17"/>
    </row>
    <row r="20531" spans="22:22" x14ac:dyDescent="0.35">
      <c r="V20531" s="17"/>
    </row>
    <row r="20532" spans="22:22" x14ac:dyDescent="0.35">
      <c r="V20532" s="17"/>
    </row>
    <row r="20533" spans="22:22" x14ac:dyDescent="0.35">
      <c r="V20533" s="17"/>
    </row>
    <row r="20534" spans="22:22" x14ac:dyDescent="0.35">
      <c r="V20534" s="17"/>
    </row>
    <row r="20535" spans="22:22" x14ac:dyDescent="0.35">
      <c r="V20535" s="17"/>
    </row>
    <row r="20536" spans="22:22" x14ac:dyDescent="0.35">
      <c r="V20536" s="17"/>
    </row>
    <row r="20537" spans="22:22" x14ac:dyDescent="0.35">
      <c r="V20537" s="17"/>
    </row>
    <row r="20538" spans="22:22" x14ac:dyDescent="0.35">
      <c r="V20538" s="17"/>
    </row>
    <row r="20539" spans="22:22" x14ac:dyDescent="0.35">
      <c r="V20539" s="17"/>
    </row>
    <row r="20540" spans="22:22" x14ac:dyDescent="0.35">
      <c r="V20540" s="17"/>
    </row>
    <row r="20541" spans="22:22" x14ac:dyDescent="0.35">
      <c r="V20541" s="17"/>
    </row>
    <row r="20542" spans="22:22" x14ac:dyDescent="0.35">
      <c r="V20542" s="17"/>
    </row>
    <row r="20543" spans="22:22" x14ac:dyDescent="0.35">
      <c r="V20543" s="17"/>
    </row>
    <row r="20544" spans="22:22" x14ac:dyDescent="0.35">
      <c r="V20544" s="17"/>
    </row>
    <row r="20545" spans="22:22" x14ac:dyDescent="0.35">
      <c r="V20545" s="17"/>
    </row>
    <row r="20546" spans="22:22" x14ac:dyDescent="0.35">
      <c r="V20546" s="17"/>
    </row>
    <row r="20547" spans="22:22" x14ac:dyDescent="0.35">
      <c r="V20547" s="17"/>
    </row>
    <row r="20548" spans="22:22" x14ac:dyDescent="0.35">
      <c r="V20548" s="17"/>
    </row>
    <row r="20549" spans="22:22" x14ac:dyDescent="0.35">
      <c r="V20549" s="17"/>
    </row>
    <row r="20550" spans="22:22" x14ac:dyDescent="0.35">
      <c r="V20550" s="17"/>
    </row>
    <row r="20551" spans="22:22" x14ac:dyDescent="0.35">
      <c r="V20551" s="17"/>
    </row>
    <row r="20552" spans="22:22" x14ac:dyDescent="0.35">
      <c r="V20552" s="17"/>
    </row>
    <row r="20553" spans="22:22" x14ac:dyDescent="0.35">
      <c r="V20553" s="17"/>
    </row>
    <row r="20554" spans="22:22" x14ac:dyDescent="0.35">
      <c r="V20554" s="17"/>
    </row>
    <row r="20555" spans="22:22" x14ac:dyDescent="0.35">
      <c r="V20555" s="17"/>
    </row>
    <row r="20556" spans="22:22" x14ac:dyDescent="0.35">
      <c r="V20556" s="17"/>
    </row>
    <row r="20557" spans="22:22" x14ac:dyDescent="0.35">
      <c r="V20557" s="17"/>
    </row>
    <row r="20558" spans="22:22" x14ac:dyDescent="0.35">
      <c r="V20558" s="17"/>
    </row>
    <row r="20559" spans="22:22" x14ac:dyDescent="0.35">
      <c r="V20559" s="17"/>
    </row>
    <row r="20560" spans="22:22" x14ac:dyDescent="0.35">
      <c r="V20560" s="17"/>
    </row>
    <row r="20561" spans="22:22" x14ac:dyDescent="0.35">
      <c r="V20561" s="17"/>
    </row>
    <row r="20562" spans="22:22" x14ac:dyDescent="0.35">
      <c r="V20562" s="17"/>
    </row>
    <row r="20563" spans="22:22" x14ac:dyDescent="0.35">
      <c r="V20563" s="17"/>
    </row>
    <row r="20564" spans="22:22" x14ac:dyDescent="0.35">
      <c r="V20564" s="17"/>
    </row>
    <row r="20565" spans="22:22" x14ac:dyDescent="0.35">
      <c r="V20565" s="17"/>
    </row>
    <row r="20566" spans="22:22" x14ac:dyDescent="0.35">
      <c r="V20566" s="17"/>
    </row>
    <row r="20567" spans="22:22" x14ac:dyDescent="0.35">
      <c r="V20567" s="17"/>
    </row>
    <row r="20568" spans="22:22" x14ac:dyDescent="0.35">
      <c r="V20568" s="17"/>
    </row>
    <row r="20569" spans="22:22" x14ac:dyDescent="0.35">
      <c r="V20569" s="17"/>
    </row>
    <row r="20570" spans="22:22" x14ac:dyDescent="0.35">
      <c r="V20570" s="17"/>
    </row>
    <row r="20571" spans="22:22" x14ac:dyDescent="0.35">
      <c r="V20571" s="17"/>
    </row>
    <row r="20572" spans="22:22" x14ac:dyDescent="0.35">
      <c r="V20572" s="17"/>
    </row>
    <row r="20573" spans="22:22" x14ac:dyDescent="0.35">
      <c r="V20573" s="17"/>
    </row>
    <row r="20574" spans="22:22" x14ac:dyDescent="0.35">
      <c r="V20574" s="17"/>
    </row>
    <row r="20575" spans="22:22" x14ac:dyDescent="0.35">
      <c r="V20575" s="17"/>
    </row>
    <row r="20576" spans="22:22" x14ac:dyDescent="0.35">
      <c r="V20576" s="17"/>
    </row>
    <row r="20577" spans="22:22" x14ac:dyDescent="0.35">
      <c r="V20577" s="17"/>
    </row>
    <row r="20578" spans="22:22" x14ac:dyDescent="0.35">
      <c r="V20578" s="17"/>
    </row>
    <row r="20579" spans="22:22" x14ac:dyDescent="0.35">
      <c r="V20579" s="17"/>
    </row>
    <row r="20580" spans="22:22" x14ac:dyDescent="0.35">
      <c r="V20580" s="17"/>
    </row>
    <row r="20581" spans="22:22" x14ac:dyDescent="0.35">
      <c r="V20581" s="17"/>
    </row>
    <row r="20582" spans="22:22" x14ac:dyDescent="0.35">
      <c r="V20582" s="17"/>
    </row>
    <row r="20583" spans="22:22" x14ac:dyDescent="0.35">
      <c r="V20583" s="17"/>
    </row>
    <row r="20584" spans="22:22" x14ac:dyDescent="0.35">
      <c r="V20584" s="17"/>
    </row>
    <row r="20585" spans="22:22" x14ac:dyDescent="0.35">
      <c r="V20585" s="17"/>
    </row>
    <row r="20586" spans="22:22" x14ac:dyDescent="0.35">
      <c r="V20586" s="17"/>
    </row>
    <row r="20587" spans="22:22" x14ac:dyDescent="0.35">
      <c r="V20587" s="17"/>
    </row>
    <row r="20588" spans="22:22" x14ac:dyDescent="0.35">
      <c r="V20588" s="17"/>
    </row>
    <row r="20589" spans="22:22" x14ac:dyDescent="0.35">
      <c r="V20589" s="17"/>
    </row>
    <row r="20590" spans="22:22" x14ac:dyDescent="0.35">
      <c r="V20590" s="17"/>
    </row>
    <row r="20591" spans="22:22" x14ac:dyDescent="0.35">
      <c r="V20591" s="17"/>
    </row>
    <row r="20592" spans="22:22" x14ac:dyDescent="0.35">
      <c r="V20592" s="17"/>
    </row>
    <row r="20593" spans="22:22" x14ac:dyDescent="0.35">
      <c r="V20593" s="17"/>
    </row>
    <row r="20594" spans="22:22" x14ac:dyDescent="0.35">
      <c r="V20594" s="17"/>
    </row>
    <row r="20595" spans="22:22" x14ac:dyDescent="0.35">
      <c r="V20595" s="17"/>
    </row>
    <row r="20596" spans="22:22" x14ac:dyDescent="0.35">
      <c r="V20596" s="17"/>
    </row>
    <row r="20597" spans="22:22" x14ac:dyDescent="0.35">
      <c r="V20597" s="17"/>
    </row>
    <row r="20598" spans="22:22" x14ac:dyDescent="0.35">
      <c r="V20598" s="17"/>
    </row>
    <row r="20599" spans="22:22" x14ac:dyDescent="0.35">
      <c r="V20599" s="17"/>
    </row>
    <row r="20600" spans="22:22" x14ac:dyDescent="0.35">
      <c r="V20600" s="17"/>
    </row>
    <row r="20601" spans="22:22" x14ac:dyDescent="0.35">
      <c r="V20601" s="17"/>
    </row>
    <row r="20602" spans="22:22" x14ac:dyDescent="0.35">
      <c r="V20602" s="17"/>
    </row>
    <row r="20603" spans="22:22" x14ac:dyDescent="0.35">
      <c r="V20603" s="17"/>
    </row>
    <row r="20604" spans="22:22" x14ac:dyDescent="0.35">
      <c r="V20604" s="17"/>
    </row>
    <row r="20605" spans="22:22" x14ac:dyDescent="0.35">
      <c r="V20605" s="17"/>
    </row>
    <row r="20606" spans="22:22" x14ac:dyDescent="0.35">
      <c r="V20606" s="17"/>
    </row>
    <row r="20607" spans="22:22" x14ac:dyDescent="0.35">
      <c r="V20607" s="17"/>
    </row>
    <row r="20608" spans="22:22" x14ac:dyDescent="0.35">
      <c r="V20608" s="17"/>
    </row>
    <row r="20609" spans="22:22" x14ac:dyDescent="0.35">
      <c r="V20609" s="17"/>
    </row>
    <row r="20610" spans="22:22" x14ac:dyDescent="0.35">
      <c r="V20610" s="17"/>
    </row>
    <row r="20611" spans="22:22" x14ac:dyDescent="0.35">
      <c r="V20611" s="17"/>
    </row>
    <row r="20612" spans="22:22" x14ac:dyDescent="0.35">
      <c r="V20612" s="17"/>
    </row>
    <row r="20613" spans="22:22" x14ac:dyDescent="0.35">
      <c r="V20613" s="17"/>
    </row>
    <row r="20614" spans="22:22" x14ac:dyDescent="0.35">
      <c r="V20614" s="17"/>
    </row>
    <row r="20615" spans="22:22" x14ac:dyDescent="0.35">
      <c r="V20615" s="17"/>
    </row>
    <row r="20616" spans="22:22" x14ac:dyDescent="0.35">
      <c r="V20616" s="17"/>
    </row>
    <row r="20617" spans="22:22" x14ac:dyDescent="0.35">
      <c r="V20617" s="17"/>
    </row>
    <row r="20618" spans="22:22" x14ac:dyDescent="0.35">
      <c r="V20618" s="17"/>
    </row>
    <row r="20619" spans="22:22" x14ac:dyDescent="0.35">
      <c r="V20619" s="17"/>
    </row>
    <row r="20620" spans="22:22" x14ac:dyDescent="0.35">
      <c r="V20620" s="17"/>
    </row>
    <row r="20621" spans="22:22" x14ac:dyDescent="0.35">
      <c r="V20621" s="17"/>
    </row>
    <row r="20622" spans="22:22" x14ac:dyDescent="0.35">
      <c r="V20622" s="17"/>
    </row>
    <row r="20623" spans="22:22" x14ac:dyDescent="0.35">
      <c r="V20623" s="17"/>
    </row>
    <row r="20624" spans="22:22" x14ac:dyDescent="0.35">
      <c r="V20624" s="17"/>
    </row>
    <row r="20625" spans="22:22" x14ac:dyDescent="0.35">
      <c r="V20625" s="17"/>
    </row>
    <row r="20626" spans="22:22" x14ac:dyDescent="0.35">
      <c r="V20626" s="17"/>
    </row>
    <row r="20627" spans="22:22" x14ac:dyDescent="0.35">
      <c r="V20627" s="17"/>
    </row>
    <row r="20628" spans="22:22" x14ac:dyDescent="0.35">
      <c r="V20628" s="17"/>
    </row>
    <row r="20629" spans="22:22" x14ac:dyDescent="0.35">
      <c r="V20629" s="17"/>
    </row>
    <row r="20630" spans="22:22" x14ac:dyDescent="0.35">
      <c r="V20630" s="17"/>
    </row>
    <row r="20631" spans="22:22" x14ac:dyDescent="0.35">
      <c r="V20631" s="17"/>
    </row>
    <row r="20632" spans="22:22" x14ac:dyDescent="0.35">
      <c r="V20632" s="17"/>
    </row>
    <row r="20633" spans="22:22" x14ac:dyDescent="0.35">
      <c r="V20633" s="17"/>
    </row>
    <row r="20634" spans="22:22" x14ac:dyDescent="0.35">
      <c r="V20634" s="17"/>
    </row>
    <row r="20635" spans="22:22" x14ac:dyDescent="0.35">
      <c r="V20635" s="17"/>
    </row>
    <row r="20636" spans="22:22" x14ac:dyDescent="0.35">
      <c r="V20636" s="17"/>
    </row>
    <row r="20637" spans="22:22" x14ac:dyDescent="0.35">
      <c r="V20637" s="17"/>
    </row>
    <row r="20638" spans="22:22" x14ac:dyDescent="0.35">
      <c r="V20638" s="17"/>
    </row>
    <row r="20639" spans="22:22" x14ac:dyDescent="0.35">
      <c r="V20639" s="17"/>
    </row>
    <row r="20640" spans="22:22" x14ac:dyDescent="0.35">
      <c r="V20640" s="17"/>
    </row>
    <row r="20641" spans="22:22" x14ac:dyDescent="0.35">
      <c r="V20641" s="17"/>
    </row>
    <row r="20642" spans="22:22" x14ac:dyDescent="0.35">
      <c r="V20642" s="17"/>
    </row>
    <row r="20643" spans="22:22" x14ac:dyDescent="0.35">
      <c r="V20643" s="17"/>
    </row>
    <row r="20644" spans="22:22" x14ac:dyDescent="0.35">
      <c r="V20644" s="17"/>
    </row>
    <row r="20645" spans="22:22" x14ac:dyDescent="0.35">
      <c r="V20645" s="17"/>
    </row>
    <row r="20646" spans="22:22" x14ac:dyDescent="0.35">
      <c r="V20646" s="17"/>
    </row>
    <row r="20647" spans="22:22" x14ac:dyDescent="0.35">
      <c r="V20647" s="17"/>
    </row>
    <row r="20648" spans="22:22" x14ac:dyDescent="0.35">
      <c r="V20648" s="17"/>
    </row>
    <row r="20649" spans="22:22" x14ac:dyDescent="0.35">
      <c r="V20649" s="17"/>
    </row>
    <row r="20650" spans="22:22" x14ac:dyDescent="0.35">
      <c r="V20650" s="17"/>
    </row>
    <row r="20651" spans="22:22" x14ac:dyDescent="0.35">
      <c r="V20651" s="17"/>
    </row>
    <row r="20652" spans="22:22" x14ac:dyDescent="0.35">
      <c r="V20652" s="17"/>
    </row>
    <row r="20653" spans="22:22" x14ac:dyDescent="0.35">
      <c r="V20653" s="17"/>
    </row>
    <row r="20654" spans="22:22" x14ac:dyDescent="0.35">
      <c r="V20654" s="17"/>
    </row>
    <row r="20655" spans="22:22" x14ac:dyDescent="0.35">
      <c r="V20655" s="17"/>
    </row>
    <row r="20656" spans="22:22" x14ac:dyDescent="0.35">
      <c r="V20656" s="17"/>
    </row>
    <row r="20657" spans="22:22" x14ac:dyDescent="0.35">
      <c r="V20657" s="17"/>
    </row>
    <row r="20658" spans="22:22" x14ac:dyDescent="0.35">
      <c r="V20658" s="17"/>
    </row>
    <row r="20659" spans="22:22" x14ac:dyDescent="0.35">
      <c r="V20659" s="17"/>
    </row>
    <row r="20660" spans="22:22" x14ac:dyDescent="0.35">
      <c r="V20660" s="17"/>
    </row>
    <row r="20661" spans="22:22" x14ac:dyDescent="0.35">
      <c r="V20661" s="17"/>
    </row>
    <row r="20662" spans="22:22" x14ac:dyDescent="0.35">
      <c r="V20662" s="17"/>
    </row>
    <row r="20663" spans="22:22" x14ac:dyDescent="0.35">
      <c r="V20663" s="17"/>
    </row>
    <row r="20664" spans="22:22" x14ac:dyDescent="0.35">
      <c r="V20664" s="17"/>
    </row>
    <row r="20665" spans="22:22" x14ac:dyDescent="0.35">
      <c r="V20665" s="17"/>
    </row>
    <row r="20666" spans="22:22" x14ac:dyDescent="0.35">
      <c r="V20666" s="17"/>
    </row>
    <row r="20667" spans="22:22" x14ac:dyDescent="0.35">
      <c r="V20667" s="17"/>
    </row>
    <row r="20668" spans="22:22" x14ac:dyDescent="0.35">
      <c r="V20668" s="17"/>
    </row>
    <row r="20669" spans="22:22" x14ac:dyDescent="0.35">
      <c r="V20669" s="17"/>
    </row>
    <row r="20670" spans="22:22" x14ac:dyDescent="0.35">
      <c r="V20670" s="17"/>
    </row>
    <row r="20671" spans="22:22" x14ac:dyDescent="0.35">
      <c r="V20671" s="17"/>
    </row>
    <row r="20672" spans="22:22" x14ac:dyDescent="0.35">
      <c r="V20672" s="17"/>
    </row>
    <row r="20673" spans="22:22" x14ac:dyDescent="0.35">
      <c r="V20673" s="17"/>
    </row>
    <row r="20674" spans="22:22" x14ac:dyDescent="0.35">
      <c r="V20674" s="17"/>
    </row>
    <row r="20675" spans="22:22" x14ac:dyDescent="0.35">
      <c r="V20675" s="17"/>
    </row>
    <row r="20676" spans="22:22" x14ac:dyDescent="0.35">
      <c r="V20676" s="17"/>
    </row>
    <row r="20677" spans="22:22" x14ac:dyDescent="0.35">
      <c r="V20677" s="17"/>
    </row>
    <row r="20678" spans="22:22" x14ac:dyDescent="0.35">
      <c r="V20678" s="17"/>
    </row>
    <row r="20679" spans="22:22" x14ac:dyDescent="0.35">
      <c r="V20679" s="17"/>
    </row>
    <row r="20680" spans="22:22" x14ac:dyDescent="0.35">
      <c r="V20680" s="17"/>
    </row>
    <row r="20681" spans="22:22" x14ac:dyDescent="0.35">
      <c r="V20681" s="17"/>
    </row>
    <row r="20682" spans="22:22" x14ac:dyDescent="0.35">
      <c r="V20682" s="17"/>
    </row>
    <row r="20683" spans="22:22" x14ac:dyDescent="0.35">
      <c r="V20683" s="17"/>
    </row>
    <row r="20684" spans="22:22" x14ac:dyDescent="0.35">
      <c r="V20684" s="17"/>
    </row>
    <row r="20685" spans="22:22" x14ac:dyDescent="0.35">
      <c r="V20685" s="17"/>
    </row>
    <row r="20686" spans="22:22" x14ac:dyDescent="0.35">
      <c r="V20686" s="17"/>
    </row>
    <row r="20687" spans="22:22" x14ac:dyDescent="0.35">
      <c r="V20687" s="17"/>
    </row>
    <row r="20688" spans="22:22" x14ac:dyDescent="0.35">
      <c r="V20688" s="17"/>
    </row>
    <row r="20689" spans="22:22" x14ac:dyDescent="0.35">
      <c r="V20689" s="17"/>
    </row>
    <row r="20690" spans="22:22" x14ac:dyDescent="0.35">
      <c r="V20690" s="17"/>
    </row>
    <row r="20691" spans="22:22" x14ac:dyDescent="0.35">
      <c r="V20691" s="17"/>
    </row>
    <row r="20692" spans="22:22" x14ac:dyDescent="0.35">
      <c r="V20692" s="17"/>
    </row>
    <row r="20693" spans="22:22" x14ac:dyDescent="0.35">
      <c r="V20693" s="17"/>
    </row>
    <row r="20694" spans="22:22" x14ac:dyDescent="0.35">
      <c r="V20694" s="17"/>
    </row>
    <row r="20695" spans="22:22" x14ac:dyDescent="0.35">
      <c r="V20695" s="17"/>
    </row>
    <row r="20696" spans="22:22" x14ac:dyDescent="0.35">
      <c r="V20696" s="17"/>
    </row>
    <row r="20697" spans="22:22" x14ac:dyDescent="0.35">
      <c r="V20697" s="17"/>
    </row>
    <row r="20698" spans="22:22" x14ac:dyDescent="0.35">
      <c r="V20698" s="17"/>
    </row>
    <row r="20699" spans="22:22" x14ac:dyDescent="0.35">
      <c r="V20699" s="17"/>
    </row>
    <row r="20700" spans="22:22" x14ac:dyDescent="0.35">
      <c r="V20700" s="17"/>
    </row>
    <row r="20701" spans="22:22" x14ac:dyDescent="0.35">
      <c r="V20701" s="17"/>
    </row>
    <row r="20702" spans="22:22" x14ac:dyDescent="0.35">
      <c r="V20702" s="17"/>
    </row>
    <row r="20703" spans="22:22" x14ac:dyDescent="0.35">
      <c r="V20703" s="17"/>
    </row>
    <row r="20704" spans="22:22" x14ac:dyDescent="0.35">
      <c r="V20704" s="17"/>
    </row>
    <row r="20705" spans="22:22" x14ac:dyDescent="0.35">
      <c r="V20705" s="17"/>
    </row>
    <row r="20706" spans="22:22" x14ac:dyDescent="0.35">
      <c r="V20706" s="17"/>
    </row>
    <row r="20707" spans="22:22" x14ac:dyDescent="0.35">
      <c r="V20707" s="17"/>
    </row>
    <row r="20708" spans="22:22" x14ac:dyDescent="0.35">
      <c r="V20708" s="17"/>
    </row>
    <row r="20709" spans="22:22" x14ac:dyDescent="0.35">
      <c r="V20709" s="17"/>
    </row>
    <row r="20710" spans="22:22" x14ac:dyDescent="0.35">
      <c r="V20710" s="17"/>
    </row>
    <row r="20711" spans="22:22" x14ac:dyDescent="0.35">
      <c r="V20711" s="17"/>
    </row>
    <row r="20712" spans="22:22" x14ac:dyDescent="0.35">
      <c r="V20712" s="17"/>
    </row>
    <row r="20713" spans="22:22" x14ac:dyDescent="0.35">
      <c r="V20713" s="17"/>
    </row>
    <row r="20714" spans="22:22" x14ac:dyDescent="0.35">
      <c r="V20714" s="17"/>
    </row>
    <row r="20715" spans="22:22" x14ac:dyDescent="0.35">
      <c r="V20715" s="17"/>
    </row>
    <row r="20716" spans="22:22" x14ac:dyDescent="0.35">
      <c r="V20716" s="17"/>
    </row>
    <row r="20717" spans="22:22" x14ac:dyDescent="0.35">
      <c r="V20717" s="17"/>
    </row>
    <row r="20718" spans="22:22" x14ac:dyDescent="0.35">
      <c r="V20718" s="17"/>
    </row>
    <row r="20719" spans="22:22" x14ac:dyDescent="0.35">
      <c r="V20719" s="17"/>
    </row>
    <row r="20720" spans="22:22" x14ac:dyDescent="0.35">
      <c r="V20720" s="17"/>
    </row>
    <row r="20721" spans="22:22" x14ac:dyDescent="0.35">
      <c r="V20721" s="17"/>
    </row>
    <row r="20722" spans="22:22" x14ac:dyDescent="0.35">
      <c r="V20722" s="17"/>
    </row>
    <row r="20723" spans="22:22" x14ac:dyDescent="0.35">
      <c r="V20723" s="17"/>
    </row>
    <row r="20724" spans="22:22" x14ac:dyDescent="0.35">
      <c r="V20724" s="17"/>
    </row>
    <row r="20725" spans="22:22" x14ac:dyDescent="0.35">
      <c r="V20725" s="17"/>
    </row>
    <row r="20726" spans="22:22" x14ac:dyDescent="0.35">
      <c r="V20726" s="17"/>
    </row>
    <row r="20727" spans="22:22" x14ac:dyDescent="0.35">
      <c r="V20727" s="17"/>
    </row>
    <row r="20728" spans="22:22" x14ac:dyDescent="0.35">
      <c r="V20728" s="17"/>
    </row>
    <row r="20729" spans="22:22" x14ac:dyDescent="0.35">
      <c r="V20729" s="17"/>
    </row>
    <row r="20730" spans="22:22" x14ac:dyDescent="0.35">
      <c r="V20730" s="17"/>
    </row>
    <row r="20731" spans="22:22" x14ac:dyDescent="0.35">
      <c r="V20731" s="17"/>
    </row>
    <row r="20732" spans="22:22" x14ac:dyDescent="0.35">
      <c r="V20732" s="17"/>
    </row>
    <row r="20733" spans="22:22" x14ac:dyDescent="0.35">
      <c r="V20733" s="17"/>
    </row>
    <row r="20734" spans="22:22" x14ac:dyDescent="0.35">
      <c r="V20734" s="17"/>
    </row>
    <row r="20735" spans="22:22" x14ac:dyDescent="0.35">
      <c r="V20735" s="17"/>
    </row>
    <row r="20736" spans="22:22" x14ac:dyDescent="0.35">
      <c r="V20736" s="17"/>
    </row>
    <row r="20737" spans="22:22" x14ac:dyDescent="0.35">
      <c r="V20737" s="17"/>
    </row>
    <row r="20738" spans="22:22" x14ac:dyDescent="0.35">
      <c r="V20738" s="17"/>
    </row>
    <row r="20739" spans="22:22" x14ac:dyDescent="0.35">
      <c r="V20739" s="17"/>
    </row>
    <row r="20740" spans="22:22" x14ac:dyDescent="0.35">
      <c r="V20740" s="17"/>
    </row>
    <row r="20741" spans="22:22" x14ac:dyDescent="0.35">
      <c r="V20741" s="17"/>
    </row>
    <row r="20742" spans="22:22" x14ac:dyDescent="0.35">
      <c r="V20742" s="17"/>
    </row>
    <row r="20743" spans="22:22" x14ac:dyDescent="0.35">
      <c r="V20743" s="17"/>
    </row>
    <row r="20744" spans="22:22" x14ac:dyDescent="0.35">
      <c r="V20744" s="17"/>
    </row>
    <row r="20745" spans="22:22" x14ac:dyDescent="0.35">
      <c r="V20745" s="17"/>
    </row>
    <row r="20746" spans="22:22" x14ac:dyDescent="0.35">
      <c r="V20746" s="17"/>
    </row>
    <row r="20747" spans="22:22" x14ac:dyDescent="0.35">
      <c r="V20747" s="17"/>
    </row>
    <row r="20748" spans="22:22" x14ac:dyDescent="0.35">
      <c r="V20748" s="17"/>
    </row>
    <row r="20749" spans="22:22" x14ac:dyDescent="0.35">
      <c r="V20749" s="17"/>
    </row>
    <row r="20750" spans="22:22" x14ac:dyDescent="0.35">
      <c r="V20750" s="17"/>
    </row>
    <row r="20751" spans="22:22" x14ac:dyDescent="0.35">
      <c r="V20751" s="17"/>
    </row>
    <row r="20752" spans="22:22" x14ac:dyDescent="0.35">
      <c r="V20752" s="17"/>
    </row>
    <row r="20753" spans="22:22" x14ac:dyDescent="0.35">
      <c r="V20753" s="17"/>
    </row>
    <row r="20754" spans="22:22" x14ac:dyDescent="0.35">
      <c r="V20754" s="17"/>
    </row>
    <row r="20755" spans="22:22" x14ac:dyDescent="0.35">
      <c r="V20755" s="17"/>
    </row>
    <row r="20756" spans="22:22" x14ac:dyDescent="0.35">
      <c r="V20756" s="17"/>
    </row>
    <row r="20757" spans="22:22" x14ac:dyDescent="0.35">
      <c r="V20757" s="17"/>
    </row>
    <row r="20758" spans="22:22" x14ac:dyDescent="0.35">
      <c r="V20758" s="17"/>
    </row>
    <row r="20759" spans="22:22" x14ac:dyDescent="0.35">
      <c r="V20759" s="17"/>
    </row>
    <row r="20760" spans="22:22" x14ac:dyDescent="0.35">
      <c r="V20760" s="17"/>
    </row>
    <row r="20761" spans="22:22" x14ac:dyDescent="0.35">
      <c r="V20761" s="17"/>
    </row>
    <row r="20762" spans="22:22" x14ac:dyDescent="0.35">
      <c r="V20762" s="17"/>
    </row>
    <row r="20763" spans="22:22" x14ac:dyDescent="0.35">
      <c r="V20763" s="17"/>
    </row>
    <row r="20764" spans="22:22" x14ac:dyDescent="0.35">
      <c r="V20764" s="17"/>
    </row>
    <row r="20765" spans="22:22" x14ac:dyDescent="0.35">
      <c r="V20765" s="17"/>
    </row>
    <row r="20766" spans="22:22" x14ac:dyDescent="0.35">
      <c r="V20766" s="17"/>
    </row>
    <row r="20767" spans="22:22" x14ac:dyDescent="0.35">
      <c r="V20767" s="17"/>
    </row>
    <row r="20768" spans="22:22" x14ac:dyDescent="0.35">
      <c r="V20768" s="17"/>
    </row>
    <row r="20769" spans="22:22" x14ac:dyDescent="0.35">
      <c r="V20769" s="17"/>
    </row>
    <row r="20770" spans="22:22" x14ac:dyDescent="0.35">
      <c r="V20770" s="17"/>
    </row>
    <row r="20771" spans="22:22" x14ac:dyDescent="0.35">
      <c r="V20771" s="17"/>
    </row>
    <row r="20772" spans="22:22" x14ac:dyDescent="0.35">
      <c r="V20772" s="17"/>
    </row>
    <row r="20773" spans="22:22" x14ac:dyDescent="0.35">
      <c r="V20773" s="17"/>
    </row>
    <row r="20774" spans="22:22" x14ac:dyDescent="0.35">
      <c r="V20774" s="17"/>
    </row>
    <row r="20775" spans="22:22" x14ac:dyDescent="0.35">
      <c r="V20775" s="17"/>
    </row>
    <row r="20776" spans="22:22" x14ac:dyDescent="0.35">
      <c r="V20776" s="17"/>
    </row>
    <row r="20777" spans="22:22" x14ac:dyDescent="0.35">
      <c r="V20777" s="17"/>
    </row>
    <row r="20778" spans="22:22" x14ac:dyDescent="0.35">
      <c r="V20778" s="17"/>
    </row>
    <row r="20779" spans="22:22" x14ac:dyDescent="0.35">
      <c r="V20779" s="17"/>
    </row>
    <row r="20780" spans="22:22" x14ac:dyDescent="0.35">
      <c r="V20780" s="17"/>
    </row>
    <row r="20781" spans="22:22" x14ac:dyDescent="0.35">
      <c r="V20781" s="17"/>
    </row>
    <row r="20782" spans="22:22" x14ac:dyDescent="0.35">
      <c r="V20782" s="17"/>
    </row>
    <row r="20783" spans="22:22" x14ac:dyDescent="0.35">
      <c r="V20783" s="17"/>
    </row>
    <row r="20784" spans="22:22" x14ac:dyDescent="0.35">
      <c r="V20784" s="17"/>
    </row>
    <row r="20785" spans="22:22" x14ac:dyDescent="0.35">
      <c r="V20785" s="17"/>
    </row>
    <row r="20786" spans="22:22" x14ac:dyDescent="0.35">
      <c r="V20786" s="17"/>
    </row>
    <row r="20787" spans="22:22" x14ac:dyDescent="0.35">
      <c r="V20787" s="17"/>
    </row>
    <row r="20788" spans="22:22" x14ac:dyDescent="0.35">
      <c r="V20788" s="17"/>
    </row>
    <row r="20789" spans="22:22" x14ac:dyDescent="0.35">
      <c r="V20789" s="17"/>
    </row>
    <row r="20790" spans="22:22" x14ac:dyDescent="0.35">
      <c r="V20790" s="17"/>
    </row>
    <row r="20791" spans="22:22" x14ac:dyDescent="0.35">
      <c r="V20791" s="17"/>
    </row>
    <row r="20792" spans="22:22" x14ac:dyDescent="0.35">
      <c r="V20792" s="17"/>
    </row>
    <row r="20793" spans="22:22" x14ac:dyDescent="0.35">
      <c r="V20793" s="17"/>
    </row>
    <row r="20794" spans="22:22" x14ac:dyDescent="0.35">
      <c r="V20794" s="17"/>
    </row>
    <row r="20795" spans="22:22" x14ac:dyDescent="0.35">
      <c r="V20795" s="17"/>
    </row>
    <row r="20796" spans="22:22" x14ac:dyDescent="0.35">
      <c r="V20796" s="17"/>
    </row>
    <row r="20797" spans="22:22" x14ac:dyDescent="0.35">
      <c r="V20797" s="17"/>
    </row>
    <row r="20798" spans="22:22" x14ac:dyDescent="0.35">
      <c r="V20798" s="17"/>
    </row>
    <row r="20799" spans="22:22" x14ac:dyDescent="0.35">
      <c r="V20799" s="17"/>
    </row>
    <row r="20800" spans="22:22" x14ac:dyDescent="0.35">
      <c r="V20800" s="17"/>
    </row>
    <row r="20801" spans="22:22" x14ac:dyDescent="0.35">
      <c r="V20801" s="17"/>
    </row>
    <row r="20802" spans="22:22" x14ac:dyDescent="0.35">
      <c r="V20802" s="17"/>
    </row>
    <row r="20803" spans="22:22" x14ac:dyDescent="0.35">
      <c r="V20803" s="17"/>
    </row>
    <row r="20804" spans="22:22" x14ac:dyDescent="0.35">
      <c r="V20804" s="17"/>
    </row>
    <row r="20805" spans="22:22" x14ac:dyDescent="0.35">
      <c r="V20805" s="17"/>
    </row>
    <row r="20806" spans="22:22" x14ac:dyDescent="0.35">
      <c r="V20806" s="17"/>
    </row>
    <row r="20807" spans="22:22" x14ac:dyDescent="0.35">
      <c r="V20807" s="17"/>
    </row>
    <row r="20808" spans="22:22" x14ac:dyDescent="0.35">
      <c r="V20808" s="17"/>
    </row>
    <row r="20809" spans="22:22" x14ac:dyDescent="0.35">
      <c r="V20809" s="17"/>
    </row>
    <row r="20810" spans="22:22" x14ac:dyDescent="0.35">
      <c r="V20810" s="17"/>
    </row>
    <row r="20811" spans="22:22" x14ac:dyDescent="0.35">
      <c r="V20811" s="17"/>
    </row>
    <row r="20812" spans="22:22" x14ac:dyDescent="0.35">
      <c r="V20812" s="17"/>
    </row>
    <row r="20813" spans="22:22" x14ac:dyDescent="0.35">
      <c r="V20813" s="17"/>
    </row>
    <row r="20814" spans="22:22" x14ac:dyDescent="0.35">
      <c r="V20814" s="17"/>
    </row>
    <row r="20815" spans="22:22" x14ac:dyDescent="0.35">
      <c r="V20815" s="17"/>
    </row>
    <row r="20816" spans="22:22" x14ac:dyDescent="0.35">
      <c r="V20816" s="17"/>
    </row>
    <row r="20817" spans="22:22" x14ac:dyDescent="0.35">
      <c r="V20817" s="17"/>
    </row>
    <row r="20818" spans="22:22" x14ac:dyDescent="0.35">
      <c r="V20818" s="17"/>
    </row>
    <row r="20819" spans="22:22" x14ac:dyDescent="0.35">
      <c r="V20819" s="17"/>
    </row>
    <row r="20820" spans="22:22" x14ac:dyDescent="0.35">
      <c r="V20820" s="17"/>
    </row>
    <row r="20821" spans="22:22" x14ac:dyDescent="0.35">
      <c r="V20821" s="17"/>
    </row>
    <row r="20822" spans="22:22" x14ac:dyDescent="0.35">
      <c r="V20822" s="17"/>
    </row>
    <row r="20823" spans="22:22" x14ac:dyDescent="0.35">
      <c r="V20823" s="17"/>
    </row>
    <row r="20824" spans="22:22" x14ac:dyDescent="0.35">
      <c r="V20824" s="17"/>
    </row>
    <row r="20825" spans="22:22" x14ac:dyDescent="0.35">
      <c r="V20825" s="17"/>
    </row>
    <row r="20826" spans="22:22" x14ac:dyDescent="0.35">
      <c r="V20826" s="17"/>
    </row>
    <row r="20827" spans="22:22" x14ac:dyDescent="0.35">
      <c r="V20827" s="17"/>
    </row>
    <row r="20828" spans="22:22" x14ac:dyDescent="0.35">
      <c r="V20828" s="17"/>
    </row>
    <row r="20829" spans="22:22" x14ac:dyDescent="0.35">
      <c r="V20829" s="17"/>
    </row>
    <row r="20830" spans="22:22" x14ac:dyDescent="0.35">
      <c r="V20830" s="17"/>
    </row>
    <row r="20831" spans="22:22" x14ac:dyDescent="0.35">
      <c r="V20831" s="17"/>
    </row>
    <row r="20832" spans="22:22" x14ac:dyDescent="0.35">
      <c r="V20832" s="17"/>
    </row>
    <row r="20833" spans="22:22" x14ac:dyDescent="0.35">
      <c r="V20833" s="17"/>
    </row>
    <row r="20834" spans="22:22" x14ac:dyDescent="0.35">
      <c r="V20834" s="17"/>
    </row>
    <row r="20835" spans="22:22" x14ac:dyDescent="0.35">
      <c r="V20835" s="17"/>
    </row>
    <row r="20836" spans="22:22" x14ac:dyDescent="0.35">
      <c r="V20836" s="17"/>
    </row>
    <row r="20837" spans="22:22" x14ac:dyDescent="0.35">
      <c r="V20837" s="17"/>
    </row>
    <row r="20838" spans="22:22" x14ac:dyDescent="0.35">
      <c r="V20838" s="17"/>
    </row>
    <row r="20839" spans="22:22" x14ac:dyDescent="0.35">
      <c r="V20839" s="17"/>
    </row>
    <row r="20840" spans="22:22" x14ac:dyDescent="0.35">
      <c r="V20840" s="17"/>
    </row>
    <row r="20841" spans="22:22" x14ac:dyDescent="0.35">
      <c r="V20841" s="17"/>
    </row>
    <row r="20842" spans="22:22" x14ac:dyDescent="0.35">
      <c r="V20842" s="17"/>
    </row>
    <row r="20843" spans="22:22" x14ac:dyDescent="0.35">
      <c r="V20843" s="17"/>
    </row>
    <row r="20844" spans="22:22" x14ac:dyDescent="0.35">
      <c r="V20844" s="17"/>
    </row>
    <row r="20845" spans="22:22" x14ac:dyDescent="0.35">
      <c r="V20845" s="17"/>
    </row>
    <row r="20846" spans="22:22" x14ac:dyDescent="0.35">
      <c r="V20846" s="17"/>
    </row>
    <row r="20847" spans="22:22" x14ac:dyDescent="0.35">
      <c r="V20847" s="17"/>
    </row>
    <row r="20848" spans="22:22" x14ac:dyDescent="0.35">
      <c r="V20848" s="17"/>
    </row>
    <row r="20849" spans="22:22" x14ac:dyDescent="0.35">
      <c r="V20849" s="17"/>
    </row>
    <row r="20850" spans="22:22" x14ac:dyDescent="0.35">
      <c r="V20850" s="17"/>
    </row>
    <row r="20851" spans="22:22" x14ac:dyDescent="0.35">
      <c r="V20851" s="17"/>
    </row>
    <row r="20852" spans="22:22" x14ac:dyDescent="0.35">
      <c r="V20852" s="17"/>
    </row>
    <row r="20853" spans="22:22" x14ac:dyDescent="0.35">
      <c r="V20853" s="17"/>
    </row>
    <row r="20854" spans="22:22" x14ac:dyDescent="0.35">
      <c r="V20854" s="17"/>
    </row>
    <row r="20855" spans="22:22" x14ac:dyDescent="0.35">
      <c r="V20855" s="17"/>
    </row>
    <row r="20856" spans="22:22" x14ac:dyDescent="0.35">
      <c r="V20856" s="17"/>
    </row>
    <row r="20857" spans="22:22" x14ac:dyDescent="0.35">
      <c r="V20857" s="17"/>
    </row>
    <row r="20858" spans="22:22" x14ac:dyDescent="0.35">
      <c r="V20858" s="17"/>
    </row>
    <row r="20859" spans="22:22" x14ac:dyDescent="0.35">
      <c r="V20859" s="17"/>
    </row>
    <row r="20860" spans="22:22" x14ac:dyDescent="0.35">
      <c r="V20860" s="17"/>
    </row>
    <row r="20861" spans="22:22" x14ac:dyDescent="0.35">
      <c r="V20861" s="17"/>
    </row>
    <row r="20862" spans="22:22" x14ac:dyDescent="0.35">
      <c r="V20862" s="17"/>
    </row>
    <row r="20863" spans="22:22" x14ac:dyDescent="0.35">
      <c r="V20863" s="17"/>
    </row>
    <row r="20864" spans="22:22" x14ac:dyDescent="0.35">
      <c r="V20864" s="17"/>
    </row>
    <row r="20865" spans="22:22" x14ac:dyDescent="0.35">
      <c r="V20865" s="17"/>
    </row>
    <row r="20866" spans="22:22" x14ac:dyDescent="0.35">
      <c r="V20866" s="17"/>
    </row>
    <row r="20867" spans="22:22" x14ac:dyDescent="0.35">
      <c r="V20867" s="17"/>
    </row>
    <row r="20868" spans="22:22" x14ac:dyDescent="0.35">
      <c r="V20868" s="17"/>
    </row>
    <row r="20869" spans="22:22" x14ac:dyDescent="0.35">
      <c r="V20869" s="17"/>
    </row>
    <row r="20870" spans="22:22" x14ac:dyDescent="0.35">
      <c r="V20870" s="17"/>
    </row>
    <row r="20871" spans="22:22" x14ac:dyDescent="0.35">
      <c r="V20871" s="17"/>
    </row>
    <row r="20872" spans="22:22" x14ac:dyDescent="0.35">
      <c r="V20872" s="17"/>
    </row>
    <row r="20873" spans="22:22" x14ac:dyDescent="0.35">
      <c r="V20873" s="17"/>
    </row>
    <row r="20874" spans="22:22" x14ac:dyDescent="0.35">
      <c r="V20874" s="17"/>
    </row>
    <row r="20875" spans="22:22" x14ac:dyDescent="0.35">
      <c r="V20875" s="17"/>
    </row>
    <row r="20876" spans="22:22" x14ac:dyDescent="0.35">
      <c r="V20876" s="17"/>
    </row>
    <row r="20877" spans="22:22" x14ac:dyDescent="0.35">
      <c r="V20877" s="17"/>
    </row>
    <row r="20878" spans="22:22" x14ac:dyDescent="0.35">
      <c r="V20878" s="17"/>
    </row>
    <row r="20879" spans="22:22" x14ac:dyDescent="0.35">
      <c r="V20879" s="17"/>
    </row>
    <row r="20880" spans="22:22" x14ac:dyDescent="0.35">
      <c r="V20880" s="17"/>
    </row>
    <row r="20881" spans="22:22" x14ac:dyDescent="0.35">
      <c r="V20881" s="17"/>
    </row>
    <row r="20882" spans="22:22" x14ac:dyDescent="0.35">
      <c r="V20882" s="17"/>
    </row>
    <row r="20883" spans="22:22" x14ac:dyDescent="0.35">
      <c r="V20883" s="17"/>
    </row>
    <row r="20884" spans="22:22" x14ac:dyDescent="0.35">
      <c r="V20884" s="17"/>
    </row>
    <row r="20885" spans="22:22" x14ac:dyDescent="0.35">
      <c r="V20885" s="17"/>
    </row>
    <row r="20886" spans="22:22" x14ac:dyDescent="0.35">
      <c r="V20886" s="17"/>
    </row>
    <row r="20887" spans="22:22" x14ac:dyDescent="0.35">
      <c r="V20887" s="17"/>
    </row>
    <row r="20888" spans="22:22" x14ac:dyDescent="0.35">
      <c r="V20888" s="17"/>
    </row>
    <row r="20889" spans="22:22" x14ac:dyDescent="0.35">
      <c r="V20889" s="17"/>
    </row>
    <row r="20890" spans="22:22" x14ac:dyDescent="0.35">
      <c r="V20890" s="17"/>
    </row>
    <row r="20891" spans="22:22" x14ac:dyDescent="0.35">
      <c r="V20891" s="17"/>
    </row>
    <row r="20892" spans="22:22" x14ac:dyDescent="0.35">
      <c r="V20892" s="17"/>
    </row>
    <row r="20893" spans="22:22" x14ac:dyDescent="0.35">
      <c r="V20893" s="17"/>
    </row>
    <row r="20894" spans="22:22" x14ac:dyDescent="0.35">
      <c r="V20894" s="17"/>
    </row>
    <row r="20895" spans="22:22" x14ac:dyDescent="0.35">
      <c r="V20895" s="17"/>
    </row>
    <row r="20896" spans="22:22" x14ac:dyDescent="0.35">
      <c r="V20896" s="17"/>
    </row>
    <row r="20897" spans="22:22" x14ac:dyDescent="0.35">
      <c r="V20897" s="17"/>
    </row>
    <row r="20898" spans="22:22" x14ac:dyDescent="0.35">
      <c r="V20898" s="17"/>
    </row>
    <row r="20899" spans="22:22" x14ac:dyDescent="0.35">
      <c r="V20899" s="17"/>
    </row>
    <row r="20900" spans="22:22" x14ac:dyDescent="0.35">
      <c r="V20900" s="17"/>
    </row>
    <row r="20901" spans="22:22" x14ac:dyDescent="0.35">
      <c r="V20901" s="17"/>
    </row>
    <row r="20902" spans="22:22" x14ac:dyDescent="0.35">
      <c r="V20902" s="17"/>
    </row>
    <row r="20903" spans="22:22" x14ac:dyDescent="0.35">
      <c r="V20903" s="17"/>
    </row>
    <row r="20904" spans="22:22" x14ac:dyDescent="0.35">
      <c r="V20904" s="17"/>
    </row>
    <row r="20905" spans="22:22" x14ac:dyDescent="0.35">
      <c r="V20905" s="17"/>
    </row>
    <row r="20906" spans="22:22" x14ac:dyDescent="0.35">
      <c r="V20906" s="17"/>
    </row>
    <row r="20907" spans="22:22" x14ac:dyDescent="0.35">
      <c r="V20907" s="17"/>
    </row>
    <row r="20908" spans="22:22" x14ac:dyDescent="0.35">
      <c r="V20908" s="17"/>
    </row>
    <row r="20909" spans="22:22" x14ac:dyDescent="0.35">
      <c r="V20909" s="17"/>
    </row>
    <row r="20910" spans="22:22" x14ac:dyDescent="0.35">
      <c r="V20910" s="17"/>
    </row>
    <row r="20911" spans="22:22" x14ac:dyDescent="0.35">
      <c r="V20911" s="17"/>
    </row>
    <row r="20912" spans="22:22" x14ac:dyDescent="0.35">
      <c r="V20912" s="17"/>
    </row>
    <row r="20913" spans="22:22" x14ac:dyDescent="0.35">
      <c r="V20913" s="17"/>
    </row>
    <row r="20914" spans="22:22" x14ac:dyDescent="0.35">
      <c r="V20914" s="17"/>
    </row>
    <row r="20915" spans="22:22" x14ac:dyDescent="0.35">
      <c r="V20915" s="17"/>
    </row>
    <row r="20916" spans="22:22" x14ac:dyDescent="0.35">
      <c r="V20916" s="17"/>
    </row>
    <row r="20917" spans="22:22" x14ac:dyDescent="0.35">
      <c r="V20917" s="17"/>
    </row>
    <row r="20918" spans="22:22" x14ac:dyDescent="0.35">
      <c r="V20918" s="17"/>
    </row>
    <row r="20919" spans="22:22" x14ac:dyDescent="0.35">
      <c r="V20919" s="17"/>
    </row>
    <row r="20920" spans="22:22" x14ac:dyDescent="0.35">
      <c r="V20920" s="17"/>
    </row>
    <row r="20921" spans="22:22" x14ac:dyDescent="0.35">
      <c r="V20921" s="17"/>
    </row>
    <row r="20922" spans="22:22" x14ac:dyDescent="0.35">
      <c r="V20922" s="17"/>
    </row>
    <row r="20923" spans="22:22" x14ac:dyDescent="0.35">
      <c r="V20923" s="17"/>
    </row>
    <row r="20924" spans="22:22" x14ac:dyDescent="0.35">
      <c r="V20924" s="17"/>
    </row>
    <row r="20925" spans="22:22" x14ac:dyDescent="0.35">
      <c r="V20925" s="17"/>
    </row>
    <row r="20926" spans="22:22" x14ac:dyDescent="0.35">
      <c r="V20926" s="17"/>
    </row>
    <row r="20927" spans="22:22" x14ac:dyDescent="0.35">
      <c r="V20927" s="17"/>
    </row>
    <row r="20928" spans="22:22" x14ac:dyDescent="0.35">
      <c r="V20928" s="17"/>
    </row>
    <row r="20929" spans="22:22" x14ac:dyDescent="0.35">
      <c r="V20929" s="17"/>
    </row>
    <row r="20930" spans="22:22" x14ac:dyDescent="0.35">
      <c r="V20930" s="17"/>
    </row>
    <row r="20931" spans="22:22" x14ac:dyDescent="0.35">
      <c r="V20931" s="17"/>
    </row>
    <row r="20932" spans="22:22" x14ac:dyDescent="0.35">
      <c r="V20932" s="17"/>
    </row>
    <row r="20933" spans="22:22" x14ac:dyDescent="0.35">
      <c r="V20933" s="17"/>
    </row>
    <row r="20934" spans="22:22" x14ac:dyDescent="0.35">
      <c r="V20934" s="17"/>
    </row>
    <row r="20935" spans="22:22" x14ac:dyDescent="0.35">
      <c r="V20935" s="17"/>
    </row>
    <row r="20936" spans="22:22" x14ac:dyDescent="0.35">
      <c r="V20936" s="17"/>
    </row>
    <row r="20937" spans="22:22" x14ac:dyDescent="0.35">
      <c r="V20937" s="17"/>
    </row>
    <row r="20938" spans="22:22" x14ac:dyDescent="0.35">
      <c r="V20938" s="17"/>
    </row>
    <row r="20939" spans="22:22" x14ac:dyDescent="0.35">
      <c r="V20939" s="17"/>
    </row>
    <row r="20940" spans="22:22" x14ac:dyDescent="0.35">
      <c r="V20940" s="17"/>
    </row>
    <row r="20941" spans="22:22" x14ac:dyDescent="0.35">
      <c r="V20941" s="17"/>
    </row>
    <row r="20942" spans="22:22" x14ac:dyDescent="0.35">
      <c r="V20942" s="17"/>
    </row>
    <row r="20943" spans="22:22" x14ac:dyDescent="0.35">
      <c r="V20943" s="17"/>
    </row>
    <row r="20944" spans="22:22" x14ac:dyDescent="0.35">
      <c r="V20944" s="17"/>
    </row>
    <row r="20945" spans="22:22" x14ac:dyDescent="0.35">
      <c r="V20945" s="17"/>
    </row>
    <row r="20946" spans="22:22" x14ac:dyDescent="0.35">
      <c r="V20946" s="17"/>
    </row>
    <row r="20947" spans="22:22" x14ac:dyDescent="0.35">
      <c r="V20947" s="17"/>
    </row>
    <row r="20948" spans="22:22" x14ac:dyDescent="0.35">
      <c r="V20948" s="17"/>
    </row>
    <row r="20949" spans="22:22" x14ac:dyDescent="0.35">
      <c r="V20949" s="17"/>
    </row>
    <row r="20950" spans="22:22" x14ac:dyDescent="0.35">
      <c r="V20950" s="17"/>
    </row>
    <row r="20951" spans="22:22" x14ac:dyDescent="0.35">
      <c r="V20951" s="17"/>
    </row>
    <row r="20952" spans="22:22" x14ac:dyDescent="0.35">
      <c r="V20952" s="17"/>
    </row>
    <row r="20953" spans="22:22" x14ac:dyDescent="0.35">
      <c r="V20953" s="17"/>
    </row>
    <row r="20954" spans="22:22" x14ac:dyDescent="0.35">
      <c r="V20954" s="17"/>
    </row>
    <row r="20955" spans="22:22" x14ac:dyDescent="0.35">
      <c r="V20955" s="17"/>
    </row>
    <row r="20956" spans="22:22" x14ac:dyDescent="0.35">
      <c r="V20956" s="17"/>
    </row>
    <row r="20957" spans="22:22" x14ac:dyDescent="0.35">
      <c r="V20957" s="17"/>
    </row>
    <row r="20958" spans="22:22" x14ac:dyDescent="0.35">
      <c r="V20958" s="17"/>
    </row>
    <row r="20959" spans="22:22" x14ac:dyDescent="0.35">
      <c r="V20959" s="17"/>
    </row>
    <row r="20960" spans="22:22" x14ac:dyDescent="0.35">
      <c r="V20960" s="17"/>
    </row>
    <row r="20961" spans="22:22" x14ac:dyDescent="0.35">
      <c r="V20961" s="17"/>
    </row>
    <row r="20962" spans="22:22" x14ac:dyDescent="0.35">
      <c r="V20962" s="17"/>
    </row>
    <row r="20963" spans="22:22" x14ac:dyDescent="0.35">
      <c r="V20963" s="17"/>
    </row>
    <row r="20964" spans="22:22" x14ac:dyDescent="0.35">
      <c r="V20964" s="17"/>
    </row>
    <row r="20965" spans="22:22" x14ac:dyDescent="0.35">
      <c r="V20965" s="17"/>
    </row>
    <row r="20966" spans="22:22" x14ac:dyDescent="0.35">
      <c r="V20966" s="17"/>
    </row>
    <row r="20967" spans="22:22" x14ac:dyDescent="0.35">
      <c r="V20967" s="17"/>
    </row>
    <row r="20968" spans="22:22" x14ac:dyDescent="0.35">
      <c r="V20968" s="17"/>
    </row>
    <row r="20969" spans="22:22" x14ac:dyDescent="0.35">
      <c r="V20969" s="17"/>
    </row>
    <row r="20970" spans="22:22" x14ac:dyDescent="0.35">
      <c r="V20970" s="17"/>
    </row>
    <row r="20971" spans="22:22" x14ac:dyDescent="0.35">
      <c r="V20971" s="17"/>
    </row>
    <row r="20972" spans="22:22" x14ac:dyDescent="0.35">
      <c r="V20972" s="17"/>
    </row>
    <row r="20973" spans="22:22" x14ac:dyDescent="0.35">
      <c r="V20973" s="17"/>
    </row>
    <row r="20974" spans="22:22" x14ac:dyDescent="0.35">
      <c r="V20974" s="17"/>
    </row>
    <row r="20975" spans="22:22" x14ac:dyDescent="0.35">
      <c r="V20975" s="17"/>
    </row>
    <row r="20976" spans="22:22" x14ac:dyDescent="0.35">
      <c r="V20976" s="17"/>
    </row>
    <row r="20977" spans="22:22" x14ac:dyDescent="0.35">
      <c r="V20977" s="17"/>
    </row>
    <row r="20978" spans="22:22" x14ac:dyDescent="0.35">
      <c r="V20978" s="17"/>
    </row>
    <row r="20979" spans="22:22" x14ac:dyDescent="0.35">
      <c r="V20979" s="17"/>
    </row>
    <row r="20980" spans="22:22" x14ac:dyDescent="0.35">
      <c r="V20980" s="17"/>
    </row>
    <row r="20981" spans="22:22" x14ac:dyDescent="0.35">
      <c r="V20981" s="17"/>
    </row>
    <row r="20982" spans="22:22" x14ac:dyDescent="0.35">
      <c r="V20982" s="17"/>
    </row>
    <row r="20983" spans="22:22" x14ac:dyDescent="0.35">
      <c r="V20983" s="17"/>
    </row>
    <row r="20984" spans="22:22" x14ac:dyDescent="0.35">
      <c r="V20984" s="17"/>
    </row>
    <row r="20985" spans="22:22" x14ac:dyDescent="0.35">
      <c r="V20985" s="17"/>
    </row>
    <row r="20986" spans="22:22" x14ac:dyDescent="0.35">
      <c r="V20986" s="17"/>
    </row>
    <row r="20987" spans="22:22" x14ac:dyDescent="0.35">
      <c r="V20987" s="17"/>
    </row>
    <row r="20988" spans="22:22" x14ac:dyDescent="0.35">
      <c r="V20988" s="17"/>
    </row>
    <row r="20989" spans="22:22" x14ac:dyDescent="0.35">
      <c r="V20989" s="17"/>
    </row>
    <row r="20990" spans="22:22" x14ac:dyDescent="0.35">
      <c r="V20990" s="17"/>
    </row>
    <row r="20991" spans="22:22" x14ac:dyDescent="0.35">
      <c r="V20991" s="17"/>
    </row>
    <row r="20992" spans="22:22" x14ac:dyDescent="0.35">
      <c r="V20992" s="17"/>
    </row>
    <row r="20993" spans="22:22" x14ac:dyDescent="0.35">
      <c r="V20993" s="17"/>
    </row>
    <row r="20994" spans="22:22" x14ac:dyDescent="0.35">
      <c r="V20994" s="17"/>
    </row>
    <row r="20995" spans="22:22" x14ac:dyDescent="0.35">
      <c r="V20995" s="17"/>
    </row>
    <row r="20996" spans="22:22" x14ac:dyDescent="0.35">
      <c r="V20996" s="17"/>
    </row>
    <row r="20997" spans="22:22" x14ac:dyDescent="0.35">
      <c r="V20997" s="17"/>
    </row>
    <row r="20998" spans="22:22" x14ac:dyDescent="0.35">
      <c r="V20998" s="17"/>
    </row>
    <row r="20999" spans="22:22" x14ac:dyDescent="0.35">
      <c r="V20999" s="17"/>
    </row>
    <row r="21000" spans="22:22" x14ac:dyDescent="0.35">
      <c r="V21000" s="17"/>
    </row>
    <row r="21001" spans="22:22" x14ac:dyDescent="0.35">
      <c r="V21001" s="17"/>
    </row>
    <row r="21002" spans="22:22" x14ac:dyDescent="0.35">
      <c r="V21002" s="17"/>
    </row>
    <row r="21003" spans="22:22" x14ac:dyDescent="0.35">
      <c r="V21003" s="17"/>
    </row>
    <row r="21004" spans="22:22" x14ac:dyDescent="0.35">
      <c r="V21004" s="17"/>
    </row>
    <row r="21005" spans="22:22" x14ac:dyDescent="0.35">
      <c r="V21005" s="17"/>
    </row>
    <row r="21006" spans="22:22" x14ac:dyDescent="0.35">
      <c r="V21006" s="17"/>
    </row>
    <row r="21007" spans="22:22" x14ac:dyDescent="0.35">
      <c r="V21007" s="17"/>
    </row>
    <row r="21008" spans="22:22" x14ac:dyDescent="0.35">
      <c r="V21008" s="17"/>
    </row>
    <row r="21009" spans="22:22" x14ac:dyDescent="0.35">
      <c r="V21009" s="17"/>
    </row>
    <row r="21010" spans="22:22" x14ac:dyDescent="0.35">
      <c r="V21010" s="17"/>
    </row>
    <row r="21011" spans="22:22" x14ac:dyDescent="0.35">
      <c r="V21011" s="17"/>
    </row>
    <row r="21012" spans="22:22" x14ac:dyDescent="0.35">
      <c r="V21012" s="17"/>
    </row>
    <row r="21013" spans="22:22" x14ac:dyDescent="0.35">
      <c r="V21013" s="17"/>
    </row>
    <row r="21014" spans="22:22" x14ac:dyDescent="0.35">
      <c r="V21014" s="17"/>
    </row>
    <row r="21015" spans="22:22" x14ac:dyDescent="0.35">
      <c r="V21015" s="17"/>
    </row>
    <row r="21016" spans="22:22" x14ac:dyDescent="0.35">
      <c r="V21016" s="17"/>
    </row>
    <row r="21017" spans="22:22" x14ac:dyDescent="0.35">
      <c r="V21017" s="17"/>
    </row>
    <row r="21018" spans="22:22" x14ac:dyDescent="0.35">
      <c r="V21018" s="17"/>
    </row>
    <row r="21019" spans="22:22" x14ac:dyDescent="0.35">
      <c r="V21019" s="17"/>
    </row>
    <row r="21020" spans="22:22" x14ac:dyDescent="0.35">
      <c r="V21020" s="17"/>
    </row>
    <row r="21021" spans="22:22" x14ac:dyDescent="0.35">
      <c r="V21021" s="17"/>
    </row>
    <row r="21022" spans="22:22" x14ac:dyDescent="0.35">
      <c r="V21022" s="17"/>
    </row>
    <row r="21023" spans="22:22" x14ac:dyDescent="0.35">
      <c r="V21023" s="17"/>
    </row>
    <row r="21024" spans="22:22" x14ac:dyDescent="0.35">
      <c r="V21024" s="17"/>
    </row>
    <row r="21025" spans="22:22" x14ac:dyDescent="0.35">
      <c r="V21025" s="17"/>
    </row>
    <row r="21026" spans="22:22" x14ac:dyDescent="0.35">
      <c r="V21026" s="17"/>
    </row>
    <row r="21027" spans="22:22" x14ac:dyDescent="0.35">
      <c r="V21027" s="17"/>
    </row>
    <row r="21028" spans="22:22" x14ac:dyDescent="0.35">
      <c r="V21028" s="17"/>
    </row>
    <row r="21029" spans="22:22" x14ac:dyDescent="0.35">
      <c r="V21029" s="17"/>
    </row>
    <row r="21030" spans="22:22" x14ac:dyDescent="0.35">
      <c r="V21030" s="17"/>
    </row>
    <row r="21031" spans="22:22" x14ac:dyDescent="0.35">
      <c r="V21031" s="17"/>
    </row>
    <row r="21032" spans="22:22" x14ac:dyDescent="0.35">
      <c r="V21032" s="17"/>
    </row>
    <row r="21033" spans="22:22" x14ac:dyDescent="0.35">
      <c r="V21033" s="17"/>
    </row>
    <row r="21034" spans="22:22" x14ac:dyDescent="0.35">
      <c r="V21034" s="17"/>
    </row>
    <row r="21035" spans="22:22" x14ac:dyDescent="0.35">
      <c r="V21035" s="17"/>
    </row>
    <row r="21036" spans="22:22" x14ac:dyDescent="0.35">
      <c r="V21036" s="17"/>
    </row>
    <row r="21037" spans="22:22" x14ac:dyDescent="0.35">
      <c r="V21037" s="17"/>
    </row>
    <row r="21038" spans="22:22" x14ac:dyDescent="0.35">
      <c r="V21038" s="17"/>
    </row>
    <row r="21039" spans="22:22" x14ac:dyDescent="0.35">
      <c r="V21039" s="17"/>
    </row>
    <row r="21040" spans="22:22" x14ac:dyDescent="0.35">
      <c r="V21040" s="17"/>
    </row>
    <row r="21041" spans="22:22" x14ac:dyDescent="0.35">
      <c r="V21041" s="17"/>
    </row>
    <row r="21042" spans="22:22" x14ac:dyDescent="0.35">
      <c r="V21042" s="17"/>
    </row>
    <row r="21043" spans="22:22" x14ac:dyDescent="0.35">
      <c r="V21043" s="17"/>
    </row>
    <row r="21044" spans="22:22" x14ac:dyDescent="0.35">
      <c r="V21044" s="17"/>
    </row>
    <row r="21045" spans="22:22" x14ac:dyDescent="0.35">
      <c r="V21045" s="17"/>
    </row>
    <row r="21046" spans="22:22" x14ac:dyDescent="0.35">
      <c r="V21046" s="17"/>
    </row>
    <row r="21047" spans="22:22" x14ac:dyDescent="0.35">
      <c r="V21047" s="17"/>
    </row>
    <row r="21048" spans="22:22" x14ac:dyDescent="0.35">
      <c r="V21048" s="17"/>
    </row>
    <row r="21049" spans="22:22" x14ac:dyDescent="0.35">
      <c r="V21049" s="17"/>
    </row>
    <row r="21050" spans="22:22" x14ac:dyDescent="0.35">
      <c r="V21050" s="17"/>
    </row>
    <row r="21051" spans="22:22" x14ac:dyDescent="0.35">
      <c r="V21051" s="17"/>
    </row>
    <row r="21052" spans="22:22" x14ac:dyDescent="0.35">
      <c r="V21052" s="17"/>
    </row>
    <row r="21053" spans="22:22" x14ac:dyDescent="0.35">
      <c r="V21053" s="17"/>
    </row>
    <row r="21054" spans="22:22" x14ac:dyDescent="0.35">
      <c r="V21054" s="17"/>
    </row>
    <row r="21055" spans="22:22" x14ac:dyDescent="0.35">
      <c r="V21055" s="17"/>
    </row>
    <row r="21056" spans="22:22" x14ac:dyDescent="0.35">
      <c r="V21056" s="17"/>
    </row>
    <row r="21057" spans="22:22" x14ac:dyDescent="0.35">
      <c r="V21057" s="17"/>
    </row>
    <row r="21058" spans="22:22" x14ac:dyDescent="0.35">
      <c r="V21058" s="17"/>
    </row>
    <row r="21059" spans="22:22" x14ac:dyDescent="0.35">
      <c r="V21059" s="17"/>
    </row>
    <row r="21060" spans="22:22" x14ac:dyDescent="0.35">
      <c r="V21060" s="17"/>
    </row>
    <row r="21061" spans="22:22" x14ac:dyDescent="0.35">
      <c r="V21061" s="17"/>
    </row>
    <row r="21062" spans="22:22" x14ac:dyDescent="0.35">
      <c r="V21062" s="17"/>
    </row>
    <row r="21063" spans="22:22" x14ac:dyDescent="0.35">
      <c r="V21063" s="17"/>
    </row>
    <row r="21064" spans="22:22" x14ac:dyDescent="0.35">
      <c r="V21064" s="17"/>
    </row>
    <row r="21065" spans="22:22" x14ac:dyDescent="0.35">
      <c r="V21065" s="17"/>
    </row>
    <row r="21066" spans="22:22" x14ac:dyDescent="0.35">
      <c r="V21066" s="17"/>
    </row>
    <row r="21067" spans="22:22" x14ac:dyDescent="0.35">
      <c r="V21067" s="17"/>
    </row>
    <row r="21068" spans="22:22" x14ac:dyDescent="0.35">
      <c r="V21068" s="17"/>
    </row>
    <row r="21069" spans="22:22" x14ac:dyDescent="0.35">
      <c r="V21069" s="17"/>
    </row>
    <row r="21070" spans="22:22" x14ac:dyDescent="0.35">
      <c r="V21070" s="17"/>
    </row>
    <row r="21071" spans="22:22" x14ac:dyDescent="0.35">
      <c r="V21071" s="17"/>
    </row>
    <row r="21072" spans="22:22" x14ac:dyDescent="0.35">
      <c r="V21072" s="17"/>
    </row>
    <row r="21073" spans="22:22" x14ac:dyDescent="0.35">
      <c r="V21073" s="17"/>
    </row>
    <row r="21074" spans="22:22" x14ac:dyDescent="0.35">
      <c r="V21074" s="17"/>
    </row>
    <row r="21075" spans="22:22" x14ac:dyDescent="0.35">
      <c r="V21075" s="17"/>
    </row>
    <row r="21076" spans="22:22" x14ac:dyDescent="0.35">
      <c r="V21076" s="17"/>
    </row>
    <row r="21077" spans="22:22" x14ac:dyDescent="0.35">
      <c r="V21077" s="17"/>
    </row>
    <row r="21078" spans="22:22" x14ac:dyDescent="0.35">
      <c r="V21078" s="17"/>
    </row>
    <row r="21079" spans="22:22" x14ac:dyDescent="0.35">
      <c r="V21079" s="17"/>
    </row>
    <row r="21080" spans="22:22" x14ac:dyDescent="0.35">
      <c r="V21080" s="17"/>
    </row>
    <row r="21081" spans="22:22" x14ac:dyDescent="0.35">
      <c r="V21081" s="17"/>
    </row>
    <row r="21082" spans="22:22" x14ac:dyDescent="0.35">
      <c r="V21082" s="17"/>
    </row>
    <row r="21083" spans="22:22" x14ac:dyDescent="0.35">
      <c r="V21083" s="17"/>
    </row>
    <row r="21084" spans="22:22" x14ac:dyDescent="0.35">
      <c r="V21084" s="17"/>
    </row>
    <row r="21085" spans="22:22" x14ac:dyDescent="0.35">
      <c r="V21085" s="17"/>
    </row>
    <row r="21086" spans="22:22" x14ac:dyDescent="0.35">
      <c r="V21086" s="17"/>
    </row>
    <row r="21087" spans="22:22" x14ac:dyDescent="0.35">
      <c r="V21087" s="17"/>
    </row>
    <row r="21088" spans="22:22" x14ac:dyDescent="0.35">
      <c r="V21088" s="17"/>
    </row>
    <row r="21089" spans="22:22" x14ac:dyDescent="0.35">
      <c r="V21089" s="17"/>
    </row>
    <row r="21090" spans="22:22" x14ac:dyDescent="0.35">
      <c r="V21090" s="17"/>
    </row>
    <row r="21091" spans="22:22" x14ac:dyDescent="0.35">
      <c r="V21091" s="17"/>
    </row>
    <row r="21092" spans="22:22" x14ac:dyDescent="0.35">
      <c r="V21092" s="17"/>
    </row>
    <row r="21093" spans="22:22" x14ac:dyDescent="0.35">
      <c r="V21093" s="17"/>
    </row>
    <row r="21094" spans="22:22" x14ac:dyDescent="0.35">
      <c r="V21094" s="17"/>
    </row>
    <row r="21095" spans="22:22" x14ac:dyDescent="0.35">
      <c r="V21095" s="17"/>
    </row>
    <row r="21096" spans="22:22" x14ac:dyDescent="0.35">
      <c r="V21096" s="17"/>
    </row>
    <row r="21097" spans="22:22" x14ac:dyDescent="0.35">
      <c r="V21097" s="17"/>
    </row>
    <row r="21098" spans="22:22" x14ac:dyDescent="0.35">
      <c r="V21098" s="17"/>
    </row>
    <row r="21099" spans="22:22" x14ac:dyDescent="0.35">
      <c r="V21099" s="17"/>
    </row>
    <row r="21100" spans="22:22" x14ac:dyDescent="0.35">
      <c r="V21100" s="17"/>
    </row>
    <row r="21101" spans="22:22" x14ac:dyDescent="0.35">
      <c r="V21101" s="17"/>
    </row>
    <row r="21102" spans="22:22" x14ac:dyDescent="0.35">
      <c r="V21102" s="17"/>
    </row>
    <row r="21103" spans="22:22" x14ac:dyDescent="0.35">
      <c r="V21103" s="17"/>
    </row>
    <row r="21104" spans="22:22" x14ac:dyDescent="0.35">
      <c r="V21104" s="17"/>
    </row>
    <row r="21105" spans="22:22" x14ac:dyDescent="0.35">
      <c r="V21105" s="17"/>
    </row>
    <row r="21106" spans="22:22" x14ac:dyDescent="0.35">
      <c r="V21106" s="17"/>
    </row>
    <row r="21107" spans="22:22" x14ac:dyDescent="0.35">
      <c r="V21107" s="17"/>
    </row>
    <row r="21108" spans="22:22" x14ac:dyDescent="0.35">
      <c r="V21108" s="17"/>
    </row>
    <row r="21109" spans="22:22" x14ac:dyDescent="0.35">
      <c r="V21109" s="17"/>
    </row>
    <row r="21110" spans="22:22" x14ac:dyDescent="0.35">
      <c r="V21110" s="17"/>
    </row>
    <row r="21111" spans="22:22" x14ac:dyDescent="0.35">
      <c r="V21111" s="17"/>
    </row>
    <row r="21112" spans="22:22" x14ac:dyDescent="0.35">
      <c r="V21112" s="17"/>
    </row>
    <row r="21113" spans="22:22" x14ac:dyDescent="0.35">
      <c r="V21113" s="17"/>
    </row>
    <row r="21114" spans="22:22" x14ac:dyDescent="0.35">
      <c r="V21114" s="17"/>
    </row>
    <row r="21115" spans="22:22" x14ac:dyDescent="0.35">
      <c r="V21115" s="17"/>
    </row>
    <row r="21116" spans="22:22" x14ac:dyDescent="0.35">
      <c r="V21116" s="17"/>
    </row>
    <row r="21117" spans="22:22" x14ac:dyDescent="0.35">
      <c r="V21117" s="17"/>
    </row>
    <row r="21118" spans="22:22" x14ac:dyDescent="0.35">
      <c r="V21118" s="17"/>
    </row>
    <row r="21119" spans="22:22" x14ac:dyDescent="0.35">
      <c r="V21119" s="17"/>
    </row>
    <row r="21120" spans="22:22" x14ac:dyDescent="0.35">
      <c r="V21120" s="17"/>
    </row>
    <row r="21121" spans="22:22" x14ac:dyDescent="0.35">
      <c r="V21121" s="17"/>
    </row>
    <row r="21122" spans="22:22" x14ac:dyDescent="0.35">
      <c r="V21122" s="17"/>
    </row>
    <row r="21123" spans="22:22" x14ac:dyDescent="0.35">
      <c r="V21123" s="17"/>
    </row>
    <row r="21124" spans="22:22" x14ac:dyDescent="0.35">
      <c r="V21124" s="17"/>
    </row>
    <row r="21125" spans="22:22" x14ac:dyDescent="0.35">
      <c r="V21125" s="17"/>
    </row>
    <row r="21126" spans="22:22" x14ac:dyDescent="0.35">
      <c r="V21126" s="17"/>
    </row>
    <row r="21127" spans="22:22" x14ac:dyDescent="0.35">
      <c r="V21127" s="17"/>
    </row>
    <row r="21128" spans="22:22" x14ac:dyDescent="0.35">
      <c r="V21128" s="17"/>
    </row>
    <row r="21129" spans="22:22" x14ac:dyDescent="0.35">
      <c r="V21129" s="17"/>
    </row>
    <row r="21130" spans="22:22" x14ac:dyDescent="0.35">
      <c r="V21130" s="17"/>
    </row>
    <row r="21131" spans="22:22" x14ac:dyDescent="0.35">
      <c r="V21131" s="17"/>
    </row>
    <row r="21132" spans="22:22" x14ac:dyDescent="0.35">
      <c r="V21132" s="17"/>
    </row>
    <row r="21133" spans="22:22" x14ac:dyDescent="0.35">
      <c r="V21133" s="17"/>
    </row>
    <row r="21134" spans="22:22" x14ac:dyDescent="0.35">
      <c r="V21134" s="17"/>
    </row>
    <row r="21135" spans="22:22" x14ac:dyDescent="0.35">
      <c r="V21135" s="17"/>
    </row>
    <row r="21136" spans="22:22" x14ac:dyDescent="0.35">
      <c r="V21136" s="17"/>
    </row>
    <row r="21137" spans="22:22" x14ac:dyDescent="0.35">
      <c r="V21137" s="17"/>
    </row>
    <row r="21138" spans="22:22" x14ac:dyDescent="0.35">
      <c r="V21138" s="17"/>
    </row>
    <row r="21139" spans="22:22" x14ac:dyDescent="0.35">
      <c r="V21139" s="17"/>
    </row>
    <row r="21140" spans="22:22" x14ac:dyDescent="0.35">
      <c r="V21140" s="17"/>
    </row>
    <row r="21141" spans="22:22" x14ac:dyDescent="0.35">
      <c r="V21141" s="17"/>
    </row>
    <row r="21142" spans="22:22" x14ac:dyDescent="0.35">
      <c r="V21142" s="17"/>
    </row>
    <row r="21143" spans="22:22" x14ac:dyDescent="0.35">
      <c r="V21143" s="17"/>
    </row>
    <row r="21144" spans="22:22" x14ac:dyDescent="0.35">
      <c r="V21144" s="17"/>
    </row>
    <row r="21145" spans="22:22" x14ac:dyDescent="0.35">
      <c r="V21145" s="17"/>
    </row>
    <row r="21146" spans="22:22" x14ac:dyDescent="0.35">
      <c r="V21146" s="17"/>
    </row>
    <row r="21147" spans="22:22" x14ac:dyDescent="0.35">
      <c r="V21147" s="17"/>
    </row>
    <row r="21148" spans="22:22" x14ac:dyDescent="0.35">
      <c r="V21148" s="17"/>
    </row>
    <row r="21149" spans="22:22" x14ac:dyDescent="0.35">
      <c r="V21149" s="17"/>
    </row>
    <row r="21150" spans="22:22" x14ac:dyDescent="0.35">
      <c r="V21150" s="17"/>
    </row>
    <row r="21151" spans="22:22" x14ac:dyDescent="0.35">
      <c r="V21151" s="17"/>
    </row>
    <row r="21152" spans="22:22" x14ac:dyDescent="0.35">
      <c r="V21152" s="17"/>
    </row>
    <row r="21153" spans="22:22" x14ac:dyDescent="0.35">
      <c r="V21153" s="17"/>
    </row>
    <row r="21154" spans="22:22" x14ac:dyDescent="0.35">
      <c r="V21154" s="17"/>
    </row>
    <row r="21155" spans="22:22" x14ac:dyDescent="0.35">
      <c r="V21155" s="17"/>
    </row>
    <row r="21156" spans="22:22" x14ac:dyDescent="0.35">
      <c r="V21156" s="17"/>
    </row>
    <row r="21157" spans="22:22" x14ac:dyDescent="0.35">
      <c r="V21157" s="17"/>
    </row>
    <row r="21158" spans="22:22" x14ac:dyDescent="0.35">
      <c r="V21158" s="17"/>
    </row>
    <row r="21159" spans="22:22" x14ac:dyDescent="0.35">
      <c r="V21159" s="17"/>
    </row>
    <row r="21160" spans="22:22" x14ac:dyDescent="0.35">
      <c r="V21160" s="17"/>
    </row>
    <row r="21161" spans="22:22" x14ac:dyDescent="0.35">
      <c r="V21161" s="17"/>
    </row>
    <row r="21162" spans="22:22" x14ac:dyDescent="0.35">
      <c r="V21162" s="17"/>
    </row>
    <row r="21163" spans="22:22" x14ac:dyDescent="0.35">
      <c r="V21163" s="17"/>
    </row>
    <row r="21164" spans="22:22" x14ac:dyDescent="0.35">
      <c r="V21164" s="17"/>
    </row>
    <row r="21165" spans="22:22" x14ac:dyDescent="0.35">
      <c r="V21165" s="17"/>
    </row>
    <row r="21166" spans="22:22" x14ac:dyDescent="0.35">
      <c r="V21166" s="17"/>
    </row>
    <row r="21167" spans="22:22" x14ac:dyDescent="0.35">
      <c r="V21167" s="17"/>
    </row>
    <row r="21168" spans="22:22" x14ac:dyDescent="0.35">
      <c r="V21168" s="17"/>
    </row>
    <row r="21169" spans="22:22" x14ac:dyDescent="0.35">
      <c r="V21169" s="17"/>
    </row>
    <row r="21170" spans="22:22" x14ac:dyDescent="0.35">
      <c r="V21170" s="17"/>
    </row>
    <row r="21171" spans="22:22" x14ac:dyDescent="0.35">
      <c r="V21171" s="17"/>
    </row>
    <row r="21172" spans="22:22" x14ac:dyDescent="0.35">
      <c r="V21172" s="17"/>
    </row>
    <row r="21173" spans="22:22" x14ac:dyDescent="0.35">
      <c r="V21173" s="17"/>
    </row>
    <row r="21174" spans="22:22" x14ac:dyDescent="0.35">
      <c r="V21174" s="17"/>
    </row>
    <row r="21175" spans="22:22" x14ac:dyDescent="0.35">
      <c r="V21175" s="17"/>
    </row>
    <row r="21176" spans="22:22" x14ac:dyDescent="0.35">
      <c r="V21176" s="17"/>
    </row>
    <row r="21177" spans="22:22" x14ac:dyDescent="0.35">
      <c r="V21177" s="17"/>
    </row>
    <row r="21178" spans="22:22" x14ac:dyDescent="0.35">
      <c r="V21178" s="17"/>
    </row>
    <row r="21179" spans="22:22" x14ac:dyDescent="0.35">
      <c r="V21179" s="17"/>
    </row>
    <row r="21180" spans="22:22" x14ac:dyDescent="0.35">
      <c r="V21180" s="17"/>
    </row>
    <row r="21181" spans="22:22" x14ac:dyDescent="0.35">
      <c r="V21181" s="17"/>
    </row>
    <row r="21182" spans="22:22" x14ac:dyDescent="0.35">
      <c r="V21182" s="17"/>
    </row>
    <row r="21183" spans="22:22" x14ac:dyDescent="0.35">
      <c r="V21183" s="17"/>
    </row>
    <row r="21184" spans="22:22" x14ac:dyDescent="0.35">
      <c r="V21184" s="17"/>
    </row>
    <row r="21185" spans="22:22" x14ac:dyDescent="0.35">
      <c r="V21185" s="17"/>
    </row>
    <row r="21186" spans="22:22" x14ac:dyDescent="0.35">
      <c r="V21186" s="17"/>
    </row>
    <row r="21187" spans="22:22" x14ac:dyDescent="0.35">
      <c r="V21187" s="17"/>
    </row>
    <row r="21188" spans="22:22" x14ac:dyDescent="0.35">
      <c r="V21188" s="17"/>
    </row>
    <row r="21189" spans="22:22" x14ac:dyDescent="0.35">
      <c r="V21189" s="17"/>
    </row>
    <row r="21190" spans="22:22" x14ac:dyDescent="0.35">
      <c r="V21190" s="17"/>
    </row>
    <row r="21191" spans="22:22" x14ac:dyDescent="0.35">
      <c r="V21191" s="17"/>
    </row>
    <row r="21192" spans="22:22" x14ac:dyDescent="0.35">
      <c r="V21192" s="17"/>
    </row>
    <row r="21193" spans="22:22" x14ac:dyDescent="0.35">
      <c r="V21193" s="17"/>
    </row>
    <row r="21194" spans="22:22" x14ac:dyDescent="0.35">
      <c r="V21194" s="17"/>
    </row>
    <row r="21195" spans="22:22" x14ac:dyDescent="0.35">
      <c r="V21195" s="17"/>
    </row>
    <row r="21196" spans="22:22" x14ac:dyDescent="0.35">
      <c r="V21196" s="17"/>
    </row>
    <row r="21197" spans="22:22" x14ac:dyDescent="0.35">
      <c r="V21197" s="17"/>
    </row>
    <row r="21198" spans="22:22" x14ac:dyDescent="0.35">
      <c r="V21198" s="17"/>
    </row>
    <row r="21199" spans="22:22" x14ac:dyDescent="0.35">
      <c r="V21199" s="17"/>
    </row>
    <row r="21200" spans="22:22" x14ac:dyDescent="0.35">
      <c r="V21200" s="17"/>
    </row>
    <row r="21201" spans="22:22" x14ac:dyDescent="0.35">
      <c r="V21201" s="17"/>
    </row>
    <row r="21202" spans="22:22" x14ac:dyDescent="0.35">
      <c r="V21202" s="17"/>
    </row>
    <row r="21203" spans="22:22" x14ac:dyDescent="0.35">
      <c r="V21203" s="17"/>
    </row>
    <row r="21204" spans="22:22" x14ac:dyDescent="0.35">
      <c r="V21204" s="17"/>
    </row>
    <row r="21205" spans="22:22" x14ac:dyDescent="0.35">
      <c r="V21205" s="17"/>
    </row>
    <row r="21206" spans="22:22" x14ac:dyDescent="0.35">
      <c r="V21206" s="17"/>
    </row>
    <row r="21207" spans="22:22" x14ac:dyDescent="0.35">
      <c r="V21207" s="17"/>
    </row>
    <row r="21208" spans="22:22" x14ac:dyDescent="0.35">
      <c r="V21208" s="17"/>
    </row>
    <row r="21209" spans="22:22" x14ac:dyDescent="0.35">
      <c r="V21209" s="17"/>
    </row>
    <row r="21210" spans="22:22" x14ac:dyDescent="0.35">
      <c r="V21210" s="17"/>
    </row>
    <row r="21211" spans="22:22" x14ac:dyDescent="0.35">
      <c r="V21211" s="17"/>
    </row>
    <row r="21212" spans="22:22" x14ac:dyDescent="0.35">
      <c r="V21212" s="17"/>
    </row>
    <row r="21213" spans="22:22" x14ac:dyDescent="0.35">
      <c r="V21213" s="17"/>
    </row>
    <row r="21214" spans="22:22" x14ac:dyDescent="0.35">
      <c r="V21214" s="17"/>
    </row>
    <row r="21215" spans="22:22" x14ac:dyDescent="0.35">
      <c r="V21215" s="17"/>
    </row>
    <row r="21216" spans="22:22" x14ac:dyDescent="0.35">
      <c r="V21216" s="17"/>
    </row>
    <row r="21217" spans="22:22" x14ac:dyDescent="0.35">
      <c r="V21217" s="17"/>
    </row>
    <row r="21218" spans="22:22" x14ac:dyDescent="0.35">
      <c r="V21218" s="17"/>
    </row>
    <row r="21219" spans="22:22" x14ac:dyDescent="0.35">
      <c r="V21219" s="17"/>
    </row>
    <row r="21220" spans="22:22" x14ac:dyDescent="0.35">
      <c r="V21220" s="17"/>
    </row>
    <row r="21221" spans="22:22" x14ac:dyDescent="0.35">
      <c r="V21221" s="17"/>
    </row>
    <row r="21222" spans="22:22" x14ac:dyDescent="0.35">
      <c r="V21222" s="17"/>
    </row>
    <row r="21223" spans="22:22" x14ac:dyDescent="0.35">
      <c r="V21223" s="17"/>
    </row>
    <row r="21224" spans="22:22" x14ac:dyDescent="0.35">
      <c r="V21224" s="17"/>
    </row>
    <row r="21225" spans="22:22" x14ac:dyDescent="0.35">
      <c r="V21225" s="17"/>
    </row>
    <row r="21226" spans="22:22" x14ac:dyDescent="0.35">
      <c r="V21226" s="17"/>
    </row>
    <row r="21227" spans="22:22" x14ac:dyDescent="0.35">
      <c r="V21227" s="17"/>
    </row>
    <row r="21228" spans="22:22" x14ac:dyDescent="0.35">
      <c r="V21228" s="17"/>
    </row>
    <row r="21229" spans="22:22" x14ac:dyDescent="0.35">
      <c r="V21229" s="17"/>
    </row>
    <row r="21230" spans="22:22" x14ac:dyDescent="0.35">
      <c r="V21230" s="17"/>
    </row>
    <row r="21231" spans="22:22" x14ac:dyDescent="0.35">
      <c r="V21231" s="17"/>
    </row>
    <row r="21232" spans="22:22" x14ac:dyDescent="0.35">
      <c r="V21232" s="17"/>
    </row>
    <row r="21233" spans="22:22" x14ac:dyDescent="0.35">
      <c r="V21233" s="17"/>
    </row>
    <row r="21234" spans="22:22" x14ac:dyDescent="0.35">
      <c r="V21234" s="17"/>
    </row>
    <row r="21235" spans="22:22" x14ac:dyDescent="0.35">
      <c r="V21235" s="17"/>
    </row>
    <row r="21236" spans="22:22" x14ac:dyDescent="0.35">
      <c r="V21236" s="17"/>
    </row>
    <row r="21237" spans="22:22" x14ac:dyDescent="0.35">
      <c r="V21237" s="17"/>
    </row>
    <row r="21238" spans="22:22" x14ac:dyDescent="0.35">
      <c r="V21238" s="17"/>
    </row>
    <row r="21239" spans="22:22" x14ac:dyDescent="0.35">
      <c r="V21239" s="17"/>
    </row>
    <row r="21240" spans="22:22" x14ac:dyDescent="0.35">
      <c r="V21240" s="17"/>
    </row>
    <row r="21241" spans="22:22" x14ac:dyDescent="0.35">
      <c r="V21241" s="17"/>
    </row>
    <row r="21242" spans="22:22" x14ac:dyDescent="0.35">
      <c r="V21242" s="17"/>
    </row>
    <row r="21243" spans="22:22" x14ac:dyDescent="0.35">
      <c r="V21243" s="17"/>
    </row>
    <row r="21244" spans="22:22" x14ac:dyDescent="0.35">
      <c r="V21244" s="17"/>
    </row>
    <row r="21245" spans="22:22" x14ac:dyDescent="0.35">
      <c r="V21245" s="17"/>
    </row>
    <row r="21246" spans="22:22" x14ac:dyDescent="0.35">
      <c r="V21246" s="17"/>
    </row>
    <row r="21247" spans="22:22" x14ac:dyDescent="0.35">
      <c r="V21247" s="17"/>
    </row>
    <row r="21248" spans="22:22" x14ac:dyDescent="0.35">
      <c r="V21248" s="17"/>
    </row>
    <row r="21249" spans="22:22" x14ac:dyDescent="0.35">
      <c r="V21249" s="17"/>
    </row>
    <row r="21250" spans="22:22" x14ac:dyDescent="0.35">
      <c r="V21250" s="17"/>
    </row>
    <row r="21251" spans="22:22" x14ac:dyDescent="0.35">
      <c r="V21251" s="17"/>
    </row>
    <row r="21252" spans="22:22" x14ac:dyDescent="0.35">
      <c r="V21252" s="17"/>
    </row>
    <row r="21253" spans="22:22" x14ac:dyDescent="0.35">
      <c r="V21253" s="17"/>
    </row>
    <row r="21254" spans="22:22" x14ac:dyDescent="0.35">
      <c r="V21254" s="17"/>
    </row>
    <row r="21255" spans="22:22" x14ac:dyDescent="0.35">
      <c r="V21255" s="17"/>
    </row>
    <row r="21256" spans="22:22" x14ac:dyDescent="0.35">
      <c r="V21256" s="17"/>
    </row>
    <row r="21257" spans="22:22" x14ac:dyDescent="0.35">
      <c r="V21257" s="17"/>
    </row>
    <row r="21258" spans="22:22" x14ac:dyDescent="0.35">
      <c r="V21258" s="17"/>
    </row>
    <row r="21259" spans="22:22" x14ac:dyDescent="0.35">
      <c r="V21259" s="17"/>
    </row>
    <row r="21260" spans="22:22" x14ac:dyDescent="0.35">
      <c r="V21260" s="17"/>
    </row>
    <row r="21261" spans="22:22" x14ac:dyDescent="0.35">
      <c r="V21261" s="17"/>
    </row>
    <row r="21262" spans="22:22" x14ac:dyDescent="0.35">
      <c r="V21262" s="17"/>
    </row>
    <row r="21263" spans="22:22" x14ac:dyDescent="0.35">
      <c r="V21263" s="17"/>
    </row>
    <row r="21264" spans="22:22" x14ac:dyDescent="0.35">
      <c r="V21264" s="17"/>
    </row>
    <row r="21265" spans="22:22" x14ac:dyDescent="0.35">
      <c r="V21265" s="17"/>
    </row>
    <row r="21266" spans="22:22" x14ac:dyDescent="0.35">
      <c r="V21266" s="17"/>
    </row>
    <row r="21267" spans="22:22" x14ac:dyDescent="0.35">
      <c r="V21267" s="17"/>
    </row>
    <row r="21268" spans="22:22" x14ac:dyDescent="0.35">
      <c r="V21268" s="17"/>
    </row>
    <row r="21269" spans="22:22" x14ac:dyDescent="0.35">
      <c r="V21269" s="17"/>
    </row>
    <row r="21270" spans="22:22" x14ac:dyDescent="0.35">
      <c r="V21270" s="17"/>
    </row>
    <row r="21271" spans="22:22" x14ac:dyDescent="0.35">
      <c r="V21271" s="17"/>
    </row>
    <row r="21272" spans="22:22" x14ac:dyDescent="0.35">
      <c r="V21272" s="17"/>
    </row>
    <row r="21273" spans="22:22" x14ac:dyDescent="0.35">
      <c r="V21273" s="17"/>
    </row>
    <row r="21274" spans="22:22" x14ac:dyDescent="0.35">
      <c r="V21274" s="17"/>
    </row>
    <row r="21275" spans="22:22" x14ac:dyDescent="0.35">
      <c r="V21275" s="17"/>
    </row>
    <row r="21276" spans="22:22" x14ac:dyDescent="0.35">
      <c r="V21276" s="17"/>
    </row>
    <row r="21277" spans="22:22" x14ac:dyDescent="0.35">
      <c r="V21277" s="17"/>
    </row>
    <row r="21278" spans="22:22" x14ac:dyDescent="0.35">
      <c r="V21278" s="17"/>
    </row>
    <row r="21279" spans="22:22" x14ac:dyDescent="0.35">
      <c r="V21279" s="17"/>
    </row>
    <row r="21280" spans="22:22" x14ac:dyDescent="0.35">
      <c r="V21280" s="17"/>
    </row>
    <row r="21281" spans="22:22" x14ac:dyDescent="0.35">
      <c r="V21281" s="17"/>
    </row>
    <row r="21282" spans="22:22" x14ac:dyDescent="0.35">
      <c r="V21282" s="17"/>
    </row>
    <row r="21283" spans="22:22" x14ac:dyDescent="0.35">
      <c r="V21283" s="17"/>
    </row>
    <row r="21284" spans="22:22" x14ac:dyDescent="0.35">
      <c r="V21284" s="17"/>
    </row>
    <row r="21285" spans="22:22" x14ac:dyDescent="0.35">
      <c r="V21285" s="17"/>
    </row>
    <row r="21286" spans="22:22" x14ac:dyDescent="0.35">
      <c r="V21286" s="17"/>
    </row>
    <row r="21287" spans="22:22" x14ac:dyDescent="0.35">
      <c r="V21287" s="17"/>
    </row>
    <row r="21288" spans="22:22" x14ac:dyDescent="0.35">
      <c r="V21288" s="17"/>
    </row>
    <row r="21289" spans="22:22" x14ac:dyDescent="0.35">
      <c r="V21289" s="17"/>
    </row>
    <row r="21290" spans="22:22" x14ac:dyDescent="0.35">
      <c r="V21290" s="17"/>
    </row>
    <row r="21291" spans="22:22" x14ac:dyDescent="0.35">
      <c r="V21291" s="17"/>
    </row>
    <row r="21292" spans="22:22" x14ac:dyDescent="0.35">
      <c r="V21292" s="17"/>
    </row>
    <row r="21293" spans="22:22" x14ac:dyDescent="0.35">
      <c r="V21293" s="17"/>
    </row>
    <row r="21294" spans="22:22" x14ac:dyDescent="0.35">
      <c r="V21294" s="17"/>
    </row>
    <row r="21295" spans="22:22" x14ac:dyDescent="0.35">
      <c r="V21295" s="17"/>
    </row>
    <row r="21296" spans="22:22" x14ac:dyDescent="0.35">
      <c r="V21296" s="17"/>
    </row>
    <row r="21297" spans="22:22" x14ac:dyDescent="0.35">
      <c r="V21297" s="17"/>
    </row>
    <row r="21298" spans="22:22" x14ac:dyDescent="0.35">
      <c r="V21298" s="17"/>
    </row>
    <row r="21299" spans="22:22" x14ac:dyDescent="0.35">
      <c r="V21299" s="17"/>
    </row>
    <row r="21300" spans="22:22" x14ac:dyDescent="0.35">
      <c r="V21300" s="17"/>
    </row>
    <row r="21301" spans="22:22" x14ac:dyDescent="0.35">
      <c r="V21301" s="17"/>
    </row>
    <row r="21302" spans="22:22" x14ac:dyDescent="0.35">
      <c r="V21302" s="17"/>
    </row>
    <row r="21303" spans="22:22" x14ac:dyDescent="0.35">
      <c r="V21303" s="17"/>
    </row>
    <row r="21304" spans="22:22" x14ac:dyDescent="0.35">
      <c r="V21304" s="17"/>
    </row>
    <row r="21305" spans="22:22" x14ac:dyDescent="0.35">
      <c r="V21305" s="17"/>
    </row>
    <row r="21306" spans="22:22" x14ac:dyDescent="0.35">
      <c r="V21306" s="17"/>
    </row>
    <row r="21307" spans="22:22" x14ac:dyDescent="0.35">
      <c r="V21307" s="17"/>
    </row>
    <row r="21308" spans="22:22" x14ac:dyDescent="0.35">
      <c r="V21308" s="17"/>
    </row>
    <row r="21309" spans="22:22" x14ac:dyDescent="0.35">
      <c r="V21309" s="17"/>
    </row>
    <row r="21310" spans="22:22" x14ac:dyDescent="0.35">
      <c r="V21310" s="17"/>
    </row>
    <row r="21311" spans="22:22" x14ac:dyDescent="0.35">
      <c r="V21311" s="17"/>
    </row>
    <row r="21312" spans="22:22" x14ac:dyDescent="0.35">
      <c r="V21312" s="17"/>
    </row>
    <row r="21313" spans="22:22" x14ac:dyDescent="0.35">
      <c r="V21313" s="17"/>
    </row>
    <row r="21314" spans="22:22" x14ac:dyDescent="0.35">
      <c r="V21314" s="17"/>
    </row>
    <row r="21315" spans="22:22" x14ac:dyDescent="0.35">
      <c r="V21315" s="17"/>
    </row>
    <row r="21316" spans="22:22" x14ac:dyDescent="0.35">
      <c r="V21316" s="17"/>
    </row>
    <row r="21317" spans="22:22" x14ac:dyDescent="0.35">
      <c r="V21317" s="17"/>
    </row>
    <row r="21318" spans="22:22" x14ac:dyDescent="0.35">
      <c r="V21318" s="17"/>
    </row>
    <row r="21319" spans="22:22" x14ac:dyDescent="0.35">
      <c r="V21319" s="17"/>
    </row>
    <row r="21320" spans="22:22" x14ac:dyDescent="0.35">
      <c r="V21320" s="17"/>
    </row>
    <row r="21321" spans="22:22" x14ac:dyDescent="0.35">
      <c r="V21321" s="17"/>
    </row>
    <row r="21322" spans="22:22" x14ac:dyDescent="0.35">
      <c r="V21322" s="17"/>
    </row>
    <row r="21323" spans="22:22" x14ac:dyDescent="0.35">
      <c r="V21323" s="17"/>
    </row>
    <row r="21324" spans="22:22" x14ac:dyDescent="0.35">
      <c r="V21324" s="17"/>
    </row>
    <row r="21325" spans="22:22" x14ac:dyDescent="0.35">
      <c r="V21325" s="17"/>
    </row>
    <row r="21326" spans="22:22" x14ac:dyDescent="0.35">
      <c r="V21326" s="17"/>
    </row>
    <row r="21327" spans="22:22" x14ac:dyDescent="0.35">
      <c r="V21327" s="17"/>
    </row>
    <row r="21328" spans="22:22" x14ac:dyDescent="0.35">
      <c r="V21328" s="17"/>
    </row>
    <row r="21329" spans="22:22" x14ac:dyDescent="0.35">
      <c r="V21329" s="17"/>
    </row>
    <row r="21330" spans="22:22" x14ac:dyDescent="0.35">
      <c r="V21330" s="17"/>
    </row>
    <row r="21331" spans="22:22" x14ac:dyDescent="0.35">
      <c r="V21331" s="17"/>
    </row>
    <row r="21332" spans="22:22" x14ac:dyDescent="0.35">
      <c r="V21332" s="17"/>
    </row>
    <row r="21333" spans="22:22" x14ac:dyDescent="0.35">
      <c r="V21333" s="17"/>
    </row>
    <row r="21334" spans="22:22" x14ac:dyDescent="0.35">
      <c r="V21334" s="17"/>
    </row>
    <row r="21335" spans="22:22" x14ac:dyDescent="0.35">
      <c r="V21335" s="17"/>
    </row>
    <row r="21336" spans="22:22" x14ac:dyDescent="0.35">
      <c r="V21336" s="17"/>
    </row>
    <row r="21337" spans="22:22" x14ac:dyDescent="0.35">
      <c r="V21337" s="17"/>
    </row>
    <row r="21338" spans="22:22" x14ac:dyDescent="0.35">
      <c r="V21338" s="17"/>
    </row>
    <row r="21339" spans="22:22" x14ac:dyDescent="0.35">
      <c r="V21339" s="17"/>
    </row>
    <row r="21340" spans="22:22" x14ac:dyDescent="0.35">
      <c r="V21340" s="17"/>
    </row>
    <row r="21341" spans="22:22" x14ac:dyDescent="0.35">
      <c r="V21341" s="17"/>
    </row>
    <row r="21342" spans="22:22" x14ac:dyDescent="0.35">
      <c r="V21342" s="17"/>
    </row>
    <row r="21343" spans="22:22" x14ac:dyDescent="0.35">
      <c r="V21343" s="17"/>
    </row>
    <row r="21344" spans="22:22" x14ac:dyDescent="0.35">
      <c r="V21344" s="17"/>
    </row>
    <row r="21345" spans="22:22" x14ac:dyDescent="0.35">
      <c r="V21345" s="17"/>
    </row>
    <row r="21346" spans="22:22" x14ac:dyDescent="0.35">
      <c r="V21346" s="17"/>
    </row>
    <row r="21347" spans="22:22" x14ac:dyDescent="0.35">
      <c r="V21347" s="17"/>
    </row>
    <row r="21348" spans="22:22" x14ac:dyDescent="0.35">
      <c r="V21348" s="17"/>
    </row>
    <row r="21349" spans="22:22" x14ac:dyDescent="0.35">
      <c r="V21349" s="17"/>
    </row>
    <row r="21350" spans="22:22" x14ac:dyDescent="0.35">
      <c r="V21350" s="17"/>
    </row>
    <row r="21351" spans="22:22" x14ac:dyDescent="0.35">
      <c r="V21351" s="17"/>
    </row>
    <row r="21352" spans="22:22" x14ac:dyDescent="0.35">
      <c r="V21352" s="17"/>
    </row>
    <row r="21353" spans="22:22" x14ac:dyDescent="0.35">
      <c r="V21353" s="17"/>
    </row>
    <row r="21354" spans="22:22" x14ac:dyDescent="0.35">
      <c r="V21354" s="17"/>
    </row>
    <row r="21355" spans="22:22" x14ac:dyDescent="0.35">
      <c r="V21355" s="17"/>
    </row>
    <row r="21356" spans="22:22" x14ac:dyDescent="0.35">
      <c r="V21356" s="17"/>
    </row>
    <row r="21357" spans="22:22" x14ac:dyDescent="0.35">
      <c r="V21357" s="17"/>
    </row>
    <row r="21358" spans="22:22" x14ac:dyDescent="0.35">
      <c r="V21358" s="17"/>
    </row>
    <row r="21359" spans="22:22" x14ac:dyDescent="0.35">
      <c r="V21359" s="17"/>
    </row>
    <row r="21360" spans="22:22" x14ac:dyDescent="0.35">
      <c r="V21360" s="17"/>
    </row>
    <row r="21361" spans="22:22" x14ac:dyDescent="0.35">
      <c r="V21361" s="17"/>
    </row>
    <row r="21362" spans="22:22" x14ac:dyDescent="0.35">
      <c r="V21362" s="17"/>
    </row>
    <row r="21363" spans="22:22" x14ac:dyDescent="0.35">
      <c r="V21363" s="17"/>
    </row>
    <row r="21364" spans="22:22" x14ac:dyDescent="0.35">
      <c r="V21364" s="17"/>
    </row>
    <row r="21365" spans="22:22" x14ac:dyDescent="0.35">
      <c r="V21365" s="17"/>
    </row>
    <row r="21366" spans="22:22" x14ac:dyDescent="0.35">
      <c r="V21366" s="17"/>
    </row>
    <row r="21367" spans="22:22" x14ac:dyDescent="0.35">
      <c r="V21367" s="17"/>
    </row>
    <row r="21368" spans="22:22" x14ac:dyDescent="0.35">
      <c r="V21368" s="17"/>
    </row>
    <row r="21369" spans="22:22" x14ac:dyDescent="0.35">
      <c r="V21369" s="17"/>
    </row>
    <row r="21370" spans="22:22" x14ac:dyDescent="0.35">
      <c r="V21370" s="17"/>
    </row>
    <row r="21371" spans="22:22" x14ac:dyDescent="0.35">
      <c r="V21371" s="17"/>
    </row>
    <row r="21372" spans="22:22" x14ac:dyDescent="0.35">
      <c r="V21372" s="17"/>
    </row>
    <row r="21373" spans="22:22" x14ac:dyDescent="0.35">
      <c r="V21373" s="17"/>
    </row>
    <row r="21374" spans="22:22" x14ac:dyDescent="0.35">
      <c r="V21374" s="17"/>
    </row>
    <row r="21375" spans="22:22" x14ac:dyDescent="0.35">
      <c r="V21375" s="17"/>
    </row>
    <row r="21376" spans="22:22" x14ac:dyDescent="0.35">
      <c r="V21376" s="17"/>
    </row>
    <row r="21377" spans="22:22" x14ac:dyDescent="0.35">
      <c r="V21377" s="17"/>
    </row>
    <row r="21378" spans="22:22" x14ac:dyDescent="0.35">
      <c r="V21378" s="17"/>
    </row>
    <row r="21379" spans="22:22" x14ac:dyDescent="0.35">
      <c r="V21379" s="17"/>
    </row>
    <row r="21380" spans="22:22" x14ac:dyDescent="0.35">
      <c r="V21380" s="17"/>
    </row>
    <row r="21381" spans="22:22" x14ac:dyDescent="0.35">
      <c r="V21381" s="17"/>
    </row>
    <row r="21382" spans="22:22" x14ac:dyDescent="0.35">
      <c r="V21382" s="17"/>
    </row>
    <row r="21383" spans="22:22" x14ac:dyDescent="0.35">
      <c r="V21383" s="17"/>
    </row>
    <row r="21384" spans="22:22" x14ac:dyDescent="0.35">
      <c r="V21384" s="17"/>
    </row>
    <row r="21385" spans="22:22" x14ac:dyDescent="0.35">
      <c r="V21385" s="17"/>
    </row>
    <row r="21386" spans="22:22" x14ac:dyDescent="0.35">
      <c r="V21386" s="17"/>
    </row>
    <row r="21387" spans="22:22" x14ac:dyDescent="0.35">
      <c r="V21387" s="17"/>
    </row>
    <row r="21388" spans="22:22" x14ac:dyDescent="0.35">
      <c r="V21388" s="17"/>
    </row>
    <row r="21389" spans="22:22" x14ac:dyDescent="0.35">
      <c r="V21389" s="17"/>
    </row>
    <row r="21390" spans="22:22" x14ac:dyDescent="0.35">
      <c r="V21390" s="17"/>
    </row>
    <row r="21391" spans="22:22" x14ac:dyDescent="0.35">
      <c r="V21391" s="17"/>
    </row>
    <row r="21392" spans="22:22" x14ac:dyDescent="0.35">
      <c r="V21392" s="17"/>
    </row>
    <row r="21393" spans="22:22" x14ac:dyDescent="0.35">
      <c r="V21393" s="17"/>
    </row>
    <row r="21394" spans="22:22" x14ac:dyDescent="0.35">
      <c r="V21394" s="17"/>
    </row>
    <row r="21395" spans="22:22" x14ac:dyDescent="0.35">
      <c r="V21395" s="17"/>
    </row>
    <row r="21396" spans="22:22" x14ac:dyDescent="0.35">
      <c r="V21396" s="17"/>
    </row>
    <row r="21397" spans="22:22" x14ac:dyDescent="0.35">
      <c r="V21397" s="17"/>
    </row>
    <row r="21398" spans="22:22" x14ac:dyDescent="0.35">
      <c r="V21398" s="17"/>
    </row>
    <row r="21399" spans="22:22" x14ac:dyDescent="0.35">
      <c r="V21399" s="17"/>
    </row>
    <row r="21400" spans="22:22" x14ac:dyDescent="0.35">
      <c r="V21400" s="17"/>
    </row>
    <row r="21401" spans="22:22" x14ac:dyDescent="0.35">
      <c r="V21401" s="17"/>
    </row>
    <row r="21402" spans="22:22" x14ac:dyDescent="0.35">
      <c r="V21402" s="17"/>
    </row>
    <row r="21403" spans="22:22" x14ac:dyDescent="0.35">
      <c r="V21403" s="17"/>
    </row>
    <row r="21404" spans="22:22" x14ac:dyDescent="0.35">
      <c r="V21404" s="17"/>
    </row>
    <row r="21405" spans="22:22" x14ac:dyDescent="0.35">
      <c r="V21405" s="17"/>
    </row>
    <row r="21406" spans="22:22" x14ac:dyDescent="0.35">
      <c r="V21406" s="17"/>
    </row>
    <row r="21407" spans="22:22" x14ac:dyDescent="0.35">
      <c r="V21407" s="17"/>
    </row>
    <row r="21408" spans="22:22" x14ac:dyDescent="0.35">
      <c r="V21408" s="17"/>
    </row>
    <row r="21409" spans="22:22" x14ac:dyDescent="0.35">
      <c r="V21409" s="17"/>
    </row>
    <row r="21410" spans="22:22" x14ac:dyDescent="0.35">
      <c r="V21410" s="17"/>
    </row>
    <row r="21411" spans="22:22" x14ac:dyDescent="0.35">
      <c r="V21411" s="17"/>
    </row>
    <row r="21412" spans="22:22" x14ac:dyDescent="0.35">
      <c r="V21412" s="17"/>
    </row>
    <row r="21413" spans="22:22" x14ac:dyDescent="0.35">
      <c r="V21413" s="17"/>
    </row>
    <row r="21414" spans="22:22" x14ac:dyDescent="0.35">
      <c r="V21414" s="17"/>
    </row>
    <row r="21415" spans="22:22" x14ac:dyDescent="0.35">
      <c r="V21415" s="17"/>
    </row>
    <row r="21416" spans="22:22" x14ac:dyDescent="0.35">
      <c r="V21416" s="17"/>
    </row>
    <row r="21417" spans="22:22" x14ac:dyDescent="0.35">
      <c r="V21417" s="17"/>
    </row>
    <row r="21418" spans="22:22" x14ac:dyDescent="0.35">
      <c r="V21418" s="17"/>
    </row>
    <row r="21419" spans="22:22" x14ac:dyDescent="0.35">
      <c r="V21419" s="17"/>
    </row>
    <row r="21420" spans="22:22" x14ac:dyDescent="0.35">
      <c r="V21420" s="17"/>
    </row>
    <row r="21421" spans="22:22" x14ac:dyDescent="0.35">
      <c r="V21421" s="17"/>
    </row>
    <row r="21422" spans="22:22" x14ac:dyDescent="0.35">
      <c r="V21422" s="17"/>
    </row>
    <row r="21423" spans="22:22" x14ac:dyDescent="0.35">
      <c r="V21423" s="17"/>
    </row>
    <row r="21424" spans="22:22" x14ac:dyDescent="0.35">
      <c r="V21424" s="17"/>
    </row>
    <row r="21425" spans="22:22" x14ac:dyDescent="0.35">
      <c r="V21425" s="17"/>
    </row>
    <row r="21426" spans="22:22" x14ac:dyDescent="0.35">
      <c r="V21426" s="17"/>
    </row>
    <row r="21427" spans="22:22" x14ac:dyDescent="0.35">
      <c r="V21427" s="17"/>
    </row>
    <row r="21428" spans="22:22" x14ac:dyDescent="0.35">
      <c r="V21428" s="17"/>
    </row>
    <row r="21429" spans="22:22" x14ac:dyDescent="0.35">
      <c r="V21429" s="17"/>
    </row>
    <row r="21430" spans="22:22" x14ac:dyDescent="0.35">
      <c r="V21430" s="17"/>
    </row>
    <row r="21431" spans="22:22" x14ac:dyDescent="0.35">
      <c r="V21431" s="17"/>
    </row>
    <row r="21432" spans="22:22" x14ac:dyDescent="0.35">
      <c r="V21432" s="17"/>
    </row>
    <row r="21433" spans="22:22" x14ac:dyDescent="0.35">
      <c r="V21433" s="17"/>
    </row>
    <row r="21434" spans="22:22" x14ac:dyDescent="0.35">
      <c r="V21434" s="17"/>
    </row>
    <row r="21435" spans="22:22" x14ac:dyDescent="0.35">
      <c r="V21435" s="17"/>
    </row>
    <row r="21436" spans="22:22" x14ac:dyDescent="0.35">
      <c r="V21436" s="17"/>
    </row>
    <row r="21437" spans="22:22" x14ac:dyDescent="0.35">
      <c r="V21437" s="17"/>
    </row>
    <row r="21438" spans="22:22" x14ac:dyDescent="0.35">
      <c r="V21438" s="17"/>
    </row>
    <row r="21439" spans="22:22" x14ac:dyDescent="0.35">
      <c r="V21439" s="17"/>
    </row>
    <row r="21440" spans="22:22" x14ac:dyDescent="0.35">
      <c r="V21440" s="17"/>
    </row>
    <row r="21441" spans="22:22" x14ac:dyDescent="0.35">
      <c r="V21441" s="17"/>
    </row>
    <row r="21442" spans="22:22" x14ac:dyDescent="0.35">
      <c r="V21442" s="17"/>
    </row>
    <row r="21443" spans="22:22" x14ac:dyDescent="0.35">
      <c r="V21443" s="17"/>
    </row>
    <row r="21444" spans="22:22" x14ac:dyDescent="0.35">
      <c r="V21444" s="17"/>
    </row>
    <row r="21445" spans="22:22" x14ac:dyDescent="0.35">
      <c r="V21445" s="17"/>
    </row>
    <row r="21446" spans="22:22" x14ac:dyDescent="0.35">
      <c r="V21446" s="17"/>
    </row>
    <row r="21447" spans="22:22" x14ac:dyDescent="0.35">
      <c r="V21447" s="17"/>
    </row>
    <row r="21448" spans="22:22" x14ac:dyDescent="0.35">
      <c r="V21448" s="17"/>
    </row>
    <row r="21449" spans="22:22" x14ac:dyDescent="0.35">
      <c r="V21449" s="17"/>
    </row>
    <row r="21450" spans="22:22" x14ac:dyDescent="0.35">
      <c r="V21450" s="17"/>
    </row>
    <row r="21451" spans="22:22" x14ac:dyDescent="0.35">
      <c r="V21451" s="17"/>
    </row>
    <row r="21452" spans="22:22" x14ac:dyDescent="0.35">
      <c r="V21452" s="17"/>
    </row>
    <row r="21453" spans="22:22" x14ac:dyDescent="0.35">
      <c r="V21453" s="17"/>
    </row>
    <row r="21454" spans="22:22" x14ac:dyDescent="0.35">
      <c r="V21454" s="17"/>
    </row>
    <row r="21455" spans="22:22" x14ac:dyDescent="0.35">
      <c r="V21455" s="17"/>
    </row>
    <row r="21456" spans="22:22" x14ac:dyDescent="0.35">
      <c r="V21456" s="17"/>
    </row>
    <row r="21457" spans="22:22" x14ac:dyDescent="0.35">
      <c r="V21457" s="17"/>
    </row>
    <row r="21458" spans="22:22" x14ac:dyDescent="0.35">
      <c r="V21458" s="17"/>
    </row>
    <row r="21459" spans="22:22" x14ac:dyDescent="0.35">
      <c r="V21459" s="17"/>
    </row>
    <row r="21460" spans="22:22" x14ac:dyDescent="0.35">
      <c r="V21460" s="17"/>
    </row>
    <row r="21461" spans="22:22" x14ac:dyDescent="0.35">
      <c r="V21461" s="17"/>
    </row>
    <row r="21462" spans="22:22" x14ac:dyDescent="0.35">
      <c r="V21462" s="17"/>
    </row>
    <row r="21463" spans="22:22" x14ac:dyDescent="0.35">
      <c r="V21463" s="17"/>
    </row>
    <row r="21464" spans="22:22" x14ac:dyDescent="0.35">
      <c r="V21464" s="17"/>
    </row>
    <row r="21465" spans="22:22" x14ac:dyDescent="0.35">
      <c r="V21465" s="17"/>
    </row>
    <row r="21466" spans="22:22" x14ac:dyDescent="0.35">
      <c r="V21466" s="17"/>
    </row>
    <row r="21467" spans="22:22" x14ac:dyDescent="0.35">
      <c r="V21467" s="17"/>
    </row>
    <row r="21468" spans="22:22" x14ac:dyDescent="0.35">
      <c r="V21468" s="17"/>
    </row>
    <row r="21469" spans="22:22" x14ac:dyDescent="0.35">
      <c r="V21469" s="17"/>
    </row>
    <row r="21470" spans="22:22" x14ac:dyDescent="0.35">
      <c r="V21470" s="17"/>
    </row>
    <row r="21471" spans="22:22" x14ac:dyDescent="0.35">
      <c r="V21471" s="17"/>
    </row>
    <row r="21472" spans="22:22" x14ac:dyDescent="0.35">
      <c r="V21472" s="17"/>
    </row>
    <row r="21473" spans="22:22" x14ac:dyDescent="0.35">
      <c r="V21473" s="17"/>
    </row>
    <row r="21474" spans="22:22" x14ac:dyDescent="0.35">
      <c r="V21474" s="17"/>
    </row>
    <row r="21475" spans="22:22" x14ac:dyDescent="0.35">
      <c r="V21475" s="17"/>
    </row>
    <row r="21476" spans="22:22" x14ac:dyDescent="0.35">
      <c r="V21476" s="17"/>
    </row>
    <row r="21477" spans="22:22" x14ac:dyDescent="0.35">
      <c r="V21477" s="17"/>
    </row>
    <row r="21478" spans="22:22" x14ac:dyDescent="0.35">
      <c r="V21478" s="17"/>
    </row>
    <row r="21479" spans="22:22" x14ac:dyDescent="0.35">
      <c r="V21479" s="17"/>
    </row>
    <row r="21480" spans="22:22" x14ac:dyDescent="0.35">
      <c r="V21480" s="17"/>
    </row>
    <row r="21481" spans="22:22" x14ac:dyDescent="0.35">
      <c r="V21481" s="17"/>
    </row>
    <row r="21482" spans="22:22" x14ac:dyDescent="0.35">
      <c r="V21482" s="17"/>
    </row>
    <row r="21483" spans="22:22" x14ac:dyDescent="0.35">
      <c r="V21483" s="17"/>
    </row>
    <row r="21484" spans="22:22" x14ac:dyDescent="0.35">
      <c r="V21484" s="17"/>
    </row>
    <row r="21485" spans="22:22" x14ac:dyDescent="0.35">
      <c r="V21485" s="17"/>
    </row>
    <row r="21486" spans="22:22" x14ac:dyDescent="0.35">
      <c r="V21486" s="17"/>
    </row>
    <row r="21487" spans="22:22" x14ac:dyDescent="0.35">
      <c r="V21487" s="17"/>
    </row>
    <row r="21488" spans="22:22" x14ac:dyDescent="0.35">
      <c r="V21488" s="17"/>
    </row>
    <row r="21489" spans="22:22" x14ac:dyDescent="0.35">
      <c r="V21489" s="17"/>
    </row>
    <row r="21490" spans="22:22" x14ac:dyDescent="0.35">
      <c r="V21490" s="17"/>
    </row>
    <row r="21491" spans="22:22" x14ac:dyDescent="0.35">
      <c r="V21491" s="17"/>
    </row>
    <row r="21492" spans="22:22" x14ac:dyDescent="0.35">
      <c r="V21492" s="17"/>
    </row>
    <row r="21493" spans="22:22" x14ac:dyDescent="0.35">
      <c r="V21493" s="17"/>
    </row>
    <row r="21494" spans="22:22" x14ac:dyDescent="0.35">
      <c r="V21494" s="17"/>
    </row>
    <row r="21495" spans="22:22" x14ac:dyDescent="0.35">
      <c r="V21495" s="17"/>
    </row>
    <row r="21496" spans="22:22" x14ac:dyDescent="0.35">
      <c r="V21496" s="17"/>
    </row>
    <row r="21497" spans="22:22" x14ac:dyDescent="0.35">
      <c r="V21497" s="17"/>
    </row>
    <row r="21498" spans="22:22" x14ac:dyDescent="0.35">
      <c r="V21498" s="17"/>
    </row>
    <row r="21499" spans="22:22" x14ac:dyDescent="0.35">
      <c r="V21499" s="17"/>
    </row>
    <row r="21500" spans="22:22" x14ac:dyDescent="0.35">
      <c r="V21500" s="17"/>
    </row>
    <row r="21501" spans="22:22" x14ac:dyDescent="0.35">
      <c r="V21501" s="17"/>
    </row>
    <row r="21502" spans="22:22" x14ac:dyDescent="0.35">
      <c r="V21502" s="17"/>
    </row>
    <row r="21503" spans="22:22" x14ac:dyDescent="0.35">
      <c r="V21503" s="17"/>
    </row>
    <row r="21504" spans="22:22" x14ac:dyDescent="0.35">
      <c r="V21504" s="17"/>
    </row>
    <row r="21505" spans="22:22" x14ac:dyDescent="0.35">
      <c r="V21505" s="17"/>
    </row>
    <row r="21506" spans="22:22" x14ac:dyDescent="0.35">
      <c r="V21506" s="17"/>
    </row>
    <row r="21507" spans="22:22" x14ac:dyDescent="0.35">
      <c r="V21507" s="17"/>
    </row>
    <row r="21508" spans="22:22" x14ac:dyDescent="0.35">
      <c r="V21508" s="17"/>
    </row>
    <row r="21509" spans="22:22" x14ac:dyDescent="0.35">
      <c r="V21509" s="17"/>
    </row>
    <row r="21510" spans="22:22" x14ac:dyDescent="0.35">
      <c r="V21510" s="17"/>
    </row>
    <row r="21511" spans="22:22" x14ac:dyDescent="0.35">
      <c r="V21511" s="17"/>
    </row>
    <row r="21512" spans="22:22" x14ac:dyDescent="0.35">
      <c r="V21512" s="17"/>
    </row>
    <row r="21513" spans="22:22" x14ac:dyDescent="0.35">
      <c r="V21513" s="17"/>
    </row>
    <row r="21514" spans="22:22" x14ac:dyDescent="0.35">
      <c r="V21514" s="17"/>
    </row>
    <row r="21515" spans="22:22" x14ac:dyDescent="0.35">
      <c r="V21515" s="17"/>
    </row>
    <row r="21516" spans="22:22" x14ac:dyDescent="0.35">
      <c r="V21516" s="17"/>
    </row>
    <row r="21517" spans="22:22" x14ac:dyDescent="0.35">
      <c r="V21517" s="17"/>
    </row>
    <row r="21518" spans="22:22" x14ac:dyDescent="0.35">
      <c r="V21518" s="17"/>
    </row>
    <row r="21519" spans="22:22" x14ac:dyDescent="0.35">
      <c r="V21519" s="17"/>
    </row>
    <row r="21520" spans="22:22" x14ac:dyDescent="0.35">
      <c r="V21520" s="17"/>
    </row>
    <row r="21521" spans="22:22" x14ac:dyDescent="0.35">
      <c r="V21521" s="17"/>
    </row>
    <row r="21522" spans="22:22" x14ac:dyDescent="0.35">
      <c r="V21522" s="17"/>
    </row>
    <row r="21523" spans="22:22" x14ac:dyDescent="0.35">
      <c r="V21523" s="17"/>
    </row>
    <row r="21524" spans="22:22" x14ac:dyDescent="0.35">
      <c r="V21524" s="17"/>
    </row>
    <row r="21525" spans="22:22" x14ac:dyDescent="0.35">
      <c r="V21525" s="17"/>
    </row>
    <row r="21526" spans="22:22" x14ac:dyDescent="0.35">
      <c r="V21526" s="17"/>
    </row>
    <row r="21527" spans="22:22" x14ac:dyDescent="0.35">
      <c r="V21527" s="17"/>
    </row>
    <row r="21528" spans="22:22" x14ac:dyDescent="0.35">
      <c r="V21528" s="17"/>
    </row>
    <row r="21529" spans="22:22" x14ac:dyDescent="0.35">
      <c r="V21529" s="17"/>
    </row>
    <row r="21530" spans="22:22" x14ac:dyDescent="0.35">
      <c r="V21530" s="17"/>
    </row>
    <row r="21531" spans="22:22" x14ac:dyDescent="0.35">
      <c r="V21531" s="17"/>
    </row>
    <row r="21532" spans="22:22" x14ac:dyDescent="0.35">
      <c r="V21532" s="17"/>
    </row>
    <row r="21533" spans="22:22" x14ac:dyDescent="0.35">
      <c r="V21533" s="17"/>
    </row>
    <row r="21534" spans="22:22" x14ac:dyDescent="0.35">
      <c r="V21534" s="17"/>
    </row>
    <row r="21535" spans="22:22" x14ac:dyDescent="0.35">
      <c r="V21535" s="17"/>
    </row>
    <row r="21536" spans="22:22" x14ac:dyDescent="0.35">
      <c r="V21536" s="17"/>
    </row>
    <row r="21537" spans="22:22" x14ac:dyDescent="0.35">
      <c r="V21537" s="17"/>
    </row>
    <row r="21538" spans="22:22" x14ac:dyDescent="0.35">
      <c r="V21538" s="17"/>
    </row>
    <row r="21539" spans="22:22" x14ac:dyDescent="0.35">
      <c r="V21539" s="17"/>
    </row>
    <row r="21540" spans="22:22" x14ac:dyDescent="0.35">
      <c r="V21540" s="17"/>
    </row>
    <row r="21541" spans="22:22" x14ac:dyDescent="0.35">
      <c r="V21541" s="17"/>
    </row>
    <row r="21542" spans="22:22" x14ac:dyDescent="0.35">
      <c r="V21542" s="17"/>
    </row>
    <row r="21543" spans="22:22" x14ac:dyDescent="0.35">
      <c r="V21543" s="17"/>
    </row>
    <row r="21544" spans="22:22" x14ac:dyDescent="0.35">
      <c r="V21544" s="17"/>
    </row>
    <row r="21545" spans="22:22" x14ac:dyDescent="0.35">
      <c r="V21545" s="17"/>
    </row>
    <row r="21546" spans="22:22" x14ac:dyDescent="0.35">
      <c r="V21546" s="17"/>
    </row>
    <row r="21547" spans="22:22" x14ac:dyDescent="0.35">
      <c r="V21547" s="17"/>
    </row>
    <row r="21548" spans="22:22" x14ac:dyDescent="0.35">
      <c r="V21548" s="17"/>
    </row>
    <row r="21549" spans="22:22" x14ac:dyDescent="0.35">
      <c r="V21549" s="17"/>
    </row>
    <row r="21550" spans="22:22" x14ac:dyDescent="0.35">
      <c r="V21550" s="17"/>
    </row>
    <row r="21551" spans="22:22" x14ac:dyDescent="0.35">
      <c r="V21551" s="17"/>
    </row>
    <row r="21552" spans="22:22" x14ac:dyDescent="0.35">
      <c r="V21552" s="17"/>
    </row>
    <row r="21553" spans="22:22" x14ac:dyDescent="0.35">
      <c r="V21553" s="17"/>
    </row>
    <row r="21554" spans="22:22" x14ac:dyDescent="0.35">
      <c r="V21554" s="17"/>
    </row>
    <row r="21555" spans="22:22" x14ac:dyDescent="0.35">
      <c r="V21555" s="17"/>
    </row>
    <row r="21556" spans="22:22" x14ac:dyDescent="0.35">
      <c r="V21556" s="17"/>
    </row>
    <row r="21557" spans="22:22" x14ac:dyDescent="0.35">
      <c r="V21557" s="17"/>
    </row>
    <row r="21558" spans="22:22" x14ac:dyDescent="0.35">
      <c r="V21558" s="17"/>
    </row>
    <row r="21559" spans="22:22" x14ac:dyDescent="0.35">
      <c r="V21559" s="17"/>
    </row>
    <row r="21560" spans="22:22" x14ac:dyDescent="0.35">
      <c r="V21560" s="17"/>
    </row>
    <row r="21561" spans="22:22" x14ac:dyDescent="0.35">
      <c r="V21561" s="17"/>
    </row>
    <row r="21562" spans="22:22" x14ac:dyDescent="0.35">
      <c r="V21562" s="17"/>
    </row>
    <row r="21563" spans="22:22" x14ac:dyDescent="0.35">
      <c r="V21563" s="17"/>
    </row>
    <row r="21564" spans="22:22" x14ac:dyDescent="0.35">
      <c r="V21564" s="17"/>
    </row>
    <row r="21565" spans="22:22" x14ac:dyDescent="0.35">
      <c r="V21565" s="17"/>
    </row>
    <row r="21566" spans="22:22" x14ac:dyDescent="0.35">
      <c r="V21566" s="17"/>
    </row>
    <row r="21567" spans="22:22" x14ac:dyDescent="0.35">
      <c r="V21567" s="17"/>
    </row>
    <row r="21568" spans="22:22" x14ac:dyDescent="0.35">
      <c r="V21568" s="17"/>
    </row>
    <row r="21569" spans="22:22" x14ac:dyDescent="0.35">
      <c r="V21569" s="17"/>
    </row>
    <row r="21570" spans="22:22" x14ac:dyDescent="0.35">
      <c r="V21570" s="17"/>
    </row>
    <row r="21571" spans="22:22" x14ac:dyDescent="0.35">
      <c r="V21571" s="17"/>
    </row>
    <row r="21572" spans="22:22" x14ac:dyDescent="0.35">
      <c r="V21572" s="17"/>
    </row>
    <row r="21573" spans="22:22" x14ac:dyDescent="0.35">
      <c r="V21573" s="17"/>
    </row>
    <row r="21574" spans="22:22" x14ac:dyDescent="0.35">
      <c r="V21574" s="17"/>
    </row>
    <row r="21575" spans="22:22" x14ac:dyDescent="0.35">
      <c r="V21575" s="17"/>
    </row>
    <row r="21576" spans="22:22" x14ac:dyDescent="0.35">
      <c r="V21576" s="17"/>
    </row>
    <row r="21577" spans="22:22" x14ac:dyDescent="0.35">
      <c r="V21577" s="17"/>
    </row>
    <row r="21578" spans="22:22" x14ac:dyDescent="0.35">
      <c r="V21578" s="17"/>
    </row>
    <row r="21579" spans="22:22" x14ac:dyDescent="0.35">
      <c r="V21579" s="17"/>
    </row>
    <row r="21580" spans="22:22" x14ac:dyDescent="0.35">
      <c r="V21580" s="17"/>
    </row>
    <row r="21581" spans="22:22" x14ac:dyDescent="0.35">
      <c r="V21581" s="17"/>
    </row>
    <row r="21582" spans="22:22" x14ac:dyDescent="0.35">
      <c r="V21582" s="17"/>
    </row>
    <row r="21583" spans="22:22" x14ac:dyDescent="0.35">
      <c r="V21583" s="17"/>
    </row>
    <row r="21584" spans="22:22" x14ac:dyDescent="0.35">
      <c r="V21584" s="17"/>
    </row>
    <row r="21585" spans="22:22" x14ac:dyDescent="0.35">
      <c r="V21585" s="17"/>
    </row>
    <row r="21586" spans="22:22" x14ac:dyDescent="0.35">
      <c r="V21586" s="17"/>
    </row>
    <row r="21587" spans="22:22" x14ac:dyDescent="0.35">
      <c r="V21587" s="17"/>
    </row>
    <row r="21588" spans="22:22" x14ac:dyDescent="0.35">
      <c r="V21588" s="17"/>
    </row>
    <row r="21589" spans="22:22" x14ac:dyDescent="0.35">
      <c r="V21589" s="17"/>
    </row>
    <row r="21590" spans="22:22" x14ac:dyDescent="0.35">
      <c r="V21590" s="17"/>
    </row>
    <row r="21591" spans="22:22" x14ac:dyDescent="0.35">
      <c r="V21591" s="17"/>
    </row>
    <row r="21592" spans="22:22" x14ac:dyDescent="0.35">
      <c r="V21592" s="17"/>
    </row>
    <row r="21593" spans="22:22" x14ac:dyDescent="0.35">
      <c r="V21593" s="17"/>
    </row>
    <row r="21594" spans="22:22" x14ac:dyDescent="0.35">
      <c r="V21594" s="17"/>
    </row>
    <row r="21595" spans="22:22" x14ac:dyDescent="0.35">
      <c r="V21595" s="17"/>
    </row>
    <row r="21596" spans="22:22" x14ac:dyDescent="0.35">
      <c r="V21596" s="17"/>
    </row>
    <row r="21597" spans="22:22" x14ac:dyDescent="0.35">
      <c r="V21597" s="17"/>
    </row>
    <row r="21598" spans="22:22" x14ac:dyDescent="0.35">
      <c r="V21598" s="17"/>
    </row>
    <row r="21599" spans="22:22" x14ac:dyDescent="0.35">
      <c r="V21599" s="17"/>
    </row>
    <row r="21600" spans="22:22" x14ac:dyDescent="0.35">
      <c r="V21600" s="17"/>
    </row>
    <row r="21601" spans="22:22" x14ac:dyDescent="0.35">
      <c r="V21601" s="17"/>
    </row>
    <row r="21602" spans="22:22" x14ac:dyDescent="0.35">
      <c r="V21602" s="17"/>
    </row>
    <row r="21603" spans="22:22" x14ac:dyDescent="0.35">
      <c r="V21603" s="17"/>
    </row>
    <row r="21604" spans="22:22" x14ac:dyDescent="0.35">
      <c r="V21604" s="17"/>
    </row>
    <row r="21605" spans="22:22" x14ac:dyDescent="0.35">
      <c r="V21605" s="17"/>
    </row>
    <row r="21606" spans="22:22" x14ac:dyDescent="0.35">
      <c r="V21606" s="17"/>
    </row>
    <row r="21607" spans="22:22" x14ac:dyDescent="0.35">
      <c r="V21607" s="17"/>
    </row>
    <row r="21608" spans="22:22" x14ac:dyDescent="0.35">
      <c r="V21608" s="17"/>
    </row>
    <row r="21609" spans="22:22" x14ac:dyDescent="0.35">
      <c r="V21609" s="17"/>
    </row>
    <row r="21610" spans="22:22" x14ac:dyDescent="0.35">
      <c r="V21610" s="17"/>
    </row>
    <row r="21611" spans="22:22" x14ac:dyDescent="0.35">
      <c r="V21611" s="17"/>
    </row>
    <row r="21612" spans="22:22" x14ac:dyDescent="0.35">
      <c r="V21612" s="17"/>
    </row>
    <row r="21613" spans="22:22" x14ac:dyDescent="0.35">
      <c r="V21613" s="17"/>
    </row>
    <row r="21614" spans="22:22" x14ac:dyDescent="0.35">
      <c r="V21614" s="17"/>
    </row>
    <row r="21615" spans="22:22" x14ac:dyDescent="0.35">
      <c r="V21615" s="17"/>
    </row>
    <row r="21616" spans="22:22" x14ac:dyDescent="0.35">
      <c r="V21616" s="17"/>
    </row>
    <row r="21617" spans="22:22" x14ac:dyDescent="0.35">
      <c r="V21617" s="17"/>
    </row>
    <row r="21618" spans="22:22" x14ac:dyDescent="0.35">
      <c r="V21618" s="17"/>
    </row>
    <row r="21619" spans="22:22" x14ac:dyDescent="0.35">
      <c r="V21619" s="17"/>
    </row>
    <row r="21620" spans="22:22" x14ac:dyDescent="0.35">
      <c r="V21620" s="17"/>
    </row>
    <row r="21621" spans="22:22" x14ac:dyDescent="0.35">
      <c r="V21621" s="17"/>
    </row>
    <row r="21622" spans="22:22" x14ac:dyDescent="0.35">
      <c r="V21622" s="17"/>
    </row>
    <row r="21623" spans="22:22" x14ac:dyDescent="0.35">
      <c r="V21623" s="17"/>
    </row>
    <row r="21624" spans="22:22" x14ac:dyDescent="0.35">
      <c r="V21624" s="17"/>
    </row>
    <row r="21625" spans="22:22" x14ac:dyDescent="0.35">
      <c r="V21625" s="17"/>
    </row>
    <row r="21626" spans="22:22" x14ac:dyDescent="0.35">
      <c r="V21626" s="17"/>
    </row>
    <row r="21627" spans="22:22" x14ac:dyDescent="0.35">
      <c r="V21627" s="17"/>
    </row>
    <row r="21628" spans="22:22" x14ac:dyDescent="0.35">
      <c r="V21628" s="17"/>
    </row>
    <row r="21629" spans="22:22" x14ac:dyDescent="0.35">
      <c r="V21629" s="17"/>
    </row>
    <row r="21630" spans="22:22" x14ac:dyDescent="0.35">
      <c r="V21630" s="17"/>
    </row>
    <row r="21631" spans="22:22" x14ac:dyDescent="0.35">
      <c r="V21631" s="17"/>
    </row>
    <row r="21632" spans="22:22" x14ac:dyDescent="0.35">
      <c r="V21632" s="17"/>
    </row>
    <row r="21633" spans="22:22" x14ac:dyDescent="0.35">
      <c r="V21633" s="17"/>
    </row>
    <row r="21634" spans="22:22" x14ac:dyDescent="0.35">
      <c r="V21634" s="17"/>
    </row>
    <row r="21635" spans="22:22" x14ac:dyDescent="0.35">
      <c r="V21635" s="17"/>
    </row>
    <row r="21636" spans="22:22" x14ac:dyDescent="0.35">
      <c r="V21636" s="17"/>
    </row>
    <row r="21637" spans="22:22" x14ac:dyDescent="0.35">
      <c r="V21637" s="17"/>
    </row>
    <row r="21638" spans="22:22" x14ac:dyDescent="0.35">
      <c r="V21638" s="17"/>
    </row>
    <row r="21639" spans="22:22" x14ac:dyDescent="0.35">
      <c r="V21639" s="17"/>
    </row>
    <row r="21640" spans="22:22" x14ac:dyDescent="0.35">
      <c r="V21640" s="17"/>
    </row>
    <row r="21641" spans="22:22" x14ac:dyDescent="0.35">
      <c r="V21641" s="17"/>
    </row>
    <row r="21642" spans="22:22" x14ac:dyDescent="0.35">
      <c r="V21642" s="17"/>
    </row>
    <row r="21643" spans="22:22" x14ac:dyDescent="0.35">
      <c r="V21643" s="17"/>
    </row>
    <row r="21644" spans="22:22" x14ac:dyDescent="0.35">
      <c r="V21644" s="17"/>
    </row>
    <row r="21645" spans="22:22" x14ac:dyDescent="0.35">
      <c r="V21645" s="17"/>
    </row>
    <row r="21646" spans="22:22" x14ac:dyDescent="0.35">
      <c r="V21646" s="17"/>
    </row>
    <row r="21647" spans="22:22" x14ac:dyDescent="0.35">
      <c r="V21647" s="17"/>
    </row>
    <row r="21648" spans="22:22" x14ac:dyDescent="0.35">
      <c r="V21648" s="17"/>
    </row>
    <row r="21649" spans="22:22" x14ac:dyDescent="0.35">
      <c r="V21649" s="17"/>
    </row>
    <row r="21650" spans="22:22" x14ac:dyDescent="0.35">
      <c r="V21650" s="17"/>
    </row>
    <row r="21651" spans="22:22" x14ac:dyDescent="0.35">
      <c r="V21651" s="17"/>
    </row>
    <row r="21652" spans="22:22" x14ac:dyDescent="0.35">
      <c r="V21652" s="17"/>
    </row>
    <row r="21653" spans="22:22" x14ac:dyDescent="0.35">
      <c r="V21653" s="17"/>
    </row>
    <row r="21654" spans="22:22" x14ac:dyDescent="0.35">
      <c r="V21654" s="17"/>
    </row>
    <row r="21655" spans="22:22" x14ac:dyDescent="0.35">
      <c r="V21655" s="17"/>
    </row>
    <row r="21656" spans="22:22" x14ac:dyDescent="0.35">
      <c r="V21656" s="17"/>
    </row>
    <row r="21657" spans="22:22" x14ac:dyDescent="0.35">
      <c r="V21657" s="17"/>
    </row>
    <row r="21658" spans="22:22" x14ac:dyDescent="0.35">
      <c r="V21658" s="17"/>
    </row>
    <row r="21659" spans="22:22" x14ac:dyDescent="0.35">
      <c r="V21659" s="17"/>
    </row>
    <row r="21660" spans="22:22" x14ac:dyDescent="0.35">
      <c r="V21660" s="17"/>
    </row>
    <row r="21661" spans="22:22" x14ac:dyDescent="0.35">
      <c r="V21661" s="17"/>
    </row>
    <row r="21662" spans="22:22" x14ac:dyDescent="0.35">
      <c r="V21662" s="17"/>
    </row>
    <row r="21663" spans="22:22" x14ac:dyDescent="0.35">
      <c r="V21663" s="17"/>
    </row>
    <row r="21664" spans="22:22" x14ac:dyDescent="0.35">
      <c r="V21664" s="17"/>
    </row>
    <row r="21665" spans="22:22" x14ac:dyDescent="0.35">
      <c r="V21665" s="17"/>
    </row>
    <row r="21666" spans="22:22" x14ac:dyDescent="0.35">
      <c r="V21666" s="17"/>
    </row>
    <row r="21667" spans="22:22" x14ac:dyDescent="0.35">
      <c r="V21667" s="17"/>
    </row>
    <row r="21668" spans="22:22" x14ac:dyDescent="0.35">
      <c r="V21668" s="17"/>
    </row>
    <row r="21669" spans="22:22" x14ac:dyDescent="0.35">
      <c r="V21669" s="17"/>
    </row>
    <row r="21670" spans="22:22" x14ac:dyDescent="0.35">
      <c r="V21670" s="17"/>
    </row>
    <row r="21671" spans="22:22" x14ac:dyDescent="0.35">
      <c r="V21671" s="17"/>
    </row>
    <row r="21672" spans="22:22" x14ac:dyDescent="0.35">
      <c r="V21672" s="17"/>
    </row>
    <row r="21673" spans="22:22" x14ac:dyDescent="0.35">
      <c r="V21673" s="17"/>
    </row>
    <row r="21674" spans="22:22" x14ac:dyDescent="0.35">
      <c r="V21674" s="17"/>
    </row>
    <row r="21675" spans="22:22" x14ac:dyDescent="0.35">
      <c r="V21675" s="17"/>
    </row>
    <row r="21676" spans="22:22" x14ac:dyDescent="0.35">
      <c r="V21676" s="17"/>
    </row>
    <row r="21677" spans="22:22" x14ac:dyDescent="0.35">
      <c r="V21677" s="17"/>
    </row>
    <row r="21678" spans="22:22" x14ac:dyDescent="0.35">
      <c r="V21678" s="17"/>
    </row>
    <row r="21679" spans="22:22" x14ac:dyDescent="0.35">
      <c r="V21679" s="17"/>
    </row>
    <row r="21680" spans="22:22" x14ac:dyDescent="0.35">
      <c r="V21680" s="17"/>
    </row>
    <row r="21681" spans="22:22" x14ac:dyDescent="0.35">
      <c r="V21681" s="17"/>
    </row>
    <row r="21682" spans="22:22" x14ac:dyDescent="0.35">
      <c r="V21682" s="17"/>
    </row>
    <row r="21683" spans="22:22" x14ac:dyDescent="0.35">
      <c r="V21683" s="17"/>
    </row>
    <row r="21684" spans="22:22" x14ac:dyDescent="0.35">
      <c r="V21684" s="17"/>
    </row>
    <row r="21685" spans="22:22" x14ac:dyDescent="0.35">
      <c r="V21685" s="17"/>
    </row>
    <row r="21686" spans="22:22" x14ac:dyDescent="0.35">
      <c r="V21686" s="17"/>
    </row>
    <row r="21687" spans="22:22" x14ac:dyDescent="0.35">
      <c r="V21687" s="17"/>
    </row>
    <row r="21688" spans="22:22" x14ac:dyDescent="0.35">
      <c r="V21688" s="17"/>
    </row>
    <row r="21689" spans="22:22" x14ac:dyDescent="0.35">
      <c r="V21689" s="17"/>
    </row>
    <row r="21690" spans="22:22" x14ac:dyDescent="0.35">
      <c r="V21690" s="17"/>
    </row>
    <row r="21691" spans="22:22" x14ac:dyDescent="0.35">
      <c r="V21691" s="17"/>
    </row>
    <row r="21692" spans="22:22" x14ac:dyDescent="0.35">
      <c r="V21692" s="17"/>
    </row>
    <row r="21693" spans="22:22" x14ac:dyDescent="0.35">
      <c r="V21693" s="17"/>
    </row>
    <row r="21694" spans="22:22" x14ac:dyDescent="0.35">
      <c r="V21694" s="17"/>
    </row>
    <row r="21695" spans="22:22" x14ac:dyDescent="0.35">
      <c r="V21695" s="17"/>
    </row>
    <row r="21696" spans="22:22" x14ac:dyDescent="0.35">
      <c r="V21696" s="17"/>
    </row>
    <row r="21697" spans="22:22" x14ac:dyDescent="0.35">
      <c r="V21697" s="17"/>
    </row>
    <row r="21698" spans="22:22" x14ac:dyDescent="0.35">
      <c r="V21698" s="17"/>
    </row>
    <row r="21699" spans="22:22" x14ac:dyDescent="0.35">
      <c r="V21699" s="17"/>
    </row>
    <row r="21700" spans="22:22" x14ac:dyDescent="0.35">
      <c r="V21700" s="17"/>
    </row>
    <row r="21701" spans="22:22" x14ac:dyDescent="0.35">
      <c r="V21701" s="17"/>
    </row>
    <row r="21702" spans="22:22" x14ac:dyDescent="0.35">
      <c r="V21702" s="17"/>
    </row>
    <row r="21703" spans="22:22" x14ac:dyDescent="0.35">
      <c r="V21703" s="17"/>
    </row>
    <row r="21704" spans="22:22" x14ac:dyDescent="0.35">
      <c r="V21704" s="17"/>
    </row>
    <row r="21705" spans="22:22" x14ac:dyDescent="0.35">
      <c r="V21705" s="17"/>
    </row>
    <row r="21706" spans="22:22" x14ac:dyDescent="0.35">
      <c r="V21706" s="17"/>
    </row>
    <row r="21707" spans="22:22" x14ac:dyDescent="0.35">
      <c r="V21707" s="17"/>
    </row>
    <row r="21708" spans="22:22" x14ac:dyDescent="0.35">
      <c r="V21708" s="17"/>
    </row>
    <row r="21709" spans="22:22" x14ac:dyDescent="0.35">
      <c r="V21709" s="17"/>
    </row>
    <row r="21710" spans="22:22" x14ac:dyDescent="0.35">
      <c r="V21710" s="17"/>
    </row>
    <row r="21711" spans="22:22" x14ac:dyDescent="0.35">
      <c r="V21711" s="17"/>
    </row>
    <row r="21712" spans="22:22" x14ac:dyDescent="0.35">
      <c r="V21712" s="17"/>
    </row>
    <row r="21713" spans="22:22" x14ac:dyDescent="0.35">
      <c r="V21713" s="17"/>
    </row>
    <row r="21714" spans="22:22" x14ac:dyDescent="0.35">
      <c r="V21714" s="17"/>
    </row>
    <row r="21715" spans="22:22" x14ac:dyDescent="0.35">
      <c r="V21715" s="17"/>
    </row>
    <row r="21716" spans="22:22" x14ac:dyDescent="0.35">
      <c r="V21716" s="17"/>
    </row>
    <row r="21717" spans="22:22" x14ac:dyDescent="0.35">
      <c r="V21717" s="17"/>
    </row>
    <row r="21718" spans="22:22" x14ac:dyDescent="0.35">
      <c r="V21718" s="17"/>
    </row>
    <row r="21719" spans="22:22" x14ac:dyDescent="0.35">
      <c r="V21719" s="17"/>
    </row>
    <row r="21720" spans="22:22" x14ac:dyDescent="0.35">
      <c r="V21720" s="17"/>
    </row>
    <row r="21721" spans="22:22" x14ac:dyDescent="0.35">
      <c r="V21721" s="17"/>
    </row>
    <row r="21722" spans="22:22" x14ac:dyDescent="0.35">
      <c r="V21722" s="17"/>
    </row>
    <row r="21723" spans="22:22" x14ac:dyDescent="0.35">
      <c r="V21723" s="17"/>
    </row>
    <row r="21724" spans="22:22" x14ac:dyDescent="0.35">
      <c r="V21724" s="17"/>
    </row>
    <row r="21725" spans="22:22" x14ac:dyDescent="0.35">
      <c r="V21725" s="17"/>
    </row>
    <row r="21726" spans="22:22" x14ac:dyDescent="0.35">
      <c r="V21726" s="17"/>
    </row>
    <row r="21727" spans="22:22" x14ac:dyDescent="0.35">
      <c r="V21727" s="17"/>
    </row>
    <row r="21728" spans="22:22" x14ac:dyDescent="0.35">
      <c r="V21728" s="17"/>
    </row>
    <row r="21729" spans="22:22" x14ac:dyDescent="0.35">
      <c r="V21729" s="17"/>
    </row>
    <row r="21730" spans="22:22" x14ac:dyDescent="0.35">
      <c r="V21730" s="17"/>
    </row>
    <row r="21731" spans="22:22" x14ac:dyDescent="0.35">
      <c r="V21731" s="17"/>
    </row>
    <row r="21732" spans="22:22" x14ac:dyDescent="0.35">
      <c r="V21732" s="17"/>
    </row>
    <row r="21733" spans="22:22" x14ac:dyDescent="0.35">
      <c r="V21733" s="17"/>
    </row>
    <row r="21734" spans="22:22" x14ac:dyDescent="0.35">
      <c r="V21734" s="17"/>
    </row>
    <row r="21735" spans="22:22" x14ac:dyDescent="0.35">
      <c r="V21735" s="17"/>
    </row>
    <row r="21736" spans="22:22" x14ac:dyDescent="0.35">
      <c r="V21736" s="17"/>
    </row>
    <row r="21737" spans="22:22" x14ac:dyDescent="0.35">
      <c r="V21737" s="17"/>
    </row>
    <row r="21738" spans="22:22" x14ac:dyDescent="0.35">
      <c r="V21738" s="17"/>
    </row>
    <row r="21739" spans="22:22" x14ac:dyDescent="0.35">
      <c r="V21739" s="17"/>
    </row>
    <row r="21740" spans="22:22" x14ac:dyDescent="0.35">
      <c r="V21740" s="17"/>
    </row>
    <row r="21741" spans="22:22" x14ac:dyDescent="0.35">
      <c r="V21741" s="17"/>
    </row>
    <row r="21742" spans="22:22" x14ac:dyDescent="0.35">
      <c r="V21742" s="17"/>
    </row>
    <row r="21743" spans="22:22" x14ac:dyDescent="0.35">
      <c r="V21743" s="17"/>
    </row>
    <row r="21744" spans="22:22" x14ac:dyDescent="0.35">
      <c r="V21744" s="17"/>
    </row>
    <row r="21745" spans="22:22" x14ac:dyDescent="0.35">
      <c r="V21745" s="17"/>
    </row>
    <row r="21746" spans="22:22" x14ac:dyDescent="0.35">
      <c r="V21746" s="17"/>
    </row>
    <row r="21747" spans="22:22" x14ac:dyDescent="0.35">
      <c r="V21747" s="17"/>
    </row>
    <row r="21748" spans="22:22" x14ac:dyDescent="0.35">
      <c r="V21748" s="17"/>
    </row>
    <row r="21749" spans="22:22" x14ac:dyDescent="0.35">
      <c r="V21749" s="17"/>
    </row>
    <row r="21750" spans="22:22" x14ac:dyDescent="0.35">
      <c r="V21750" s="17"/>
    </row>
    <row r="21751" spans="22:22" x14ac:dyDescent="0.35">
      <c r="V21751" s="17"/>
    </row>
    <row r="21752" spans="22:22" x14ac:dyDescent="0.35">
      <c r="V21752" s="17"/>
    </row>
    <row r="21753" spans="22:22" x14ac:dyDescent="0.35">
      <c r="V21753" s="17"/>
    </row>
    <row r="21754" spans="22:22" x14ac:dyDescent="0.35">
      <c r="V21754" s="17"/>
    </row>
    <row r="21755" spans="22:22" x14ac:dyDescent="0.35">
      <c r="V21755" s="17"/>
    </row>
    <row r="21756" spans="22:22" x14ac:dyDescent="0.35">
      <c r="V21756" s="17"/>
    </row>
    <row r="21757" spans="22:22" x14ac:dyDescent="0.35">
      <c r="V21757" s="17"/>
    </row>
    <row r="21758" spans="22:22" x14ac:dyDescent="0.35">
      <c r="V21758" s="17"/>
    </row>
    <row r="21759" spans="22:22" x14ac:dyDescent="0.35">
      <c r="V21759" s="17"/>
    </row>
    <row r="21760" spans="22:22" x14ac:dyDescent="0.35">
      <c r="V21760" s="17"/>
    </row>
    <row r="21761" spans="22:22" x14ac:dyDescent="0.35">
      <c r="V21761" s="17"/>
    </row>
    <row r="21762" spans="22:22" x14ac:dyDescent="0.35">
      <c r="V21762" s="17"/>
    </row>
    <row r="21763" spans="22:22" x14ac:dyDescent="0.35">
      <c r="V21763" s="17"/>
    </row>
    <row r="21764" spans="22:22" x14ac:dyDescent="0.35">
      <c r="V21764" s="17"/>
    </row>
    <row r="21765" spans="22:22" x14ac:dyDescent="0.35">
      <c r="V21765" s="17"/>
    </row>
    <row r="21766" spans="22:22" x14ac:dyDescent="0.35">
      <c r="V21766" s="17"/>
    </row>
    <row r="21767" spans="22:22" x14ac:dyDescent="0.35">
      <c r="V21767" s="17"/>
    </row>
    <row r="21768" spans="22:22" x14ac:dyDescent="0.35">
      <c r="V21768" s="17"/>
    </row>
    <row r="21769" spans="22:22" x14ac:dyDescent="0.35">
      <c r="V21769" s="17"/>
    </row>
    <row r="21770" spans="22:22" x14ac:dyDescent="0.35">
      <c r="V21770" s="17"/>
    </row>
    <row r="21771" spans="22:22" x14ac:dyDescent="0.35">
      <c r="V21771" s="17"/>
    </row>
    <row r="21772" spans="22:22" x14ac:dyDescent="0.35">
      <c r="V21772" s="17"/>
    </row>
    <row r="21773" spans="22:22" x14ac:dyDescent="0.35">
      <c r="V21773" s="17"/>
    </row>
    <row r="21774" spans="22:22" x14ac:dyDescent="0.35">
      <c r="V21774" s="17"/>
    </row>
    <row r="21775" spans="22:22" x14ac:dyDescent="0.35">
      <c r="V21775" s="17"/>
    </row>
    <row r="21776" spans="22:22" x14ac:dyDescent="0.35">
      <c r="V21776" s="17"/>
    </row>
    <row r="21777" spans="22:22" x14ac:dyDescent="0.35">
      <c r="V21777" s="17"/>
    </row>
    <row r="21778" spans="22:22" x14ac:dyDescent="0.35">
      <c r="V21778" s="17"/>
    </row>
    <row r="21779" spans="22:22" x14ac:dyDescent="0.35">
      <c r="V21779" s="17"/>
    </row>
    <row r="21780" spans="22:22" x14ac:dyDescent="0.35">
      <c r="V21780" s="17"/>
    </row>
    <row r="21781" spans="22:22" x14ac:dyDescent="0.35">
      <c r="V21781" s="17"/>
    </row>
    <row r="21782" spans="22:22" x14ac:dyDescent="0.35">
      <c r="V21782" s="17"/>
    </row>
    <row r="21783" spans="22:22" x14ac:dyDescent="0.35">
      <c r="V21783" s="17"/>
    </row>
    <row r="21784" spans="22:22" x14ac:dyDescent="0.35">
      <c r="V21784" s="17"/>
    </row>
    <row r="21785" spans="22:22" x14ac:dyDescent="0.35">
      <c r="V21785" s="17"/>
    </row>
    <row r="21786" spans="22:22" x14ac:dyDescent="0.35">
      <c r="V21786" s="17"/>
    </row>
    <row r="21787" spans="22:22" x14ac:dyDescent="0.35">
      <c r="V21787" s="17"/>
    </row>
    <row r="21788" spans="22:22" x14ac:dyDescent="0.35">
      <c r="V21788" s="17"/>
    </row>
    <row r="21789" spans="22:22" x14ac:dyDescent="0.35">
      <c r="V21789" s="17"/>
    </row>
    <row r="21790" spans="22:22" x14ac:dyDescent="0.35">
      <c r="V21790" s="17"/>
    </row>
    <row r="21791" spans="22:22" x14ac:dyDescent="0.35">
      <c r="V21791" s="17"/>
    </row>
    <row r="21792" spans="22:22" x14ac:dyDescent="0.35">
      <c r="V21792" s="17"/>
    </row>
    <row r="21793" spans="22:22" x14ac:dyDescent="0.35">
      <c r="V21793" s="17"/>
    </row>
    <row r="21794" spans="22:22" x14ac:dyDescent="0.35">
      <c r="V21794" s="17"/>
    </row>
    <row r="21795" spans="22:22" x14ac:dyDescent="0.35">
      <c r="V21795" s="17"/>
    </row>
    <row r="21796" spans="22:22" x14ac:dyDescent="0.35">
      <c r="V21796" s="17"/>
    </row>
    <row r="21797" spans="22:22" x14ac:dyDescent="0.35">
      <c r="V21797" s="17"/>
    </row>
    <row r="21798" spans="22:22" x14ac:dyDescent="0.35">
      <c r="V21798" s="17"/>
    </row>
    <row r="21799" spans="22:22" x14ac:dyDescent="0.35">
      <c r="V21799" s="17"/>
    </row>
    <row r="21800" spans="22:22" x14ac:dyDescent="0.35">
      <c r="V21800" s="17"/>
    </row>
    <row r="21801" spans="22:22" x14ac:dyDescent="0.35">
      <c r="V21801" s="17"/>
    </row>
    <row r="21802" spans="22:22" x14ac:dyDescent="0.35">
      <c r="V21802" s="17"/>
    </row>
    <row r="21803" spans="22:22" x14ac:dyDescent="0.35">
      <c r="V21803" s="17"/>
    </row>
    <row r="21804" spans="22:22" x14ac:dyDescent="0.35">
      <c r="V21804" s="17"/>
    </row>
    <row r="21805" spans="22:22" x14ac:dyDescent="0.35">
      <c r="V21805" s="17"/>
    </row>
    <row r="21806" spans="22:22" x14ac:dyDescent="0.35">
      <c r="V21806" s="17"/>
    </row>
    <row r="21807" spans="22:22" x14ac:dyDescent="0.35">
      <c r="V21807" s="17"/>
    </row>
    <row r="21808" spans="22:22" x14ac:dyDescent="0.35">
      <c r="V21808" s="17"/>
    </row>
    <row r="21809" spans="22:22" x14ac:dyDescent="0.35">
      <c r="V21809" s="17"/>
    </row>
    <row r="21810" spans="22:22" x14ac:dyDescent="0.35">
      <c r="V21810" s="17"/>
    </row>
    <row r="21811" spans="22:22" x14ac:dyDescent="0.35">
      <c r="V21811" s="17"/>
    </row>
    <row r="21812" spans="22:22" x14ac:dyDescent="0.35">
      <c r="V21812" s="17"/>
    </row>
    <row r="21813" spans="22:22" x14ac:dyDescent="0.35">
      <c r="V21813" s="17"/>
    </row>
    <row r="21814" spans="22:22" x14ac:dyDescent="0.35">
      <c r="V21814" s="17"/>
    </row>
    <row r="21815" spans="22:22" x14ac:dyDescent="0.35">
      <c r="V21815" s="17"/>
    </row>
    <row r="21816" spans="22:22" x14ac:dyDescent="0.35">
      <c r="V21816" s="17"/>
    </row>
    <row r="21817" spans="22:22" x14ac:dyDescent="0.35">
      <c r="V21817" s="17"/>
    </row>
    <row r="21818" spans="22:22" x14ac:dyDescent="0.35">
      <c r="V21818" s="17"/>
    </row>
    <row r="21819" spans="22:22" x14ac:dyDescent="0.35">
      <c r="V21819" s="17"/>
    </row>
    <row r="21820" spans="22:22" x14ac:dyDescent="0.35">
      <c r="V21820" s="17"/>
    </row>
    <row r="21821" spans="22:22" x14ac:dyDescent="0.35">
      <c r="V21821" s="17"/>
    </row>
    <row r="21822" spans="22:22" x14ac:dyDescent="0.35">
      <c r="V21822" s="17"/>
    </row>
    <row r="21823" spans="22:22" x14ac:dyDescent="0.35">
      <c r="V21823" s="17"/>
    </row>
    <row r="21824" spans="22:22" x14ac:dyDescent="0.35">
      <c r="V21824" s="17"/>
    </row>
    <row r="21825" spans="22:22" x14ac:dyDescent="0.35">
      <c r="V21825" s="17"/>
    </row>
    <row r="21826" spans="22:22" x14ac:dyDescent="0.35">
      <c r="V21826" s="17"/>
    </row>
    <row r="21827" spans="22:22" x14ac:dyDescent="0.35">
      <c r="V21827" s="17"/>
    </row>
    <row r="21828" spans="22:22" x14ac:dyDescent="0.35">
      <c r="V21828" s="17"/>
    </row>
    <row r="21829" spans="22:22" x14ac:dyDescent="0.35">
      <c r="V21829" s="17"/>
    </row>
    <row r="21830" spans="22:22" x14ac:dyDescent="0.35">
      <c r="V21830" s="17"/>
    </row>
    <row r="21831" spans="22:22" x14ac:dyDescent="0.35">
      <c r="V21831" s="17"/>
    </row>
    <row r="21832" spans="22:22" x14ac:dyDescent="0.35">
      <c r="V21832" s="17"/>
    </row>
    <row r="21833" spans="22:22" x14ac:dyDescent="0.35">
      <c r="V21833" s="17"/>
    </row>
    <row r="21834" spans="22:22" x14ac:dyDescent="0.35">
      <c r="V21834" s="17"/>
    </row>
    <row r="21835" spans="22:22" x14ac:dyDescent="0.35">
      <c r="V21835" s="17"/>
    </row>
    <row r="21836" spans="22:22" x14ac:dyDescent="0.35">
      <c r="V21836" s="17"/>
    </row>
    <row r="21837" spans="22:22" x14ac:dyDescent="0.35">
      <c r="V21837" s="17"/>
    </row>
    <row r="21838" spans="22:22" x14ac:dyDescent="0.35">
      <c r="V21838" s="17"/>
    </row>
    <row r="21839" spans="22:22" x14ac:dyDescent="0.35">
      <c r="V21839" s="17"/>
    </row>
    <row r="21840" spans="22:22" x14ac:dyDescent="0.35">
      <c r="V21840" s="17"/>
    </row>
    <row r="21841" spans="22:22" x14ac:dyDescent="0.35">
      <c r="V21841" s="17"/>
    </row>
    <row r="21842" spans="22:22" x14ac:dyDescent="0.35">
      <c r="V21842" s="17"/>
    </row>
    <row r="21843" spans="22:22" x14ac:dyDescent="0.35">
      <c r="V21843" s="17"/>
    </row>
    <row r="21844" spans="22:22" x14ac:dyDescent="0.35">
      <c r="V21844" s="17"/>
    </row>
    <row r="21845" spans="22:22" x14ac:dyDescent="0.35">
      <c r="V21845" s="17"/>
    </row>
    <row r="21846" spans="22:22" x14ac:dyDescent="0.35">
      <c r="V21846" s="17"/>
    </row>
    <row r="21847" spans="22:22" x14ac:dyDescent="0.35">
      <c r="V21847" s="17"/>
    </row>
    <row r="21848" spans="22:22" x14ac:dyDescent="0.35">
      <c r="V21848" s="17"/>
    </row>
    <row r="21849" spans="22:22" x14ac:dyDescent="0.35">
      <c r="V21849" s="17"/>
    </row>
    <row r="21850" spans="22:22" x14ac:dyDescent="0.35">
      <c r="V21850" s="17"/>
    </row>
    <row r="21851" spans="22:22" x14ac:dyDescent="0.35">
      <c r="V21851" s="17"/>
    </row>
    <row r="21852" spans="22:22" x14ac:dyDescent="0.35">
      <c r="V21852" s="17"/>
    </row>
    <row r="21853" spans="22:22" x14ac:dyDescent="0.35">
      <c r="V21853" s="17"/>
    </row>
    <row r="21854" spans="22:22" x14ac:dyDescent="0.35">
      <c r="V21854" s="17"/>
    </row>
    <row r="21855" spans="22:22" x14ac:dyDescent="0.35">
      <c r="V21855" s="17"/>
    </row>
    <row r="21856" spans="22:22" x14ac:dyDescent="0.35">
      <c r="V21856" s="17"/>
    </row>
    <row r="21857" spans="22:22" x14ac:dyDescent="0.35">
      <c r="V21857" s="17"/>
    </row>
    <row r="21858" spans="22:22" x14ac:dyDescent="0.35">
      <c r="V21858" s="17"/>
    </row>
    <row r="21859" spans="22:22" x14ac:dyDescent="0.35">
      <c r="V21859" s="17"/>
    </row>
    <row r="21860" spans="22:22" x14ac:dyDescent="0.35">
      <c r="V21860" s="17"/>
    </row>
    <row r="21861" spans="22:22" x14ac:dyDescent="0.35">
      <c r="V21861" s="17"/>
    </row>
    <row r="21862" spans="22:22" x14ac:dyDescent="0.35">
      <c r="V21862" s="17"/>
    </row>
    <row r="21863" spans="22:22" x14ac:dyDescent="0.35">
      <c r="V21863" s="17"/>
    </row>
    <row r="21864" spans="22:22" x14ac:dyDescent="0.35">
      <c r="V21864" s="17"/>
    </row>
    <row r="21865" spans="22:22" x14ac:dyDescent="0.35">
      <c r="V21865" s="17"/>
    </row>
    <row r="21866" spans="22:22" x14ac:dyDescent="0.35">
      <c r="V21866" s="17"/>
    </row>
    <row r="21867" spans="22:22" x14ac:dyDescent="0.35">
      <c r="V21867" s="17"/>
    </row>
    <row r="21868" spans="22:22" x14ac:dyDescent="0.35">
      <c r="V21868" s="17"/>
    </row>
    <row r="21869" spans="22:22" x14ac:dyDescent="0.35">
      <c r="V21869" s="17"/>
    </row>
    <row r="21870" spans="22:22" x14ac:dyDescent="0.35">
      <c r="V21870" s="17"/>
    </row>
    <row r="21871" spans="22:22" x14ac:dyDescent="0.35">
      <c r="V21871" s="17"/>
    </row>
    <row r="21872" spans="22:22" x14ac:dyDescent="0.35">
      <c r="V21872" s="17"/>
    </row>
    <row r="21873" spans="22:22" x14ac:dyDescent="0.35">
      <c r="V21873" s="17"/>
    </row>
    <row r="21874" spans="22:22" x14ac:dyDescent="0.35">
      <c r="V21874" s="17"/>
    </row>
    <row r="21875" spans="22:22" x14ac:dyDescent="0.35">
      <c r="V21875" s="17"/>
    </row>
    <row r="21876" spans="22:22" x14ac:dyDescent="0.35">
      <c r="V21876" s="17"/>
    </row>
    <row r="21877" spans="22:22" x14ac:dyDescent="0.35">
      <c r="V21877" s="17"/>
    </row>
    <row r="21878" spans="22:22" x14ac:dyDescent="0.35">
      <c r="V21878" s="17"/>
    </row>
    <row r="21879" spans="22:22" x14ac:dyDescent="0.35">
      <c r="V21879" s="17"/>
    </row>
    <row r="21880" spans="22:22" x14ac:dyDescent="0.35">
      <c r="V21880" s="17"/>
    </row>
    <row r="21881" spans="22:22" x14ac:dyDescent="0.35">
      <c r="V21881" s="17"/>
    </row>
    <row r="21882" spans="22:22" x14ac:dyDescent="0.35">
      <c r="V21882" s="17"/>
    </row>
    <row r="21883" spans="22:22" x14ac:dyDescent="0.35">
      <c r="V21883" s="17"/>
    </row>
    <row r="21884" spans="22:22" x14ac:dyDescent="0.35">
      <c r="V21884" s="17"/>
    </row>
    <row r="21885" spans="22:22" x14ac:dyDescent="0.35">
      <c r="V21885" s="17"/>
    </row>
    <row r="21886" spans="22:22" x14ac:dyDescent="0.35">
      <c r="V21886" s="17"/>
    </row>
    <row r="21887" spans="22:22" x14ac:dyDescent="0.35">
      <c r="V21887" s="17"/>
    </row>
    <row r="21888" spans="22:22" x14ac:dyDescent="0.35">
      <c r="V21888" s="17"/>
    </row>
    <row r="21889" spans="22:22" x14ac:dyDescent="0.35">
      <c r="V21889" s="17"/>
    </row>
    <row r="21890" spans="22:22" x14ac:dyDescent="0.35">
      <c r="V21890" s="17"/>
    </row>
    <row r="21891" spans="22:22" x14ac:dyDescent="0.35">
      <c r="V21891" s="17"/>
    </row>
    <row r="21892" spans="22:22" x14ac:dyDescent="0.35">
      <c r="V21892" s="17"/>
    </row>
    <row r="21893" spans="22:22" x14ac:dyDescent="0.35">
      <c r="V21893" s="17"/>
    </row>
    <row r="21894" spans="22:22" x14ac:dyDescent="0.35">
      <c r="V21894" s="17"/>
    </row>
    <row r="21895" spans="22:22" x14ac:dyDescent="0.35">
      <c r="V21895" s="17"/>
    </row>
    <row r="21896" spans="22:22" x14ac:dyDescent="0.35">
      <c r="V21896" s="17"/>
    </row>
    <row r="21897" spans="22:22" x14ac:dyDescent="0.35">
      <c r="V21897" s="17"/>
    </row>
    <row r="21898" spans="22:22" x14ac:dyDescent="0.35">
      <c r="V21898" s="17"/>
    </row>
    <row r="21899" spans="22:22" x14ac:dyDescent="0.35">
      <c r="V21899" s="17"/>
    </row>
    <row r="21900" spans="22:22" x14ac:dyDescent="0.35">
      <c r="V21900" s="17"/>
    </row>
    <row r="21901" spans="22:22" x14ac:dyDescent="0.35">
      <c r="V21901" s="17"/>
    </row>
    <row r="21902" spans="22:22" x14ac:dyDescent="0.35">
      <c r="V21902" s="17"/>
    </row>
    <row r="21903" spans="22:22" x14ac:dyDescent="0.35">
      <c r="V21903" s="17"/>
    </row>
    <row r="21904" spans="22:22" x14ac:dyDescent="0.35">
      <c r="V21904" s="17"/>
    </row>
    <row r="21905" spans="22:22" x14ac:dyDescent="0.35">
      <c r="V21905" s="17"/>
    </row>
    <row r="21906" spans="22:22" x14ac:dyDescent="0.35">
      <c r="V21906" s="17"/>
    </row>
    <row r="21907" spans="22:22" x14ac:dyDescent="0.35">
      <c r="V21907" s="17"/>
    </row>
    <row r="21908" spans="22:22" x14ac:dyDescent="0.35">
      <c r="V21908" s="17"/>
    </row>
    <row r="21909" spans="22:22" x14ac:dyDescent="0.35">
      <c r="V21909" s="17"/>
    </row>
    <row r="21910" spans="22:22" x14ac:dyDescent="0.35">
      <c r="V21910" s="17"/>
    </row>
    <row r="21911" spans="22:22" x14ac:dyDescent="0.35">
      <c r="V21911" s="17"/>
    </row>
    <row r="21912" spans="22:22" x14ac:dyDescent="0.35">
      <c r="V21912" s="17"/>
    </row>
    <row r="21913" spans="22:22" x14ac:dyDescent="0.35">
      <c r="V21913" s="17"/>
    </row>
    <row r="21914" spans="22:22" x14ac:dyDescent="0.35">
      <c r="V21914" s="17"/>
    </row>
    <row r="21915" spans="22:22" x14ac:dyDescent="0.35">
      <c r="V21915" s="17"/>
    </row>
    <row r="21916" spans="22:22" x14ac:dyDescent="0.35">
      <c r="V21916" s="17"/>
    </row>
    <row r="21917" spans="22:22" x14ac:dyDescent="0.35">
      <c r="V21917" s="17"/>
    </row>
    <row r="21918" spans="22:22" x14ac:dyDescent="0.35">
      <c r="V21918" s="17"/>
    </row>
    <row r="21919" spans="22:22" x14ac:dyDescent="0.35">
      <c r="V21919" s="17"/>
    </row>
    <row r="21920" spans="22:22" x14ac:dyDescent="0.35">
      <c r="V21920" s="17"/>
    </row>
    <row r="21921" spans="22:22" x14ac:dyDescent="0.35">
      <c r="V21921" s="17"/>
    </row>
    <row r="21922" spans="22:22" x14ac:dyDescent="0.35">
      <c r="V21922" s="17"/>
    </row>
    <row r="21923" spans="22:22" x14ac:dyDescent="0.35">
      <c r="V21923" s="17"/>
    </row>
    <row r="21924" spans="22:22" x14ac:dyDescent="0.35">
      <c r="V21924" s="17"/>
    </row>
    <row r="21925" spans="22:22" x14ac:dyDescent="0.35">
      <c r="V21925" s="17"/>
    </row>
    <row r="21926" spans="22:22" x14ac:dyDescent="0.35">
      <c r="V21926" s="17"/>
    </row>
    <row r="21927" spans="22:22" x14ac:dyDescent="0.35">
      <c r="V21927" s="17"/>
    </row>
    <row r="21928" spans="22:22" x14ac:dyDescent="0.35">
      <c r="V21928" s="17"/>
    </row>
    <row r="21929" spans="22:22" x14ac:dyDescent="0.35">
      <c r="V21929" s="17"/>
    </row>
    <row r="21930" spans="22:22" x14ac:dyDescent="0.35">
      <c r="V21930" s="17"/>
    </row>
    <row r="21931" spans="22:22" x14ac:dyDescent="0.35">
      <c r="V21931" s="17"/>
    </row>
    <row r="21932" spans="22:22" x14ac:dyDescent="0.35">
      <c r="V21932" s="17"/>
    </row>
    <row r="21933" spans="22:22" x14ac:dyDescent="0.35">
      <c r="V21933" s="17"/>
    </row>
    <row r="21934" spans="22:22" x14ac:dyDescent="0.35">
      <c r="V21934" s="17"/>
    </row>
    <row r="21935" spans="22:22" x14ac:dyDescent="0.35">
      <c r="V21935" s="17"/>
    </row>
    <row r="21936" spans="22:22" x14ac:dyDescent="0.35">
      <c r="V21936" s="17"/>
    </row>
    <row r="21937" spans="22:22" x14ac:dyDescent="0.35">
      <c r="V21937" s="17"/>
    </row>
    <row r="21938" spans="22:22" x14ac:dyDescent="0.35">
      <c r="V21938" s="17"/>
    </row>
    <row r="21939" spans="22:22" x14ac:dyDescent="0.35">
      <c r="V21939" s="17"/>
    </row>
    <row r="21940" spans="22:22" x14ac:dyDescent="0.35">
      <c r="V21940" s="17"/>
    </row>
    <row r="21941" spans="22:22" x14ac:dyDescent="0.35">
      <c r="V21941" s="17"/>
    </row>
    <row r="21942" spans="22:22" x14ac:dyDescent="0.35">
      <c r="V21942" s="17"/>
    </row>
    <row r="21943" spans="22:22" x14ac:dyDescent="0.35">
      <c r="V21943" s="17"/>
    </row>
    <row r="21944" spans="22:22" x14ac:dyDescent="0.35">
      <c r="V21944" s="17"/>
    </row>
    <row r="21945" spans="22:22" x14ac:dyDescent="0.35">
      <c r="V21945" s="17"/>
    </row>
    <row r="21946" spans="22:22" x14ac:dyDescent="0.35">
      <c r="V21946" s="17"/>
    </row>
    <row r="21947" spans="22:22" x14ac:dyDescent="0.35">
      <c r="V21947" s="17"/>
    </row>
    <row r="21948" spans="22:22" x14ac:dyDescent="0.35">
      <c r="V21948" s="17"/>
    </row>
    <row r="21949" spans="22:22" x14ac:dyDescent="0.35">
      <c r="V21949" s="17"/>
    </row>
    <row r="21950" spans="22:22" x14ac:dyDescent="0.35">
      <c r="V21950" s="17"/>
    </row>
    <row r="21951" spans="22:22" x14ac:dyDescent="0.35">
      <c r="V21951" s="17"/>
    </row>
    <row r="21952" spans="22:22" x14ac:dyDescent="0.35">
      <c r="V21952" s="17"/>
    </row>
    <row r="21953" spans="22:22" x14ac:dyDescent="0.35">
      <c r="V21953" s="17"/>
    </row>
    <row r="21954" spans="22:22" x14ac:dyDescent="0.35">
      <c r="V21954" s="17"/>
    </row>
    <row r="21955" spans="22:22" x14ac:dyDescent="0.35">
      <c r="V21955" s="17"/>
    </row>
    <row r="21956" spans="22:22" x14ac:dyDescent="0.35">
      <c r="V21956" s="17"/>
    </row>
    <row r="21957" spans="22:22" x14ac:dyDescent="0.35">
      <c r="V21957" s="17"/>
    </row>
    <row r="21958" spans="22:22" x14ac:dyDescent="0.35">
      <c r="V21958" s="17"/>
    </row>
    <row r="21959" spans="22:22" x14ac:dyDescent="0.35">
      <c r="V21959" s="17"/>
    </row>
    <row r="21960" spans="22:22" x14ac:dyDescent="0.35">
      <c r="V21960" s="17"/>
    </row>
    <row r="21961" spans="22:22" x14ac:dyDescent="0.35">
      <c r="V21961" s="17"/>
    </row>
    <row r="21962" spans="22:22" x14ac:dyDescent="0.35">
      <c r="V21962" s="17"/>
    </row>
    <row r="21963" spans="22:22" x14ac:dyDescent="0.35">
      <c r="V21963" s="17"/>
    </row>
    <row r="21964" spans="22:22" x14ac:dyDescent="0.35">
      <c r="V21964" s="17"/>
    </row>
    <row r="21965" spans="22:22" x14ac:dyDescent="0.35">
      <c r="V21965" s="17"/>
    </row>
    <row r="21966" spans="22:22" x14ac:dyDescent="0.35">
      <c r="V21966" s="17"/>
    </row>
    <row r="21967" spans="22:22" x14ac:dyDescent="0.35">
      <c r="V21967" s="17"/>
    </row>
    <row r="21968" spans="22:22" x14ac:dyDescent="0.35">
      <c r="V21968" s="17"/>
    </row>
    <row r="21969" spans="22:22" x14ac:dyDescent="0.35">
      <c r="V21969" s="17"/>
    </row>
    <row r="21970" spans="22:22" x14ac:dyDescent="0.35">
      <c r="V21970" s="17"/>
    </row>
    <row r="21971" spans="22:22" x14ac:dyDescent="0.35">
      <c r="V21971" s="17"/>
    </row>
    <row r="21972" spans="22:22" x14ac:dyDescent="0.35">
      <c r="V21972" s="17"/>
    </row>
    <row r="21973" spans="22:22" x14ac:dyDescent="0.35">
      <c r="V21973" s="17"/>
    </row>
    <row r="21974" spans="22:22" x14ac:dyDescent="0.35">
      <c r="V21974" s="17"/>
    </row>
    <row r="21975" spans="22:22" x14ac:dyDescent="0.35">
      <c r="V21975" s="17"/>
    </row>
    <row r="21976" spans="22:22" x14ac:dyDescent="0.35">
      <c r="V21976" s="17"/>
    </row>
    <row r="21977" spans="22:22" x14ac:dyDescent="0.35">
      <c r="V21977" s="17"/>
    </row>
    <row r="21978" spans="22:22" x14ac:dyDescent="0.35">
      <c r="V21978" s="17"/>
    </row>
    <row r="21979" spans="22:22" x14ac:dyDescent="0.35">
      <c r="V21979" s="17"/>
    </row>
    <row r="21980" spans="22:22" x14ac:dyDescent="0.35">
      <c r="V21980" s="17"/>
    </row>
    <row r="21981" spans="22:22" x14ac:dyDescent="0.35">
      <c r="V21981" s="17"/>
    </row>
    <row r="21982" spans="22:22" x14ac:dyDescent="0.35">
      <c r="V21982" s="17"/>
    </row>
    <row r="21983" spans="22:22" x14ac:dyDescent="0.35">
      <c r="V21983" s="17"/>
    </row>
    <row r="21984" spans="22:22" x14ac:dyDescent="0.35">
      <c r="V21984" s="17"/>
    </row>
    <row r="21985" spans="22:22" x14ac:dyDescent="0.35">
      <c r="V21985" s="17"/>
    </row>
    <row r="21986" spans="22:22" x14ac:dyDescent="0.35">
      <c r="V21986" s="17"/>
    </row>
    <row r="21987" spans="22:22" x14ac:dyDescent="0.35">
      <c r="V21987" s="17"/>
    </row>
    <row r="21988" spans="22:22" x14ac:dyDescent="0.35">
      <c r="V21988" s="17"/>
    </row>
    <row r="21989" spans="22:22" x14ac:dyDescent="0.35">
      <c r="V21989" s="17"/>
    </row>
    <row r="21990" spans="22:22" x14ac:dyDescent="0.35">
      <c r="V21990" s="17"/>
    </row>
    <row r="21991" spans="22:22" x14ac:dyDescent="0.35">
      <c r="V21991" s="17"/>
    </row>
    <row r="21992" spans="22:22" x14ac:dyDescent="0.35">
      <c r="V21992" s="17"/>
    </row>
    <row r="21993" spans="22:22" x14ac:dyDescent="0.35">
      <c r="V21993" s="17"/>
    </row>
    <row r="21994" spans="22:22" x14ac:dyDescent="0.35">
      <c r="V21994" s="17"/>
    </row>
    <row r="21995" spans="22:22" x14ac:dyDescent="0.35">
      <c r="V21995" s="17"/>
    </row>
    <row r="21996" spans="22:22" x14ac:dyDescent="0.35">
      <c r="V21996" s="17"/>
    </row>
    <row r="21997" spans="22:22" x14ac:dyDescent="0.35">
      <c r="V21997" s="17"/>
    </row>
    <row r="21998" spans="22:22" x14ac:dyDescent="0.35">
      <c r="V21998" s="17"/>
    </row>
    <row r="21999" spans="22:22" x14ac:dyDescent="0.35">
      <c r="V21999" s="17"/>
    </row>
    <row r="22000" spans="22:22" x14ac:dyDescent="0.35">
      <c r="V22000" s="17"/>
    </row>
    <row r="22001" spans="22:22" x14ac:dyDescent="0.35">
      <c r="V22001" s="17"/>
    </row>
    <row r="22002" spans="22:22" x14ac:dyDescent="0.35">
      <c r="V22002" s="17"/>
    </row>
    <row r="22003" spans="22:22" x14ac:dyDescent="0.35">
      <c r="V22003" s="17"/>
    </row>
    <row r="22004" spans="22:22" x14ac:dyDescent="0.35">
      <c r="V22004" s="17"/>
    </row>
    <row r="22005" spans="22:22" x14ac:dyDescent="0.35">
      <c r="V22005" s="17"/>
    </row>
    <row r="22006" spans="22:22" x14ac:dyDescent="0.35">
      <c r="V22006" s="17"/>
    </row>
    <row r="22007" spans="22:22" x14ac:dyDescent="0.35">
      <c r="V22007" s="17"/>
    </row>
    <row r="22008" spans="22:22" x14ac:dyDescent="0.35">
      <c r="V22008" s="17"/>
    </row>
    <row r="22009" spans="22:22" x14ac:dyDescent="0.35">
      <c r="V22009" s="17"/>
    </row>
    <row r="22010" spans="22:22" x14ac:dyDescent="0.35">
      <c r="V22010" s="17"/>
    </row>
    <row r="22011" spans="22:22" x14ac:dyDescent="0.35">
      <c r="V22011" s="17"/>
    </row>
    <row r="22012" spans="22:22" x14ac:dyDescent="0.35">
      <c r="V22012" s="17"/>
    </row>
    <row r="22013" spans="22:22" x14ac:dyDescent="0.35">
      <c r="V22013" s="17"/>
    </row>
    <row r="22014" spans="22:22" x14ac:dyDescent="0.35">
      <c r="V22014" s="17"/>
    </row>
    <row r="22015" spans="22:22" x14ac:dyDescent="0.35">
      <c r="V22015" s="17"/>
    </row>
    <row r="22016" spans="22:22" x14ac:dyDescent="0.35">
      <c r="V22016" s="17"/>
    </row>
    <row r="22017" spans="22:22" x14ac:dyDescent="0.35">
      <c r="V22017" s="17"/>
    </row>
    <row r="22018" spans="22:22" x14ac:dyDescent="0.35">
      <c r="V22018" s="17"/>
    </row>
    <row r="22019" spans="22:22" x14ac:dyDescent="0.35">
      <c r="V22019" s="17"/>
    </row>
    <row r="22020" spans="22:22" x14ac:dyDescent="0.35">
      <c r="V22020" s="17"/>
    </row>
    <row r="22021" spans="22:22" x14ac:dyDescent="0.35">
      <c r="V22021" s="17"/>
    </row>
    <row r="22022" spans="22:22" x14ac:dyDescent="0.35">
      <c r="V22022" s="17"/>
    </row>
    <row r="22023" spans="22:22" x14ac:dyDescent="0.35">
      <c r="V22023" s="17"/>
    </row>
    <row r="22024" spans="22:22" x14ac:dyDescent="0.35">
      <c r="V22024" s="17"/>
    </row>
    <row r="22025" spans="22:22" x14ac:dyDescent="0.35">
      <c r="V22025" s="17"/>
    </row>
    <row r="22026" spans="22:22" x14ac:dyDescent="0.35">
      <c r="V22026" s="17"/>
    </row>
    <row r="22027" spans="22:22" x14ac:dyDescent="0.35">
      <c r="V22027" s="17"/>
    </row>
    <row r="22028" spans="22:22" x14ac:dyDescent="0.35">
      <c r="V22028" s="17"/>
    </row>
    <row r="22029" spans="22:22" x14ac:dyDescent="0.35">
      <c r="V22029" s="17"/>
    </row>
    <row r="22030" spans="22:22" x14ac:dyDescent="0.35">
      <c r="V22030" s="17"/>
    </row>
    <row r="22031" spans="22:22" x14ac:dyDescent="0.35">
      <c r="V22031" s="17"/>
    </row>
    <row r="22032" spans="22:22" x14ac:dyDescent="0.35">
      <c r="V22032" s="17"/>
    </row>
    <row r="22033" spans="22:22" x14ac:dyDescent="0.35">
      <c r="V22033" s="17"/>
    </row>
    <row r="22034" spans="22:22" x14ac:dyDescent="0.35">
      <c r="V22034" s="17"/>
    </row>
    <row r="22035" spans="22:22" x14ac:dyDescent="0.35">
      <c r="V22035" s="17"/>
    </row>
    <row r="22036" spans="22:22" x14ac:dyDescent="0.35">
      <c r="V22036" s="17"/>
    </row>
    <row r="22037" spans="22:22" x14ac:dyDescent="0.35">
      <c r="V22037" s="17"/>
    </row>
    <row r="22038" spans="22:22" x14ac:dyDescent="0.35">
      <c r="V22038" s="17"/>
    </row>
    <row r="22039" spans="22:22" x14ac:dyDescent="0.35">
      <c r="V22039" s="17"/>
    </row>
    <row r="22040" spans="22:22" x14ac:dyDescent="0.35">
      <c r="V22040" s="17"/>
    </row>
    <row r="22041" spans="22:22" x14ac:dyDescent="0.35">
      <c r="V22041" s="17"/>
    </row>
    <row r="22042" spans="22:22" x14ac:dyDescent="0.35">
      <c r="V22042" s="17"/>
    </row>
    <row r="22043" spans="22:22" x14ac:dyDescent="0.35">
      <c r="V22043" s="17"/>
    </row>
    <row r="22044" spans="22:22" x14ac:dyDescent="0.35">
      <c r="V22044" s="17"/>
    </row>
    <row r="22045" spans="22:22" x14ac:dyDescent="0.35">
      <c r="V22045" s="17"/>
    </row>
    <row r="22046" spans="22:22" x14ac:dyDescent="0.35">
      <c r="V22046" s="17"/>
    </row>
    <row r="22047" spans="22:22" x14ac:dyDescent="0.35">
      <c r="V22047" s="17"/>
    </row>
    <row r="22048" spans="22:22" x14ac:dyDescent="0.35">
      <c r="V22048" s="17"/>
    </row>
    <row r="22049" spans="22:22" x14ac:dyDescent="0.35">
      <c r="V22049" s="17"/>
    </row>
    <row r="22050" spans="22:22" x14ac:dyDescent="0.35">
      <c r="V22050" s="17"/>
    </row>
    <row r="22051" spans="22:22" x14ac:dyDescent="0.35">
      <c r="V22051" s="17"/>
    </row>
    <row r="22052" spans="22:22" x14ac:dyDescent="0.35">
      <c r="V22052" s="17"/>
    </row>
    <row r="22053" spans="22:22" x14ac:dyDescent="0.35">
      <c r="V22053" s="17"/>
    </row>
    <row r="22054" spans="22:22" x14ac:dyDescent="0.35">
      <c r="V22054" s="17"/>
    </row>
    <row r="22055" spans="22:22" x14ac:dyDescent="0.35">
      <c r="V22055" s="17"/>
    </row>
    <row r="22056" spans="22:22" x14ac:dyDescent="0.35">
      <c r="V22056" s="17"/>
    </row>
    <row r="22057" spans="22:22" x14ac:dyDescent="0.35">
      <c r="V22057" s="17"/>
    </row>
    <row r="22058" spans="22:22" x14ac:dyDescent="0.35">
      <c r="V22058" s="17"/>
    </row>
    <row r="22059" spans="22:22" x14ac:dyDescent="0.35">
      <c r="V22059" s="17"/>
    </row>
    <row r="22060" spans="22:22" x14ac:dyDescent="0.35">
      <c r="V22060" s="17"/>
    </row>
    <row r="22061" spans="22:22" x14ac:dyDescent="0.35">
      <c r="V22061" s="17"/>
    </row>
    <row r="22062" spans="22:22" x14ac:dyDescent="0.35">
      <c r="V22062" s="17"/>
    </row>
    <row r="22063" spans="22:22" x14ac:dyDescent="0.35">
      <c r="V22063" s="17"/>
    </row>
    <row r="22064" spans="22:22" x14ac:dyDescent="0.35">
      <c r="V22064" s="17"/>
    </row>
    <row r="22065" spans="22:22" x14ac:dyDescent="0.35">
      <c r="V22065" s="17"/>
    </row>
    <row r="22066" spans="22:22" x14ac:dyDescent="0.35">
      <c r="V22066" s="17"/>
    </row>
    <row r="22067" spans="22:22" x14ac:dyDescent="0.35">
      <c r="V22067" s="17"/>
    </row>
    <row r="22068" spans="22:22" x14ac:dyDescent="0.35">
      <c r="V22068" s="17"/>
    </row>
    <row r="22069" spans="22:22" x14ac:dyDescent="0.35">
      <c r="V22069" s="17"/>
    </row>
    <row r="22070" spans="22:22" x14ac:dyDescent="0.35">
      <c r="V22070" s="17"/>
    </row>
    <row r="22071" spans="22:22" x14ac:dyDescent="0.35">
      <c r="V22071" s="17"/>
    </row>
    <row r="22072" spans="22:22" x14ac:dyDescent="0.35">
      <c r="V22072" s="17"/>
    </row>
    <row r="22073" spans="22:22" x14ac:dyDescent="0.35">
      <c r="V22073" s="17"/>
    </row>
    <row r="22074" spans="22:22" x14ac:dyDescent="0.35">
      <c r="V22074" s="17"/>
    </row>
    <row r="22075" spans="22:22" x14ac:dyDescent="0.35">
      <c r="V22075" s="17"/>
    </row>
    <row r="22076" spans="22:22" x14ac:dyDescent="0.35">
      <c r="V22076" s="17"/>
    </row>
    <row r="22077" spans="22:22" x14ac:dyDescent="0.35">
      <c r="V22077" s="17"/>
    </row>
    <row r="22078" spans="22:22" x14ac:dyDescent="0.35">
      <c r="V22078" s="17"/>
    </row>
    <row r="22079" spans="22:22" x14ac:dyDescent="0.35">
      <c r="V22079" s="17"/>
    </row>
    <row r="22080" spans="22:22" x14ac:dyDescent="0.35">
      <c r="V22080" s="17"/>
    </row>
    <row r="22081" spans="22:22" x14ac:dyDescent="0.35">
      <c r="V22081" s="17"/>
    </row>
    <row r="22082" spans="22:22" x14ac:dyDescent="0.35">
      <c r="V22082" s="17"/>
    </row>
    <row r="22083" spans="22:22" x14ac:dyDescent="0.35">
      <c r="V22083" s="17"/>
    </row>
    <row r="22084" spans="22:22" x14ac:dyDescent="0.35">
      <c r="V22084" s="17"/>
    </row>
    <row r="22085" spans="22:22" x14ac:dyDescent="0.35">
      <c r="V22085" s="17"/>
    </row>
    <row r="22086" spans="22:22" x14ac:dyDescent="0.35">
      <c r="V22086" s="17"/>
    </row>
    <row r="22087" spans="22:22" x14ac:dyDescent="0.35">
      <c r="V22087" s="17"/>
    </row>
    <row r="22088" spans="22:22" x14ac:dyDescent="0.35">
      <c r="V22088" s="17"/>
    </row>
    <row r="22089" spans="22:22" x14ac:dyDescent="0.35">
      <c r="V22089" s="17"/>
    </row>
    <row r="22090" spans="22:22" x14ac:dyDescent="0.35">
      <c r="V22090" s="17"/>
    </row>
    <row r="22091" spans="22:22" x14ac:dyDescent="0.35">
      <c r="V22091" s="17"/>
    </row>
    <row r="22092" spans="22:22" x14ac:dyDescent="0.35">
      <c r="V22092" s="17"/>
    </row>
    <row r="22093" spans="22:22" x14ac:dyDescent="0.35">
      <c r="V22093" s="17"/>
    </row>
    <row r="22094" spans="22:22" x14ac:dyDescent="0.35">
      <c r="V22094" s="17"/>
    </row>
    <row r="22095" spans="22:22" x14ac:dyDescent="0.35">
      <c r="V22095" s="17"/>
    </row>
    <row r="22096" spans="22:22" x14ac:dyDescent="0.35">
      <c r="V22096" s="17"/>
    </row>
    <row r="22097" spans="22:22" x14ac:dyDescent="0.35">
      <c r="V22097" s="17"/>
    </row>
    <row r="22098" spans="22:22" x14ac:dyDescent="0.35">
      <c r="V22098" s="17"/>
    </row>
    <row r="22099" spans="22:22" x14ac:dyDescent="0.35">
      <c r="V22099" s="17"/>
    </row>
    <row r="22100" spans="22:22" x14ac:dyDescent="0.35">
      <c r="V22100" s="17"/>
    </row>
    <row r="22101" spans="22:22" x14ac:dyDescent="0.35">
      <c r="V22101" s="17"/>
    </row>
    <row r="22102" spans="22:22" x14ac:dyDescent="0.35">
      <c r="V22102" s="17"/>
    </row>
    <row r="22103" spans="22:22" x14ac:dyDescent="0.35">
      <c r="V22103" s="17"/>
    </row>
    <row r="22104" spans="22:22" x14ac:dyDescent="0.35">
      <c r="V22104" s="17"/>
    </row>
    <row r="22105" spans="22:22" x14ac:dyDescent="0.35">
      <c r="V22105" s="17"/>
    </row>
    <row r="22106" spans="22:22" x14ac:dyDescent="0.35">
      <c r="V22106" s="17"/>
    </row>
    <row r="22107" spans="22:22" x14ac:dyDescent="0.35">
      <c r="V22107" s="17"/>
    </row>
    <row r="22108" spans="22:22" x14ac:dyDescent="0.35">
      <c r="V22108" s="17"/>
    </row>
    <row r="22109" spans="22:22" x14ac:dyDescent="0.35">
      <c r="V22109" s="17"/>
    </row>
    <row r="22110" spans="22:22" x14ac:dyDescent="0.35">
      <c r="V22110" s="17"/>
    </row>
    <row r="22111" spans="22:22" x14ac:dyDescent="0.35">
      <c r="V22111" s="17"/>
    </row>
    <row r="22112" spans="22:22" x14ac:dyDescent="0.35">
      <c r="V22112" s="17"/>
    </row>
    <row r="22113" spans="22:22" x14ac:dyDescent="0.35">
      <c r="V22113" s="17"/>
    </row>
    <row r="22114" spans="22:22" x14ac:dyDescent="0.35">
      <c r="V22114" s="17"/>
    </row>
    <row r="22115" spans="22:22" x14ac:dyDescent="0.35">
      <c r="V22115" s="17"/>
    </row>
    <row r="22116" spans="22:22" x14ac:dyDescent="0.35">
      <c r="V22116" s="17"/>
    </row>
    <row r="22117" spans="22:22" x14ac:dyDescent="0.35">
      <c r="V22117" s="17"/>
    </row>
    <row r="22118" spans="22:22" x14ac:dyDescent="0.35">
      <c r="V22118" s="17"/>
    </row>
    <row r="22119" spans="22:22" x14ac:dyDescent="0.35">
      <c r="V22119" s="17"/>
    </row>
    <row r="22120" spans="22:22" x14ac:dyDescent="0.35">
      <c r="V22120" s="17"/>
    </row>
    <row r="22121" spans="22:22" x14ac:dyDescent="0.35">
      <c r="V22121" s="17"/>
    </row>
    <row r="22122" spans="22:22" x14ac:dyDescent="0.35">
      <c r="V22122" s="17"/>
    </row>
    <row r="22123" spans="22:22" x14ac:dyDescent="0.35">
      <c r="V22123" s="17"/>
    </row>
    <row r="22124" spans="22:22" x14ac:dyDescent="0.35">
      <c r="V22124" s="17"/>
    </row>
    <row r="22125" spans="22:22" x14ac:dyDescent="0.35">
      <c r="V22125" s="17"/>
    </row>
    <row r="22126" spans="22:22" x14ac:dyDescent="0.35">
      <c r="V22126" s="17"/>
    </row>
    <row r="22127" spans="22:22" x14ac:dyDescent="0.35">
      <c r="V22127" s="17"/>
    </row>
    <row r="22128" spans="22:22" x14ac:dyDescent="0.35">
      <c r="V22128" s="17"/>
    </row>
    <row r="22129" spans="22:22" x14ac:dyDescent="0.35">
      <c r="V22129" s="17"/>
    </row>
    <row r="22130" spans="22:22" x14ac:dyDescent="0.35">
      <c r="V22130" s="17"/>
    </row>
    <row r="22131" spans="22:22" x14ac:dyDescent="0.35">
      <c r="V22131" s="17"/>
    </row>
    <row r="22132" spans="22:22" x14ac:dyDescent="0.35">
      <c r="V22132" s="17"/>
    </row>
    <row r="22133" spans="22:22" x14ac:dyDescent="0.35">
      <c r="V22133" s="17"/>
    </row>
    <row r="22134" spans="22:22" x14ac:dyDescent="0.35">
      <c r="V22134" s="17"/>
    </row>
    <row r="22135" spans="22:22" x14ac:dyDescent="0.35">
      <c r="V22135" s="17"/>
    </row>
    <row r="22136" spans="22:22" x14ac:dyDescent="0.35">
      <c r="V22136" s="17"/>
    </row>
    <row r="22137" spans="22:22" x14ac:dyDescent="0.35">
      <c r="V22137" s="17"/>
    </row>
    <row r="22138" spans="22:22" x14ac:dyDescent="0.35">
      <c r="V22138" s="17"/>
    </row>
    <row r="22139" spans="22:22" x14ac:dyDescent="0.35">
      <c r="V22139" s="17"/>
    </row>
    <row r="22140" spans="22:22" x14ac:dyDescent="0.35">
      <c r="V22140" s="17"/>
    </row>
    <row r="22141" spans="22:22" x14ac:dyDescent="0.35">
      <c r="V22141" s="17"/>
    </row>
    <row r="22142" spans="22:22" x14ac:dyDescent="0.35">
      <c r="V22142" s="17"/>
    </row>
    <row r="22143" spans="22:22" x14ac:dyDescent="0.35">
      <c r="V22143" s="17"/>
    </row>
    <row r="22144" spans="22:22" x14ac:dyDescent="0.35">
      <c r="V22144" s="17"/>
    </row>
    <row r="22145" spans="22:22" x14ac:dyDescent="0.35">
      <c r="V22145" s="17"/>
    </row>
    <row r="22146" spans="22:22" x14ac:dyDescent="0.35">
      <c r="V22146" s="17"/>
    </row>
    <row r="22147" spans="22:22" x14ac:dyDescent="0.35">
      <c r="V22147" s="17"/>
    </row>
    <row r="22148" spans="22:22" x14ac:dyDescent="0.35">
      <c r="V22148" s="17"/>
    </row>
    <row r="22149" spans="22:22" x14ac:dyDescent="0.35">
      <c r="V22149" s="17"/>
    </row>
    <row r="22150" spans="22:22" x14ac:dyDescent="0.35">
      <c r="V22150" s="17"/>
    </row>
    <row r="22151" spans="22:22" x14ac:dyDescent="0.35">
      <c r="V22151" s="17"/>
    </row>
    <row r="22152" spans="22:22" x14ac:dyDescent="0.35">
      <c r="V22152" s="17"/>
    </row>
    <row r="22153" spans="22:22" x14ac:dyDescent="0.35">
      <c r="V22153" s="17"/>
    </row>
    <row r="22154" spans="22:22" x14ac:dyDescent="0.35">
      <c r="V22154" s="17"/>
    </row>
    <row r="22155" spans="22:22" x14ac:dyDescent="0.35">
      <c r="V22155" s="17"/>
    </row>
    <row r="22156" spans="22:22" x14ac:dyDescent="0.35">
      <c r="V22156" s="17"/>
    </row>
    <row r="22157" spans="22:22" x14ac:dyDescent="0.35">
      <c r="V22157" s="17"/>
    </row>
    <row r="22158" spans="22:22" x14ac:dyDescent="0.35">
      <c r="V22158" s="17"/>
    </row>
    <row r="22159" spans="22:22" x14ac:dyDescent="0.35">
      <c r="V22159" s="17"/>
    </row>
    <row r="22160" spans="22:22" x14ac:dyDescent="0.35">
      <c r="V22160" s="17"/>
    </row>
    <row r="22161" spans="22:22" x14ac:dyDescent="0.35">
      <c r="V22161" s="17"/>
    </row>
    <row r="22162" spans="22:22" x14ac:dyDescent="0.35">
      <c r="V22162" s="17"/>
    </row>
    <row r="22163" spans="22:22" x14ac:dyDescent="0.35">
      <c r="V22163" s="17"/>
    </row>
    <row r="22164" spans="22:22" x14ac:dyDescent="0.35">
      <c r="V22164" s="17"/>
    </row>
    <row r="22165" spans="22:22" x14ac:dyDescent="0.35">
      <c r="V22165" s="17"/>
    </row>
    <row r="22166" spans="22:22" x14ac:dyDescent="0.35">
      <c r="V22166" s="17"/>
    </row>
    <row r="22167" spans="22:22" x14ac:dyDescent="0.35">
      <c r="V22167" s="17"/>
    </row>
    <row r="22168" spans="22:22" x14ac:dyDescent="0.35">
      <c r="V22168" s="17"/>
    </row>
    <row r="22169" spans="22:22" x14ac:dyDescent="0.35">
      <c r="V22169" s="17"/>
    </row>
    <row r="22170" spans="22:22" x14ac:dyDescent="0.35">
      <c r="V22170" s="17"/>
    </row>
    <row r="22171" spans="22:22" x14ac:dyDescent="0.35">
      <c r="V22171" s="17"/>
    </row>
    <row r="22172" spans="22:22" x14ac:dyDescent="0.35">
      <c r="V22172" s="17"/>
    </row>
    <row r="22173" spans="22:22" x14ac:dyDescent="0.35">
      <c r="V22173" s="17"/>
    </row>
    <row r="22174" spans="22:22" x14ac:dyDescent="0.35">
      <c r="V22174" s="17"/>
    </row>
    <row r="22175" spans="22:22" x14ac:dyDescent="0.35">
      <c r="V22175" s="17"/>
    </row>
    <row r="22176" spans="22:22" x14ac:dyDescent="0.35">
      <c r="V22176" s="17"/>
    </row>
    <row r="22177" spans="22:22" x14ac:dyDescent="0.35">
      <c r="V22177" s="17"/>
    </row>
    <row r="22178" spans="22:22" x14ac:dyDescent="0.35">
      <c r="V22178" s="17"/>
    </row>
    <row r="22179" spans="22:22" x14ac:dyDescent="0.35">
      <c r="V22179" s="17"/>
    </row>
    <row r="22180" spans="22:22" x14ac:dyDescent="0.35">
      <c r="V22180" s="17"/>
    </row>
    <row r="22181" spans="22:22" x14ac:dyDescent="0.35">
      <c r="V22181" s="17"/>
    </row>
    <row r="22182" spans="22:22" x14ac:dyDescent="0.35">
      <c r="V22182" s="17"/>
    </row>
    <row r="22183" spans="22:22" x14ac:dyDescent="0.35">
      <c r="V22183" s="17"/>
    </row>
    <row r="22184" spans="22:22" x14ac:dyDescent="0.35">
      <c r="V22184" s="17"/>
    </row>
    <row r="22185" spans="22:22" x14ac:dyDescent="0.35">
      <c r="V22185" s="17"/>
    </row>
    <row r="22186" spans="22:22" x14ac:dyDescent="0.35">
      <c r="V22186" s="17"/>
    </row>
    <row r="22187" spans="22:22" x14ac:dyDescent="0.35">
      <c r="V22187" s="17"/>
    </row>
    <row r="22188" spans="22:22" x14ac:dyDescent="0.35">
      <c r="V22188" s="17"/>
    </row>
    <row r="22189" spans="22:22" x14ac:dyDescent="0.35">
      <c r="V22189" s="17"/>
    </row>
    <row r="22190" spans="22:22" x14ac:dyDescent="0.35">
      <c r="V22190" s="17"/>
    </row>
    <row r="22191" spans="22:22" x14ac:dyDescent="0.35">
      <c r="V22191" s="17"/>
    </row>
    <row r="22192" spans="22:22" x14ac:dyDescent="0.35">
      <c r="V22192" s="17"/>
    </row>
    <row r="22193" spans="22:22" x14ac:dyDescent="0.35">
      <c r="V22193" s="17"/>
    </row>
    <row r="22194" spans="22:22" x14ac:dyDescent="0.35">
      <c r="V22194" s="17"/>
    </row>
    <row r="22195" spans="22:22" x14ac:dyDescent="0.35">
      <c r="V22195" s="17"/>
    </row>
    <row r="22196" spans="22:22" x14ac:dyDescent="0.35">
      <c r="V22196" s="17"/>
    </row>
    <row r="22197" spans="22:22" x14ac:dyDescent="0.35">
      <c r="V22197" s="17"/>
    </row>
    <row r="22198" spans="22:22" x14ac:dyDescent="0.35">
      <c r="V22198" s="17"/>
    </row>
    <row r="22199" spans="22:22" x14ac:dyDescent="0.35">
      <c r="V22199" s="17"/>
    </row>
    <row r="22200" spans="22:22" x14ac:dyDescent="0.35">
      <c r="V22200" s="17"/>
    </row>
    <row r="22201" spans="22:22" x14ac:dyDescent="0.35">
      <c r="V22201" s="17"/>
    </row>
    <row r="22202" spans="22:22" x14ac:dyDescent="0.35">
      <c r="V22202" s="17"/>
    </row>
    <row r="22203" spans="22:22" x14ac:dyDescent="0.35">
      <c r="V22203" s="17"/>
    </row>
    <row r="22204" spans="22:22" x14ac:dyDescent="0.35">
      <c r="V22204" s="17"/>
    </row>
    <row r="22205" spans="22:22" x14ac:dyDescent="0.35">
      <c r="V22205" s="17"/>
    </row>
    <row r="22206" spans="22:22" x14ac:dyDescent="0.35">
      <c r="V22206" s="17"/>
    </row>
    <row r="22207" spans="22:22" x14ac:dyDescent="0.35">
      <c r="V22207" s="17"/>
    </row>
    <row r="22208" spans="22:22" x14ac:dyDescent="0.35">
      <c r="V22208" s="17"/>
    </row>
    <row r="22209" spans="22:22" x14ac:dyDescent="0.35">
      <c r="V22209" s="17"/>
    </row>
    <row r="22210" spans="22:22" x14ac:dyDescent="0.35">
      <c r="V22210" s="17"/>
    </row>
    <row r="22211" spans="22:22" x14ac:dyDescent="0.35">
      <c r="V22211" s="17"/>
    </row>
    <row r="22212" spans="22:22" x14ac:dyDescent="0.35">
      <c r="V22212" s="17"/>
    </row>
    <row r="22213" spans="22:22" x14ac:dyDescent="0.35">
      <c r="V22213" s="17"/>
    </row>
    <row r="22214" spans="22:22" x14ac:dyDescent="0.35">
      <c r="V22214" s="17"/>
    </row>
    <row r="22215" spans="22:22" x14ac:dyDescent="0.35">
      <c r="V22215" s="17"/>
    </row>
    <row r="22216" spans="22:22" x14ac:dyDescent="0.35">
      <c r="V22216" s="17"/>
    </row>
    <row r="22217" spans="22:22" x14ac:dyDescent="0.35">
      <c r="V22217" s="17"/>
    </row>
    <row r="22218" spans="22:22" x14ac:dyDescent="0.35">
      <c r="V22218" s="17"/>
    </row>
    <row r="22219" spans="22:22" x14ac:dyDescent="0.35">
      <c r="V22219" s="17"/>
    </row>
    <row r="22220" spans="22:22" x14ac:dyDescent="0.35">
      <c r="V22220" s="17"/>
    </row>
    <row r="22221" spans="22:22" x14ac:dyDescent="0.35">
      <c r="V22221" s="17"/>
    </row>
    <row r="22222" spans="22:22" x14ac:dyDescent="0.35">
      <c r="V22222" s="17"/>
    </row>
    <row r="22223" spans="22:22" x14ac:dyDescent="0.35">
      <c r="V22223" s="17"/>
    </row>
    <row r="22224" spans="22:22" x14ac:dyDescent="0.35">
      <c r="V22224" s="17"/>
    </row>
    <row r="22225" spans="22:22" x14ac:dyDescent="0.35">
      <c r="V22225" s="17"/>
    </row>
    <row r="22226" spans="22:22" x14ac:dyDescent="0.35">
      <c r="V22226" s="17"/>
    </row>
    <row r="22227" spans="22:22" x14ac:dyDescent="0.35">
      <c r="V22227" s="17"/>
    </row>
    <row r="22228" spans="22:22" x14ac:dyDescent="0.35">
      <c r="V22228" s="17"/>
    </row>
    <row r="22229" spans="22:22" x14ac:dyDescent="0.35">
      <c r="V22229" s="17"/>
    </row>
    <row r="22230" spans="22:22" x14ac:dyDescent="0.35">
      <c r="V22230" s="17"/>
    </row>
    <row r="22231" spans="22:22" x14ac:dyDescent="0.35">
      <c r="V22231" s="17"/>
    </row>
    <row r="22232" spans="22:22" x14ac:dyDescent="0.35">
      <c r="V22232" s="17"/>
    </row>
    <row r="22233" spans="22:22" x14ac:dyDescent="0.35">
      <c r="V22233" s="17"/>
    </row>
    <row r="22234" spans="22:22" x14ac:dyDescent="0.35">
      <c r="V22234" s="17"/>
    </row>
    <row r="22235" spans="22:22" x14ac:dyDescent="0.35">
      <c r="V22235" s="17"/>
    </row>
    <row r="22236" spans="22:22" x14ac:dyDescent="0.35">
      <c r="V22236" s="17"/>
    </row>
    <row r="22237" spans="22:22" x14ac:dyDescent="0.35">
      <c r="V22237" s="17"/>
    </row>
    <row r="22238" spans="22:22" x14ac:dyDescent="0.35">
      <c r="V22238" s="17"/>
    </row>
    <row r="22239" spans="22:22" x14ac:dyDescent="0.35">
      <c r="V22239" s="17"/>
    </row>
    <row r="22240" spans="22:22" x14ac:dyDescent="0.35">
      <c r="V22240" s="17"/>
    </row>
    <row r="22241" spans="22:22" x14ac:dyDescent="0.35">
      <c r="V22241" s="17"/>
    </row>
    <row r="22242" spans="22:22" x14ac:dyDescent="0.35">
      <c r="V22242" s="17"/>
    </row>
    <row r="22243" spans="22:22" x14ac:dyDescent="0.35">
      <c r="V22243" s="17"/>
    </row>
    <row r="22244" spans="22:22" x14ac:dyDescent="0.35">
      <c r="V22244" s="17"/>
    </row>
    <row r="22245" spans="22:22" x14ac:dyDescent="0.35">
      <c r="V22245" s="17"/>
    </row>
    <row r="22246" spans="22:22" x14ac:dyDescent="0.35">
      <c r="V22246" s="17"/>
    </row>
    <row r="22247" spans="22:22" x14ac:dyDescent="0.35">
      <c r="V22247" s="17"/>
    </row>
    <row r="22248" spans="22:22" x14ac:dyDescent="0.35">
      <c r="V22248" s="17"/>
    </row>
    <row r="22249" spans="22:22" x14ac:dyDescent="0.35">
      <c r="V22249" s="17"/>
    </row>
    <row r="22250" spans="22:22" x14ac:dyDescent="0.35">
      <c r="V22250" s="17"/>
    </row>
    <row r="22251" spans="22:22" x14ac:dyDescent="0.35">
      <c r="V22251" s="17"/>
    </row>
    <row r="22252" spans="22:22" x14ac:dyDescent="0.35">
      <c r="V22252" s="17"/>
    </row>
    <row r="22253" spans="22:22" x14ac:dyDescent="0.35">
      <c r="V22253" s="17"/>
    </row>
    <row r="22254" spans="22:22" x14ac:dyDescent="0.35">
      <c r="V22254" s="17"/>
    </row>
    <row r="22255" spans="22:22" x14ac:dyDescent="0.35">
      <c r="V22255" s="17"/>
    </row>
    <row r="22256" spans="22:22" x14ac:dyDescent="0.35">
      <c r="V22256" s="17"/>
    </row>
    <row r="22257" spans="22:22" x14ac:dyDescent="0.35">
      <c r="V22257" s="17"/>
    </row>
    <row r="22258" spans="22:22" x14ac:dyDescent="0.35">
      <c r="V22258" s="17"/>
    </row>
    <row r="22259" spans="22:22" x14ac:dyDescent="0.35">
      <c r="V22259" s="17"/>
    </row>
    <row r="22260" spans="22:22" x14ac:dyDescent="0.35">
      <c r="V22260" s="17"/>
    </row>
    <row r="22261" spans="22:22" x14ac:dyDescent="0.35">
      <c r="V22261" s="17"/>
    </row>
    <row r="22262" spans="22:22" x14ac:dyDescent="0.35">
      <c r="V22262" s="17"/>
    </row>
    <row r="22263" spans="22:22" x14ac:dyDescent="0.35">
      <c r="V22263" s="17"/>
    </row>
    <row r="22264" spans="22:22" x14ac:dyDescent="0.35">
      <c r="V22264" s="17"/>
    </row>
    <row r="22265" spans="22:22" x14ac:dyDescent="0.35">
      <c r="V22265" s="17"/>
    </row>
    <row r="22266" spans="22:22" x14ac:dyDescent="0.35">
      <c r="V22266" s="17"/>
    </row>
    <row r="22267" spans="22:22" x14ac:dyDescent="0.35">
      <c r="V22267" s="17"/>
    </row>
    <row r="22268" spans="22:22" x14ac:dyDescent="0.35">
      <c r="V22268" s="17"/>
    </row>
    <row r="22269" spans="22:22" x14ac:dyDescent="0.35">
      <c r="V22269" s="17"/>
    </row>
    <row r="22270" spans="22:22" x14ac:dyDescent="0.35">
      <c r="V22270" s="17"/>
    </row>
    <row r="22271" spans="22:22" x14ac:dyDescent="0.35">
      <c r="V22271" s="17"/>
    </row>
    <row r="22272" spans="22:22" x14ac:dyDescent="0.35">
      <c r="V22272" s="17"/>
    </row>
    <row r="22273" spans="22:22" x14ac:dyDescent="0.35">
      <c r="V22273" s="17"/>
    </row>
    <row r="22274" spans="22:22" x14ac:dyDescent="0.35">
      <c r="V22274" s="17"/>
    </row>
    <row r="22275" spans="22:22" x14ac:dyDescent="0.35">
      <c r="V22275" s="17"/>
    </row>
    <row r="22276" spans="22:22" x14ac:dyDescent="0.35">
      <c r="V22276" s="17"/>
    </row>
    <row r="22277" spans="22:22" x14ac:dyDescent="0.35">
      <c r="V22277" s="17"/>
    </row>
    <row r="22278" spans="22:22" x14ac:dyDescent="0.35">
      <c r="V22278" s="17"/>
    </row>
    <row r="22279" spans="22:22" x14ac:dyDescent="0.35">
      <c r="V22279" s="17"/>
    </row>
    <row r="22280" spans="22:22" x14ac:dyDescent="0.35">
      <c r="V22280" s="17"/>
    </row>
    <row r="22281" spans="22:22" x14ac:dyDescent="0.35">
      <c r="V22281" s="17"/>
    </row>
    <row r="22282" spans="22:22" x14ac:dyDescent="0.35">
      <c r="V22282" s="17"/>
    </row>
    <row r="22283" spans="22:22" x14ac:dyDescent="0.35">
      <c r="V22283" s="17"/>
    </row>
    <row r="22284" spans="22:22" x14ac:dyDescent="0.35">
      <c r="V22284" s="17"/>
    </row>
    <row r="22285" spans="22:22" x14ac:dyDescent="0.35">
      <c r="V22285" s="17"/>
    </row>
    <row r="22286" spans="22:22" x14ac:dyDescent="0.35">
      <c r="V22286" s="17"/>
    </row>
    <row r="22287" spans="22:22" x14ac:dyDescent="0.35">
      <c r="V22287" s="17"/>
    </row>
    <row r="22288" spans="22:22" x14ac:dyDescent="0.35">
      <c r="V22288" s="17"/>
    </row>
    <row r="22289" spans="22:22" x14ac:dyDescent="0.35">
      <c r="V22289" s="17"/>
    </row>
    <row r="22290" spans="22:22" x14ac:dyDescent="0.35">
      <c r="V22290" s="17"/>
    </row>
    <row r="22291" spans="22:22" x14ac:dyDescent="0.35">
      <c r="V22291" s="17"/>
    </row>
    <row r="22292" spans="22:22" x14ac:dyDescent="0.35">
      <c r="V22292" s="17"/>
    </row>
    <row r="22293" spans="22:22" x14ac:dyDescent="0.35">
      <c r="V22293" s="17"/>
    </row>
    <row r="22294" spans="22:22" x14ac:dyDescent="0.35">
      <c r="V22294" s="17"/>
    </row>
    <row r="22295" spans="22:22" x14ac:dyDescent="0.35">
      <c r="V22295" s="17"/>
    </row>
    <row r="22296" spans="22:22" x14ac:dyDescent="0.35">
      <c r="V22296" s="17"/>
    </row>
    <row r="22297" spans="22:22" x14ac:dyDescent="0.35">
      <c r="V22297" s="17"/>
    </row>
    <row r="22298" spans="22:22" x14ac:dyDescent="0.35">
      <c r="V22298" s="17"/>
    </row>
    <row r="22299" spans="22:22" x14ac:dyDescent="0.35">
      <c r="V22299" s="17"/>
    </row>
    <row r="22300" spans="22:22" x14ac:dyDescent="0.35">
      <c r="V22300" s="17"/>
    </row>
    <row r="22301" spans="22:22" x14ac:dyDescent="0.35">
      <c r="V22301" s="17"/>
    </row>
    <row r="22302" spans="22:22" x14ac:dyDescent="0.35">
      <c r="V22302" s="17"/>
    </row>
    <row r="22303" spans="22:22" x14ac:dyDescent="0.35">
      <c r="V22303" s="17"/>
    </row>
    <row r="22304" spans="22:22" x14ac:dyDescent="0.35">
      <c r="V22304" s="17"/>
    </row>
    <row r="22305" spans="22:22" x14ac:dyDescent="0.35">
      <c r="V22305" s="17"/>
    </row>
    <row r="22306" spans="22:22" x14ac:dyDescent="0.35">
      <c r="V22306" s="17"/>
    </row>
    <row r="22307" spans="22:22" x14ac:dyDescent="0.35">
      <c r="V22307" s="17"/>
    </row>
    <row r="22308" spans="22:22" x14ac:dyDescent="0.35">
      <c r="V22308" s="17"/>
    </row>
    <row r="22309" spans="22:22" x14ac:dyDescent="0.35">
      <c r="V22309" s="17"/>
    </row>
    <row r="22310" spans="22:22" x14ac:dyDescent="0.35">
      <c r="V22310" s="17"/>
    </row>
    <row r="22311" spans="22:22" x14ac:dyDescent="0.35">
      <c r="V22311" s="17"/>
    </row>
    <row r="22312" spans="22:22" x14ac:dyDescent="0.35">
      <c r="V22312" s="17"/>
    </row>
    <row r="22313" spans="22:22" x14ac:dyDescent="0.35">
      <c r="V22313" s="17"/>
    </row>
    <row r="22314" spans="22:22" x14ac:dyDescent="0.35">
      <c r="V22314" s="17"/>
    </row>
    <row r="22315" spans="22:22" x14ac:dyDescent="0.35">
      <c r="V22315" s="17"/>
    </row>
    <row r="22316" spans="22:22" x14ac:dyDescent="0.35">
      <c r="V22316" s="17"/>
    </row>
    <row r="22317" spans="22:22" x14ac:dyDescent="0.35">
      <c r="V22317" s="17"/>
    </row>
    <row r="22318" spans="22:22" x14ac:dyDescent="0.35">
      <c r="V22318" s="17"/>
    </row>
    <row r="22319" spans="22:22" x14ac:dyDescent="0.35">
      <c r="V22319" s="17"/>
    </row>
    <row r="22320" spans="22:22" x14ac:dyDescent="0.35">
      <c r="V22320" s="17"/>
    </row>
    <row r="22321" spans="22:22" x14ac:dyDescent="0.35">
      <c r="V22321" s="17"/>
    </row>
    <row r="22322" spans="22:22" x14ac:dyDescent="0.35">
      <c r="V22322" s="17"/>
    </row>
    <row r="22323" spans="22:22" x14ac:dyDescent="0.35">
      <c r="V22323" s="17"/>
    </row>
    <row r="22324" spans="22:22" x14ac:dyDescent="0.35">
      <c r="V22324" s="17"/>
    </row>
    <row r="22325" spans="22:22" x14ac:dyDescent="0.35">
      <c r="V22325" s="17"/>
    </row>
    <row r="22326" spans="22:22" x14ac:dyDescent="0.35">
      <c r="V22326" s="17"/>
    </row>
    <row r="22327" spans="22:22" x14ac:dyDescent="0.35">
      <c r="V22327" s="17"/>
    </row>
    <row r="22328" spans="22:22" x14ac:dyDescent="0.35">
      <c r="V22328" s="17"/>
    </row>
    <row r="22329" spans="22:22" x14ac:dyDescent="0.35">
      <c r="V22329" s="17"/>
    </row>
    <row r="22330" spans="22:22" x14ac:dyDescent="0.35">
      <c r="V22330" s="17"/>
    </row>
    <row r="22331" spans="22:22" x14ac:dyDescent="0.35">
      <c r="V22331" s="17"/>
    </row>
    <row r="22332" spans="22:22" x14ac:dyDescent="0.35">
      <c r="V22332" s="17"/>
    </row>
    <row r="22333" spans="22:22" x14ac:dyDescent="0.35">
      <c r="V22333" s="17"/>
    </row>
    <row r="22334" spans="22:22" x14ac:dyDescent="0.35">
      <c r="V22334" s="17"/>
    </row>
    <row r="22335" spans="22:22" x14ac:dyDescent="0.35">
      <c r="V22335" s="17"/>
    </row>
    <row r="22336" spans="22:22" x14ac:dyDescent="0.35">
      <c r="V22336" s="17"/>
    </row>
    <row r="22337" spans="22:22" x14ac:dyDescent="0.35">
      <c r="V22337" s="17"/>
    </row>
    <row r="22338" spans="22:22" x14ac:dyDescent="0.35">
      <c r="V22338" s="17"/>
    </row>
    <row r="22339" spans="22:22" x14ac:dyDescent="0.35">
      <c r="V22339" s="17"/>
    </row>
    <row r="22340" spans="22:22" x14ac:dyDescent="0.35">
      <c r="V22340" s="17"/>
    </row>
    <row r="22341" spans="22:22" x14ac:dyDescent="0.35">
      <c r="V22341" s="17"/>
    </row>
    <row r="22342" spans="22:22" x14ac:dyDescent="0.35">
      <c r="V22342" s="17"/>
    </row>
    <row r="22343" spans="22:22" x14ac:dyDescent="0.35">
      <c r="V22343" s="17"/>
    </row>
    <row r="22344" spans="22:22" x14ac:dyDescent="0.35">
      <c r="V22344" s="17"/>
    </row>
    <row r="22345" spans="22:22" x14ac:dyDescent="0.35">
      <c r="V22345" s="17"/>
    </row>
    <row r="22346" spans="22:22" x14ac:dyDescent="0.35">
      <c r="V22346" s="17"/>
    </row>
    <row r="22347" spans="22:22" x14ac:dyDescent="0.35">
      <c r="V22347" s="17"/>
    </row>
    <row r="22348" spans="22:22" x14ac:dyDescent="0.35">
      <c r="V22348" s="17"/>
    </row>
    <row r="22349" spans="22:22" x14ac:dyDescent="0.35">
      <c r="V22349" s="17"/>
    </row>
    <row r="22350" spans="22:22" x14ac:dyDescent="0.35">
      <c r="V22350" s="17"/>
    </row>
    <row r="22351" spans="22:22" x14ac:dyDescent="0.35">
      <c r="V22351" s="17"/>
    </row>
    <row r="22352" spans="22:22" x14ac:dyDescent="0.35">
      <c r="V22352" s="17"/>
    </row>
    <row r="22353" spans="22:22" x14ac:dyDescent="0.35">
      <c r="V22353" s="17"/>
    </row>
    <row r="22354" spans="22:22" x14ac:dyDescent="0.35">
      <c r="V22354" s="17"/>
    </row>
    <row r="22355" spans="22:22" x14ac:dyDescent="0.35">
      <c r="V22355" s="17"/>
    </row>
    <row r="22356" spans="22:22" x14ac:dyDescent="0.35">
      <c r="V22356" s="17"/>
    </row>
    <row r="22357" spans="22:22" x14ac:dyDescent="0.35">
      <c r="V22357" s="17"/>
    </row>
    <row r="22358" spans="22:22" x14ac:dyDescent="0.35">
      <c r="V22358" s="17"/>
    </row>
    <row r="22359" spans="22:22" x14ac:dyDescent="0.35">
      <c r="V22359" s="17"/>
    </row>
    <row r="22360" spans="22:22" x14ac:dyDescent="0.35">
      <c r="V22360" s="17"/>
    </row>
    <row r="22361" spans="22:22" x14ac:dyDescent="0.35">
      <c r="V22361" s="17"/>
    </row>
    <row r="22362" spans="22:22" x14ac:dyDescent="0.35">
      <c r="V22362" s="17"/>
    </row>
    <row r="22363" spans="22:22" x14ac:dyDescent="0.35">
      <c r="V22363" s="17"/>
    </row>
    <row r="22364" spans="22:22" x14ac:dyDescent="0.35">
      <c r="V22364" s="17"/>
    </row>
    <row r="22365" spans="22:22" x14ac:dyDescent="0.35">
      <c r="V22365" s="17"/>
    </row>
    <row r="22366" spans="22:22" x14ac:dyDescent="0.35">
      <c r="V22366" s="17"/>
    </row>
    <row r="22367" spans="22:22" x14ac:dyDescent="0.35">
      <c r="V22367" s="17"/>
    </row>
    <row r="22368" spans="22:22" x14ac:dyDescent="0.35">
      <c r="V22368" s="17"/>
    </row>
    <row r="22369" spans="22:22" x14ac:dyDescent="0.35">
      <c r="V22369" s="17"/>
    </row>
    <row r="22370" spans="22:22" x14ac:dyDescent="0.35">
      <c r="V22370" s="17"/>
    </row>
    <row r="22371" spans="22:22" x14ac:dyDescent="0.35">
      <c r="V22371" s="17"/>
    </row>
    <row r="22372" spans="22:22" x14ac:dyDescent="0.35">
      <c r="V22372" s="17"/>
    </row>
    <row r="22373" spans="22:22" x14ac:dyDescent="0.35">
      <c r="V22373" s="17"/>
    </row>
    <row r="22374" spans="22:22" x14ac:dyDescent="0.35">
      <c r="V22374" s="17"/>
    </row>
    <row r="22375" spans="22:22" x14ac:dyDescent="0.35">
      <c r="V22375" s="17"/>
    </row>
    <row r="22376" spans="22:22" x14ac:dyDescent="0.35">
      <c r="V22376" s="17"/>
    </row>
    <row r="22377" spans="22:22" x14ac:dyDescent="0.35">
      <c r="V22377" s="17"/>
    </row>
    <row r="22378" spans="22:22" x14ac:dyDescent="0.35">
      <c r="V22378" s="17"/>
    </row>
    <row r="22379" spans="22:22" x14ac:dyDescent="0.35">
      <c r="V22379" s="17"/>
    </row>
    <row r="22380" spans="22:22" x14ac:dyDescent="0.35">
      <c r="V22380" s="17"/>
    </row>
    <row r="22381" spans="22:22" x14ac:dyDescent="0.35">
      <c r="V22381" s="17"/>
    </row>
    <row r="22382" spans="22:22" x14ac:dyDescent="0.35">
      <c r="V22382" s="17"/>
    </row>
    <row r="22383" spans="22:22" x14ac:dyDescent="0.35">
      <c r="V22383" s="17"/>
    </row>
    <row r="22384" spans="22:22" x14ac:dyDescent="0.35">
      <c r="V22384" s="17"/>
    </row>
    <row r="22385" spans="22:22" x14ac:dyDescent="0.35">
      <c r="V22385" s="17"/>
    </row>
    <row r="22386" spans="22:22" x14ac:dyDescent="0.35">
      <c r="V22386" s="17"/>
    </row>
    <row r="22387" spans="22:22" x14ac:dyDescent="0.35">
      <c r="V22387" s="17"/>
    </row>
    <row r="22388" spans="22:22" x14ac:dyDescent="0.35">
      <c r="V22388" s="17"/>
    </row>
    <row r="22389" spans="22:22" x14ac:dyDescent="0.35">
      <c r="V22389" s="17"/>
    </row>
    <row r="22390" spans="22:22" x14ac:dyDescent="0.35">
      <c r="V22390" s="17"/>
    </row>
    <row r="22391" spans="22:22" x14ac:dyDescent="0.35">
      <c r="V22391" s="17"/>
    </row>
    <row r="22392" spans="22:22" x14ac:dyDescent="0.35">
      <c r="V22392" s="17"/>
    </row>
    <row r="22393" spans="22:22" x14ac:dyDescent="0.35">
      <c r="V22393" s="17"/>
    </row>
    <row r="22394" spans="22:22" x14ac:dyDescent="0.35">
      <c r="V22394" s="17"/>
    </row>
    <row r="22395" spans="22:22" x14ac:dyDescent="0.35">
      <c r="V22395" s="17"/>
    </row>
    <row r="22396" spans="22:22" x14ac:dyDescent="0.35">
      <c r="V22396" s="17"/>
    </row>
    <row r="22397" spans="22:22" x14ac:dyDescent="0.35">
      <c r="V22397" s="17"/>
    </row>
    <row r="22398" spans="22:22" x14ac:dyDescent="0.35">
      <c r="V22398" s="17"/>
    </row>
    <row r="22399" spans="22:22" x14ac:dyDescent="0.35">
      <c r="V22399" s="17"/>
    </row>
    <row r="22400" spans="22:22" x14ac:dyDescent="0.35">
      <c r="V22400" s="17"/>
    </row>
    <row r="22401" spans="22:22" x14ac:dyDescent="0.35">
      <c r="V22401" s="17"/>
    </row>
    <row r="22402" spans="22:22" x14ac:dyDescent="0.35">
      <c r="V22402" s="17"/>
    </row>
    <row r="22403" spans="22:22" x14ac:dyDescent="0.35">
      <c r="V22403" s="17"/>
    </row>
    <row r="22404" spans="22:22" x14ac:dyDescent="0.35">
      <c r="V22404" s="17"/>
    </row>
    <row r="22405" spans="22:22" x14ac:dyDescent="0.35">
      <c r="V22405" s="17"/>
    </row>
    <row r="22406" spans="22:22" x14ac:dyDescent="0.35">
      <c r="V22406" s="17"/>
    </row>
    <row r="22407" spans="22:22" x14ac:dyDescent="0.35">
      <c r="V22407" s="17"/>
    </row>
    <row r="22408" spans="22:22" x14ac:dyDescent="0.35">
      <c r="V22408" s="17"/>
    </row>
    <row r="22409" spans="22:22" x14ac:dyDescent="0.35">
      <c r="V22409" s="17"/>
    </row>
    <row r="22410" spans="22:22" x14ac:dyDescent="0.35">
      <c r="V22410" s="17"/>
    </row>
    <row r="22411" spans="22:22" x14ac:dyDescent="0.35">
      <c r="V22411" s="17"/>
    </row>
    <row r="22412" spans="22:22" x14ac:dyDescent="0.35">
      <c r="V22412" s="17"/>
    </row>
    <row r="22413" spans="22:22" x14ac:dyDescent="0.35">
      <c r="V22413" s="17"/>
    </row>
    <row r="22414" spans="22:22" x14ac:dyDescent="0.35">
      <c r="V22414" s="17"/>
    </row>
    <row r="22415" spans="22:22" x14ac:dyDescent="0.35">
      <c r="V22415" s="17"/>
    </row>
    <row r="22416" spans="22:22" x14ac:dyDescent="0.35">
      <c r="V22416" s="17"/>
    </row>
    <row r="22417" spans="22:22" x14ac:dyDescent="0.35">
      <c r="V22417" s="17"/>
    </row>
    <row r="22418" spans="22:22" x14ac:dyDescent="0.35">
      <c r="V22418" s="17"/>
    </row>
    <row r="22419" spans="22:22" x14ac:dyDescent="0.35">
      <c r="V22419" s="17"/>
    </row>
    <row r="22420" spans="22:22" x14ac:dyDescent="0.35">
      <c r="V22420" s="17"/>
    </row>
    <row r="22421" spans="22:22" x14ac:dyDescent="0.35">
      <c r="V22421" s="17"/>
    </row>
    <row r="22422" spans="22:22" x14ac:dyDescent="0.35">
      <c r="V22422" s="17"/>
    </row>
    <row r="22423" spans="22:22" x14ac:dyDescent="0.35">
      <c r="V22423" s="17"/>
    </row>
    <row r="22424" spans="22:22" x14ac:dyDescent="0.35">
      <c r="V22424" s="17"/>
    </row>
    <row r="22425" spans="22:22" x14ac:dyDescent="0.35">
      <c r="V22425" s="17"/>
    </row>
    <row r="22426" spans="22:22" x14ac:dyDescent="0.35">
      <c r="V22426" s="17"/>
    </row>
    <row r="22427" spans="22:22" x14ac:dyDescent="0.35">
      <c r="V22427" s="17"/>
    </row>
    <row r="22428" spans="22:22" x14ac:dyDescent="0.35">
      <c r="V22428" s="17"/>
    </row>
    <row r="22429" spans="22:22" x14ac:dyDescent="0.35">
      <c r="V22429" s="17"/>
    </row>
    <row r="22430" spans="22:22" x14ac:dyDescent="0.35">
      <c r="V22430" s="17"/>
    </row>
    <row r="22431" spans="22:22" x14ac:dyDescent="0.35">
      <c r="V22431" s="17"/>
    </row>
    <row r="22432" spans="22:22" x14ac:dyDescent="0.35">
      <c r="V22432" s="17"/>
    </row>
    <row r="22433" spans="22:22" x14ac:dyDescent="0.35">
      <c r="V22433" s="17"/>
    </row>
    <row r="22434" spans="22:22" x14ac:dyDescent="0.35">
      <c r="V22434" s="17"/>
    </row>
    <row r="22435" spans="22:22" x14ac:dyDescent="0.35">
      <c r="V22435" s="17"/>
    </row>
    <row r="22436" spans="22:22" x14ac:dyDescent="0.35">
      <c r="V22436" s="17"/>
    </row>
    <row r="22437" spans="22:22" x14ac:dyDescent="0.35">
      <c r="V22437" s="17"/>
    </row>
    <row r="22438" spans="22:22" x14ac:dyDescent="0.35">
      <c r="V22438" s="17"/>
    </row>
    <row r="22439" spans="22:22" x14ac:dyDescent="0.35">
      <c r="V22439" s="17"/>
    </row>
    <row r="22440" spans="22:22" x14ac:dyDescent="0.35">
      <c r="V22440" s="17"/>
    </row>
    <row r="22441" spans="22:22" x14ac:dyDescent="0.35">
      <c r="V22441" s="17"/>
    </row>
    <row r="22442" spans="22:22" x14ac:dyDescent="0.35">
      <c r="V22442" s="17"/>
    </row>
    <row r="22443" spans="22:22" x14ac:dyDescent="0.35">
      <c r="V22443" s="17"/>
    </row>
    <row r="22444" spans="22:22" x14ac:dyDescent="0.35">
      <c r="V22444" s="17"/>
    </row>
    <row r="22445" spans="22:22" x14ac:dyDescent="0.35">
      <c r="V22445" s="17"/>
    </row>
    <row r="22446" spans="22:22" x14ac:dyDescent="0.35">
      <c r="V22446" s="17"/>
    </row>
    <row r="22447" spans="22:22" x14ac:dyDescent="0.35">
      <c r="V22447" s="17"/>
    </row>
    <row r="22448" spans="22:22" x14ac:dyDescent="0.35">
      <c r="V22448" s="17"/>
    </row>
    <row r="22449" spans="22:22" x14ac:dyDescent="0.35">
      <c r="V22449" s="17"/>
    </row>
    <row r="22450" spans="22:22" x14ac:dyDescent="0.35">
      <c r="V22450" s="17"/>
    </row>
    <row r="22451" spans="22:22" x14ac:dyDescent="0.35">
      <c r="V22451" s="17"/>
    </row>
    <row r="22452" spans="22:22" x14ac:dyDescent="0.35">
      <c r="V22452" s="17"/>
    </row>
    <row r="22453" spans="22:22" x14ac:dyDescent="0.35">
      <c r="V22453" s="17"/>
    </row>
    <row r="22454" spans="22:22" x14ac:dyDescent="0.35">
      <c r="V22454" s="17"/>
    </row>
    <row r="22455" spans="22:22" x14ac:dyDescent="0.35">
      <c r="V22455" s="17"/>
    </row>
    <row r="22456" spans="22:22" x14ac:dyDescent="0.35">
      <c r="V22456" s="17"/>
    </row>
    <row r="22457" spans="22:22" x14ac:dyDescent="0.35">
      <c r="V22457" s="17"/>
    </row>
    <row r="22458" spans="22:22" x14ac:dyDescent="0.35">
      <c r="V22458" s="17"/>
    </row>
    <row r="22459" spans="22:22" x14ac:dyDescent="0.35">
      <c r="V22459" s="17"/>
    </row>
    <row r="22460" spans="22:22" x14ac:dyDescent="0.35">
      <c r="V22460" s="17"/>
    </row>
    <row r="22461" spans="22:22" x14ac:dyDescent="0.35">
      <c r="V22461" s="17"/>
    </row>
    <row r="22462" spans="22:22" x14ac:dyDescent="0.35">
      <c r="V22462" s="17"/>
    </row>
    <row r="22463" spans="22:22" x14ac:dyDescent="0.35">
      <c r="V22463" s="17"/>
    </row>
    <row r="22464" spans="22:22" x14ac:dyDescent="0.35">
      <c r="V22464" s="17"/>
    </row>
    <row r="22465" spans="22:22" x14ac:dyDescent="0.35">
      <c r="V22465" s="17"/>
    </row>
    <row r="22466" spans="22:22" x14ac:dyDescent="0.35">
      <c r="V22466" s="17"/>
    </row>
    <row r="22467" spans="22:22" x14ac:dyDescent="0.35">
      <c r="V22467" s="17"/>
    </row>
    <row r="22468" spans="22:22" x14ac:dyDescent="0.35">
      <c r="V22468" s="17"/>
    </row>
    <row r="22469" spans="22:22" x14ac:dyDescent="0.35">
      <c r="V22469" s="17"/>
    </row>
    <row r="22470" spans="22:22" x14ac:dyDescent="0.35">
      <c r="V22470" s="17"/>
    </row>
    <row r="22471" spans="22:22" x14ac:dyDescent="0.35">
      <c r="V22471" s="17"/>
    </row>
    <row r="22472" spans="22:22" x14ac:dyDescent="0.35">
      <c r="V22472" s="17"/>
    </row>
    <row r="22473" spans="22:22" x14ac:dyDescent="0.35">
      <c r="V22473" s="17"/>
    </row>
    <row r="22474" spans="22:22" x14ac:dyDescent="0.35">
      <c r="V22474" s="17"/>
    </row>
    <row r="22475" spans="22:22" x14ac:dyDescent="0.35">
      <c r="V22475" s="17"/>
    </row>
    <row r="22476" spans="22:22" x14ac:dyDescent="0.35">
      <c r="V22476" s="17"/>
    </row>
    <row r="22477" spans="22:22" x14ac:dyDescent="0.35">
      <c r="V22477" s="17"/>
    </row>
    <row r="22478" spans="22:22" x14ac:dyDescent="0.35">
      <c r="V22478" s="17"/>
    </row>
    <row r="22479" spans="22:22" x14ac:dyDescent="0.35">
      <c r="V22479" s="17"/>
    </row>
    <row r="22480" spans="22:22" x14ac:dyDescent="0.35">
      <c r="V22480" s="17"/>
    </row>
    <row r="22481" spans="22:22" x14ac:dyDescent="0.35">
      <c r="V22481" s="17"/>
    </row>
    <row r="22482" spans="22:22" x14ac:dyDescent="0.35">
      <c r="V22482" s="17"/>
    </row>
    <row r="22483" spans="22:22" x14ac:dyDescent="0.35">
      <c r="V22483" s="17"/>
    </row>
    <row r="22484" spans="22:22" x14ac:dyDescent="0.35">
      <c r="V22484" s="17"/>
    </row>
    <row r="22485" spans="22:22" x14ac:dyDescent="0.35">
      <c r="V22485" s="17"/>
    </row>
    <row r="22486" spans="22:22" x14ac:dyDescent="0.35">
      <c r="V22486" s="17"/>
    </row>
    <row r="22487" spans="22:22" x14ac:dyDescent="0.35">
      <c r="V22487" s="17"/>
    </row>
    <row r="22488" spans="22:22" x14ac:dyDescent="0.35">
      <c r="V22488" s="17"/>
    </row>
    <row r="22489" spans="22:22" x14ac:dyDescent="0.35">
      <c r="V22489" s="17"/>
    </row>
    <row r="22490" spans="22:22" x14ac:dyDescent="0.35">
      <c r="V22490" s="17"/>
    </row>
    <row r="22491" spans="22:22" x14ac:dyDescent="0.35">
      <c r="V22491" s="17"/>
    </row>
    <row r="22492" spans="22:22" x14ac:dyDescent="0.35">
      <c r="V22492" s="17"/>
    </row>
    <row r="22493" spans="22:22" x14ac:dyDescent="0.35">
      <c r="V22493" s="17"/>
    </row>
    <row r="22494" spans="22:22" x14ac:dyDescent="0.35">
      <c r="V22494" s="17"/>
    </row>
    <row r="22495" spans="22:22" x14ac:dyDescent="0.35">
      <c r="V22495" s="17"/>
    </row>
    <row r="22496" spans="22:22" x14ac:dyDescent="0.35">
      <c r="V22496" s="17"/>
    </row>
    <row r="22497" spans="22:22" x14ac:dyDescent="0.35">
      <c r="V22497" s="17"/>
    </row>
    <row r="22498" spans="22:22" x14ac:dyDescent="0.35">
      <c r="V22498" s="17"/>
    </row>
    <row r="22499" spans="22:22" x14ac:dyDescent="0.35">
      <c r="V22499" s="17"/>
    </row>
    <row r="22500" spans="22:22" x14ac:dyDescent="0.35">
      <c r="V22500" s="17"/>
    </row>
    <row r="22501" spans="22:22" x14ac:dyDescent="0.35">
      <c r="V22501" s="17"/>
    </row>
    <row r="22502" spans="22:22" x14ac:dyDescent="0.35">
      <c r="V22502" s="17"/>
    </row>
    <row r="22503" spans="22:22" x14ac:dyDescent="0.35">
      <c r="V22503" s="17"/>
    </row>
    <row r="22504" spans="22:22" x14ac:dyDescent="0.35">
      <c r="V22504" s="17"/>
    </row>
    <row r="22505" spans="22:22" x14ac:dyDescent="0.35">
      <c r="V22505" s="17"/>
    </row>
    <row r="22506" spans="22:22" x14ac:dyDescent="0.35">
      <c r="V22506" s="17"/>
    </row>
    <row r="22507" spans="22:22" x14ac:dyDescent="0.35">
      <c r="V22507" s="17"/>
    </row>
    <row r="22508" spans="22:22" x14ac:dyDescent="0.35">
      <c r="V22508" s="17"/>
    </row>
    <row r="22509" spans="22:22" x14ac:dyDescent="0.35">
      <c r="V22509" s="17"/>
    </row>
    <row r="22510" spans="22:22" x14ac:dyDescent="0.35">
      <c r="V22510" s="17"/>
    </row>
    <row r="22511" spans="22:22" x14ac:dyDescent="0.35">
      <c r="V22511" s="17"/>
    </row>
    <row r="22512" spans="22:22" x14ac:dyDescent="0.35">
      <c r="V22512" s="17"/>
    </row>
    <row r="22513" spans="22:22" x14ac:dyDescent="0.35">
      <c r="V22513" s="17"/>
    </row>
    <row r="22514" spans="22:22" x14ac:dyDescent="0.35">
      <c r="V22514" s="17"/>
    </row>
    <row r="22515" spans="22:22" x14ac:dyDescent="0.35">
      <c r="V22515" s="17"/>
    </row>
    <row r="22516" spans="22:22" x14ac:dyDescent="0.35">
      <c r="V22516" s="17"/>
    </row>
    <row r="22517" spans="22:22" x14ac:dyDescent="0.35">
      <c r="V22517" s="17"/>
    </row>
    <row r="22518" spans="22:22" x14ac:dyDescent="0.35">
      <c r="V22518" s="17"/>
    </row>
    <row r="22519" spans="22:22" x14ac:dyDescent="0.35">
      <c r="V22519" s="17"/>
    </row>
    <row r="22520" spans="22:22" x14ac:dyDescent="0.35">
      <c r="V22520" s="17"/>
    </row>
    <row r="22521" spans="22:22" x14ac:dyDescent="0.35">
      <c r="V22521" s="17"/>
    </row>
    <row r="22522" spans="22:22" x14ac:dyDescent="0.35">
      <c r="V22522" s="17"/>
    </row>
    <row r="22523" spans="22:22" x14ac:dyDescent="0.35">
      <c r="V22523" s="17"/>
    </row>
    <row r="22524" spans="22:22" x14ac:dyDescent="0.35">
      <c r="V22524" s="17"/>
    </row>
    <row r="22525" spans="22:22" x14ac:dyDescent="0.35">
      <c r="V22525" s="17"/>
    </row>
    <row r="22526" spans="22:22" x14ac:dyDescent="0.35">
      <c r="V22526" s="17"/>
    </row>
    <row r="22527" spans="22:22" x14ac:dyDescent="0.35">
      <c r="V22527" s="17"/>
    </row>
    <row r="22528" spans="22:22" x14ac:dyDescent="0.35">
      <c r="V22528" s="17"/>
    </row>
    <row r="22529" spans="22:22" x14ac:dyDescent="0.35">
      <c r="V22529" s="17"/>
    </row>
    <row r="22530" spans="22:22" x14ac:dyDescent="0.35">
      <c r="V22530" s="17"/>
    </row>
    <row r="22531" spans="22:22" x14ac:dyDescent="0.35">
      <c r="V22531" s="17"/>
    </row>
    <row r="22532" spans="22:22" x14ac:dyDescent="0.35">
      <c r="V22532" s="17"/>
    </row>
    <row r="22533" spans="22:22" x14ac:dyDescent="0.35">
      <c r="V22533" s="17"/>
    </row>
    <row r="22534" spans="22:22" x14ac:dyDescent="0.35">
      <c r="V22534" s="17"/>
    </row>
    <row r="22535" spans="22:22" x14ac:dyDescent="0.35">
      <c r="V22535" s="17"/>
    </row>
    <row r="22536" spans="22:22" x14ac:dyDescent="0.35">
      <c r="V22536" s="17"/>
    </row>
    <row r="22537" spans="22:22" x14ac:dyDescent="0.35">
      <c r="V22537" s="17"/>
    </row>
    <row r="22538" spans="22:22" x14ac:dyDescent="0.35">
      <c r="V22538" s="17"/>
    </row>
    <row r="22539" spans="22:22" x14ac:dyDescent="0.35">
      <c r="V22539" s="17"/>
    </row>
    <row r="22540" spans="22:22" x14ac:dyDescent="0.35">
      <c r="V22540" s="17"/>
    </row>
    <row r="22541" spans="22:22" x14ac:dyDescent="0.35">
      <c r="V22541" s="17"/>
    </row>
    <row r="22542" spans="22:22" x14ac:dyDescent="0.35">
      <c r="V22542" s="17"/>
    </row>
    <row r="22543" spans="22:22" x14ac:dyDescent="0.35">
      <c r="V22543" s="17"/>
    </row>
    <row r="22544" spans="22:22" x14ac:dyDescent="0.35">
      <c r="V22544" s="17"/>
    </row>
    <row r="22545" spans="22:22" x14ac:dyDescent="0.35">
      <c r="V22545" s="17"/>
    </row>
    <row r="22546" spans="22:22" x14ac:dyDescent="0.35">
      <c r="V22546" s="17"/>
    </row>
    <row r="22547" spans="22:22" x14ac:dyDescent="0.35">
      <c r="V22547" s="17"/>
    </row>
    <row r="22548" spans="22:22" x14ac:dyDescent="0.35">
      <c r="V22548" s="17"/>
    </row>
    <row r="22549" spans="22:22" x14ac:dyDescent="0.35">
      <c r="V22549" s="17"/>
    </row>
    <row r="22550" spans="22:22" x14ac:dyDescent="0.35">
      <c r="V22550" s="17"/>
    </row>
    <row r="22551" spans="22:22" x14ac:dyDescent="0.35">
      <c r="V22551" s="17"/>
    </row>
    <row r="22552" spans="22:22" x14ac:dyDescent="0.35">
      <c r="V22552" s="17"/>
    </row>
    <row r="22553" spans="22:22" x14ac:dyDescent="0.35">
      <c r="V22553" s="17"/>
    </row>
    <row r="22554" spans="22:22" x14ac:dyDescent="0.35">
      <c r="V22554" s="17"/>
    </row>
    <row r="22555" spans="22:22" x14ac:dyDescent="0.35">
      <c r="V22555" s="17"/>
    </row>
    <row r="22556" spans="22:22" x14ac:dyDescent="0.35">
      <c r="V22556" s="17"/>
    </row>
    <row r="22557" spans="22:22" x14ac:dyDescent="0.35">
      <c r="V22557" s="17"/>
    </row>
    <row r="22558" spans="22:22" x14ac:dyDescent="0.35">
      <c r="V22558" s="17"/>
    </row>
    <row r="22559" spans="22:22" x14ac:dyDescent="0.35">
      <c r="V22559" s="17"/>
    </row>
    <row r="22560" spans="22:22" x14ac:dyDescent="0.35">
      <c r="V22560" s="17"/>
    </row>
    <row r="22561" spans="22:22" x14ac:dyDescent="0.35">
      <c r="V22561" s="17"/>
    </row>
    <row r="22562" spans="22:22" x14ac:dyDescent="0.35">
      <c r="V22562" s="17"/>
    </row>
    <row r="22563" spans="22:22" x14ac:dyDescent="0.35">
      <c r="V22563" s="17"/>
    </row>
    <row r="22564" spans="22:22" x14ac:dyDescent="0.35">
      <c r="V22564" s="17"/>
    </row>
    <row r="22565" spans="22:22" x14ac:dyDescent="0.35">
      <c r="V22565" s="17"/>
    </row>
    <row r="22566" spans="22:22" x14ac:dyDescent="0.35">
      <c r="V22566" s="17"/>
    </row>
    <row r="22567" spans="22:22" x14ac:dyDescent="0.35">
      <c r="V22567" s="17"/>
    </row>
    <row r="22568" spans="22:22" x14ac:dyDescent="0.35">
      <c r="V22568" s="17"/>
    </row>
    <row r="22569" spans="22:22" x14ac:dyDescent="0.35">
      <c r="V22569" s="17"/>
    </row>
    <row r="22570" spans="22:22" x14ac:dyDescent="0.35">
      <c r="V22570" s="17"/>
    </row>
    <row r="22571" spans="22:22" x14ac:dyDescent="0.35">
      <c r="V22571" s="17"/>
    </row>
    <row r="22572" spans="22:22" x14ac:dyDescent="0.35">
      <c r="V22572" s="17"/>
    </row>
    <row r="22573" spans="22:22" x14ac:dyDescent="0.35">
      <c r="V22573" s="17"/>
    </row>
    <row r="22574" spans="22:22" x14ac:dyDescent="0.35">
      <c r="V22574" s="17"/>
    </row>
    <row r="22575" spans="22:22" x14ac:dyDescent="0.35">
      <c r="V22575" s="17"/>
    </row>
    <row r="22576" spans="22:22" x14ac:dyDescent="0.35">
      <c r="V22576" s="17"/>
    </row>
    <row r="22577" spans="22:22" x14ac:dyDescent="0.35">
      <c r="V22577" s="17"/>
    </row>
    <row r="22578" spans="22:22" x14ac:dyDescent="0.35">
      <c r="V22578" s="17"/>
    </row>
    <row r="22579" spans="22:22" x14ac:dyDescent="0.35">
      <c r="V22579" s="17"/>
    </row>
    <row r="22580" spans="22:22" x14ac:dyDescent="0.35">
      <c r="V22580" s="17"/>
    </row>
    <row r="22581" spans="22:22" x14ac:dyDescent="0.35">
      <c r="V22581" s="17"/>
    </row>
    <row r="22582" spans="22:22" x14ac:dyDescent="0.35">
      <c r="V22582" s="17"/>
    </row>
    <row r="22583" spans="22:22" x14ac:dyDescent="0.35">
      <c r="V22583" s="17"/>
    </row>
    <row r="22584" spans="22:22" x14ac:dyDescent="0.35">
      <c r="V22584" s="17"/>
    </row>
    <row r="22585" spans="22:22" x14ac:dyDescent="0.35">
      <c r="V22585" s="17"/>
    </row>
    <row r="22586" spans="22:22" x14ac:dyDescent="0.35">
      <c r="V22586" s="17"/>
    </row>
    <row r="22587" spans="22:22" x14ac:dyDescent="0.35">
      <c r="V22587" s="17"/>
    </row>
    <row r="22588" spans="22:22" x14ac:dyDescent="0.35">
      <c r="V22588" s="17"/>
    </row>
    <row r="22589" spans="22:22" x14ac:dyDescent="0.35">
      <c r="V22589" s="17"/>
    </row>
    <row r="22590" spans="22:22" x14ac:dyDescent="0.35">
      <c r="V22590" s="17"/>
    </row>
    <row r="22591" spans="22:22" x14ac:dyDescent="0.35">
      <c r="V22591" s="17"/>
    </row>
    <row r="22592" spans="22:22" x14ac:dyDescent="0.35">
      <c r="V22592" s="17"/>
    </row>
    <row r="22593" spans="22:22" x14ac:dyDescent="0.35">
      <c r="V22593" s="17"/>
    </row>
    <row r="22594" spans="22:22" x14ac:dyDescent="0.35">
      <c r="V22594" s="17"/>
    </row>
    <row r="22595" spans="22:22" x14ac:dyDescent="0.35">
      <c r="V22595" s="17"/>
    </row>
    <row r="22596" spans="22:22" x14ac:dyDescent="0.35">
      <c r="V22596" s="17"/>
    </row>
    <row r="22597" spans="22:22" x14ac:dyDescent="0.35">
      <c r="V22597" s="17"/>
    </row>
    <row r="22598" spans="22:22" x14ac:dyDescent="0.35">
      <c r="V22598" s="17"/>
    </row>
    <row r="22599" spans="22:22" x14ac:dyDescent="0.35">
      <c r="V22599" s="17"/>
    </row>
    <row r="22600" spans="22:22" x14ac:dyDescent="0.35">
      <c r="V22600" s="17"/>
    </row>
    <row r="22601" spans="22:22" x14ac:dyDescent="0.35">
      <c r="V22601" s="17"/>
    </row>
    <row r="22602" spans="22:22" x14ac:dyDescent="0.35">
      <c r="V22602" s="17"/>
    </row>
    <row r="22603" spans="22:22" x14ac:dyDescent="0.35">
      <c r="V22603" s="17"/>
    </row>
    <row r="22604" spans="22:22" x14ac:dyDescent="0.35">
      <c r="V22604" s="17"/>
    </row>
    <row r="22605" spans="22:22" x14ac:dyDescent="0.35">
      <c r="V22605" s="17"/>
    </row>
    <row r="22606" spans="22:22" x14ac:dyDescent="0.35">
      <c r="V22606" s="17"/>
    </row>
    <row r="22607" spans="22:22" x14ac:dyDescent="0.35">
      <c r="V22607" s="17"/>
    </row>
    <row r="22608" spans="22:22" x14ac:dyDescent="0.35">
      <c r="V22608" s="17"/>
    </row>
    <row r="22609" spans="22:22" x14ac:dyDescent="0.35">
      <c r="V22609" s="17"/>
    </row>
    <row r="22610" spans="22:22" x14ac:dyDescent="0.35">
      <c r="V22610" s="17"/>
    </row>
    <row r="22611" spans="22:22" x14ac:dyDescent="0.35">
      <c r="V22611" s="17"/>
    </row>
    <row r="22612" spans="22:22" x14ac:dyDescent="0.35">
      <c r="V22612" s="17"/>
    </row>
    <row r="22613" spans="22:22" x14ac:dyDescent="0.35">
      <c r="V22613" s="17"/>
    </row>
    <row r="22614" spans="22:22" x14ac:dyDescent="0.35">
      <c r="V22614" s="17"/>
    </row>
    <row r="22615" spans="22:22" x14ac:dyDescent="0.35">
      <c r="V22615" s="17"/>
    </row>
    <row r="22616" spans="22:22" x14ac:dyDescent="0.35">
      <c r="V22616" s="17"/>
    </row>
    <row r="22617" spans="22:22" x14ac:dyDescent="0.35">
      <c r="V22617" s="17"/>
    </row>
    <row r="22618" spans="22:22" x14ac:dyDescent="0.35">
      <c r="V22618" s="17"/>
    </row>
    <row r="22619" spans="22:22" x14ac:dyDescent="0.35">
      <c r="V22619" s="17"/>
    </row>
    <row r="22620" spans="22:22" x14ac:dyDescent="0.35">
      <c r="V22620" s="17"/>
    </row>
    <row r="22621" spans="22:22" x14ac:dyDescent="0.35">
      <c r="V22621" s="17"/>
    </row>
    <row r="22622" spans="22:22" x14ac:dyDescent="0.35">
      <c r="V22622" s="17"/>
    </row>
    <row r="22623" spans="22:22" x14ac:dyDescent="0.35">
      <c r="V22623" s="17"/>
    </row>
    <row r="22624" spans="22:22" x14ac:dyDescent="0.35">
      <c r="V22624" s="17"/>
    </row>
    <row r="22625" spans="22:22" x14ac:dyDescent="0.35">
      <c r="V22625" s="17"/>
    </row>
    <row r="22626" spans="22:22" x14ac:dyDescent="0.35">
      <c r="V22626" s="17"/>
    </row>
    <row r="22627" spans="22:22" x14ac:dyDescent="0.35">
      <c r="V22627" s="17"/>
    </row>
    <row r="22628" spans="22:22" x14ac:dyDescent="0.35">
      <c r="V22628" s="17"/>
    </row>
    <row r="22629" spans="22:22" x14ac:dyDescent="0.35">
      <c r="V22629" s="17"/>
    </row>
    <row r="22630" spans="22:22" x14ac:dyDescent="0.35">
      <c r="V22630" s="17"/>
    </row>
    <row r="22631" spans="22:22" x14ac:dyDescent="0.35">
      <c r="V22631" s="17"/>
    </row>
    <row r="22632" spans="22:22" x14ac:dyDescent="0.35">
      <c r="V22632" s="17"/>
    </row>
    <row r="22633" spans="22:22" x14ac:dyDescent="0.35">
      <c r="V22633" s="17"/>
    </row>
    <row r="22634" spans="22:22" x14ac:dyDescent="0.35">
      <c r="V22634" s="17"/>
    </row>
    <row r="22635" spans="22:22" x14ac:dyDescent="0.35">
      <c r="V22635" s="17"/>
    </row>
    <row r="22636" spans="22:22" x14ac:dyDescent="0.35">
      <c r="V22636" s="17"/>
    </row>
    <row r="22637" spans="22:22" x14ac:dyDescent="0.35">
      <c r="V22637" s="17"/>
    </row>
    <row r="22638" spans="22:22" x14ac:dyDescent="0.35">
      <c r="V22638" s="17"/>
    </row>
    <row r="22639" spans="22:22" x14ac:dyDescent="0.35">
      <c r="V22639" s="17"/>
    </row>
    <row r="22640" spans="22:22" x14ac:dyDescent="0.35">
      <c r="V22640" s="17"/>
    </row>
    <row r="22641" spans="22:22" x14ac:dyDescent="0.35">
      <c r="V22641" s="17"/>
    </row>
    <row r="22642" spans="22:22" x14ac:dyDescent="0.35">
      <c r="V22642" s="17"/>
    </row>
    <row r="22643" spans="22:22" x14ac:dyDescent="0.35">
      <c r="V22643" s="17"/>
    </row>
    <row r="22644" spans="22:22" x14ac:dyDescent="0.35">
      <c r="V22644" s="17"/>
    </row>
    <row r="22645" spans="22:22" x14ac:dyDescent="0.35">
      <c r="V22645" s="17"/>
    </row>
    <row r="22646" spans="22:22" x14ac:dyDescent="0.35">
      <c r="V22646" s="17"/>
    </row>
    <row r="22647" spans="22:22" x14ac:dyDescent="0.35">
      <c r="V22647" s="17"/>
    </row>
    <row r="22648" spans="22:22" x14ac:dyDescent="0.35">
      <c r="V22648" s="17"/>
    </row>
    <row r="22649" spans="22:22" x14ac:dyDescent="0.35">
      <c r="V22649" s="17"/>
    </row>
    <row r="22650" spans="22:22" x14ac:dyDescent="0.35">
      <c r="V22650" s="17"/>
    </row>
    <row r="22651" spans="22:22" x14ac:dyDescent="0.35">
      <c r="V22651" s="17"/>
    </row>
    <row r="22652" spans="22:22" x14ac:dyDescent="0.35">
      <c r="V22652" s="17"/>
    </row>
    <row r="22653" spans="22:22" x14ac:dyDescent="0.35">
      <c r="V22653" s="17"/>
    </row>
    <row r="22654" spans="22:22" x14ac:dyDescent="0.35">
      <c r="V22654" s="17"/>
    </row>
    <row r="22655" spans="22:22" x14ac:dyDescent="0.35">
      <c r="V22655" s="17"/>
    </row>
    <row r="22656" spans="22:22" x14ac:dyDescent="0.35">
      <c r="V22656" s="17"/>
    </row>
    <row r="22657" spans="22:22" x14ac:dyDescent="0.35">
      <c r="V22657" s="17"/>
    </row>
    <row r="22658" spans="22:22" x14ac:dyDescent="0.35">
      <c r="V22658" s="17"/>
    </row>
    <row r="22659" spans="22:22" x14ac:dyDescent="0.35">
      <c r="V22659" s="17"/>
    </row>
    <row r="22660" spans="22:22" x14ac:dyDescent="0.35">
      <c r="V22660" s="17"/>
    </row>
    <row r="22661" spans="22:22" x14ac:dyDescent="0.35">
      <c r="V22661" s="17"/>
    </row>
    <row r="22662" spans="22:22" x14ac:dyDescent="0.35">
      <c r="V22662" s="17"/>
    </row>
    <row r="22663" spans="22:22" x14ac:dyDescent="0.35">
      <c r="V22663" s="17"/>
    </row>
    <row r="22664" spans="22:22" x14ac:dyDescent="0.35">
      <c r="V22664" s="17"/>
    </row>
    <row r="22665" spans="22:22" x14ac:dyDescent="0.35">
      <c r="V22665" s="17"/>
    </row>
    <row r="22666" spans="22:22" x14ac:dyDescent="0.35">
      <c r="V22666" s="17"/>
    </row>
    <row r="22667" spans="22:22" x14ac:dyDescent="0.35">
      <c r="V22667" s="17"/>
    </row>
    <row r="22668" spans="22:22" x14ac:dyDescent="0.35">
      <c r="V22668" s="17"/>
    </row>
    <row r="22669" spans="22:22" x14ac:dyDescent="0.35">
      <c r="V22669" s="17"/>
    </row>
    <row r="22670" spans="22:22" x14ac:dyDescent="0.35">
      <c r="V22670" s="17"/>
    </row>
    <row r="22671" spans="22:22" x14ac:dyDescent="0.35">
      <c r="V22671" s="17"/>
    </row>
    <row r="22672" spans="22:22" x14ac:dyDescent="0.35">
      <c r="V22672" s="17"/>
    </row>
    <row r="22673" spans="22:22" x14ac:dyDescent="0.35">
      <c r="V22673" s="17"/>
    </row>
    <row r="22674" spans="22:22" x14ac:dyDescent="0.35">
      <c r="V22674" s="17"/>
    </row>
    <row r="22675" spans="22:22" x14ac:dyDescent="0.35">
      <c r="V22675" s="17"/>
    </row>
    <row r="22676" spans="22:22" x14ac:dyDescent="0.35">
      <c r="V22676" s="17"/>
    </row>
    <row r="22677" spans="22:22" x14ac:dyDescent="0.35">
      <c r="V22677" s="17"/>
    </row>
    <row r="22678" spans="22:22" x14ac:dyDescent="0.35">
      <c r="V22678" s="17"/>
    </row>
    <row r="22679" spans="22:22" x14ac:dyDescent="0.35">
      <c r="V22679" s="17"/>
    </row>
    <row r="22680" spans="22:22" x14ac:dyDescent="0.35">
      <c r="V22680" s="17"/>
    </row>
    <row r="22681" spans="22:22" x14ac:dyDescent="0.35">
      <c r="V22681" s="17"/>
    </row>
    <row r="22682" spans="22:22" x14ac:dyDescent="0.35">
      <c r="V22682" s="17"/>
    </row>
    <row r="22683" spans="22:22" x14ac:dyDescent="0.35">
      <c r="V22683" s="17"/>
    </row>
    <row r="22684" spans="22:22" x14ac:dyDescent="0.35">
      <c r="V22684" s="17"/>
    </row>
    <row r="22685" spans="22:22" x14ac:dyDescent="0.35">
      <c r="V22685" s="17"/>
    </row>
    <row r="22686" spans="22:22" x14ac:dyDescent="0.35">
      <c r="V22686" s="17"/>
    </row>
    <row r="22687" spans="22:22" x14ac:dyDescent="0.35">
      <c r="V22687" s="17"/>
    </row>
    <row r="22688" spans="22:22" x14ac:dyDescent="0.35">
      <c r="V22688" s="17"/>
    </row>
    <row r="22689" spans="22:22" x14ac:dyDescent="0.35">
      <c r="V22689" s="17"/>
    </row>
    <row r="22690" spans="22:22" x14ac:dyDescent="0.35">
      <c r="V22690" s="17"/>
    </row>
    <row r="22691" spans="22:22" x14ac:dyDescent="0.35">
      <c r="V22691" s="17"/>
    </row>
    <row r="22692" spans="22:22" x14ac:dyDescent="0.35">
      <c r="V22692" s="17"/>
    </row>
    <row r="22693" spans="22:22" x14ac:dyDescent="0.35">
      <c r="V22693" s="17"/>
    </row>
    <row r="22694" spans="22:22" x14ac:dyDescent="0.35">
      <c r="V22694" s="17"/>
    </row>
    <row r="22695" spans="22:22" x14ac:dyDescent="0.35">
      <c r="V22695" s="17"/>
    </row>
    <row r="22696" spans="22:22" x14ac:dyDescent="0.35">
      <c r="V22696" s="17"/>
    </row>
    <row r="22697" spans="22:22" x14ac:dyDescent="0.35">
      <c r="V22697" s="17"/>
    </row>
    <row r="22698" spans="22:22" x14ac:dyDescent="0.35">
      <c r="V22698" s="17"/>
    </row>
    <row r="22699" spans="22:22" x14ac:dyDescent="0.35">
      <c r="V22699" s="17"/>
    </row>
    <row r="22700" spans="22:22" x14ac:dyDescent="0.35">
      <c r="V22700" s="17"/>
    </row>
    <row r="22701" spans="22:22" x14ac:dyDescent="0.35">
      <c r="V22701" s="17"/>
    </row>
    <row r="22702" spans="22:22" x14ac:dyDescent="0.35">
      <c r="V22702" s="17"/>
    </row>
    <row r="22703" spans="22:22" x14ac:dyDescent="0.35">
      <c r="V22703" s="17"/>
    </row>
    <row r="22704" spans="22:22" x14ac:dyDescent="0.35">
      <c r="V22704" s="17"/>
    </row>
    <row r="22705" spans="22:22" x14ac:dyDescent="0.35">
      <c r="V22705" s="17"/>
    </row>
    <row r="22706" spans="22:22" x14ac:dyDescent="0.35">
      <c r="V22706" s="17"/>
    </row>
    <row r="22707" spans="22:22" x14ac:dyDescent="0.35">
      <c r="V22707" s="17"/>
    </row>
    <row r="22708" spans="22:22" x14ac:dyDescent="0.35">
      <c r="V22708" s="17"/>
    </row>
    <row r="22709" spans="22:22" x14ac:dyDescent="0.35">
      <c r="V22709" s="17"/>
    </row>
    <row r="22710" spans="22:22" x14ac:dyDescent="0.35">
      <c r="V22710" s="17"/>
    </row>
    <row r="22711" spans="22:22" x14ac:dyDescent="0.35">
      <c r="V22711" s="17"/>
    </row>
    <row r="22712" spans="22:22" x14ac:dyDescent="0.35">
      <c r="V22712" s="17"/>
    </row>
    <row r="22713" spans="22:22" x14ac:dyDescent="0.35">
      <c r="V22713" s="17"/>
    </row>
    <row r="22714" spans="22:22" x14ac:dyDescent="0.35">
      <c r="V22714" s="17"/>
    </row>
    <row r="22715" spans="22:22" x14ac:dyDescent="0.35">
      <c r="V22715" s="17"/>
    </row>
    <row r="22716" spans="22:22" x14ac:dyDescent="0.35">
      <c r="V22716" s="17"/>
    </row>
    <row r="22717" spans="22:22" x14ac:dyDescent="0.35">
      <c r="V22717" s="17"/>
    </row>
    <row r="22718" spans="22:22" x14ac:dyDescent="0.35">
      <c r="V22718" s="17"/>
    </row>
    <row r="22719" spans="22:22" x14ac:dyDescent="0.35">
      <c r="V22719" s="17"/>
    </row>
    <row r="22720" spans="22:22" x14ac:dyDescent="0.35">
      <c r="V22720" s="17"/>
    </row>
    <row r="22721" spans="22:22" x14ac:dyDescent="0.35">
      <c r="V22721" s="17"/>
    </row>
    <row r="22722" spans="22:22" x14ac:dyDescent="0.35">
      <c r="V22722" s="17"/>
    </row>
    <row r="22723" spans="22:22" x14ac:dyDescent="0.35">
      <c r="V22723" s="17"/>
    </row>
    <row r="22724" spans="22:22" x14ac:dyDescent="0.35">
      <c r="V22724" s="17"/>
    </row>
    <row r="22725" spans="22:22" x14ac:dyDescent="0.35">
      <c r="V22725" s="17"/>
    </row>
    <row r="22726" spans="22:22" x14ac:dyDescent="0.35">
      <c r="V22726" s="17"/>
    </row>
    <row r="22727" spans="22:22" x14ac:dyDescent="0.35">
      <c r="V22727" s="17"/>
    </row>
    <row r="22728" spans="22:22" x14ac:dyDescent="0.35">
      <c r="V22728" s="17"/>
    </row>
    <row r="22729" spans="22:22" x14ac:dyDescent="0.35">
      <c r="V22729" s="17"/>
    </row>
    <row r="22730" spans="22:22" x14ac:dyDescent="0.35">
      <c r="V22730" s="17"/>
    </row>
    <row r="22731" spans="22:22" x14ac:dyDescent="0.35">
      <c r="V22731" s="17"/>
    </row>
    <row r="22732" spans="22:22" x14ac:dyDescent="0.35">
      <c r="V22732" s="17"/>
    </row>
    <row r="22733" spans="22:22" x14ac:dyDescent="0.35">
      <c r="V22733" s="17"/>
    </row>
    <row r="22734" spans="22:22" x14ac:dyDescent="0.35">
      <c r="V22734" s="17"/>
    </row>
    <row r="22735" spans="22:22" x14ac:dyDescent="0.35">
      <c r="V22735" s="17"/>
    </row>
    <row r="22736" spans="22:22" x14ac:dyDescent="0.35">
      <c r="V22736" s="17"/>
    </row>
    <row r="22737" spans="22:22" x14ac:dyDescent="0.35">
      <c r="V22737" s="17"/>
    </row>
    <row r="22738" spans="22:22" x14ac:dyDescent="0.35">
      <c r="V22738" s="17"/>
    </row>
    <row r="22739" spans="22:22" x14ac:dyDescent="0.35">
      <c r="V22739" s="17"/>
    </row>
    <row r="22740" spans="22:22" x14ac:dyDescent="0.35">
      <c r="V22740" s="17"/>
    </row>
    <row r="22741" spans="22:22" x14ac:dyDescent="0.35">
      <c r="V22741" s="17"/>
    </row>
    <row r="22742" spans="22:22" x14ac:dyDescent="0.35">
      <c r="V22742" s="17"/>
    </row>
    <row r="22743" spans="22:22" x14ac:dyDescent="0.35">
      <c r="V22743" s="17"/>
    </row>
    <row r="22744" spans="22:22" x14ac:dyDescent="0.35">
      <c r="V22744" s="17"/>
    </row>
    <row r="22745" spans="22:22" x14ac:dyDescent="0.35">
      <c r="V22745" s="17"/>
    </row>
    <row r="22746" spans="22:22" x14ac:dyDescent="0.35">
      <c r="V22746" s="17"/>
    </row>
    <row r="22747" spans="22:22" x14ac:dyDescent="0.35">
      <c r="V22747" s="17"/>
    </row>
    <row r="22748" spans="22:22" x14ac:dyDescent="0.35">
      <c r="V22748" s="17"/>
    </row>
    <row r="22749" spans="22:22" x14ac:dyDescent="0.35">
      <c r="V22749" s="17"/>
    </row>
    <row r="22750" spans="22:22" x14ac:dyDescent="0.35">
      <c r="V22750" s="17"/>
    </row>
    <row r="22751" spans="22:22" x14ac:dyDescent="0.35">
      <c r="V22751" s="17"/>
    </row>
    <row r="22752" spans="22:22" x14ac:dyDescent="0.35">
      <c r="V22752" s="17"/>
    </row>
    <row r="22753" spans="22:22" x14ac:dyDescent="0.35">
      <c r="V22753" s="17"/>
    </row>
    <row r="22754" spans="22:22" x14ac:dyDescent="0.35">
      <c r="V22754" s="17"/>
    </row>
    <row r="22755" spans="22:22" x14ac:dyDescent="0.35">
      <c r="V22755" s="17"/>
    </row>
    <row r="22756" spans="22:22" x14ac:dyDescent="0.35">
      <c r="V22756" s="17"/>
    </row>
    <row r="22757" spans="22:22" x14ac:dyDescent="0.35">
      <c r="V22757" s="17"/>
    </row>
    <row r="22758" spans="22:22" x14ac:dyDescent="0.35">
      <c r="V22758" s="17"/>
    </row>
    <row r="22759" spans="22:22" x14ac:dyDescent="0.35">
      <c r="V22759" s="17"/>
    </row>
    <row r="22760" spans="22:22" x14ac:dyDescent="0.35">
      <c r="V22760" s="17"/>
    </row>
    <row r="22761" spans="22:22" x14ac:dyDescent="0.35">
      <c r="V22761" s="17"/>
    </row>
    <row r="22762" spans="22:22" x14ac:dyDescent="0.35">
      <c r="V22762" s="17"/>
    </row>
    <row r="22763" spans="22:22" x14ac:dyDescent="0.35">
      <c r="V22763" s="17"/>
    </row>
    <row r="22764" spans="22:22" x14ac:dyDescent="0.35">
      <c r="V22764" s="17"/>
    </row>
    <row r="22765" spans="22:22" x14ac:dyDescent="0.35">
      <c r="V22765" s="17"/>
    </row>
    <row r="22766" spans="22:22" x14ac:dyDescent="0.35">
      <c r="V22766" s="17"/>
    </row>
    <row r="22767" spans="22:22" x14ac:dyDescent="0.35">
      <c r="V22767" s="17"/>
    </row>
    <row r="22768" spans="22:22" x14ac:dyDescent="0.35">
      <c r="V22768" s="17"/>
    </row>
    <row r="22769" spans="22:22" x14ac:dyDescent="0.35">
      <c r="V22769" s="17"/>
    </row>
    <row r="22770" spans="22:22" x14ac:dyDescent="0.35">
      <c r="V22770" s="17"/>
    </row>
    <row r="22771" spans="22:22" x14ac:dyDescent="0.35">
      <c r="V22771" s="17"/>
    </row>
    <row r="22772" spans="22:22" x14ac:dyDescent="0.35">
      <c r="V22772" s="17"/>
    </row>
    <row r="22773" spans="22:22" x14ac:dyDescent="0.35">
      <c r="V22773" s="17"/>
    </row>
    <row r="22774" spans="22:22" x14ac:dyDescent="0.35">
      <c r="V22774" s="17"/>
    </row>
    <row r="22775" spans="22:22" x14ac:dyDescent="0.35">
      <c r="V22775" s="17"/>
    </row>
    <row r="22776" spans="22:22" x14ac:dyDescent="0.35">
      <c r="V22776" s="17"/>
    </row>
    <row r="22777" spans="22:22" x14ac:dyDescent="0.35">
      <c r="V22777" s="17"/>
    </row>
    <row r="22778" spans="22:22" x14ac:dyDescent="0.35">
      <c r="V22778" s="17"/>
    </row>
    <row r="22779" spans="22:22" x14ac:dyDescent="0.35">
      <c r="V22779" s="17"/>
    </row>
    <row r="22780" spans="22:22" x14ac:dyDescent="0.35">
      <c r="V22780" s="17"/>
    </row>
    <row r="22781" spans="22:22" x14ac:dyDescent="0.35">
      <c r="V22781" s="17"/>
    </row>
    <row r="22782" spans="22:22" x14ac:dyDescent="0.35">
      <c r="V22782" s="17"/>
    </row>
    <row r="22783" spans="22:22" x14ac:dyDescent="0.35">
      <c r="V22783" s="17"/>
    </row>
    <row r="22784" spans="22:22" x14ac:dyDescent="0.35">
      <c r="V22784" s="17"/>
    </row>
    <row r="22785" spans="22:22" x14ac:dyDescent="0.35">
      <c r="V22785" s="17"/>
    </row>
    <row r="22786" spans="22:22" x14ac:dyDescent="0.35">
      <c r="V22786" s="17"/>
    </row>
    <row r="22787" spans="22:22" x14ac:dyDescent="0.35">
      <c r="V22787" s="17"/>
    </row>
    <row r="22788" spans="22:22" x14ac:dyDescent="0.35">
      <c r="V22788" s="17"/>
    </row>
    <row r="22789" spans="22:22" x14ac:dyDescent="0.35">
      <c r="V22789" s="17"/>
    </row>
    <row r="22790" spans="22:22" x14ac:dyDescent="0.35">
      <c r="V22790" s="17"/>
    </row>
    <row r="22791" spans="22:22" x14ac:dyDescent="0.35">
      <c r="V22791" s="17"/>
    </row>
    <row r="22792" spans="22:22" x14ac:dyDescent="0.35">
      <c r="V22792" s="17"/>
    </row>
    <row r="22793" spans="22:22" x14ac:dyDescent="0.35">
      <c r="V22793" s="17"/>
    </row>
    <row r="22794" spans="22:22" x14ac:dyDescent="0.35">
      <c r="V22794" s="17"/>
    </row>
    <row r="22795" spans="22:22" x14ac:dyDescent="0.35">
      <c r="V22795" s="17"/>
    </row>
    <row r="22796" spans="22:22" x14ac:dyDescent="0.35">
      <c r="V22796" s="17"/>
    </row>
    <row r="22797" spans="22:22" x14ac:dyDescent="0.35">
      <c r="V22797" s="17"/>
    </row>
    <row r="22798" spans="22:22" x14ac:dyDescent="0.35">
      <c r="V22798" s="17"/>
    </row>
    <row r="22799" spans="22:22" x14ac:dyDescent="0.35">
      <c r="V22799" s="17"/>
    </row>
    <row r="22800" spans="22:22" x14ac:dyDescent="0.35">
      <c r="V22800" s="17"/>
    </row>
    <row r="22801" spans="22:22" x14ac:dyDescent="0.35">
      <c r="V22801" s="17"/>
    </row>
    <row r="22802" spans="22:22" x14ac:dyDescent="0.35">
      <c r="V22802" s="17"/>
    </row>
    <row r="22803" spans="22:22" x14ac:dyDescent="0.35">
      <c r="V22803" s="17"/>
    </row>
    <row r="22804" spans="22:22" x14ac:dyDescent="0.35">
      <c r="V22804" s="17"/>
    </row>
    <row r="22805" spans="22:22" x14ac:dyDescent="0.35">
      <c r="V22805" s="17"/>
    </row>
    <row r="22806" spans="22:22" x14ac:dyDescent="0.35">
      <c r="V22806" s="17"/>
    </row>
    <row r="22807" spans="22:22" x14ac:dyDescent="0.35">
      <c r="V22807" s="17"/>
    </row>
    <row r="22808" spans="22:22" x14ac:dyDescent="0.35">
      <c r="V22808" s="17"/>
    </row>
    <row r="22809" spans="22:22" x14ac:dyDescent="0.35">
      <c r="V22809" s="17"/>
    </row>
    <row r="22810" spans="22:22" x14ac:dyDescent="0.35">
      <c r="V22810" s="17"/>
    </row>
    <row r="22811" spans="22:22" x14ac:dyDescent="0.35">
      <c r="V22811" s="17"/>
    </row>
    <row r="22812" spans="22:22" x14ac:dyDescent="0.35">
      <c r="V22812" s="17"/>
    </row>
    <row r="22813" spans="22:22" x14ac:dyDescent="0.35">
      <c r="V22813" s="17"/>
    </row>
    <row r="22814" spans="22:22" x14ac:dyDescent="0.35">
      <c r="V22814" s="17"/>
    </row>
    <row r="22815" spans="22:22" x14ac:dyDescent="0.35">
      <c r="V22815" s="17"/>
    </row>
    <row r="22816" spans="22:22" x14ac:dyDescent="0.35">
      <c r="V22816" s="17"/>
    </row>
    <row r="22817" spans="22:22" x14ac:dyDescent="0.35">
      <c r="V22817" s="17"/>
    </row>
    <row r="22818" spans="22:22" x14ac:dyDescent="0.35">
      <c r="V22818" s="17"/>
    </row>
    <row r="22819" spans="22:22" x14ac:dyDescent="0.35">
      <c r="V22819" s="17"/>
    </row>
    <row r="22820" spans="22:22" x14ac:dyDescent="0.35">
      <c r="V22820" s="17"/>
    </row>
    <row r="22821" spans="22:22" x14ac:dyDescent="0.35">
      <c r="V22821" s="17"/>
    </row>
    <row r="22822" spans="22:22" x14ac:dyDescent="0.35">
      <c r="V22822" s="17"/>
    </row>
    <row r="22823" spans="22:22" x14ac:dyDescent="0.35">
      <c r="V22823" s="17"/>
    </row>
    <row r="22824" spans="22:22" x14ac:dyDescent="0.35">
      <c r="V22824" s="17"/>
    </row>
    <row r="22825" spans="22:22" x14ac:dyDescent="0.35">
      <c r="V22825" s="17"/>
    </row>
    <row r="22826" spans="22:22" x14ac:dyDescent="0.35">
      <c r="V22826" s="17"/>
    </row>
    <row r="22827" spans="22:22" x14ac:dyDescent="0.35">
      <c r="V22827" s="17"/>
    </row>
    <row r="22828" spans="22:22" x14ac:dyDescent="0.35">
      <c r="V22828" s="17"/>
    </row>
    <row r="22829" spans="22:22" x14ac:dyDescent="0.35">
      <c r="V22829" s="17"/>
    </row>
    <row r="22830" spans="22:22" x14ac:dyDescent="0.35">
      <c r="V22830" s="17"/>
    </row>
    <row r="22831" spans="22:22" x14ac:dyDescent="0.35">
      <c r="V22831" s="17"/>
    </row>
    <row r="22832" spans="22:22" x14ac:dyDescent="0.35">
      <c r="V22832" s="17"/>
    </row>
    <row r="22833" spans="22:22" x14ac:dyDescent="0.35">
      <c r="V22833" s="17"/>
    </row>
    <row r="22834" spans="22:22" x14ac:dyDescent="0.35">
      <c r="V22834" s="17"/>
    </row>
    <row r="22835" spans="22:22" x14ac:dyDescent="0.35">
      <c r="V22835" s="17"/>
    </row>
    <row r="22836" spans="22:22" x14ac:dyDescent="0.35">
      <c r="V22836" s="17"/>
    </row>
    <row r="22837" spans="22:22" x14ac:dyDescent="0.35">
      <c r="V22837" s="17"/>
    </row>
    <row r="22838" spans="22:22" x14ac:dyDescent="0.35">
      <c r="V22838" s="17"/>
    </row>
    <row r="22839" spans="22:22" x14ac:dyDescent="0.35">
      <c r="V22839" s="17"/>
    </row>
    <row r="22840" spans="22:22" x14ac:dyDescent="0.35">
      <c r="V22840" s="17"/>
    </row>
    <row r="22841" spans="22:22" x14ac:dyDescent="0.35">
      <c r="V22841" s="17"/>
    </row>
    <row r="22842" spans="22:22" x14ac:dyDescent="0.35">
      <c r="V22842" s="17"/>
    </row>
    <row r="22843" spans="22:22" x14ac:dyDescent="0.35">
      <c r="V22843" s="17"/>
    </row>
    <row r="22844" spans="22:22" x14ac:dyDescent="0.35">
      <c r="V22844" s="17"/>
    </row>
    <row r="22845" spans="22:22" x14ac:dyDescent="0.35">
      <c r="V22845" s="17"/>
    </row>
    <row r="22846" spans="22:22" x14ac:dyDescent="0.35">
      <c r="V22846" s="17"/>
    </row>
    <row r="22847" spans="22:22" x14ac:dyDescent="0.35">
      <c r="V22847" s="17"/>
    </row>
    <row r="22848" spans="22:22" x14ac:dyDescent="0.35">
      <c r="V22848" s="17"/>
    </row>
    <row r="22849" spans="22:22" x14ac:dyDescent="0.35">
      <c r="V22849" s="17"/>
    </row>
    <row r="22850" spans="22:22" x14ac:dyDescent="0.35">
      <c r="V22850" s="17"/>
    </row>
    <row r="22851" spans="22:22" x14ac:dyDescent="0.35">
      <c r="V22851" s="17"/>
    </row>
    <row r="22852" spans="22:22" x14ac:dyDescent="0.35">
      <c r="V22852" s="17"/>
    </row>
    <row r="22853" spans="22:22" x14ac:dyDescent="0.35">
      <c r="V22853" s="17"/>
    </row>
    <row r="22854" spans="22:22" x14ac:dyDescent="0.35">
      <c r="V22854" s="17"/>
    </row>
    <row r="22855" spans="22:22" x14ac:dyDescent="0.35">
      <c r="V22855" s="17"/>
    </row>
    <row r="22856" spans="22:22" x14ac:dyDescent="0.35">
      <c r="V22856" s="17"/>
    </row>
    <row r="22857" spans="22:22" x14ac:dyDescent="0.35">
      <c r="V22857" s="17"/>
    </row>
    <row r="22858" spans="22:22" x14ac:dyDescent="0.35">
      <c r="V22858" s="17"/>
    </row>
    <row r="22859" spans="22:22" x14ac:dyDescent="0.35">
      <c r="V22859" s="17"/>
    </row>
    <row r="22860" spans="22:22" x14ac:dyDescent="0.35">
      <c r="V22860" s="17"/>
    </row>
    <row r="22861" spans="22:22" x14ac:dyDescent="0.35">
      <c r="V22861" s="17"/>
    </row>
    <row r="22862" spans="22:22" x14ac:dyDescent="0.35">
      <c r="V22862" s="17"/>
    </row>
    <row r="22863" spans="22:22" x14ac:dyDescent="0.35">
      <c r="V22863" s="17"/>
    </row>
    <row r="22864" spans="22:22" x14ac:dyDescent="0.35">
      <c r="V22864" s="17"/>
    </row>
    <row r="22865" spans="22:22" x14ac:dyDescent="0.35">
      <c r="V22865" s="17"/>
    </row>
    <row r="22866" spans="22:22" x14ac:dyDescent="0.35">
      <c r="V22866" s="17"/>
    </row>
    <row r="22867" spans="22:22" x14ac:dyDescent="0.35">
      <c r="V22867" s="17"/>
    </row>
    <row r="22868" spans="22:22" x14ac:dyDescent="0.35">
      <c r="V22868" s="17"/>
    </row>
    <row r="22869" spans="22:22" x14ac:dyDescent="0.35">
      <c r="V22869" s="17"/>
    </row>
    <row r="22870" spans="22:22" x14ac:dyDescent="0.35">
      <c r="V22870" s="17"/>
    </row>
    <row r="22871" spans="22:22" x14ac:dyDescent="0.35">
      <c r="V22871" s="17"/>
    </row>
    <row r="22872" spans="22:22" x14ac:dyDescent="0.35">
      <c r="V22872" s="17"/>
    </row>
    <row r="22873" spans="22:22" x14ac:dyDescent="0.35">
      <c r="V22873" s="17"/>
    </row>
    <row r="22874" spans="22:22" x14ac:dyDescent="0.35">
      <c r="V22874" s="17"/>
    </row>
    <row r="22875" spans="22:22" x14ac:dyDescent="0.35">
      <c r="V22875" s="17"/>
    </row>
    <row r="22876" spans="22:22" x14ac:dyDescent="0.35">
      <c r="V22876" s="17"/>
    </row>
    <row r="22877" spans="22:22" x14ac:dyDescent="0.35">
      <c r="V22877" s="17"/>
    </row>
    <row r="22878" spans="22:22" x14ac:dyDescent="0.35">
      <c r="V22878" s="17"/>
    </row>
    <row r="22879" spans="22:22" x14ac:dyDescent="0.35">
      <c r="V22879" s="17"/>
    </row>
    <row r="22880" spans="22:22" x14ac:dyDescent="0.35">
      <c r="V22880" s="17"/>
    </row>
    <row r="22881" spans="22:22" x14ac:dyDescent="0.35">
      <c r="V22881" s="17"/>
    </row>
    <row r="22882" spans="22:22" x14ac:dyDescent="0.35">
      <c r="V22882" s="17"/>
    </row>
    <row r="22883" spans="22:22" x14ac:dyDescent="0.35">
      <c r="V22883" s="17"/>
    </row>
    <row r="22884" spans="22:22" x14ac:dyDescent="0.35">
      <c r="V22884" s="17"/>
    </row>
    <row r="22885" spans="22:22" x14ac:dyDescent="0.35">
      <c r="V22885" s="17"/>
    </row>
    <row r="22886" spans="22:22" x14ac:dyDescent="0.35">
      <c r="V22886" s="17"/>
    </row>
    <row r="22887" spans="22:22" x14ac:dyDescent="0.35">
      <c r="V22887" s="17"/>
    </row>
    <row r="22888" spans="22:22" x14ac:dyDescent="0.35">
      <c r="V22888" s="17"/>
    </row>
    <row r="22889" spans="22:22" x14ac:dyDescent="0.35">
      <c r="V22889" s="17"/>
    </row>
    <row r="22890" spans="22:22" x14ac:dyDescent="0.35">
      <c r="V22890" s="17"/>
    </row>
    <row r="22891" spans="22:22" x14ac:dyDescent="0.35">
      <c r="V22891" s="17"/>
    </row>
    <row r="22892" spans="22:22" x14ac:dyDescent="0.35">
      <c r="V22892" s="17"/>
    </row>
    <row r="22893" spans="22:22" x14ac:dyDescent="0.35">
      <c r="V22893" s="17"/>
    </row>
    <row r="22894" spans="22:22" x14ac:dyDescent="0.35">
      <c r="V22894" s="17"/>
    </row>
    <row r="22895" spans="22:22" x14ac:dyDescent="0.35">
      <c r="V22895" s="17"/>
    </row>
    <row r="22896" spans="22:22" x14ac:dyDescent="0.35">
      <c r="V22896" s="17"/>
    </row>
    <row r="22897" spans="22:22" x14ac:dyDescent="0.35">
      <c r="V22897" s="17"/>
    </row>
    <row r="22898" spans="22:22" x14ac:dyDescent="0.35">
      <c r="V22898" s="17"/>
    </row>
    <row r="22899" spans="22:22" x14ac:dyDescent="0.35">
      <c r="V22899" s="17"/>
    </row>
    <row r="22900" spans="22:22" x14ac:dyDescent="0.35">
      <c r="V22900" s="17"/>
    </row>
    <row r="22901" spans="22:22" x14ac:dyDescent="0.35">
      <c r="V22901" s="17"/>
    </row>
    <row r="22902" spans="22:22" x14ac:dyDescent="0.35">
      <c r="V22902" s="17"/>
    </row>
    <row r="22903" spans="22:22" x14ac:dyDescent="0.35">
      <c r="V22903" s="17"/>
    </row>
    <row r="22904" spans="22:22" x14ac:dyDescent="0.35">
      <c r="V22904" s="17"/>
    </row>
    <row r="22905" spans="22:22" x14ac:dyDescent="0.35">
      <c r="V22905" s="17"/>
    </row>
    <row r="22906" spans="22:22" x14ac:dyDescent="0.35">
      <c r="V22906" s="17"/>
    </row>
    <row r="22907" spans="22:22" x14ac:dyDescent="0.35">
      <c r="V22907" s="17"/>
    </row>
    <row r="22908" spans="22:22" x14ac:dyDescent="0.35">
      <c r="V22908" s="17"/>
    </row>
    <row r="22909" spans="22:22" x14ac:dyDescent="0.35">
      <c r="V22909" s="17"/>
    </row>
    <row r="22910" spans="22:22" x14ac:dyDescent="0.35">
      <c r="V22910" s="17"/>
    </row>
    <row r="22911" spans="22:22" x14ac:dyDescent="0.35">
      <c r="V22911" s="17"/>
    </row>
    <row r="22912" spans="22:22" x14ac:dyDescent="0.35">
      <c r="V22912" s="17"/>
    </row>
    <row r="22913" spans="22:22" x14ac:dyDescent="0.35">
      <c r="V22913" s="17"/>
    </row>
    <row r="22914" spans="22:22" x14ac:dyDescent="0.35">
      <c r="V22914" s="17"/>
    </row>
    <row r="22915" spans="22:22" x14ac:dyDescent="0.35">
      <c r="V22915" s="17"/>
    </row>
    <row r="22916" spans="22:22" x14ac:dyDescent="0.35">
      <c r="V22916" s="17"/>
    </row>
    <row r="22917" spans="22:22" x14ac:dyDescent="0.35">
      <c r="V22917" s="17"/>
    </row>
    <row r="22918" spans="22:22" x14ac:dyDescent="0.35">
      <c r="V22918" s="17"/>
    </row>
    <row r="22919" spans="22:22" x14ac:dyDescent="0.35">
      <c r="V22919" s="17"/>
    </row>
    <row r="22920" spans="22:22" x14ac:dyDescent="0.35">
      <c r="V22920" s="17"/>
    </row>
    <row r="22921" spans="22:22" x14ac:dyDescent="0.35">
      <c r="V22921" s="17"/>
    </row>
    <row r="22922" spans="22:22" x14ac:dyDescent="0.35">
      <c r="V22922" s="17"/>
    </row>
    <row r="22923" spans="22:22" x14ac:dyDescent="0.35">
      <c r="V22923" s="17"/>
    </row>
    <row r="22924" spans="22:22" x14ac:dyDescent="0.35">
      <c r="V22924" s="17"/>
    </row>
    <row r="22925" spans="22:22" x14ac:dyDescent="0.35">
      <c r="V22925" s="17"/>
    </row>
    <row r="22926" spans="22:22" x14ac:dyDescent="0.35">
      <c r="V22926" s="17"/>
    </row>
    <row r="22927" spans="22:22" x14ac:dyDescent="0.35">
      <c r="V22927" s="17"/>
    </row>
    <row r="22928" spans="22:22" x14ac:dyDescent="0.35">
      <c r="V22928" s="17"/>
    </row>
    <row r="22929" spans="22:22" x14ac:dyDescent="0.35">
      <c r="V22929" s="17"/>
    </row>
    <row r="22930" spans="22:22" x14ac:dyDescent="0.35">
      <c r="V22930" s="17"/>
    </row>
    <row r="22931" spans="22:22" x14ac:dyDescent="0.35">
      <c r="V22931" s="17"/>
    </row>
    <row r="22932" spans="22:22" x14ac:dyDescent="0.35">
      <c r="V22932" s="17"/>
    </row>
    <row r="22933" spans="22:22" x14ac:dyDescent="0.35">
      <c r="V22933" s="17"/>
    </row>
    <row r="22934" spans="22:22" x14ac:dyDescent="0.35">
      <c r="V22934" s="17"/>
    </row>
    <row r="22935" spans="22:22" x14ac:dyDescent="0.35">
      <c r="V22935" s="17"/>
    </row>
    <row r="22936" spans="22:22" x14ac:dyDescent="0.35">
      <c r="V22936" s="17"/>
    </row>
    <row r="22937" spans="22:22" x14ac:dyDescent="0.35">
      <c r="V22937" s="17"/>
    </row>
    <row r="22938" spans="22:22" x14ac:dyDescent="0.35">
      <c r="V22938" s="17"/>
    </row>
    <row r="22939" spans="22:22" x14ac:dyDescent="0.35">
      <c r="V22939" s="17"/>
    </row>
    <row r="22940" spans="22:22" x14ac:dyDescent="0.35">
      <c r="V22940" s="17"/>
    </row>
    <row r="22941" spans="22:22" x14ac:dyDescent="0.35">
      <c r="V22941" s="17"/>
    </row>
    <row r="22942" spans="22:22" x14ac:dyDescent="0.35">
      <c r="V22942" s="17"/>
    </row>
    <row r="22943" spans="22:22" x14ac:dyDescent="0.35">
      <c r="V22943" s="17"/>
    </row>
    <row r="22944" spans="22:22" x14ac:dyDescent="0.35">
      <c r="V22944" s="17"/>
    </row>
    <row r="22945" spans="22:22" x14ac:dyDescent="0.35">
      <c r="V22945" s="17"/>
    </row>
    <row r="22946" spans="22:22" x14ac:dyDescent="0.35">
      <c r="V22946" s="17"/>
    </row>
    <row r="22947" spans="22:22" x14ac:dyDescent="0.35">
      <c r="V22947" s="17"/>
    </row>
    <row r="22948" spans="22:22" x14ac:dyDescent="0.35">
      <c r="V22948" s="17"/>
    </row>
    <row r="22949" spans="22:22" x14ac:dyDescent="0.35">
      <c r="V22949" s="17"/>
    </row>
    <row r="22950" spans="22:22" x14ac:dyDescent="0.35">
      <c r="V22950" s="17"/>
    </row>
    <row r="22951" spans="22:22" x14ac:dyDescent="0.35">
      <c r="V22951" s="17"/>
    </row>
    <row r="22952" spans="22:22" x14ac:dyDescent="0.35">
      <c r="V22952" s="17"/>
    </row>
    <row r="22953" spans="22:22" x14ac:dyDescent="0.35">
      <c r="V22953" s="17"/>
    </row>
    <row r="22954" spans="22:22" x14ac:dyDescent="0.35">
      <c r="V22954" s="17"/>
    </row>
    <row r="22955" spans="22:22" x14ac:dyDescent="0.35">
      <c r="V22955" s="17"/>
    </row>
    <row r="22956" spans="22:22" x14ac:dyDescent="0.35">
      <c r="V22956" s="17"/>
    </row>
    <row r="22957" spans="22:22" x14ac:dyDescent="0.35">
      <c r="V22957" s="17"/>
    </row>
    <row r="22958" spans="22:22" x14ac:dyDescent="0.35">
      <c r="V22958" s="17"/>
    </row>
    <row r="22959" spans="22:22" x14ac:dyDescent="0.35">
      <c r="V22959" s="17"/>
    </row>
    <row r="22960" spans="22:22" x14ac:dyDescent="0.35">
      <c r="V22960" s="17"/>
    </row>
    <row r="22961" spans="22:22" x14ac:dyDescent="0.35">
      <c r="V22961" s="17"/>
    </row>
    <row r="22962" spans="22:22" x14ac:dyDescent="0.35">
      <c r="V22962" s="17"/>
    </row>
    <row r="22963" spans="22:22" x14ac:dyDescent="0.35">
      <c r="V22963" s="17"/>
    </row>
    <row r="22964" spans="22:22" x14ac:dyDescent="0.35">
      <c r="V22964" s="17"/>
    </row>
    <row r="22965" spans="22:22" x14ac:dyDescent="0.35">
      <c r="V22965" s="17"/>
    </row>
    <row r="22966" spans="22:22" x14ac:dyDescent="0.35">
      <c r="V22966" s="17"/>
    </row>
    <row r="22967" spans="22:22" x14ac:dyDescent="0.35">
      <c r="V22967" s="17"/>
    </row>
    <row r="22968" spans="22:22" x14ac:dyDescent="0.35">
      <c r="V22968" s="17"/>
    </row>
    <row r="22969" spans="22:22" x14ac:dyDescent="0.35">
      <c r="V22969" s="17"/>
    </row>
    <row r="22970" spans="22:22" x14ac:dyDescent="0.35">
      <c r="V22970" s="17"/>
    </row>
    <row r="22971" spans="22:22" x14ac:dyDescent="0.35">
      <c r="V22971" s="17"/>
    </row>
    <row r="22972" spans="22:22" x14ac:dyDescent="0.35">
      <c r="V22972" s="17"/>
    </row>
    <row r="22973" spans="22:22" x14ac:dyDescent="0.35">
      <c r="V22973" s="17"/>
    </row>
    <row r="22974" spans="22:22" x14ac:dyDescent="0.35">
      <c r="V22974" s="17"/>
    </row>
    <row r="22975" spans="22:22" x14ac:dyDescent="0.35">
      <c r="V22975" s="17"/>
    </row>
    <row r="22976" spans="22:22" x14ac:dyDescent="0.35">
      <c r="V22976" s="17"/>
    </row>
    <row r="22977" spans="22:22" x14ac:dyDescent="0.35">
      <c r="V22977" s="17"/>
    </row>
    <row r="22978" spans="22:22" x14ac:dyDescent="0.35">
      <c r="V22978" s="17"/>
    </row>
    <row r="22979" spans="22:22" x14ac:dyDescent="0.35">
      <c r="V22979" s="17"/>
    </row>
    <row r="22980" spans="22:22" x14ac:dyDescent="0.35">
      <c r="V22980" s="17"/>
    </row>
    <row r="22981" spans="22:22" x14ac:dyDescent="0.35">
      <c r="V22981" s="17"/>
    </row>
    <row r="22982" spans="22:22" x14ac:dyDescent="0.35">
      <c r="V22982" s="17"/>
    </row>
    <row r="22983" spans="22:22" x14ac:dyDescent="0.35">
      <c r="V22983" s="17"/>
    </row>
    <row r="22984" spans="22:22" x14ac:dyDescent="0.35">
      <c r="V22984" s="17"/>
    </row>
    <row r="22985" spans="22:22" x14ac:dyDescent="0.35">
      <c r="V22985" s="17"/>
    </row>
    <row r="22986" spans="22:22" x14ac:dyDescent="0.35">
      <c r="V22986" s="17"/>
    </row>
    <row r="22987" spans="22:22" x14ac:dyDescent="0.35">
      <c r="V22987" s="17"/>
    </row>
    <row r="22988" spans="22:22" x14ac:dyDescent="0.35">
      <c r="V22988" s="17"/>
    </row>
    <row r="22989" spans="22:22" x14ac:dyDescent="0.35">
      <c r="V22989" s="17"/>
    </row>
    <row r="22990" spans="22:22" x14ac:dyDescent="0.35">
      <c r="V22990" s="17"/>
    </row>
    <row r="22991" spans="22:22" x14ac:dyDescent="0.35">
      <c r="V22991" s="17"/>
    </row>
    <row r="22992" spans="22:22" x14ac:dyDescent="0.35">
      <c r="V22992" s="17"/>
    </row>
    <row r="22993" spans="22:22" x14ac:dyDescent="0.35">
      <c r="V22993" s="17"/>
    </row>
    <row r="22994" spans="22:22" x14ac:dyDescent="0.35">
      <c r="V22994" s="17"/>
    </row>
    <row r="22995" spans="22:22" x14ac:dyDescent="0.35">
      <c r="V22995" s="17"/>
    </row>
    <row r="22996" spans="22:22" x14ac:dyDescent="0.35">
      <c r="V22996" s="17"/>
    </row>
    <row r="22997" spans="22:22" x14ac:dyDescent="0.35">
      <c r="V22997" s="17"/>
    </row>
    <row r="22998" spans="22:22" x14ac:dyDescent="0.35">
      <c r="V22998" s="17"/>
    </row>
    <row r="22999" spans="22:22" x14ac:dyDescent="0.35">
      <c r="V22999" s="17"/>
    </row>
    <row r="23000" spans="22:22" x14ac:dyDescent="0.35">
      <c r="V23000" s="17"/>
    </row>
    <row r="23001" spans="22:22" x14ac:dyDescent="0.35">
      <c r="V23001" s="17"/>
    </row>
    <row r="23002" spans="22:22" x14ac:dyDescent="0.35">
      <c r="V23002" s="17"/>
    </row>
    <row r="23003" spans="22:22" x14ac:dyDescent="0.35">
      <c r="V23003" s="17"/>
    </row>
    <row r="23004" spans="22:22" x14ac:dyDescent="0.35">
      <c r="V23004" s="17"/>
    </row>
    <row r="23005" spans="22:22" x14ac:dyDescent="0.35">
      <c r="V23005" s="17"/>
    </row>
    <row r="23006" spans="22:22" x14ac:dyDescent="0.35">
      <c r="V23006" s="17"/>
    </row>
    <row r="23007" spans="22:22" x14ac:dyDescent="0.35">
      <c r="V23007" s="17"/>
    </row>
    <row r="23008" spans="22:22" x14ac:dyDescent="0.35">
      <c r="V23008" s="17"/>
    </row>
    <row r="23009" spans="22:22" x14ac:dyDescent="0.35">
      <c r="V23009" s="17"/>
    </row>
    <row r="23010" spans="22:22" x14ac:dyDescent="0.35">
      <c r="V23010" s="17"/>
    </row>
    <row r="23011" spans="22:22" x14ac:dyDescent="0.35">
      <c r="V23011" s="17"/>
    </row>
    <row r="23012" spans="22:22" x14ac:dyDescent="0.35">
      <c r="V23012" s="17"/>
    </row>
    <row r="23013" spans="22:22" x14ac:dyDescent="0.35">
      <c r="V23013" s="17"/>
    </row>
    <row r="23014" spans="22:22" x14ac:dyDescent="0.35">
      <c r="V23014" s="17"/>
    </row>
    <row r="23015" spans="22:22" x14ac:dyDescent="0.35">
      <c r="V23015" s="17"/>
    </row>
    <row r="23016" spans="22:22" x14ac:dyDescent="0.35">
      <c r="V23016" s="17"/>
    </row>
    <row r="23017" spans="22:22" x14ac:dyDescent="0.35">
      <c r="V23017" s="17"/>
    </row>
    <row r="23018" spans="22:22" x14ac:dyDescent="0.35">
      <c r="V23018" s="17"/>
    </row>
    <row r="23019" spans="22:22" x14ac:dyDescent="0.35">
      <c r="V23019" s="17"/>
    </row>
    <row r="23020" spans="22:22" x14ac:dyDescent="0.35">
      <c r="V23020" s="17"/>
    </row>
    <row r="23021" spans="22:22" x14ac:dyDescent="0.35">
      <c r="V23021" s="17"/>
    </row>
    <row r="23022" spans="22:22" x14ac:dyDescent="0.35">
      <c r="V23022" s="17"/>
    </row>
    <row r="23023" spans="22:22" x14ac:dyDescent="0.35">
      <c r="V23023" s="17"/>
    </row>
    <row r="23024" spans="22:22" x14ac:dyDescent="0.35">
      <c r="V23024" s="17"/>
    </row>
    <row r="23025" spans="22:22" x14ac:dyDescent="0.35">
      <c r="V23025" s="17"/>
    </row>
    <row r="23026" spans="22:22" x14ac:dyDescent="0.35">
      <c r="V23026" s="17"/>
    </row>
    <row r="23027" spans="22:22" x14ac:dyDescent="0.35">
      <c r="V23027" s="17"/>
    </row>
    <row r="23028" spans="22:22" x14ac:dyDescent="0.35">
      <c r="V23028" s="17"/>
    </row>
    <row r="23029" spans="22:22" x14ac:dyDescent="0.35">
      <c r="V23029" s="17"/>
    </row>
    <row r="23030" spans="22:22" x14ac:dyDescent="0.35">
      <c r="V23030" s="17"/>
    </row>
    <row r="23031" spans="22:22" x14ac:dyDescent="0.35">
      <c r="V23031" s="17"/>
    </row>
    <row r="23032" spans="22:22" x14ac:dyDescent="0.35">
      <c r="V23032" s="17"/>
    </row>
    <row r="23033" spans="22:22" x14ac:dyDescent="0.35">
      <c r="V23033" s="17"/>
    </row>
    <row r="23034" spans="22:22" x14ac:dyDescent="0.35">
      <c r="V23034" s="17"/>
    </row>
    <row r="23035" spans="22:22" x14ac:dyDescent="0.35">
      <c r="V23035" s="17"/>
    </row>
    <row r="23036" spans="22:22" x14ac:dyDescent="0.35">
      <c r="V23036" s="17"/>
    </row>
    <row r="23037" spans="22:22" x14ac:dyDescent="0.35">
      <c r="V23037" s="17"/>
    </row>
    <row r="23038" spans="22:22" x14ac:dyDescent="0.35">
      <c r="V23038" s="17"/>
    </row>
    <row r="23039" spans="22:22" x14ac:dyDescent="0.35">
      <c r="V23039" s="17"/>
    </row>
    <row r="23040" spans="22:22" x14ac:dyDescent="0.35">
      <c r="V23040" s="17"/>
    </row>
    <row r="23041" spans="22:22" x14ac:dyDescent="0.35">
      <c r="V23041" s="17"/>
    </row>
    <row r="23042" spans="22:22" x14ac:dyDescent="0.35">
      <c r="V23042" s="17"/>
    </row>
    <row r="23043" spans="22:22" x14ac:dyDescent="0.35">
      <c r="V23043" s="17"/>
    </row>
    <row r="23044" spans="22:22" x14ac:dyDescent="0.35">
      <c r="V23044" s="17"/>
    </row>
    <row r="23045" spans="22:22" x14ac:dyDescent="0.35">
      <c r="V23045" s="17"/>
    </row>
    <row r="23046" spans="22:22" x14ac:dyDescent="0.35">
      <c r="V23046" s="17"/>
    </row>
    <row r="23047" spans="22:22" x14ac:dyDescent="0.35">
      <c r="V23047" s="17"/>
    </row>
    <row r="23048" spans="22:22" x14ac:dyDescent="0.35">
      <c r="V23048" s="17"/>
    </row>
    <row r="23049" spans="22:22" x14ac:dyDescent="0.35">
      <c r="V23049" s="17"/>
    </row>
    <row r="23050" spans="22:22" x14ac:dyDescent="0.35">
      <c r="V23050" s="17"/>
    </row>
    <row r="23051" spans="22:22" x14ac:dyDescent="0.35">
      <c r="V23051" s="17"/>
    </row>
    <row r="23052" spans="22:22" x14ac:dyDescent="0.35">
      <c r="V23052" s="17"/>
    </row>
    <row r="23053" spans="22:22" x14ac:dyDescent="0.35">
      <c r="V23053" s="17"/>
    </row>
    <row r="23054" spans="22:22" x14ac:dyDescent="0.35">
      <c r="V23054" s="17"/>
    </row>
    <row r="23055" spans="22:22" x14ac:dyDescent="0.35">
      <c r="V23055" s="17"/>
    </row>
    <row r="23056" spans="22:22" x14ac:dyDescent="0.35">
      <c r="V23056" s="17"/>
    </row>
    <row r="23057" spans="22:22" x14ac:dyDescent="0.35">
      <c r="V23057" s="17"/>
    </row>
    <row r="23058" spans="22:22" x14ac:dyDescent="0.35">
      <c r="V23058" s="17"/>
    </row>
    <row r="23059" spans="22:22" x14ac:dyDescent="0.35">
      <c r="V23059" s="17"/>
    </row>
    <row r="23060" spans="22:22" x14ac:dyDescent="0.35">
      <c r="V23060" s="17"/>
    </row>
    <row r="23061" spans="22:22" x14ac:dyDescent="0.35">
      <c r="V23061" s="17"/>
    </row>
    <row r="23062" spans="22:22" x14ac:dyDescent="0.35">
      <c r="V23062" s="17"/>
    </row>
    <row r="23063" spans="22:22" x14ac:dyDescent="0.35">
      <c r="V23063" s="17"/>
    </row>
    <row r="23064" spans="22:22" x14ac:dyDescent="0.35">
      <c r="V23064" s="17"/>
    </row>
    <row r="23065" spans="22:22" x14ac:dyDescent="0.35">
      <c r="V23065" s="17"/>
    </row>
    <row r="23066" spans="22:22" x14ac:dyDescent="0.35">
      <c r="V23066" s="17"/>
    </row>
    <row r="23067" spans="22:22" x14ac:dyDescent="0.35">
      <c r="V23067" s="17"/>
    </row>
    <row r="23068" spans="22:22" x14ac:dyDescent="0.35">
      <c r="V23068" s="17"/>
    </row>
    <row r="23069" spans="22:22" x14ac:dyDescent="0.35">
      <c r="V23069" s="17"/>
    </row>
    <row r="23070" spans="22:22" x14ac:dyDescent="0.35">
      <c r="V23070" s="17"/>
    </row>
    <row r="23071" spans="22:22" x14ac:dyDescent="0.35">
      <c r="V23071" s="17"/>
    </row>
    <row r="23072" spans="22:22" x14ac:dyDescent="0.35">
      <c r="V23072" s="17"/>
    </row>
    <row r="23073" spans="22:22" x14ac:dyDescent="0.35">
      <c r="V23073" s="17"/>
    </row>
    <row r="23074" spans="22:22" x14ac:dyDescent="0.35">
      <c r="V23074" s="17"/>
    </row>
    <row r="23075" spans="22:22" x14ac:dyDescent="0.35">
      <c r="V23075" s="17"/>
    </row>
    <row r="23076" spans="22:22" x14ac:dyDescent="0.35">
      <c r="V23076" s="17"/>
    </row>
    <row r="23077" spans="22:22" x14ac:dyDescent="0.35">
      <c r="V23077" s="17"/>
    </row>
    <row r="23078" spans="22:22" x14ac:dyDescent="0.35">
      <c r="V23078" s="17"/>
    </row>
    <row r="23079" spans="22:22" x14ac:dyDescent="0.35">
      <c r="V23079" s="17"/>
    </row>
    <row r="23080" spans="22:22" x14ac:dyDescent="0.35">
      <c r="V23080" s="17"/>
    </row>
    <row r="23081" spans="22:22" x14ac:dyDescent="0.35">
      <c r="V23081" s="17"/>
    </row>
    <row r="23082" spans="22:22" x14ac:dyDescent="0.35">
      <c r="V23082" s="17"/>
    </row>
    <row r="23083" spans="22:22" x14ac:dyDescent="0.35">
      <c r="V23083" s="17"/>
    </row>
    <row r="23084" spans="22:22" x14ac:dyDescent="0.35">
      <c r="V23084" s="17"/>
    </row>
    <row r="23085" spans="22:22" x14ac:dyDescent="0.35">
      <c r="V23085" s="17"/>
    </row>
    <row r="23086" spans="22:22" x14ac:dyDescent="0.35">
      <c r="V23086" s="17"/>
    </row>
    <row r="23087" spans="22:22" x14ac:dyDescent="0.35">
      <c r="V23087" s="17"/>
    </row>
    <row r="23088" spans="22:22" x14ac:dyDescent="0.35">
      <c r="V23088" s="17"/>
    </row>
    <row r="23089" spans="22:22" x14ac:dyDescent="0.35">
      <c r="V23089" s="17"/>
    </row>
    <row r="23090" spans="22:22" x14ac:dyDescent="0.35">
      <c r="V23090" s="17"/>
    </row>
    <row r="23091" spans="22:22" x14ac:dyDescent="0.35">
      <c r="V23091" s="17"/>
    </row>
    <row r="23092" spans="22:22" x14ac:dyDescent="0.35">
      <c r="V23092" s="17"/>
    </row>
    <row r="23093" spans="22:22" x14ac:dyDescent="0.35">
      <c r="V23093" s="17"/>
    </row>
    <row r="23094" spans="22:22" x14ac:dyDescent="0.35">
      <c r="V23094" s="17"/>
    </row>
    <row r="23095" spans="22:22" x14ac:dyDescent="0.35">
      <c r="V23095" s="17"/>
    </row>
    <row r="23096" spans="22:22" x14ac:dyDescent="0.35">
      <c r="V23096" s="17"/>
    </row>
    <row r="23097" spans="22:22" x14ac:dyDescent="0.35">
      <c r="V23097" s="17"/>
    </row>
    <row r="23098" spans="22:22" x14ac:dyDescent="0.35">
      <c r="V23098" s="17"/>
    </row>
    <row r="23099" spans="22:22" x14ac:dyDescent="0.35">
      <c r="V23099" s="17"/>
    </row>
    <row r="23100" spans="22:22" x14ac:dyDescent="0.35">
      <c r="V23100" s="17"/>
    </row>
    <row r="23101" spans="22:22" x14ac:dyDescent="0.35">
      <c r="V23101" s="17"/>
    </row>
    <row r="23102" spans="22:22" x14ac:dyDescent="0.35">
      <c r="V23102" s="17"/>
    </row>
    <row r="23103" spans="22:22" x14ac:dyDescent="0.35">
      <c r="V23103" s="17"/>
    </row>
    <row r="23104" spans="22:22" x14ac:dyDescent="0.35">
      <c r="V23104" s="17"/>
    </row>
    <row r="23105" spans="22:22" x14ac:dyDescent="0.35">
      <c r="V23105" s="17"/>
    </row>
    <row r="23106" spans="22:22" x14ac:dyDescent="0.35">
      <c r="V23106" s="17"/>
    </row>
    <row r="23107" spans="22:22" x14ac:dyDescent="0.35">
      <c r="V23107" s="17"/>
    </row>
    <row r="23108" spans="22:22" x14ac:dyDescent="0.35">
      <c r="V23108" s="17"/>
    </row>
    <row r="23109" spans="22:22" x14ac:dyDescent="0.35">
      <c r="V23109" s="17"/>
    </row>
    <row r="23110" spans="22:22" x14ac:dyDescent="0.35">
      <c r="V23110" s="17"/>
    </row>
    <row r="23111" spans="22:22" x14ac:dyDescent="0.35">
      <c r="V23111" s="17"/>
    </row>
    <row r="23112" spans="22:22" x14ac:dyDescent="0.35">
      <c r="V23112" s="17"/>
    </row>
    <row r="23113" spans="22:22" x14ac:dyDescent="0.35">
      <c r="V23113" s="17"/>
    </row>
    <row r="23114" spans="22:22" x14ac:dyDescent="0.35">
      <c r="V23114" s="17"/>
    </row>
    <row r="23115" spans="22:22" x14ac:dyDescent="0.35">
      <c r="V23115" s="17"/>
    </row>
    <row r="23116" spans="22:22" x14ac:dyDescent="0.35">
      <c r="V23116" s="17"/>
    </row>
    <row r="23117" spans="22:22" x14ac:dyDescent="0.35">
      <c r="V23117" s="17"/>
    </row>
    <row r="23118" spans="22:22" x14ac:dyDescent="0.35">
      <c r="V23118" s="17"/>
    </row>
    <row r="23119" spans="22:22" x14ac:dyDescent="0.35">
      <c r="V23119" s="17"/>
    </row>
    <row r="23120" spans="22:22" x14ac:dyDescent="0.35">
      <c r="V23120" s="17"/>
    </row>
    <row r="23121" spans="22:22" x14ac:dyDescent="0.35">
      <c r="V23121" s="17"/>
    </row>
    <row r="23122" spans="22:22" x14ac:dyDescent="0.35">
      <c r="V23122" s="17"/>
    </row>
    <row r="23123" spans="22:22" x14ac:dyDescent="0.35">
      <c r="V23123" s="17"/>
    </row>
    <row r="23124" spans="22:22" x14ac:dyDescent="0.35">
      <c r="V23124" s="17"/>
    </row>
    <row r="23125" spans="22:22" x14ac:dyDescent="0.35">
      <c r="V23125" s="17"/>
    </row>
    <row r="23126" spans="22:22" x14ac:dyDescent="0.35">
      <c r="V23126" s="17"/>
    </row>
    <row r="23127" spans="22:22" x14ac:dyDescent="0.35">
      <c r="V23127" s="17"/>
    </row>
    <row r="23128" spans="22:22" x14ac:dyDescent="0.35">
      <c r="V23128" s="17"/>
    </row>
    <row r="23129" spans="22:22" x14ac:dyDescent="0.35">
      <c r="V23129" s="17"/>
    </row>
    <row r="23130" spans="22:22" x14ac:dyDescent="0.35">
      <c r="V23130" s="17"/>
    </row>
    <row r="23131" spans="22:22" x14ac:dyDescent="0.35">
      <c r="V23131" s="17"/>
    </row>
    <row r="23132" spans="22:22" x14ac:dyDescent="0.35">
      <c r="V23132" s="17"/>
    </row>
    <row r="23133" spans="22:22" x14ac:dyDescent="0.35">
      <c r="V23133" s="17"/>
    </row>
    <row r="23134" spans="22:22" x14ac:dyDescent="0.35">
      <c r="V23134" s="17"/>
    </row>
    <row r="23135" spans="22:22" x14ac:dyDescent="0.35">
      <c r="V23135" s="17"/>
    </row>
    <row r="23136" spans="22:22" x14ac:dyDescent="0.35">
      <c r="V23136" s="17"/>
    </row>
    <row r="23137" spans="22:22" x14ac:dyDescent="0.35">
      <c r="V23137" s="17"/>
    </row>
    <row r="23138" spans="22:22" x14ac:dyDescent="0.35">
      <c r="V23138" s="17"/>
    </row>
    <row r="23139" spans="22:22" x14ac:dyDescent="0.35">
      <c r="V23139" s="17"/>
    </row>
    <row r="23140" spans="22:22" x14ac:dyDescent="0.35">
      <c r="V23140" s="17"/>
    </row>
    <row r="23141" spans="22:22" x14ac:dyDescent="0.35">
      <c r="V23141" s="17"/>
    </row>
    <row r="23142" spans="22:22" x14ac:dyDescent="0.35">
      <c r="V23142" s="17"/>
    </row>
    <row r="23143" spans="22:22" x14ac:dyDescent="0.35">
      <c r="V23143" s="17"/>
    </row>
    <row r="23144" spans="22:22" x14ac:dyDescent="0.35">
      <c r="V23144" s="17"/>
    </row>
    <row r="23145" spans="22:22" x14ac:dyDescent="0.35">
      <c r="V23145" s="17"/>
    </row>
    <row r="23146" spans="22:22" x14ac:dyDescent="0.35">
      <c r="V23146" s="17"/>
    </row>
    <row r="23147" spans="22:22" x14ac:dyDescent="0.35">
      <c r="V23147" s="17"/>
    </row>
    <row r="23148" spans="22:22" x14ac:dyDescent="0.35">
      <c r="V23148" s="17"/>
    </row>
    <row r="23149" spans="22:22" x14ac:dyDescent="0.35">
      <c r="V23149" s="17"/>
    </row>
    <row r="23150" spans="22:22" x14ac:dyDescent="0.35">
      <c r="V23150" s="17"/>
    </row>
    <row r="23151" spans="22:22" x14ac:dyDescent="0.35">
      <c r="V23151" s="17"/>
    </row>
    <row r="23152" spans="22:22" x14ac:dyDescent="0.35">
      <c r="V23152" s="17"/>
    </row>
    <row r="23153" spans="22:22" x14ac:dyDescent="0.35">
      <c r="V23153" s="17"/>
    </row>
    <row r="23154" spans="22:22" x14ac:dyDescent="0.35">
      <c r="V23154" s="17"/>
    </row>
    <row r="23155" spans="22:22" x14ac:dyDescent="0.35">
      <c r="V23155" s="17"/>
    </row>
    <row r="23156" spans="22:22" x14ac:dyDescent="0.35">
      <c r="V23156" s="17"/>
    </row>
    <row r="23157" spans="22:22" x14ac:dyDescent="0.35">
      <c r="V23157" s="17"/>
    </row>
    <row r="23158" spans="22:22" x14ac:dyDescent="0.35">
      <c r="V23158" s="17"/>
    </row>
    <row r="23159" spans="22:22" x14ac:dyDescent="0.35">
      <c r="V23159" s="17"/>
    </row>
    <row r="23160" spans="22:22" x14ac:dyDescent="0.35">
      <c r="V23160" s="17"/>
    </row>
    <row r="23161" spans="22:22" x14ac:dyDescent="0.35">
      <c r="V23161" s="17"/>
    </row>
    <row r="23162" spans="22:22" x14ac:dyDescent="0.35">
      <c r="V23162" s="17"/>
    </row>
    <row r="23163" spans="22:22" x14ac:dyDescent="0.35">
      <c r="V23163" s="17"/>
    </row>
    <row r="23164" spans="22:22" x14ac:dyDescent="0.35">
      <c r="V23164" s="17"/>
    </row>
    <row r="23165" spans="22:22" x14ac:dyDescent="0.35">
      <c r="V23165" s="17"/>
    </row>
    <row r="23166" spans="22:22" x14ac:dyDescent="0.35">
      <c r="V23166" s="17"/>
    </row>
    <row r="23167" spans="22:22" x14ac:dyDescent="0.35">
      <c r="V23167" s="17"/>
    </row>
    <row r="23168" spans="22:22" x14ac:dyDescent="0.35">
      <c r="V23168" s="17"/>
    </row>
    <row r="23169" spans="22:22" x14ac:dyDescent="0.35">
      <c r="V23169" s="17"/>
    </row>
    <row r="23170" spans="22:22" x14ac:dyDescent="0.35">
      <c r="V23170" s="17"/>
    </row>
    <row r="23171" spans="22:22" x14ac:dyDescent="0.35">
      <c r="V23171" s="17"/>
    </row>
    <row r="23172" spans="22:22" x14ac:dyDescent="0.35">
      <c r="V23172" s="17"/>
    </row>
    <row r="23173" spans="22:22" x14ac:dyDescent="0.35">
      <c r="V23173" s="17"/>
    </row>
    <row r="23174" spans="22:22" x14ac:dyDescent="0.35">
      <c r="V23174" s="17"/>
    </row>
    <row r="23175" spans="22:22" x14ac:dyDescent="0.35">
      <c r="V23175" s="17"/>
    </row>
    <row r="23176" spans="22:22" x14ac:dyDescent="0.35">
      <c r="V23176" s="17"/>
    </row>
    <row r="23177" spans="22:22" x14ac:dyDescent="0.35">
      <c r="V23177" s="17"/>
    </row>
    <row r="23178" spans="22:22" x14ac:dyDescent="0.35">
      <c r="V23178" s="17"/>
    </row>
    <row r="23179" spans="22:22" x14ac:dyDescent="0.35">
      <c r="V23179" s="17"/>
    </row>
    <row r="23180" spans="22:22" x14ac:dyDescent="0.35">
      <c r="V23180" s="17"/>
    </row>
    <row r="23181" spans="22:22" x14ac:dyDescent="0.35">
      <c r="V23181" s="17"/>
    </row>
    <row r="23182" spans="22:22" x14ac:dyDescent="0.35">
      <c r="V23182" s="17"/>
    </row>
    <row r="23183" spans="22:22" x14ac:dyDescent="0.35">
      <c r="V23183" s="17"/>
    </row>
    <row r="23184" spans="22:22" x14ac:dyDescent="0.35">
      <c r="V23184" s="17"/>
    </row>
    <row r="23185" spans="22:22" x14ac:dyDescent="0.35">
      <c r="V23185" s="17"/>
    </row>
    <row r="23186" spans="22:22" x14ac:dyDescent="0.35">
      <c r="V23186" s="17"/>
    </row>
    <row r="23187" spans="22:22" x14ac:dyDescent="0.35">
      <c r="V23187" s="17"/>
    </row>
    <row r="23188" spans="22:22" x14ac:dyDescent="0.35">
      <c r="V23188" s="17"/>
    </row>
    <row r="23189" spans="22:22" x14ac:dyDescent="0.35">
      <c r="V23189" s="17"/>
    </row>
    <row r="23190" spans="22:22" x14ac:dyDescent="0.35">
      <c r="V23190" s="17"/>
    </row>
    <row r="23191" spans="22:22" x14ac:dyDescent="0.35">
      <c r="V23191" s="17"/>
    </row>
    <row r="23192" spans="22:22" x14ac:dyDescent="0.35">
      <c r="V23192" s="17"/>
    </row>
    <row r="23193" spans="22:22" x14ac:dyDescent="0.35">
      <c r="V23193" s="17"/>
    </row>
    <row r="23194" spans="22:22" x14ac:dyDescent="0.35">
      <c r="V23194" s="17"/>
    </row>
    <row r="23195" spans="22:22" x14ac:dyDescent="0.35">
      <c r="V23195" s="17"/>
    </row>
    <row r="23196" spans="22:22" x14ac:dyDescent="0.35">
      <c r="V23196" s="17"/>
    </row>
    <row r="23197" spans="22:22" x14ac:dyDescent="0.35">
      <c r="V23197" s="17"/>
    </row>
    <row r="23198" spans="22:22" x14ac:dyDescent="0.35">
      <c r="V23198" s="17"/>
    </row>
    <row r="23199" spans="22:22" x14ac:dyDescent="0.35">
      <c r="V23199" s="17"/>
    </row>
    <row r="23200" spans="22:22" x14ac:dyDescent="0.35">
      <c r="V23200" s="17"/>
    </row>
    <row r="23201" spans="22:22" x14ac:dyDescent="0.35">
      <c r="V23201" s="17"/>
    </row>
    <row r="23202" spans="22:22" x14ac:dyDescent="0.35">
      <c r="V23202" s="17"/>
    </row>
    <row r="23203" spans="22:22" x14ac:dyDescent="0.35">
      <c r="V23203" s="17"/>
    </row>
    <row r="23204" spans="22:22" x14ac:dyDescent="0.35">
      <c r="V23204" s="17"/>
    </row>
    <row r="23205" spans="22:22" x14ac:dyDescent="0.35">
      <c r="V23205" s="17"/>
    </row>
    <row r="23206" spans="22:22" x14ac:dyDescent="0.35">
      <c r="V23206" s="17"/>
    </row>
    <row r="23207" spans="22:22" x14ac:dyDescent="0.35">
      <c r="V23207" s="17"/>
    </row>
    <row r="23208" spans="22:22" x14ac:dyDescent="0.35">
      <c r="V23208" s="17"/>
    </row>
    <row r="23209" spans="22:22" x14ac:dyDescent="0.35">
      <c r="V23209" s="17"/>
    </row>
    <row r="23210" spans="22:22" x14ac:dyDescent="0.35">
      <c r="V23210" s="17"/>
    </row>
    <row r="23211" spans="22:22" x14ac:dyDescent="0.35">
      <c r="V23211" s="17"/>
    </row>
    <row r="23212" spans="22:22" x14ac:dyDescent="0.35">
      <c r="V23212" s="17"/>
    </row>
    <row r="23213" spans="22:22" x14ac:dyDescent="0.35">
      <c r="V23213" s="17"/>
    </row>
    <row r="23214" spans="22:22" x14ac:dyDescent="0.35">
      <c r="V23214" s="17"/>
    </row>
    <row r="23215" spans="22:22" x14ac:dyDescent="0.35">
      <c r="V23215" s="17"/>
    </row>
    <row r="23216" spans="22:22" x14ac:dyDescent="0.35">
      <c r="V23216" s="17"/>
    </row>
    <row r="23217" spans="22:22" x14ac:dyDescent="0.35">
      <c r="V23217" s="17"/>
    </row>
    <row r="23218" spans="22:22" x14ac:dyDescent="0.35">
      <c r="V23218" s="17"/>
    </row>
    <row r="23219" spans="22:22" x14ac:dyDescent="0.35">
      <c r="V23219" s="17"/>
    </row>
    <row r="23220" spans="22:22" x14ac:dyDescent="0.35">
      <c r="V23220" s="17"/>
    </row>
    <row r="23221" spans="22:22" x14ac:dyDescent="0.35">
      <c r="V23221" s="17"/>
    </row>
    <row r="23222" spans="22:22" x14ac:dyDescent="0.35">
      <c r="V23222" s="17"/>
    </row>
    <row r="23223" spans="22:22" x14ac:dyDescent="0.35">
      <c r="V23223" s="17"/>
    </row>
    <row r="23224" spans="22:22" x14ac:dyDescent="0.35">
      <c r="V23224" s="17"/>
    </row>
    <row r="23225" spans="22:22" x14ac:dyDescent="0.35">
      <c r="V23225" s="17"/>
    </row>
    <row r="23226" spans="22:22" x14ac:dyDescent="0.35">
      <c r="V23226" s="17"/>
    </row>
    <row r="23227" spans="22:22" x14ac:dyDescent="0.35">
      <c r="V23227" s="17"/>
    </row>
    <row r="23228" spans="22:22" x14ac:dyDescent="0.35">
      <c r="V23228" s="17"/>
    </row>
    <row r="23229" spans="22:22" x14ac:dyDescent="0.35">
      <c r="V23229" s="17"/>
    </row>
    <row r="23230" spans="22:22" x14ac:dyDescent="0.35">
      <c r="V23230" s="17"/>
    </row>
    <row r="23231" spans="22:22" x14ac:dyDescent="0.35">
      <c r="V23231" s="17"/>
    </row>
    <row r="23232" spans="22:22" x14ac:dyDescent="0.35">
      <c r="V23232" s="17"/>
    </row>
    <row r="23233" spans="22:22" x14ac:dyDescent="0.35">
      <c r="V23233" s="17"/>
    </row>
    <row r="23234" spans="22:22" x14ac:dyDescent="0.35">
      <c r="V23234" s="17"/>
    </row>
    <row r="23235" spans="22:22" x14ac:dyDescent="0.35">
      <c r="V23235" s="17"/>
    </row>
    <row r="23236" spans="22:22" x14ac:dyDescent="0.35">
      <c r="V23236" s="17"/>
    </row>
    <row r="23237" spans="22:22" x14ac:dyDescent="0.35">
      <c r="V23237" s="17"/>
    </row>
    <row r="23238" spans="22:22" x14ac:dyDescent="0.35">
      <c r="V23238" s="17"/>
    </row>
    <row r="23239" spans="22:22" x14ac:dyDescent="0.35">
      <c r="V23239" s="17"/>
    </row>
    <row r="23240" spans="22:22" x14ac:dyDescent="0.35">
      <c r="V23240" s="17"/>
    </row>
    <row r="23241" spans="22:22" x14ac:dyDescent="0.35">
      <c r="V23241" s="17"/>
    </row>
    <row r="23242" spans="22:22" x14ac:dyDescent="0.35">
      <c r="V23242" s="17"/>
    </row>
    <row r="23243" spans="22:22" x14ac:dyDescent="0.35">
      <c r="V23243" s="17"/>
    </row>
    <row r="23244" spans="22:22" x14ac:dyDescent="0.35">
      <c r="V23244" s="17"/>
    </row>
    <row r="23245" spans="22:22" x14ac:dyDescent="0.35">
      <c r="V23245" s="17"/>
    </row>
    <row r="23246" spans="22:22" x14ac:dyDescent="0.35">
      <c r="V23246" s="17"/>
    </row>
    <row r="23247" spans="22:22" x14ac:dyDescent="0.35">
      <c r="V23247" s="17"/>
    </row>
    <row r="23248" spans="22:22" x14ac:dyDescent="0.35">
      <c r="V23248" s="17"/>
    </row>
    <row r="23249" spans="22:22" x14ac:dyDescent="0.35">
      <c r="V23249" s="17"/>
    </row>
    <row r="23250" spans="22:22" x14ac:dyDescent="0.35">
      <c r="V23250" s="17"/>
    </row>
    <row r="23251" spans="22:22" x14ac:dyDescent="0.35">
      <c r="V23251" s="17"/>
    </row>
    <row r="23252" spans="22:22" x14ac:dyDescent="0.35">
      <c r="V23252" s="17"/>
    </row>
    <row r="23253" spans="22:22" x14ac:dyDescent="0.35">
      <c r="V23253" s="17"/>
    </row>
    <row r="23254" spans="22:22" x14ac:dyDescent="0.35">
      <c r="V23254" s="17"/>
    </row>
    <row r="23255" spans="22:22" x14ac:dyDescent="0.35">
      <c r="V23255" s="17"/>
    </row>
    <row r="23256" spans="22:22" x14ac:dyDescent="0.35">
      <c r="V23256" s="17"/>
    </row>
    <row r="23257" spans="22:22" x14ac:dyDescent="0.35">
      <c r="V23257" s="17"/>
    </row>
    <row r="23258" spans="22:22" x14ac:dyDescent="0.35">
      <c r="V23258" s="17"/>
    </row>
    <row r="23259" spans="22:22" x14ac:dyDescent="0.35">
      <c r="V23259" s="17"/>
    </row>
    <row r="23260" spans="22:22" x14ac:dyDescent="0.35">
      <c r="V23260" s="17"/>
    </row>
    <row r="23261" spans="22:22" x14ac:dyDescent="0.35">
      <c r="V23261" s="17"/>
    </row>
    <row r="23262" spans="22:22" x14ac:dyDescent="0.35">
      <c r="V23262" s="17"/>
    </row>
    <row r="23263" spans="22:22" x14ac:dyDescent="0.35">
      <c r="V23263" s="17"/>
    </row>
    <row r="23264" spans="22:22" x14ac:dyDescent="0.35">
      <c r="V23264" s="17"/>
    </row>
    <row r="23265" spans="22:22" x14ac:dyDescent="0.35">
      <c r="V23265" s="17"/>
    </row>
    <row r="23266" spans="22:22" x14ac:dyDescent="0.35">
      <c r="V23266" s="17"/>
    </row>
    <row r="23267" spans="22:22" x14ac:dyDescent="0.35">
      <c r="V23267" s="17"/>
    </row>
    <row r="23268" spans="22:22" x14ac:dyDescent="0.35">
      <c r="V23268" s="17"/>
    </row>
    <row r="23269" spans="22:22" x14ac:dyDescent="0.35">
      <c r="V23269" s="17"/>
    </row>
    <row r="23270" spans="22:22" x14ac:dyDescent="0.35">
      <c r="V23270" s="17"/>
    </row>
    <row r="23271" spans="22:22" x14ac:dyDescent="0.35">
      <c r="V23271" s="17"/>
    </row>
    <row r="23272" spans="22:22" x14ac:dyDescent="0.35">
      <c r="V23272" s="17"/>
    </row>
    <row r="23273" spans="22:22" x14ac:dyDescent="0.35">
      <c r="V23273" s="17"/>
    </row>
    <row r="23274" spans="22:22" x14ac:dyDescent="0.35">
      <c r="V23274" s="17"/>
    </row>
    <row r="23275" spans="22:22" x14ac:dyDescent="0.35">
      <c r="V23275" s="17"/>
    </row>
    <row r="23276" spans="22:22" x14ac:dyDescent="0.35">
      <c r="V23276" s="17"/>
    </row>
    <row r="23277" spans="22:22" x14ac:dyDescent="0.35">
      <c r="V23277" s="17"/>
    </row>
    <row r="23278" spans="22:22" x14ac:dyDescent="0.35">
      <c r="V23278" s="17"/>
    </row>
    <row r="23279" spans="22:22" x14ac:dyDescent="0.35">
      <c r="V23279" s="17"/>
    </row>
    <row r="23280" spans="22:22" x14ac:dyDescent="0.35">
      <c r="V23280" s="17"/>
    </row>
    <row r="23281" spans="22:22" x14ac:dyDescent="0.35">
      <c r="V23281" s="17"/>
    </row>
    <row r="23282" spans="22:22" x14ac:dyDescent="0.35">
      <c r="V23282" s="17"/>
    </row>
    <row r="23283" spans="22:22" x14ac:dyDescent="0.35">
      <c r="V23283" s="17"/>
    </row>
    <row r="23284" spans="22:22" x14ac:dyDescent="0.35">
      <c r="V23284" s="17"/>
    </row>
    <row r="23285" spans="22:22" x14ac:dyDescent="0.35">
      <c r="V23285" s="17"/>
    </row>
    <row r="23286" spans="22:22" x14ac:dyDescent="0.35">
      <c r="V23286" s="17"/>
    </row>
    <row r="23287" spans="22:22" x14ac:dyDescent="0.35">
      <c r="V23287" s="17"/>
    </row>
    <row r="23288" spans="22:22" x14ac:dyDescent="0.35">
      <c r="V23288" s="17"/>
    </row>
    <row r="23289" spans="22:22" x14ac:dyDescent="0.35">
      <c r="V23289" s="17"/>
    </row>
    <row r="23290" spans="22:22" x14ac:dyDescent="0.35">
      <c r="V23290" s="17"/>
    </row>
    <row r="23291" spans="22:22" x14ac:dyDescent="0.35">
      <c r="V23291" s="17"/>
    </row>
    <row r="23292" spans="22:22" x14ac:dyDescent="0.35">
      <c r="V23292" s="17"/>
    </row>
    <row r="23293" spans="22:22" x14ac:dyDescent="0.35">
      <c r="V23293" s="17"/>
    </row>
    <row r="23294" spans="22:22" x14ac:dyDescent="0.35">
      <c r="V23294" s="17"/>
    </row>
    <row r="23295" spans="22:22" x14ac:dyDescent="0.35">
      <c r="V23295" s="17"/>
    </row>
    <row r="23296" spans="22:22" x14ac:dyDescent="0.35">
      <c r="V23296" s="17"/>
    </row>
    <row r="23297" spans="22:22" x14ac:dyDescent="0.35">
      <c r="V23297" s="17"/>
    </row>
    <row r="23298" spans="22:22" x14ac:dyDescent="0.35">
      <c r="V23298" s="17"/>
    </row>
    <row r="23299" spans="22:22" x14ac:dyDescent="0.35">
      <c r="V23299" s="17"/>
    </row>
    <row r="23300" spans="22:22" x14ac:dyDescent="0.35">
      <c r="V23300" s="17"/>
    </row>
    <row r="23301" spans="22:22" x14ac:dyDescent="0.35">
      <c r="V23301" s="17"/>
    </row>
    <row r="23302" spans="22:22" x14ac:dyDescent="0.35">
      <c r="V23302" s="17"/>
    </row>
    <row r="23303" spans="22:22" x14ac:dyDescent="0.35">
      <c r="V23303" s="17"/>
    </row>
    <row r="23304" spans="22:22" x14ac:dyDescent="0.35">
      <c r="V23304" s="17"/>
    </row>
    <row r="23305" spans="22:22" x14ac:dyDescent="0.35">
      <c r="V23305" s="17"/>
    </row>
    <row r="23306" spans="22:22" x14ac:dyDescent="0.35">
      <c r="V23306" s="17"/>
    </row>
    <row r="23307" spans="22:22" x14ac:dyDescent="0.35">
      <c r="V23307" s="17"/>
    </row>
    <row r="23308" spans="22:22" x14ac:dyDescent="0.35">
      <c r="V23308" s="17"/>
    </row>
    <row r="23309" spans="22:22" x14ac:dyDescent="0.35">
      <c r="V23309" s="17"/>
    </row>
    <row r="23310" spans="22:22" x14ac:dyDescent="0.35">
      <c r="V23310" s="17"/>
    </row>
    <row r="23311" spans="22:22" x14ac:dyDescent="0.35">
      <c r="V23311" s="17"/>
    </row>
    <row r="23312" spans="22:22" x14ac:dyDescent="0.35">
      <c r="V23312" s="17"/>
    </row>
    <row r="23313" spans="22:22" x14ac:dyDescent="0.35">
      <c r="V23313" s="17"/>
    </row>
    <row r="23314" spans="22:22" x14ac:dyDescent="0.35">
      <c r="V23314" s="17"/>
    </row>
    <row r="23315" spans="22:22" x14ac:dyDescent="0.35">
      <c r="V23315" s="17"/>
    </row>
    <row r="23316" spans="22:22" x14ac:dyDescent="0.35">
      <c r="V23316" s="17"/>
    </row>
    <row r="23317" spans="22:22" x14ac:dyDescent="0.35">
      <c r="V23317" s="17"/>
    </row>
    <row r="23318" spans="22:22" x14ac:dyDescent="0.35">
      <c r="V23318" s="17"/>
    </row>
    <row r="23319" spans="22:22" x14ac:dyDescent="0.35">
      <c r="V23319" s="17"/>
    </row>
    <row r="23320" spans="22:22" x14ac:dyDescent="0.35">
      <c r="V23320" s="17"/>
    </row>
    <row r="23321" spans="22:22" x14ac:dyDescent="0.35">
      <c r="V23321" s="17"/>
    </row>
    <row r="23322" spans="22:22" x14ac:dyDescent="0.35">
      <c r="V23322" s="17"/>
    </row>
    <row r="23323" spans="22:22" x14ac:dyDescent="0.35">
      <c r="V23323" s="17"/>
    </row>
    <row r="23324" spans="22:22" x14ac:dyDescent="0.35">
      <c r="V23324" s="17"/>
    </row>
    <row r="23325" spans="22:22" x14ac:dyDescent="0.35">
      <c r="V23325" s="17"/>
    </row>
    <row r="23326" spans="22:22" x14ac:dyDescent="0.35">
      <c r="V23326" s="17"/>
    </row>
    <row r="23327" spans="22:22" x14ac:dyDescent="0.35">
      <c r="V23327" s="17"/>
    </row>
    <row r="23328" spans="22:22" x14ac:dyDescent="0.35">
      <c r="V23328" s="17"/>
    </row>
    <row r="23329" spans="22:22" x14ac:dyDescent="0.35">
      <c r="V23329" s="17"/>
    </row>
    <row r="23330" spans="22:22" x14ac:dyDescent="0.35">
      <c r="V23330" s="17"/>
    </row>
    <row r="23331" spans="22:22" x14ac:dyDescent="0.35">
      <c r="V23331" s="17"/>
    </row>
    <row r="23332" spans="22:22" x14ac:dyDescent="0.35">
      <c r="V23332" s="17"/>
    </row>
    <row r="23333" spans="22:22" x14ac:dyDescent="0.35">
      <c r="V23333" s="17"/>
    </row>
    <row r="23334" spans="22:22" x14ac:dyDescent="0.35">
      <c r="V23334" s="17"/>
    </row>
    <row r="23335" spans="22:22" x14ac:dyDescent="0.35">
      <c r="V23335" s="17"/>
    </row>
    <row r="23336" spans="22:22" x14ac:dyDescent="0.35">
      <c r="V23336" s="17"/>
    </row>
    <row r="23337" spans="22:22" x14ac:dyDescent="0.35">
      <c r="V23337" s="17"/>
    </row>
    <row r="23338" spans="22:22" x14ac:dyDescent="0.35">
      <c r="V23338" s="17"/>
    </row>
    <row r="23339" spans="22:22" x14ac:dyDescent="0.35">
      <c r="V23339" s="17"/>
    </row>
    <row r="23340" spans="22:22" x14ac:dyDescent="0.35">
      <c r="V23340" s="17"/>
    </row>
    <row r="23341" spans="22:22" x14ac:dyDescent="0.35">
      <c r="V23341" s="17"/>
    </row>
    <row r="23342" spans="22:22" x14ac:dyDescent="0.35">
      <c r="V23342" s="17"/>
    </row>
    <row r="23343" spans="22:22" x14ac:dyDescent="0.35">
      <c r="V23343" s="17"/>
    </row>
    <row r="23344" spans="22:22" x14ac:dyDescent="0.35">
      <c r="V23344" s="17"/>
    </row>
    <row r="23345" spans="22:22" x14ac:dyDescent="0.35">
      <c r="V23345" s="17"/>
    </row>
    <row r="23346" spans="22:22" x14ac:dyDescent="0.35">
      <c r="V23346" s="17"/>
    </row>
    <row r="23347" spans="22:22" x14ac:dyDescent="0.35">
      <c r="V23347" s="17"/>
    </row>
    <row r="23348" spans="22:22" x14ac:dyDescent="0.35">
      <c r="V23348" s="17"/>
    </row>
    <row r="23349" spans="22:22" x14ac:dyDescent="0.35">
      <c r="V23349" s="17"/>
    </row>
    <row r="23350" spans="22:22" x14ac:dyDescent="0.35">
      <c r="V23350" s="17"/>
    </row>
    <row r="23351" spans="22:22" x14ac:dyDescent="0.35">
      <c r="V23351" s="17"/>
    </row>
    <row r="23352" spans="22:22" x14ac:dyDescent="0.35">
      <c r="V23352" s="17"/>
    </row>
    <row r="23353" spans="22:22" x14ac:dyDescent="0.35">
      <c r="V23353" s="17"/>
    </row>
    <row r="23354" spans="22:22" x14ac:dyDescent="0.35">
      <c r="V23354" s="17"/>
    </row>
    <row r="23355" spans="22:22" x14ac:dyDescent="0.35">
      <c r="V23355" s="17"/>
    </row>
    <row r="23356" spans="22:22" x14ac:dyDescent="0.35">
      <c r="V23356" s="17"/>
    </row>
    <row r="23357" spans="22:22" x14ac:dyDescent="0.35">
      <c r="V23357" s="17"/>
    </row>
    <row r="23358" spans="22:22" x14ac:dyDescent="0.35">
      <c r="V23358" s="17"/>
    </row>
    <row r="23359" spans="22:22" x14ac:dyDescent="0.35">
      <c r="V23359" s="17"/>
    </row>
    <row r="23360" spans="22:22" x14ac:dyDescent="0.35">
      <c r="V23360" s="17"/>
    </row>
    <row r="23361" spans="22:22" x14ac:dyDescent="0.35">
      <c r="V23361" s="17"/>
    </row>
    <row r="23362" spans="22:22" x14ac:dyDescent="0.35">
      <c r="V23362" s="17"/>
    </row>
    <row r="23363" spans="22:22" x14ac:dyDescent="0.35">
      <c r="V23363" s="17"/>
    </row>
    <row r="23364" spans="22:22" x14ac:dyDescent="0.35">
      <c r="V23364" s="17"/>
    </row>
    <row r="23365" spans="22:22" x14ac:dyDescent="0.35">
      <c r="V23365" s="17"/>
    </row>
    <row r="23366" spans="22:22" x14ac:dyDescent="0.35">
      <c r="V23366" s="17"/>
    </row>
    <row r="23367" spans="22:22" x14ac:dyDescent="0.35">
      <c r="V23367" s="17"/>
    </row>
    <row r="23368" spans="22:22" x14ac:dyDescent="0.35">
      <c r="V23368" s="17"/>
    </row>
    <row r="23369" spans="22:22" x14ac:dyDescent="0.35">
      <c r="V23369" s="17"/>
    </row>
    <row r="23370" spans="22:22" x14ac:dyDescent="0.35">
      <c r="V23370" s="17"/>
    </row>
    <row r="23371" spans="22:22" x14ac:dyDescent="0.35">
      <c r="V23371" s="17"/>
    </row>
    <row r="23372" spans="22:22" x14ac:dyDescent="0.35">
      <c r="V23372" s="17"/>
    </row>
    <row r="23373" spans="22:22" x14ac:dyDescent="0.35">
      <c r="V23373" s="17"/>
    </row>
    <row r="23374" spans="22:22" x14ac:dyDescent="0.35">
      <c r="V23374" s="17"/>
    </row>
    <row r="23375" spans="22:22" x14ac:dyDescent="0.35">
      <c r="V23375" s="17"/>
    </row>
    <row r="23376" spans="22:22" x14ac:dyDescent="0.35">
      <c r="V23376" s="17"/>
    </row>
    <row r="23377" spans="22:22" x14ac:dyDescent="0.35">
      <c r="V23377" s="17"/>
    </row>
    <row r="23378" spans="22:22" x14ac:dyDescent="0.35">
      <c r="V23378" s="17"/>
    </row>
    <row r="23379" spans="22:22" x14ac:dyDescent="0.35">
      <c r="V23379" s="17"/>
    </row>
    <row r="23380" spans="22:22" x14ac:dyDescent="0.35">
      <c r="V23380" s="17"/>
    </row>
    <row r="23381" spans="22:22" x14ac:dyDescent="0.35">
      <c r="V23381" s="17"/>
    </row>
    <row r="23382" spans="22:22" x14ac:dyDescent="0.35">
      <c r="V23382" s="17"/>
    </row>
    <row r="23383" spans="22:22" x14ac:dyDescent="0.35">
      <c r="V23383" s="17"/>
    </row>
    <row r="23384" spans="22:22" x14ac:dyDescent="0.35">
      <c r="V23384" s="17"/>
    </row>
    <row r="23385" spans="22:22" x14ac:dyDescent="0.35">
      <c r="V23385" s="17"/>
    </row>
    <row r="23386" spans="22:22" x14ac:dyDescent="0.35">
      <c r="V23386" s="17"/>
    </row>
    <row r="23387" spans="22:22" x14ac:dyDescent="0.35">
      <c r="V23387" s="17"/>
    </row>
    <row r="23388" spans="22:22" x14ac:dyDescent="0.35">
      <c r="V23388" s="17"/>
    </row>
    <row r="23389" spans="22:22" x14ac:dyDescent="0.35">
      <c r="V23389" s="17"/>
    </row>
    <row r="23390" spans="22:22" x14ac:dyDescent="0.35">
      <c r="V23390" s="17"/>
    </row>
    <row r="23391" spans="22:22" x14ac:dyDescent="0.35">
      <c r="V23391" s="17"/>
    </row>
    <row r="23392" spans="22:22" x14ac:dyDescent="0.35">
      <c r="V23392" s="17"/>
    </row>
    <row r="23393" spans="22:22" x14ac:dyDescent="0.35">
      <c r="V23393" s="17"/>
    </row>
    <row r="23394" spans="22:22" x14ac:dyDescent="0.35">
      <c r="V23394" s="17"/>
    </row>
    <row r="23395" spans="22:22" x14ac:dyDescent="0.35">
      <c r="V23395" s="17"/>
    </row>
    <row r="23396" spans="22:22" x14ac:dyDescent="0.35">
      <c r="V23396" s="17"/>
    </row>
    <row r="23397" spans="22:22" x14ac:dyDescent="0.35">
      <c r="V23397" s="17"/>
    </row>
    <row r="23398" spans="22:22" x14ac:dyDescent="0.35">
      <c r="V23398" s="17"/>
    </row>
    <row r="23399" spans="22:22" x14ac:dyDescent="0.35">
      <c r="V23399" s="17"/>
    </row>
    <row r="23400" spans="22:22" x14ac:dyDescent="0.35">
      <c r="V23400" s="17"/>
    </row>
    <row r="23401" spans="22:22" x14ac:dyDescent="0.35">
      <c r="V23401" s="17"/>
    </row>
    <row r="23402" spans="22:22" x14ac:dyDescent="0.35">
      <c r="V23402" s="17"/>
    </row>
    <row r="23403" spans="22:22" x14ac:dyDescent="0.35">
      <c r="V23403" s="17"/>
    </row>
    <row r="23404" spans="22:22" x14ac:dyDescent="0.35">
      <c r="V23404" s="17"/>
    </row>
    <row r="23405" spans="22:22" x14ac:dyDescent="0.35">
      <c r="V23405" s="17"/>
    </row>
    <row r="23406" spans="22:22" x14ac:dyDescent="0.35">
      <c r="V23406" s="17"/>
    </row>
    <row r="23407" spans="22:22" x14ac:dyDescent="0.35">
      <c r="V23407" s="17"/>
    </row>
    <row r="23408" spans="22:22" x14ac:dyDescent="0.35">
      <c r="V23408" s="17"/>
    </row>
    <row r="23409" spans="22:22" x14ac:dyDescent="0.35">
      <c r="V23409" s="17"/>
    </row>
    <row r="23410" spans="22:22" x14ac:dyDescent="0.35">
      <c r="V23410" s="17"/>
    </row>
    <row r="23411" spans="22:22" x14ac:dyDescent="0.35">
      <c r="V23411" s="17"/>
    </row>
    <row r="23412" spans="22:22" x14ac:dyDescent="0.35">
      <c r="V23412" s="17"/>
    </row>
    <row r="23413" spans="22:22" x14ac:dyDescent="0.35">
      <c r="V23413" s="17"/>
    </row>
    <row r="23414" spans="22:22" x14ac:dyDescent="0.35">
      <c r="V23414" s="17"/>
    </row>
    <row r="23415" spans="22:22" x14ac:dyDescent="0.35">
      <c r="V23415" s="17"/>
    </row>
    <row r="23416" spans="22:22" x14ac:dyDescent="0.35">
      <c r="V23416" s="17"/>
    </row>
    <row r="23417" spans="22:22" x14ac:dyDescent="0.35">
      <c r="V23417" s="17"/>
    </row>
    <row r="23418" spans="22:22" x14ac:dyDescent="0.35">
      <c r="V23418" s="17"/>
    </row>
    <row r="23419" spans="22:22" x14ac:dyDescent="0.35">
      <c r="V23419" s="17"/>
    </row>
    <row r="23420" spans="22:22" x14ac:dyDescent="0.35">
      <c r="V23420" s="17"/>
    </row>
    <row r="23421" spans="22:22" x14ac:dyDescent="0.35">
      <c r="V23421" s="17"/>
    </row>
    <row r="23422" spans="22:22" x14ac:dyDescent="0.35">
      <c r="V23422" s="17"/>
    </row>
    <row r="23423" spans="22:22" x14ac:dyDescent="0.35">
      <c r="V23423" s="17"/>
    </row>
    <row r="23424" spans="22:22" x14ac:dyDescent="0.35">
      <c r="V23424" s="17"/>
    </row>
    <row r="23425" spans="22:22" x14ac:dyDescent="0.35">
      <c r="V23425" s="17"/>
    </row>
    <row r="23426" spans="22:22" x14ac:dyDescent="0.35">
      <c r="V23426" s="17"/>
    </row>
    <row r="23427" spans="22:22" x14ac:dyDescent="0.35">
      <c r="V23427" s="17"/>
    </row>
    <row r="23428" spans="22:22" x14ac:dyDescent="0.35">
      <c r="V23428" s="17"/>
    </row>
    <row r="23429" spans="22:22" x14ac:dyDescent="0.35">
      <c r="V23429" s="17"/>
    </row>
    <row r="23430" spans="22:22" x14ac:dyDescent="0.35">
      <c r="V23430" s="17"/>
    </row>
    <row r="23431" spans="22:22" x14ac:dyDescent="0.35">
      <c r="V23431" s="17"/>
    </row>
    <row r="23432" spans="22:22" x14ac:dyDescent="0.35">
      <c r="V23432" s="17"/>
    </row>
    <row r="23433" spans="22:22" x14ac:dyDescent="0.35">
      <c r="V23433" s="17"/>
    </row>
    <row r="23434" spans="22:22" x14ac:dyDescent="0.35">
      <c r="V23434" s="17"/>
    </row>
    <row r="23435" spans="22:22" x14ac:dyDescent="0.35">
      <c r="V23435" s="17"/>
    </row>
    <row r="23436" spans="22:22" x14ac:dyDescent="0.35">
      <c r="V23436" s="17"/>
    </row>
    <row r="23437" spans="22:22" x14ac:dyDescent="0.35">
      <c r="V23437" s="17"/>
    </row>
    <row r="23438" spans="22:22" x14ac:dyDescent="0.35">
      <c r="V23438" s="17"/>
    </row>
    <row r="23439" spans="22:22" x14ac:dyDescent="0.35">
      <c r="V23439" s="17"/>
    </row>
    <row r="23440" spans="22:22" x14ac:dyDescent="0.35">
      <c r="V23440" s="17"/>
    </row>
    <row r="23441" spans="22:22" x14ac:dyDescent="0.35">
      <c r="V23441" s="17"/>
    </row>
    <row r="23442" spans="22:22" x14ac:dyDescent="0.35">
      <c r="V23442" s="17"/>
    </row>
    <row r="23443" spans="22:22" x14ac:dyDescent="0.35">
      <c r="V23443" s="17"/>
    </row>
    <row r="23444" spans="22:22" x14ac:dyDescent="0.35">
      <c r="V23444" s="17"/>
    </row>
    <row r="23445" spans="22:22" x14ac:dyDescent="0.35">
      <c r="V23445" s="17"/>
    </row>
    <row r="23446" spans="22:22" x14ac:dyDescent="0.35">
      <c r="V23446" s="17"/>
    </row>
    <row r="23447" spans="22:22" x14ac:dyDescent="0.35">
      <c r="V23447" s="17"/>
    </row>
    <row r="23448" spans="22:22" x14ac:dyDescent="0.35">
      <c r="V23448" s="17"/>
    </row>
    <row r="23449" spans="22:22" x14ac:dyDescent="0.35">
      <c r="V23449" s="17"/>
    </row>
    <row r="23450" spans="22:22" x14ac:dyDescent="0.35">
      <c r="V23450" s="17"/>
    </row>
    <row r="23451" spans="22:22" x14ac:dyDescent="0.35">
      <c r="V23451" s="17"/>
    </row>
    <row r="23452" spans="22:22" x14ac:dyDescent="0.35">
      <c r="V23452" s="17"/>
    </row>
    <row r="23453" spans="22:22" x14ac:dyDescent="0.35">
      <c r="V23453" s="17"/>
    </row>
    <row r="23454" spans="22:22" x14ac:dyDescent="0.35">
      <c r="V23454" s="17"/>
    </row>
    <row r="23455" spans="22:22" x14ac:dyDescent="0.35">
      <c r="V23455" s="17"/>
    </row>
    <row r="23456" spans="22:22" x14ac:dyDescent="0.35">
      <c r="V23456" s="17"/>
    </row>
    <row r="23457" spans="22:22" x14ac:dyDescent="0.35">
      <c r="V23457" s="17"/>
    </row>
    <row r="23458" spans="22:22" x14ac:dyDescent="0.35">
      <c r="V23458" s="17"/>
    </row>
    <row r="23459" spans="22:22" x14ac:dyDescent="0.35">
      <c r="V23459" s="17"/>
    </row>
    <row r="23460" spans="22:22" x14ac:dyDescent="0.35">
      <c r="V23460" s="17"/>
    </row>
    <row r="23461" spans="22:22" x14ac:dyDescent="0.35">
      <c r="V23461" s="17"/>
    </row>
    <row r="23462" spans="22:22" x14ac:dyDescent="0.35">
      <c r="V23462" s="17"/>
    </row>
    <row r="23463" spans="22:22" x14ac:dyDescent="0.35">
      <c r="V23463" s="17"/>
    </row>
    <row r="23464" spans="22:22" x14ac:dyDescent="0.35">
      <c r="V23464" s="17"/>
    </row>
    <row r="23465" spans="22:22" x14ac:dyDescent="0.35">
      <c r="V23465" s="17"/>
    </row>
    <row r="23466" spans="22:22" x14ac:dyDescent="0.35">
      <c r="V23466" s="17"/>
    </row>
    <row r="23467" spans="22:22" x14ac:dyDescent="0.35">
      <c r="V23467" s="17"/>
    </row>
    <row r="23468" spans="22:22" x14ac:dyDescent="0.35">
      <c r="V23468" s="17"/>
    </row>
    <row r="23469" spans="22:22" x14ac:dyDescent="0.35">
      <c r="V23469" s="17"/>
    </row>
    <row r="23470" spans="22:22" x14ac:dyDescent="0.35">
      <c r="V23470" s="17"/>
    </row>
    <row r="23471" spans="22:22" x14ac:dyDescent="0.35">
      <c r="V23471" s="17"/>
    </row>
    <row r="23472" spans="22:22" x14ac:dyDescent="0.35">
      <c r="V23472" s="17"/>
    </row>
    <row r="23473" spans="22:22" x14ac:dyDescent="0.35">
      <c r="V23473" s="17"/>
    </row>
    <row r="23474" spans="22:22" x14ac:dyDescent="0.35">
      <c r="V23474" s="17"/>
    </row>
    <row r="23475" spans="22:22" x14ac:dyDescent="0.35">
      <c r="V23475" s="17"/>
    </row>
    <row r="23476" spans="22:22" x14ac:dyDescent="0.35">
      <c r="V23476" s="17"/>
    </row>
    <row r="23477" spans="22:22" x14ac:dyDescent="0.35">
      <c r="V23477" s="17"/>
    </row>
    <row r="23478" spans="22:22" x14ac:dyDescent="0.35">
      <c r="V23478" s="17"/>
    </row>
    <row r="23479" spans="22:22" x14ac:dyDescent="0.35">
      <c r="V23479" s="17"/>
    </row>
    <row r="23480" spans="22:22" x14ac:dyDescent="0.35">
      <c r="V23480" s="17"/>
    </row>
    <row r="23481" spans="22:22" x14ac:dyDescent="0.35">
      <c r="V23481" s="17"/>
    </row>
    <row r="23482" spans="22:22" x14ac:dyDescent="0.35">
      <c r="V23482" s="17"/>
    </row>
    <row r="23483" spans="22:22" x14ac:dyDescent="0.35">
      <c r="V23483" s="17"/>
    </row>
    <row r="23484" spans="22:22" x14ac:dyDescent="0.35">
      <c r="V23484" s="17"/>
    </row>
    <row r="23485" spans="22:22" x14ac:dyDescent="0.35">
      <c r="V23485" s="17"/>
    </row>
    <row r="23486" spans="22:22" x14ac:dyDescent="0.35">
      <c r="V23486" s="17"/>
    </row>
    <row r="23487" spans="22:22" x14ac:dyDescent="0.35">
      <c r="V23487" s="17"/>
    </row>
    <row r="23488" spans="22:22" x14ac:dyDescent="0.35">
      <c r="V23488" s="17"/>
    </row>
    <row r="23489" spans="22:22" x14ac:dyDescent="0.35">
      <c r="V23489" s="17"/>
    </row>
    <row r="23490" spans="22:22" x14ac:dyDescent="0.35">
      <c r="V23490" s="17"/>
    </row>
    <row r="23491" spans="22:22" x14ac:dyDescent="0.35">
      <c r="V23491" s="17"/>
    </row>
    <row r="23492" spans="22:22" x14ac:dyDescent="0.35">
      <c r="V23492" s="17"/>
    </row>
    <row r="23493" spans="22:22" x14ac:dyDescent="0.35">
      <c r="V23493" s="17"/>
    </row>
    <row r="23494" spans="22:22" x14ac:dyDescent="0.35">
      <c r="V23494" s="17"/>
    </row>
    <row r="23495" spans="22:22" x14ac:dyDescent="0.35">
      <c r="V23495" s="17"/>
    </row>
    <row r="23496" spans="22:22" x14ac:dyDescent="0.35">
      <c r="V23496" s="17"/>
    </row>
    <row r="23497" spans="22:22" x14ac:dyDescent="0.35">
      <c r="V23497" s="17"/>
    </row>
    <row r="23498" spans="22:22" x14ac:dyDescent="0.35">
      <c r="V23498" s="17"/>
    </row>
    <row r="23499" spans="22:22" x14ac:dyDescent="0.35">
      <c r="V23499" s="17"/>
    </row>
    <row r="23500" spans="22:22" x14ac:dyDescent="0.35">
      <c r="V23500" s="17"/>
    </row>
    <row r="23501" spans="22:22" x14ac:dyDescent="0.35">
      <c r="V23501" s="17"/>
    </row>
    <row r="23502" spans="22:22" x14ac:dyDescent="0.35">
      <c r="V23502" s="17"/>
    </row>
    <row r="23503" spans="22:22" x14ac:dyDescent="0.35">
      <c r="V23503" s="17"/>
    </row>
    <row r="23504" spans="22:22" x14ac:dyDescent="0.35">
      <c r="V23504" s="17"/>
    </row>
    <row r="23505" spans="22:22" x14ac:dyDescent="0.35">
      <c r="V23505" s="17"/>
    </row>
    <row r="23506" spans="22:22" x14ac:dyDescent="0.35">
      <c r="V23506" s="17"/>
    </row>
    <row r="23507" spans="22:22" x14ac:dyDescent="0.35">
      <c r="V23507" s="17"/>
    </row>
    <row r="23508" spans="22:22" x14ac:dyDescent="0.35">
      <c r="V23508" s="17"/>
    </row>
    <row r="23509" spans="22:22" x14ac:dyDescent="0.35">
      <c r="V23509" s="17"/>
    </row>
    <row r="23510" spans="22:22" x14ac:dyDescent="0.35">
      <c r="V23510" s="17"/>
    </row>
    <row r="23511" spans="22:22" x14ac:dyDescent="0.35">
      <c r="V23511" s="17"/>
    </row>
    <row r="23512" spans="22:22" x14ac:dyDescent="0.35">
      <c r="V23512" s="17"/>
    </row>
    <row r="23513" spans="22:22" x14ac:dyDescent="0.35">
      <c r="V23513" s="17"/>
    </row>
    <row r="23514" spans="22:22" x14ac:dyDescent="0.35">
      <c r="V23514" s="17"/>
    </row>
    <row r="23515" spans="22:22" x14ac:dyDescent="0.35">
      <c r="V23515" s="17"/>
    </row>
    <row r="23516" spans="22:22" x14ac:dyDescent="0.35">
      <c r="V23516" s="17"/>
    </row>
    <row r="23517" spans="22:22" x14ac:dyDescent="0.35">
      <c r="V23517" s="17"/>
    </row>
    <row r="23518" spans="22:22" x14ac:dyDescent="0.35">
      <c r="V23518" s="17"/>
    </row>
    <row r="23519" spans="22:22" x14ac:dyDescent="0.35">
      <c r="V23519" s="17"/>
    </row>
    <row r="23520" spans="22:22" x14ac:dyDescent="0.35">
      <c r="V23520" s="17"/>
    </row>
    <row r="23521" spans="22:22" x14ac:dyDescent="0.35">
      <c r="V23521" s="17"/>
    </row>
    <row r="23522" spans="22:22" x14ac:dyDescent="0.35">
      <c r="V23522" s="17"/>
    </row>
    <row r="23523" spans="22:22" x14ac:dyDescent="0.35">
      <c r="V23523" s="17"/>
    </row>
    <row r="23524" spans="22:22" x14ac:dyDescent="0.35">
      <c r="V23524" s="17"/>
    </row>
    <row r="23525" spans="22:22" x14ac:dyDescent="0.35">
      <c r="V23525" s="17"/>
    </row>
    <row r="23526" spans="22:22" x14ac:dyDescent="0.35">
      <c r="V23526" s="17"/>
    </row>
    <row r="23527" spans="22:22" x14ac:dyDescent="0.35">
      <c r="V23527" s="17"/>
    </row>
    <row r="23528" spans="22:22" x14ac:dyDescent="0.35">
      <c r="V23528" s="17"/>
    </row>
    <row r="23529" spans="22:22" x14ac:dyDescent="0.35">
      <c r="V23529" s="17"/>
    </row>
    <row r="23530" spans="22:22" x14ac:dyDescent="0.35">
      <c r="V23530" s="17"/>
    </row>
    <row r="23531" spans="22:22" x14ac:dyDescent="0.35">
      <c r="V23531" s="17"/>
    </row>
    <row r="23532" spans="22:22" x14ac:dyDescent="0.35">
      <c r="V23532" s="17"/>
    </row>
    <row r="23533" spans="22:22" x14ac:dyDescent="0.35">
      <c r="V23533" s="17"/>
    </row>
    <row r="23534" spans="22:22" x14ac:dyDescent="0.35">
      <c r="V23534" s="17"/>
    </row>
    <row r="23535" spans="22:22" x14ac:dyDescent="0.35">
      <c r="V23535" s="17"/>
    </row>
    <row r="23536" spans="22:22" x14ac:dyDescent="0.35">
      <c r="V23536" s="17"/>
    </row>
    <row r="23537" spans="22:22" x14ac:dyDescent="0.35">
      <c r="V23537" s="17"/>
    </row>
    <row r="23538" spans="22:22" x14ac:dyDescent="0.35">
      <c r="V23538" s="17"/>
    </row>
    <row r="23539" spans="22:22" x14ac:dyDescent="0.35">
      <c r="V23539" s="17"/>
    </row>
    <row r="23540" spans="22:22" x14ac:dyDescent="0.35">
      <c r="V23540" s="17"/>
    </row>
    <row r="23541" spans="22:22" x14ac:dyDescent="0.35">
      <c r="V23541" s="17"/>
    </row>
    <row r="23542" spans="22:22" x14ac:dyDescent="0.35">
      <c r="V23542" s="17"/>
    </row>
    <row r="23543" spans="22:22" x14ac:dyDescent="0.35">
      <c r="V23543" s="17"/>
    </row>
    <row r="23544" spans="22:22" x14ac:dyDescent="0.35">
      <c r="V23544" s="17"/>
    </row>
    <row r="23545" spans="22:22" x14ac:dyDescent="0.35">
      <c r="V23545" s="17"/>
    </row>
    <row r="23546" spans="22:22" x14ac:dyDescent="0.35">
      <c r="V23546" s="17"/>
    </row>
    <row r="23547" spans="22:22" x14ac:dyDescent="0.35">
      <c r="V23547" s="17"/>
    </row>
    <row r="23548" spans="22:22" x14ac:dyDescent="0.35">
      <c r="V23548" s="17"/>
    </row>
    <row r="23549" spans="22:22" x14ac:dyDescent="0.35">
      <c r="V23549" s="17"/>
    </row>
    <row r="23550" spans="22:22" x14ac:dyDescent="0.35">
      <c r="V23550" s="17"/>
    </row>
    <row r="23551" spans="22:22" x14ac:dyDescent="0.35">
      <c r="V23551" s="17"/>
    </row>
    <row r="23552" spans="22:22" x14ac:dyDescent="0.35">
      <c r="V23552" s="17"/>
    </row>
    <row r="23553" spans="22:22" x14ac:dyDescent="0.35">
      <c r="V23553" s="17"/>
    </row>
    <row r="23554" spans="22:22" x14ac:dyDescent="0.35">
      <c r="V23554" s="17"/>
    </row>
    <row r="23555" spans="22:22" x14ac:dyDescent="0.35">
      <c r="V23555" s="17"/>
    </row>
    <row r="23556" spans="22:22" x14ac:dyDescent="0.35">
      <c r="V23556" s="17"/>
    </row>
    <row r="23557" spans="22:22" x14ac:dyDescent="0.35">
      <c r="V23557" s="17"/>
    </row>
    <row r="23558" spans="22:22" x14ac:dyDescent="0.35">
      <c r="V23558" s="17"/>
    </row>
    <row r="23559" spans="22:22" x14ac:dyDescent="0.35">
      <c r="V23559" s="17"/>
    </row>
    <row r="23560" spans="22:22" x14ac:dyDescent="0.35">
      <c r="V23560" s="17"/>
    </row>
    <row r="23561" spans="22:22" x14ac:dyDescent="0.35">
      <c r="V23561" s="17"/>
    </row>
    <row r="23562" spans="22:22" x14ac:dyDescent="0.35">
      <c r="V23562" s="17"/>
    </row>
    <row r="23563" spans="22:22" x14ac:dyDescent="0.35">
      <c r="V23563" s="17"/>
    </row>
    <row r="23564" spans="22:22" x14ac:dyDescent="0.35">
      <c r="V23564" s="17"/>
    </row>
    <row r="23565" spans="22:22" x14ac:dyDescent="0.35">
      <c r="V23565" s="17"/>
    </row>
    <row r="23566" spans="22:22" x14ac:dyDescent="0.35">
      <c r="V23566" s="17"/>
    </row>
    <row r="23567" spans="22:22" x14ac:dyDescent="0.35">
      <c r="V23567" s="17"/>
    </row>
    <row r="23568" spans="22:22" x14ac:dyDescent="0.35">
      <c r="V23568" s="17"/>
    </row>
    <row r="23569" spans="22:22" x14ac:dyDescent="0.35">
      <c r="V23569" s="17"/>
    </row>
    <row r="23570" spans="22:22" x14ac:dyDescent="0.35">
      <c r="V23570" s="17"/>
    </row>
    <row r="23571" spans="22:22" x14ac:dyDescent="0.35">
      <c r="V23571" s="17"/>
    </row>
    <row r="23572" spans="22:22" x14ac:dyDescent="0.35">
      <c r="V23572" s="17"/>
    </row>
    <row r="23573" spans="22:22" x14ac:dyDescent="0.35">
      <c r="V23573" s="17"/>
    </row>
    <row r="23574" spans="22:22" x14ac:dyDescent="0.35">
      <c r="V23574" s="17"/>
    </row>
    <row r="23575" spans="22:22" x14ac:dyDescent="0.35">
      <c r="V23575" s="17"/>
    </row>
    <row r="23576" spans="22:22" x14ac:dyDescent="0.35">
      <c r="V23576" s="17"/>
    </row>
    <row r="23577" spans="22:22" x14ac:dyDescent="0.35">
      <c r="V23577" s="17"/>
    </row>
    <row r="23578" spans="22:22" x14ac:dyDescent="0.35">
      <c r="V23578" s="17"/>
    </row>
    <row r="23579" spans="22:22" x14ac:dyDescent="0.35">
      <c r="V23579" s="17"/>
    </row>
    <row r="23580" spans="22:22" x14ac:dyDescent="0.35">
      <c r="V23580" s="17"/>
    </row>
    <row r="23581" spans="22:22" x14ac:dyDescent="0.35">
      <c r="V23581" s="17"/>
    </row>
    <row r="23582" spans="22:22" x14ac:dyDescent="0.35">
      <c r="V23582" s="17"/>
    </row>
    <row r="23583" spans="22:22" x14ac:dyDescent="0.35">
      <c r="V23583" s="17"/>
    </row>
    <row r="23584" spans="22:22" x14ac:dyDescent="0.35">
      <c r="V23584" s="17"/>
    </row>
    <row r="23585" spans="22:22" x14ac:dyDescent="0.35">
      <c r="V23585" s="17"/>
    </row>
    <row r="23586" spans="22:22" x14ac:dyDescent="0.35">
      <c r="V23586" s="17"/>
    </row>
    <row r="23587" spans="22:22" x14ac:dyDescent="0.35">
      <c r="V23587" s="17"/>
    </row>
    <row r="23588" spans="22:22" x14ac:dyDescent="0.35">
      <c r="V23588" s="17"/>
    </row>
    <row r="23589" spans="22:22" x14ac:dyDescent="0.35">
      <c r="V23589" s="17"/>
    </row>
    <row r="23590" spans="22:22" x14ac:dyDescent="0.35">
      <c r="V23590" s="17"/>
    </row>
    <row r="23591" spans="22:22" x14ac:dyDescent="0.35">
      <c r="V23591" s="17"/>
    </row>
    <row r="23592" spans="22:22" x14ac:dyDescent="0.35">
      <c r="V23592" s="17"/>
    </row>
    <row r="23593" spans="22:22" x14ac:dyDescent="0.35">
      <c r="V23593" s="17"/>
    </row>
    <row r="23594" spans="22:22" x14ac:dyDescent="0.35">
      <c r="V23594" s="17"/>
    </row>
    <row r="23595" spans="22:22" x14ac:dyDescent="0.35">
      <c r="V23595" s="17"/>
    </row>
    <row r="23596" spans="22:22" x14ac:dyDescent="0.35">
      <c r="V23596" s="17"/>
    </row>
    <row r="23597" spans="22:22" x14ac:dyDescent="0.35">
      <c r="V23597" s="17"/>
    </row>
    <row r="23598" spans="22:22" x14ac:dyDescent="0.35">
      <c r="V23598" s="17"/>
    </row>
    <row r="23599" spans="22:22" x14ac:dyDescent="0.35">
      <c r="V23599" s="17"/>
    </row>
    <row r="23600" spans="22:22" x14ac:dyDescent="0.35">
      <c r="V23600" s="17"/>
    </row>
    <row r="23601" spans="22:22" x14ac:dyDescent="0.35">
      <c r="V23601" s="17"/>
    </row>
    <row r="23602" spans="22:22" x14ac:dyDescent="0.35">
      <c r="V23602" s="17"/>
    </row>
    <row r="23603" spans="22:22" x14ac:dyDescent="0.35">
      <c r="V23603" s="17"/>
    </row>
    <row r="23604" spans="22:22" x14ac:dyDescent="0.35">
      <c r="V23604" s="17"/>
    </row>
    <row r="23605" spans="22:22" x14ac:dyDescent="0.35">
      <c r="V23605" s="17"/>
    </row>
    <row r="23606" spans="22:22" x14ac:dyDescent="0.35">
      <c r="V23606" s="17"/>
    </row>
    <row r="23607" spans="22:22" x14ac:dyDescent="0.35">
      <c r="V23607" s="17"/>
    </row>
    <row r="23608" spans="22:22" x14ac:dyDescent="0.35">
      <c r="V23608" s="17"/>
    </row>
    <row r="23609" spans="22:22" x14ac:dyDescent="0.35">
      <c r="V23609" s="17"/>
    </row>
    <row r="23610" spans="22:22" x14ac:dyDescent="0.35">
      <c r="V23610" s="17"/>
    </row>
    <row r="23611" spans="22:22" x14ac:dyDescent="0.35">
      <c r="V23611" s="17"/>
    </row>
    <row r="23612" spans="22:22" x14ac:dyDescent="0.35">
      <c r="V23612" s="17"/>
    </row>
    <row r="23613" spans="22:22" x14ac:dyDescent="0.35">
      <c r="V23613" s="17"/>
    </row>
    <row r="23614" spans="22:22" x14ac:dyDescent="0.35">
      <c r="V23614" s="17"/>
    </row>
    <row r="23615" spans="22:22" x14ac:dyDescent="0.35">
      <c r="V23615" s="17"/>
    </row>
    <row r="23616" spans="22:22" x14ac:dyDescent="0.35">
      <c r="V23616" s="17"/>
    </row>
    <row r="23617" spans="22:22" x14ac:dyDescent="0.35">
      <c r="V23617" s="17"/>
    </row>
    <row r="23618" spans="22:22" x14ac:dyDescent="0.35">
      <c r="V23618" s="17"/>
    </row>
    <row r="23619" spans="22:22" x14ac:dyDescent="0.35">
      <c r="V23619" s="17"/>
    </row>
    <row r="23620" spans="22:22" x14ac:dyDescent="0.35">
      <c r="V23620" s="17"/>
    </row>
    <row r="23621" spans="22:22" x14ac:dyDescent="0.35">
      <c r="V23621" s="17"/>
    </row>
    <row r="23622" spans="22:22" x14ac:dyDescent="0.35">
      <c r="V23622" s="17"/>
    </row>
    <row r="23623" spans="22:22" x14ac:dyDescent="0.35">
      <c r="V23623" s="17"/>
    </row>
    <row r="23624" spans="22:22" x14ac:dyDescent="0.35">
      <c r="V23624" s="17"/>
    </row>
    <row r="23625" spans="22:22" x14ac:dyDescent="0.35">
      <c r="V23625" s="17"/>
    </row>
    <row r="23626" spans="22:22" x14ac:dyDescent="0.35">
      <c r="V23626" s="17"/>
    </row>
    <row r="23627" spans="22:22" x14ac:dyDescent="0.35">
      <c r="V23627" s="17"/>
    </row>
    <row r="23628" spans="22:22" x14ac:dyDescent="0.35">
      <c r="V23628" s="17"/>
    </row>
    <row r="23629" spans="22:22" x14ac:dyDescent="0.35">
      <c r="V23629" s="17"/>
    </row>
    <row r="23630" spans="22:22" x14ac:dyDescent="0.35">
      <c r="V23630" s="17"/>
    </row>
    <row r="23631" spans="22:22" x14ac:dyDescent="0.35">
      <c r="V23631" s="17"/>
    </row>
    <row r="23632" spans="22:22" x14ac:dyDescent="0.35">
      <c r="V23632" s="17"/>
    </row>
    <row r="23633" spans="22:22" x14ac:dyDescent="0.35">
      <c r="V23633" s="17"/>
    </row>
    <row r="23634" spans="22:22" x14ac:dyDescent="0.35">
      <c r="V23634" s="17"/>
    </row>
    <row r="23635" spans="22:22" x14ac:dyDescent="0.35">
      <c r="V23635" s="17"/>
    </row>
    <row r="23636" spans="22:22" x14ac:dyDescent="0.35">
      <c r="V23636" s="17"/>
    </row>
    <row r="23637" spans="22:22" x14ac:dyDescent="0.35">
      <c r="V23637" s="17"/>
    </row>
    <row r="23638" spans="22:22" x14ac:dyDescent="0.35">
      <c r="V23638" s="17"/>
    </row>
    <row r="23639" spans="22:22" x14ac:dyDescent="0.35">
      <c r="V23639" s="17"/>
    </row>
    <row r="23640" spans="22:22" x14ac:dyDescent="0.35">
      <c r="V23640" s="17"/>
    </row>
    <row r="23641" spans="22:22" x14ac:dyDescent="0.35">
      <c r="V23641" s="17"/>
    </row>
    <row r="23642" spans="22:22" x14ac:dyDescent="0.35">
      <c r="V23642" s="17"/>
    </row>
    <row r="23643" spans="22:22" x14ac:dyDescent="0.35">
      <c r="V23643" s="17"/>
    </row>
    <row r="23644" spans="22:22" x14ac:dyDescent="0.35">
      <c r="V23644" s="17"/>
    </row>
    <row r="23645" spans="22:22" x14ac:dyDescent="0.35">
      <c r="V23645" s="17"/>
    </row>
    <row r="23646" spans="22:22" x14ac:dyDescent="0.35">
      <c r="V23646" s="17"/>
    </row>
    <row r="23647" spans="22:22" x14ac:dyDescent="0.35">
      <c r="V23647" s="17"/>
    </row>
    <row r="23648" spans="22:22" x14ac:dyDescent="0.35">
      <c r="V23648" s="17"/>
    </row>
    <row r="23649" spans="22:22" x14ac:dyDescent="0.35">
      <c r="V23649" s="17"/>
    </row>
    <row r="23650" spans="22:22" x14ac:dyDescent="0.35">
      <c r="V23650" s="17"/>
    </row>
    <row r="23651" spans="22:22" x14ac:dyDescent="0.35">
      <c r="V23651" s="17"/>
    </row>
    <row r="23652" spans="22:22" x14ac:dyDescent="0.35">
      <c r="V23652" s="17"/>
    </row>
    <row r="23653" spans="22:22" x14ac:dyDescent="0.35">
      <c r="V23653" s="17"/>
    </row>
    <row r="23654" spans="22:22" x14ac:dyDescent="0.35">
      <c r="V23654" s="17"/>
    </row>
    <row r="23655" spans="22:22" x14ac:dyDescent="0.35">
      <c r="V23655" s="17"/>
    </row>
    <row r="23656" spans="22:22" x14ac:dyDescent="0.35">
      <c r="V23656" s="17"/>
    </row>
    <row r="23657" spans="22:22" x14ac:dyDescent="0.35">
      <c r="V23657" s="17"/>
    </row>
    <row r="23658" spans="22:22" x14ac:dyDescent="0.35">
      <c r="V23658" s="17"/>
    </row>
    <row r="23659" spans="22:22" x14ac:dyDescent="0.35">
      <c r="V23659" s="17"/>
    </row>
    <row r="23660" spans="22:22" x14ac:dyDescent="0.35">
      <c r="V23660" s="17"/>
    </row>
    <row r="23661" spans="22:22" x14ac:dyDescent="0.35">
      <c r="V23661" s="17"/>
    </row>
    <row r="23662" spans="22:22" x14ac:dyDescent="0.35">
      <c r="V23662" s="17"/>
    </row>
    <row r="23663" spans="22:22" x14ac:dyDescent="0.35">
      <c r="V23663" s="17"/>
    </row>
    <row r="23664" spans="22:22" x14ac:dyDescent="0.35">
      <c r="V23664" s="17"/>
    </row>
    <row r="23665" spans="22:22" x14ac:dyDescent="0.35">
      <c r="V23665" s="17"/>
    </row>
    <row r="23666" spans="22:22" x14ac:dyDescent="0.35">
      <c r="V23666" s="17"/>
    </row>
    <row r="23667" spans="22:22" x14ac:dyDescent="0.35">
      <c r="V23667" s="17"/>
    </row>
    <row r="23668" spans="22:22" x14ac:dyDescent="0.35">
      <c r="V23668" s="17"/>
    </row>
    <row r="23669" spans="22:22" x14ac:dyDescent="0.35">
      <c r="V23669" s="17"/>
    </row>
    <row r="23670" spans="22:22" x14ac:dyDescent="0.35">
      <c r="V23670" s="17"/>
    </row>
    <row r="23671" spans="22:22" x14ac:dyDescent="0.35">
      <c r="V23671" s="17"/>
    </row>
    <row r="23672" spans="22:22" x14ac:dyDescent="0.35">
      <c r="V23672" s="17"/>
    </row>
    <row r="23673" spans="22:22" x14ac:dyDescent="0.35">
      <c r="V23673" s="17"/>
    </row>
    <row r="23674" spans="22:22" x14ac:dyDescent="0.35">
      <c r="V23674" s="17"/>
    </row>
    <row r="23675" spans="22:22" x14ac:dyDescent="0.35">
      <c r="V23675" s="17"/>
    </row>
    <row r="23676" spans="22:22" x14ac:dyDescent="0.35">
      <c r="V23676" s="17"/>
    </row>
    <row r="23677" spans="22:22" x14ac:dyDescent="0.35">
      <c r="V23677" s="17"/>
    </row>
    <row r="23678" spans="22:22" x14ac:dyDescent="0.35">
      <c r="V23678" s="17"/>
    </row>
    <row r="23679" spans="22:22" x14ac:dyDescent="0.35">
      <c r="V23679" s="17"/>
    </row>
    <row r="23680" spans="22:22" x14ac:dyDescent="0.35">
      <c r="V23680" s="17"/>
    </row>
    <row r="23681" spans="22:22" x14ac:dyDescent="0.35">
      <c r="V23681" s="17"/>
    </row>
    <row r="23682" spans="22:22" x14ac:dyDescent="0.35">
      <c r="V23682" s="17"/>
    </row>
    <row r="23683" spans="22:22" x14ac:dyDescent="0.35">
      <c r="V23683" s="17"/>
    </row>
    <row r="23684" spans="22:22" x14ac:dyDescent="0.35">
      <c r="V23684" s="17"/>
    </row>
    <row r="23685" spans="22:22" x14ac:dyDescent="0.35">
      <c r="V23685" s="17"/>
    </row>
    <row r="23686" spans="22:22" x14ac:dyDescent="0.35">
      <c r="V23686" s="17"/>
    </row>
    <row r="23687" spans="22:22" x14ac:dyDescent="0.35">
      <c r="V23687" s="17"/>
    </row>
    <row r="23688" spans="22:22" x14ac:dyDescent="0.35">
      <c r="V23688" s="17"/>
    </row>
    <row r="23689" spans="22:22" x14ac:dyDescent="0.35">
      <c r="V23689" s="17"/>
    </row>
    <row r="23690" spans="22:22" x14ac:dyDescent="0.35">
      <c r="V23690" s="17"/>
    </row>
    <row r="23691" spans="22:22" x14ac:dyDescent="0.35">
      <c r="V23691" s="17"/>
    </row>
    <row r="23692" spans="22:22" x14ac:dyDescent="0.35">
      <c r="V23692" s="17"/>
    </row>
    <row r="23693" spans="22:22" x14ac:dyDescent="0.35">
      <c r="V23693" s="17"/>
    </row>
    <row r="23694" spans="22:22" x14ac:dyDescent="0.35">
      <c r="V23694" s="17"/>
    </row>
    <row r="23695" spans="22:22" x14ac:dyDescent="0.35">
      <c r="V23695" s="17"/>
    </row>
    <row r="23696" spans="22:22" x14ac:dyDescent="0.35">
      <c r="V23696" s="17"/>
    </row>
    <row r="23697" spans="22:22" x14ac:dyDescent="0.35">
      <c r="V23697" s="17"/>
    </row>
    <row r="23698" spans="22:22" x14ac:dyDescent="0.35">
      <c r="V23698" s="17"/>
    </row>
    <row r="23699" spans="22:22" x14ac:dyDescent="0.35">
      <c r="V23699" s="17"/>
    </row>
    <row r="23700" spans="22:22" x14ac:dyDescent="0.35">
      <c r="V23700" s="17"/>
    </row>
    <row r="23701" spans="22:22" x14ac:dyDescent="0.35">
      <c r="V23701" s="17"/>
    </row>
    <row r="23702" spans="22:22" x14ac:dyDescent="0.35">
      <c r="V23702" s="17"/>
    </row>
    <row r="23703" spans="22:22" x14ac:dyDescent="0.35">
      <c r="V23703" s="17"/>
    </row>
    <row r="23704" spans="22:22" x14ac:dyDescent="0.35">
      <c r="V23704" s="17"/>
    </row>
    <row r="23705" spans="22:22" x14ac:dyDescent="0.35">
      <c r="V23705" s="17"/>
    </row>
    <row r="23706" spans="22:22" x14ac:dyDescent="0.35">
      <c r="V23706" s="17"/>
    </row>
    <row r="23707" spans="22:22" x14ac:dyDescent="0.35">
      <c r="V23707" s="17"/>
    </row>
    <row r="23708" spans="22:22" x14ac:dyDescent="0.35">
      <c r="V23708" s="17"/>
    </row>
    <row r="23709" spans="22:22" x14ac:dyDescent="0.35">
      <c r="V23709" s="17"/>
    </row>
    <row r="23710" spans="22:22" x14ac:dyDescent="0.35">
      <c r="V23710" s="17"/>
    </row>
    <row r="23711" spans="22:22" x14ac:dyDescent="0.35">
      <c r="V23711" s="17"/>
    </row>
    <row r="23712" spans="22:22" x14ac:dyDescent="0.35">
      <c r="V23712" s="17"/>
    </row>
    <row r="23713" spans="22:22" x14ac:dyDescent="0.35">
      <c r="V23713" s="17"/>
    </row>
    <row r="23714" spans="22:22" x14ac:dyDescent="0.35">
      <c r="V23714" s="17"/>
    </row>
    <row r="23715" spans="22:22" x14ac:dyDescent="0.35">
      <c r="V23715" s="17"/>
    </row>
    <row r="23716" spans="22:22" x14ac:dyDescent="0.35">
      <c r="V23716" s="17"/>
    </row>
    <row r="23717" spans="22:22" x14ac:dyDescent="0.35">
      <c r="V23717" s="17"/>
    </row>
    <row r="23718" spans="22:22" x14ac:dyDescent="0.35">
      <c r="V23718" s="17"/>
    </row>
    <row r="23719" spans="22:22" x14ac:dyDescent="0.35">
      <c r="V23719" s="17"/>
    </row>
    <row r="23720" spans="22:22" x14ac:dyDescent="0.35">
      <c r="V23720" s="17"/>
    </row>
    <row r="23721" spans="22:22" x14ac:dyDescent="0.35">
      <c r="V23721" s="17"/>
    </row>
    <row r="23722" spans="22:22" x14ac:dyDescent="0.35">
      <c r="V23722" s="17"/>
    </row>
    <row r="23723" spans="22:22" x14ac:dyDescent="0.35">
      <c r="V23723" s="17"/>
    </row>
    <row r="23724" spans="22:22" x14ac:dyDescent="0.35">
      <c r="V23724" s="17"/>
    </row>
    <row r="23725" spans="22:22" x14ac:dyDescent="0.35">
      <c r="V23725" s="17"/>
    </row>
    <row r="23726" spans="22:22" x14ac:dyDescent="0.35">
      <c r="V23726" s="17"/>
    </row>
    <row r="23727" spans="22:22" x14ac:dyDescent="0.35">
      <c r="V23727" s="17"/>
    </row>
    <row r="23728" spans="22:22" x14ac:dyDescent="0.35">
      <c r="V23728" s="17"/>
    </row>
    <row r="23729" spans="22:22" x14ac:dyDescent="0.35">
      <c r="V23729" s="17"/>
    </row>
    <row r="23730" spans="22:22" x14ac:dyDescent="0.35">
      <c r="V23730" s="17"/>
    </row>
    <row r="23731" spans="22:22" x14ac:dyDescent="0.35">
      <c r="V23731" s="17"/>
    </row>
    <row r="23732" spans="22:22" x14ac:dyDescent="0.35">
      <c r="V23732" s="17"/>
    </row>
    <row r="23733" spans="22:22" x14ac:dyDescent="0.35">
      <c r="V23733" s="17"/>
    </row>
    <row r="23734" spans="22:22" x14ac:dyDescent="0.35">
      <c r="V23734" s="17"/>
    </row>
    <row r="23735" spans="22:22" x14ac:dyDescent="0.35">
      <c r="V23735" s="17"/>
    </row>
    <row r="23736" spans="22:22" x14ac:dyDescent="0.35">
      <c r="V23736" s="17"/>
    </row>
    <row r="23737" spans="22:22" x14ac:dyDescent="0.35">
      <c r="V23737" s="17"/>
    </row>
    <row r="23738" spans="22:22" x14ac:dyDescent="0.35">
      <c r="V23738" s="17"/>
    </row>
    <row r="23739" spans="22:22" x14ac:dyDescent="0.35">
      <c r="V23739" s="17"/>
    </row>
    <row r="23740" spans="22:22" x14ac:dyDescent="0.35">
      <c r="V23740" s="17"/>
    </row>
    <row r="23741" spans="22:22" x14ac:dyDescent="0.35">
      <c r="V23741" s="17"/>
    </row>
    <row r="23742" spans="22:22" x14ac:dyDescent="0.35">
      <c r="V23742" s="17"/>
    </row>
    <row r="23743" spans="22:22" x14ac:dyDescent="0.35">
      <c r="V23743" s="17"/>
    </row>
    <row r="23744" spans="22:22" x14ac:dyDescent="0.35">
      <c r="V23744" s="17"/>
    </row>
    <row r="23745" spans="22:22" x14ac:dyDescent="0.35">
      <c r="V23745" s="17"/>
    </row>
    <row r="23746" spans="22:22" x14ac:dyDescent="0.35">
      <c r="V23746" s="17"/>
    </row>
    <row r="23747" spans="22:22" x14ac:dyDescent="0.35">
      <c r="V23747" s="17"/>
    </row>
    <row r="23748" spans="22:22" x14ac:dyDescent="0.35">
      <c r="V23748" s="17"/>
    </row>
    <row r="23749" spans="22:22" x14ac:dyDescent="0.35">
      <c r="V23749" s="17"/>
    </row>
    <row r="23750" spans="22:22" x14ac:dyDescent="0.35">
      <c r="V23750" s="17"/>
    </row>
    <row r="23751" spans="22:22" x14ac:dyDescent="0.35">
      <c r="V23751" s="17"/>
    </row>
    <row r="23752" spans="22:22" x14ac:dyDescent="0.35">
      <c r="V23752" s="17"/>
    </row>
    <row r="23753" spans="22:22" x14ac:dyDescent="0.35">
      <c r="V23753" s="17"/>
    </row>
    <row r="23754" spans="22:22" x14ac:dyDescent="0.35">
      <c r="V23754" s="17"/>
    </row>
    <row r="23755" spans="22:22" x14ac:dyDescent="0.35">
      <c r="V23755" s="17"/>
    </row>
    <row r="23756" spans="22:22" x14ac:dyDescent="0.35">
      <c r="V23756" s="17"/>
    </row>
    <row r="23757" spans="22:22" x14ac:dyDescent="0.35">
      <c r="V23757" s="17"/>
    </row>
    <row r="23758" spans="22:22" x14ac:dyDescent="0.35">
      <c r="V23758" s="17"/>
    </row>
    <row r="23759" spans="22:22" x14ac:dyDescent="0.35">
      <c r="V23759" s="17"/>
    </row>
    <row r="23760" spans="22:22" x14ac:dyDescent="0.35">
      <c r="V23760" s="17"/>
    </row>
    <row r="23761" spans="22:22" x14ac:dyDescent="0.35">
      <c r="V23761" s="17"/>
    </row>
    <row r="23762" spans="22:22" x14ac:dyDescent="0.35">
      <c r="V23762" s="17"/>
    </row>
    <row r="23763" spans="22:22" x14ac:dyDescent="0.35">
      <c r="V23763" s="17"/>
    </row>
    <row r="23764" spans="22:22" x14ac:dyDescent="0.35">
      <c r="V23764" s="17"/>
    </row>
    <row r="23765" spans="22:22" x14ac:dyDescent="0.35">
      <c r="V23765" s="17"/>
    </row>
    <row r="23766" spans="22:22" x14ac:dyDescent="0.35">
      <c r="V23766" s="17"/>
    </row>
    <row r="23767" spans="22:22" x14ac:dyDescent="0.35">
      <c r="V23767" s="17"/>
    </row>
    <row r="23768" spans="22:22" x14ac:dyDescent="0.35">
      <c r="V23768" s="17"/>
    </row>
    <row r="23769" spans="22:22" x14ac:dyDescent="0.35">
      <c r="V23769" s="17"/>
    </row>
    <row r="23770" spans="22:22" x14ac:dyDescent="0.35">
      <c r="V23770" s="17"/>
    </row>
    <row r="23771" spans="22:22" x14ac:dyDescent="0.35">
      <c r="V23771" s="17"/>
    </row>
    <row r="23772" spans="22:22" x14ac:dyDescent="0.35">
      <c r="V23772" s="17"/>
    </row>
    <row r="23773" spans="22:22" x14ac:dyDescent="0.35">
      <c r="V23773" s="17"/>
    </row>
    <row r="23774" spans="22:22" x14ac:dyDescent="0.35">
      <c r="V23774" s="17"/>
    </row>
    <row r="23775" spans="22:22" x14ac:dyDescent="0.35">
      <c r="V23775" s="17"/>
    </row>
    <row r="23776" spans="22:22" x14ac:dyDescent="0.35">
      <c r="V23776" s="17"/>
    </row>
    <row r="23777" spans="22:22" x14ac:dyDescent="0.35">
      <c r="V23777" s="17"/>
    </row>
    <row r="23778" spans="22:22" x14ac:dyDescent="0.35">
      <c r="V23778" s="17"/>
    </row>
    <row r="23779" spans="22:22" x14ac:dyDescent="0.35">
      <c r="V23779" s="17"/>
    </row>
    <row r="23780" spans="22:22" x14ac:dyDescent="0.35">
      <c r="V23780" s="17"/>
    </row>
    <row r="23781" spans="22:22" x14ac:dyDescent="0.35">
      <c r="V23781" s="17"/>
    </row>
    <row r="23782" spans="22:22" x14ac:dyDescent="0.35">
      <c r="V23782" s="17"/>
    </row>
    <row r="23783" spans="22:22" x14ac:dyDescent="0.35">
      <c r="V23783" s="17"/>
    </row>
    <row r="23784" spans="22:22" x14ac:dyDescent="0.35">
      <c r="V23784" s="17"/>
    </row>
    <row r="23785" spans="22:22" x14ac:dyDescent="0.35">
      <c r="V23785" s="17"/>
    </row>
    <row r="23786" spans="22:22" x14ac:dyDescent="0.35">
      <c r="V23786" s="17"/>
    </row>
    <row r="23787" spans="22:22" x14ac:dyDescent="0.35">
      <c r="V23787" s="17"/>
    </row>
    <row r="23788" spans="22:22" x14ac:dyDescent="0.35">
      <c r="V23788" s="17"/>
    </row>
    <row r="23789" spans="22:22" x14ac:dyDescent="0.35">
      <c r="V23789" s="17"/>
    </row>
    <row r="23790" spans="22:22" x14ac:dyDescent="0.35">
      <c r="V23790" s="17"/>
    </row>
    <row r="23791" spans="22:22" x14ac:dyDescent="0.35">
      <c r="V23791" s="17"/>
    </row>
    <row r="23792" spans="22:22" x14ac:dyDescent="0.35">
      <c r="V23792" s="17"/>
    </row>
    <row r="23793" spans="22:22" x14ac:dyDescent="0.35">
      <c r="V23793" s="17"/>
    </row>
    <row r="23794" spans="22:22" x14ac:dyDescent="0.35">
      <c r="V23794" s="17"/>
    </row>
    <row r="23795" spans="22:22" x14ac:dyDescent="0.35">
      <c r="V23795" s="17"/>
    </row>
    <row r="23796" spans="22:22" x14ac:dyDescent="0.35">
      <c r="V23796" s="17"/>
    </row>
    <row r="23797" spans="22:22" x14ac:dyDescent="0.35">
      <c r="V23797" s="17"/>
    </row>
    <row r="23798" spans="22:22" x14ac:dyDescent="0.35">
      <c r="V23798" s="17"/>
    </row>
    <row r="23799" spans="22:22" x14ac:dyDescent="0.35">
      <c r="V23799" s="17"/>
    </row>
    <row r="23800" spans="22:22" x14ac:dyDescent="0.35">
      <c r="V23800" s="17"/>
    </row>
    <row r="23801" spans="22:22" x14ac:dyDescent="0.35">
      <c r="V23801" s="17"/>
    </row>
    <row r="23802" spans="22:22" x14ac:dyDescent="0.35">
      <c r="V23802" s="17"/>
    </row>
    <row r="23803" spans="22:22" x14ac:dyDescent="0.35">
      <c r="V23803" s="17"/>
    </row>
    <row r="23804" spans="22:22" x14ac:dyDescent="0.35">
      <c r="V23804" s="17"/>
    </row>
    <row r="23805" spans="22:22" x14ac:dyDescent="0.35">
      <c r="V23805" s="17"/>
    </row>
    <row r="23806" spans="22:22" x14ac:dyDescent="0.35">
      <c r="V23806" s="17"/>
    </row>
    <row r="23807" spans="22:22" x14ac:dyDescent="0.35">
      <c r="V23807" s="17"/>
    </row>
    <row r="23808" spans="22:22" x14ac:dyDescent="0.35">
      <c r="V23808" s="17"/>
    </row>
    <row r="23809" spans="22:22" x14ac:dyDescent="0.35">
      <c r="V23809" s="17"/>
    </row>
    <row r="23810" spans="22:22" x14ac:dyDescent="0.35">
      <c r="V23810" s="17"/>
    </row>
    <row r="23811" spans="22:22" x14ac:dyDescent="0.35">
      <c r="V23811" s="17"/>
    </row>
    <row r="23812" spans="22:22" x14ac:dyDescent="0.35">
      <c r="V23812" s="17"/>
    </row>
    <row r="23813" spans="22:22" x14ac:dyDescent="0.35">
      <c r="V23813" s="17"/>
    </row>
    <row r="23814" spans="22:22" x14ac:dyDescent="0.35">
      <c r="V23814" s="17"/>
    </row>
    <row r="23815" spans="22:22" x14ac:dyDescent="0.35">
      <c r="V23815" s="17"/>
    </row>
    <row r="23816" spans="22:22" x14ac:dyDescent="0.35">
      <c r="V23816" s="17"/>
    </row>
    <row r="23817" spans="22:22" x14ac:dyDescent="0.35">
      <c r="V23817" s="17"/>
    </row>
    <row r="23818" spans="22:22" x14ac:dyDescent="0.35">
      <c r="V23818" s="17"/>
    </row>
    <row r="23819" spans="22:22" x14ac:dyDescent="0.35">
      <c r="V23819" s="17"/>
    </row>
    <row r="23820" spans="22:22" x14ac:dyDescent="0.35">
      <c r="V23820" s="17"/>
    </row>
    <row r="23821" spans="22:22" x14ac:dyDescent="0.35">
      <c r="V23821" s="17"/>
    </row>
    <row r="23822" spans="22:22" x14ac:dyDescent="0.35">
      <c r="V23822" s="17"/>
    </row>
    <row r="23823" spans="22:22" x14ac:dyDescent="0.35">
      <c r="V23823" s="17"/>
    </row>
    <row r="23824" spans="22:22" x14ac:dyDescent="0.35">
      <c r="V23824" s="17"/>
    </row>
    <row r="23825" spans="22:22" x14ac:dyDescent="0.35">
      <c r="V23825" s="17"/>
    </row>
    <row r="23826" spans="22:22" x14ac:dyDescent="0.35">
      <c r="V23826" s="17"/>
    </row>
    <row r="23827" spans="22:22" x14ac:dyDescent="0.35">
      <c r="V23827" s="17"/>
    </row>
    <row r="23828" spans="22:22" x14ac:dyDescent="0.35">
      <c r="V23828" s="17"/>
    </row>
    <row r="23829" spans="22:22" x14ac:dyDescent="0.35">
      <c r="V23829" s="17"/>
    </row>
    <row r="23830" spans="22:22" x14ac:dyDescent="0.35">
      <c r="V23830" s="17"/>
    </row>
    <row r="23831" spans="22:22" x14ac:dyDescent="0.35">
      <c r="V23831" s="17"/>
    </row>
    <row r="23832" spans="22:22" x14ac:dyDescent="0.35">
      <c r="V23832" s="17"/>
    </row>
    <row r="23833" spans="22:22" x14ac:dyDescent="0.35">
      <c r="V23833" s="17"/>
    </row>
    <row r="23834" spans="22:22" x14ac:dyDescent="0.35">
      <c r="V23834" s="17"/>
    </row>
    <row r="23835" spans="22:22" x14ac:dyDescent="0.35">
      <c r="V23835" s="17"/>
    </row>
    <row r="23836" spans="22:22" x14ac:dyDescent="0.35">
      <c r="V23836" s="17"/>
    </row>
    <row r="23837" spans="22:22" x14ac:dyDescent="0.35">
      <c r="V23837" s="17"/>
    </row>
    <row r="23838" spans="22:22" x14ac:dyDescent="0.35">
      <c r="V23838" s="17"/>
    </row>
    <row r="23839" spans="22:22" x14ac:dyDescent="0.35">
      <c r="V23839" s="17"/>
    </row>
    <row r="23840" spans="22:22" x14ac:dyDescent="0.35">
      <c r="V23840" s="17"/>
    </row>
    <row r="23841" spans="22:22" x14ac:dyDescent="0.35">
      <c r="V23841" s="17"/>
    </row>
    <row r="23842" spans="22:22" x14ac:dyDescent="0.35">
      <c r="V23842" s="17"/>
    </row>
    <row r="23843" spans="22:22" x14ac:dyDescent="0.35">
      <c r="V23843" s="17"/>
    </row>
    <row r="23844" spans="22:22" x14ac:dyDescent="0.35">
      <c r="V23844" s="17"/>
    </row>
    <row r="23845" spans="22:22" x14ac:dyDescent="0.35">
      <c r="V23845" s="17"/>
    </row>
    <row r="23846" spans="22:22" x14ac:dyDescent="0.35">
      <c r="V23846" s="17"/>
    </row>
    <row r="23847" spans="22:22" x14ac:dyDescent="0.35">
      <c r="V23847" s="17"/>
    </row>
    <row r="23848" spans="22:22" x14ac:dyDescent="0.35">
      <c r="V23848" s="17"/>
    </row>
    <row r="23849" spans="22:22" x14ac:dyDescent="0.35">
      <c r="V23849" s="17"/>
    </row>
    <row r="23850" spans="22:22" x14ac:dyDescent="0.35">
      <c r="V23850" s="17"/>
    </row>
    <row r="23851" spans="22:22" x14ac:dyDescent="0.35">
      <c r="V23851" s="17"/>
    </row>
    <row r="23852" spans="22:22" x14ac:dyDescent="0.35">
      <c r="V23852" s="17"/>
    </row>
    <row r="23853" spans="22:22" x14ac:dyDescent="0.35">
      <c r="V23853" s="17"/>
    </row>
    <row r="23854" spans="22:22" x14ac:dyDescent="0.35">
      <c r="V23854" s="17"/>
    </row>
    <row r="23855" spans="22:22" x14ac:dyDescent="0.35">
      <c r="V23855" s="17"/>
    </row>
    <row r="23856" spans="22:22" x14ac:dyDescent="0.35">
      <c r="V23856" s="17"/>
    </row>
    <row r="23857" spans="22:22" x14ac:dyDescent="0.35">
      <c r="V23857" s="17"/>
    </row>
    <row r="23858" spans="22:22" x14ac:dyDescent="0.35">
      <c r="V23858" s="17"/>
    </row>
    <row r="23859" spans="22:22" x14ac:dyDescent="0.35">
      <c r="V23859" s="17"/>
    </row>
    <row r="23860" spans="22:22" x14ac:dyDescent="0.35">
      <c r="V23860" s="17"/>
    </row>
    <row r="23861" spans="22:22" x14ac:dyDescent="0.35">
      <c r="V23861" s="17"/>
    </row>
    <row r="23862" spans="22:22" x14ac:dyDescent="0.35">
      <c r="V23862" s="17"/>
    </row>
    <row r="23863" spans="22:22" x14ac:dyDescent="0.35">
      <c r="V23863" s="17"/>
    </row>
    <row r="23864" spans="22:22" x14ac:dyDescent="0.35">
      <c r="V23864" s="17"/>
    </row>
    <row r="23865" spans="22:22" x14ac:dyDescent="0.35">
      <c r="V23865" s="17"/>
    </row>
    <row r="23866" spans="22:22" x14ac:dyDescent="0.35">
      <c r="V23866" s="17"/>
    </row>
    <row r="23867" spans="22:22" x14ac:dyDescent="0.35">
      <c r="V23867" s="17"/>
    </row>
    <row r="23868" spans="22:22" x14ac:dyDescent="0.35">
      <c r="V23868" s="17"/>
    </row>
    <row r="23869" spans="22:22" x14ac:dyDescent="0.35">
      <c r="V23869" s="17"/>
    </row>
    <row r="23870" spans="22:22" x14ac:dyDescent="0.35">
      <c r="V23870" s="17"/>
    </row>
    <row r="23871" spans="22:22" x14ac:dyDescent="0.35">
      <c r="V23871" s="17"/>
    </row>
    <row r="23872" spans="22:22" x14ac:dyDescent="0.35">
      <c r="V23872" s="17"/>
    </row>
    <row r="23873" spans="22:22" x14ac:dyDescent="0.35">
      <c r="V23873" s="17"/>
    </row>
    <row r="23874" spans="22:22" x14ac:dyDescent="0.35">
      <c r="V23874" s="17"/>
    </row>
    <row r="23875" spans="22:22" x14ac:dyDescent="0.35">
      <c r="V23875" s="17"/>
    </row>
    <row r="23876" spans="22:22" x14ac:dyDescent="0.35">
      <c r="V23876" s="17"/>
    </row>
    <row r="23877" spans="22:22" x14ac:dyDescent="0.35">
      <c r="V23877" s="17"/>
    </row>
    <row r="23878" spans="22:22" x14ac:dyDescent="0.35">
      <c r="V23878" s="17"/>
    </row>
    <row r="23879" spans="22:22" x14ac:dyDescent="0.35">
      <c r="V23879" s="17"/>
    </row>
    <row r="23880" spans="22:22" x14ac:dyDescent="0.35">
      <c r="V23880" s="17"/>
    </row>
    <row r="23881" spans="22:22" x14ac:dyDescent="0.35">
      <c r="V23881" s="17"/>
    </row>
    <row r="23882" spans="22:22" x14ac:dyDescent="0.35">
      <c r="V23882" s="17"/>
    </row>
    <row r="23883" spans="22:22" x14ac:dyDescent="0.35">
      <c r="V23883" s="17"/>
    </row>
    <row r="23884" spans="22:22" x14ac:dyDescent="0.35">
      <c r="V23884" s="17"/>
    </row>
    <row r="23885" spans="22:22" x14ac:dyDescent="0.35">
      <c r="V23885" s="17"/>
    </row>
    <row r="23886" spans="22:22" x14ac:dyDescent="0.35">
      <c r="V23886" s="17"/>
    </row>
    <row r="23887" spans="22:22" x14ac:dyDescent="0.35">
      <c r="V23887" s="17"/>
    </row>
    <row r="23888" spans="22:22" x14ac:dyDescent="0.35">
      <c r="V23888" s="17"/>
    </row>
    <row r="23889" spans="22:22" x14ac:dyDescent="0.35">
      <c r="V23889" s="17"/>
    </row>
    <row r="23890" spans="22:22" x14ac:dyDescent="0.35">
      <c r="V23890" s="17"/>
    </row>
    <row r="23891" spans="22:22" x14ac:dyDescent="0.35">
      <c r="V23891" s="17"/>
    </row>
    <row r="23892" spans="22:22" x14ac:dyDescent="0.35">
      <c r="V23892" s="17"/>
    </row>
    <row r="23893" spans="22:22" x14ac:dyDescent="0.35">
      <c r="V23893" s="17"/>
    </row>
    <row r="23894" spans="22:22" x14ac:dyDescent="0.35">
      <c r="V23894" s="17"/>
    </row>
    <row r="23895" spans="22:22" x14ac:dyDescent="0.35">
      <c r="V23895" s="17"/>
    </row>
    <row r="23896" spans="22:22" x14ac:dyDescent="0.35">
      <c r="V23896" s="17"/>
    </row>
    <row r="23897" spans="22:22" x14ac:dyDescent="0.35">
      <c r="V23897" s="17"/>
    </row>
    <row r="23898" spans="22:22" x14ac:dyDescent="0.35">
      <c r="V23898" s="17"/>
    </row>
    <row r="23899" spans="22:22" x14ac:dyDescent="0.35">
      <c r="V23899" s="17"/>
    </row>
    <row r="23900" spans="22:22" x14ac:dyDescent="0.35">
      <c r="V23900" s="17"/>
    </row>
    <row r="23901" spans="22:22" x14ac:dyDescent="0.35">
      <c r="V23901" s="17"/>
    </row>
    <row r="23902" spans="22:22" x14ac:dyDescent="0.35">
      <c r="V23902" s="17"/>
    </row>
    <row r="23903" spans="22:22" x14ac:dyDescent="0.35">
      <c r="V23903" s="17"/>
    </row>
    <row r="23904" spans="22:22" x14ac:dyDescent="0.35">
      <c r="V23904" s="17"/>
    </row>
    <row r="23905" spans="22:22" x14ac:dyDescent="0.35">
      <c r="V23905" s="17"/>
    </row>
    <row r="23906" spans="22:22" x14ac:dyDescent="0.35">
      <c r="V23906" s="17"/>
    </row>
    <row r="23907" spans="22:22" x14ac:dyDescent="0.35">
      <c r="V23907" s="17"/>
    </row>
    <row r="23908" spans="22:22" x14ac:dyDescent="0.35">
      <c r="V23908" s="17"/>
    </row>
    <row r="23909" spans="22:22" x14ac:dyDescent="0.35">
      <c r="V23909" s="17"/>
    </row>
    <row r="23910" spans="22:22" x14ac:dyDescent="0.35">
      <c r="V23910" s="17"/>
    </row>
    <row r="23911" spans="22:22" x14ac:dyDescent="0.35">
      <c r="V23911" s="17"/>
    </row>
    <row r="23912" spans="22:22" x14ac:dyDescent="0.35">
      <c r="V23912" s="17"/>
    </row>
    <row r="23913" spans="22:22" x14ac:dyDescent="0.35">
      <c r="V23913" s="17"/>
    </row>
    <row r="23914" spans="22:22" x14ac:dyDescent="0.35">
      <c r="V23914" s="17"/>
    </row>
    <row r="23915" spans="22:22" x14ac:dyDescent="0.35">
      <c r="V23915" s="17"/>
    </row>
    <row r="23916" spans="22:22" x14ac:dyDescent="0.35">
      <c r="V23916" s="17"/>
    </row>
    <row r="23917" spans="22:22" x14ac:dyDescent="0.35">
      <c r="V23917" s="17"/>
    </row>
    <row r="23918" spans="22:22" x14ac:dyDescent="0.35">
      <c r="V23918" s="17"/>
    </row>
    <row r="23919" spans="22:22" x14ac:dyDescent="0.35">
      <c r="V23919" s="17"/>
    </row>
    <row r="23920" spans="22:22" x14ac:dyDescent="0.35">
      <c r="V23920" s="17"/>
    </row>
    <row r="23921" spans="22:22" x14ac:dyDescent="0.35">
      <c r="V23921" s="17"/>
    </row>
    <row r="23922" spans="22:22" x14ac:dyDescent="0.35">
      <c r="V23922" s="17"/>
    </row>
    <row r="23923" spans="22:22" x14ac:dyDescent="0.35">
      <c r="V23923" s="17"/>
    </row>
    <row r="23924" spans="22:22" x14ac:dyDescent="0.35">
      <c r="V23924" s="17"/>
    </row>
    <row r="23925" spans="22:22" x14ac:dyDescent="0.35">
      <c r="V23925" s="17"/>
    </row>
    <row r="23926" spans="22:22" x14ac:dyDescent="0.35">
      <c r="V23926" s="17"/>
    </row>
    <row r="23927" spans="22:22" x14ac:dyDescent="0.35">
      <c r="V23927" s="17"/>
    </row>
    <row r="23928" spans="22:22" x14ac:dyDescent="0.35">
      <c r="V23928" s="17"/>
    </row>
    <row r="23929" spans="22:22" x14ac:dyDescent="0.35">
      <c r="V23929" s="17"/>
    </row>
    <row r="23930" spans="22:22" x14ac:dyDescent="0.35">
      <c r="V23930" s="17"/>
    </row>
    <row r="23931" spans="22:22" x14ac:dyDescent="0.35">
      <c r="V23931" s="17"/>
    </row>
    <row r="23932" spans="22:22" x14ac:dyDescent="0.35">
      <c r="V23932" s="17"/>
    </row>
    <row r="23933" spans="22:22" x14ac:dyDescent="0.35">
      <c r="V23933" s="17"/>
    </row>
    <row r="23934" spans="22:22" x14ac:dyDescent="0.35">
      <c r="V23934" s="17"/>
    </row>
    <row r="23935" spans="22:22" x14ac:dyDescent="0.35">
      <c r="V23935" s="17"/>
    </row>
    <row r="23936" spans="22:22" x14ac:dyDescent="0.35">
      <c r="V23936" s="17"/>
    </row>
    <row r="23937" spans="22:22" x14ac:dyDescent="0.35">
      <c r="V23937" s="17"/>
    </row>
    <row r="23938" spans="22:22" x14ac:dyDescent="0.35">
      <c r="V23938" s="17"/>
    </row>
    <row r="23939" spans="22:22" x14ac:dyDescent="0.35">
      <c r="V23939" s="17"/>
    </row>
    <row r="23940" spans="22:22" x14ac:dyDescent="0.35">
      <c r="V23940" s="17"/>
    </row>
    <row r="23941" spans="22:22" x14ac:dyDescent="0.35">
      <c r="V23941" s="17"/>
    </row>
    <row r="23942" spans="22:22" x14ac:dyDescent="0.35">
      <c r="V23942" s="17"/>
    </row>
    <row r="23943" spans="22:22" x14ac:dyDescent="0.35">
      <c r="V23943" s="17"/>
    </row>
    <row r="23944" spans="22:22" x14ac:dyDescent="0.35">
      <c r="V23944" s="17"/>
    </row>
    <row r="23945" spans="22:22" x14ac:dyDescent="0.35">
      <c r="V23945" s="17"/>
    </row>
    <row r="23946" spans="22:22" x14ac:dyDescent="0.35">
      <c r="V23946" s="17"/>
    </row>
    <row r="23947" spans="22:22" x14ac:dyDescent="0.35">
      <c r="V23947" s="17"/>
    </row>
    <row r="23948" spans="22:22" x14ac:dyDescent="0.35">
      <c r="V23948" s="17"/>
    </row>
    <row r="23949" spans="22:22" x14ac:dyDescent="0.35">
      <c r="V23949" s="17"/>
    </row>
    <row r="23950" spans="22:22" x14ac:dyDescent="0.35">
      <c r="V23950" s="17"/>
    </row>
    <row r="23951" spans="22:22" x14ac:dyDescent="0.35">
      <c r="V23951" s="17"/>
    </row>
    <row r="23952" spans="22:22" x14ac:dyDescent="0.35">
      <c r="V23952" s="17"/>
    </row>
    <row r="23953" spans="22:22" x14ac:dyDescent="0.35">
      <c r="V23953" s="17"/>
    </row>
    <row r="23954" spans="22:22" x14ac:dyDescent="0.35">
      <c r="V23954" s="17"/>
    </row>
    <row r="23955" spans="22:22" x14ac:dyDescent="0.35">
      <c r="V23955" s="17"/>
    </row>
    <row r="23956" spans="22:22" x14ac:dyDescent="0.35">
      <c r="V23956" s="17"/>
    </row>
    <row r="23957" spans="22:22" x14ac:dyDescent="0.35">
      <c r="V23957" s="17"/>
    </row>
    <row r="23958" spans="22:22" x14ac:dyDescent="0.35">
      <c r="V23958" s="17"/>
    </row>
    <row r="23959" spans="22:22" x14ac:dyDescent="0.35">
      <c r="V23959" s="17"/>
    </row>
    <row r="23960" spans="22:22" x14ac:dyDescent="0.35">
      <c r="V23960" s="17"/>
    </row>
    <row r="23961" spans="22:22" x14ac:dyDescent="0.35">
      <c r="V23961" s="17"/>
    </row>
    <row r="23962" spans="22:22" x14ac:dyDescent="0.35">
      <c r="V23962" s="17"/>
    </row>
    <row r="23963" spans="22:22" x14ac:dyDescent="0.35">
      <c r="V23963" s="17"/>
    </row>
    <row r="23964" spans="22:22" x14ac:dyDescent="0.35">
      <c r="V23964" s="17"/>
    </row>
    <row r="23965" spans="22:22" x14ac:dyDescent="0.35">
      <c r="V23965" s="17"/>
    </row>
    <row r="23966" spans="22:22" x14ac:dyDescent="0.35">
      <c r="V23966" s="17"/>
    </row>
    <row r="23967" spans="22:22" x14ac:dyDescent="0.35">
      <c r="V23967" s="17"/>
    </row>
    <row r="23968" spans="22:22" x14ac:dyDescent="0.35">
      <c r="V23968" s="17"/>
    </row>
    <row r="23969" spans="22:22" x14ac:dyDescent="0.35">
      <c r="V23969" s="17"/>
    </row>
    <row r="23970" spans="22:22" x14ac:dyDescent="0.35">
      <c r="V23970" s="17"/>
    </row>
    <row r="23971" spans="22:22" x14ac:dyDescent="0.35">
      <c r="V23971" s="17"/>
    </row>
    <row r="23972" spans="22:22" x14ac:dyDescent="0.35">
      <c r="V23972" s="17"/>
    </row>
    <row r="23973" spans="22:22" x14ac:dyDescent="0.35">
      <c r="V23973" s="17"/>
    </row>
    <row r="23974" spans="22:22" x14ac:dyDescent="0.35">
      <c r="V23974" s="17"/>
    </row>
    <row r="23975" spans="22:22" x14ac:dyDescent="0.35">
      <c r="V23975" s="17"/>
    </row>
    <row r="23976" spans="22:22" x14ac:dyDescent="0.35">
      <c r="V23976" s="17"/>
    </row>
    <row r="23977" spans="22:22" x14ac:dyDescent="0.35">
      <c r="V23977" s="17"/>
    </row>
    <row r="23978" spans="22:22" x14ac:dyDescent="0.35">
      <c r="V23978" s="17"/>
    </row>
    <row r="23979" spans="22:22" x14ac:dyDescent="0.35">
      <c r="V23979" s="17"/>
    </row>
    <row r="23980" spans="22:22" x14ac:dyDescent="0.35">
      <c r="V23980" s="17"/>
    </row>
    <row r="23981" spans="22:22" x14ac:dyDescent="0.35">
      <c r="V23981" s="17"/>
    </row>
    <row r="23982" spans="22:22" x14ac:dyDescent="0.35">
      <c r="V23982" s="17"/>
    </row>
    <row r="23983" spans="22:22" x14ac:dyDescent="0.35">
      <c r="V23983" s="17"/>
    </row>
    <row r="23984" spans="22:22" x14ac:dyDescent="0.35">
      <c r="V23984" s="17"/>
    </row>
    <row r="23985" spans="22:22" x14ac:dyDescent="0.35">
      <c r="V23985" s="17"/>
    </row>
    <row r="23986" spans="22:22" x14ac:dyDescent="0.35">
      <c r="V23986" s="17"/>
    </row>
    <row r="23987" spans="22:22" x14ac:dyDescent="0.35">
      <c r="V23987" s="17"/>
    </row>
    <row r="23988" spans="22:22" x14ac:dyDescent="0.35">
      <c r="V23988" s="17"/>
    </row>
    <row r="23989" spans="22:22" x14ac:dyDescent="0.35">
      <c r="V23989" s="17"/>
    </row>
    <row r="23990" spans="22:22" x14ac:dyDescent="0.35">
      <c r="V23990" s="17"/>
    </row>
    <row r="23991" spans="22:22" x14ac:dyDescent="0.35">
      <c r="V23991" s="17"/>
    </row>
    <row r="23992" spans="22:22" x14ac:dyDescent="0.35">
      <c r="V23992" s="17"/>
    </row>
    <row r="23993" spans="22:22" x14ac:dyDescent="0.35">
      <c r="V23993" s="17"/>
    </row>
    <row r="23994" spans="22:22" x14ac:dyDescent="0.35">
      <c r="V23994" s="17"/>
    </row>
    <row r="23995" spans="22:22" x14ac:dyDescent="0.35">
      <c r="V23995" s="17"/>
    </row>
    <row r="23996" spans="22:22" x14ac:dyDescent="0.35">
      <c r="V23996" s="17"/>
    </row>
    <row r="23997" spans="22:22" x14ac:dyDescent="0.35">
      <c r="V23997" s="17"/>
    </row>
    <row r="23998" spans="22:22" x14ac:dyDescent="0.35">
      <c r="V23998" s="17"/>
    </row>
    <row r="23999" spans="22:22" x14ac:dyDescent="0.35">
      <c r="V23999" s="17"/>
    </row>
    <row r="24000" spans="22:22" x14ac:dyDescent="0.35">
      <c r="V24000" s="17"/>
    </row>
    <row r="24001" spans="22:22" x14ac:dyDescent="0.35">
      <c r="V24001" s="17"/>
    </row>
    <row r="24002" spans="22:22" x14ac:dyDescent="0.35">
      <c r="V24002" s="17"/>
    </row>
    <row r="24003" spans="22:22" x14ac:dyDescent="0.35">
      <c r="V24003" s="17"/>
    </row>
    <row r="24004" spans="22:22" x14ac:dyDescent="0.35">
      <c r="V24004" s="17"/>
    </row>
    <row r="24005" spans="22:22" x14ac:dyDescent="0.35">
      <c r="V24005" s="17"/>
    </row>
    <row r="24006" spans="22:22" x14ac:dyDescent="0.35">
      <c r="V24006" s="17"/>
    </row>
    <row r="24007" spans="22:22" x14ac:dyDescent="0.35">
      <c r="V24007" s="17"/>
    </row>
    <row r="24008" spans="22:22" x14ac:dyDescent="0.35">
      <c r="V24008" s="17"/>
    </row>
    <row r="24009" spans="22:22" x14ac:dyDescent="0.35">
      <c r="V24009" s="17"/>
    </row>
    <row r="24010" spans="22:22" x14ac:dyDescent="0.35">
      <c r="V24010" s="17"/>
    </row>
    <row r="24011" spans="22:22" x14ac:dyDescent="0.35">
      <c r="V24011" s="17"/>
    </row>
    <row r="24012" spans="22:22" x14ac:dyDescent="0.35">
      <c r="V24012" s="17"/>
    </row>
    <row r="24013" spans="22:22" x14ac:dyDescent="0.35">
      <c r="V24013" s="17"/>
    </row>
    <row r="24014" spans="22:22" x14ac:dyDescent="0.35">
      <c r="V24014" s="17"/>
    </row>
    <row r="24015" spans="22:22" x14ac:dyDescent="0.35">
      <c r="V24015" s="17"/>
    </row>
    <row r="24016" spans="22:22" x14ac:dyDescent="0.35">
      <c r="V24016" s="17"/>
    </row>
    <row r="24017" spans="22:22" x14ac:dyDescent="0.35">
      <c r="V24017" s="17"/>
    </row>
    <row r="24018" spans="22:22" x14ac:dyDescent="0.35">
      <c r="V24018" s="17"/>
    </row>
    <row r="24019" spans="22:22" x14ac:dyDescent="0.35">
      <c r="V24019" s="17"/>
    </row>
    <row r="24020" spans="22:22" x14ac:dyDescent="0.35">
      <c r="V24020" s="17"/>
    </row>
    <row r="24021" spans="22:22" x14ac:dyDescent="0.35">
      <c r="V24021" s="17"/>
    </row>
    <row r="24022" spans="22:22" x14ac:dyDescent="0.35">
      <c r="V24022" s="17"/>
    </row>
    <row r="24023" spans="22:22" x14ac:dyDescent="0.35">
      <c r="V24023" s="17"/>
    </row>
    <row r="24024" spans="22:22" x14ac:dyDescent="0.35">
      <c r="V24024" s="17"/>
    </row>
    <row r="24025" spans="22:22" x14ac:dyDescent="0.35">
      <c r="V24025" s="17"/>
    </row>
    <row r="24026" spans="22:22" x14ac:dyDescent="0.35">
      <c r="V24026" s="17"/>
    </row>
    <row r="24027" spans="22:22" x14ac:dyDescent="0.35">
      <c r="V24027" s="17"/>
    </row>
    <row r="24028" spans="22:22" x14ac:dyDescent="0.35">
      <c r="V24028" s="17"/>
    </row>
    <row r="24029" spans="22:22" x14ac:dyDescent="0.35">
      <c r="V24029" s="17"/>
    </row>
    <row r="24030" spans="22:22" x14ac:dyDescent="0.35">
      <c r="V24030" s="17"/>
    </row>
    <row r="24031" spans="22:22" x14ac:dyDescent="0.35">
      <c r="V24031" s="17"/>
    </row>
    <row r="24032" spans="22:22" x14ac:dyDescent="0.35">
      <c r="V24032" s="17"/>
    </row>
    <row r="24033" spans="22:22" x14ac:dyDescent="0.35">
      <c r="V24033" s="17"/>
    </row>
    <row r="24034" spans="22:22" x14ac:dyDescent="0.35">
      <c r="V24034" s="17"/>
    </row>
    <row r="24035" spans="22:22" x14ac:dyDescent="0.35">
      <c r="V24035" s="17"/>
    </row>
    <row r="24036" spans="22:22" x14ac:dyDescent="0.35">
      <c r="V24036" s="17"/>
    </row>
    <row r="24037" spans="22:22" x14ac:dyDescent="0.35">
      <c r="V24037" s="17"/>
    </row>
    <row r="24038" spans="22:22" x14ac:dyDescent="0.35">
      <c r="V24038" s="17"/>
    </row>
    <row r="24039" spans="22:22" x14ac:dyDescent="0.35">
      <c r="V24039" s="17"/>
    </row>
    <row r="24040" spans="22:22" x14ac:dyDescent="0.35">
      <c r="V24040" s="17"/>
    </row>
    <row r="24041" spans="22:22" x14ac:dyDescent="0.35">
      <c r="V24041" s="17"/>
    </row>
    <row r="24042" spans="22:22" x14ac:dyDescent="0.35">
      <c r="V24042" s="17"/>
    </row>
    <row r="24043" spans="22:22" x14ac:dyDescent="0.35">
      <c r="V24043" s="17"/>
    </row>
    <row r="24044" spans="22:22" x14ac:dyDescent="0.35">
      <c r="V24044" s="17"/>
    </row>
    <row r="24045" spans="22:22" x14ac:dyDescent="0.35">
      <c r="V24045" s="17"/>
    </row>
    <row r="24046" spans="22:22" x14ac:dyDescent="0.35">
      <c r="V24046" s="17"/>
    </row>
    <row r="24047" spans="22:22" x14ac:dyDescent="0.35">
      <c r="V24047" s="17"/>
    </row>
    <row r="24048" spans="22:22" x14ac:dyDescent="0.35">
      <c r="V24048" s="17"/>
    </row>
    <row r="24049" spans="22:22" x14ac:dyDescent="0.35">
      <c r="V24049" s="17"/>
    </row>
    <row r="24050" spans="22:22" x14ac:dyDescent="0.35">
      <c r="V24050" s="17"/>
    </row>
    <row r="24051" spans="22:22" x14ac:dyDescent="0.35">
      <c r="V24051" s="17"/>
    </row>
    <row r="24052" spans="22:22" x14ac:dyDescent="0.35">
      <c r="V24052" s="17"/>
    </row>
    <row r="24053" spans="22:22" x14ac:dyDescent="0.35">
      <c r="V24053" s="17"/>
    </row>
    <row r="24054" spans="22:22" x14ac:dyDescent="0.35">
      <c r="V24054" s="17"/>
    </row>
    <row r="24055" spans="22:22" x14ac:dyDescent="0.35">
      <c r="V24055" s="17"/>
    </row>
    <row r="24056" spans="22:22" x14ac:dyDescent="0.35">
      <c r="V24056" s="17"/>
    </row>
    <row r="24057" spans="22:22" x14ac:dyDescent="0.35">
      <c r="V24057" s="17"/>
    </row>
    <row r="24058" spans="22:22" x14ac:dyDescent="0.35">
      <c r="V24058" s="17"/>
    </row>
    <row r="24059" spans="22:22" x14ac:dyDescent="0.35">
      <c r="V24059" s="17"/>
    </row>
    <row r="24060" spans="22:22" x14ac:dyDescent="0.35">
      <c r="V24060" s="17"/>
    </row>
    <row r="24061" spans="22:22" x14ac:dyDescent="0.35">
      <c r="V24061" s="17"/>
    </row>
    <row r="24062" spans="22:22" x14ac:dyDescent="0.35">
      <c r="V24062" s="17"/>
    </row>
    <row r="24063" spans="22:22" x14ac:dyDescent="0.35">
      <c r="V24063" s="17"/>
    </row>
    <row r="24064" spans="22:22" x14ac:dyDescent="0.35">
      <c r="V24064" s="17"/>
    </row>
    <row r="24065" spans="22:22" x14ac:dyDescent="0.35">
      <c r="V24065" s="17"/>
    </row>
    <row r="24066" spans="22:22" x14ac:dyDescent="0.35">
      <c r="V24066" s="17"/>
    </row>
    <row r="24067" spans="22:22" x14ac:dyDescent="0.35">
      <c r="V24067" s="17"/>
    </row>
    <row r="24068" spans="22:22" x14ac:dyDescent="0.35">
      <c r="V24068" s="17"/>
    </row>
    <row r="24069" spans="22:22" x14ac:dyDescent="0.35">
      <c r="V24069" s="17"/>
    </row>
    <row r="24070" spans="22:22" x14ac:dyDescent="0.35">
      <c r="V24070" s="17"/>
    </row>
    <row r="24071" spans="22:22" x14ac:dyDescent="0.35">
      <c r="V24071" s="17"/>
    </row>
    <row r="24072" spans="22:22" x14ac:dyDescent="0.35">
      <c r="V24072" s="17"/>
    </row>
    <row r="24073" spans="22:22" x14ac:dyDescent="0.35">
      <c r="V24073" s="17"/>
    </row>
    <row r="24074" spans="22:22" x14ac:dyDescent="0.35">
      <c r="V24074" s="17"/>
    </row>
    <row r="24075" spans="22:22" x14ac:dyDescent="0.35">
      <c r="V24075" s="17"/>
    </row>
    <row r="24076" spans="22:22" x14ac:dyDescent="0.35">
      <c r="V24076" s="17"/>
    </row>
    <row r="24077" spans="22:22" x14ac:dyDescent="0.35">
      <c r="V24077" s="17"/>
    </row>
    <row r="24078" spans="22:22" x14ac:dyDescent="0.35">
      <c r="V24078" s="17"/>
    </row>
    <row r="24079" spans="22:22" x14ac:dyDescent="0.35">
      <c r="V24079" s="17"/>
    </row>
    <row r="24080" spans="22:22" x14ac:dyDescent="0.35">
      <c r="V24080" s="17"/>
    </row>
    <row r="24081" spans="22:22" x14ac:dyDescent="0.35">
      <c r="V24081" s="17"/>
    </row>
    <row r="24082" spans="22:22" x14ac:dyDescent="0.35">
      <c r="V24082" s="17"/>
    </row>
    <row r="24083" spans="22:22" x14ac:dyDescent="0.35">
      <c r="V24083" s="17"/>
    </row>
    <row r="24084" spans="22:22" x14ac:dyDescent="0.35">
      <c r="V24084" s="17"/>
    </row>
    <row r="24085" spans="22:22" x14ac:dyDescent="0.35">
      <c r="V24085" s="17"/>
    </row>
    <row r="24086" spans="22:22" x14ac:dyDescent="0.35">
      <c r="V24086" s="17"/>
    </row>
    <row r="24087" spans="22:22" x14ac:dyDescent="0.35">
      <c r="V24087" s="17"/>
    </row>
    <row r="24088" spans="22:22" x14ac:dyDescent="0.35">
      <c r="V24088" s="17"/>
    </row>
    <row r="24089" spans="22:22" x14ac:dyDescent="0.35">
      <c r="V24089" s="17"/>
    </row>
    <row r="24090" spans="22:22" x14ac:dyDescent="0.35">
      <c r="V24090" s="17"/>
    </row>
    <row r="24091" spans="22:22" x14ac:dyDescent="0.35">
      <c r="V24091" s="17"/>
    </row>
    <row r="24092" spans="22:22" x14ac:dyDescent="0.35">
      <c r="V24092" s="17"/>
    </row>
    <row r="24093" spans="22:22" x14ac:dyDescent="0.35">
      <c r="V24093" s="17"/>
    </row>
    <row r="24094" spans="22:22" x14ac:dyDescent="0.35">
      <c r="V24094" s="17"/>
    </row>
    <row r="24095" spans="22:22" x14ac:dyDescent="0.35">
      <c r="V24095" s="17"/>
    </row>
    <row r="24096" spans="22:22" x14ac:dyDescent="0.35">
      <c r="V24096" s="17"/>
    </row>
    <row r="24097" spans="22:22" x14ac:dyDescent="0.35">
      <c r="V24097" s="17"/>
    </row>
    <row r="24098" spans="22:22" x14ac:dyDescent="0.35">
      <c r="V24098" s="17"/>
    </row>
    <row r="24099" spans="22:22" x14ac:dyDescent="0.35">
      <c r="V24099" s="17"/>
    </row>
    <row r="24100" spans="22:22" x14ac:dyDescent="0.35">
      <c r="V24100" s="17"/>
    </row>
    <row r="24101" spans="22:22" x14ac:dyDescent="0.35">
      <c r="V24101" s="17"/>
    </row>
    <row r="24102" spans="22:22" x14ac:dyDescent="0.35">
      <c r="V24102" s="17"/>
    </row>
    <row r="24103" spans="22:22" x14ac:dyDescent="0.35">
      <c r="V24103" s="17"/>
    </row>
    <row r="24104" spans="22:22" x14ac:dyDescent="0.35">
      <c r="V24104" s="17"/>
    </row>
    <row r="24105" spans="22:22" x14ac:dyDescent="0.35">
      <c r="V24105" s="17"/>
    </row>
    <row r="24106" spans="22:22" x14ac:dyDescent="0.35">
      <c r="V24106" s="17"/>
    </row>
    <row r="24107" spans="22:22" x14ac:dyDescent="0.35">
      <c r="V24107" s="17"/>
    </row>
    <row r="24108" spans="22:22" x14ac:dyDescent="0.35">
      <c r="V24108" s="17"/>
    </row>
    <row r="24109" spans="22:22" x14ac:dyDescent="0.35">
      <c r="V24109" s="17"/>
    </row>
    <row r="24110" spans="22:22" x14ac:dyDescent="0.35">
      <c r="V24110" s="17"/>
    </row>
    <row r="24111" spans="22:22" x14ac:dyDescent="0.35">
      <c r="V24111" s="17"/>
    </row>
    <row r="24112" spans="22:22" x14ac:dyDescent="0.35">
      <c r="V24112" s="17"/>
    </row>
    <row r="24113" spans="22:22" x14ac:dyDescent="0.35">
      <c r="V24113" s="17"/>
    </row>
    <row r="24114" spans="22:22" x14ac:dyDescent="0.35">
      <c r="V24114" s="17"/>
    </row>
    <row r="24115" spans="22:22" x14ac:dyDescent="0.35">
      <c r="V24115" s="17"/>
    </row>
    <row r="24116" spans="22:22" x14ac:dyDescent="0.35">
      <c r="V24116" s="17"/>
    </row>
    <row r="24117" spans="22:22" x14ac:dyDescent="0.35">
      <c r="V24117" s="17"/>
    </row>
    <row r="24118" spans="22:22" x14ac:dyDescent="0.35">
      <c r="V24118" s="17"/>
    </row>
    <row r="24119" spans="22:22" x14ac:dyDescent="0.35">
      <c r="V24119" s="17"/>
    </row>
    <row r="24120" spans="22:22" x14ac:dyDescent="0.35">
      <c r="V24120" s="17"/>
    </row>
    <row r="24121" spans="22:22" x14ac:dyDescent="0.35">
      <c r="V24121" s="17"/>
    </row>
    <row r="24122" spans="22:22" x14ac:dyDescent="0.35">
      <c r="V24122" s="17"/>
    </row>
    <row r="24123" spans="22:22" x14ac:dyDescent="0.35">
      <c r="V24123" s="17"/>
    </row>
    <row r="24124" spans="22:22" x14ac:dyDescent="0.35">
      <c r="V24124" s="17"/>
    </row>
    <row r="24125" spans="22:22" x14ac:dyDescent="0.35">
      <c r="V24125" s="17"/>
    </row>
    <row r="24126" spans="22:22" x14ac:dyDescent="0.35">
      <c r="V24126" s="17"/>
    </row>
    <row r="24127" spans="22:22" x14ac:dyDescent="0.35">
      <c r="V24127" s="17"/>
    </row>
    <row r="24128" spans="22:22" x14ac:dyDescent="0.35">
      <c r="V24128" s="17"/>
    </row>
    <row r="24129" spans="22:22" x14ac:dyDescent="0.35">
      <c r="V24129" s="17"/>
    </row>
    <row r="24130" spans="22:22" x14ac:dyDescent="0.35">
      <c r="V24130" s="17"/>
    </row>
    <row r="24131" spans="22:22" x14ac:dyDescent="0.35">
      <c r="V24131" s="17"/>
    </row>
    <row r="24132" spans="22:22" x14ac:dyDescent="0.35">
      <c r="V24132" s="17"/>
    </row>
    <row r="24133" spans="22:22" x14ac:dyDescent="0.35">
      <c r="V24133" s="17"/>
    </row>
    <row r="24134" spans="22:22" x14ac:dyDescent="0.35">
      <c r="V24134" s="17"/>
    </row>
    <row r="24135" spans="22:22" x14ac:dyDescent="0.35">
      <c r="V24135" s="17"/>
    </row>
    <row r="24136" spans="22:22" x14ac:dyDescent="0.35">
      <c r="V24136" s="17"/>
    </row>
    <row r="24137" spans="22:22" x14ac:dyDescent="0.35">
      <c r="V24137" s="17"/>
    </row>
    <row r="24138" spans="22:22" x14ac:dyDescent="0.35">
      <c r="V24138" s="17"/>
    </row>
    <row r="24139" spans="22:22" x14ac:dyDescent="0.35">
      <c r="V24139" s="17"/>
    </row>
    <row r="24140" spans="22:22" x14ac:dyDescent="0.35">
      <c r="V24140" s="17"/>
    </row>
    <row r="24141" spans="22:22" x14ac:dyDescent="0.35">
      <c r="V24141" s="17"/>
    </row>
    <row r="24142" spans="22:22" x14ac:dyDescent="0.35">
      <c r="V24142" s="17"/>
    </row>
    <row r="24143" spans="22:22" x14ac:dyDescent="0.35">
      <c r="V24143" s="17"/>
    </row>
    <row r="24144" spans="22:22" x14ac:dyDescent="0.35">
      <c r="V24144" s="17"/>
    </row>
    <row r="24145" spans="22:22" x14ac:dyDescent="0.35">
      <c r="V24145" s="17"/>
    </row>
    <row r="24146" spans="22:22" x14ac:dyDescent="0.35">
      <c r="V24146" s="17"/>
    </row>
    <row r="24147" spans="22:22" x14ac:dyDescent="0.35">
      <c r="V24147" s="17"/>
    </row>
    <row r="24148" spans="22:22" x14ac:dyDescent="0.35">
      <c r="V24148" s="17"/>
    </row>
    <row r="24149" spans="22:22" x14ac:dyDescent="0.35">
      <c r="V24149" s="17"/>
    </row>
    <row r="24150" spans="22:22" x14ac:dyDescent="0.35">
      <c r="V24150" s="17"/>
    </row>
    <row r="24151" spans="22:22" x14ac:dyDescent="0.35">
      <c r="V24151" s="17"/>
    </row>
    <row r="24152" spans="22:22" x14ac:dyDescent="0.35">
      <c r="V24152" s="17"/>
    </row>
    <row r="24153" spans="22:22" x14ac:dyDescent="0.35">
      <c r="V24153" s="17"/>
    </row>
    <row r="24154" spans="22:22" x14ac:dyDescent="0.35">
      <c r="V24154" s="17"/>
    </row>
    <row r="24155" spans="22:22" x14ac:dyDescent="0.35">
      <c r="V24155" s="17"/>
    </row>
    <row r="24156" spans="22:22" x14ac:dyDescent="0.35">
      <c r="V24156" s="17"/>
    </row>
    <row r="24157" spans="22:22" x14ac:dyDescent="0.35">
      <c r="V24157" s="17"/>
    </row>
    <row r="24158" spans="22:22" x14ac:dyDescent="0.35">
      <c r="V24158" s="17"/>
    </row>
    <row r="24159" spans="22:22" x14ac:dyDescent="0.35">
      <c r="V24159" s="17"/>
    </row>
    <row r="24160" spans="22:22" x14ac:dyDescent="0.35">
      <c r="V24160" s="17"/>
    </row>
    <row r="24161" spans="22:22" x14ac:dyDescent="0.35">
      <c r="V24161" s="17"/>
    </row>
    <row r="24162" spans="22:22" x14ac:dyDescent="0.35">
      <c r="V24162" s="17"/>
    </row>
    <row r="24163" spans="22:22" x14ac:dyDescent="0.35">
      <c r="V24163" s="17"/>
    </row>
    <row r="24164" spans="22:22" x14ac:dyDescent="0.35">
      <c r="V24164" s="17"/>
    </row>
    <row r="24165" spans="22:22" x14ac:dyDescent="0.35">
      <c r="V24165" s="17"/>
    </row>
    <row r="24166" spans="22:22" x14ac:dyDescent="0.35">
      <c r="V24166" s="17"/>
    </row>
    <row r="24167" spans="22:22" x14ac:dyDescent="0.35">
      <c r="V24167" s="17"/>
    </row>
    <row r="24168" spans="22:22" x14ac:dyDescent="0.35">
      <c r="V24168" s="17"/>
    </row>
    <row r="24169" spans="22:22" x14ac:dyDescent="0.35">
      <c r="V24169" s="17"/>
    </row>
    <row r="24170" spans="22:22" x14ac:dyDescent="0.35">
      <c r="V24170" s="17"/>
    </row>
    <row r="24171" spans="22:22" x14ac:dyDescent="0.35">
      <c r="V24171" s="17"/>
    </row>
    <row r="24172" spans="22:22" x14ac:dyDescent="0.35">
      <c r="V24172" s="17"/>
    </row>
    <row r="24173" spans="22:22" x14ac:dyDescent="0.35">
      <c r="V24173" s="17"/>
    </row>
    <row r="24174" spans="22:22" x14ac:dyDescent="0.35">
      <c r="V24174" s="17"/>
    </row>
    <row r="24175" spans="22:22" x14ac:dyDescent="0.35">
      <c r="V24175" s="17"/>
    </row>
    <row r="24176" spans="22:22" x14ac:dyDescent="0.35">
      <c r="V24176" s="17"/>
    </row>
    <row r="24177" spans="22:22" x14ac:dyDescent="0.35">
      <c r="V24177" s="17"/>
    </row>
    <row r="24178" spans="22:22" x14ac:dyDescent="0.35">
      <c r="V24178" s="17"/>
    </row>
    <row r="24179" spans="22:22" x14ac:dyDescent="0.35">
      <c r="V24179" s="17"/>
    </row>
    <row r="24180" spans="22:22" x14ac:dyDescent="0.35">
      <c r="V24180" s="17"/>
    </row>
    <row r="24181" spans="22:22" x14ac:dyDescent="0.35">
      <c r="V24181" s="17"/>
    </row>
    <row r="24182" spans="22:22" x14ac:dyDescent="0.35">
      <c r="V24182" s="17"/>
    </row>
    <row r="24183" spans="22:22" x14ac:dyDescent="0.35">
      <c r="V24183" s="17"/>
    </row>
    <row r="24184" spans="22:22" x14ac:dyDescent="0.35">
      <c r="V24184" s="17"/>
    </row>
    <row r="24185" spans="22:22" x14ac:dyDescent="0.35">
      <c r="V24185" s="17"/>
    </row>
    <row r="24186" spans="22:22" x14ac:dyDescent="0.35">
      <c r="V24186" s="17"/>
    </row>
    <row r="24187" spans="22:22" x14ac:dyDescent="0.35">
      <c r="V24187" s="17"/>
    </row>
    <row r="24188" spans="22:22" x14ac:dyDescent="0.35">
      <c r="V24188" s="17"/>
    </row>
    <row r="24189" spans="22:22" x14ac:dyDescent="0.35">
      <c r="V24189" s="17"/>
    </row>
    <row r="24190" spans="22:22" x14ac:dyDescent="0.35">
      <c r="V24190" s="17"/>
    </row>
    <row r="24191" spans="22:22" x14ac:dyDescent="0.35">
      <c r="V24191" s="17"/>
    </row>
    <row r="24192" spans="22:22" x14ac:dyDescent="0.35">
      <c r="V24192" s="17"/>
    </row>
    <row r="24193" spans="22:22" x14ac:dyDescent="0.35">
      <c r="V24193" s="17"/>
    </row>
    <row r="24194" spans="22:22" x14ac:dyDescent="0.35">
      <c r="V24194" s="17"/>
    </row>
    <row r="24195" spans="22:22" x14ac:dyDescent="0.35">
      <c r="V24195" s="17"/>
    </row>
    <row r="24196" spans="22:22" x14ac:dyDescent="0.35">
      <c r="V24196" s="17"/>
    </row>
    <row r="24197" spans="22:22" x14ac:dyDescent="0.35">
      <c r="V24197" s="17"/>
    </row>
    <row r="24198" spans="22:22" x14ac:dyDescent="0.35">
      <c r="V24198" s="17"/>
    </row>
    <row r="24199" spans="22:22" x14ac:dyDescent="0.35">
      <c r="V24199" s="17"/>
    </row>
    <row r="24200" spans="22:22" x14ac:dyDescent="0.35">
      <c r="V24200" s="17"/>
    </row>
    <row r="24201" spans="22:22" x14ac:dyDescent="0.35">
      <c r="V24201" s="17"/>
    </row>
    <row r="24202" spans="22:22" x14ac:dyDescent="0.35">
      <c r="V24202" s="17"/>
    </row>
    <row r="24203" spans="22:22" x14ac:dyDescent="0.35">
      <c r="V24203" s="17"/>
    </row>
    <row r="24204" spans="22:22" x14ac:dyDescent="0.35">
      <c r="V24204" s="17"/>
    </row>
    <row r="24205" spans="22:22" x14ac:dyDescent="0.35">
      <c r="V24205" s="17"/>
    </row>
    <row r="24206" spans="22:22" x14ac:dyDescent="0.35">
      <c r="V24206" s="17"/>
    </row>
    <row r="24207" spans="22:22" x14ac:dyDescent="0.35">
      <c r="V24207" s="17"/>
    </row>
    <row r="24208" spans="22:22" x14ac:dyDescent="0.35">
      <c r="V24208" s="17"/>
    </row>
    <row r="24209" spans="22:22" x14ac:dyDescent="0.35">
      <c r="V24209" s="17"/>
    </row>
    <row r="24210" spans="22:22" x14ac:dyDescent="0.35">
      <c r="V24210" s="17"/>
    </row>
    <row r="24211" spans="22:22" x14ac:dyDescent="0.35">
      <c r="V24211" s="17"/>
    </row>
    <row r="24212" spans="22:22" x14ac:dyDescent="0.35">
      <c r="V24212" s="17"/>
    </row>
    <row r="24213" spans="22:22" x14ac:dyDescent="0.35">
      <c r="V24213" s="17"/>
    </row>
    <row r="24214" spans="22:22" x14ac:dyDescent="0.35">
      <c r="V24214" s="17"/>
    </row>
    <row r="24215" spans="22:22" x14ac:dyDescent="0.35">
      <c r="V24215" s="17"/>
    </row>
    <row r="24216" spans="22:22" x14ac:dyDescent="0.35">
      <c r="V24216" s="17"/>
    </row>
    <row r="24217" spans="22:22" x14ac:dyDescent="0.35">
      <c r="V24217" s="17"/>
    </row>
    <row r="24218" spans="22:22" x14ac:dyDescent="0.35">
      <c r="V24218" s="17"/>
    </row>
    <row r="24219" spans="22:22" x14ac:dyDescent="0.35">
      <c r="V24219" s="17"/>
    </row>
    <row r="24220" spans="22:22" x14ac:dyDescent="0.35">
      <c r="V24220" s="17"/>
    </row>
    <row r="24221" spans="22:22" x14ac:dyDescent="0.35">
      <c r="V24221" s="17"/>
    </row>
    <row r="24222" spans="22:22" x14ac:dyDescent="0.35">
      <c r="V24222" s="17"/>
    </row>
    <row r="24223" spans="22:22" x14ac:dyDescent="0.35">
      <c r="V24223" s="17"/>
    </row>
    <row r="24224" spans="22:22" x14ac:dyDescent="0.35">
      <c r="V24224" s="17"/>
    </row>
    <row r="24225" spans="22:22" x14ac:dyDescent="0.35">
      <c r="V24225" s="17"/>
    </row>
    <row r="24226" spans="22:22" x14ac:dyDescent="0.35">
      <c r="V24226" s="17"/>
    </row>
    <row r="24227" spans="22:22" x14ac:dyDescent="0.35">
      <c r="V24227" s="17"/>
    </row>
    <row r="24228" spans="22:22" x14ac:dyDescent="0.35">
      <c r="V24228" s="17"/>
    </row>
    <row r="24229" spans="22:22" x14ac:dyDescent="0.35">
      <c r="V24229" s="17"/>
    </row>
    <row r="24230" spans="22:22" x14ac:dyDescent="0.35">
      <c r="V24230" s="17"/>
    </row>
    <row r="24231" spans="22:22" x14ac:dyDescent="0.35">
      <c r="V24231" s="17"/>
    </row>
    <row r="24232" spans="22:22" x14ac:dyDescent="0.35">
      <c r="V24232" s="17"/>
    </row>
    <row r="24233" spans="22:22" x14ac:dyDescent="0.35">
      <c r="V24233" s="17"/>
    </row>
    <row r="24234" spans="22:22" x14ac:dyDescent="0.35">
      <c r="V24234" s="17"/>
    </row>
    <row r="24235" spans="22:22" x14ac:dyDescent="0.35">
      <c r="V24235" s="17"/>
    </row>
    <row r="24236" spans="22:22" x14ac:dyDescent="0.35">
      <c r="V24236" s="17"/>
    </row>
    <row r="24237" spans="22:22" x14ac:dyDescent="0.35">
      <c r="V24237" s="17"/>
    </row>
    <row r="24238" spans="22:22" x14ac:dyDescent="0.35">
      <c r="V24238" s="17"/>
    </row>
    <row r="24239" spans="22:22" x14ac:dyDescent="0.35">
      <c r="V24239" s="17"/>
    </row>
    <row r="24240" spans="22:22" x14ac:dyDescent="0.35">
      <c r="V24240" s="17"/>
    </row>
    <row r="24241" spans="22:22" x14ac:dyDescent="0.35">
      <c r="V24241" s="17"/>
    </row>
    <row r="24242" spans="22:22" x14ac:dyDescent="0.35">
      <c r="V24242" s="17"/>
    </row>
    <row r="24243" spans="22:22" x14ac:dyDescent="0.35">
      <c r="V24243" s="17"/>
    </row>
    <row r="24244" spans="22:22" x14ac:dyDescent="0.35">
      <c r="V24244" s="17"/>
    </row>
    <row r="24245" spans="22:22" x14ac:dyDescent="0.35">
      <c r="V24245" s="17"/>
    </row>
    <row r="24246" spans="22:22" x14ac:dyDescent="0.35">
      <c r="V24246" s="17"/>
    </row>
    <row r="24247" spans="22:22" x14ac:dyDescent="0.35">
      <c r="V24247" s="17"/>
    </row>
    <row r="24248" spans="22:22" x14ac:dyDescent="0.35">
      <c r="V24248" s="17"/>
    </row>
    <row r="24249" spans="22:22" x14ac:dyDescent="0.35">
      <c r="V24249" s="17"/>
    </row>
    <row r="24250" spans="22:22" x14ac:dyDescent="0.35">
      <c r="V24250" s="17"/>
    </row>
    <row r="24251" spans="22:22" x14ac:dyDescent="0.35">
      <c r="V24251" s="17"/>
    </row>
    <row r="24252" spans="22:22" x14ac:dyDescent="0.35">
      <c r="V24252" s="17"/>
    </row>
    <row r="24253" spans="22:22" x14ac:dyDescent="0.35">
      <c r="V24253" s="17"/>
    </row>
    <row r="24254" spans="22:22" x14ac:dyDescent="0.35">
      <c r="V24254" s="17"/>
    </row>
    <row r="24255" spans="22:22" x14ac:dyDescent="0.35">
      <c r="V24255" s="17"/>
    </row>
    <row r="24256" spans="22:22" x14ac:dyDescent="0.35">
      <c r="V24256" s="17"/>
    </row>
    <row r="24257" spans="22:22" x14ac:dyDescent="0.35">
      <c r="V24257" s="17"/>
    </row>
    <row r="24258" spans="22:22" x14ac:dyDescent="0.35">
      <c r="V24258" s="17"/>
    </row>
    <row r="24259" spans="22:22" x14ac:dyDescent="0.35">
      <c r="V24259" s="17"/>
    </row>
    <row r="24260" spans="22:22" x14ac:dyDescent="0.35">
      <c r="V24260" s="17"/>
    </row>
    <row r="24261" spans="22:22" x14ac:dyDescent="0.35">
      <c r="V24261" s="17"/>
    </row>
    <row r="24262" spans="22:22" x14ac:dyDescent="0.35">
      <c r="V24262" s="17"/>
    </row>
    <row r="24263" spans="22:22" x14ac:dyDescent="0.35">
      <c r="V24263" s="17"/>
    </row>
    <row r="24264" spans="22:22" x14ac:dyDescent="0.35">
      <c r="V24264" s="17"/>
    </row>
    <row r="24265" spans="22:22" x14ac:dyDescent="0.35">
      <c r="V24265" s="17"/>
    </row>
    <row r="24266" spans="22:22" x14ac:dyDescent="0.35">
      <c r="V24266" s="17"/>
    </row>
    <row r="24267" spans="22:22" x14ac:dyDescent="0.35">
      <c r="V24267" s="17"/>
    </row>
    <row r="24268" spans="22:22" x14ac:dyDescent="0.35">
      <c r="V24268" s="17"/>
    </row>
    <row r="24269" spans="22:22" x14ac:dyDescent="0.35">
      <c r="V24269" s="17"/>
    </row>
    <row r="24270" spans="22:22" x14ac:dyDescent="0.35">
      <c r="V24270" s="17"/>
    </row>
    <row r="24271" spans="22:22" x14ac:dyDescent="0.35">
      <c r="V24271" s="17"/>
    </row>
    <row r="24272" spans="22:22" x14ac:dyDescent="0.35">
      <c r="V24272" s="17"/>
    </row>
    <row r="24273" spans="22:22" x14ac:dyDescent="0.35">
      <c r="V24273" s="17"/>
    </row>
    <row r="24274" spans="22:22" x14ac:dyDescent="0.35">
      <c r="V24274" s="17"/>
    </row>
    <row r="24275" spans="22:22" x14ac:dyDescent="0.35">
      <c r="V24275" s="17"/>
    </row>
    <row r="24276" spans="22:22" x14ac:dyDescent="0.35">
      <c r="V24276" s="17"/>
    </row>
    <row r="24277" spans="22:22" x14ac:dyDescent="0.35">
      <c r="V24277" s="17"/>
    </row>
    <row r="24278" spans="22:22" x14ac:dyDescent="0.35">
      <c r="V24278" s="17"/>
    </row>
    <row r="24279" spans="22:22" x14ac:dyDescent="0.35">
      <c r="V24279" s="17"/>
    </row>
    <row r="24280" spans="22:22" x14ac:dyDescent="0.35">
      <c r="V24280" s="17"/>
    </row>
    <row r="24281" spans="22:22" x14ac:dyDescent="0.35">
      <c r="V24281" s="17"/>
    </row>
    <row r="24282" spans="22:22" x14ac:dyDescent="0.35">
      <c r="V24282" s="17"/>
    </row>
    <row r="24283" spans="22:22" x14ac:dyDescent="0.35">
      <c r="V24283" s="17"/>
    </row>
    <row r="24284" spans="22:22" x14ac:dyDescent="0.35">
      <c r="V24284" s="17"/>
    </row>
    <row r="24285" spans="22:22" x14ac:dyDescent="0.35">
      <c r="V24285" s="17"/>
    </row>
    <row r="24286" spans="22:22" x14ac:dyDescent="0.35">
      <c r="V24286" s="17"/>
    </row>
    <row r="24287" spans="22:22" x14ac:dyDescent="0.35">
      <c r="V24287" s="17"/>
    </row>
    <row r="24288" spans="22:22" x14ac:dyDescent="0.35">
      <c r="V24288" s="17"/>
    </row>
    <row r="24289" spans="22:22" x14ac:dyDescent="0.35">
      <c r="V24289" s="17"/>
    </row>
    <row r="24290" spans="22:22" x14ac:dyDescent="0.35">
      <c r="V24290" s="17"/>
    </row>
    <row r="24291" spans="22:22" x14ac:dyDescent="0.35">
      <c r="V24291" s="17"/>
    </row>
    <row r="24292" spans="22:22" x14ac:dyDescent="0.35">
      <c r="V24292" s="17"/>
    </row>
    <row r="24293" spans="22:22" x14ac:dyDescent="0.35">
      <c r="V24293" s="17"/>
    </row>
    <row r="24294" spans="22:22" x14ac:dyDescent="0.35">
      <c r="V24294" s="17"/>
    </row>
    <row r="24295" spans="22:22" x14ac:dyDescent="0.35">
      <c r="V24295" s="17"/>
    </row>
    <row r="24296" spans="22:22" x14ac:dyDescent="0.35">
      <c r="V24296" s="17"/>
    </row>
    <row r="24297" spans="22:22" x14ac:dyDescent="0.35">
      <c r="V24297" s="17"/>
    </row>
    <row r="24298" spans="22:22" x14ac:dyDescent="0.35">
      <c r="V24298" s="17"/>
    </row>
    <row r="24299" spans="22:22" x14ac:dyDescent="0.35">
      <c r="V24299" s="17"/>
    </row>
    <row r="24300" spans="22:22" x14ac:dyDescent="0.35">
      <c r="V24300" s="17"/>
    </row>
    <row r="24301" spans="22:22" x14ac:dyDescent="0.35">
      <c r="V24301" s="17"/>
    </row>
    <row r="24302" spans="22:22" x14ac:dyDescent="0.35">
      <c r="V24302" s="17"/>
    </row>
    <row r="24303" spans="22:22" x14ac:dyDescent="0.35">
      <c r="V24303" s="17"/>
    </row>
    <row r="24304" spans="22:22" x14ac:dyDescent="0.35">
      <c r="V24304" s="17"/>
    </row>
    <row r="24305" spans="22:22" x14ac:dyDescent="0.35">
      <c r="V24305" s="17"/>
    </row>
    <row r="24306" spans="22:22" x14ac:dyDescent="0.35">
      <c r="V24306" s="17"/>
    </row>
    <row r="24307" spans="22:22" x14ac:dyDescent="0.35">
      <c r="V24307" s="17"/>
    </row>
    <row r="24308" spans="22:22" x14ac:dyDescent="0.35">
      <c r="V24308" s="17"/>
    </row>
    <row r="24309" spans="22:22" x14ac:dyDescent="0.35">
      <c r="V24309" s="17"/>
    </row>
    <row r="24310" spans="22:22" x14ac:dyDescent="0.35">
      <c r="V24310" s="17"/>
    </row>
    <row r="24311" spans="22:22" x14ac:dyDescent="0.35">
      <c r="V24311" s="17"/>
    </row>
    <row r="24312" spans="22:22" x14ac:dyDescent="0.35">
      <c r="V24312" s="17"/>
    </row>
    <row r="24313" spans="22:22" x14ac:dyDescent="0.35">
      <c r="V24313" s="17"/>
    </row>
    <row r="24314" spans="22:22" x14ac:dyDescent="0.35">
      <c r="V24314" s="17"/>
    </row>
    <row r="24315" spans="22:22" x14ac:dyDescent="0.35">
      <c r="V24315" s="17"/>
    </row>
    <row r="24316" spans="22:22" x14ac:dyDescent="0.35">
      <c r="V24316" s="17"/>
    </row>
    <row r="24317" spans="22:22" x14ac:dyDescent="0.35">
      <c r="V24317" s="17"/>
    </row>
    <row r="24318" spans="22:22" x14ac:dyDescent="0.35">
      <c r="V24318" s="17"/>
    </row>
    <row r="24319" spans="22:22" x14ac:dyDescent="0.35">
      <c r="V24319" s="17"/>
    </row>
    <row r="24320" spans="22:22" x14ac:dyDescent="0.35">
      <c r="V24320" s="17"/>
    </row>
    <row r="24321" spans="22:22" x14ac:dyDescent="0.35">
      <c r="V24321" s="17"/>
    </row>
    <row r="24322" spans="22:22" x14ac:dyDescent="0.35">
      <c r="V24322" s="17"/>
    </row>
    <row r="24323" spans="22:22" x14ac:dyDescent="0.35">
      <c r="V24323" s="17"/>
    </row>
    <row r="24324" spans="22:22" x14ac:dyDescent="0.35">
      <c r="V24324" s="17"/>
    </row>
    <row r="24325" spans="22:22" x14ac:dyDescent="0.35">
      <c r="V24325" s="17"/>
    </row>
    <row r="24326" spans="22:22" x14ac:dyDescent="0.35">
      <c r="V24326" s="17"/>
    </row>
    <row r="24327" spans="22:22" x14ac:dyDescent="0.35">
      <c r="V24327" s="17"/>
    </row>
    <row r="24328" spans="22:22" x14ac:dyDescent="0.35">
      <c r="V24328" s="17"/>
    </row>
    <row r="24329" spans="22:22" x14ac:dyDescent="0.35">
      <c r="V24329" s="17"/>
    </row>
    <row r="24330" spans="22:22" x14ac:dyDescent="0.35">
      <c r="V24330" s="17"/>
    </row>
    <row r="24331" spans="22:22" x14ac:dyDescent="0.35">
      <c r="V24331" s="17"/>
    </row>
    <row r="24332" spans="22:22" x14ac:dyDescent="0.35">
      <c r="V24332" s="17"/>
    </row>
    <row r="24333" spans="22:22" x14ac:dyDescent="0.35">
      <c r="V24333" s="17"/>
    </row>
    <row r="24334" spans="22:22" x14ac:dyDescent="0.35">
      <c r="V24334" s="17"/>
    </row>
    <row r="24335" spans="22:22" x14ac:dyDescent="0.35">
      <c r="V24335" s="17"/>
    </row>
    <row r="24336" spans="22:22" x14ac:dyDescent="0.35">
      <c r="V24336" s="17"/>
    </row>
    <row r="24337" spans="22:22" x14ac:dyDescent="0.35">
      <c r="V24337" s="17"/>
    </row>
    <row r="24338" spans="22:22" x14ac:dyDescent="0.35">
      <c r="V24338" s="17"/>
    </row>
    <row r="24339" spans="22:22" x14ac:dyDescent="0.35">
      <c r="V24339" s="17"/>
    </row>
    <row r="24340" spans="22:22" x14ac:dyDescent="0.35">
      <c r="V24340" s="17"/>
    </row>
    <row r="24341" spans="22:22" x14ac:dyDescent="0.35">
      <c r="V24341" s="17"/>
    </row>
    <row r="24342" spans="22:22" x14ac:dyDescent="0.35">
      <c r="V24342" s="17"/>
    </row>
    <row r="24343" spans="22:22" x14ac:dyDescent="0.35">
      <c r="V24343" s="17"/>
    </row>
    <row r="24344" spans="22:22" x14ac:dyDescent="0.35">
      <c r="V24344" s="17"/>
    </row>
    <row r="24345" spans="22:22" x14ac:dyDescent="0.35">
      <c r="V24345" s="17"/>
    </row>
    <row r="24346" spans="22:22" x14ac:dyDescent="0.35">
      <c r="V24346" s="17"/>
    </row>
    <row r="24347" spans="22:22" x14ac:dyDescent="0.35">
      <c r="V24347" s="17"/>
    </row>
    <row r="24348" spans="22:22" x14ac:dyDescent="0.35">
      <c r="V24348" s="17"/>
    </row>
    <row r="24349" spans="22:22" x14ac:dyDescent="0.35">
      <c r="V24349" s="17"/>
    </row>
    <row r="24350" spans="22:22" x14ac:dyDescent="0.35">
      <c r="V24350" s="17"/>
    </row>
    <row r="24351" spans="22:22" x14ac:dyDescent="0.35">
      <c r="V24351" s="17"/>
    </row>
    <row r="24352" spans="22:22" x14ac:dyDescent="0.35">
      <c r="V24352" s="17"/>
    </row>
    <row r="24353" spans="22:22" x14ac:dyDescent="0.35">
      <c r="V24353" s="17"/>
    </row>
    <row r="24354" spans="22:22" x14ac:dyDescent="0.35">
      <c r="V24354" s="17"/>
    </row>
    <row r="24355" spans="22:22" x14ac:dyDescent="0.35">
      <c r="V24355" s="17"/>
    </row>
    <row r="24356" spans="22:22" x14ac:dyDescent="0.35">
      <c r="V24356" s="17"/>
    </row>
    <row r="24357" spans="22:22" x14ac:dyDescent="0.35">
      <c r="V24357" s="17"/>
    </row>
    <row r="24358" spans="22:22" x14ac:dyDescent="0.35">
      <c r="V24358" s="17"/>
    </row>
    <row r="24359" spans="22:22" x14ac:dyDescent="0.35">
      <c r="V24359" s="17"/>
    </row>
    <row r="24360" spans="22:22" x14ac:dyDescent="0.35">
      <c r="V24360" s="17"/>
    </row>
    <row r="24361" spans="22:22" x14ac:dyDescent="0.35">
      <c r="V24361" s="17"/>
    </row>
    <row r="24362" spans="22:22" x14ac:dyDescent="0.35">
      <c r="V24362" s="17"/>
    </row>
    <row r="24363" spans="22:22" x14ac:dyDescent="0.35">
      <c r="V24363" s="17"/>
    </row>
    <row r="24364" spans="22:22" x14ac:dyDescent="0.35">
      <c r="V24364" s="17"/>
    </row>
    <row r="24365" spans="22:22" x14ac:dyDescent="0.35">
      <c r="V24365" s="17"/>
    </row>
    <row r="24366" spans="22:22" x14ac:dyDescent="0.35">
      <c r="V24366" s="17"/>
    </row>
    <row r="24367" spans="22:22" x14ac:dyDescent="0.35">
      <c r="V24367" s="17"/>
    </row>
    <row r="24368" spans="22:22" x14ac:dyDescent="0.35">
      <c r="V24368" s="17"/>
    </row>
    <row r="24369" spans="22:22" x14ac:dyDescent="0.35">
      <c r="V24369" s="17"/>
    </row>
    <row r="24370" spans="22:22" x14ac:dyDescent="0.35">
      <c r="V24370" s="17"/>
    </row>
    <row r="24371" spans="22:22" x14ac:dyDescent="0.35">
      <c r="V24371" s="17"/>
    </row>
    <row r="24372" spans="22:22" x14ac:dyDescent="0.35">
      <c r="V24372" s="17"/>
    </row>
    <row r="24373" spans="22:22" x14ac:dyDescent="0.35">
      <c r="V24373" s="17"/>
    </row>
    <row r="24374" spans="22:22" x14ac:dyDescent="0.35">
      <c r="V24374" s="17"/>
    </row>
    <row r="24375" spans="22:22" x14ac:dyDescent="0.35">
      <c r="V24375" s="17"/>
    </row>
    <row r="24376" spans="22:22" x14ac:dyDescent="0.35">
      <c r="V24376" s="17"/>
    </row>
    <row r="24377" spans="22:22" x14ac:dyDescent="0.35">
      <c r="V24377" s="17"/>
    </row>
    <row r="24378" spans="22:22" x14ac:dyDescent="0.35">
      <c r="V24378" s="17"/>
    </row>
    <row r="24379" spans="22:22" x14ac:dyDescent="0.35">
      <c r="V24379" s="17"/>
    </row>
    <row r="24380" spans="22:22" x14ac:dyDescent="0.35">
      <c r="V24380" s="17"/>
    </row>
    <row r="24381" spans="22:22" x14ac:dyDescent="0.35">
      <c r="V24381" s="17"/>
    </row>
    <row r="24382" spans="22:22" x14ac:dyDescent="0.35">
      <c r="V24382" s="17"/>
    </row>
    <row r="24383" spans="22:22" x14ac:dyDescent="0.35">
      <c r="V24383" s="17"/>
    </row>
    <row r="24384" spans="22:22" x14ac:dyDescent="0.35">
      <c r="V24384" s="17"/>
    </row>
    <row r="24385" spans="22:22" x14ac:dyDescent="0.35">
      <c r="V24385" s="17"/>
    </row>
    <row r="24386" spans="22:22" x14ac:dyDescent="0.35">
      <c r="V24386" s="17"/>
    </row>
    <row r="24387" spans="22:22" x14ac:dyDescent="0.35">
      <c r="V24387" s="17"/>
    </row>
    <row r="24388" spans="22:22" x14ac:dyDescent="0.35">
      <c r="V24388" s="17"/>
    </row>
    <row r="24389" spans="22:22" x14ac:dyDescent="0.35">
      <c r="V24389" s="17"/>
    </row>
    <row r="24390" spans="22:22" x14ac:dyDescent="0.35">
      <c r="V24390" s="17"/>
    </row>
    <row r="24391" spans="22:22" x14ac:dyDescent="0.35">
      <c r="V24391" s="17"/>
    </row>
    <row r="24392" spans="22:22" x14ac:dyDescent="0.35">
      <c r="V24392" s="17"/>
    </row>
    <row r="24393" spans="22:22" x14ac:dyDescent="0.35">
      <c r="V24393" s="17"/>
    </row>
    <row r="24394" spans="22:22" x14ac:dyDescent="0.35">
      <c r="V24394" s="17"/>
    </row>
    <row r="24395" spans="22:22" x14ac:dyDescent="0.35">
      <c r="V24395" s="17"/>
    </row>
    <row r="24396" spans="22:22" x14ac:dyDescent="0.35">
      <c r="V24396" s="17"/>
    </row>
    <row r="24397" spans="22:22" x14ac:dyDescent="0.35">
      <c r="V24397" s="17"/>
    </row>
    <row r="24398" spans="22:22" x14ac:dyDescent="0.35">
      <c r="V24398" s="17"/>
    </row>
    <row r="24399" spans="22:22" x14ac:dyDescent="0.35">
      <c r="V24399" s="17"/>
    </row>
    <row r="24400" spans="22:22" x14ac:dyDescent="0.35">
      <c r="V24400" s="17"/>
    </row>
    <row r="24401" spans="22:22" x14ac:dyDescent="0.35">
      <c r="V24401" s="17"/>
    </row>
    <row r="24402" spans="22:22" x14ac:dyDescent="0.35">
      <c r="V24402" s="17"/>
    </row>
    <row r="24403" spans="22:22" x14ac:dyDescent="0.35">
      <c r="V24403" s="17"/>
    </row>
    <row r="24404" spans="22:22" x14ac:dyDescent="0.35">
      <c r="V24404" s="17"/>
    </row>
    <row r="24405" spans="22:22" x14ac:dyDescent="0.35">
      <c r="V24405" s="17"/>
    </row>
    <row r="24406" spans="22:22" x14ac:dyDescent="0.35">
      <c r="V24406" s="17"/>
    </row>
    <row r="24407" spans="22:22" x14ac:dyDescent="0.35">
      <c r="V24407" s="17"/>
    </row>
    <row r="24408" spans="22:22" x14ac:dyDescent="0.35">
      <c r="V24408" s="17"/>
    </row>
    <row r="24409" spans="22:22" x14ac:dyDescent="0.35">
      <c r="V24409" s="17"/>
    </row>
    <row r="24410" spans="22:22" x14ac:dyDescent="0.35">
      <c r="V24410" s="17"/>
    </row>
    <row r="24411" spans="22:22" x14ac:dyDescent="0.35">
      <c r="V24411" s="17"/>
    </row>
    <row r="24412" spans="22:22" x14ac:dyDescent="0.35">
      <c r="V24412" s="17"/>
    </row>
    <row r="24413" spans="22:22" x14ac:dyDescent="0.35">
      <c r="V24413" s="17"/>
    </row>
    <row r="24414" spans="22:22" x14ac:dyDescent="0.35">
      <c r="V24414" s="17"/>
    </row>
    <row r="24415" spans="22:22" x14ac:dyDescent="0.35">
      <c r="V24415" s="17"/>
    </row>
    <row r="24416" spans="22:22" x14ac:dyDescent="0.35">
      <c r="V24416" s="17"/>
    </row>
    <row r="24417" spans="22:22" x14ac:dyDescent="0.35">
      <c r="V24417" s="17"/>
    </row>
    <row r="24418" spans="22:22" x14ac:dyDescent="0.35">
      <c r="V24418" s="17"/>
    </row>
    <row r="24419" spans="22:22" x14ac:dyDescent="0.35">
      <c r="V24419" s="17"/>
    </row>
    <row r="24420" spans="22:22" x14ac:dyDescent="0.35">
      <c r="V24420" s="17"/>
    </row>
    <row r="24421" spans="22:22" x14ac:dyDescent="0.35">
      <c r="V24421" s="17"/>
    </row>
    <row r="24422" spans="22:22" x14ac:dyDescent="0.35">
      <c r="V24422" s="17"/>
    </row>
    <row r="24423" spans="22:22" x14ac:dyDescent="0.35">
      <c r="V24423" s="17"/>
    </row>
    <row r="24424" spans="22:22" x14ac:dyDescent="0.35">
      <c r="V24424" s="17"/>
    </row>
    <row r="24425" spans="22:22" x14ac:dyDescent="0.35">
      <c r="V24425" s="17"/>
    </row>
    <row r="24426" spans="22:22" x14ac:dyDescent="0.35">
      <c r="V24426" s="17"/>
    </row>
    <row r="24427" spans="22:22" x14ac:dyDescent="0.35">
      <c r="V24427" s="17"/>
    </row>
    <row r="24428" spans="22:22" x14ac:dyDescent="0.35">
      <c r="V24428" s="17"/>
    </row>
    <row r="24429" spans="22:22" x14ac:dyDescent="0.35">
      <c r="V24429" s="17"/>
    </row>
    <row r="24430" spans="22:22" x14ac:dyDescent="0.35">
      <c r="V24430" s="17"/>
    </row>
    <row r="24431" spans="22:22" x14ac:dyDescent="0.35">
      <c r="V24431" s="17"/>
    </row>
    <row r="24432" spans="22:22" x14ac:dyDescent="0.35">
      <c r="V24432" s="17"/>
    </row>
    <row r="24433" spans="22:22" x14ac:dyDescent="0.35">
      <c r="V24433" s="17"/>
    </row>
    <row r="24434" spans="22:22" x14ac:dyDescent="0.35">
      <c r="V24434" s="17"/>
    </row>
    <row r="24435" spans="22:22" x14ac:dyDescent="0.35">
      <c r="V24435" s="17"/>
    </row>
    <row r="24436" spans="22:22" x14ac:dyDescent="0.35">
      <c r="V24436" s="17"/>
    </row>
    <row r="24437" spans="22:22" x14ac:dyDescent="0.35">
      <c r="V24437" s="17"/>
    </row>
    <row r="24438" spans="22:22" x14ac:dyDescent="0.35">
      <c r="V24438" s="17"/>
    </row>
    <row r="24439" spans="22:22" x14ac:dyDescent="0.35">
      <c r="V24439" s="17"/>
    </row>
    <row r="24440" spans="22:22" x14ac:dyDescent="0.35">
      <c r="V24440" s="17"/>
    </row>
    <row r="24441" spans="22:22" x14ac:dyDescent="0.35">
      <c r="V24441" s="17"/>
    </row>
    <row r="24442" spans="22:22" x14ac:dyDescent="0.35">
      <c r="V24442" s="17"/>
    </row>
    <row r="24443" spans="22:22" x14ac:dyDescent="0.35">
      <c r="V24443" s="17"/>
    </row>
    <row r="24444" spans="22:22" x14ac:dyDescent="0.35">
      <c r="V24444" s="17"/>
    </row>
    <row r="24445" spans="22:22" x14ac:dyDescent="0.35">
      <c r="V24445" s="17"/>
    </row>
    <row r="24446" spans="22:22" x14ac:dyDescent="0.35">
      <c r="V24446" s="17"/>
    </row>
    <row r="24447" spans="22:22" x14ac:dyDescent="0.35">
      <c r="V24447" s="17"/>
    </row>
    <row r="24448" spans="22:22" x14ac:dyDescent="0.35">
      <c r="V24448" s="17"/>
    </row>
    <row r="24449" spans="22:22" x14ac:dyDescent="0.35">
      <c r="V24449" s="17"/>
    </row>
    <row r="24450" spans="22:22" x14ac:dyDescent="0.35">
      <c r="V24450" s="17"/>
    </row>
    <row r="24451" spans="22:22" x14ac:dyDescent="0.35">
      <c r="V24451" s="17"/>
    </row>
    <row r="24452" spans="22:22" x14ac:dyDescent="0.35">
      <c r="V24452" s="17"/>
    </row>
    <row r="24453" spans="22:22" x14ac:dyDescent="0.35">
      <c r="V24453" s="17"/>
    </row>
    <row r="24454" spans="22:22" x14ac:dyDescent="0.35">
      <c r="V24454" s="17"/>
    </row>
    <row r="24455" spans="22:22" x14ac:dyDescent="0.35">
      <c r="V24455" s="17"/>
    </row>
    <row r="24456" spans="22:22" x14ac:dyDescent="0.35">
      <c r="V24456" s="17"/>
    </row>
    <row r="24457" spans="22:22" x14ac:dyDescent="0.35">
      <c r="V24457" s="17"/>
    </row>
    <row r="24458" spans="22:22" x14ac:dyDescent="0.35">
      <c r="V24458" s="17"/>
    </row>
    <row r="24459" spans="22:22" x14ac:dyDescent="0.35">
      <c r="V24459" s="17"/>
    </row>
    <row r="24460" spans="22:22" x14ac:dyDescent="0.35">
      <c r="V24460" s="17"/>
    </row>
    <row r="24461" spans="22:22" x14ac:dyDescent="0.35">
      <c r="V24461" s="17"/>
    </row>
    <row r="24462" spans="22:22" x14ac:dyDescent="0.35">
      <c r="V24462" s="17"/>
    </row>
    <row r="24463" spans="22:22" x14ac:dyDescent="0.35">
      <c r="V24463" s="17"/>
    </row>
    <row r="24464" spans="22:22" x14ac:dyDescent="0.35">
      <c r="V24464" s="17"/>
    </row>
    <row r="24465" spans="22:22" x14ac:dyDescent="0.35">
      <c r="V24465" s="17"/>
    </row>
    <row r="24466" spans="22:22" x14ac:dyDescent="0.35">
      <c r="V24466" s="17"/>
    </row>
    <row r="24467" spans="22:22" x14ac:dyDescent="0.35">
      <c r="V24467" s="17"/>
    </row>
    <row r="24468" spans="22:22" x14ac:dyDescent="0.35">
      <c r="V24468" s="17"/>
    </row>
    <row r="24469" spans="22:22" x14ac:dyDescent="0.35">
      <c r="V24469" s="17"/>
    </row>
    <row r="24470" spans="22:22" x14ac:dyDescent="0.35">
      <c r="V24470" s="17"/>
    </row>
    <row r="24471" spans="22:22" x14ac:dyDescent="0.35">
      <c r="V24471" s="17"/>
    </row>
    <row r="24472" spans="22:22" x14ac:dyDescent="0.35">
      <c r="V24472" s="17"/>
    </row>
    <row r="24473" spans="22:22" x14ac:dyDescent="0.35">
      <c r="V24473" s="17"/>
    </row>
    <row r="24474" spans="22:22" x14ac:dyDescent="0.35">
      <c r="V24474" s="17"/>
    </row>
    <row r="24475" spans="22:22" x14ac:dyDescent="0.35">
      <c r="V24475" s="17"/>
    </row>
    <row r="24476" spans="22:22" x14ac:dyDescent="0.35">
      <c r="V24476" s="17"/>
    </row>
    <row r="24477" spans="22:22" x14ac:dyDescent="0.35">
      <c r="V24477" s="17"/>
    </row>
    <row r="24478" spans="22:22" x14ac:dyDescent="0.35">
      <c r="V24478" s="17"/>
    </row>
    <row r="24479" spans="22:22" x14ac:dyDescent="0.35">
      <c r="V24479" s="17"/>
    </row>
    <row r="24480" spans="22:22" x14ac:dyDescent="0.35">
      <c r="V24480" s="17"/>
    </row>
    <row r="24481" spans="22:22" x14ac:dyDescent="0.35">
      <c r="V24481" s="17"/>
    </row>
    <row r="24482" spans="22:22" x14ac:dyDescent="0.35">
      <c r="V24482" s="17"/>
    </row>
    <row r="24483" spans="22:22" x14ac:dyDescent="0.35">
      <c r="V24483" s="17"/>
    </row>
    <row r="24484" spans="22:22" x14ac:dyDescent="0.35">
      <c r="V24484" s="17"/>
    </row>
    <row r="24485" spans="22:22" x14ac:dyDescent="0.35">
      <c r="V24485" s="17"/>
    </row>
    <row r="24486" spans="22:22" x14ac:dyDescent="0.35">
      <c r="V24486" s="17"/>
    </row>
    <row r="24487" spans="22:22" x14ac:dyDescent="0.35">
      <c r="V24487" s="17"/>
    </row>
    <row r="24488" spans="22:22" x14ac:dyDescent="0.35">
      <c r="V24488" s="17"/>
    </row>
    <row r="24489" spans="22:22" x14ac:dyDescent="0.35">
      <c r="V24489" s="17"/>
    </row>
    <row r="24490" spans="22:22" x14ac:dyDescent="0.35">
      <c r="V24490" s="17"/>
    </row>
    <row r="24491" spans="22:22" x14ac:dyDescent="0.35">
      <c r="V24491" s="17"/>
    </row>
    <row r="24492" spans="22:22" x14ac:dyDescent="0.35">
      <c r="V24492" s="17"/>
    </row>
    <row r="24493" spans="22:22" x14ac:dyDescent="0.35">
      <c r="V24493" s="17"/>
    </row>
    <row r="24494" spans="22:22" x14ac:dyDescent="0.35">
      <c r="V24494" s="17"/>
    </row>
    <row r="24495" spans="22:22" x14ac:dyDescent="0.35">
      <c r="V24495" s="17"/>
    </row>
    <row r="24496" spans="22:22" x14ac:dyDescent="0.35">
      <c r="V24496" s="17"/>
    </row>
    <row r="24497" spans="22:22" x14ac:dyDescent="0.35">
      <c r="V24497" s="17"/>
    </row>
    <row r="24498" spans="22:22" x14ac:dyDescent="0.35">
      <c r="V24498" s="17"/>
    </row>
    <row r="24499" spans="22:22" x14ac:dyDescent="0.35">
      <c r="V24499" s="17"/>
    </row>
    <row r="24500" spans="22:22" x14ac:dyDescent="0.35">
      <c r="V24500" s="17"/>
    </row>
    <row r="24501" spans="22:22" x14ac:dyDescent="0.35">
      <c r="V24501" s="17"/>
    </row>
    <row r="24502" spans="22:22" x14ac:dyDescent="0.35">
      <c r="V24502" s="17"/>
    </row>
    <row r="24503" spans="22:22" x14ac:dyDescent="0.35">
      <c r="V24503" s="17"/>
    </row>
    <row r="24504" spans="22:22" x14ac:dyDescent="0.35">
      <c r="V24504" s="17"/>
    </row>
    <row r="24505" spans="22:22" x14ac:dyDescent="0.35">
      <c r="V24505" s="17"/>
    </row>
    <row r="24506" spans="22:22" x14ac:dyDescent="0.35">
      <c r="V24506" s="17"/>
    </row>
    <row r="24507" spans="22:22" x14ac:dyDescent="0.35">
      <c r="V24507" s="17"/>
    </row>
    <row r="24508" spans="22:22" x14ac:dyDescent="0.35">
      <c r="V24508" s="17"/>
    </row>
    <row r="24509" spans="22:22" x14ac:dyDescent="0.35">
      <c r="V24509" s="17"/>
    </row>
    <row r="24510" spans="22:22" x14ac:dyDescent="0.35">
      <c r="V24510" s="17"/>
    </row>
    <row r="24511" spans="22:22" x14ac:dyDescent="0.35">
      <c r="V24511" s="17"/>
    </row>
    <row r="24512" spans="22:22" x14ac:dyDescent="0.35">
      <c r="V24512" s="17"/>
    </row>
    <row r="24513" spans="22:22" x14ac:dyDescent="0.35">
      <c r="V24513" s="17"/>
    </row>
    <row r="24514" spans="22:22" x14ac:dyDescent="0.35">
      <c r="V24514" s="17"/>
    </row>
    <row r="24515" spans="22:22" x14ac:dyDescent="0.35">
      <c r="V24515" s="17"/>
    </row>
    <row r="24516" spans="22:22" x14ac:dyDescent="0.35">
      <c r="V24516" s="17"/>
    </row>
    <row r="24517" spans="22:22" x14ac:dyDescent="0.35">
      <c r="V24517" s="17"/>
    </row>
    <row r="24518" spans="22:22" x14ac:dyDescent="0.35">
      <c r="V24518" s="17"/>
    </row>
    <row r="24519" spans="22:22" x14ac:dyDescent="0.35">
      <c r="V24519" s="17"/>
    </row>
    <row r="24520" spans="22:22" x14ac:dyDescent="0.35">
      <c r="V24520" s="17"/>
    </row>
    <row r="24521" spans="22:22" x14ac:dyDescent="0.35">
      <c r="V24521" s="17"/>
    </row>
    <row r="24522" spans="22:22" x14ac:dyDescent="0.35">
      <c r="V24522" s="17"/>
    </row>
    <row r="24523" spans="22:22" x14ac:dyDescent="0.35">
      <c r="V24523" s="17"/>
    </row>
    <row r="24524" spans="22:22" x14ac:dyDescent="0.35">
      <c r="V24524" s="17"/>
    </row>
    <row r="24525" spans="22:22" x14ac:dyDescent="0.35">
      <c r="V24525" s="17"/>
    </row>
    <row r="24526" spans="22:22" x14ac:dyDescent="0.35">
      <c r="V24526" s="17"/>
    </row>
    <row r="24527" spans="22:22" x14ac:dyDescent="0.35">
      <c r="V24527" s="17"/>
    </row>
    <row r="24528" spans="22:22" x14ac:dyDescent="0.35">
      <c r="V24528" s="17"/>
    </row>
    <row r="24529" spans="22:22" x14ac:dyDescent="0.35">
      <c r="V24529" s="17"/>
    </row>
    <row r="24530" spans="22:22" x14ac:dyDescent="0.35">
      <c r="V24530" s="17"/>
    </row>
    <row r="24531" spans="22:22" x14ac:dyDescent="0.35">
      <c r="V24531" s="17"/>
    </row>
    <row r="24532" spans="22:22" x14ac:dyDescent="0.35">
      <c r="V24532" s="17"/>
    </row>
    <row r="24533" spans="22:22" x14ac:dyDescent="0.35">
      <c r="V24533" s="17"/>
    </row>
    <row r="24534" spans="22:22" x14ac:dyDescent="0.35">
      <c r="V24534" s="17"/>
    </row>
    <row r="24535" spans="22:22" x14ac:dyDescent="0.35">
      <c r="V24535" s="17"/>
    </row>
    <row r="24536" spans="22:22" x14ac:dyDescent="0.35">
      <c r="V24536" s="17"/>
    </row>
    <row r="24537" spans="22:22" x14ac:dyDescent="0.35">
      <c r="V24537" s="17"/>
    </row>
    <row r="24538" spans="22:22" x14ac:dyDescent="0.35">
      <c r="V24538" s="17"/>
    </row>
    <row r="24539" spans="22:22" x14ac:dyDescent="0.35">
      <c r="V24539" s="17"/>
    </row>
    <row r="24540" spans="22:22" x14ac:dyDescent="0.35">
      <c r="V24540" s="17"/>
    </row>
    <row r="24541" spans="22:22" x14ac:dyDescent="0.35">
      <c r="V24541" s="17"/>
    </row>
    <row r="24542" spans="22:22" x14ac:dyDescent="0.35">
      <c r="V24542" s="17"/>
    </row>
    <row r="24543" spans="22:22" x14ac:dyDescent="0.35">
      <c r="V24543" s="17"/>
    </row>
    <row r="24544" spans="22:22" x14ac:dyDescent="0.35">
      <c r="V24544" s="17"/>
    </row>
    <row r="24545" spans="22:22" x14ac:dyDescent="0.35">
      <c r="V24545" s="17"/>
    </row>
    <row r="24546" spans="22:22" x14ac:dyDescent="0.35">
      <c r="V24546" s="17"/>
    </row>
    <row r="24547" spans="22:22" x14ac:dyDescent="0.35">
      <c r="V24547" s="17"/>
    </row>
    <row r="24548" spans="22:22" x14ac:dyDescent="0.35">
      <c r="V24548" s="17"/>
    </row>
    <row r="24549" spans="22:22" x14ac:dyDescent="0.35">
      <c r="V24549" s="17"/>
    </row>
    <row r="24550" spans="22:22" x14ac:dyDescent="0.35">
      <c r="V24550" s="17"/>
    </row>
    <row r="24551" spans="22:22" x14ac:dyDescent="0.35">
      <c r="V24551" s="17"/>
    </row>
    <row r="24552" spans="22:22" x14ac:dyDescent="0.35">
      <c r="V24552" s="17"/>
    </row>
    <row r="24553" spans="22:22" x14ac:dyDescent="0.35">
      <c r="V24553" s="17"/>
    </row>
    <row r="24554" spans="22:22" x14ac:dyDescent="0.35">
      <c r="V24554" s="17"/>
    </row>
    <row r="24555" spans="22:22" x14ac:dyDescent="0.35">
      <c r="V24555" s="17"/>
    </row>
    <row r="24556" spans="22:22" x14ac:dyDescent="0.35">
      <c r="V24556" s="17"/>
    </row>
    <row r="24557" spans="22:22" x14ac:dyDescent="0.35">
      <c r="V24557" s="17"/>
    </row>
    <row r="24558" spans="22:22" x14ac:dyDescent="0.35">
      <c r="V24558" s="17"/>
    </row>
    <row r="24559" spans="22:22" x14ac:dyDescent="0.35">
      <c r="V24559" s="17"/>
    </row>
    <row r="24560" spans="22:22" x14ac:dyDescent="0.35">
      <c r="V24560" s="17"/>
    </row>
    <row r="24561" spans="22:22" x14ac:dyDescent="0.35">
      <c r="V24561" s="17"/>
    </row>
    <row r="24562" spans="22:22" x14ac:dyDescent="0.35">
      <c r="V24562" s="17"/>
    </row>
    <row r="24563" spans="22:22" x14ac:dyDescent="0.35">
      <c r="V24563" s="17"/>
    </row>
    <row r="24564" spans="22:22" x14ac:dyDescent="0.35">
      <c r="V24564" s="17"/>
    </row>
    <row r="24565" spans="22:22" x14ac:dyDescent="0.35">
      <c r="V24565" s="17"/>
    </row>
    <row r="24566" spans="22:22" x14ac:dyDescent="0.35">
      <c r="V24566" s="17"/>
    </row>
    <row r="24567" spans="22:22" x14ac:dyDescent="0.35">
      <c r="V24567" s="17"/>
    </row>
    <row r="24568" spans="22:22" x14ac:dyDescent="0.35">
      <c r="V24568" s="17"/>
    </row>
    <row r="24569" spans="22:22" x14ac:dyDescent="0.35">
      <c r="V24569" s="17"/>
    </row>
    <row r="24570" spans="22:22" x14ac:dyDescent="0.35">
      <c r="V24570" s="17"/>
    </row>
    <row r="24571" spans="22:22" x14ac:dyDescent="0.35">
      <c r="V24571" s="17"/>
    </row>
    <row r="24572" spans="22:22" x14ac:dyDescent="0.35">
      <c r="V24572" s="17"/>
    </row>
    <row r="24573" spans="22:22" x14ac:dyDescent="0.35">
      <c r="V24573" s="17"/>
    </row>
    <row r="24574" spans="22:22" x14ac:dyDescent="0.35">
      <c r="V24574" s="17"/>
    </row>
    <row r="24575" spans="22:22" x14ac:dyDescent="0.35">
      <c r="V24575" s="17"/>
    </row>
    <row r="24576" spans="22:22" x14ac:dyDescent="0.35">
      <c r="V24576" s="17"/>
    </row>
    <row r="24577" spans="22:22" x14ac:dyDescent="0.35">
      <c r="V24577" s="17"/>
    </row>
    <row r="24578" spans="22:22" x14ac:dyDescent="0.35">
      <c r="V24578" s="17"/>
    </row>
    <row r="24579" spans="22:22" x14ac:dyDescent="0.35">
      <c r="V24579" s="17"/>
    </row>
    <row r="24580" spans="22:22" x14ac:dyDescent="0.35">
      <c r="V24580" s="17"/>
    </row>
    <row r="24581" spans="22:22" x14ac:dyDescent="0.35">
      <c r="V24581" s="17"/>
    </row>
    <row r="24582" spans="22:22" x14ac:dyDescent="0.35">
      <c r="V24582" s="17"/>
    </row>
    <row r="24583" spans="22:22" x14ac:dyDescent="0.35">
      <c r="V24583" s="17"/>
    </row>
    <row r="24584" spans="22:22" x14ac:dyDescent="0.35">
      <c r="V24584" s="17"/>
    </row>
    <row r="24585" spans="22:22" x14ac:dyDescent="0.35">
      <c r="V24585" s="17"/>
    </row>
    <row r="24586" spans="22:22" x14ac:dyDescent="0.35">
      <c r="V24586" s="17"/>
    </row>
    <row r="24587" spans="22:22" x14ac:dyDescent="0.35">
      <c r="V24587" s="17"/>
    </row>
    <row r="24588" spans="22:22" x14ac:dyDescent="0.35">
      <c r="V24588" s="17"/>
    </row>
    <row r="24589" spans="22:22" x14ac:dyDescent="0.35">
      <c r="V24589" s="17"/>
    </row>
    <row r="24590" spans="22:22" x14ac:dyDescent="0.35">
      <c r="V24590" s="17"/>
    </row>
    <row r="24591" spans="22:22" x14ac:dyDescent="0.35">
      <c r="V24591" s="17"/>
    </row>
    <row r="24592" spans="22:22" x14ac:dyDescent="0.35">
      <c r="V24592" s="17"/>
    </row>
    <row r="24593" spans="22:22" x14ac:dyDescent="0.35">
      <c r="V24593" s="17"/>
    </row>
    <row r="24594" spans="22:22" x14ac:dyDescent="0.35">
      <c r="V24594" s="17"/>
    </row>
    <row r="24595" spans="22:22" x14ac:dyDescent="0.35">
      <c r="V24595" s="17"/>
    </row>
    <row r="24596" spans="22:22" x14ac:dyDescent="0.35">
      <c r="V24596" s="17"/>
    </row>
    <row r="24597" spans="22:22" x14ac:dyDescent="0.35">
      <c r="V24597" s="17"/>
    </row>
    <row r="24598" spans="22:22" x14ac:dyDescent="0.35">
      <c r="V24598" s="17"/>
    </row>
    <row r="24599" spans="22:22" x14ac:dyDescent="0.35">
      <c r="V24599" s="17"/>
    </row>
    <row r="24600" spans="22:22" x14ac:dyDescent="0.35">
      <c r="V24600" s="17"/>
    </row>
    <row r="24601" spans="22:22" x14ac:dyDescent="0.35">
      <c r="V24601" s="17"/>
    </row>
    <row r="24602" spans="22:22" x14ac:dyDescent="0.35">
      <c r="V24602" s="17"/>
    </row>
    <row r="24603" spans="22:22" x14ac:dyDescent="0.35">
      <c r="V24603" s="17"/>
    </row>
    <row r="24604" spans="22:22" x14ac:dyDescent="0.35">
      <c r="V24604" s="17"/>
    </row>
    <row r="24605" spans="22:22" x14ac:dyDescent="0.35">
      <c r="V24605" s="17"/>
    </row>
    <row r="24606" spans="22:22" x14ac:dyDescent="0.35">
      <c r="V24606" s="17"/>
    </row>
    <row r="24607" spans="22:22" x14ac:dyDescent="0.35">
      <c r="V24607" s="17"/>
    </row>
    <row r="24608" spans="22:22" x14ac:dyDescent="0.35">
      <c r="V24608" s="17"/>
    </row>
    <row r="24609" spans="22:22" x14ac:dyDescent="0.35">
      <c r="V24609" s="17"/>
    </row>
    <row r="24610" spans="22:22" x14ac:dyDescent="0.35">
      <c r="V24610" s="17"/>
    </row>
    <row r="24611" spans="22:22" x14ac:dyDescent="0.35">
      <c r="V24611" s="17"/>
    </row>
    <row r="24612" spans="22:22" x14ac:dyDescent="0.35">
      <c r="V24612" s="17"/>
    </row>
    <row r="24613" spans="22:22" x14ac:dyDescent="0.35">
      <c r="V24613" s="17"/>
    </row>
    <row r="24614" spans="22:22" x14ac:dyDescent="0.35">
      <c r="V24614" s="17"/>
    </row>
    <row r="24615" spans="22:22" x14ac:dyDescent="0.35">
      <c r="V24615" s="17"/>
    </row>
    <row r="24616" spans="22:22" x14ac:dyDescent="0.35">
      <c r="V24616" s="17"/>
    </row>
    <row r="24617" spans="22:22" x14ac:dyDescent="0.35">
      <c r="V24617" s="17"/>
    </row>
    <row r="24618" spans="22:22" x14ac:dyDescent="0.35">
      <c r="V24618" s="17"/>
    </row>
    <row r="24619" spans="22:22" x14ac:dyDescent="0.35">
      <c r="V24619" s="17"/>
    </row>
    <row r="24620" spans="22:22" x14ac:dyDescent="0.35">
      <c r="V24620" s="17"/>
    </row>
    <row r="24621" spans="22:22" x14ac:dyDescent="0.35">
      <c r="V24621" s="17"/>
    </row>
    <row r="24622" spans="22:22" x14ac:dyDescent="0.35">
      <c r="V24622" s="17"/>
    </row>
    <row r="24623" spans="22:22" x14ac:dyDescent="0.35">
      <c r="V24623" s="17"/>
    </row>
    <row r="24624" spans="22:22" x14ac:dyDescent="0.35">
      <c r="V24624" s="17"/>
    </row>
    <row r="24625" spans="22:22" x14ac:dyDescent="0.35">
      <c r="V24625" s="17"/>
    </row>
    <row r="24626" spans="22:22" x14ac:dyDescent="0.35">
      <c r="V24626" s="17"/>
    </row>
    <row r="24627" spans="22:22" x14ac:dyDescent="0.35">
      <c r="V24627" s="17"/>
    </row>
    <row r="24628" spans="22:22" x14ac:dyDescent="0.35">
      <c r="V24628" s="17"/>
    </row>
    <row r="24629" spans="22:22" x14ac:dyDescent="0.35">
      <c r="V24629" s="17"/>
    </row>
    <row r="24630" spans="22:22" x14ac:dyDescent="0.35">
      <c r="V24630" s="17"/>
    </row>
    <row r="24631" spans="22:22" x14ac:dyDescent="0.35">
      <c r="V24631" s="17"/>
    </row>
    <row r="24632" spans="22:22" x14ac:dyDescent="0.35">
      <c r="V24632" s="17"/>
    </row>
    <row r="24633" spans="22:22" x14ac:dyDescent="0.35">
      <c r="V24633" s="17"/>
    </row>
    <row r="24634" spans="22:22" x14ac:dyDescent="0.35">
      <c r="V24634" s="17"/>
    </row>
    <row r="24635" spans="22:22" x14ac:dyDescent="0.35">
      <c r="V24635" s="17"/>
    </row>
    <row r="24636" spans="22:22" x14ac:dyDescent="0.35">
      <c r="V24636" s="17"/>
    </row>
    <row r="24637" spans="22:22" x14ac:dyDescent="0.35">
      <c r="V24637" s="17"/>
    </row>
    <row r="24638" spans="22:22" x14ac:dyDescent="0.35">
      <c r="V24638" s="17"/>
    </row>
    <row r="24639" spans="22:22" x14ac:dyDescent="0.35">
      <c r="V24639" s="17"/>
    </row>
    <row r="24640" spans="22:22" x14ac:dyDescent="0.35">
      <c r="V24640" s="17"/>
    </row>
    <row r="24641" spans="22:22" x14ac:dyDescent="0.35">
      <c r="V24641" s="17"/>
    </row>
    <row r="24642" spans="22:22" x14ac:dyDescent="0.35">
      <c r="V24642" s="17"/>
    </row>
    <row r="24643" spans="22:22" x14ac:dyDescent="0.35">
      <c r="V24643" s="17"/>
    </row>
    <row r="24644" spans="22:22" x14ac:dyDescent="0.35">
      <c r="V24644" s="17"/>
    </row>
    <row r="24645" spans="22:22" x14ac:dyDescent="0.35">
      <c r="V24645" s="17"/>
    </row>
    <row r="24646" spans="22:22" x14ac:dyDescent="0.35">
      <c r="V24646" s="17"/>
    </row>
    <row r="24647" spans="22:22" x14ac:dyDescent="0.35">
      <c r="V24647" s="17"/>
    </row>
    <row r="24648" spans="22:22" x14ac:dyDescent="0.35">
      <c r="V24648" s="17"/>
    </row>
    <row r="24649" spans="22:22" x14ac:dyDescent="0.35">
      <c r="V24649" s="17"/>
    </row>
    <row r="24650" spans="22:22" x14ac:dyDescent="0.35">
      <c r="V24650" s="17"/>
    </row>
    <row r="24651" spans="22:22" x14ac:dyDescent="0.35">
      <c r="V24651" s="17"/>
    </row>
    <row r="24652" spans="22:22" x14ac:dyDescent="0.35">
      <c r="V24652" s="17"/>
    </row>
    <row r="24653" spans="22:22" x14ac:dyDescent="0.35">
      <c r="V24653" s="17"/>
    </row>
    <row r="24654" spans="22:22" x14ac:dyDescent="0.35">
      <c r="V24654" s="17"/>
    </row>
    <row r="24655" spans="22:22" x14ac:dyDescent="0.35">
      <c r="V24655" s="17"/>
    </row>
    <row r="24656" spans="22:22" x14ac:dyDescent="0.35">
      <c r="V24656" s="17"/>
    </row>
    <row r="24657" spans="22:22" x14ac:dyDescent="0.35">
      <c r="V24657" s="17"/>
    </row>
    <row r="24658" spans="22:22" x14ac:dyDescent="0.35">
      <c r="V24658" s="17"/>
    </row>
    <row r="24659" spans="22:22" x14ac:dyDescent="0.35">
      <c r="V24659" s="17"/>
    </row>
    <row r="24660" spans="22:22" x14ac:dyDescent="0.35">
      <c r="V24660" s="17"/>
    </row>
    <row r="24661" spans="22:22" x14ac:dyDescent="0.35">
      <c r="V24661" s="17"/>
    </row>
    <row r="24662" spans="22:22" x14ac:dyDescent="0.35">
      <c r="V24662" s="17"/>
    </row>
    <row r="24663" spans="22:22" x14ac:dyDescent="0.35">
      <c r="V24663" s="17"/>
    </row>
    <row r="24664" spans="22:22" x14ac:dyDescent="0.35">
      <c r="V24664" s="17"/>
    </row>
    <row r="24665" spans="22:22" x14ac:dyDescent="0.35">
      <c r="V24665" s="17"/>
    </row>
    <row r="24666" spans="22:22" x14ac:dyDescent="0.35">
      <c r="V24666" s="17"/>
    </row>
    <row r="24667" spans="22:22" x14ac:dyDescent="0.35">
      <c r="V24667" s="17"/>
    </row>
    <row r="24668" spans="22:22" x14ac:dyDescent="0.35">
      <c r="V24668" s="17"/>
    </row>
    <row r="24669" spans="22:22" x14ac:dyDescent="0.35">
      <c r="V24669" s="17"/>
    </row>
    <row r="24670" spans="22:22" x14ac:dyDescent="0.35">
      <c r="V24670" s="17"/>
    </row>
    <row r="24671" spans="22:22" x14ac:dyDescent="0.35">
      <c r="V24671" s="17"/>
    </row>
    <row r="24672" spans="22:22" x14ac:dyDescent="0.35">
      <c r="V24672" s="17"/>
    </row>
    <row r="24673" spans="22:22" x14ac:dyDescent="0.35">
      <c r="V24673" s="17"/>
    </row>
    <row r="24674" spans="22:22" x14ac:dyDescent="0.35">
      <c r="V24674" s="17"/>
    </row>
    <row r="24675" spans="22:22" x14ac:dyDescent="0.35">
      <c r="V24675" s="17"/>
    </row>
    <row r="24676" spans="22:22" x14ac:dyDescent="0.35">
      <c r="V24676" s="17"/>
    </row>
    <row r="24677" spans="22:22" x14ac:dyDescent="0.35">
      <c r="V24677" s="17"/>
    </row>
    <row r="24678" spans="22:22" x14ac:dyDescent="0.35">
      <c r="V24678" s="17"/>
    </row>
    <row r="24679" spans="22:22" x14ac:dyDescent="0.35">
      <c r="V24679" s="17"/>
    </row>
    <row r="24680" spans="22:22" x14ac:dyDescent="0.35">
      <c r="V24680" s="17"/>
    </row>
    <row r="24681" spans="22:22" x14ac:dyDescent="0.35">
      <c r="V24681" s="17"/>
    </row>
    <row r="24682" spans="22:22" x14ac:dyDescent="0.35">
      <c r="V24682" s="17"/>
    </row>
    <row r="24683" spans="22:22" x14ac:dyDescent="0.35">
      <c r="V24683" s="17"/>
    </row>
    <row r="24684" spans="22:22" x14ac:dyDescent="0.35">
      <c r="V24684" s="17"/>
    </row>
    <row r="24685" spans="22:22" x14ac:dyDescent="0.35">
      <c r="V24685" s="17"/>
    </row>
    <row r="24686" spans="22:22" x14ac:dyDescent="0.35">
      <c r="V24686" s="17"/>
    </row>
    <row r="24687" spans="22:22" x14ac:dyDescent="0.35">
      <c r="V24687" s="17"/>
    </row>
    <row r="24688" spans="22:22" x14ac:dyDescent="0.35">
      <c r="V24688" s="17"/>
    </row>
    <row r="24689" spans="22:22" x14ac:dyDescent="0.35">
      <c r="V24689" s="17"/>
    </row>
    <row r="24690" spans="22:22" x14ac:dyDescent="0.35">
      <c r="V24690" s="17"/>
    </row>
    <row r="24691" spans="22:22" x14ac:dyDescent="0.35">
      <c r="V24691" s="17"/>
    </row>
    <row r="24692" spans="22:22" x14ac:dyDescent="0.35">
      <c r="V24692" s="17"/>
    </row>
    <row r="24693" spans="22:22" x14ac:dyDescent="0.35">
      <c r="V24693" s="17"/>
    </row>
    <row r="24694" spans="22:22" x14ac:dyDescent="0.35">
      <c r="V24694" s="17"/>
    </row>
    <row r="24695" spans="22:22" x14ac:dyDescent="0.35">
      <c r="V24695" s="17"/>
    </row>
    <row r="24696" spans="22:22" x14ac:dyDescent="0.35">
      <c r="V24696" s="17"/>
    </row>
    <row r="24697" spans="22:22" x14ac:dyDescent="0.35">
      <c r="V24697" s="17"/>
    </row>
    <row r="24698" spans="22:22" x14ac:dyDescent="0.35">
      <c r="V24698" s="17"/>
    </row>
    <row r="24699" spans="22:22" x14ac:dyDescent="0.35">
      <c r="V24699" s="17"/>
    </row>
    <row r="24700" spans="22:22" x14ac:dyDescent="0.35">
      <c r="V24700" s="17"/>
    </row>
    <row r="24701" spans="22:22" x14ac:dyDescent="0.35">
      <c r="V24701" s="17"/>
    </row>
    <row r="24702" spans="22:22" x14ac:dyDescent="0.35">
      <c r="V24702" s="17"/>
    </row>
    <row r="24703" spans="22:22" x14ac:dyDescent="0.35">
      <c r="V24703" s="17"/>
    </row>
    <row r="24704" spans="22:22" x14ac:dyDescent="0.35">
      <c r="V24704" s="17"/>
    </row>
    <row r="24705" spans="22:22" x14ac:dyDescent="0.35">
      <c r="V24705" s="17"/>
    </row>
    <row r="24706" spans="22:22" x14ac:dyDescent="0.35">
      <c r="V24706" s="17"/>
    </row>
    <row r="24707" spans="22:22" x14ac:dyDescent="0.35">
      <c r="V24707" s="17"/>
    </row>
    <row r="24708" spans="22:22" x14ac:dyDescent="0.35">
      <c r="V24708" s="17"/>
    </row>
    <row r="24709" spans="22:22" x14ac:dyDescent="0.35">
      <c r="V24709" s="17"/>
    </row>
    <row r="24710" spans="22:22" x14ac:dyDescent="0.35">
      <c r="V24710" s="17"/>
    </row>
    <row r="24711" spans="22:22" x14ac:dyDescent="0.35">
      <c r="V24711" s="17"/>
    </row>
    <row r="24712" spans="22:22" x14ac:dyDescent="0.35">
      <c r="V24712" s="17"/>
    </row>
    <row r="24713" spans="22:22" x14ac:dyDescent="0.35">
      <c r="V24713" s="17"/>
    </row>
    <row r="24714" spans="22:22" x14ac:dyDescent="0.35">
      <c r="V24714" s="17"/>
    </row>
    <row r="24715" spans="22:22" x14ac:dyDescent="0.35">
      <c r="V24715" s="17"/>
    </row>
    <row r="24716" spans="22:22" x14ac:dyDescent="0.35">
      <c r="V24716" s="17"/>
    </row>
    <row r="24717" spans="22:22" x14ac:dyDescent="0.35">
      <c r="V24717" s="17"/>
    </row>
    <row r="24718" spans="22:22" x14ac:dyDescent="0.35">
      <c r="V24718" s="17"/>
    </row>
    <row r="24719" spans="22:22" x14ac:dyDescent="0.35">
      <c r="V24719" s="17"/>
    </row>
    <row r="24720" spans="22:22" x14ac:dyDescent="0.35">
      <c r="V24720" s="17"/>
    </row>
    <row r="24721" spans="22:22" x14ac:dyDescent="0.35">
      <c r="V24721" s="17"/>
    </row>
    <row r="24722" spans="22:22" x14ac:dyDescent="0.35">
      <c r="V24722" s="17"/>
    </row>
    <row r="24723" spans="22:22" x14ac:dyDescent="0.35">
      <c r="V24723" s="17"/>
    </row>
    <row r="24724" spans="22:22" x14ac:dyDescent="0.35">
      <c r="V24724" s="17"/>
    </row>
    <row r="24725" spans="22:22" x14ac:dyDescent="0.35">
      <c r="V24725" s="17"/>
    </row>
    <row r="24726" spans="22:22" x14ac:dyDescent="0.35">
      <c r="V24726" s="17"/>
    </row>
    <row r="24727" spans="22:22" x14ac:dyDescent="0.35">
      <c r="V24727" s="17"/>
    </row>
    <row r="24728" spans="22:22" x14ac:dyDescent="0.35">
      <c r="V24728" s="17"/>
    </row>
    <row r="24729" spans="22:22" x14ac:dyDescent="0.35">
      <c r="V24729" s="17"/>
    </row>
    <row r="24730" spans="22:22" x14ac:dyDescent="0.35">
      <c r="V24730" s="17"/>
    </row>
    <row r="24731" spans="22:22" x14ac:dyDescent="0.35">
      <c r="V24731" s="17"/>
    </row>
    <row r="24732" spans="22:22" x14ac:dyDescent="0.35">
      <c r="V24732" s="17"/>
    </row>
    <row r="24733" spans="22:22" x14ac:dyDescent="0.35">
      <c r="V24733" s="17"/>
    </row>
    <row r="24734" spans="22:22" x14ac:dyDescent="0.35">
      <c r="V24734" s="17"/>
    </row>
    <row r="24735" spans="22:22" x14ac:dyDescent="0.35">
      <c r="V24735" s="17"/>
    </row>
    <row r="24736" spans="22:22" x14ac:dyDescent="0.35">
      <c r="V24736" s="17"/>
    </row>
    <row r="24737" spans="22:22" x14ac:dyDescent="0.35">
      <c r="V24737" s="17"/>
    </row>
    <row r="24738" spans="22:22" x14ac:dyDescent="0.35">
      <c r="V24738" s="17"/>
    </row>
    <row r="24739" spans="22:22" x14ac:dyDescent="0.35">
      <c r="V24739" s="17"/>
    </row>
    <row r="24740" spans="22:22" x14ac:dyDescent="0.35">
      <c r="V24740" s="17"/>
    </row>
    <row r="24741" spans="22:22" x14ac:dyDescent="0.35">
      <c r="V24741" s="17"/>
    </row>
    <row r="24742" spans="22:22" x14ac:dyDescent="0.35">
      <c r="V24742" s="17"/>
    </row>
    <row r="24743" spans="22:22" x14ac:dyDescent="0.35">
      <c r="V24743" s="17"/>
    </row>
    <row r="24744" spans="22:22" x14ac:dyDescent="0.35">
      <c r="V24744" s="17"/>
    </row>
    <row r="24745" spans="22:22" x14ac:dyDescent="0.35">
      <c r="V24745" s="17"/>
    </row>
    <row r="24746" spans="22:22" x14ac:dyDescent="0.35">
      <c r="V24746" s="17"/>
    </row>
    <row r="24747" spans="22:22" x14ac:dyDescent="0.35">
      <c r="V24747" s="17"/>
    </row>
    <row r="24748" spans="22:22" x14ac:dyDescent="0.35">
      <c r="V24748" s="17"/>
    </row>
    <row r="24749" spans="22:22" x14ac:dyDescent="0.35">
      <c r="V24749" s="17"/>
    </row>
    <row r="24750" spans="22:22" x14ac:dyDescent="0.35">
      <c r="V24750" s="17"/>
    </row>
    <row r="24751" spans="22:22" x14ac:dyDescent="0.35">
      <c r="V24751" s="17"/>
    </row>
    <row r="24752" spans="22:22" x14ac:dyDescent="0.35">
      <c r="V24752" s="17"/>
    </row>
    <row r="24753" spans="22:22" x14ac:dyDescent="0.35">
      <c r="V24753" s="17"/>
    </row>
    <row r="24754" spans="22:22" x14ac:dyDescent="0.35">
      <c r="V24754" s="17"/>
    </row>
    <row r="24755" spans="22:22" x14ac:dyDescent="0.35">
      <c r="V24755" s="17"/>
    </row>
    <row r="24756" spans="22:22" x14ac:dyDescent="0.35">
      <c r="V24756" s="17"/>
    </row>
    <row r="24757" spans="22:22" x14ac:dyDescent="0.35">
      <c r="V24757" s="17"/>
    </row>
    <row r="24758" spans="22:22" x14ac:dyDescent="0.35">
      <c r="V24758" s="17"/>
    </row>
    <row r="24759" spans="22:22" x14ac:dyDescent="0.35">
      <c r="V24759" s="17"/>
    </row>
    <row r="24760" spans="22:22" x14ac:dyDescent="0.35">
      <c r="V24760" s="17"/>
    </row>
    <row r="24761" spans="22:22" x14ac:dyDescent="0.35">
      <c r="V24761" s="17"/>
    </row>
    <row r="24762" spans="22:22" x14ac:dyDescent="0.35">
      <c r="V24762" s="17"/>
    </row>
    <row r="24763" spans="22:22" x14ac:dyDescent="0.35">
      <c r="V24763" s="17"/>
    </row>
    <row r="24764" spans="22:22" x14ac:dyDescent="0.35">
      <c r="V24764" s="17"/>
    </row>
    <row r="24765" spans="22:22" x14ac:dyDescent="0.35">
      <c r="V24765" s="17"/>
    </row>
    <row r="24766" spans="22:22" x14ac:dyDescent="0.35">
      <c r="V24766" s="17"/>
    </row>
    <row r="24767" spans="22:22" x14ac:dyDescent="0.35">
      <c r="V24767" s="17"/>
    </row>
    <row r="24768" spans="22:22" x14ac:dyDescent="0.35">
      <c r="V24768" s="17"/>
    </row>
    <row r="24769" spans="22:22" x14ac:dyDescent="0.35">
      <c r="V24769" s="17"/>
    </row>
    <row r="24770" spans="22:22" x14ac:dyDescent="0.35">
      <c r="V24770" s="17"/>
    </row>
    <row r="24771" spans="22:22" x14ac:dyDescent="0.35">
      <c r="V24771" s="17"/>
    </row>
    <row r="24772" spans="22:22" x14ac:dyDescent="0.35">
      <c r="V24772" s="17"/>
    </row>
    <row r="24773" spans="22:22" x14ac:dyDescent="0.35">
      <c r="V24773" s="17"/>
    </row>
    <row r="24774" spans="22:22" x14ac:dyDescent="0.35">
      <c r="V24774" s="17"/>
    </row>
    <row r="24775" spans="22:22" x14ac:dyDescent="0.35">
      <c r="V24775" s="17"/>
    </row>
    <row r="24776" spans="22:22" x14ac:dyDescent="0.35">
      <c r="V24776" s="17"/>
    </row>
    <row r="24777" spans="22:22" x14ac:dyDescent="0.35">
      <c r="V24777" s="17"/>
    </row>
    <row r="24778" spans="22:22" x14ac:dyDescent="0.35">
      <c r="V24778" s="17"/>
    </row>
    <row r="24779" spans="22:22" x14ac:dyDescent="0.35">
      <c r="V24779" s="17"/>
    </row>
    <row r="24780" spans="22:22" x14ac:dyDescent="0.35">
      <c r="V24780" s="17"/>
    </row>
    <row r="24781" spans="22:22" x14ac:dyDescent="0.35">
      <c r="V24781" s="17"/>
    </row>
    <row r="24782" spans="22:22" x14ac:dyDescent="0.35">
      <c r="V24782" s="17"/>
    </row>
    <row r="24783" spans="22:22" x14ac:dyDescent="0.35">
      <c r="V24783" s="17"/>
    </row>
    <row r="24784" spans="22:22" x14ac:dyDescent="0.35">
      <c r="V24784" s="17"/>
    </row>
    <row r="24785" spans="22:22" x14ac:dyDescent="0.35">
      <c r="V24785" s="17"/>
    </row>
    <row r="24786" spans="22:22" x14ac:dyDescent="0.35">
      <c r="V24786" s="17"/>
    </row>
    <row r="24787" spans="22:22" x14ac:dyDescent="0.35">
      <c r="V24787" s="17"/>
    </row>
    <row r="24788" spans="22:22" x14ac:dyDescent="0.35">
      <c r="V24788" s="17"/>
    </row>
    <row r="24789" spans="22:22" x14ac:dyDescent="0.35">
      <c r="V24789" s="17"/>
    </row>
    <row r="24790" spans="22:22" x14ac:dyDescent="0.35">
      <c r="V24790" s="17"/>
    </row>
    <row r="24791" spans="22:22" x14ac:dyDescent="0.35">
      <c r="V24791" s="17"/>
    </row>
    <row r="24792" spans="22:22" x14ac:dyDescent="0.35">
      <c r="V24792" s="17"/>
    </row>
    <row r="24793" spans="22:22" x14ac:dyDescent="0.35">
      <c r="V24793" s="17"/>
    </row>
    <row r="24794" spans="22:22" x14ac:dyDescent="0.35">
      <c r="V24794" s="17"/>
    </row>
    <row r="24795" spans="22:22" x14ac:dyDescent="0.35">
      <c r="V24795" s="17"/>
    </row>
    <row r="24796" spans="22:22" x14ac:dyDescent="0.35">
      <c r="V24796" s="17"/>
    </row>
    <row r="24797" spans="22:22" x14ac:dyDescent="0.35">
      <c r="V24797" s="17"/>
    </row>
    <row r="24798" spans="22:22" x14ac:dyDescent="0.35">
      <c r="V24798" s="17"/>
    </row>
    <row r="24799" spans="22:22" x14ac:dyDescent="0.35">
      <c r="V24799" s="17"/>
    </row>
    <row r="24800" spans="22:22" x14ac:dyDescent="0.35">
      <c r="V24800" s="17"/>
    </row>
    <row r="24801" spans="22:22" x14ac:dyDescent="0.35">
      <c r="V24801" s="17"/>
    </row>
    <row r="24802" spans="22:22" x14ac:dyDescent="0.35">
      <c r="V24802" s="17"/>
    </row>
    <row r="24803" spans="22:22" x14ac:dyDescent="0.35">
      <c r="V24803" s="17"/>
    </row>
    <row r="24804" spans="22:22" x14ac:dyDescent="0.35">
      <c r="V24804" s="17"/>
    </row>
    <row r="24805" spans="22:22" x14ac:dyDescent="0.35">
      <c r="V24805" s="17"/>
    </row>
    <row r="24806" spans="22:22" x14ac:dyDescent="0.35">
      <c r="V24806" s="17"/>
    </row>
    <row r="24807" spans="22:22" x14ac:dyDescent="0.35">
      <c r="V24807" s="17"/>
    </row>
    <row r="24808" spans="22:22" x14ac:dyDescent="0.35">
      <c r="V24808" s="17"/>
    </row>
    <row r="24809" spans="22:22" x14ac:dyDescent="0.35">
      <c r="V24809" s="17"/>
    </row>
    <row r="24810" spans="22:22" x14ac:dyDescent="0.35">
      <c r="V24810" s="17"/>
    </row>
    <row r="24811" spans="22:22" x14ac:dyDescent="0.35">
      <c r="V24811" s="17"/>
    </row>
    <row r="24812" spans="22:22" x14ac:dyDescent="0.35">
      <c r="V24812" s="17"/>
    </row>
    <row r="24813" spans="22:22" x14ac:dyDescent="0.35">
      <c r="V24813" s="17"/>
    </row>
    <row r="24814" spans="22:22" x14ac:dyDescent="0.35">
      <c r="V24814" s="17"/>
    </row>
    <row r="24815" spans="22:22" x14ac:dyDescent="0.35">
      <c r="V24815" s="17"/>
    </row>
    <row r="24816" spans="22:22" x14ac:dyDescent="0.35">
      <c r="V24816" s="17"/>
    </row>
    <row r="24817" spans="22:22" x14ac:dyDescent="0.35">
      <c r="V24817" s="17"/>
    </row>
    <row r="24818" spans="22:22" x14ac:dyDescent="0.35">
      <c r="V24818" s="17"/>
    </row>
    <row r="24819" spans="22:22" x14ac:dyDescent="0.35">
      <c r="V24819" s="17"/>
    </row>
    <row r="24820" spans="22:22" x14ac:dyDescent="0.35">
      <c r="V24820" s="17"/>
    </row>
    <row r="24821" spans="22:22" x14ac:dyDescent="0.35">
      <c r="V24821" s="17"/>
    </row>
    <row r="24822" spans="22:22" x14ac:dyDescent="0.35">
      <c r="V24822" s="17"/>
    </row>
    <row r="24823" spans="22:22" x14ac:dyDescent="0.35">
      <c r="V24823" s="17"/>
    </row>
    <row r="24824" spans="22:22" x14ac:dyDescent="0.35">
      <c r="V24824" s="17"/>
    </row>
    <row r="24825" spans="22:22" x14ac:dyDescent="0.35">
      <c r="V24825" s="17"/>
    </row>
    <row r="24826" spans="22:22" x14ac:dyDescent="0.35">
      <c r="V24826" s="17"/>
    </row>
    <row r="24827" spans="22:22" x14ac:dyDescent="0.35">
      <c r="V24827" s="17"/>
    </row>
    <row r="24828" spans="22:22" x14ac:dyDescent="0.35">
      <c r="V24828" s="17"/>
    </row>
    <row r="24829" spans="22:22" x14ac:dyDescent="0.35">
      <c r="V24829" s="17"/>
    </row>
    <row r="24830" spans="22:22" x14ac:dyDescent="0.35">
      <c r="V24830" s="17"/>
    </row>
    <row r="24831" spans="22:22" x14ac:dyDescent="0.35">
      <c r="V24831" s="17"/>
    </row>
    <row r="24832" spans="22:22" x14ac:dyDescent="0.35">
      <c r="V24832" s="17"/>
    </row>
    <row r="24833" spans="22:22" x14ac:dyDescent="0.35">
      <c r="V24833" s="17"/>
    </row>
    <row r="24834" spans="22:22" x14ac:dyDescent="0.35">
      <c r="V24834" s="17"/>
    </row>
    <row r="24835" spans="22:22" x14ac:dyDescent="0.35">
      <c r="V24835" s="17"/>
    </row>
    <row r="24836" spans="22:22" x14ac:dyDescent="0.35">
      <c r="V24836" s="17"/>
    </row>
    <row r="24837" spans="22:22" x14ac:dyDescent="0.35">
      <c r="V24837" s="17"/>
    </row>
    <row r="24838" spans="22:22" x14ac:dyDescent="0.35">
      <c r="V24838" s="17"/>
    </row>
    <row r="24839" spans="22:22" x14ac:dyDescent="0.35">
      <c r="V24839" s="17"/>
    </row>
    <row r="24840" spans="22:22" x14ac:dyDescent="0.35">
      <c r="V24840" s="17"/>
    </row>
    <row r="24841" spans="22:22" x14ac:dyDescent="0.35">
      <c r="V24841" s="17"/>
    </row>
    <row r="24842" spans="22:22" x14ac:dyDescent="0.35">
      <c r="V24842" s="17"/>
    </row>
    <row r="24843" spans="22:22" x14ac:dyDescent="0.35">
      <c r="V24843" s="17"/>
    </row>
    <row r="24844" spans="22:22" x14ac:dyDescent="0.35">
      <c r="V24844" s="17"/>
    </row>
    <row r="24845" spans="22:22" x14ac:dyDescent="0.35">
      <c r="V24845" s="17"/>
    </row>
    <row r="24846" spans="22:22" x14ac:dyDescent="0.35">
      <c r="V24846" s="17"/>
    </row>
    <row r="24847" spans="22:22" x14ac:dyDescent="0.35">
      <c r="V24847" s="17"/>
    </row>
    <row r="24848" spans="22:22" x14ac:dyDescent="0.35">
      <c r="V24848" s="17"/>
    </row>
    <row r="24849" spans="22:22" x14ac:dyDescent="0.35">
      <c r="V24849" s="17"/>
    </row>
    <row r="24850" spans="22:22" x14ac:dyDescent="0.35">
      <c r="V24850" s="17"/>
    </row>
    <row r="24851" spans="22:22" x14ac:dyDescent="0.35">
      <c r="V24851" s="17"/>
    </row>
    <row r="24852" spans="22:22" x14ac:dyDescent="0.35">
      <c r="V24852" s="17"/>
    </row>
    <row r="24853" spans="22:22" x14ac:dyDescent="0.35">
      <c r="V24853" s="17"/>
    </row>
    <row r="24854" spans="22:22" x14ac:dyDescent="0.35">
      <c r="V24854" s="17"/>
    </row>
    <row r="24855" spans="22:22" x14ac:dyDescent="0.35">
      <c r="V24855" s="17"/>
    </row>
    <row r="24856" spans="22:22" x14ac:dyDescent="0.35">
      <c r="V24856" s="17"/>
    </row>
    <row r="24857" spans="22:22" x14ac:dyDescent="0.35">
      <c r="V24857" s="17"/>
    </row>
    <row r="24858" spans="22:22" x14ac:dyDescent="0.35">
      <c r="V24858" s="17"/>
    </row>
    <row r="24859" spans="22:22" x14ac:dyDescent="0.35">
      <c r="V24859" s="17"/>
    </row>
    <row r="24860" spans="22:22" x14ac:dyDescent="0.35">
      <c r="V24860" s="17"/>
    </row>
    <row r="24861" spans="22:22" x14ac:dyDescent="0.35">
      <c r="V24861" s="17"/>
    </row>
    <row r="24862" spans="22:22" x14ac:dyDescent="0.35">
      <c r="V24862" s="17"/>
    </row>
    <row r="24863" spans="22:22" x14ac:dyDescent="0.35">
      <c r="V24863" s="17"/>
    </row>
    <row r="24864" spans="22:22" x14ac:dyDescent="0.35">
      <c r="V24864" s="17"/>
    </row>
    <row r="24865" spans="22:22" x14ac:dyDescent="0.35">
      <c r="V24865" s="17"/>
    </row>
    <row r="24866" spans="22:22" x14ac:dyDescent="0.35">
      <c r="V24866" s="17"/>
    </row>
    <row r="24867" spans="22:22" x14ac:dyDescent="0.35">
      <c r="V24867" s="17"/>
    </row>
    <row r="24868" spans="22:22" x14ac:dyDescent="0.35">
      <c r="V24868" s="17"/>
    </row>
    <row r="24869" spans="22:22" x14ac:dyDescent="0.35">
      <c r="V24869" s="17"/>
    </row>
    <row r="24870" spans="22:22" x14ac:dyDescent="0.35">
      <c r="V24870" s="17"/>
    </row>
    <row r="24871" spans="22:22" x14ac:dyDescent="0.35">
      <c r="V24871" s="17"/>
    </row>
    <row r="24872" spans="22:22" x14ac:dyDescent="0.35">
      <c r="V24872" s="17"/>
    </row>
    <row r="24873" spans="22:22" x14ac:dyDescent="0.35">
      <c r="V24873" s="17"/>
    </row>
    <row r="24874" spans="22:22" x14ac:dyDescent="0.35">
      <c r="V24874" s="17"/>
    </row>
    <row r="24875" spans="22:22" x14ac:dyDescent="0.35">
      <c r="V24875" s="17"/>
    </row>
    <row r="24876" spans="22:22" x14ac:dyDescent="0.35">
      <c r="V24876" s="17"/>
    </row>
    <row r="24877" spans="22:22" x14ac:dyDescent="0.35">
      <c r="V24877" s="17"/>
    </row>
    <row r="24878" spans="22:22" x14ac:dyDescent="0.35">
      <c r="V24878" s="17"/>
    </row>
    <row r="24879" spans="22:22" x14ac:dyDescent="0.35">
      <c r="V24879" s="17"/>
    </row>
    <row r="24880" spans="22:22" x14ac:dyDescent="0.35">
      <c r="V24880" s="17"/>
    </row>
    <row r="24881" spans="22:22" x14ac:dyDescent="0.35">
      <c r="V24881" s="17"/>
    </row>
    <row r="24882" spans="22:22" x14ac:dyDescent="0.35">
      <c r="V24882" s="17"/>
    </row>
    <row r="24883" spans="22:22" x14ac:dyDescent="0.35">
      <c r="V24883" s="17"/>
    </row>
    <row r="24884" spans="22:22" x14ac:dyDescent="0.35">
      <c r="V24884" s="17"/>
    </row>
    <row r="24885" spans="22:22" x14ac:dyDescent="0.35">
      <c r="V24885" s="17"/>
    </row>
    <row r="24886" spans="22:22" x14ac:dyDescent="0.35">
      <c r="V24886" s="17"/>
    </row>
    <row r="24887" spans="22:22" x14ac:dyDescent="0.35">
      <c r="V24887" s="17"/>
    </row>
    <row r="24888" spans="22:22" x14ac:dyDescent="0.35">
      <c r="V24888" s="17"/>
    </row>
    <row r="24889" spans="22:22" x14ac:dyDescent="0.35">
      <c r="V24889" s="17"/>
    </row>
    <row r="24890" spans="22:22" x14ac:dyDescent="0.35">
      <c r="V24890" s="17"/>
    </row>
    <row r="24891" spans="22:22" x14ac:dyDescent="0.35">
      <c r="V24891" s="17"/>
    </row>
    <row r="24892" spans="22:22" x14ac:dyDescent="0.35">
      <c r="V24892" s="17"/>
    </row>
    <row r="24893" spans="22:22" x14ac:dyDescent="0.35">
      <c r="V24893" s="17"/>
    </row>
    <row r="24894" spans="22:22" x14ac:dyDescent="0.35">
      <c r="V24894" s="17"/>
    </row>
    <row r="24895" spans="22:22" x14ac:dyDescent="0.35">
      <c r="V24895" s="17"/>
    </row>
    <row r="24896" spans="22:22" x14ac:dyDescent="0.35">
      <c r="V24896" s="17"/>
    </row>
    <row r="24897" spans="22:22" x14ac:dyDescent="0.35">
      <c r="V24897" s="17"/>
    </row>
    <row r="24898" spans="22:22" x14ac:dyDescent="0.35">
      <c r="V24898" s="17"/>
    </row>
    <row r="24899" spans="22:22" x14ac:dyDescent="0.35">
      <c r="V24899" s="17"/>
    </row>
    <row r="24900" spans="22:22" x14ac:dyDescent="0.35">
      <c r="V24900" s="17"/>
    </row>
    <row r="24901" spans="22:22" x14ac:dyDescent="0.35">
      <c r="V24901" s="17"/>
    </row>
    <row r="24902" spans="22:22" x14ac:dyDescent="0.35">
      <c r="V24902" s="17"/>
    </row>
    <row r="24903" spans="22:22" x14ac:dyDescent="0.35">
      <c r="V24903" s="17"/>
    </row>
    <row r="24904" spans="22:22" x14ac:dyDescent="0.35">
      <c r="V24904" s="17"/>
    </row>
    <row r="24905" spans="22:22" x14ac:dyDescent="0.35">
      <c r="V24905" s="17"/>
    </row>
    <row r="24906" spans="22:22" x14ac:dyDescent="0.35">
      <c r="V24906" s="17"/>
    </row>
    <row r="24907" spans="22:22" x14ac:dyDescent="0.35">
      <c r="V24907" s="17"/>
    </row>
    <row r="24908" spans="22:22" x14ac:dyDescent="0.35">
      <c r="V24908" s="17"/>
    </row>
    <row r="24909" spans="22:22" x14ac:dyDescent="0.35">
      <c r="V24909" s="17"/>
    </row>
    <row r="24910" spans="22:22" x14ac:dyDescent="0.35">
      <c r="V24910" s="17"/>
    </row>
    <row r="24911" spans="22:22" x14ac:dyDescent="0.35">
      <c r="V24911" s="17"/>
    </row>
    <row r="24912" spans="22:22" x14ac:dyDescent="0.35">
      <c r="V24912" s="17"/>
    </row>
    <row r="24913" spans="22:22" x14ac:dyDescent="0.35">
      <c r="V24913" s="17"/>
    </row>
    <row r="24914" spans="22:22" x14ac:dyDescent="0.35">
      <c r="V24914" s="17"/>
    </row>
    <row r="24915" spans="22:22" x14ac:dyDescent="0.35">
      <c r="V24915" s="17"/>
    </row>
    <row r="24916" spans="22:22" x14ac:dyDescent="0.35">
      <c r="V24916" s="17"/>
    </row>
    <row r="24917" spans="22:22" x14ac:dyDescent="0.35">
      <c r="V24917" s="17"/>
    </row>
    <row r="24918" spans="22:22" x14ac:dyDescent="0.35">
      <c r="V24918" s="17"/>
    </row>
    <row r="24919" spans="22:22" x14ac:dyDescent="0.35">
      <c r="V24919" s="17"/>
    </row>
    <row r="24920" spans="22:22" x14ac:dyDescent="0.35">
      <c r="V24920" s="17"/>
    </row>
    <row r="24921" spans="22:22" x14ac:dyDescent="0.35">
      <c r="V24921" s="17"/>
    </row>
    <row r="24922" spans="22:22" x14ac:dyDescent="0.35">
      <c r="V24922" s="17"/>
    </row>
    <row r="24923" spans="22:22" x14ac:dyDescent="0.35">
      <c r="V24923" s="17"/>
    </row>
    <row r="24924" spans="22:22" x14ac:dyDescent="0.35">
      <c r="V24924" s="17"/>
    </row>
    <row r="24925" spans="22:22" x14ac:dyDescent="0.35">
      <c r="V24925" s="17"/>
    </row>
    <row r="24926" spans="22:22" x14ac:dyDescent="0.35">
      <c r="V24926" s="17"/>
    </row>
    <row r="24927" spans="22:22" x14ac:dyDescent="0.35">
      <c r="V24927" s="17"/>
    </row>
    <row r="24928" spans="22:22" x14ac:dyDescent="0.35">
      <c r="V24928" s="17"/>
    </row>
    <row r="24929" spans="22:22" x14ac:dyDescent="0.35">
      <c r="V24929" s="17"/>
    </row>
    <row r="24930" spans="22:22" x14ac:dyDescent="0.35">
      <c r="V24930" s="17"/>
    </row>
    <row r="24931" spans="22:22" x14ac:dyDescent="0.35">
      <c r="V24931" s="17"/>
    </row>
    <row r="24932" spans="22:22" x14ac:dyDescent="0.35">
      <c r="V24932" s="17"/>
    </row>
    <row r="24933" spans="22:22" x14ac:dyDescent="0.35">
      <c r="V24933" s="17"/>
    </row>
    <row r="24934" spans="22:22" x14ac:dyDescent="0.35">
      <c r="V24934" s="17"/>
    </row>
    <row r="24935" spans="22:22" x14ac:dyDescent="0.35">
      <c r="V24935" s="17"/>
    </row>
    <row r="24936" spans="22:22" x14ac:dyDescent="0.35">
      <c r="V24936" s="17"/>
    </row>
    <row r="24937" spans="22:22" x14ac:dyDescent="0.35">
      <c r="V24937" s="17"/>
    </row>
    <row r="24938" spans="22:22" x14ac:dyDescent="0.35">
      <c r="V24938" s="17"/>
    </row>
    <row r="24939" spans="22:22" x14ac:dyDescent="0.35">
      <c r="V24939" s="17"/>
    </row>
    <row r="24940" spans="22:22" x14ac:dyDescent="0.35">
      <c r="V24940" s="17"/>
    </row>
    <row r="24941" spans="22:22" x14ac:dyDescent="0.35">
      <c r="V24941" s="17"/>
    </row>
    <row r="24942" spans="22:22" x14ac:dyDescent="0.35">
      <c r="V24942" s="17"/>
    </row>
    <row r="24943" spans="22:22" x14ac:dyDescent="0.35">
      <c r="V24943" s="17"/>
    </row>
    <row r="24944" spans="22:22" x14ac:dyDescent="0.35">
      <c r="V24944" s="17"/>
    </row>
    <row r="24945" spans="22:22" x14ac:dyDescent="0.35">
      <c r="V24945" s="17"/>
    </row>
    <row r="24946" spans="22:22" x14ac:dyDescent="0.35">
      <c r="V24946" s="17"/>
    </row>
    <row r="24947" spans="22:22" x14ac:dyDescent="0.35">
      <c r="V24947" s="17"/>
    </row>
    <row r="24948" spans="22:22" x14ac:dyDescent="0.35">
      <c r="V24948" s="17"/>
    </row>
    <row r="24949" spans="22:22" x14ac:dyDescent="0.35">
      <c r="V24949" s="17"/>
    </row>
    <row r="24950" spans="22:22" x14ac:dyDescent="0.35">
      <c r="V24950" s="17"/>
    </row>
    <row r="24951" spans="22:22" x14ac:dyDescent="0.35">
      <c r="V24951" s="17"/>
    </row>
    <row r="24952" spans="22:22" x14ac:dyDescent="0.35">
      <c r="V24952" s="17"/>
    </row>
    <row r="24953" spans="22:22" x14ac:dyDescent="0.35">
      <c r="V24953" s="17"/>
    </row>
    <row r="24954" spans="22:22" x14ac:dyDescent="0.35">
      <c r="V24954" s="17"/>
    </row>
    <row r="24955" spans="22:22" x14ac:dyDescent="0.35">
      <c r="V24955" s="17"/>
    </row>
    <row r="24956" spans="22:22" x14ac:dyDescent="0.35">
      <c r="V24956" s="17"/>
    </row>
    <row r="24957" spans="22:22" x14ac:dyDescent="0.35">
      <c r="V24957" s="17"/>
    </row>
    <row r="24958" spans="22:22" x14ac:dyDescent="0.35">
      <c r="V24958" s="17"/>
    </row>
    <row r="24959" spans="22:22" x14ac:dyDescent="0.35">
      <c r="V24959" s="17"/>
    </row>
    <row r="24960" spans="22:22" x14ac:dyDescent="0.35">
      <c r="V24960" s="17"/>
    </row>
    <row r="24961" spans="22:22" x14ac:dyDescent="0.35">
      <c r="V24961" s="17"/>
    </row>
    <row r="24962" spans="22:22" x14ac:dyDescent="0.35">
      <c r="V24962" s="17"/>
    </row>
    <row r="24963" spans="22:22" x14ac:dyDescent="0.35">
      <c r="V24963" s="17"/>
    </row>
    <row r="24964" spans="22:22" x14ac:dyDescent="0.35">
      <c r="V24964" s="17"/>
    </row>
    <row r="24965" spans="22:22" x14ac:dyDescent="0.35">
      <c r="V24965" s="17"/>
    </row>
    <row r="24966" spans="22:22" x14ac:dyDescent="0.35">
      <c r="V24966" s="17"/>
    </row>
    <row r="24967" spans="22:22" x14ac:dyDescent="0.35">
      <c r="V24967" s="17"/>
    </row>
    <row r="24968" spans="22:22" x14ac:dyDescent="0.35">
      <c r="V24968" s="17"/>
    </row>
    <row r="24969" spans="22:22" x14ac:dyDescent="0.35">
      <c r="V24969" s="17"/>
    </row>
    <row r="24970" spans="22:22" x14ac:dyDescent="0.35">
      <c r="V24970" s="17"/>
    </row>
    <row r="24971" spans="22:22" x14ac:dyDescent="0.35">
      <c r="V24971" s="17"/>
    </row>
    <row r="24972" spans="22:22" x14ac:dyDescent="0.35">
      <c r="V24972" s="17"/>
    </row>
    <row r="24973" spans="22:22" x14ac:dyDescent="0.35">
      <c r="V24973" s="17"/>
    </row>
    <row r="24974" spans="22:22" x14ac:dyDescent="0.35">
      <c r="V24974" s="17"/>
    </row>
    <row r="24975" spans="22:22" x14ac:dyDescent="0.35">
      <c r="V24975" s="17"/>
    </row>
    <row r="24976" spans="22:22" x14ac:dyDescent="0.35">
      <c r="V24976" s="17"/>
    </row>
    <row r="24977" spans="22:22" x14ac:dyDescent="0.35">
      <c r="V24977" s="17"/>
    </row>
    <row r="24978" spans="22:22" x14ac:dyDescent="0.35">
      <c r="V24978" s="17"/>
    </row>
    <row r="24979" spans="22:22" x14ac:dyDescent="0.35">
      <c r="V24979" s="17"/>
    </row>
    <row r="24980" spans="22:22" x14ac:dyDescent="0.35">
      <c r="V24980" s="17"/>
    </row>
    <row r="24981" spans="22:22" x14ac:dyDescent="0.35">
      <c r="V24981" s="17"/>
    </row>
    <row r="24982" spans="22:22" x14ac:dyDescent="0.35">
      <c r="V24982" s="17"/>
    </row>
    <row r="24983" spans="22:22" x14ac:dyDescent="0.35">
      <c r="V24983" s="17"/>
    </row>
    <row r="24984" spans="22:22" x14ac:dyDescent="0.35">
      <c r="V24984" s="17"/>
    </row>
    <row r="24985" spans="22:22" x14ac:dyDescent="0.35">
      <c r="V24985" s="17"/>
    </row>
    <row r="24986" spans="22:22" x14ac:dyDescent="0.35">
      <c r="V24986" s="17"/>
    </row>
    <row r="24987" spans="22:22" x14ac:dyDescent="0.35">
      <c r="V24987" s="17"/>
    </row>
    <row r="24988" spans="22:22" x14ac:dyDescent="0.35">
      <c r="V24988" s="17"/>
    </row>
    <row r="24989" spans="22:22" x14ac:dyDescent="0.35">
      <c r="V24989" s="17"/>
    </row>
    <row r="24990" spans="22:22" x14ac:dyDescent="0.35">
      <c r="V24990" s="17"/>
    </row>
    <row r="24991" spans="22:22" x14ac:dyDescent="0.35">
      <c r="V24991" s="17"/>
    </row>
    <row r="24992" spans="22:22" x14ac:dyDescent="0.35">
      <c r="V24992" s="17"/>
    </row>
    <row r="24993" spans="22:22" x14ac:dyDescent="0.35">
      <c r="V24993" s="17"/>
    </row>
    <row r="24994" spans="22:22" x14ac:dyDescent="0.35">
      <c r="V24994" s="17"/>
    </row>
    <row r="24995" spans="22:22" x14ac:dyDescent="0.35">
      <c r="V24995" s="17"/>
    </row>
    <row r="24996" spans="22:22" x14ac:dyDescent="0.35">
      <c r="V24996" s="17"/>
    </row>
    <row r="24997" spans="22:22" x14ac:dyDescent="0.35">
      <c r="V24997" s="17"/>
    </row>
    <row r="24998" spans="22:22" x14ac:dyDescent="0.35">
      <c r="V24998" s="17"/>
    </row>
    <row r="24999" spans="22:22" x14ac:dyDescent="0.35">
      <c r="V24999" s="17"/>
    </row>
    <row r="25000" spans="22:22" x14ac:dyDescent="0.35">
      <c r="V25000" s="17"/>
    </row>
    <row r="25001" spans="22:22" x14ac:dyDescent="0.35">
      <c r="V25001" s="17"/>
    </row>
    <row r="25002" spans="22:22" x14ac:dyDescent="0.35">
      <c r="V25002" s="17"/>
    </row>
    <row r="25003" spans="22:22" x14ac:dyDescent="0.35">
      <c r="V25003" s="17"/>
    </row>
    <row r="25004" spans="22:22" x14ac:dyDescent="0.35">
      <c r="V25004" s="17"/>
    </row>
    <row r="25005" spans="22:22" x14ac:dyDescent="0.35">
      <c r="V25005" s="17"/>
    </row>
    <row r="25006" spans="22:22" x14ac:dyDescent="0.35">
      <c r="V25006" s="17"/>
    </row>
    <row r="25007" spans="22:22" x14ac:dyDescent="0.35">
      <c r="V25007" s="17"/>
    </row>
    <row r="25008" spans="22:22" x14ac:dyDescent="0.35">
      <c r="V25008" s="17"/>
    </row>
    <row r="25009" spans="22:22" x14ac:dyDescent="0.35">
      <c r="V25009" s="17"/>
    </row>
    <row r="25010" spans="22:22" x14ac:dyDescent="0.35">
      <c r="V25010" s="17"/>
    </row>
    <row r="25011" spans="22:22" x14ac:dyDescent="0.35">
      <c r="V25011" s="17"/>
    </row>
    <row r="25012" spans="22:22" x14ac:dyDescent="0.35">
      <c r="V25012" s="17"/>
    </row>
    <row r="25013" spans="22:22" x14ac:dyDescent="0.35">
      <c r="V25013" s="17"/>
    </row>
    <row r="25014" spans="22:22" x14ac:dyDescent="0.35">
      <c r="V25014" s="17"/>
    </row>
    <row r="25015" spans="22:22" x14ac:dyDescent="0.35">
      <c r="V25015" s="17"/>
    </row>
    <row r="25016" spans="22:22" x14ac:dyDescent="0.35">
      <c r="V25016" s="17"/>
    </row>
    <row r="25017" spans="22:22" x14ac:dyDescent="0.35">
      <c r="V25017" s="17"/>
    </row>
    <row r="25018" spans="22:22" x14ac:dyDescent="0.35">
      <c r="V25018" s="17"/>
    </row>
    <row r="25019" spans="22:22" x14ac:dyDescent="0.35">
      <c r="V25019" s="17"/>
    </row>
    <row r="25020" spans="22:22" x14ac:dyDescent="0.35">
      <c r="V25020" s="17"/>
    </row>
    <row r="25021" spans="22:22" x14ac:dyDescent="0.35">
      <c r="V25021" s="17"/>
    </row>
    <row r="25022" spans="22:22" x14ac:dyDescent="0.35">
      <c r="V25022" s="17"/>
    </row>
    <row r="25023" spans="22:22" x14ac:dyDescent="0.35">
      <c r="V25023" s="17"/>
    </row>
    <row r="25024" spans="22:22" x14ac:dyDescent="0.35">
      <c r="V25024" s="17"/>
    </row>
    <row r="25025" spans="22:22" x14ac:dyDescent="0.35">
      <c r="V25025" s="17"/>
    </row>
    <row r="25026" spans="22:22" x14ac:dyDescent="0.35">
      <c r="V25026" s="17"/>
    </row>
    <row r="25027" spans="22:22" x14ac:dyDescent="0.35">
      <c r="V25027" s="17"/>
    </row>
    <row r="25028" spans="22:22" x14ac:dyDescent="0.35">
      <c r="V25028" s="17"/>
    </row>
    <row r="25029" spans="22:22" x14ac:dyDescent="0.35">
      <c r="V25029" s="17"/>
    </row>
    <row r="25030" spans="22:22" x14ac:dyDescent="0.35">
      <c r="V25030" s="17"/>
    </row>
    <row r="25031" spans="22:22" x14ac:dyDescent="0.35">
      <c r="V25031" s="17"/>
    </row>
    <row r="25032" spans="22:22" x14ac:dyDescent="0.35">
      <c r="V25032" s="17"/>
    </row>
    <row r="25033" spans="22:22" x14ac:dyDescent="0.35">
      <c r="V25033" s="17"/>
    </row>
    <row r="25034" spans="22:22" x14ac:dyDescent="0.35">
      <c r="V25034" s="17"/>
    </row>
    <row r="25035" spans="22:22" x14ac:dyDescent="0.35">
      <c r="V25035" s="17"/>
    </row>
    <row r="25036" spans="22:22" x14ac:dyDescent="0.35">
      <c r="V25036" s="17"/>
    </row>
    <row r="25037" spans="22:22" x14ac:dyDescent="0.35">
      <c r="V25037" s="17"/>
    </row>
    <row r="25038" spans="22:22" x14ac:dyDescent="0.35">
      <c r="V25038" s="17"/>
    </row>
    <row r="25039" spans="22:22" x14ac:dyDescent="0.35">
      <c r="V25039" s="17"/>
    </row>
    <row r="25040" spans="22:22" x14ac:dyDescent="0.35">
      <c r="V25040" s="17"/>
    </row>
    <row r="25041" spans="22:22" x14ac:dyDescent="0.35">
      <c r="V25041" s="17"/>
    </row>
    <row r="25042" spans="22:22" x14ac:dyDescent="0.35">
      <c r="V25042" s="17"/>
    </row>
    <row r="25043" spans="22:22" x14ac:dyDescent="0.35">
      <c r="V25043" s="17"/>
    </row>
    <row r="25044" spans="22:22" x14ac:dyDescent="0.35">
      <c r="V25044" s="17"/>
    </row>
    <row r="25045" spans="22:22" x14ac:dyDescent="0.35">
      <c r="V25045" s="17"/>
    </row>
    <row r="25046" spans="22:22" x14ac:dyDescent="0.35">
      <c r="V25046" s="17"/>
    </row>
    <row r="25047" spans="22:22" x14ac:dyDescent="0.35">
      <c r="V25047" s="17"/>
    </row>
    <row r="25048" spans="22:22" x14ac:dyDescent="0.35">
      <c r="V25048" s="17"/>
    </row>
    <row r="25049" spans="22:22" x14ac:dyDescent="0.35">
      <c r="V25049" s="17"/>
    </row>
    <row r="25050" spans="22:22" x14ac:dyDescent="0.35">
      <c r="V25050" s="17"/>
    </row>
    <row r="25051" spans="22:22" x14ac:dyDescent="0.35">
      <c r="V25051" s="17"/>
    </row>
    <row r="25052" spans="22:22" x14ac:dyDescent="0.35">
      <c r="V25052" s="17"/>
    </row>
    <row r="25053" spans="22:22" x14ac:dyDescent="0.35">
      <c r="V25053" s="17"/>
    </row>
    <row r="25054" spans="22:22" x14ac:dyDescent="0.35">
      <c r="V25054" s="17"/>
    </row>
    <row r="25055" spans="22:22" x14ac:dyDescent="0.35">
      <c r="V25055" s="17"/>
    </row>
    <row r="25056" spans="22:22" x14ac:dyDescent="0.35">
      <c r="V25056" s="17"/>
    </row>
    <row r="25057" spans="22:22" x14ac:dyDescent="0.35">
      <c r="V25057" s="17"/>
    </row>
    <row r="25058" spans="22:22" x14ac:dyDescent="0.35">
      <c r="V25058" s="17"/>
    </row>
    <row r="25059" spans="22:22" x14ac:dyDescent="0.35">
      <c r="V25059" s="17"/>
    </row>
    <row r="25060" spans="22:22" x14ac:dyDescent="0.35">
      <c r="V25060" s="17"/>
    </row>
    <row r="25061" spans="22:22" x14ac:dyDescent="0.35">
      <c r="V25061" s="17"/>
    </row>
    <row r="25062" spans="22:22" x14ac:dyDescent="0.35">
      <c r="V25062" s="17"/>
    </row>
    <row r="25063" spans="22:22" x14ac:dyDescent="0.35">
      <c r="V25063" s="17"/>
    </row>
    <row r="25064" spans="22:22" x14ac:dyDescent="0.35">
      <c r="V25064" s="17"/>
    </row>
    <row r="25065" spans="22:22" x14ac:dyDescent="0.35">
      <c r="V25065" s="17"/>
    </row>
    <row r="25066" spans="22:22" x14ac:dyDescent="0.35">
      <c r="V25066" s="17"/>
    </row>
    <row r="25067" spans="22:22" x14ac:dyDescent="0.35">
      <c r="V25067" s="17"/>
    </row>
    <row r="25068" spans="22:22" x14ac:dyDescent="0.35">
      <c r="V25068" s="17"/>
    </row>
    <row r="25069" spans="22:22" x14ac:dyDescent="0.35">
      <c r="V25069" s="17"/>
    </row>
    <row r="25070" spans="22:22" x14ac:dyDescent="0.35">
      <c r="V25070" s="17"/>
    </row>
    <row r="25071" spans="22:22" x14ac:dyDescent="0.35">
      <c r="V25071" s="17"/>
    </row>
    <row r="25072" spans="22:22" x14ac:dyDescent="0.35">
      <c r="V25072" s="17"/>
    </row>
    <row r="25073" spans="22:22" x14ac:dyDescent="0.35">
      <c r="V25073" s="17"/>
    </row>
    <row r="25074" spans="22:22" x14ac:dyDescent="0.35">
      <c r="V25074" s="17"/>
    </row>
    <row r="25075" spans="22:22" x14ac:dyDescent="0.35">
      <c r="V25075" s="17"/>
    </row>
    <row r="25076" spans="22:22" x14ac:dyDescent="0.35">
      <c r="V25076" s="17"/>
    </row>
    <row r="25077" spans="22:22" x14ac:dyDescent="0.35">
      <c r="V25077" s="17"/>
    </row>
    <row r="25078" spans="22:22" x14ac:dyDescent="0.35">
      <c r="V25078" s="17"/>
    </row>
    <row r="25079" spans="22:22" x14ac:dyDescent="0.35">
      <c r="V25079" s="17"/>
    </row>
    <row r="25080" spans="22:22" x14ac:dyDescent="0.35">
      <c r="V25080" s="17"/>
    </row>
    <row r="25081" spans="22:22" x14ac:dyDescent="0.35">
      <c r="V25081" s="17"/>
    </row>
    <row r="25082" spans="22:22" x14ac:dyDescent="0.35">
      <c r="V25082" s="17"/>
    </row>
    <row r="25083" spans="22:22" x14ac:dyDescent="0.35">
      <c r="V25083" s="17"/>
    </row>
    <row r="25084" spans="22:22" x14ac:dyDescent="0.35">
      <c r="V25084" s="17"/>
    </row>
    <row r="25085" spans="22:22" x14ac:dyDescent="0.35">
      <c r="V25085" s="17"/>
    </row>
    <row r="25086" spans="22:22" x14ac:dyDescent="0.35">
      <c r="V25086" s="17"/>
    </row>
    <row r="25087" spans="22:22" x14ac:dyDescent="0.35">
      <c r="V25087" s="17"/>
    </row>
    <row r="25088" spans="22:22" x14ac:dyDescent="0.35">
      <c r="V25088" s="17"/>
    </row>
    <row r="25089" spans="22:22" x14ac:dyDescent="0.35">
      <c r="V25089" s="17"/>
    </row>
    <row r="25090" spans="22:22" x14ac:dyDescent="0.35">
      <c r="V25090" s="17"/>
    </row>
    <row r="25091" spans="22:22" x14ac:dyDescent="0.35">
      <c r="V25091" s="17"/>
    </row>
    <row r="25092" spans="22:22" x14ac:dyDescent="0.35">
      <c r="V25092" s="17"/>
    </row>
    <row r="25093" spans="22:22" x14ac:dyDescent="0.35">
      <c r="V25093" s="17"/>
    </row>
    <row r="25094" spans="22:22" x14ac:dyDescent="0.35">
      <c r="V25094" s="17"/>
    </row>
    <row r="25095" spans="22:22" x14ac:dyDescent="0.35">
      <c r="V25095" s="17"/>
    </row>
    <row r="25096" spans="22:22" x14ac:dyDescent="0.35">
      <c r="V25096" s="17"/>
    </row>
    <row r="25097" spans="22:22" x14ac:dyDescent="0.35">
      <c r="V25097" s="17"/>
    </row>
    <row r="25098" spans="22:22" x14ac:dyDescent="0.35">
      <c r="V25098" s="17"/>
    </row>
    <row r="25099" spans="22:22" x14ac:dyDescent="0.35">
      <c r="V25099" s="17"/>
    </row>
    <row r="25100" spans="22:22" x14ac:dyDescent="0.35">
      <c r="V25100" s="17"/>
    </row>
    <row r="25101" spans="22:22" x14ac:dyDescent="0.35">
      <c r="V25101" s="17"/>
    </row>
    <row r="25102" spans="22:22" x14ac:dyDescent="0.35">
      <c r="V25102" s="17"/>
    </row>
    <row r="25103" spans="22:22" x14ac:dyDescent="0.35">
      <c r="V25103" s="17"/>
    </row>
    <row r="25104" spans="22:22" x14ac:dyDescent="0.35">
      <c r="V25104" s="17"/>
    </row>
    <row r="25105" spans="22:22" x14ac:dyDescent="0.35">
      <c r="V25105" s="17"/>
    </row>
    <row r="25106" spans="22:22" x14ac:dyDescent="0.35">
      <c r="V25106" s="17"/>
    </row>
    <row r="25107" spans="22:22" x14ac:dyDescent="0.35">
      <c r="V25107" s="17"/>
    </row>
    <row r="25108" spans="22:22" x14ac:dyDescent="0.35">
      <c r="V25108" s="17"/>
    </row>
    <row r="25109" spans="22:22" x14ac:dyDescent="0.35">
      <c r="V25109" s="17"/>
    </row>
    <row r="25110" spans="22:22" x14ac:dyDescent="0.35">
      <c r="V25110" s="17"/>
    </row>
    <row r="25111" spans="22:22" x14ac:dyDescent="0.35">
      <c r="V25111" s="17"/>
    </row>
    <row r="25112" spans="22:22" x14ac:dyDescent="0.35">
      <c r="V25112" s="17"/>
    </row>
    <row r="25113" spans="22:22" x14ac:dyDescent="0.35">
      <c r="V25113" s="17"/>
    </row>
    <row r="25114" spans="22:22" x14ac:dyDescent="0.35">
      <c r="V25114" s="17"/>
    </row>
    <row r="25115" spans="22:22" x14ac:dyDescent="0.35">
      <c r="V25115" s="17"/>
    </row>
    <row r="25116" spans="22:22" x14ac:dyDescent="0.35">
      <c r="V25116" s="17"/>
    </row>
    <row r="25117" spans="22:22" x14ac:dyDescent="0.35">
      <c r="V25117" s="17"/>
    </row>
    <row r="25118" spans="22:22" x14ac:dyDescent="0.35">
      <c r="V25118" s="17"/>
    </row>
    <row r="25119" spans="22:22" x14ac:dyDescent="0.35">
      <c r="V25119" s="17"/>
    </row>
    <row r="25120" spans="22:22" x14ac:dyDescent="0.35">
      <c r="V25120" s="17"/>
    </row>
    <row r="25121" spans="22:22" x14ac:dyDescent="0.35">
      <c r="V25121" s="17"/>
    </row>
    <row r="25122" spans="22:22" x14ac:dyDescent="0.35">
      <c r="V25122" s="17"/>
    </row>
    <row r="25123" spans="22:22" x14ac:dyDescent="0.35">
      <c r="V25123" s="17"/>
    </row>
    <row r="25124" spans="22:22" x14ac:dyDescent="0.35">
      <c r="V25124" s="17"/>
    </row>
    <row r="25125" spans="22:22" x14ac:dyDescent="0.35">
      <c r="V25125" s="17"/>
    </row>
    <row r="25126" spans="22:22" x14ac:dyDescent="0.35">
      <c r="V25126" s="17"/>
    </row>
    <row r="25127" spans="22:22" x14ac:dyDescent="0.35">
      <c r="V25127" s="17"/>
    </row>
    <row r="25128" spans="22:22" x14ac:dyDescent="0.35">
      <c r="V25128" s="17"/>
    </row>
    <row r="25129" spans="22:22" x14ac:dyDescent="0.35">
      <c r="V25129" s="17"/>
    </row>
    <row r="25130" spans="22:22" x14ac:dyDescent="0.35">
      <c r="V25130" s="17"/>
    </row>
    <row r="25131" spans="22:22" x14ac:dyDescent="0.35">
      <c r="V25131" s="17"/>
    </row>
    <row r="25132" spans="22:22" x14ac:dyDescent="0.35">
      <c r="V25132" s="17"/>
    </row>
    <row r="25133" spans="22:22" x14ac:dyDescent="0.35">
      <c r="V25133" s="17"/>
    </row>
    <row r="25134" spans="22:22" x14ac:dyDescent="0.35">
      <c r="V25134" s="17"/>
    </row>
    <row r="25135" spans="22:22" x14ac:dyDescent="0.35">
      <c r="V25135" s="17"/>
    </row>
    <row r="25136" spans="22:22" x14ac:dyDescent="0.35">
      <c r="V25136" s="17"/>
    </row>
    <row r="25137" spans="22:22" x14ac:dyDescent="0.35">
      <c r="V25137" s="17"/>
    </row>
    <row r="25138" spans="22:22" x14ac:dyDescent="0.35">
      <c r="V25138" s="17"/>
    </row>
    <row r="25139" spans="22:22" x14ac:dyDescent="0.35">
      <c r="V25139" s="17"/>
    </row>
    <row r="25140" spans="22:22" x14ac:dyDescent="0.35">
      <c r="V25140" s="17"/>
    </row>
    <row r="25141" spans="22:22" x14ac:dyDescent="0.35">
      <c r="V25141" s="17"/>
    </row>
    <row r="25142" spans="22:22" x14ac:dyDescent="0.35">
      <c r="V25142" s="17"/>
    </row>
    <row r="25143" spans="22:22" x14ac:dyDescent="0.35">
      <c r="V25143" s="17"/>
    </row>
    <row r="25144" spans="22:22" x14ac:dyDescent="0.35">
      <c r="V25144" s="17"/>
    </row>
    <row r="25145" spans="22:22" x14ac:dyDescent="0.35">
      <c r="V25145" s="17"/>
    </row>
    <row r="25146" spans="22:22" x14ac:dyDescent="0.35">
      <c r="V25146" s="17"/>
    </row>
    <row r="25147" spans="22:22" x14ac:dyDescent="0.35">
      <c r="V25147" s="17"/>
    </row>
    <row r="25148" spans="22:22" x14ac:dyDescent="0.35">
      <c r="V25148" s="17"/>
    </row>
    <row r="25149" spans="22:22" x14ac:dyDescent="0.35">
      <c r="V25149" s="17"/>
    </row>
    <row r="25150" spans="22:22" x14ac:dyDescent="0.35">
      <c r="V25150" s="17"/>
    </row>
    <row r="25151" spans="22:22" x14ac:dyDescent="0.35">
      <c r="V25151" s="17"/>
    </row>
    <row r="25152" spans="22:22" x14ac:dyDescent="0.35">
      <c r="V25152" s="17"/>
    </row>
    <row r="25153" spans="22:22" x14ac:dyDescent="0.35">
      <c r="V25153" s="17"/>
    </row>
    <row r="25154" spans="22:22" x14ac:dyDescent="0.35">
      <c r="V25154" s="17"/>
    </row>
    <row r="25155" spans="22:22" x14ac:dyDescent="0.35">
      <c r="V25155" s="17"/>
    </row>
    <row r="25156" spans="22:22" x14ac:dyDescent="0.35">
      <c r="V25156" s="17"/>
    </row>
    <row r="25157" spans="22:22" x14ac:dyDescent="0.35">
      <c r="V25157" s="17"/>
    </row>
    <row r="25158" spans="22:22" x14ac:dyDescent="0.35">
      <c r="V25158" s="17"/>
    </row>
    <row r="25159" spans="22:22" x14ac:dyDescent="0.35">
      <c r="V25159" s="17"/>
    </row>
    <row r="25160" spans="22:22" x14ac:dyDescent="0.35">
      <c r="V25160" s="17"/>
    </row>
    <row r="25161" spans="22:22" x14ac:dyDescent="0.35">
      <c r="V25161" s="17"/>
    </row>
    <row r="25162" spans="22:22" x14ac:dyDescent="0.35">
      <c r="V25162" s="17"/>
    </row>
    <row r="25163" spans="22:22" x14ac:dyDescent="0.35">
      <c r="V25163" s="17"/>
    </row>
    <row r="25164" spans="22:22" x14ac:dyDescent="0.35">
      <c r="V25164" s="17"/>
    </row>
    <row r="25165" spans="22:22" x14ac:dyDescent="0.35">
      <c r="V25165" s="17"/>
    </row>
    <row r="25166" spans="22:22" x14ac:dyDescent="0.35">
      <c r="V25166" s="17"/>
    </row>
    <row r="25167" spans="22:22" x14ac:dyDescent="0.35">
      <c r="V25167" s="17"/>
    </row>
    <row r="25168" spans="22:22" x14ac:dyDescent="0.35">
      <c r="V25168" s="17"/>
    </row>
    <row r="25169" spans="22:22" x14ac:dyDescent="0.35">
      <c r="V25169" s="17"/>
    </row>
    <row r="25170" spans="22:22" x14ac:dyDescent="0.35">
      <c r="V25170" s="17"/>
    </row>
    <row r="25171" spans="22:22" x14ac:dyDescent="0.35">
      <c r="V25171" s="17"/>
    </row>
    <row r="25172" spans="22:22" x14ac:dyDescent="0.35">
      <c r="V25172" s="17"/>
    </row>
    <row r="25173" spans="22:22" x14ac:dyDescent="0.35">
      <c r="V25173" s="17"/>
    </row>
    <row r="25174" spans="22:22" x14ac:dyDescent="0.35">
      <c r="V25174" s="17"/>
    </row>
    <row r="25175" spans="22:22" x14ac:dyDescent="0.35">
      <c r="V25175" s="17"/>
    </row>
    <row r="25176" spans="22:22" x14ac:dyDescent="0.35">
      <c r="V25176" s="17"/>
    </row>
    <row r="25177" spans="22:22" x14ac:dyDescent="0.35">
      <c r="V25177" s="17"/>
    </row>
    <row r="25178" spans="22:22" x14ac:dyDescent="0.35">
      <c r="V25178" s="17"/>
    </row>
    <row r="25179" spans="22:22" x14ac:dyDescent="0.35">
      <c r="V25179" s="17"/>
    </row>
    <row r="25180" spans="22:22" x14ac:dyDescent="0.35">
      <c r="V25180" s="17"/>
    </row>
    <row r="25181" spans="22:22" x14ac:dyDescent="0.35">
      <c r="V25181" s="17"/>
    </row>
    <row r="25182" spans="22:22" x14ac:dyDescent="0.35">
      <c r="V25182" s="17"/>
    </row>
    <row r="25183" spans="22:22" x14ac:dyDescent="0.35">
      <c r="V25183" s="17"/>
    </row>
    <row r="25184" spans="22:22" x14ac:dyDescent="0.35">
      <c r="V25184" s="17"/>
    </row>
    <row r="25185" spans="22:22" x14ac:dyDescent="0.35">
      <c r="V25185" s="17"/>
    </row>
    <row r="25186" spans="22:22" x14ac:dyDescent="0.35">
      <c r="V25186" s="17"/>
    </row>
    <row r="25187" spans="22:22" x14ac:dyDescent="0.35">
      <c r="V25187" s="17"/>
    </row>
    <row r="25188" spans="22:22" x14ac:dyDescent="0.35">
      <c r="V25188" s="17"/>
    </row>
    <row r="25189" spans="22:22" x14ac:dyDescent="0.35">
      <c r="V25189" s="17"/>
    </row>
    <row r="25190" spans="22:22" x14ac:dyDescent="0.35">
      <c r="V25190" s="17"/>
    </row>
    <row r="25191" spans="22:22" x14ac:dyDescent="0.35">
      <c r="V25191" s="17"/>
    </row>
    <row r="25192" spans="22:22" x14ac:dyDescent="0.35">
      <c r="V25192" s="17"/>
    </row>
    <row r="25193" spans="22:22" x14ac:dyDescent="0.35">
      <c r="V25193" s="17"/>
    </row>
    <row r="25194" spans="22:22" x14ac:dyDescent="0.35">
      <c r="V25194" s="17"/>
    </row>
    <row r="25195" spans="22:22" x14ac:dyDescent="0.35">
      <c r="V25195" s="17"/>
    </row>
    <row r="25196" spans="22:22" x14ac:dyDescent="0.35">
      <c r="V25196" s="17"/>
    </row>
    <row r="25197" spans="22:22" x14ac:dyDescent="0.35">
      <c r="V25197" s="17"/>
    </row>
    <row r="25198" spans="22:22" x14ac:dyDescent="0.35">
      <c r="V25198" s="17"/>
    </row>
    <row r="25199" spans="22:22" x14ac:dyDescent="0.35">
      <c r="V25199" s="17"/>
    </row>
    <row r="25200" spans="22:22" x14ac:dyDescent="0.35">
      <c r="V25200" s="17"/>
    </row>
    <row r="25201" spans="22:22" x14ac:dyDescent="0.35">
      <c r="V25201" s="17"/>
    </row>
    <row r="25202" spans="22:22" x14ac:dyDescent="0.35">
      <c r="V25202" s="17"/>
    </row>
    <row r="25203" spans="22:22" x14ac:dyDescent="0.35">
      <c r="V25203" s="17"/>
    </row>
    <row r="25204" spans="22:22" x14ac:dyDescent="0.35">
      <c r="V25204" s="17"/>
    </row>
    <row r="25205" spans="22:22" x14ac:dyDescent="0.35">
      <c r="V25205" s="17"/>
    </row>
    <row r="25206" spans="22:22" x14ac:dyDescent="0.35">
      <c r="V25206" s="17"/>
    </row>
    <row r="25207" spans="22:22" x14ac:dyDescent="0.35">
      <c r="V25207" s="17"/>
    </row>
    <row r="25208" spans="22:22" x14ac:dyDescent="0.35">
      <c r="V25208" s="17"/>
    </row>
    <row r="25209" spans="22:22" x14ac:dyDescent="0.35">
      <c r="V25209" s="17"/>
    </row>
    <row r="25210" spans="22:22" x14ac:dyDescent="0.35">
      <c r="V25210" s="17"/>
    </row>
    <row r="25211" spans="22:22" x14ac:dyDescent="0.35">
      <c r="V25211" s="17"/>
    </row>
    <row r="25212" spans="22:22" x14ac:dyDescent="0.35">
      <c r="V25212" s="17"/>
    </row>
    <row r="25213" spans="22:22" x14ac:dyDescent="0.35">
      <c r="V25213" s="17"/>
    </row>
    <row r="25214" spans="22:22" x14ac:dyDescent="0.35">
      <c r="V25214" s="17"/>
    </row>
    <row r="25215" spans="22:22" x14ac:dyDescent="0.35">
      <c r="V25215" s="17"/>
    </row>
    <row r="25216" spans="22:22" x14ac:dyDescent="0.35">
      <c r="V25216" s="17"/>
    </row>
    <row r="25217" spans="22:22" x14ac:dyDescent="0.35">
      <c r="V25217" s="17"/>
    </row>
    <row r="25218" spans="22:22" x14ac:dyDescent="0.35">
      <c r="V25218" s="17"/>
    </row>
    <row r="25219" spans="22:22" x14ac:dyDescent="0.35">
      <c r="V25219" s="17"/>
    </row>
    <row r="25220" spans="22:22" x14ac:dyDescent="0.35">
      <c r="V25220" s="17"/>
    </row>
    <row r="25221" spans="22:22" x14ac:dyDescent="0.35">
      <c r="V25221" s="17"/>
    </row>
    <row r="25222" spans="22:22" x14ac:dyDescent="0.35">
      <c r="V25222" s="17"/>
    </row>
    <row r="25223" spans="22:22" x14ac:dyDescent="0.35">
      <c r="V25223" s="17"/>
    </row>
    <row r="25224" spans="22:22" x14ac:dyDescent="0.35">
      <c r="V25224" s="17"/>
    </row>
    <row r="25225" spans="22:22" x14ac:dyDescent="0.35">
      <c r="V25225" s="17"/>
    </row>
    <row r="25226" spans="22:22" x14ac:dyDescent="0.35">
      <c r="V25226" s="17"/>
    </row>
    <row r="25227" spans="22:22" x14ac:dyDescent="0.35">
      <c r="V25227" s="17"/>
    </row>
    <row r="25228" spans="22:22" x14ac:dyDescent="0.35">
      <c r="V25228" s="17"/>
    </row>
    <row r="25229" spans="22:22" x14ac:dyDescent="0.35">
      <c r="V25229" s="17"/>
    </row>
    <row r="25230" spans="22:22" x14ac:dyDescent="0.35">
      <c r="V25230" s="17"/>
    </row>
    <row r="25231" spans="22:22" x14ac:dyDescent="0.35">
      <c r="V25231" s="17"/>
    </row>
    <row r="25232" spans="22:22" x14ac:dyDescent="0.35">
      <c r="V25232" s="17"/>
    </row>
    <row r="25233" spans="22:22" x14ac:dyDescent="0.35">
      <c r="V25233" s="17"/>
    </row>
    <row r="25234" spans="22:22" x14ac:dyDescent="0.35">
      <c r="V25234" s="17"/>
    </row>
    <row r="25235" spans="22:22" x14ac:dyDescent="0.35">
      <c r="V25235" s="17"/>
    </row>
    <row r="25236" spans="22:22" x14ac:dyDescent="0.35">
      <c r="V25236" s="17"/>
    </row>
    <row r="25237" spans="22:22" x14ac:dyDescent="0.35">
      <c r="V25237" s="17"/>
    </row>
    <row r="25238" spans="22:22" x14ac:dyDescent="0.35">
      <c r="V25238" s="17"/>
    </row>
    <row r="25239" spans="22:22" x14ac:dyDescent="0.35">
      <c r="V25239" s="17"/>
    </row>
    <row r="25240" spans="22:22" x14ac:dyDescent="0.35">
      <c r="V25240" s="17"/>
    </row>
    <row r="25241" spans="22:22" x14ac:dyDescent="0.35">
      <c r="V25241" s="17"/>
    </row>
    <row r="25242" spans="22:22" x14ac:dyDescent="0.35">
      <c r="V25242" s="17"/>
    </row>
    <row r="25243" spans="22:22" x14ac:dyDescent="0.35">
      <c r="V25243" s="17"/>
    </row>
    <row r="25244" spans="22:22" x14ac:dyDescent="0.35">
      <c r="V25244" s="17"/>
    </row>
    <row r="25245" spans="22:22" x14ac:dyDescent="0.35">
      <c r="V25245" s="17"/>
    </row>
    <row r="25246" spans="22:22" x14ac:dyDescent="0.35">
      <c r="V25246" s="17"/>
    </row>
    <row r="25247" spans="22:22" x14ac:dyDescent="0.35">
      <c r="V25247" s="17"/>
    </row>
    <row r="25248" spans="22:22" x14ac:dyDescent="0.35">
      <c r="V25248" s="17"/>
    </row>
    <row r="25249" spans="22:22" x14ac:dyDescent="0.35">
      <c r="V25249" s="17"/>
    </row>
    <row r="25250" spans="22:22" x14ac:dyDescent="0.35">
      <c r="V25250" s="17"/>
    </row>
    <row r="25251" spans="22:22" x14ac:dyDescent="0.35">
      <c r="V25251" s="17"/>
    </row>
    <row r="25252" spans="22:22" x14ac:dyDescent="0.35">
      <c r="V25252" s="17"/>
    </row>
    <row r="25253" spans="22:22" x14ac:dyDescent="0.35">
      <c r="V25253" s="17"/>
    </row>
    <row r="25254" spans="22:22" x14ac:dyDescent="0.35">
      <c r="V25254" s="17"/>
    </row>
    <row r="25255" spans="22:22" x14ac:dyDescent="0.35">
      <c r="V25255" s="17"/>
    </row>
    <row r="25256" spans="22:22" x14ac:dyDescent="0.35">
      <c r="V25256" s="17"/>
    </row>
    <row r="25257" spans="22:22" x14ac:dyDescent="0.35">
      <c r="V25257" s="17"/>
    </row>
    <row r="25258" spans="22:22" x14ac:dyDescent="0.35">
      <c r="V25258" s="17"/>
    </row>
    <row r="25259" spans="22:22" x14ac:dyDescent="0.35">
      <c r="V25259" s="17"/>
    </row>
    <row r="25260" spans="22:22" x14ac:dyDescent="0.35">
      <c r="V25260" s="17"/>
    </row>
    <row r="25261" spans="22:22" x14ac:dyDescent="0.35">
      <c r="V25261" s="17"/>
    </row>
    <row r="25262" spans="22:22" x14ac:dyDescent="0.35">
      <c r="V25262" s="17"/>
    </row>
    <row r="25263" spans="22:22" x14ac:dyDescent="0.35">
      <c r="V25263" s="17"/>
    </row>
    <row r="25264" spans="22:22" x14ac:dyDescent="0.35">
      <c r="V25264" s="17"/>
    </row>
    <row r="25265" spans="22:22" x14ac:dyDescent="0.35">
      <c r="V25265" s="17"/>
    </row>
    <row r="25266" spans="22:22" x14ac:dyDescent="0.35">
      <c r="V25266" s="17"/>
    </row>
    <row r="25267" spans="22:22" x14ac:dyDescent="0.35">
      <c r="V25267" s="17"/>
    </row>
    <row r="25268" spans="22:22" x14ac:dyDescent="0.35">
      <c r="V25268" s="17"/>
    </row>
    <row r="25269" spans="22:22" x14ac:dyDescent="0.35">
      <c r="V25269" s="17"/>
    </row>
    <row r="25270" spans="22:22" x14ac:dyDescent="0.35">
      <c r="V25270" s="17"/>
    </row>
    <row r="25271" spans="22:22" x14ac:dyDescent="0.35">
      <c r="V25271" s="17"/>
    </row>
    <row r="25272" spans="22:22" x14ac:dyDescent="0.35">
      <c r="V25272" s="17"/>
    </row>
    <row r="25273" spans="22:22" x14ac:dyDescent="0.35">
      <c r="V25273" s="17"/>
    </row>
    <row r="25274" spans="22:22" x14ac:dyDescent="0.35">
      <c r="V25274" s="17"/>
    </row>
    <row r="25275" spans="22:22" x14ac:dyDescent="0.35">
      <c r="V25275" s="17"/>
    </row>
    <row r="25276" spans="22:22" x14ac:dyDescent="0.35">
      <c r="V25276" s="17"/>
    </row>
    <row r="25277" spans="22:22" x14ac:dyDescent="0.35">
      <c r="V25277" s="17"/>
    </row>
    <row r="25278" spans="22:22" x14ac:dyDescent="0.35">
      <c r="V25278" s="17"/>
    </row>
    <row r="25279" spans="22:22" x14ac:dyDescent="0.35">
      <c r="V25279" s="17"/>
    </row>
    <row r="25280" spans="22:22" x14ac:dyDescent="0.35">
      <c r="V25280" s="17"/>
    </row>
    <row r="25281" spans="22:22" x14ac:dyDescent="0.35">
      <c r="V25281" s="17"/>
    </row>
    <row r="25282" spans="22:22" x14ac:dyDescent="0.35">
      <c r="V25282" s="17"/>
    </row>
    <row r="25283" spans="22:22" x14ac:dyDescent="0.35">
      <c r="V25283" s="17"/>
    </row>
    <row r="25284" spans="22:22" x14ac:dyDescent="0.35">
      <c r="V25284" s="17"/>
    </row>
    <row r="25285" spans="22:22" x14ac:dyDescent="0.35">
      <c r="V25285" s="17"/>
    </row>
    <row r="25286" spans="22:22" x14ac:dyDescent="0.35">
      <c r="V25286" s="17"/>
    </row>
    <row r="25287" spans="22:22" x14ac:dyDescent="0.35">
      <c r="V25287" s="17"/>
    </row>
    <row r="25288" spans="22:22" x14ac:dyDescent="0.35">
      <c r="V25288" s="17"/>
    </row>
    <row r="25289" spans="22:22" x14ac:dyDescent="0.35">
      <c r="V25289" s="17"/>
    </row>
    <row r="25290" spans="22:22" x14ac:dyDescent="0.35">
      <c r="V25290" s="17"/>
    </row>
    <row r="25291" spans="22:22" x14ac:dyDescent="0.35">
      <c r="V25291" s="17"/>
    </row>
    <row r="25292" spans="22:22" x14ac:dyDescent="0.35">
      <c r="V25292" s="17"/>
    </row>
    <row r="25293" spans="22:22" x14ac:dyDescent="0.35">
      <c r="V25293" s="17"/>
    </row>
    <row r="25294" spans="22:22" x14ac:dyDescent="0.35">
      <c r="V25294" s="17"/>
    </row>
    <row r="25295" spans="22:22" x14ac:dyDescent="0.35">
      <c r="V25295" s="17"/>
    </row>
    <row r="25296" spans="22:22" x14ac:dyDescent="0.35">
      <c r="V25296" s="17"/>
    </row>
    <row r="25297" spans="22:22" x14ac:dyDescent="0.35">
      <c r="V25297" s="17"/>
    </row>
    <row r="25298" spans="22:22" x14ac:dyDescent="0.35">
      <c r="V25298" s="17"/>
    </row>
    <row r="25299" spans="22:22" x14ac:dyDescent="0.35">
      <c r="V25299" s="17"/>
    </row>
    <row r="25300" spans="22:22" x14ac:dyDescent="0.35">
      <c r="V25300" s="17"/>
    </row>
    <row r="25301" spans="22:22" x14ac:dyDescent="0.35">
      <c r="V25301" s="17"/>
    </row>
    <row r="25302" spans="22:22" x14ac:dyDescent="0.35">
      <c r="V25302" s="17"/>
    </row>
    <row r="25303" spans="22:22" x14ac:dyDescent="0.35">
      <c r="V25303" s="17"/>
    </row>
    <row r="25304" spans="22:22" x14ac:dyDescent="0.35">
      <c r="V25304" s="17"/>
    </row>
    <row r="25305" spans="22:22" x14ac:dyDescent="0.35">
      <c r="V25305" s="17"/>
    </row>
    <row r="25306" spans="22:22" x14ac:dyDescent="0.35">
      <c r="V25306" s="17"/>
    </row>
    <row r="25307" spans="22:22" x14ac:dyDescent="0.35">
      <c r="V25307" s="17"/>
    </row>
    <row r="25308" spans="22:22" x14ac:dyDescent="0.35">
      <c r="V25308" s="17"/>
    </row>
    <row r="25309" spans="22:22" x14ac:dyDescent="0.35">
      <c r="V25309" s="17"/>
    </row>
    <row r="25310" spans="22:22" x14ac:dyDescent="0.35">
      <c r="V25310" s="17"/>
    </row>
    <row r="25311" spans="22:22" x14ac:dyDescent="0.35">
      <c r="V25311" s="17"/>
    </row>
    <row r="25312" spans="22:22" x14ac:dyDescent="0.35">
      <c r="V25312" s="17"/>
    </row>
    <row r="25313" spans="22:22" x14ac:dyDescent="0.35">
      <c r="V25313" s="17"/>
    </row>
    <row r="25314" spans="22:22" x14ac:dyDescent="0.35">
      <c r="V25314" s="17"/>
    </row>
    <row r="25315" spans="22:22" x14ac:dyDescent="0.35">
      <c r="V25315" s="17"/>
    </row>
    <row r="25316" spans="22:22" x14ac:dyDescent="0.35">
      <c r="V25316" s="17"/>
    </row>
    <row r="25317" spans="22:22" x14ac:dyDescent="0.35">
      <c r="V25317" s="17"/>
    </row>
    <row r="25318" spans="22:22" x14ac:dyDescent="0.35">
      <c r="V25318" s="17"/>
    </row>
    <row r="25319" spans="22:22" x14ac:dyDescent="0.35">
      <c r="V25319" s="17"/>
    </row>
    <row r="25320" spans="22:22" x14ac:dyDescent="0.35">
      <c r="V25320" s="17"/>
    </row>
    <row r="25321" spans="22:22" x14ac:dyDescent="0.35">
      <c r="V25321" s="17"/>
    </row>
    <row r="25322" spans="22:22" x14ac:dyDescent="0.35">
      <c r="V25322" s="17"/>
    </row>
    <row r="25323" spans="22:22" x14ac:dyDescent="0.35">
      <c r="V25323" s="17"/>
    </row>
    <row r="25324" spans="22:22" x14ac:dyDescent="0.35">
      <c r="V25324" s="17"/>
    </row>
    <row r="25325" spans="22:22" x14ac:dyDescent="0.35">
      <c r="V25325" s="17"/>
    </row>
    <row r="25326" spans="22:22" x14ac:dyDescent="0.35">
      <c r="V25326" s="17"/>
    </row>
    <row r="25327" spans="22:22" x14ac:dyDescent="0.35">
      <c r="V25327" s="17"/>
    </row>
    <row r="25328" spans="22:22" x14ac:dyDescent="0.35">
      <c r="V25328" s="17"/>
    </row>
    <row r="25329" spans="22:22" x14ac:dyDescent="0.35">
      <c r="V25329" s="17"/>
    </row>
    <row r="25330" spans="22:22" x14ac:dyDescent="0.35">
      <c r="V25330" s="17"/>
    </row>
    <row r="25331" spans="22:22" x14ac:dyDescent="0.35">
      <c r="V25331" s="17"/>
    </row>
    <row r="25332" spans="22:22" x14ac:dyDescent="0.35">
      <c r="V25332" s="17"/>
    </row>
    <row r="25333" spans="22:22" x14ac:dyDescent="0.35">
      <c r="V25333" s="17"/>
    </row>
    <row r="25334" spans="22:22" x14ac:dyDescent="0.35">
      <c r="V25334" s="17"/>
    </row>
    <row r="25335" spans="22:22" x14ac:dyDescent="0.35">
      <c r="V25335" s="17"/>
    </row>
    <row r="25336" spans="22:22" x14ac:dyDescent="0.35">
      <c r="V25336" s="17"/>
    </row>
    <row r="25337" spans="22:22" x14ac:dyDescent="0.35">
      <c r="V25337" s="17"/>
    </row>
    <row r="25338" spans="22:22" x14ac:dyDescent="0.35">
      <c r="V25338" s="17"/>
    </row>
    <row r="25339" spans="22:22" x14ac:dyDescent="0.35">
      <c r="V25339" s="17"/>
    </row>
    <row r="25340" spans="22:22" x14ac:dyDescent="0.35">
      <c r="V25340" s="17"/>
    </row>
    <row r="25341" spans="22:22" x14ac:dyDescent="0.35">
      <c r="V25341" s="17"/>
    </row>
    <row r="25342" spans="22:22" x14ac:dyDescent="0.35">
      <c r="V25342" s="17"/>
    </row>
    <row r="25343" spans="22:22" x14ac:dyDescent="0.35">
      <c r="V25343" s="17"/>
    </row>
    <row r="25344" spans="22:22" x14ac:dyDescent="0.35">
      <c r="V25344" s="17"/>
    </row>
    <row r="25345" spans="22:22" x14ac:dyDescent="0.35">
      <c r="V25345" s="17"/>
    </row>
    <row r="25346" spans="22:22" x14ac:dyDescent="0.35">
      <c r="V25346" s="17"/>
    </row>
    <row r="25347" spans="22:22" x14ac:dyDescent="0.35">
      <c r="V25347" s="17"/>
    </row>
    <row r="25348" spans="22:22" x14ac:dyDescent="0.35">
      <c r="V25348" s="17"/>
    </row>
    <row r="25349" spans="22:22" x14ac:dyDescent="0.35">
      <c r="V25349" s="17"/>
    </row>
    <row r="25350" spans="22:22" x14ac:dyDescent="0.35">
      <c r="V25350" s="17"/>
    </row>
    <row r="25351" spans="22:22" x14ac:dyDescent="0.35">
      <c r="V25351" s="17"/>
    </row>
    <row r="25352" spans="22:22" x14ac:dyDescent="0.35">
      <c r="V25352" s="17"/>
    </row>
    <row r="25353" spans="22:22" x14ac:dyDescent="0.35">
      <c r="V25353" s="17"/>
    </row>
    <row r="25354" spans="22:22" x14ac:dyDescent="0.35">
      <c r="V25354" s="17"/>
    </row>
    <row r="25355" spans="22:22" x14ac:dyDescent="0.35">
      <c r="V25355" s="17"/>
    </row>
    <row r="25356" spans="22:22" x14ac:dyDescent="0.35">
      <c r="V25356" s="17"/>
    </row>
    <row r="25357" spans="22:22" x14ac:dyDescent="0.35">
      <c r="V25357" s="17"/>
    </row>
    <row r="25358" spans="22:22" x14ac:dyDescent="0.35">
      <c r="V25358" s="17"/>
    </row>
    <row r="25359" spans="22:22" x14ac:dyDescent="0.35">
      <c r="V25359" s="17"/>
    </row>
    <row r="25360" spans="22:22" x14ac:dyDescent="0.35">
      <c r="V25360" s="17"/>
    </row>
    <row r="25361" spans="22:22" x14ac:dyDescent="0.35">
      <c r="V25361" s="17"/>
    </row>
    <row r="25362" spans="22:22" x14ac:dyDescent="0.35">
      <c r="V25362" s="17"/>
    </row>
    <row r="25363" spans="22:22" x14ac:dyDescent="0.35">
      <c r="V25363" s="17"/>
    </row>
    <row r="25364" spans="22:22" x14ac:dyDescent="0.35">
      <c r="V25364" s="17"/>
    </row>
    <row r="25365" spans="22:22" x14ac:dyDescent="0.35">
      <c r="V25365" s="17"/>
    </row>
    <row r="25366" spans="22:22" x14ac:dyDescent="0.35">
      <c r="V25366" s="17"/>
    </row>
    <row r="25367" spans="22:22" x14ac:dyDescent="0.35">
      <c r="V25367" s="17"/>
    </row>
    <row r="25368" spans="22:22" x14ac:dyDescent="0.35">
      <c r="V25368" s="17"/>
    </row>
    <row r="25369" spans="22:22" x14ac:dyDescent="0.35">
      <c r="V25369" s="17"/>
    </row>
    <row r="25370" spans="22:22" x14ac:dyDescent="0.35">
      <c r="V25370" s="17"/>
    </row>
    <row r="25371" spans="22:22" x14ac:dyDescent="0.35">
      <c r="V25371" s="17"/>
    </row>
    <row r="25372" spans="22:22" x14ac:dyDescent="0.35">
      <c r="V25372" s="17"/>
    </row>
    <row r="25373" spans="22:22" x14ac:dyDescent="0.35">
      <c r="V25373" s="17"/>
    </row>
    <row r="25374" spans="22:22" x14ac:dyDescent="0.35">
      <c r="V25374" s="17"/>
    </row>
    <row r="25375" spans="22:22" x14ac:dyDescent="0.35">
      <c r="V25375" s="17"/>
    </row>
    <row r="25376" spans="22:22" x14ac:dyDescent="0.35">
      <c r="V25376" s="17"/>
    </row>
    <row r="25377" spans="22:22" x14ac:dyDescent="0.35">
      <c r="V25377" s="17"/>
    </row>
    <row r="25378" spans="22:22" x14ac:dyDescent="0.35">
      <c r="V25378" s="17"/>
    </row>
    <row r="25379" spans="22:22" x14ac:dyDescent="0.35">
      <c r="V25379" s="17"/>
    </row>
    <row r="25380" spans="22:22" x14ac:dyDescent="0.35">
      <c r="V25380" s="17"/>
    </row>
    <row r="25381" spans="22:22" x14ac:dyDescent="0.35">
      <c r="V25381" s="17"/>
    </row>
    <row r="25382" spans="22:22" x14ac:dyDescent="0.35">
      <c r="V25382" s="17"/>
    </row>
    <row r="25383" spans="22:22" x14ac:dyDescent="0.35">
      <c r="V25383" s="17"/>
    </row>
    <row r="25384" spans="22:22" x14ac:dyDescent="0.35">
      <c r="V25384" s="17"/>
    </row>
    <row r="25385" spans="22:22" x14ac:dyDescent="0.35">
      <c r="V25385" s="17"/>
    </row>
    <row r="25386" spans="22:22" x14ac:dyDescent="0.35">
      <c r="V25386" s="17"/>
    </row>
    <row r="25387" spans="22:22" x14ac:dyDescent="0.35">
      <c r="V25387" s="17"/>
    </row>
    <row r="25388" spans="22:22" x14ac:dyDescent="0.35">
      <c r="V25388" s="17"/>
    </row>
    <row r="25389" spans="22:22" x14ac:dyDescent="0.35">
      <c r="V25389" s="17"/>
    </row>
    <row r="25390" spans="22:22" x14ac:dyDescent="0.35">
      <c r="V25390" s="17"/>
    </row>
    <row r="25391" spans="22:22" x14ac:dyDescent="0.35">
      <c r="V25391" s="17"/>
    </row>
    <row r="25392" spans="22:22" x14ac:dyDescent="0.35">
      <c r="V25392" s="17"/>
    </row>
    <row r="25393" spans="22:22" x14ac:dyDescent="0.35">
      <c r="V25393" s="17"/>
    </row>
    <row r="25394" spans="22:22" x14ac:dyDescent="0.35">
      <c r="V25394" s="17"/>
    </row>
    <row r="25395" spans="22:22" x14ac:dyDescent="0.35">
      <c r="V25395" s="17"/>
    </row>
    <row r="25396" spans="22:22" x14ac:dyDescent="0.35">
      <c r="V25396" s="17"/>
    </row>
    <row r="25397" spans="22:22" x14ac:dyDescent="0.35">
      <c r="V25397" s="17"/>
    </row>
    <row r="25398" spans="22:22" x14ac:dyDescent="0.35">
      <c r="V25398" s="17"/>
    </row>
    <row r="25399" spans="22:22" x14ac:dyDescent="0.35">
      <c r="V25399" s="17"/>
    </row>
    <row r="25400" spans="22:22" x14ac:dyDescent="0.35">
      <c r="V25400" s="17"/>
    </row>
    <row r="25401" spans="22:22" x14ac:dyDescent="0.35">
      <c r="V25401" s="17"/>
    </row>
    <row r="25402" spans="22:22" x14ac:dyDescent="0.35">
      <c r="V25402" s="17"/>
    </row>
    <row r="25403" spans="22:22" x14ac:dyDescent="0.35">
      <c r="V25403" s="17"/>
    </row>
    <row r="25404" spans="22:22" x14ac:dyDescent="0.35">
      <c r="V25404" s="17"/>
    </row>
    <row r="25405" spans="22:22" x14ac:dyDescent="0.35">
      <c r="V25405" s="17"/>
    </row>
    <row r="25406" spans="22:22" x14ac:dyDescent="0.35">
      <c r="V25406" s="17"/>
    </row>
    <row r="25407" spans="22:22" x14ac:dyDescent="0.35">
      <c r="V25407" s="17"/>
    </row>
    <row r="25408" spans="22:22" x14ac:dyDescent="0.35">
      <c r="V25408" s="17"/>
    </row>
    <row r="25409" spans="22:22" x14ac:dyDescent="0.35">
      <c r="V25409" s="17"/>
    </row>
    <row r="25410" spans="22:22" x14ac:dyDescent="0.35">
      <c r="V25410" s="17"/>
    </row>
    <row r="25411" spans="22:22" x14ac:dyDescent="0.35">
      <c r="V25411" s="17"/>
    </row>
    <row r="25412" spans="22:22" x14ac:dyDescent="0.35">
      <c r="V25412" s="17"/>
    </row>
    <row r="25413" spans="22:22" x14ac:dyDescent="0.35">
      <c r="V25413" s="17"/>
    </row>
    <row r="25414" spans="22:22" x14ac:dyDescent="0.35">
      <c r="V25414" s="17"/>
    </row>
    <row r="25415" spans="22:22" x14ac:dyDescent="0.35">
      <c r="V25415" s="17"/>
    </row>
    <row r="25416" spans="22:22" x14ac:dyDescent="0.35">
      <c r="V25416" s="17"/>
    </row>
    <row r="25417" spans="22:22" x14ac:dyDescent="0.35">
      <c r="V25417" s="17"/>
    </row>
    <row r="25418" spans="22:22" x14ac:dyDescent="0.35">
      <c r="V25418" s="17"/>
    </row>
    <row r="25419" spans="22:22" x14ac:dyDescent="0.35">
      <c r="V25419" s="17"/>
    </row>
    <row r="25420" spans="22:22" x14ac:dyDescent="0.35">
      <c r="V25420" s="17"/>
    </row>
    <row r="25421" spans="22:22" x14ac:dyDescent="0.35">
      <c r="V25421" s="17"/>
    </row>
    <row r="25422" spans="22:22" x14ac:dyDescent="0.35">
      <c r="V25422" s="17"/>
    </row>
    <row r="25423" spans="22:22" x14ac:dyDescent="0.35">
      <c r="V25423" s="17"/>
    </row>
    <row r="25424" spans="22:22" x14ac:dyDescent="0.35">
      <c r="V25424" s="17"/>
    </row>
    <row r="25425" spans="22:22" x14ac:dyDescent="0.35">
      <c r="V25425" s="17"/>
    </row>
    <row r="25426" spans="22:22" x14ac:dyDescent="0.35">
      <c r="V25426" s="17"/>
    </row>
    <row r="25427" spans="22:22" x14ac:dyDescent="0.35">
      <c r="V25427" s="17"/>
    </row>
    <row r="25428" spans="22:22" x14ac:dyDescent="0.35">
      <c r="V25428" s="17"/>
    </row>
    <row r="25429" spans="22:22" x14ac:dyDescent="0.35">
      <c r="V25429" s="17"/>
    </row>
    <row r="25430" spans="22:22" x14ac:dyDescent="0.35">
      <c r="V25430" s="17"/>
    </row>
    <row r="25431" spans="22:22" x14ac:dyDescent="0.35">
      <c r="V25431" s="17"/>
    </row>
    <row r="25432" spans="22:22" x14ac:dyDescent="0.35">
      <c r="V25432" s="17"/>
    </row>
    <row r="25433" spans="22:22" x14ac:dyDescent="0.35">
      <c r="V25433" s="17"/>
    </row>
    <row r="25434" spans="22:22" x14ac:dyDescent="0.35">
      <c r="V25434" s="17"/>
    </row>
    <row r="25435" spans="22:22" x14ac:dyDescent="0.35">
      <c r="V25435" s="17"/>
    </row>
    <row r="25436" spans="22:22" x14ac:dyDescent="0.35">
      <c r="V25436" s="17"/>
    </row>
    <row r="25437" spans="22:22" x14ac:dyDescent="0.35">
      <c r="V25437" s="17"/>
    </row>
    <row r="25438" spans="22:22" x14ac:dyDescent="0.35">
      <c r="V25438" s="17"/>
    </row>
    <row r="25439" spans="22:22" x14ac:dyDescent="0.35">
      <c r="V25439" s="17"/>
    </row>
    <row r="25440" spans="22:22" x14ac:dyDescent="0.35">
      <c r="V25440" s="17"/>
    </row>
    <row r="25441" spans="22:22" x14ac:dyDescent="0.35">
      <c r="V25441" s="17"/>
    </row>
    <row r="25442" spans="22:22" x14ac:dyDescent="0.35">
      <c r="V25442" s="17"/>
    </row>
    <row r="25443" spans="22:22" x14ac:dyDescent="0.35">
      <c r="V25443" s="17"/>
    </row>
    <row r="25444" spans="22:22" x14ac:dyDescent="0.35">
      <c r="V25444" s="17"/>
    </row>
    <row r="25445" spans="22:22" x14ac:dyDescent="0.35">
      <c r="V25445" s="17"/>
    </row>
    <row r="25446" spans="22:22" x14ac:dyDescent="0.35">
      <c r="V25446" s="17"/>
    </row>
    <row r="25447" spans="22:22" x14ac:dyDescent="0.35">
      <c r="V25447" s="17"/>
    </row>
    <row r="25448" spans="22:22" x14ac:dyDescent="0.35">
      <c r="V25448" s="17"/>
    </row>
    <row r="25449" spans="22:22" x14ac:dyDescent="0.35">
      <c r="V25449" s="17"/>
    </row>
    <row r="25450" spans="22:22" x14ac:dyDescent="0.35">
      <c r="V25450" s="17"/>
    </row>
    <row r="25451" spans="22:22" x14ac:dyDescent="0.35">
      <c r="V25451" s="17"/>
    </row>
    <row r="25452" spans="22:22" x14ac:dyDescent="0.35">
      <c r="V25452" s="17"/>
    </row>
    <row r="25453" spans="22:22" x14ac:dyDescent="0.35">
      <c r="V25453" s="17"/>
    </row>
    <row r="25454" spans="22:22" x14ac:dyDescent="0.35">
      <c r="V25454" s="17"/>
    </row>
    <row r="25455" spans="22:22" x14ac:dyDescent="0.35">
      <c r="V25455" s="17"/>
    </row>
    <row r="25456" spans="22:22" x14ac:dyDescent="0.35">
      <c r="V25456" s="17"/>
    </row>
    <row r="25457" spans="22:22" x14ac:dyDescent="0.35">
      <c r="V25457" s="17"/>
    </row>
    <row r="25458" spans="22:22" x14ac:dyDescent="0.35">
      <c r="V25458" s="17"/>
    </row>
    <row r="25459" spans="22:22" x14ac:dyDescent="0.35">
      <c r="V25459" s="17"/>
    </row>
    <row r="25460" spans="22:22" x14ac:dyDescent="0.35">
      <c r="V25460" s="17"/>
    </row>
    <row r="25461" spans="22:22" x14ac:dyDescent="0.35">
      <c r="V25461" s="17"/>
    </row>
    <row r="25462" spans="22:22" x14ac:dyDescent="0.35">
      <c r="V25462" s="17"/>
    </row>
    <row r="25463" spans="22:22" x14ac:dyDescent="0.35">
      <c r="V25463" s="17"/>
    </row>
    <row r="25464" spans="22:22" x14ac:dyDescent="0.35">
      <c r="V25464" s="17"/>
    </row>
    <row r="25465" spans="22:22" x14ac:dyDescent="0.35">
      <c r="V25465" s="17"/>
    </row>
    <row r="25466" spans="22:22" x14ac:dyDescent="0.35">
      <c r="V25466" s="17"/>
    </row>
    <row r="25467" spans="22:22" x14ac:dyDescent="0.35">
      <c r="V25467" s="17"/>
    </row>
    <row r="25468" spans="22:22" x14ac:dyDescent="0.35">
      <c r="V25468" s="17"/>
    </row>
    <row r="25469" spans="22:22" x14ac:dyDescent="0.35">
      <c r="V25469" s="17"/>
    </row>
    <row r="25470" spans="22:22" x14ac:dyDescent="0.35">
      <c r="V25470" s="17"/>
    </row>
    <row r="25471" spans="22:22" x14ac:dyDescent="0.35">
      <c r="V25471" s="17"/>
    </row>
    <row r="25472" spans="22:22" x14ac:dyDescent="0.35">
      <c r="V25472" s="17"/>
    </row>
    <row r="25473" spans="22:22" x14ac:dyDescent="0.35">
      <c r="V25473" s="17"/>
    </row>
    <row r="25474" spans="22:22" x14ac:dyDescent="0.35">
      <c r="V25474" s="17"/>
    </row>
    <row r="25475" spans="22:22" x14ac:dyDescent="0.35">
      <c r="V25475" s="17"/>
    </row>
    <row r="25476" spans="22:22" x14ac:dyDescent="0.35">
      <c r="V25476" s="17"/>
    </row>
    <row r="25477" spans="22:22" x14ac:dyDescent="0.35">
      <c r="V25477" s="17"/>
    </row>
    <row r="25478" spans="22:22" x14ac:dyDescent="0.35">
      <c r="V25478" s="17"/>
    </row>
    <row r="25479" spans="22:22" x14ac:dyDescent="0.35">
      <c r="V25479" s="17"/>
    </row>
    <row r="25480" spans="22:22" x14ac:dyDescent="0.35">
      <c r="V25480" s="17"/>
    </row>
    <row r="25481" spans="22:22" x14ac:dyDescent="0.35">
      <c r="V25481" s="17"/>
    </row>
    <row r="25482" spans="22:22" x14ac:dyDescent="0.35">
      <c r="V25482" s="17"/>
    </row>
    <row r="25483" spans="22:22" x14ac:dyDescent="0.35">
      <c r="V25483" s="17"/>
    </row>
    <row r="25484" spans="22:22" x14ac:dyDescent="0.35">
      <c r="V25484" s="17"/>
    </row>
    <row r="25485" spans="22:22" x14ac:dyDescent="0.35">
      <c r="V25485" s="17"/>
    </row>
    <row r="25486" spans="22:22" x14ac:dyDescent="0.35">
      <c r="V25486" s="17"/>
    </row>
    <row r="25487" spans="22:22" x14ac:dyDescent="0.35">
      <c r="V25487" s="17"/>
    </row>
    <row r="25488" spans="22:22" x14ac:dyDescent="0.35">
      <c r="V25488" s="17"/>
    </row>
    <row r="25489" spans="22:22" x14ac:dyDescent="0.35">
      <c r="V25489" s="17"/>
    </row>
    <row r="25490" spans="22:22" x14ac:dyDescent="0.35">
      <c r="V25490" s="17"/>
    </row>
    <row r="25491" spans="22:22" x14ac:dyDescent="0.35">
      <c r="V25491" s="17"/>
    </row>
    <row r="25492" spans="22:22" x14ac:dyDescent="0.35">
      <c r="V25492" s="17"/>
    </row>
    <row r="25493" spans="22:22" x14ac:dyDescent="0.35">
      <c r="V25493" s="17"/>
    </row>
    <row r="25494" spans="22:22" x14ac:dyDescent="0.35">
      <c r="V25494" s="17"/>
    </row>
    <row r="25495" spans="22:22" x14ac:dyDescent="0.35">
      <c r="V25495" s="17"/>
    </row>
    <row r="25496" spans="22:22" x14ac:dyDescent="0.35">
      <c r="V25496" s="17"/>
    </row>
    <row r="25497" spans="22:22" x14ac:dyDescent="0.35">
      <c r="V25497" s="17"/>
    </row>
    <row r="25498" spans="22:22" x14ac:dyDescent="0.35">
      <c r="V25498" s="17"/>
    </row>
    <row r="25499" spans="22:22" x14ac:dyDescent="0.35">
      <c r="V25499" s="17"/>
    </row>
    <row r="25500" spans="22:22" x14ac:dyDescent="0.35">
      <c r="V25500" s="17"/>
    </row>
    <row r="25501" spans="22:22" x14ac:dyDescent="0.35">
      <c r="V25501" s="17"/>
    </row>
    <row r="25502" spans="22:22" x14ac:dyDescent="0.35">
      <c r="V25502" s="17"/>
    </row>
    <row r="25503" spans="22:22" x14ac:dyDescent="0.35">
      <c r="V25503" s="17"/>
    </row>
    <row r="25504" spans="22:22" x14ac:dyDescent="0.35">
      <c r="V25504" s="17"/>
    </row>
    <row r="25505" spans="22:22" x14ac:dyDescent="0.35">
      <c r="V25505" s="17"/>
    </row>
    <row r="25506" spans="22:22" x14ac:dyDescent="0.35">
      <c r="V25506" s="17"/>
    </row>
    <row r="25507" spans="22:22" x14ac:dyDescent="0.35">
      <c r="V25507" s="17"/>
    </row>
    <row r="25508" spans="22:22" x14ac:dyDescent="0.35">
      <c r="V25508" s="17"/>
    </row>
    <row r="25509" spans="22:22" x14ac:dyDescent="0.35">
      <c r="V25509" s="17"/>
    </row>
    <row r="25510" spans="22:22" x14ac:dyDescent="0.35">
      <c r="V25510" s="17"/>
    </row>
    <row r="25511" spans="22:22" x14ac:dyDescent="0.35">
      <c r="V25511" s="17"/>
    </row>
    <row r="25512" spans="22:22" x14ac:dyDescent="0.35">
      <c r="V25512" s="17"/>
    </row>
    <row r="25513" spans="22:22" x14ac:dyDescent="0.35">
      <c r="V25513" s="17"/>
    </row>
    <row r="25514" spans="22:22" x14ac:dyDescent="0.35">
      <c r="V25514" s="17"/>
    </row>
    <row r="25515" spans="22:22" x14ac:dyDescent="0.35">
      <c r="V25515" s="17"/>
    </row>
    <row r="25516" spans="22:22" x14ac:dyDescent="0.35">
      <c r="V25516" s="17"/>
    </row>
    <row r="25517" spans="22:22" x14ac:dyDescent="0.35">
      <c r="V25517" s="17"/>
    </row>
    <row r="25518" spans="22:22" x14ac:dyDescent="0.35">
      <c r="V25518" s="17"/>
    </row>
    <row r="25519" spans="22:22" x14ac:dyDescent="0.35">
      <c r="V25519" s="17"/>
    </row>
    <row r="25520" spans="22:22" x14ac:dyDescent="0.35">
      <c r="V25520" s="17"/>
    </row>
    <row r="25521" spans="22:22" x14ac:dyDescent="0.35">
      <c r="V25521" s="17"/>
    </row>
    <row r="25522" spans="22:22" x14ac:dyDescent="0.35">
      <c r="V25522" s="17"/>
    </row>
    <row r="25523" spans="22:22" x14ac:dyDescent="0.35">
      <c r="V25523" s="17"/>
    </row>
    <row r="25524" spans="22:22" x14ac:dyDescent="0.35">
      <c r="V25524" s="17"/>
    </row>
    <row r="25525" spans="22:22" x14ac:dyDescent="0.35">
      <c r="V25525" s="17"/>
    </row>
    <row r="25526" spans="22:22" x14ac:dyDescent="0.35">
      <c r="V25526" s="17"/>
    </row>
    <row r="25527" spans="22:22" x14ac:dyDescent="0.35">
      <c r="V25527" s="17"/>
    </row>
    <row r="25528" spans="22:22" x14ac:dyDescent="0.35">
      <c r="V25528" s="17"/>
    </row>
    <row r="25529" spans="22:22" x14ac:dyDescent="0.35">
      <c r="V25529" s="17"/>
    </row>
    <row r="25530" spans="22:22" x14ac:dyDescent="0.35">
      <c r="V25530" s="17"/>
    </row>
    <row r="25531" spans="22:22" x14ac:dyDescent="0.35">
      <c r="V25531" s="17"/>
    </row>
    <row r="25532" spans="22:22" x14ac:dyDescent="0.35">
      <c r="V25532" s="17"/>
    </row>
    <row r="25533" spans="22:22" x14ac:dyDescent="0.35">
      <c r="V25533" s="17"/>
    </row>
    <row r="25534" spans="22:22" x14ac:dyDescent="0.35">
      <c r="V25534" s="17"/>
    </row>
    <row r="25535" spans="22:22" x14ac:dyDescent="0.35">
      <c r="V25535" s="17"/>
    </row>
    <row r="25536" spans="22:22" x14ac:dyDescent="0.35">
      <c r="V25536" s="17"/>
    </row>
    <row r="25537" spans="22:22" x14ac:dyDescent="0.35">
      <c r="V25537" s="17"/>
    </row>
    <row r="25538" spans="22:22" x14ac:dyDescent="0.35">
      <c r="V25538" s="17"/>
    </row>
    <row r="25539" spans="22:22" x14ac:dyDescent="0.35">
      <c r="V25539" s="17"/>
    </row>
    <row r="25540" spans="22:22" x14ac:dyDescent="0.35">
      <c r="V25540" s="17"/>
    </row>
    <row r="25541" spans="22:22" x14ac:dyDescent="0.35">
      <c r="V25541" s="17"/>
    </row>
    <row r="25542" spans="22:22" x14ac:dyDescent="0.35">
      <c r="V25542" s="17"/>
    </row>
    <row r="25543" spans="22:22" x14ac:dyDescent="0.35">
      <c r="V25543" s="17"/>
    </row>
    <row r="25544" spans="22:22" x14ac:dyDescent="0.35">
      <c r="V25544" s="17"/>
    </row>
    <row r="25545" spans="22:22" x14ac:dyDescent="0.35">
      <c r="V25545" s="17"/>
    </row>
    <row r="25546" spans="22:22" x14ac:dyDescent="0.35">
      <c r="V25546" s="17"/>
    </row>
    <row r="25547" spans="22:22" x14ac:dyDescent="0.35">
      <c r="V25547" s="17"/>
    </row>
    <row r="25548" spans="22:22" x14ac:dyDescent="0.35">
      <c r="V25548" s="17"/>
    </row>
    <row r="25549" spans="22:22" x14ac:dyDescent="0.35">
      <c r="V25549" s="17"/>
    </row>
    <row r="25550" spans="22:22" x14ac:dyDescent="0.35">
      <c r="V25550" s="17"/>
    </row>
    <row r="25551" spans="22:22" x14ac:dyDescent="0.35">
      <c r="V25551" s="17"/>
    </row>
    <row r="25552" spans="22:22" x14ac:dyDescent="0.35">
      <c r="V25552" s="17"/>
    </row>
    <row r="25553" spans="22:22" x14ac:dyDescent="0.35">
      <c r="V25553" s="17"/>
    </row>
    <row r="25554" spans="22:22" x14ac:dyDescent="0.35">
      <c r="V25554" s="17"/>
    </row>
    <row r="25555" spans="22:22" x14ac:dyDescent="0.35">
      <c r="V25555" s="17"/>
    </row>
    <row r="25556" spans="22:22" x14ac:dyDescent="0.35">
      <c r="V25556" s="17"/>
    </row>
    <row r="25557" spans="22:22" x14ac:dyDescent="0.35">
      <c r="V25557" s="17"/>
    </row>
    <row r="25558" spans="22:22" x14ac:dyDescent="0.35">
      <c r="V25558" s="17"/>
    </row>
    <row r="25559" spans="22:22" x14ac:dyDescent="0.35">
      <c r="V25559" s="17"/>
    </row>
    <row r="25560" spans="22:22" x14ac:dyDescent="0.35">
      <c r="V25560" s="17"/>
    </row>
    <row r="25561" spans="22:22" x14ac:dyDescent="0.35">
      <c r="V25561" s="17"/>
    </row>
    <row r="25562" spans="22:22" x14ac:dyDescent="0.35">
      <c r="V25562" s="17"/>
    </row>
    <row r="25563" spans="22:22" x14ac:dyDescent="0.35">
      <c r="V25563" s="17"/>
    </row>
    <row r="25564" spans="22:22" x14ac:dyDescent="0.35">
      <c r="V25564" s="17"/>
    </row>
    <row r="25565" spans="22:22" x14ac:dyDescent="0.35">
      <c r="V25565" s="17"/>
    </row>
    <row r="25566" spans="22:22" x14ac:dyDescent="0.35">
      <c r="V25566" s="17"/>
    </row>
    <row r="25567" spans="22:22" x14ac:dyDescent="0.35">
      <c r="V25567" s="17"/>
    </row>
    <row r="25568" spans="22:22" x14ac:dyDescent="0.35">
      <c r="V25568" s="17"/>
    </row>
    <row r="25569" spans="22:22" x14ac:dyDescent="0.35">
      <c r="V25569" s="17"/>
    </row>
    <row r="25570" spans="22:22" x14ac:dyDescent="0.35">
      <c r="V25570" s="17"/>
    </row>
    <row r="25571" spans="22:22" x14ac:dyDescent="0.35">
      <c r="V25571" s="17"/>
    </row>
    <row r="25572" spans="22:22" x14ac:dyDescent="0.35">
      <c r="V25572" s="17"/>
    </row>
    <row r="25573" spans="22:22" x14ac:dyDescent="0.35">
      <c r="V25573" s="17"/>
    </row>
    <row r="25574" spans="22:22" x14ac:dyDescent="0.35">
      <c r="V25574" s="17"/>
    </row>
    <row r="25575" spans="22:22" x14ac:dyDescent="0.35">
      <c r="V25575" s="17"/>
    </row>
    <row r="25576" spans="22:22" x14ac:dyDescent="0.35">
      <c r="V25576" s="17"/>
    </row>
    <row r="25577" spans="22:22" x14ac:dyDescent="0.35">
      <c r="V25577" s="17"/>
    </row>
    <row r="25578" spans="22:22" x14ac:dyDescent="0.35">
      <c r="V25578" s="17"/>
    </row>
    <row r="25579" spans="22:22" x14ac:dyDescent="0.35">
      <c r="V25579" s="17"/>
    </row>
    <row r="25580" spans="22:22" x14ac:dyDescent="0.35">
      <c r="V25580" s="17"/>
    </row>
    <row r="25581" spans="22:22" x14ac:dyDescent="0.35">
      <c r="V25581" s="17"/>
    </row>
    <row r="25582" spans="22:22" x14ac:dyDescent="0.35">
      <c r="V25582" s="17"/>
    </row>
    <row r="25583" spans="22:22" x14ac:dyDescent="0.35">
      <c r="V25583" s="17"/>
    </row>
    <row r="25584" spans="22:22" x14ac:dyDescent="0.35">
      <c r="V25584" s="17"/>
    </row>
    <row r="25585" spans="22:22" x14ac:dyDescent="0.35">
      <c r="V25585" s="17"/>
    </row>
    <row r="25586" spans="22:22" x14ac:dyDescent="0.35">
      <c r="V25586" s="17"/>
    </row>
    <row r="25587" spans="22:22" x14ac:dyDescent="0.35">
      <c r="V25587" s="17"/>
    </row>
    <row r="25588" spans="22:22" x14ac:dyDescent="0.35">
      <c r="V25588" s="17"/>
    </row>
    <row r="25589" spans="22:22" x14ac:dyDescent="0.35">
      <c r="V25589" s="17"/>
    </row>
    <row r="25590" spans="22:22" x14ac:dyDescent="0.35">
      <c r="V25590" s="17"/>
    </row>
    <row r="25591" spans="22:22" x14ac:dyDescent="0.35">
      <c r="V25591" s="17"/>
    </row>
    <row r="25592" spans="22:22" x14ac:dyDescent="0.35">
      <c r="V25592" s="17"/>
    </row>
    <row r="25593" spans="22:22" x14ac:dyDescent="0.35">
      <c r="V25593" s="17"/>
    </row>
    <row r="25594" spans="22:22" x14ac:dyDescent="0.35">
      <c r="V25594" s="17"/>
    </row>
    <row r="25595" spans="22:22" x14ac:dyDescent="0.35">
      <c r="V25595" s="17"/>
    </row>
    <row r="25596" spans="22:22" x14ac:dyDescent="0.35">
      <c r="V25596" s="17"/>
    </row>
    <row r="25597" spans="22:22" x14ac:dyDescent="0.35">
      <c r="V25597" s="17"/>
    </row>
    <row r="25598" spans="22:22" x14ac:dyDescent="0.35">
      <c r="V25598" s="17"/>
    </row>
    <row r="25599" spans="22:22" x14ac:dyDescent="0.35">
      <c r="V25599" s="17"/>
    </row>
    <row r="25600" spans="22:22" x14ac:dyDescent="0.35">
      <c r="V25600" s="17"/>
    </row>
    <row r="25601" spans="22:22" x14ac:dyDescent="0.35">
      <c r="V25601" s="17"/>
    </row>
    <row r="25602" spans="22:22" x14ac:dyDescent="0.35">
      <c r="V25602" s="17"/>
    </row>
    <row r="25603" spans="22:22" x14ac:dyDescent="0.35">
      <c r="V25603" s="17"/>
    </row>
    <row r="25604" spans="22:22" x14ac:dyDescent="0.35">
      <c r="V25604" s="17"/>
    </row>
    <row r="25605" spans="22:22" x14ac:dyDescent="0.35">
      <c r="V25605" s="17"/>
    </row>
    <row r="25606" spans="22:22" x14ac:dyDescent="0.35">
      <c r="V25606" s="17"/>
    </row>
    <row r="25607" spans="22:22" x14ac:dyDescent="0.35">
      <c r="V25607" s="17"/>
    </row>
    <row r="25608" spans="22:22" x14ac:dyDescent="0.35">
      <c r="V25608" s="17"/>
    </row>
    <row r="25609" spans="22:22" x14ac:dyDescent="0.35">
      <c r="V25609" s="17"/>
    </row>
    <row r="25610" spans="22:22" x14ac:dyDescent="0.35">
      <c r="V25610" s="17"/>
    </row>
    <row r="25611" spans="22:22" x14ac:dyDescent="0.35">
      <c r="V25611" s="17"/>
    </row>
    <row r="25612" spans="22:22" x14ac:dyDescent="0.35">
      <c r="V25612" s="17"/>
    </row>
    <row r="25613" spans="22:22" x14ac:dyDescent="0.35">
      <c r="V25613" s="17"/>
    </row>
    <row r="25614" spans="22:22" x14ac:dyDescent="0.35">
      <c r="V25614" s="17"/>
    </row>
    <row r="25615" spans="22:22" x14ac:dyDescent="0.35">
      <c r="V25615" s="17"/>
    </row>
    <row r="25616" spans="22:22" x14ac:dyDescent="0.35">
      <c r="V25616" s="17"/>
    </row>
    <row r="25617" spans="22:22" x14ac:dyDescent="0.35">
      <c r="V25617" s="17"/>
    </row>
    <row r="25618" spans="22:22" x14ac:dyDescent="0.35">
      <c r="V25618" s="17"/>
    </row>
    <row r="25619" spans="22:22" x14ac:dyDescent="0.35">
      <c r="V25619" s="17"/>
    </row>
    <row r="25620" spans="22:22" x14ac:dyDescent="0.35">
      <c r="V25620" s="17"/>
    </row>
    <row r="25621" spans="22:22" x14ac:dyDescent="0.35">
      <c r="V25621" s="17"/>
    </row>
    <row r="25622" spans="22:22" x14ac:dyDescent="0.35">
      <c r="V25622" s="17"/>
    </row>
    <row r="25623" spans="22:22" x14ac:dyDescent="0.35">
      <c r="V25623" s="17"/>
    </row>
    <row r="25624" spans="22:22" x14ac:dyDescent="0.35">
      <c r="V25624" s="17"/>
    </row>
    <row r="25625" spans="22:22" x14ac:dyDescent="0.35">
      <c r="V25625" s="17"/>
    </row>
    <row r="25626" spans="22:22" x14ac:dyDescent="0.35">
      <c r="V25626" s="17"/>
    </row>
    <row r="25627" spans="22:22" x14ac:dyDescent="0.35">
      <c r="V25627" s="17"/>
    </row>
    <row r="25628" spans="22:22" x14ac:dyDescent="0.35">
      <c r="V25628" s="17"/>
    </row>
    <row r="25629" spans="22:22" x14ac:dyDescent="0.35">
      <c r="V25629" s="17"/>
    </row>
    <row r="25630" spans="22:22" x14ac:dyDescent="0.35">
      <c r="V25630" s="17"/>
    </row>
    <row r="25631" spans="22:22" x14ac:dyDescent="0.35">
      <c r="V25631" s="17"/>
    </row>
    <row r="25632" spans="22:22" x14ac:dyDescent="0.35">
      <c r="V25632" s="17"/>
    </row>
    <row r="25633" spans="22:22" x14ac:dyDescent="0.35">
      <c r="V25633" s="17"/>
    </row>
    <row r="25634" spans="22:22" x14ac:dyDescent="0.35">
      <c r="V25634" s="17"/>
    </row>
    <row r="25635" spans="22:22" x14ac:dyDescent="0.35">
      <c r="V25635" s="17"/>
    </row>
    <row r="25636" spans="22:22" x14ac:dyDescent="0.35">
      <c r="V25636" s="17"/>
    </row>
    <row r="25637" spans="22:22" x14ac:dyDescent="0.35">
      <c r="V25637" s="17"/>
    </row>
    <row r="25638" spans="22:22" x14ac:dyDescent="0.35">
      <c r="V25638" s="17"/>
    </row>
    <row r="25639" spans="22:22" x14ac:dyDescent="0.35">
      <c r="V25639" s="17"/>
    </row>
    <row r="25640" spans="22:22" x14ac:dyDescent="0.35">
      <c r="V25640" s="17"/>
    </row>
    <row r="25641" spans="22:22" x14ac:dyDescent="0.35">
      <c r="V25641" s="17"/>
    </row>
    <row r="25642" spans="22:22" x14ac:dyDescent="0.35">
      <c r="V25642" s="17"/>
    </row>
    <row r="25643" spans="22:22" x14ac:dyDescent="0.35">
      <c r="V25643" s="17"/>
    </row>
    <row r="25644" spans="22:22" x14ac:dyDescent="0.35">
      <c r="V25644" s="17"/>
    </row>
    <row r="25645" spans="22:22" x14ac:dyDescent="0.35">
      <c r="V25645" s="17"/>
    </row>
    <row r="25646" spans="22:22" x14ac:dyDescent="0.35">
      <c r="V25646" s="17"/>
    </row>
    <row r="25647" spans="22:22" x14ac:dyDescent="0.35">
      <c r="V25647" s="17"/>
    </row>
    <row r="25648" spans="22:22" x14ac:dyDescent="0.35">
      <c r="V25648" s="17"/>
    </row>
    <row r="25649" spans="22:22" x14ac:dyDescent="0.35">
      <c r="V25649" s="17"/>
    </row>
    <row r="25650" spans="22:22" x14ac:dyDescent="0.35">
      <c r="V25650" s="17"/>
    </row>
    <row r="25651" spans="22:22" x14ac:dyDescent="0.35">
      <c r="V25651" s="17"/>
    </row>
    <row r="25652" spans="22:22" x14ac:dyDescent="0.35">
      <c r="V25652" s="17"/>
    </row>
    <row r="25653" spans="22:22" x14ac:dyDescent="0.35">
      <c r="V25653" s="17"/>
    </row>
    <row r="25654" spans="22:22" x14ac:dyDescent="0.35">
      <c r="V25654" s="17"/>
    </row>
    <row r="25655" spans="22:22" x14ac:dyDescent="0.35">
      <c r="V25655" s="17"/>
    </row>
    <row r="25656" spans="22:22" x14ac:dyDescent="0.35">
      <c r="V25656" s="17"/>
    </row>
    <row r="25657" spans="22:22" x14ac:dyDescent="0.35">
      <c r="V25657" s="17"/>
    </row>
    <row r="25658" spans="22:22" x14ac:dyDescent="0.35">
      <c r="V25658" s="17"/>
    </row>
    <row r="25659" spans="22:22" x14ac:dyDescent="0.35">
      <c r="V25659" s="17"/>
    </row>
    <row r="25660" spans="22:22" x14ac:dyDescent="0.35">
      <c r="V25660" s="17"/>
    </row>
    <row r="25661" spans="22:22" x14ac:dyDescent="0.35">
      <c r="V25661" s="17"/>
    </row>
    <row r="25662" spans="22:22" x14ac:dyDescent="0.35">
      <c r="V25662" s="17"/>
    </row>
    <row r="25663" spans="22:22" x14ac:dyDescent="0.35">
      <c r="V25663" s="17"/>
    </row>
    <row r="25664" spans="22:22" x14ac:dyDescent="0.35">
      <c r="V25664" s="17"/>
    </row>
    <row r="25665" spans="22:22" x14ac:dyDescent="0.35">
      <c r="V25665" s="17"/>
    </row>
    <row r="25666" spans="22:22" x14ac:dyDescent="0.35">
      <c r="V25666" s="17"/>
    </row>
    <row r="25667" spans="22:22" x14ac:dyDescent="0.35">
      <c r="V25667" s="17"/>
    </row>
    <row r="25668" spans="22:22" x14ac:dyDescent="0.35">
      <c r="V25668" s="17"/>
    </row>
    <row r="25669" spans="22:22" x14ac:dyDescent="0.35">
      <c r="V25669" s="17"/>
    </row>
    <row r="25670" spans="22:22" x14ac:dyDescent="0.35">
      <c r="V25670" s="17"/>
    </row>
    <row r="25671" spans="22:22" x14ac:dyDescent="0.35">
      <c r="V25671" s="17"/>
    </row>
    <row r="25672" spans="22:22" x14ac:dyDescent="0.35">
      <c r="V25672" s="17"/>
    </row>
    <row r="25673" spans="22:22" x14ac:dyDescent="0.35">
      <c r="V25673" s="17"/>
    </row>
    <row r="25674" spans="22:22" x14ac:dyDescent="0.35">
      <c r="V25674" s="17"/>
    </row>
    <row r="25675" spans="22:22" x14ac:dyDescent="0.35">
      <c r="V25675" s="17"/>
    </row>
    <row r="25676" spans="22:22" x14ac:dyDescent="0.35">
      <c r="V25676" s="17"/>
    </row>
    <row r="25677" spans="22:22" x14ac:dyDescent="0.35">
      <c r="V25677" s="17"/>
    </row>
    <row r="25678" spans="22:22" x14ac:dyDescent="0.35">
      <c r="V25678" s="17"/>
    </row>
    <row r="25679" spans="22:22" x14ac:dyDescent="0.35">
      <c r="V25679" s="17"/>
    </row>
    <row r="25680" spans="22:22" x14ac:dyDescent="0.35">
      <c r="V25680" s="17"/>
    </row>
    <row r="25681" spans="22:22" x14ac:dyDescent="0.35">
      <c r="V25681" s="17"/>
    </row>
    <row r="25682" spans="22:22" x14ac:dyDescent="0.35">
      <c r="V25682" s="17"/>
    </row>
    <row r="25683" spans="22:22" x14ac:dyDescent="0.35">
      <c r="V25683" s="17"/>
    </row>
    <row r="25684" spans="22:22" x14ac:dyDescent="0.35">
      <c r="V25684" s="17"/>
    </row>
    <row r="25685" spans="22:22" x14ac:dyDescent="0.35">
      <c r="V25685" s="17"/>
    </row>
    <row r="25686" spans="22:22" x14ac:dyDescent="0.35">
      <c r="V25686" s="17"/>
    </row>
    <row r="25687" spans="22:22" x14ac:dyDescent="0.35">
      <c r="V25687" s="17"/>
    </row>
    <row r="25688" spans="22:22" x14ac:dyDescent="0.35">
      <c r="V25688" s="17"/>
    </row>
    <row r="25689" spans="22:22" x14ac:dyDescent="0.35">
      <c r="V25689" s="17"/>
    </row>
    <row r="25690" spans="22:22" x14ac:dyDescent="0.35">
      <c r="V25690" s="17"/>
    </row>
    <row r="25691" spans="22:22" x14ac:dyDescent="0.35">
      <c r="V25691" s="17"/>
    </row>
    <row r="25692" spans="22:22" x14ac:dyDescent="0.35">
      <c r="V25692" s="17"/>
    </row>
    <row r="25693" spans="22:22" x14ac:dyDescent="0.35">
      <c r="V25693" s="17"/>
    </row>
    <row r="25694" spans="22:22" x14ac:dyDescent="0.35">
      <c r="V25694" s="17"/>
    </row>
    <row r="25695" spans="22:22" x14ac:dyDescent="0.35">
      <c r="V25695" s="17"/>
    </row>
    <row r="25696" spans="22:22" x14ac:dyDescent="0.35">
      <c r="V25696" s="17"/>
    </row>
    <row r="25697" spans="22:22" x14ac:dyDescent="0.35">
      <c r="V25697" s="17"/>
    </row>
    <row r="25698" spans="22:22" x14ac:dyDescent="0.35">
      <c r="V25698" s="17"/>
    </row>
    <row r="25699" spans="22:22" x14ac:dyDescent="0.35">
      <c r="V25699" s="17"/>
    </row>
    <row r="25700" spans="22:22" x14ac:dyDescent="0.35">
      <c r="V25700" s="17"/>
    </row>
    <row r="25701" spans="22:22" x14ac:dyDescent="0.35">
      <c r="V25701" s="17"/>
    </row>
    <row r="25702" spans="22:22" x14ac:dyDescent="0.35">
      <c r="V25702" s="17"/>
    </row>
    <row r="25703" spans="22:22" x14ac:dyDescent="0.35">
      <c r="V25703" s="17"/>
    </row>
    <row r="25704" spans="22:22" x14ac:dyDescent="0.35">
      <c r="V25704" s="17"/>
    </row>
    <row r="25705" spans="22:22" x14ac:dyDescent="0.35">
      <c r="V25705" s="17"/>
    </row>
    <row r="25706" spans="22:22" x14ac:dyDescent="0.35">
      <c r="V25706" s="17"/>
    </row>
    <row r="25707" spans="22:22" x14ac:dyDescent="0.35">
      <c r="V25707" s="17"/>
    </row>
    <row r="25708" spans="22:22" x14ac:dyDescent="0.35">
      <c r="V25708" s="17"/>
    </row>
    <row r="25709" spans="22:22" x14ac:dyDescent="0.35">
      <c r="V25709" s="17"/>
    </row>
    <row r="25710" spans="22:22" x14ac:dyDescent="0.35">
      <c r="V25710" s="17"/>
    </row>
    <row r="25711" spans="22:22" x14ac:dyDescent="0.35">
      <c r="V25711" s="17"/>
    </row>
    <row r="25712" spans="22:22" x14ac:dyDescent="0.35">
      <c r="V25712" s="17"/>
    </row>
    <row r="25713" spans="22:22" x14ac:dyDescent="0.35">
      <c r="V25713" s="17"/>
    </row>
    <row r="25714" spans="22:22" x14ac:dyDescent="0.35">
      <c r="V25714" s="17"/>
    </row>
    <row r="25715" spans="22:22" x14ac:dyDescent="0.35">
      <c r="V25715" s="17"/>
    </row>
    <row r="25716" spans="22:22" x14ac:dyDescent="0.35">
      <c r="V25716" s="17"/>
    </row>
    <row r="25717" spans="22:22" x14ac:dyDescent="0.35">
      <c r="V25717" s="17"/>
    </row>
    <row r="25718" spans="22:22" x14ac:dyDescent="0.35">
      <c r="V25718" s="17"/>
    </row>
    <row r="25719" spans="22:22" x14ac:dyDescent="0.35">
      <c r="V25719" s="17"/>
    </row>
    <row r="25720" spans="22:22" x14ac:dyDescent="0.35">
      <c r="V25720" s="17"/>
    </row>
    <row r="25721" spans="22:22" x14ac:dyDescent="0.35">
      <c r="V25721" s="17"/>
    </row>
    <row r="25722" spans="22:22" x14ac:dyDescent="0.35">
      <c r="V25722" s="17"/>
    </row>
    <row r="25723" spans="22:22" x14ac:dyDescent="0.35">
      <c r="V25723" s="17"/>
    </row>
    <row r="25724" spans="22:22" x14ac:dyDescent="0.35">
      <c r="V25724" s="17"/>
    </row>
    <row r="25725" spans="22:22" x14ac:dyDescent="0.35">
      <c r="V25725" s="17"/>
    </row>
    <row r="25726" spans="22:22" x14ac:dyDescent="0.35">
      <c r="V25726" s="17"/>
    </row>
    <row r="25727" spans="22:22" x14ac:dyDescent="0.35">
      <c r="V25727" s="17"/>
    </row>
    <row r="25728" spans="22:22" x14ac:dyDescent="0.35">
      <c r="V25728" s="17"/>
    </row>
    <row r="25729" spans="22:22" x14ac:dyDescent="0.35">
      <c r="V25729" s="17"/>
    </row>
    <row r="25730" spans="22:22" x14ac:dyDescent="0.35">
      <c r="V25730" s="17"/>
    </row>
    <row r="25731" spans="22:22" x14ac:dyDescent="0.35">
      <c r="V25731" s="17"/>
    </row>
    <row r="25732" spans="22:22" x14ac:dyDescent="0.35">
      <c r="V25732" s="17"/>
    </row>
    <row r="25733" spans="22:22" x14ac:dyDescent="0.35">
      <c r="V25733" s="17"/>
    </row>
    <row r="25734" spans="22:22" x14ac:dyDescent="0.35">
      <c r="V25734" s="17"/>
    </row>
    <row r="25735" spans="22:22" x14ac:dyDescent="0.35">
      <c r="V25735" s="17"/>
    </row>
    <row r="25736" spans="22:22" x14ac:dyDescent="0.35">
      <c r="V25736" s="17"/>
    </row>
    <row r="25737" spans="22:22" x14ac:dyDescent="0.35">
      <c r="V25737" s="17"/>
    </row>
    <row r="25738" spans="22:22" x14ac:dyDescent="0.35">
      <c r="V25738" s="17"/>
    </row>
    <row r="25739" spans="22:22" x14ac:dyDescent="0.35">
      <c r="V25739" s="17"/>
    </row>
    <row r="25740" spans="22:22" x14ac:dyDescent="0.35">
      <c r="V25740" s="17"/>
    </row>
    <row r="25741" spans="22:22" x14ac:dyDescent="0.35">
      <c r="V25741" s="17"/>
    </row>
    <row r="25742" spans="22:22" x14ac:dyDescent="0.35">
      <c r="V25742" s="17"/>
    </row>
    <row r="25743" spans="22:22" x14ac:dyDescent="0.35">
      <c r="V25743" s="17"/>
    </row>
    <row r="25744" spans="22:22" x14ac:dyDescent="0.35">
      <c r="V25744" s="17"/>
    </row>
    <row r="25745" spans="22:22" x14ac:dyDescent="0.35">
      <c r="V25745" s="17"/>
    </row>
    <row r="25746" spans="22:22" x14ac:dyDescent="0.35">
      <c r="V25746" s="17"/>
    </row>
    <row r="25747" spans="22:22" x14ac:dyDescent="0.35">
      <c r="V25747" s="17"/>
    </row>
    <row r="25748" spans="22:22" x14ac:dyDescent="0.35">
      <c r="V25748" s="17"/>
    </row>
    <row r="25749" spans="22:22" x14ac:dyDescent="0.35">
      <c r="V25749" s="17"/>
    </row>
    <row r="25750" spans="22:22" x14ac:dyDescent="0.35">
      <c r="V25750" s="17"/>
    </row>
    <row r="25751" spans="22:22" x14ac:dyDescent="0.35">
      <c r="V25751" s="17"/>
    </row>
    <row r="25752" spans="22:22" x14ac:dyDescent="0.35">
      <c r="V25752" s="17"/>
    </row>
    <row r="25753" spans="22:22" x14ac:dyDescent="0.35">
      <c r="V25753" s="17"/>
    </row>
    <row r="25754" spans="22:22" x14ac:dyDescent="0.35">
      <c r="V25754" s="17"/>
    </row>
    <row r="25755" spans="22:22" x14ac:dyDescent="0.35">
      <c r="V25755" s="17"/>
    </row>
    <row r="25756" spans="22:22" x14ac:dyDescent="0.35">
      <c r="V25756" s="17"/>
    </row>
    <row r="25757" spans="22:22" x14ac:dyDescent="0.35">
      <c r="V25757" s="17"/>
    </row>
    <row r="25758" spans="22:22" x14ac:dyDescent="0.35">
      <c r="V25758" s="17"/>
    </row>
    <row r="25759" spans="22:22" x14ac:dyDescent="0.35">
      <c r="V25759" s="17"/>
    </row>
    <row r="25760" spans="22:22" x14ac:dyDescent="0.35">
      <c r="V25760" s="17"/>
    </row>
    <row r="25761" spans="22:22" x14ac:dyDescent="0.35">
      <c r="V25761" s="17"/>
    </row>
    <row r="25762" spans="22:22" x14ac:dyDescent="0.35">
      <c r="V25762" s="17"/>
    </row>
    <row r="25763" spans="22:22" x14ac:dyDescent="0.35">
      <c r="V25763" s="17"/>
    </row>
    <row r="25764" spans="22:22" x14ac:dyDescent="0.35">
      <c r="V25764" s="17"/>
    </row>
    <row r="25765" spans="22:22" x14ac:dyDescent="0.35">
      <c r="V25765" s="17"/>
    </row>
    <row r="25766" spans="22:22" x14ac:dyDescent="0.35">
      <c r="V25766" s="17"/>
    </row>
    <row r="25767" spans="22:22" x14ac:dyDescent="0.35">
      <c r="V25767" s="17"/>
    </row>
    <row r="25768" spans="22:22" x14ac:dyDescent="0.35">
      <c r="V25768" s="17"/>
    </row>
    <row r="25769" spans="22:22" x14ac:dyDescent="0.35">
      <c r="V25769" s="17"/>
    </row>
    <row r="25770" spans="22:22" x14ac:dyDescent="0.35">
      <c r="V25770" s="17"/>
    </row>
    <row r="25771" spans="22:22" x14ac:dyDescent="0.35">
      <c r="V25771" s="17"/>
    </row>
    <row r="25772" spans="22:22" x14ac:dyDescent="0.35">
      <c r="V25772" s="17"/>
    </row>
    <row r="25773" spans="22:22" x14ac:dyDescent="0.35">
      <c r="V25773" s="17"/>
    </row>
    <row r="25774" spans="22:22" x14ac:dyDescent="0.35">
      <c r="V25774" s="17"/>
    </row>
    <row r="25775" spans="22:22" x14ac:dyDescent="0.35">
      <c r="V25775" s="17"/>
    </row>
    <row r="25776" spans="22:22" x14ac:dyDescent="0.35">
      <c r="V25776" s="17"/>
    </row>
    <row r="25777" spans="22:22" x14ac:dyDescent="0.35">
      <c r="V25777" s="17"/>
    </row>
    <row r="25778" spans="22:22" x14ac:dyDescent="0.35">
      <c r="V25778" s="17"/>
    </row>
    <row r="25779" spans="22:22" x14ac:dyDescent="0.35">
      <c r="V25779" s="17"/>
    </row>
    <row r="25780" spans="22:22" x14ac:dyDescent="0.35">
      <c r="V25780" s="17"/>
    </row>
    <row r="25781" spans="22:22" x14ac:dyDescent="0.35">
      <c r="V25781" s="17"/>
    </row>
    <row r="25782" spans="22:22" x14ac:dyDescent="0.35">
      <c r="V25782" s="17"/>
    </row>
    <row r="25783" spans="22:22" x14ac:dyDescent="0.35">
      <c r="V25783" s="17"/>
    </row>
    <row r="25784" spans="22:22" x14ac:dyDescent="0.35">
      <c r="V25784" s="17"/>
    </row>
    <row r="25785" spans="22:22" x14ac:dyDescent="0.35">
      <c r="V25785" s="17"/>
    </row>
    <row r="25786" spans="22:22" x14ac:dyDescent="0.35">
      <c r="V25786" s="17"/>
    </row>
    <row r="25787" spans="22:22" x14ac:dyDescent="0.35">
      <c r="V25787" s="17"/>
    </row>
    <row r="25788" spans="22:22" x14ac:dyDescent="0.35">
      <c r="V25788" s="17"/>
    </row>
    <row r="25789" spans="22:22" x14ac:dyDescent="0.35">
      <c r="V25789" s="17"/>
    </row>
    <row r="25790" spans="22:22" x14ac:dyDescent="0.35">
      <c r="V25790" s="17"/>
    </row>
    <row r="25791" spans="22:22" x14ac:dyDescent="0.35">
      <c r="V25791" s="17"/>
    </row>
    <row r="25792" spans="22:22" x14ac:dyDescent="0.35">
      <c r="V25792" s="17"/>
    </row>
    <row r="25793" spans="22:22" x14ac:dyDescent="0.35">
      <c r="V25793" s="17"/>
    </row>
    <row r="25794" spans="22:22" x14ac:dyDescent="0.35">
      <c r="V25794" s="17"/>
    </row>
    <row r="25795" spans="22:22" x14ac:dyDescent="0.35">
      <c r="V25795" s="17"/>
    </row>
    <row r="25796" spans="22:22" x14ac:dyDescent="0.35">
      <c r="V25796" s="17"/>
    </row>
    <row r="25797" spans="22:22" x14ac:dyDescent="0.35">
      <c r="V25797" s="17"/>
    </row>
    <row r="25798" spans="22:22" x14ac:dyDescent="0.35">
      <c r="V25798" s="17"/>
    </row>
    <row r="25799" spans="22:22" x14ac:dyDescent="0.35">
      <c r="V25799" s="17"/>
    </row>
    <row r="25800" spans="22:22" x14ac:dyDescent="0.35">
      <c r="V25800" s="17"/>
    </row>
    <row r="25801" spans="22:22" x14ac:dyDescent="0.35">
      <c r="V25801" s="17"/>
    </row>
    <row r="25802" spans="22:22" x14ac:dyDescent="0.35">
      <c r="V25802" s="17"/>
    </row>
    <row r="25803" spans="22:22" x14ac:dyDescent="0.35">
      <c r="V25803" s="17"/>
    </row>
    <row r="25804" spans="22:22" x14ac:dyDescent="0.35">
      <c r="V25804" s="17"/>
    </row>
    <row r="25805" spans="22:22" x14ac:dyDescent="0.35">
      <c r="V25805" s="17"/>
    </row>
    <row r="25806" spans="22:22" x14ac:dyDescent="0.35">
      <c r="V25806" s="17"/>
    </row>
    <row r="25807" spans="22:22" x14ac:dyDescent="0.35">
      <c r="V25807" s="17"/>
    </row>
    <row r="25808" spans="22:22" x14ac:dyDescent="0.35">
      <c r="V25808" s="17"/>
    </row>
    <row r="25809" spans="22:22" x14ac:dyDescent="0.35">
      <c r="V25809" s="17"/>
    </row>
    <row r="25810" spans="22:22" x14ac:dyDescent="0.35">
      <c r="V25810" s="17"/>
    </row>
    <row r="25811" spans="22:22" x14ac:dyDescent="0.35">
      <c r="V25811" s="17"/>
    </row>
    <row r="25812" spans="22:22" x14ac:dyDescent="0.35">
      <c r="V25812" s="17"/>
    </row>
    <row r="25813" spans="22:22" x14ac:dyDescent="0.35">
      <c r="V25813" s="17"/>
    </row>
    <row r="25814" spans="22:22" x14ac:dyDescent="0.35">
      <c r="V25814" s="17"/>
    </row>
    <row r="25815" spans="22:22" x14ac:dyDescent="0.35">
      <c r="V25815" s="17"/>
    </row>
    <row r="25816" spans="22:22" x14ac:dyDescent="0.35">
      <c r="V25816" s="17"/>
    </row>
    <row r="25817" spans="22:22" x14ac:dyDescent="0.35">
      <c r="V25817" s="17"/>
    </row>
    <row r="25818" spans="22:22" x14ac:dyDescent="0.35">
      <c r="V25818" s="17"/>
    </row>
    <row r="25819" spans="22:22" x14ac:dyDescent="0.35">
      <c r="V25819" s="17"/>
    </row>
    <row r="25820" spans="22:22" x14ac:dyDescent="0.35">
      <c r="V25820" s="17"/>
    </row>
    <row r="25821" spans="22:22" x14ac:dyDescent="0.35">
      <c r="V25821" s="17"/>
    </row>
    <row r="25822" spans="22:22" x14ac:dyDescent="0.35">
      <c r="V25822" s="17"/>
    </row>
    <row r="25823" spans="22:22" x14ac:dyDescent="0.35">
      <c r="V25823" s="17"/>
    </row>
    <row r="25824" spans="22:22" x14ac:dyDescent="0.35">
      <c r="V25824" s="17"/>
    </row>
    <row r="25825" spans="22:22" x14ac:dyDescent="0.35">
      <c r="V25825" s="17"/>
    </row>
    <row r="25826" spans="22:22" x14ac:dyDescent="0.35">
      <c r="V25826" s="17"/>
    </row>
    <row r="25827" spans="22:22" x14ac:dyDescent="0.35">
      <c r="V25827" s="17"/>
    </row>
    <row r="25828" spans="22:22" x14ac:dyDescent="0.35">
      <c r="V25828" s="17"/>
    </row>
    <row r="25829" spans="22:22" x14ac:dyDescent="0.35">
      <c r="V25829" s="17"/>
    </row>
    <row r="25830" spans="22:22" x14ac:dyDescent="0.35">
      <c r="V25830" s="17"/>
    </row>
    <row r="25831" spans="22:22" x14ac:dyDescent="0.35">
      <c r="V25831" s="17"/>
    </row>
    <row r="25832" spans="22:22" x14ac:dyDescent="0.35">
      <c r="V25832" s="17"/>
    </row>
    <row r="25833" spans="22:22" x14ac:dyDescent="0.35">
      <c r="V25833" s="17"/>
    </row>
    <row r="25834" spans="22:22" x14ac:dyDescent="0.35">
      <c r="V25834" s="17"/>
    </row>
    <row r="25835" spans="22:22" x14ac:dyDescent="0.35">
      <c r="V25835" s="17"/>
    </row>
    <row r="25836" spans="22:22" x14ac:dyDescent="0.35">
      <c r="V25836" s="17"/>
    </row>
    <row r="25837" spans="22:22" x14ac:dyDescent="0.35">
      <c r="V25837" s="17"/>
    </row>
    <row r="25838" spans="22:22" x14ac:dyDescent="0.35">
      <c r="V25838" s="17"/>
    </row>
    <row r="25839" spans="22:22" x14ac:dyDescent="0.35">
      <c r="V25839" s="17"/>
    </row>
    <row r="25840" spans="22:22" x14ac:dyDescent="0.35">
      <c r="V25840" s="17"/>
    </row>
    <row r="25841" spans="22:22" x14ac:dyDescent="0.35">
      <c r="V25841" s="17"/>
    </row>
    <row r="25842" spans="22:22" x14ac:dyDescent="0.35">
      <c r="V25842" s="17"/>
    </row>
    <row r="25843" spans="22:22" x14ac:dyDescent="0.35">
      <c r="V25843" s="17"/>
    </row>
    <row r="25844" spans="22:22" x14ac:dyDescent="0.35">
      <c r="V25844" s="17"/>
    </row>
    <row r="25845" spans="22:22" x14ac:dyDescent="0.35">
      <c r="V25845" s="17"/>
    </row>
    <row r="25846" spans="22:22" x14ac:dyDescent="0.35">
      <c r="V25846" s="17"/>
    </row>
    <row r="25847" spans="22:22" x14ac:dyDescent="0.35">
      <c r="V25847" s="17"/>
    </row>
    <row r="25848" spans="22:22" x14ac:dyDescent="0.35">
      <c r="V25848" s="17"/>
    </row>
    <row r="25849" spans="22:22" x14ac:dyDescent="0.35">
      <c r="V25849" s="17"/>
    </row>
    <row r="25850" spans="22:22" x14ac:dyDescent="0.35">
      <c r="V25850" s="17"/>
    </row>
    <row r="25851" spans="22:22" x14ac:dyDescent="0.35">
      <c r="V25851" s="17"/>
    </row>
    <row r="25852" spans="22:22" x14ac:dyDescent="0.35">
      <c r="V25852" s="17"/>
    </row>
    <row r="25853" spans="22:22" x14ac:dyDescent="0.35">
      <c r="V25853" s="17"/>
    </row>
    <row r="25854" spans="22:22" x14ac:dyDescent="0.35">
      <c r="V25854" s="17"/>
    </row>
    <row r="25855" spans="22:22" x14ac:dyDescent="0.35">
      <c r="V25855" s="17"/>
    </row>
    <row r="25856" spans="22:22" x14ac:dyDescent="0.35">
      <c r="V25856" s="17"/>
    </row>
    <row r="25857" spans="22:22" x14ac:dyDescent="0.35">
      <c r="V25857" s="17"/>
    </row>
    <row r="25858" spans="22:22" x14ac:dyDescent="0.35">
      <c r="V25858" s="17"/>
    </row>
    <row r="25859" spans="22:22" x14ac:dyDescent="0.35">
      <c r="V25859" s="17"/>
    </row>
    <row r="25860" spans="22:22" x14ac:dyDescent="0.35">
      <c r="V25860" s="17"/>
    </row>
    <row r="25861" spans="22:22" x14ac:dyDescent="0.35">
      <c r="V25861" s="17"/>
    </row>
    <row r="25862" spans="22:22" x14ac:dyDescent="0.35">
      <c r="V25862" s="17"/>
    </row>
    <row r="25863" spans="22:22" x14ac:dyDescent="0.35">
      <c r="V25863" s="17"/>
    </row>
    <row r="25864" spans="22:22" x14ac:dyDescent="0.35">
      <c r="V25864" s="17"/>
    </row>
    <row r="25865" spans="22:22" x14ac:dyDescent="0.35">
      <c r="V25865" s="17"/>
    </row>
    <row r="25866" spans="22:22" x14ac:dyDescent="0.35">
      <c r="V25866" s="17"/>
    </row>
    <row r="25867" spans="22:22" x14ac:dyDescent="0.35">
      <c r="V25867" s="17"/>
    </row>
    <row r="25868" spans="22:22" x14ac:dyDescent="0.35">
      <c r="V25868" s="17"/>
    </row>
    <row r="25869" spans="22:22" x14ac:dyDescent="0.35">
      <c r="V25869" s="17"/>
    </row>
    <row r="25870" spans="22:22" x14ac:dyDescent="0.35">
      <c r="V25870" s="17"/>
    </row>
    <row r="25871" spans="22:22" x14ac:dyDescent="0.35">
      <c r="V25871" s="17"/>
    </row>
    <row r="25872" spans="22:22" x14ac:dyDescent="0.35">
      <c r="V25872" s="17"/>
    </row>
    <row r="25873" spans="22:22" x14ac:dyDescent="0.35">
      <c r="V25873" s="17"/>
    </row>
    <row r="25874" spans="22:22" x14ac:dyDescent="0.35">
      <c r="V25874" s="17"/>
    </row>
    <row r="25875" spans="22:22" x14ac:dyDescent="0.35">
      <c r="V25875" s="17"/>
    </row>
    <row r="25876" spans="22:22" x14ac:dyDescent="0.35">
      <c r="V25876" s="17"/>
    </row>
    <row r="25877" spans="22:22" x14ac:dyDescent="0.35">
      <c r="V25877" s="17"/>
    </row>
    <row r="25878" spans="22:22" x14ac:dyDescent="0.35">
      <c r="V25878" s="17"/>
    </row>
    <row r="25879" spans="22:22" x14ac:dyDescent="0.35">
      <c r="V25879" s="17"/>
    </row>
    <row r="25880" spans="22:22" x14ac:dyDescent="0.35">
      <c r="V25880" s="17"/>
    </row>
    <row r="25881" spans="22:22" x14ac:dyDescent="0.35">
      <c r="V25881" s="17"/>
    </row>
    <row r="25882" spans="22:22" x14ac:dyDescent="0.35">
      <c r="V25882" s="17"/>
    </row>
    <row r="25883" spans="22:22" x14ac:dyDescent="0.35">
      <c r="V25883" s="17"/>
    </row>
    <row r="25884" spans="22:22" x14ac:dyDescent="0.35">
      <c r="V25884" s="17"/>
    </row>
    <row r="25885" spans="22:22" x14ac:dyDescent="0.35">
      <c r="V25885" s="17"/>
    </row>
    <row r="25886" spans="22:22" x14ac:dyDescent="0.35">
      <c r="V25886" s="17"/>
    </row>
    <row r="25887" spans="22:22" x14ac:dyDescent="0.35">
      <c r="V25887" s="17"/>
    </row>
    <row r="25888" spans="22:22" x14ac:dyDescent="0.35">
      <c r="V25888" s="17"/>
    </row>
    <row r="25889" spans="22:22" x14ac:dyDescent="0.35">
      <c r="V25889" s="17"/>
    </row>
    <row r="25890" spans="22:22" x14ac:dyDescent="0.35">
      <c r="V25890" s="17"/>
    </row>
    <row r="25891" spans="22:22" x14ac:dyDescent="0.35">
      <c r="V25891" s="17"/>
    </row>
    <row r="25892" spans="22:22" x14ac:dyDescent="0.35">
      <c r="V25892" s="17"/>
    </row>
    <row r="25893" spans="22:22" x14ac:dyDescent="0.35">
      <c r="V25893" s="17"/>
    </row>
    <row r="25894" spans="22:22" x14ac:dyDescent="0.35">
      <c r="V25894" s="17"/>
    </row>
    <row r="25895" spans="22:22" x14ac:dyDescent="0.35">
      <c r="V25895" s="17"/>
    </row>
    <row r="25896" spans="22:22" x14ac:dyDescent="0.35">
      <c r="V25896" s="17"/>
    </row>
    <row r="25897" spans="22:22" x14ac:dyDescent="0.35">
      <c r="V25897" s="17"/>
    </row>
    <row r="25898" spans="22:22" x14ac:dyDescent="0.35">
      <c r="V25898" s="17"/>
    </row>
    <row r="25899" spans="22:22" x14ac:dyDescent="0.35">
      <c r="V25899" s="17"/>
    </row>
    <row r="25900" spans="22:22" x14ac:dyDescent="0.35">
      <c r="V25900" s="17"/>
    </row>
    <row r="25901" spans="22:22" x14ac:dyDescent="0.35">
      <c r="V25901" s="17"/>
    </row>
    <row r="25902" spans="22:22" x14ac:dyDescent="0.35">
      <c r="V25902" s="17"/>
    </row>
    <row r="25903" spans="22:22" x14ac:dyDescent="0.35">
      <c r="V25903" s="17"/>
    </row>
    <row r="25904" spans="22:22" x14ac:dyDescent="0.35">
      <c r="V25904" s="17"/>
    </row>
    <row r="25905" spans="22:22" x14ac:dyDescent="0.35">
      <c r="V25905" s="17"/>
    </row>
    <row r="25906" spans="22:22" x14ac:dyDescent="0.35">
      <c r="V25906" s="17"/>
    </row>
    <row r="25907" spans="22:22" x14ac:dyDescent="0.35">
      <c r="V25907" s="17"/>
    </row>
    <row r="25908" spans="22:22" x14ac:dyDescent="0.35">
      <c r="V25908" s="17"/>
    </row>
    <row r="25909" spans="22:22" x14ac:dyDescent="0.35">
      <c r="V25909" s="17"/>
    </row>
    <row r="25910" spans="22:22" x14ac:dyDescent="0.35">
      <c r="V25910" s="17"/>
    </row>
    <row r="25911" spans="22:22" x14ac:dyDescent="0.35">
      <c r="V25911" s="17"/>
    </row>
    <row r="25912" spans="22:22" x14ac:dyDescent="0.35">
      <c r="V25912" s="17"/>
    </row>
    <row r="25913" spans="22:22" x14ac:dyDescent="0.35">
      <c r="V25913" s="17"/>
    </row>
    <row r="25914" spans="22:22" x14ac:dyDescent="0.35">
      <c r="V25914" s="17"/>
    </row>
    <row r="25915" spans="22:22" x14ac:dyDescent="0.35">
      <c r="V25915" s="17"/>
    </row>
    <row r="25916" spans="22:22" x14ac:dyDescent="0.35">
      <c r="V25916" s="17"/>
    </row>
    <row r="25917" spans="22:22" x14ac:dyDescent="0.35">
      <c r="V25917" s="17"/>
    </row>
    <row r="25918" spans="22:22" x14ac:dyDescent="0.35">
      <c r="V25918" s="17"/>
    </row>
    <row r="25919" spans="22:22" x14ac:dyDescent="0.35">
      <c r="V25919" s="17"/>
    </row>
    <row r="25920" spans="22:22" x14ac:dyDescent="0.35">
      <c r="V25920" s="17"/>
    </row>
    <row r="25921" spans="22:22" x14ac:dyDescent="0.35">
      <c r="V25921" s="17"/>
    </row>
    <row r="25922" spans="22:22" x14ac:dyDescent="0.35">
      <c r="V25922" s="17"/>
    </row>
    <row r="25923" spans="22:22" x14ac:dyDescent="0.35">
      <c r="V25923" s="17"/>
    </row>
    <row r="25924" spans="22:22" x14ac:dyDescent="0.35">
      <c r="V25924" s="17"/>
    </row>
    <row r="25925" spans="22:22" x14ac:dyDescent="0.35">
      <c r="V25925" s="17"/>
    </row>
    <row r="25926" spans="22:22" x14ac:dyDescent="0.35">
      <c r="V25926" s="17"/>
    </row>
    <row r="25927" spans="22:22" x14ac:dyDescent="0.35">
      <c r="V25927" s="17"/>
    </row>
    <row r="25928" spans="22:22" x14ac:dyDescent="0.35">
      <c r="V25928" s="17"/>
    </row>
    <row r="25929" spans="22:22" x14ac:dyDescent="0.35">
      <c r="V25929" s="17"/>
    </row>
    <row r="25930" spans="22:22" x14ac:dyDescent="0.35">
      <c r="V25930" s="17"/>
    </row>
    <row r="25931" spans="22:22" x14ac:dyDescent="0.35">
      <c r="V25931" s="17"/>
    </row>
    <row r="25932" spans="22:22" x14ac:dyDescent="0.35">
      <c r="V25932" s="17"/>
    </row>
    <row r="25933" spans="22:22" x14ac:dyDescent="0.35">
      <c r="V25933" s="17"/>
    </row>
    <row r="25934" spans="22:22" x14ac:dyDescent="0.35">
      <c r="V25934" s="17"/>
    </row>
    <row r="25935" spans="22:22" x14ac:dyDescent="0.35">
      <c r="V25935" s="17"/>
    </row>
    <row r="25936" spans="22:22" x14ac:dyDescent="0.35">
      <c r="V25936" s="17"/>
    </row>
    <row r="25937" spans="22:22" x14ac:dyDescent="0.35">
      <c r="V25937" s="17"/>
    </row>
    <row r="25938" spans="22:22" x14ac:dyDescent="0.35">
      <c r="V25938" s="17"/>
    </row>
    <row r="25939" spans="22:22" x14ac:dyDescent="0.35">
      <c r="V25939" s="17"/>
    </row>
    <row r="25940" spans="22:22" x14ac:dyDescent="0.35">
      <c r="V25940" s="17"/>
    </row>
    <row r="25941" spans="22:22" x14ac:dyDescent="0.35">
      <c r="V25941" s="17"/>
    </row>
    <row r="25942" spans="22:22" x14ac:dyDescent="0.35">
      <c r="V25942" s="17"/>
    </row>
    <row r="25943" spans="22:22" x14ac:dyDescent="0.35">
      <c r="V25943" s="17"/>
    </row>
    <row r="25944" spans="22:22" x14ac:dyDescent="0.35">
      <c r="V25944" s="17"/>
    </row>
    <row r="25945" spans="22:22" x14ac:dyDescent="0.35">
      <c r="V25945" s="17"/>
    </row>
    <row r="25946" spans="22:22" x14ac:dyDescent="0.35">
      <c r="V25946" s="17"/>
    </row>
    <row r="25947" spans="22:22" x14ac:dyDescent="0.35">
      <c r="V25947" s="17"/>
    </row>
    <row r="25948" spans="22:22" x14ac:dyDescent="0.35">
      <c r="V25948" s="17"/>
    </row>
    <row r="25949" spans="22:22" x14ac:dyDescent="0.35">
      <c r="V25949" s="17"/>
    </row>
    <row r="25950" spans="22:22" x14ac:dyDescent="0.35">
      <c r="V25950" s="17"/>
    </row>
    <row r="25951" spans="22:22" x14ac:dyDescent="0.35">
      <c r="V25951" s="17"/>
    </row>
    <row r="25952" spans="22:22" x14ac:dyDescent="0.35">
      <c r="V25952" s="17"/>
    </row>
    <row r="25953" spans="22:22" x14ac:dyDescent="0.35">
      <c r="V25953" s="17"/>
    </row>
    <row r="25954" spans="22:22" x14ac:dyDescent="0.35">
      <c r="V25954" s="17"/>
    </row>
    <row r="25955" spans="22:22" x14ac:dyDescent="0.35">
      <c r="V25955" s="17"/>
    </row>
    <row r="25956" spans="22:22" x14ac:dyDescent="0.35">
      <c r="V25956" s="17"/>
    </row>
    <row r="25957" spans="22:22" x14ac:dyDescent="0.35">
      <c r="V25957" s="17"/>
    </row>
    <row r="25958" spans="22:22" x14ac:dyDescent="0.35">
      <c r="V25958" s="17"/>
    </row>
    <row r="25959" spans="22:22" x14ac:dyDescent="0.35">
      <c r="V25959" s="17"/>
    </row>
    <row r="25960" spans="22:22" x14ac:dyDescent="0.35">
      <c r="V25960" s="17"/>
    </row>
    <row r="25961" spans="22:22" x14ac:dyDescent="0.35">
      <c r="V25961" s="17"/>
    </row>
    <row r="25962" spans="22:22" x14ac:dyDescent="0.35">
      <c r="V25962" s="17"/>
    </row>
    <row r="25963" spans="22:22" x14ac:dyDescent="0.35">
      <c r="V25963" s="17"/>
    </row>
    <row r="25964" spans="22:22" x14ac:dyDescent="0.35">
      <c r="V25964" s="17"/>
    </row>
    <row r="25965" spans="22:22" x14ac:dyDescent="0.35">
      <c r="V25965" s="17"/>
    </row>
    <row r="25966" spans="22:22" x14ac:dyDescent="0.35">
      <c r="V25966" s="17"/>
    </row>
    <row r="25967" spans="22:22" x14ac:dyDescent="0.35">
      <c r="V25967" s="17"/>
    </row>
    <row r="25968" spans="22:22" x14ac:dyDescent="0.35">
      <c r="V25968" s="17"/>
    </row>
    <row r="25969" spans="22:22" x14ac:dyDescent="0.35">
      <c r="V25969" s="17"/>
    </row>
    <row r="25970" spans="22:22" x14ac:dyDescent="0.35">
      <c r="V25970" s="17"/>
    </row>
    <row r="25971" spans="22:22" x14ac:dyDescent="0.35">
      <c r="V25971" s="17"/>
    </row>
    <row r="25972" spans="22:22" x14ac:dyDescent="0.35">
      <c r="V25972" s="17"/>
    </row>
    <row r="25973" spans="22:22" x14ac:dyDescent="0.35">
      <c r="V25973" s="17"/>
    </row>
    <row r="25974" spans="22:22" x14ac:dyDescent="0.35">
      <c r="V25974" s="17"/>
    </row>
    <row r="25975" spans="22:22" x14ac:dyDescent="0.35">
      <c r="V25975" s="17"/>
    </row>
    <row r="25976" spans="22:22" x14ac:dyDescent="0.35">
      <c r="V25976" s="17"/>
    </row>
    <row r="25977" spans="22:22" x14ac:dyDescent="0.35">
      <c r="V25977" s="17"/>
    </row>
    <row r="25978" spans="22:22" x14ac:dyDescent="0.35">
      <c r="V25978" s="17"/>
    </row>
    <row r="25979" spans="22:22" x14ac:dyDescent="0.35">
      <c r="V25979" s="17"/>
    </row>
    <row r="25980" spans="22:22" x14ac:dyDescent="0.35">
      <c r="V25980" s="17"/>
    </row>
    <row r="25981" spans="22:22" x14ac:dyDescent="0.35">
      <c r="V25981" s="17"/>
    </row>
    <row r="25982" spans="22:22" x14ac:dyDescent="0.35">
      <c r="V25982" s="17"/>
    </row>
    <row r="25983" spans="22:22" x14ac:dyDescent="0.35">
      <c r="V25983" s="17"/>
    </row>
    <row r="25984" spans="22:22" x14ac:dyDescent="0.35">
      <c r="V25984" s="17"/>
    </row>
    <row r="25985" spans="22:22" x14ac:dyDescent="0.35">
      <c r="V25985" s="17"/>
    </row>
    <row r="25986" spans="22:22" x14ac:dyDescent="0.35">
      <c r="V25986" s="17"/>
    </row>
    <row r="25987" spans="22:22" x14ac:dyDescent="0.35">
      <c r="V25987" s="17"/>
    </row>
    <row r="25988" spans="22:22" x14ac:dyDescent="0.35">
      <c r="V25988" s="17"/>
    </row>
    <row r="25989" spans="22:22" x14ac:dyDescent="0.35">
      <c r="V25989" s="17"/>
    </row>
    <row r="25990" spans="22:22" x14ac:dyDescent="0.35">
      <c r="V25990" s="17"/>
    </row>
    <row r="25991" spans="22:22" x14ac:dyDescent="0.35">
      <c r="V25991" s="17"/>
    </row>
    <row r="25992" spans="22:22" x14ac:dyDescent="0.35">
      <c r="V25992" s="17"/>
    </row>
    <row r="25993" spans="22:22" x14ac:dyDescent="0.35">
      <c r="V25993" s="17"/>
    </row>
    <row r="25994" spans="22:22" x14ac:dyDescent="0.35">
      <c r="V25994" s="17"/>
    </row>
    <row r="25995" spans="22:22" x14ac:dyDescent="0.35">
      <c r="V25995" s="17"/>
    </row>
    <row r="25996" spans="22:22" x14ac:dyDescent="0.35">
      <c r="V25996" s="17"/>
    </row>
    <row r="25997" spans="22:22" x14ac:dyDescent="0.35">
      <c r="V25997" s="17"/>
    </row>
    <row r="25998" spans="22:22" x14ac:dyDescent="0.35">
      <c r="V25998" s="17"/>
    </row>
    <row r="25999" spans="22:22" x14ac:dyDescent="0.35">
      <c r="V25999" s="17"/>
    </row>
    <row r="26000" spans="22:22" x14ac:dyDescent="0.35">
      <c r="V26000" s="17"/>
    </row>
    <row r="26001" spans="22:22" x14ac:dyDescent="0.35">
      <c r="V26001" s="17"/>
    </row>
    <row r="26002" spans="22:22" x14ac:dyDescent="0.35">
      <c r="V26002" s="17"/>
    </row>
    <row r="26003" spans="22:22" x14ac:dyDescent="0.35">
      <c r="V26003" s="17"/>
    </row>
    <row r="26004" spans="22:22" x14ac:dyDescent="0.35">
      <c r="V26004" s="17"/>
    </row>
    <row r="26005" spans="22:22" x14ac:dyDescent="0.35">
      <c r="V26005" s="17"/>
    </row>
    <row r="26006" spans="22:22" x14ac:dyDescent="0.35">
      <c r="V26006" s="17"/>
    </row>
    <row r="26007" spans="22:22" x14ac:dyDescent="0.35">
      <c r="V26007" s="17"/>
    </row>
    <row r="26008" spans="22:22" x14ac:dyDescent="0.35">
      <c r="V26008" s="17"/>
    </row>
    <row r="26009" spans="22:22" x14ac:dyDescent="0.35">
      <c r="V26009" s="17"/>
    </row>
    <row r="26010" spans="22:22" x14ac:dyDescent="0.35">
      <c r="V26010" s="17"/>
    </row>
    <row r="26011" spans="22:22" x14ac:dyDescent="0.35">
      <c r="V26011" s="17"/>
    </row>
    <row r="26012" spans="22:22" x14ac:dyDescent="0.35">
      <c r="V26012" s="17"/>
    </row>
    <row r="26013" spans="22:22" x14ac:dyDescent="0.35">
      <c r="V26013" s="17"/>
    </row>
    <row r="26014" spans="22:22" x14ac:dyDescent="0.35">
      <c r="V26014" s="17"/>
    </row>
    <row r="26015" spans="22:22" x14ac:dyDescent="0.35">
      <c r="V26015" s="17"/>
    </row>
    <row r="26016" spans="22:22" x14ac:dyDescent="0.35">
      <c r="V26016" s="17"/>
    </row>
    <row r="26017" spans="22:22" x14ac:dyDescent="0.35">
      <c r="V26017" s="17"/>
    </row>
    <row r="26018" spans="22:22" x14ac:dyDescent="0.35">
      <c r="V26018" s="17"/>
    </row>
    <row r="26019" spans="22:22" x14ac:dyDescent="0.35">
      <c r="V26019" s="17"/>
    </row>
    <row r="26020" spans="22:22" x14ac:dyDescent="0.35">
      <c r="V26020" s="17"/>
    </row>
    <row r="26021" spans="22:22" x14ac:dyDescent="0.35">
      <c r="V26021" s="17"/>
    </row>
    <row r="26022" spans="22:22" x14ac:dyDescent="0.35">
      <c r="V26022" s="17"/>
    </row>
    <row r="26023" spans="22:22" x14ac:dyDescent="0.35">
      <c r="V26023" s="17"/>
    </row>
    <row r="26024" spans="22:22" x14ac:dyDescent="0.35">
      <c r="V26024" s="17"/>
    </row>
    <row r="26025" spans="22:22" x14ac:dyDescent="0.35">
      <c r="V26025" s="17"/>
    </row>
    <row r="26026" spans="22:22" x14ac:dyDescent="0.35">
      <c r="V26026" s="17"/>
    </row>
    <row r="26027" spans="22:22" x14ac:dyDescent="0.35">
      <c r="V26027" s="17"/>
    </row>
    <row r="26028" spans="22:22" x14ac:dyDescent="0.35">
      <c r="V26028" s="17"/>
    </row>
    <row r="26029" spans="22:22" x14ac:dyDescent="0.35">
      <c r="V26029" s="17"/>
    </row>
    <row r="26030" spans="22:22" x14ac:dyDescent="0.35">
      <c r="V26030" s="17"/>
    </row>
    <row r="26031" spans="22:22" x14ac:dyDescent="0.35">
      <c r="V26031" s="17"/>
    </row>
    <row r="26032" spans="22:22" x14ac:dyDescent="0.35">
      <c r="V26032" s="17"/>
    </row>
    <row r="26033" spans="22:22" x14ac:dyDescent="0.35">
      <c r="V26033" s="17"/>
    </row>
    <row r="26034" spans="22:22" x14ac:dyDescent="0.35">
      <c r="V26034" s="17"/>
    </row>
    <row r="26035" spans="22:22" x14ac:dyDescent="0.35">
      <c r="V26035" s="17"/>
    </row>
    <row r="26036" spans="22:22" x14ac:dyDescent="0.35">
      <c r="V26036" s="17"/>
    </row>
    <row r="26037" spans="22:22" x14ac:dyDescent="0.35">
      <c r="V26037" s="17"/>
    </row>
    <row r="26038" spans="22:22" x14ac:dyDescent="0.35">
      <c r="V26038" s="17"/>
    </row>
    <row r="26039" spans="22:22" x14ac:dyDescent="0.35">
      <c r="V26039" s="17"/>
    </row>
    <row r="26040" spans="22:22" x14ac:dyDescent="0.35">
      <c r="V26040" s="17"/>
    </row>
    <row r="26041" spans="22:22" x14ac:dyDescent="0.35">
      <c r="V26041" s="17"/>
    </row>
    <row r="26042" spans="22:22" x14ac:dyDescent="0.35">
      <c r="V26042" s="17"/>
    </row>
    <row r="26043" spans="22:22" x14ac:dyDescent="0.35">
      <c r="V26043" s="17"/>
    </row>
    <row r="26044" spans="22:22" x14ac:dyDescent="0.35">
      <c r="V26044" s="17"/>
    </row>
    <row r="26045" spans="22:22" x14ac:dyDescent="0.35">
      <c r="V26045" s="17"/>
    </row>
    <row r="26046" spans="22:22" x14ac:dyDescent="0.35">
      <c r="V26046" s="17"/>
    </row>
    <row r="26047" spans="22:22" x14ac:dyDescent="0.35">
      <c r="V26047" s="17"/>
    </row>
    <row r="26048" spans="22:22" x14ac:dyDescent="0.35">
      <c r="V26048" s="17"/>
    </row>
    <row r="26049" spans="22:22" x14ac:dyDescent="0.35">
      <c r="V26049" s="17"/>
    </row>
    <row r="26050" spans="22:22" x14ac:dyDescent="0.35">
      <c r="V26050" s="17"/>
    </row>
    <row r="26051" spans="22:22" x14ac:dyDescent="0.35">
      <c r="V26051" s="17"/>
    </row>
    <row r="26052" spans="22:22" x14ac:dyDescent="0.35">
      <c r="V26052" s="17"/>
    </row>
    <row r="26053" spans="22:22" x14ac:dyDescent="0.35">
      <c r="V26053" s="17"/>
    </row>
    <row r="26054" spans="22:22" x14ac:dyDescent="0.35">
      <c r="V26054" s="17"/>
    </row>
    <row r="26055" spans="22:22" x14ac:dyDescent="0.35">
      <c r="V26055" s="17"/>
    </row>
    <row r="26056" spans="22:22" x14ac:dyDescent="0.35">
      <c r="V26056" s="17"/>
    </row>
    <row r="26057" spans="22:22" x14ac:dyDescent="0.35">
      <c r="V26057" s="17"/>
    </row>
    <row r="26058" spans="22:22" x14ac:dyDescent="0.35">
      <c r="V26058" s="17"/>
    </row>
    <row r="26059" spans="22:22" x14ac:dyDescent="0.35">
      <c r="V26059" s="17"/>
    </row>
    <row r="26060" spans="22:22" x14ac:dyDescent="0.35">
      <c r="V26060" s="17"/>
    </row>
    <row r="26061" spans="22:22" x14ac:dyDescent="0.35">
      <c r="V26061" s="17"/>
    </row>
    <row r="26062" spans="22:22" x14ac:dyDescent="0.35">
      <c r="V26062" s="17"/>
    </row>
    <row r="26063" spans="22:22" x14ac:dyDescent="0.35">
      <c r="V26063" s="17"/>
    </row>
    <row r="26064" spans="22:22" x14ac:dyDescent="0.35">
      <c r="V26064" s="17"/>
    </row>
    <row r="26065" spans="22:22" x14ac:dyDescent="0.35">
      <c r="V26065" s="17"/>
    </row>
    <row r="26066" spans="22:22" x14ac:dyDescent="0.35">
      <c r="V26066" s="17"/>
    </row>
    <row r="26067" spans="22:22" x14ac:dyDescent="0.35">
      <c r="V26067" s="17"/>
    </row>
    <row r="26068" spans="22:22" x14ac:dyDescent="0.35">
      <c r="V26068" s="17"/>
    </row>
    <row r="26069" spans="22:22" x14ac:dyDescent="0.35">
      <c r="V26069" s="17"/>
    </row>
    <row r="26070" spans="22:22" x14ac:dyDescent="0.35">
      <c r="V26070" s="17"/>
    </row>
    <row r="26071" spans="22:22" x14ac:dyDescent="0.35">
      <c r="V26071" s="17"/>
    </row>
    <row r="26072" spans="22:22" x14ac:dyDescent="0.35">
      <c r="V26072" s="17"/>
    </row>
    <row r="26073" spans="22:22" x14ac:dyDescent="0.35">
      <c r="V26073" s="17"/>
    </row>
    <row r="26074" spans="22:22" x14ac:dyDescent="0.35">
      <c r="V26074" s="17"/>
    </row>
    <row r="26075" spans="22:22" x14ac:dyDescent="0.35">
      <c r="V26075" s="17"/>
    </row>
    <row r="26076" spans="22:22" x14ac:dyDescent="0.35">
      <c r="V26076" s="17"/>
    </row>
    <row r="26077" spans="22:22" x14ac:dyDescent="0.35">
      <c r="V26077" s="17"/>
    </row>
    <row r="26078" spans="22:22" x14ac:dyDescent="0.35">
      <c r="V26078" s="17"/>
    </row>
    <row r="26079" spans="22:22" x14ac:dyDescent="0.35">
      <c r="V26079" s="17"/>
    </row>
    <row r="26080" spans="22:22" x14ac:dyDescent="0.35">
      <c r="V26080" s="17"/>
    </row>
    <row r="26081" spans="22:22" x14ac:dyDescent="0.35">
      <c r="V26081" s="17"/>
    </row>
    <row r="26082" spans="22:22" x14ac:dyDescent="0.35">
      <c r="V26082" s="17"/>
    </row>
    <row r="26083" spans="22:22" x14ac:dyDescent="0.35">
      <c r="V26083" s="17"/>
    </row>
    <row r="26084" spans="22:22" x14ac:dyDescent="0.35">
      <c r="V26084" s="17"/>
    </row>
    <row r="26085" spans="22:22" x14ac:dyDescent="0.35">
      <c r="V26085" s="17"/>
    </row>
    <row r="26086" spans="22:22" x14ac:dyDescent="0.35">
      <c r="V26086" s="17"/>
    </row>
    <row r="26087" spans="22:22" x14ac:dyDescent="0.35">
      <c r="V26087" s="17"/>
    </row>
    <row r="26088" spans="22:22" x14ac:dyDescent="0.35">
      <c r="V26088" s="17"/>
    </row>
    <row r="26089" spans="22:22" x14ac:dyDescent="0.35">
      <c r="V26089" s="17"/>
    </row>
    <row r="26090" spans="22:22" x14ac:dyDescent="0.35">
      <c r="V26090" s="17"/>
    </row>
    <row r="26091" spans="22:22" x14ac:dyDescent="0.35">
      <c r="V26091" s="17"/>
    </row>
    <row r="26092" spans="22:22" x14ac:dyDescent="0.35">
      <c r="V26092" s="17"/>
    </row>
    <row r="26093" spans="22:22" x14ac:dyDescent="0.35">
      <c r="V26093" s="17"/>
    </row>
    <row r="26094" spans="22:22" x14ac:dyDescent="0.35">
      <c r="V26094" s="17"/>
    </row>
    <row r="26095" spans="22:22" x14ac:dyDescent="0.35">
      <c r="V26095" s="17"/>
    </row>
    <row r="26096" spans="22:22" x14ac:dyDescent="0.35">
      <c r="V26096" s="17"/>
    </row>
    <row r="26097" spans="22:22" x14ac:dyDescent="0.35">
      <c r="V26097" s="17"/>
    </row>
    <row r="26098" spans="22:22" x14ac:dyDescent="0.35">
      <c r="V26098" s="17"/>
    </row>
    <row r="26099" spans="22:22" x14ac:dyDescent="0.35">
      <c r="V26099" s="17"/>
    </row>
    <row r="26100" spans="22:22" x14ac:dyDescent="0.35">
      <c r="V26100" s="17"/>
    </row>
    <row r="26101" spans="22:22" x14ac:dyDescent="0.35">
      <c r="V26101" s="17"/>
    </row>
    <row r="26102" spans="22:22" x14ac:dyDescent="0.35">
      <c r="V26102" s="17"/>
    </row>
    <row r="26103" spans="22:22" x14ac:dyDescent="0.35">
      <c r="V26103" s="17"/>
    </row>
    <row r="26104" spans="22:22" x14ac:dyDescent="0.35">
      <c r="V26104" s="17"/>
    </row>
    <row r="26105" spans="22:22" x14ac:dyDescent="0.35">
      <c r="V26105" s="17"/>
    </row>
    <row r="26106" spans="22:22" x14ac:dyDescent="0.35">
      <c r="V26106" s="17"/>
    </row>
    <row r="26107" spans="22:22" x14ac:dyDescent="0.35">
      <c r="V26107" s="17"/>
    </row>
    <row r="26108" spans="22:22" x14ac:dyDescent="0.35">
      <c r="V26108" s="17"/>
    </row>
    <row r="26109" spans="22:22" x14ac:dyDescent="0.35">
      <c r="V26109" s="17"/>
    </row>
    <row r="26110" spans="22:22" x14ac:dyDescent="0.35">
      <c r="V26110" s="17"/>
    </row>
    <row r="26111" spans="22:22" x14ac:dyDescent="0.35">
      <c r="V26111" s="17"/>
    </row>
    <row r="26112" spans="22:22" x14ac:dyDescent="0.35">
      <c r="V26112" s="17"/>
    </row>
    <row r="26113" spans="22:22" x14ac:dyDescent="0.35">
      <c r="V26113" s="17"/>
    </row>
    <row r="26114" spans="22:22" x14ac:dyDescent="0.35">
      <c r="V26114" s="17"/>
    </row>
    <row r="26115" spans="22:22" x14ac:dyDescent="0.35">
      <c r="V26115" s="17"/>
    </row>
    <row r="26116" spans="22:22" x14ac:dyDescent="0.35">
      <c r="V26116" s="17"/>
    </row>
    <row r="26117" spans="22:22" x14ac:dyDescent="0.35">
      <c r="V26117" s="17"/>
    </row>
    <row r="26118" spans="22:22" x14ac:dyDescent="0.35">
      <c r="V26118" s="17"/>
    </row>
    <row r="26119" spans="22:22" x14ac:dyDescent="0.35">
      <c r="V26119" s="17"/>
    </row>
    <row r="26120" spans="22:22" x14ac:dyDescent="0.35">
      <c r="V26120" s="17"/>
    </row>
    <row r="26121" spans="22:22" x14ac:dyDescent="0.35">
      <c r="V26121" s="17"/>
    </row>
    <row r="26122" spans="22:22" x14ac:dyDescent="0.35">
      <c r="V26122" s="17"/>
    </row>
    <row r="26123" spans="22:22" x14ac:dyDescent="0.35">
      <c r="V26123" s="17"/>
    </row>
    <row r="26124" spans="22:22" x14ac:dyDescent="0.35">
      <c r="V26124" s="17"/>
    </row>
    <row r="26125" spans="22:22" x14ac:dyDescent="0.35">
      <c r="V26125" s="17"/>
    </row>
    <row r="26126" spans="22:22" x14ac:dyDescent="0.35">
      <c r="V26126" s="17"/>
    </row>
    <row r="26127" spans="22:22" x14ac:dyDescent="0.35">
      <c r="V26127" s="17"/>
    </row>
    <row r="26128" spans="22:22" x14ac:dyDescent="0.35">
      <c r="V26128" s="17"/>
    </row>
    <row r="26129" spans="22:22" x14ac:dyDescent="0.35">
      <c r="V26129" s="17"/>
    </row>
    <row r="26130" spans="22:22" x14ac:dyDescent="0.35">
      <c r="V26130" s="17"/>
    </row>
    <row r="26131" spans="22:22" x14ac:dyDescent="0.35">
      <c r="V26131" s="17"/>
    </row>
    <row r="26132" spans="22:22" x14ac:dyDescent="0.35">
      <c r="V26132" s="17"/>
    </row>
    <row r="26133" spans="22:22" x14ac:dyDescent="0.35">
      <c r="V26133" s="17"/>
    </row>
    <row r="26134" spans="22:22" x14ac:dyDescent="0.35">
      <c r="V26134" s="17"/>
    </row>
    <row r="26135" spans="22:22" x14ac:dyDescent="0.35">
      <c r="V26135" s="17"/>
    </row>
    <row r="26136" spans="22:22" x14ac:dyDescent="0.35">
      <c r="V26136" s="17"/>
    </row>
    <row r="26137" spans="22:22" x14ac:dyDescent="0.35">
      <c r="V26137" s="17"/>
    </row>
    <row r="26138" spans="22:22" x14ac:dyDescent="0.35">
      <c r="V26138" s="17"/>
    </row>
    <row r="26139" spans="22:22" x14ac:dyDescent="0.35">
      <c r="V26139" s="17"/>
    </row>
    <row r="26140" spans="22:22" x14ac:dyDescent="0.35">
      <c r="V26140" s="17"/>
    </row>
    <row r="26141" spans="22:22" x14ac:dyDescent="0.35">
      <c r="V26141" s="17"/>
    </row>
    <row r="26142" spans="22:22" x14ac:dyDescent="0.35">
      <c r="V26142" s="17"/>
    </row>
    <row r="26143" spans="22:22" x14ac:dyDescent="0.35">
      <c r="V26143" s="17"/>
    </row>
    <row r="26144" spans="22:22" x14ac:dyDescent="0.35">
      <c r="V26144" s="17"/>
    </row>
    <row r="26145" spans="22:22" x14ac:dyDescent="0.35">
      <c r="V26145" s="17"/>
    </row>
    <row r="26146" spans="22:22" x14ac:dyDescent="0.35">
      <c r="V26146" s="17"/>
    </row>
    <row r="26147" spans="22:22" x14ac:dyDescent="0.35">
      <c r="V26147" s="17"/>
    </row>
    <row r="26148" spans="22:22" x14ac:dyDescent="0.35">
      <c r="V26148" s="17"/>
    </row>
    <row r="26149" spans="22:22" x14ac:dyDescent="0.35">
      <c r="V26149" s="17"/>
    </row>
    <row r="26150" spans="22:22" x14ac:dyDescent="0.35">
      <c r="V26150" s="17"/>
    </row>
    <row r="26151" spans="22:22" x14ac:dyDescent="0.35">
      <c r="V26151" s="17"/>
    </row>
    <row r="26152" spans="22:22" x14ac:dyDescent="0.35">
      <c r="V26152" s="17"/>
    </row>
    <row r="26153" spans="22:22" x14ac:dyDescent="0.35">
      <c r="V26153" s="17"/>
    </row>
    <row r="26154" spans="22:22" x14ac:dyDescent="0.35">
      <c r="V26154" s="17"/>
    </row>
    <row r="26155" spans="22:22" x14ac:dyDescent="0.35">
      <c r="V26155" s="17"/>
    </row>
    <row r="26156" spans="22:22" x14ac:dyDescent="0.35">
      <c r="V26156" s="17"/>
    </row>
    <row r="26157" spans="22:22" x14ac:dyDescent="0.35">
      <c r="V26157" s="17"/>
    </row>
    <row r="26158" spans="22:22" x14ac:dyDescent="0.35">
      <c r="V26158" s="17"/>
    </row>
    <row r="26159" spans="22:22" x14ac:dyDescent="0.35">
      <c r="V26159" s="17"/>
    </row>
    <row r="26160" spans="22:22" x14ac:dyDescent="0.35">
      <c r="V26160" s="17"/>
    </row>
    <row r="26161" spans="22:22" x14ac:dyDescent="0.35">
      <c r="V26161" s="17"/>
    </row>
    <row r="26162" spans="22:22" x14ac:dyDescent="0.35">
      <c r="V26162" s="17"/>
    </row>
    <row r="26163" spans="22:22" x14ac:dyDescent="0.35">
      <c r="V26163" s="17"/>
    </row>
    <row r="26164" spans="22:22" x14ac:dyDescent="0.35">
      <c r="V26164" s="17"/>
    </row>
    <row r="26165" spans="22:22" x14ac:dyDescent="0.35">
      <c r="V26165" s="17"/>
    </row>
    <row r="26166" spans="22:22" x14ac:dyDescent="0.35">
      <c r="V26166" s="17"/>
    </row>
    <row r="26167" spans="22:22" x14ac:dyDescent="0.35">
      <c r="V26167" s="17"/>
    </row>
    <row r="26168" spans="22:22" x14ac:dyDescent="0.35">
      <c r="V26168" s="17"/>
    </row>
    <row r="26169" spans="22:22" x14ac:dyDescent="0.35">
      <c r="V26169" s="17"/>
    </row>
    <row r="26170" spans="22:22" x14ac:dyDescent="0.35">
      <c r="V26170" s="17"/>
    </row>
    <row r="26171" spans="22:22" x14ac:dyDescent="0.35">
      <c r="V26171" s="17"/>
    </row>
    <row r="26172" spans="22:22" x14ac:dyDescent="0.35">
      <c r="V26172" s="17"/>
    </row>
    <row r="26173" spans="22:22" x14ac:dyDescent="0.35">
      <c r="V26173" s="17"/>
    </row>
    <row r="26174" spans="22:22" x14ac:dyDescent="0.35">
      <c r="V26174" s="17"/>
    </row>
    <row r="26175" spans="22:22" x14ac:dyDescent="0.35">
      <c r="V26175" s="17"/>
    </row>
    <row r="26176" spans="22:22" x14ac:dyDescent="0.35">
      <c r="V26176" s="17"/>
    </row>
    <row r="26177" spans="22:22" x14ac:dyDescent="0.35">
      <c r="V26177" s="17"/>
    </row>
    <row r="26178" spans="22:22" x14ac:dyDescent="0.35">
      <c r="V26178" s="17"/>
    </row>
    <row r="26179" spans="22:22" x14ac:dyDescent="0.35">
      <c r="V26179" s="17"/>
    </row>
    <row r="26180" spans="22:22" x14ac:dyDescent="0.35">
      <c r="V26180" s="17"/>
    </row>
    <row r="26181" spans="22:22" x14ac:dyDescent="0.35">
      <c r="V26181" s="17"/>
    </row>
    <row r="26182" spans="22:22" x14ac:dyDescent="0.35">
      <c r="V26182" s="17"/>
    </row>
    <row r="26183" spans="22:22" x14ac:dyDescent="0.35">
      <c r="V26183" s="17"/>
    </row>
    <row r="26184" spans="22:22" x14ac:dyDescent="0.35">
      <c r="V26184" s="17"/>
    </row>
    <row r="26185" spans="22:22" x14ac:dyDescent="0.35">
      <c r="V26185" s="17"/>
    </row>
    <row r="26186" spans="22:22" x14ac:dyDescent="0.35">
      <c r="V26186" s="17"/>
    </row>
    <row r="26187" spans="22:22" x14ac:dyDescent="0.35">
      <c r="V26187" s="17"/>
    </row>
    <row r="26188" spans="22:22" x14ac:dyDescent="0.35">
      <c r="V26188" s="17"/>
    </row>
    <row r="26189" spans="22:22" x14ac:dyDescent="0.35">
      <c r="V26189" s="17"/>
    </row>
    <row r="26190" spans="22:22" x14ac:dyDescent="0.35">
      <c r="V26190" s="17"/>
    </row>
    <row r="26191" spans="22:22" x14ac:dyDescent="0.35">
      <c r="V26191" s="17"/>
    </row>
    <row r="26192" spans="22:22" x14ac:dyDescent="0.35">
      <c r="V26192" s="17"/>
    </row>
    <row r="26193" spans="22:22" x14ac:dyDescent="0.35">
      <c r="V26193" s="17"/>
    </row>
    <row r="26194" spans="22:22" x14ac:dyDescent="0.35">
      <c r="V26194" s="17"/>
    </row>
    <row r="26195" spans="22:22" x14ac:dyDescent="0.35">
      <c r="V26195" s="17"/>
    </row>
    <row r="26196" spans="22:22" x14ac:dyDescent="0.35">
      <c r="V26196" s="17"/>
    </row>
    <row r="26197" spans="22:22" x14ac:dyDescent="0.35">
      <c r="V26197" s="17"/>
    </row>
    <row r="26198" spans="22:22" x14ac:dyDescent="0.35">
      <c r="V26198" s="17"/>
    </row>
    <row r="26199" spans="22:22" x14ac:dyDescent="0.35">
      <c r="V26199" s="17"/>
    </row>
    <row r="26200" spans="22:22" x14ac:dyDescent="0.35">
      <c r="V26200" s="17"/>
    </row>
    <row r="26201" spans="22:22" x14ac:dyDescent="0.35">
      <c r="V26201" s="17"/>
    </row>
    <row r="26202" spans="22:22" x14ac:dyDescent="0.35">
      <c r="V26202" s="17"/>
    </row>
    <row r="26203" spans="22:22" x14ac:dyDescent="0.35">
      <c r="V26203" s="17"/>
    </row>
    <row r="26204" spans="22:22" x14ac:dyDescent="0.35">
      <c r="V26204" s="17"/>
    </row>
    <row r="26205" spans="22:22" x14ac:dyDescent="0.35">
      <c r="V26205" s="17"/>
    </row>
    <row r="26206" spans="22:22" x14ac:dyDescent="0.35">
      <c r="V26206" s="17"/>
    </row>
    <row r="26207" spans="22:22" x14ac:dyDescent="0.35">
      <c r="V26207" s="17"/>
    </row>
    <row r="26208" spans="22:22" x14ac:dyDescent="0.35">
      <c r="V26208" s="17"/>
    </row>
    <row r="26209" spans="22:22" x14ac:dyDescent="0.35">
      <c r="V26209" s="17"/>
    </row>
    <row r="26210" spans="22:22" x14ac:dyDescent="0.35">
      <c r="V26210" s="17"/>
    </row>
    <row r="26211" spans="22:22" x14ac:dyDescent="0.35">
      <c r="V26211" s="17"/>
    </row>
    <row r="26212" spans="22:22" x14ac:dyDescent="0.35">
      <c r="V26212" s="17"/>
    </row>
    <row r="26213" spans="22:22" x14ac:dyDescent="0.35">
      <c r="V26213" s="17"/>
    </row>
    <row r="26214" spans="22:22" x14ac:dyDescent="0.35">
      <c r="V26214" s="17"/>
    </row>
    <row r="26215" spans="22:22" x14ac:dyDescent="0.35">
      <c r="V26215" s="17"/>
    </row>
    <row r="26216" spans="22:22" x14ac:dyDescent="0.35">
      <c r="V26216" s="17"/>
    </row>
    <row r="26217" spans="22:22" x14ac:dyDescent="0.35">
      <c r="V26217" s="17"/>
    </row>
    <row r="26218" spans="22:22" x14ac:dyDescent="0.35">
      <c r="V26218" s="17"/>
    </row>
    <row r="26219" spans="22:22" x14ac:dyDescent="0.35">
      <c r="V26219" s="17"/>
    </row>
    <row r="26220" spans="22:22" x14ac:dyDescent="0.35">
      <c r="V26220" s="17"/>
    </row>
    <row r="26221" spans="22:22" x14ac:dyDescent="0.35">
      <c r="V26221" s="17"/>
    </row>
    <row r="26222" spans="22:22" x14ac:dyDescent="0.35">
      <c r="V26222" s="17"/>
    </row>
    <row r="26223" spans="22:22" x14ac:dyDescent="0.35">
      <c r="V26223" s="17"/>
    </row>
    <row r="26224" spans="22:22" x14ac:dyDescent="0.35">
      <c r="V26224" s="17"/>
    </row>
    <row r="26225" spans="22:22" x14ac:dyDescent="0.35">
      <c r="V26225" s="17"/>
    </row>
    <row r="26226" spans="22:22" x14ac:dyDescent="0.35">
      <c r="V26226" s="17"/>
    </row>
    <row r="26227" spans="22:22" x14ac:dyDescent="0.35">
      <c r="V26227" s="17"/>
    </row>
    <row r="26228" spans="22:22" x14ac:dyDescent="0.35">
      <c r="V26228" s="17"/>
    </row>
    <row r="26229" spans="22:22" x14ac:dyDescent="0.35">
      <c r="V26229" s="17"/>
    </row>
    <row r="26230" spans="22:22" x14ac:dyDescent="0.35">
      <c r="V26230" s="17"/>
    </row>
    <row r="26231" spans="22:22" x14ac:dyDescent="0.35">
      <c r="V26231" s="17"/>
    </row>
    <row r="26232" spans="22:22" x14ac:dyDescent="0.35">
      <c r="V26232" s="17"/>
    </row>
    <row r="26233" spans="22:22" x14ac:dyDescent="0.35">
      <c r="V26233" s="17"/>
    </row>
    <row r="26234" spans="22:22" x14ac:dyDescent="0.35">
      <c r="V26234" s="17"/>
    </row>
    <row r="26235" spans="22:22" x14ac:dyDescent="0.35">
      <c r="V26235" s="17"/>
    </row>
    <row r="26236" spans="22:22" x14ac:dyDescent="0.35">
      <c r="V26236" s="17"/>
    </row>
    <row r="26237" spans="22:22" x14ac:dyDescent="0.35">
      <c r="V26237" s="17"/>
    </row>
    <row r="26238" spans="22:22" x14ac:dyDescent="0.35">
      <c r="V26238" s="17"/>
    </row>
    <row r="26239" spans="22:22" x14ac:dyDescent="0.35">
      <c r="V26239" s="17"/>
    </row>
    <row r="26240" spans="22:22" x14ac:dyDescent="0.35">
      <c r="V26240" s="17"/>
    </row>
    <row r="26241" spans="22:22" x14ac:dyDescent="0.35">
      <c r="V26241" s="17"/>
    </row>
    <row r="26242" spans="22:22" x14ac:dyDescent="0.35">
      <c r="V26242" s="17"/>
    </row>
    <row r="26243" spans="22:22" x14ac:dyDescent="0.35">
      <c r="V26243" s="17"/>
    </row>
    <row r="26244" spans="22:22" x14ac:dyDescent="0.35">
      <c r="V26244" s="17"/>
    </row>
    <row r="26245" spans="22:22" x14ac:dyDescent="0.35">
      <c r="V26245" s="17"/>
    </row>
    <row r="26246" spans="22:22" x14ac:dyDescent="0.35">
      <c r="V26246" s="17"/>
    </row>
    <row r="26247" spans="22:22" x14ac:dyDescent="0.35">
      <c r="V26247" s="17"/>
    </row>
    <row r="26248" spans="22:22" x14ac:dyDescent="0.35">
      <c r="V26248" s="17"/>
    </row>
    <row r="26249" spans="22:22" x14ac:dyDescent="0.35">
      <c r="V26249" s="17"/>
    </row>
    <row r="26250" spans="22:22" x14ac:dyDescent="0.35">
      <c r="V26250" s="17"/>
    </row>
    <row r="26251" spans="22:22" x14ac:dyDescent="0.35">
      <c r="V26251" s="17"/>
    </row>
    <row r="26252" spans="22:22" x14ac:dyDescent="0.35">
      <c r="V26252" s="17"/>
    </row>
    <row r="26253" spans="22:22" x14ac:dyDescent="0.35">
      <c r="V26253" s="17"/>
    </row>
    <row r="26254" spans="22:22" x14ac:dyDescent="0.35">
      <c r="V26254" s="17"/>
    </row>
    <row r="26255" spans="22:22" x14ac:dyDescent="0.35">
      <c r="V26255" s="17"/>
    </row>
    <row r="26256" spans="22:22" x14ac:dyDescent="0.35">
      <c r="V26256" s="17"/>
    </row>
    <row r="26257" spans="22:22" x14ac:dyDescent="0.35">
      <c r="V26257" s="17"/>
    </row>
    <row r="26258" spans="22:22" x14ac:dyDescent="0.35">
      <c r="V26258" s="17"/>
    </row>
    <row r="26259" spans="22:22" x14ac:dyDescent="0.35">
      <c r="V26259" s="17"/>
    </row>
    <row r="26260" spans="22:22" x14ac:dyDescent="0.35">
      <c r="V26260" s="17"/>
    </row>
    <row r="26261" spans="22:22" x14ac:dyDescent="0.35">
      <c r="V26261" s="17"/>
    </row>
    <row r="26262" spans="22:22" x14ac:dyDescent="0.35">
      <c r="V26262" s="17"/>
    </row>
    <row r="26263" spans="22:22" x14ac:dyDescent="0.35">
      <c r="V26263" s="17"/>
    </row>
    <row r="26264" spans="22:22" x14ac:dyDescent="0.35">
      <c r="V26264" s="17"/>
    </row>
    <row r="26265" spans="22:22" x14ac:dyDescent="0.35">
      <c r="V26265" s="17"/>
    </row>
    <row r="26266" spans="22:22" x14ac:dyDescent="0.35">
      <c r="V26266" s="17"/>
    </row>
    <row r="26267" spans="22:22" x14ac:dyDescent="0.35">
      <c r="V26267" s="17"/>
    </row>
    <row r="26268" spans="22:22" x14ac:dyDescent="0.35">
      <c r="V26268" s="17"/>
    </row>
    <row r="26269" spans="22:22" x14ac:dyDescent="0.35">
      <c r="V26269" s="17"/>
    </row>
    <row r="26270" spans="22:22" x14ac:dyDescent="0.35">
      <c r="V26270" s="17"/>
    </row>
    <row r="26271" spans="22:22" x14ac:dyDescent="0.35">
      <c r="V26271" s="17"/>
    </row>
    <row r="26272" spans="22:22" x14ac:dyDescent="0.35">
      <c r="V26272" s="17"/>
    </row>
    <row r="26273" spans="22:22" x14ac:dyDescent="0.35">
      <c r="V26273" s="17"/>
    </row>
    <row r="26274" spans="22:22" x14ac:dyDescent="0.35">
      <c r="V26274" s="17"/>
    </row>
    <row r="26275" spans="22:22" x14ac:dyDescent="0.35">
      <c r="V26275" s="17"/>
    </row>
    <row r="26276" spans="22:22" x14ac:dyDescent="0.35">
      <c r="V26276" s="17"/>
    </row>
    <row r="26277" spans="22:22" x14ac:dyDescent="0.35">
      <c r="V26277" s="17"/>
    </row>
    <row r="26278" spans="22:22" x14ac:dyDescent="0.35">
      <c r="V26278" s="17"/>
    </row>
    <row r="26279" spans="22:22" x14ac:dyDescent="0.35">
      <c r="V26279" s="17"/>
    </row>
    <row r="26280" spans="22:22" x14ac:dyDescent="0.35">
      <c r="V26280" s="17"/>
    </row>
    <row r="26281" spans="22:22" x14ac:dyDescent="0.35">
      <c r="V26281" s="17"/>
    </row>
    <row r="26282" spans="22:22" x14ac:dyDescent="0.35">
      <c r="V26282" s="17"/>
    </row>
    <row r="26283" spans="22:22" x14ac:dyDescent="0.35">
      <c r="V26283" s="17"/>
    </row>
    <row r="26284" spans="22:22" x14ac:dyDescent="0.35">
      <c r="V26284" s="17"/>
    </row>
    <row r="26285" spans="22:22" x14ac:dyDescent="0.35">
      <c r="V26285" s="17"/>
    </row>
    <row r="26286" spans="22:22" x14ac:dyDescent="0.35">
      <c r="V26286" s="17"/>
    </row>
    <row r="26287" spans="22:22" x14ac:dyDescent="0.35">
      <c r="V26287" s="17"/>
    </row>
    <row r="26288" spans="22:22" x14ac:dyDescent="0.35">
      <c r="V26288" s="17"/>
    </row>
    <row r="26289" spans="22:22" x14ac:dyDescent="0.35">
      <c r="V26289" s="17"/>
    </row>
    <row r="26290" spans="22:22" x14ac:dyDescent="0.35">
      <c r="V26290" s="17"/>
    </row>
    <row r="26291" spans="22:22" x14ac:dyDescent="0.35">
      <c r="V26291" s="17"/>
    </row>
    <row r="26292" spans="22:22" x14ac:dyDescent="0.35">
      <c r="V26292" s="17"/>
    </row>
    <row r="26293" spans="22:22" x14ac:dyDescent="0.35">
      <c r="V26293" s="17"/>
    </row>
    <row r="26294" spans="22:22" x14ac:dyDescent="0.35">
      <c r="V26294" s="17"/>
    </row>
    <row r="26295" spans="22:22" x14ac:dyDescent="0.35">
      <c r="V26295" s="17"/>
    </row>
    <row r="26296" spans="22:22" x14ac:dyDescent="0.35">
      <c r="V26296" s="17"/>
    </row>
    <row r="26297" spans="22:22" x14ac:dyDescent="0.35">
      <c r="V26297" s="17"/>
    </row>
    <row r="26298" spans="22:22" x14ac:dyDescent="0.35">
      <c r="V26298" s="17"/>
    </row>
    <row r="26299" spans="22:22" x14ac:dyDescent="0.35">
      <c r="V26299" s="17"/>
    </row>
    <row r="26300" spans="22:22" x14ac:dyDescent="0.35">
      <c r="V26300" s="17"/>
    </row>
    <row r="26301" spans="22:22" x14ac:dyDescent="0.35">
      <c r="V26301" s="17"/>
    </row>
    <row r="26302" spans="22:22" x14ac:dyDescent="0.35">
      <c r="V26302" s="17"/>
    </row>
    <row r="26303" spans="22:22" x14ac:dyDescent="0.35">
      <c r="V26303" s="17"/>
    </row>
    <row r="26304" spans="22:22" x14ac:dyDescent="0.35">
      <c r="V26304" s="17"/>
    </row>
    <row r="26305" spans="22:22" x14ac:dyDescent="0.35">
      <c r="V26305" s="17"/>
    </row>
    <row r="26306" spans="22:22" x14ac:dyDescent="0.35">
      <c r="V26306" s="17"/>
    </row>
    <row r="26307" spans="22:22" x14ac:dyDescent="0.35">
      <c r="V26307" s="17"/>
    </row>
    <row r="26308" spans="22:22" x14ac:dyDescent="0.35">
      <c r="V26308" s="17"/>
    </row>
    <row r="26309" spans="22:22" x14ac:dyDescent="0.35">
      <c r="V26309" s="17"/>
    </row>
    <row r="26310" spans="22:22" x14ac:dyDescent="0.35">
      <c r="V26310" s="17"/>
    </row>
    <row r="26311" spans="22:22" x14ac:dyDescent="0.35">
      <c r="V26311" s="17"/>
    </row>
    <row r="26312" spans="22:22" x14ac:dyDescent="0.35">
      <c r="V26312" s="17"/>
    </row>
    <row r="26313" spans="22:22" x14ac:dyDescent="0.35">
      <c r="V26313" s="17"/>
    </row>
    <row r="26314" spans="22:22" x14ac:dyDescent="0.35">
      <c r="V26314" s="17"/>
    </row>
    <row r="26315" spans="22:22" x14ac:dyDescent="0.35">
      <c r="V26315" s="17"/>
    </row>
    <row r="26316" spans="22:22" x14ac:dyDescent="0.35">
      <c r="V26316" s="17"/>
    </row>
    <row r="26317" spans="22:22" x14ac:dyDescent="0.35">
      <c r="V26317" s="17"/>
    </row>
    <row r="26318" spans="22:22" x14ac:dyDescent="0.35">
      <c r="V26318" s="17"/>
    </row>
    <row r="26319" spans="22:22" x14ac:dyDescent="0.35">
      <c r="V26319" s="17"/>
    </row>
    <row r="26320" spans="22:22" x14ac:dyDescent="0.35">
      <c r="V26320" s="17"/>
    </row>
    <row r="26321" spans="22:22" x14ac:dyDescent="0.35">
      <c r="V26321" s="17"/>
    </row>
    <row r="26322" spans="22:22" x14ac:dyDescent="0.35">
      <c r="V26322" s="17"/>
    </row>
    <row r="26323" spans="22:22" x14ac:dyDescent="0.35">
      <c r="V26323" s="17"/>
    </row>
    <row r="26324" spans="22:22" x14ac:dyDescent="0.35">
      <c r="V26324" s="17"/>
    </row>
    <row r="26325" spans="22:22" x14ac:dyDescent="0.35">
      <c r="V26325" s="17"/>
    </row>
    <row r="26326" spans="22:22" x14ac:dyDescent="0.35">
      <c r="V26326" s="17"/>
    </row>
    <row r="26327" spans="22:22" x14ac:dyDescent="0.35">
      <c r="V26327" s="17"/>
    </row>
    <row r="26328" spans="22:22" x14ac:dyDescent="0.35">
      <c r="V26328" s="17"/>
    </row>
    <row r="26329" spans="22:22" x14ac:dyDescent="0.35">
      <c r="V26329" s="17"/>
    </row>
    <row r="26330" spans="22:22" x14ac:dyDescent="0.35">
      <c r="V26330" s="17"/>
    </row>
    <row r="26331" spans="22:22" x14ac:dyDescent="0.35">
      <c r="V26331" s="17"/>
    </row>
    <row r="26332" spans="22:22" x14ac:dyDescent="0.35">
      <c r="V26332" s="17"/>
    </row>
    <row r="26333" spans="22:22" x14ac:dyDescent="0.35">
      <c r="V26333" s="17"/>
    </row>
    <row r="26334" spans="22:22" x14ac:dyDescent="0.35">
      <c r="V26334" s="17"/>
    </row>
    <row r="26335" spans="22:22" x14ac:dyDescent="0.35">
      <c r="V26335" s="17"/>
    </row>
    <row r="26336" spans="22:22" x14ac:dyDescent="0.35">
      <c r="V26336" s="17"/>
    </row>
    <row r="26337" spans="22:22" x14ac:dyDescent="0.35">
      <c r="V26337" s="17"/>
    </row>
    <row r="26338" spans="22:22" x14ac:dyDescent="0.35">
      <c r="V26338" s="17"/>
    </row>
    <row r="26339" spans="22:22" x14ac:dyDescent="0.35">
      <c r="V26339" s="17"/>
    </row>
    <row r="26340" spans="22:22" x14ac:dyDescent="0.35">
      <c r="V26340" s="17"/>
    </row>
    <row r="26341" spans="22:22" x14ac:dyDescent="0.35">
      <c r="V26341" s="17"/>
    </row>
    <row r="26342" spans="22:22" x14ac:dyDescent="0.35">
      <c r="V26342" s="17"/>
    </row>
    <row r="26343" spans="22:22" x14ac:dyDescent="0.35">
      <c r="V26343" s="17"/>
    </row>
    <row r="26344" spans="22:22" x14ac:dyDescent="0.35">
      <c r="V26344" s="17"/>
    </row>
    <row r="26345" spans="22:22" x14ac:dyDescent="0.35">
      <c r="V26345" s="17"/>
    </row>
    <row r="26346" spans="22:22" x14ac:dyDescent="0.35">
      <c r="V26346" s="17"/>
    </row>
    <row r="26347" spans="22:22" x14ac:dyDescent="0.35">
      <c r="V26347" s="17"/>
    </row>
    <row r="26348" spans="22:22" x14ac:dyDescent="0.35">
      <c r="V26348" s="17"/>
    </row>
    <row r="26349" spans="22:22" x14ac:dyDescent="0.35">
      <c r="V26349" s="17"/>
    </row>
    <row r="26350" spans="22:22" x14ac:dyDescent="0.35">
      <c r="V26350" s="17"/>
    </row>
    <row r="26351" spans="22:22" x14ac:dyDescent="0.35">
      <c r="V26351" s="17"/>
    </row>
    <row r="26352" spans="22:22" x14ac:dyDescent="0.35">
      <c r="V26352" s="17"/>
    </row>
    <row r="26353" spans="22:22" x14ac:dyDescent="0.35">
      <c r="V26353" s="17"/>
    </row>
    <row r="26354" spans="22:22" x14ac:dyDescent="0.35">
      <c r="V26354" s="17"/>
    </row>
    <row r="26355" spans="22:22" x14ac:dyDescent="0.35">
      <c r="V26355" s="17"/>
    </row>
    <row r="26356" spans="22:22" x14ac:dyDescent="0.35">
      <c r="V26356" s="17"/>
    </row>
    <row r="26357" spans="22:22" x14ac:dyDescent="0.35">
      <c r="V26357" s="17"/>
    </row>
    <row r="26358" spans="22:22" x14ac:dyDescent="0.35">
      <c r="V26358" s="17"/>
    </row>
    <row r="26359" spans="22:22" x14ac:dyDescent="0.35">
      <c r="V26359" s="17"/>
    </row>
    <row r="26360" spans="22:22" x14ac:dyDescent="0.35">
      <c r="V26360" s="17"/>
    </row>
    <row r="26361" spans="22:22" x14ac:dyDescent="0.35">
      <c r="V26361" s="17"/>
    </row>
    <row r="26362" spans="22:22" x14ac:dyDescent="0.35">
      <c r="V26362" s="17"/>
    </row>
    <row r="26363" spans="22:22" x14ac:dyDescent="0.35">
      <c r="V26363" s="17"/>
    </row>
    <row r="26364" spans="22:22" x14ac:dyDescent="0.35">
      <c r="V26364" s="17"/>
    </row>
    <row r="26365" spans="22:22" x14ac:dyDescent="0.35">
      <c r="V26365" s="17"/>
    </row>
    <row r="26366" spans="22:22" x14ac:dyDescent="0.35">
      <c r="V26366" s="17"/>
    </row>
    <row r="26367" spans="22:22" x14ac:dyDescent="0.35">
      <c r="V26367" s="17"/>
    </row>
    <row r="26368" spans="22:22" x14ac:dyDescent="0.35">
      <c r="V26368" s="17"/>
    </row>
    <row r="26369" spans="22:22" x14ac:dyDescent="0.35">
      <c r="V26369" s="17"/>
    </row>
    <row r="26370" spans="22:22" x14ac:dyDescent="0.35">
      <c r="V26370" s="17"/>
    </row>
    <row r="26371" spans="22:22" x14ac:dyDescent="0.35">
      <c r="V26371" s="17"/>
    </row>
    <row r="26372" spans="22:22" x14ac:dyDescent="0.35">
      <c r="V26372" s="17"/>
    </row>
    <row r="26373" spans="22:22" x14ac:dyDescent="0.35">
      <c r="V26373" s="17"/>
    </row>
    <row r="26374" spans="22:22" x14ac:dyDescent="0.35">
      <c r="V26374" s="17"/>
    </row>
    <row r="26375" spans="22:22" x14ac:dyDescent="0.35">
      <c r="V26375" s="17"/>
    </row>
    <row r="26376" spans="22:22" x14ac:dyDescent="0.35">
      <c r="V26376" s="17"/>
    </row>
    <row r="26377" spans="22:22" x14ac:dyDescent="0.35">
      <c r="V26377" s="17"/>
    </row>
    <row r="26378" spans="22:22" x14ac:dyDescent="0.35">
      <c r="V26378" s="17"/>
    </row>
    <row r="26379" spans="22:22" x14ac:dyDescent="0.35">
      <c r="V26379" s="17"/>
    </row>
    <row r="26380" spans="22:22" x14ac:dyDescent="0.35">
      <c r="V26380" s="17"/>
    </row>
    <row r="26381" spans="22:22" x14ac:dyDescent="0.35">
      <c r="V26381" s="17"/>
    </row>
    <row r="26382" spans="22:22" x14ac:dyDescent="0.35">
      <c r="V26382" s="17"/>
    </row>
    <row r="26383" spans="22:22" x14ac:dyDescent="0.35">
      <c r="V26383" s="17"/>
    </row>
    <row r="26384" spans="22:22" x14ac:dyDescent="0.35">
      <c r="V26384" s="17"/>
    </row>
    <row r="26385" spans="22:22" x14ac:dyDescent="0.35">
      <c r="V26385" s="17"/>
    </row>
    <row r="26386" spans="22:22" x14ac:dyDescent="0.35">
      <c r="V26386" s="17"/>
    </row>
    <row r="26387" spans="22:22" x14ac:dyDescent="0.35">
      <c r="V26387" s="17"/>
    </row>
    <row r="26388" spans="22:22" x14ac:dyDescent="0.35">
      <c r="V26388" s="17"/>
    </row>
    <row r="26389" spans="22:22" x14ac:dyDescent="0.35">
      <c r="V26389" s="17"/>
    </row>
    <row r="26390" spans="22:22" x14ac:dyDescent="0.35">
      <c r="V26390" s="17"/>
    </row>
    <row r="26391" spans="22:22" x14ac:dyDescent="0.35">
      <c r="V26391" s="17"/>
    </row>
    <row r="26392" spans="22:22" x14ac:dyDescent="0.35">
      <c r="V26392" s="17"/>
    </row>
    <row r="26393" spans="22:22" x14ac:dyDescent="0.35">
      <c r="V26393" s="17"/>
    </row>
    <row r="26394" spans="22:22" x14ac:dyDescent="0.35">
      <c r="V26394" s="17"/>
    </row>
    <row r="26395" spans="22:22" x14ac:dyDescent="0.35">
      <c r="V26395" s="17"/>
    </row>
    <row r="26396" spans="22:22" x14ac:dyDescent="0.35">
      <c r="V26396" s="17"/>
    </row>
    <row r="26397" spans="22:22" x14ac:dyDescent="0.35">
      <c r="V26397" s="17"/>
    </row>
    <row r="26398" spans="22:22" x14ac:dyDescent="0.35">
      <c r="V26398" s="17"/>
    </row>
    <row r="26399" spans="22:22" x14ac:dyDescent="0.35">
      <c r="V26399" s="17"/>
    </row>
    <row r="26400" spans="22:22" x14ac:dyDescent="0.35">
      <c r="V26400" s="17"/>
    </row>
    <row r="26401" spans="22:22" x14ac:dyDescent="0.35">
      <c r="V26401" s="17"/>
    </row>
    <row r="26402" spans="22:22" x14ac:dyDescent="0.35">
      <c r="V26402" s="17"/>
    </row>
    <row r="26403" spans="22:22" x14ac:dyDescent="0.35">
      <c r="V26403" s="17"/>
    </row>
    <row r="26404" spans="22:22" x14ac:dyDescent="0.35">
      <c r="V26404" s="17"/>
    </row>
    <row r="26405" spans="22:22" x14ac:dyDescent="0.35">
      <c r="V26405" s="17"/>
    </row>
    <row r="26406" spans="22:22" x14ac:dyDescent="0.35">
      <c r="V26406" s="17"/>
    </row>
    <row r="26407" spans="22:22" x14ac:dyDescent="0.35">
      <c r="V26407" s="17"/>
    </row>
    <row r="26408" spans="22:22" x14ac:dyDescent="0.35">
      <c r="V26408" s="17"/>
    </row>
    <row r="26409" spans="22:22" x14ac:dyDescent="0.35">
      <c r="V26409" s="17"/>
    </row>
    <row r="26410" spans="22:22" x14ac:dyDescent="0.35">
      <c r="V26410" s="17"/>
    </row>
    <row r="26411" spans="22:22" x14ac:dyDescent="0.35">
      <c r="V26411" s="17"/>
    </row>
    <row r="26412" spans="22:22" x14ac:dyDescent="0.35">
      <c r="V26412" s="17"/>
    </row>
    <row r="26413" spans="22:22" x14ac:dyDescent="0.35">
      <c r="V26413" s="17"/>
    </row>
    <row r="26414" spans="22:22" x14ac:dyDescent="0.35">
      <c r="V26414" s="17"/>
    </row>
    <row r="26415" spans="22:22" x14ac:dyDescent="0.35">
      <c r="V26415" s="17"/>
    </row>
    <row r="26416" spans="22:22" x14ac:dyDescent="0.35">
      <c r="V26416" s="17"/>
    </row>
    <row r="26417" spans="22:22" x14ac:dyDescent="0.35">
      <c r="V26417" s="17"/>
    </row>
    <row r="26418" spans="22:22" x14ac:dyDescent="0.35">
      <c r="V26418" s="17"/>
    </row>
    <row r="26419" spans="22:22" x14ac:dyDescent="0.35">
      <c r="V26419" s="17"/>
    </row>
    <row r="26420" spans="22:22" x14ac:dyDescent="0.35">
      <c r="V26420" s="17"/>
    </row>
    <row r="26421" spans="22:22" x14ac:dyDescent="0.35">
      <c r="V26421" s="17"/>
    </row>
    <row r="26422" spans="22:22" x14ac:dyDescent="0.35">
      <c r="V26422" s="17"/>
    </row>
    <row r="26423" spans="22:22" x14ac:dyDescent="0.35">
      <c r="V26423" s="17"/>
    </row>
    <row r="26424" spans="22:22" x14ac:dyDescent="0.35">
      <c r="V26424" s="17"/>
    </row>
    <row r="26425" spans="22:22" x14ac:dyDescent="0.35">
      <c r="V26425" s="17"/>
    </row>
    <row r="26426" spans="22:22" x14ac:dyDescent="0.35">
      <c r="V26426" s="17"/>
    </row>
    <row r="26427" spans="22:22" x14ac:dyDescent="0.35">
      <c r="V26427" s="17"/>
    </row>
    <row r="26428" spans="22:22" x14ac:dyDescent="0.35">
      <c r="V26428" s="17"/>
    </row>
    <row r="26429" spans="22:22" x14ac:dyDescent="0.35">
      <c r="V26429" s="17"/>
    </row>
    <row r="26430" spans="22:22" x14ac:dyDescent="0.35">
      <c r="V26430" s="17"/>
    </row>
    <row r="26431" spans="22:22" x14ac:dyDescent="0.35">
      <c r="V26431" s="17"/>
    </row>
    <row r="26432" spans="22:22" x14ac:dyDescent="0.35">
      <c r="V26432" s="17"/>
    </row>
    <row r="26433" spans="22:22" x14ac:dyDescent="0.35">
      <c r="V26433" s="17"/>
    </row>
    <row r="26434" spans="22:22" x14ac:dyDescent="0.35">
      <c r="V26434" s="17"/>
    </row>
    <row r="26435" spans="22:22" x14ac:dyDescent="0.35">
      <c r="V26435" s="17"/>
    </row>
    <row r="26436" spans="22:22" x14ac:dyDescent="0.35">
      <c r="V26436" s="17"/>
    </row>
    <row r="26437" spans="22:22" x14ac:dyDescent="0.35">
      <c r="V26437" s="17"/>
    </row>
    <row r="26438" spans="22:22" x14ac:dyDescent="0.35">
      <c r="V26438" s="17"/>
    </row>
    <row r="26439" spans="22:22" x14ac:dyDescent="0.35">
      <c r="V26439" s="17"/>
    </row>
    <row r="26440" spans="22:22" x14ac:dyDescent="0.35">
      <c r="V26440" s="17"/>
    </row>
    <row r="26441" spans="22:22" x14ac:dyDescent="0.35">
      <c r="V26441" s="17"/>
    </row>
    <row r="26442" spans="22:22" x14ac:dyDescent="0.35">
      <c r="V26442" s="17"/>
    </row>
    <row r="26443" spans="22:22" x14ac:dyDescent="0.35">
      <c r="V26443" s="17"/>
    </row>
    <row r="26444" spans="22:22" x14ac:dyDescent="0.35">
      <c r="V26444" s="17"/>
    </row>
    <row r="26445" spans="22:22" x14ac:dyDescent="0.35">
      <c r="V26445" s="17"/>
    </row>
    <row r="26446" spans="22:22" x14ac:dyDescent="0.35">
      <c r="V26446" s="17"/>
    </row>
    <row r="26447" spans="22:22" x14ac:dyDescent="0.35">
      <c r="V26447" s="17"/>
    </row>
    <row r="26448" spans="22:22" x14ac:dyDescent="0.35">
      <c r="V26448" s="17"/>
    </row>
    <row r="26449" spans="22:22" x14ac:dyDescent="0.35">
      <c r="V26449" s="17"/>
    </row>
    <row r="26450" spans="22:22" x14ac:dyDescent="0.35">
      <c r="V26450" s="17"/>
    </row>
    <row r="26451" spans="22:22" x14ac:dyDescent="0.35">
      <c r="V26451" s="17"/>
    </row>
    <row r="26452" spans="22:22" x14ac:dyDescent="0.35">
      <c r="V26452" s="17"/>
    </row>
    <row r="26453" spans="22:22" x14ac:dyDescent="0.35">
      <c r="V26453" s="17"/>
    </row>
    <row r="26454" spans="22:22" x14ac:dyDescent="0.35">
      <c r="V26454" s="17"/>
    </row>
    <row r="26455" spans="22:22" x14ac:dyDescent="0.35">
      <c r="V26455" s="17"/>
    </row>
    <row r="26456" spans="22:22" x14ac:dyDescent="0.35">
      <c r="V26456" s="17"/>
    </row>
    <row r="26457" spans="22:22" x14ac:dyDescent="0.35">
      <c r="V26457" s="17"/>
    </row>
    <row r="26458" spans="22:22" x14ac:dyDescent="0.35">
      <c r="V26458" s="17"/>
    </row>
    <row r="26459" spans="22:22" x14ac:dyDescent="0.35">
      <c r="V26459" s="17"/>
    </row>
    <row r="26460" spans="22:22" x14ac:dyDescent="0.35">
      <c r="V26460" s="17"/>
    </row>
    <row r="26461" spans="22:22" x14ac:dyDescent="0.35">
      <c r="V26461" s="17"/>
    </row>
    <row r="26462" spans="22:22" x14ac:dyDescent="0.35">
      <c r="V26462" s="17"/>
    </row>
    <row r="26463" spans="22:22" x14ac:dyDescent="0.35">
      <c r="V26463" s="17"/>
    </row>
    <row r="26464" spans="22:22" x14ac:dyDescent="0.35">
      <c r="V26464" s="17"/>
    </row>
    <row r="26465" spans="22:22" x14ac:dyDescent="0.35">
      <c r="V26465" s="17"/>
    </row>
    <row r="26466" spans="22:22" x14ac:dyDescent="0.35">
      <c r="V26466" s="17"/>
    </row>
    <row r="26467" spans="22:22" x14ac:dyDescent="0.35">
      <c r="V26467" s="17"/>
    </row>
    <row r="26468" spans="22:22" x14ac:dyDescent="0.35">
      <c r="V26468" s="17"/>
    </row>
    <row r="26469" spans="22:22" x14ac:dyDescent="0.35">
      <c r="V26469" s="17"/>
    </row>
    <row r="26470" spans="22:22" x14ac:dyDescent="0.35">
      <c r="V26470" s="17"/>
    </row>
    <row r="26471" spans="22:22" x14ac:dyDescent="0.35">
      <c r="V26471" s="17"/>
    </row>
    <row r="26472" spans="22:22" x14ac:dyDescent="0.35">
      <c r="V26472" s="17"/>
    </row>
    <row r="26473" spans="22:22" x14ac:dyDescent="0.35">
      <c r="V26473" s="17"/>
    </row>
    <row r="26474" spans="22:22" x14ac:dyDescent="0.35">
      <c r="V26474" s="17"/>
    </row>
    <row r="26475" spans="22:22" x14ac:dyDescent="0.35">
      <c r="V26475" s="17"/>
    </row>
    <row r="26476" spans="22:22" x14ac:dyDescent="0.35">
      <c r="V26476" s="17"/>
    </row>
    <row r="26477" spans="22:22" x14ac:dyDescent="0.35">
      <c r="V26477" s="17"/>
    </row>
    <row r="26478" spans="22:22" x14ac:dyDescent="0.35">
      <c r="V26478" s="17"/>
    </row>
    <row r="26479" spans="22:22" x14ac:dyDescent="0.35">
      <c r="V26479" s="17"/>
    </row>
    <row r="26480" spans="22:22" x14ac:dyDescent="0.35">
      <c r="V26480" s="17"/>
    </row>
    <row r="26481" spans="22:22" x14ac:dyDescent="0.35">
      <c r="V26481" s="17"/>
    </row>
    <row r="26482" spans="22:22" x14ac:dyDescent="0.35">
      <c r="V26482" s="17"/>
    </row>
    <row r="26483" spans="22:22" x14ac:dyDescent="0.35">
      <c r="V26483" s="17"/>
    </row>
    <row r="26484" spans="22:22" x14ac:dyDescent="0.35">
      <c r="V26484" s="17"/>
    </row>
    <row r="26485" spans="22:22" x14ac:dyDescent="0.35">
      <c r="V26485" s="17"/>
    </row>
    <row r="26486" spans="22:22" x14ac:dyDescent="0.35">
      <c r="V26486" s="17"/>
    </row>
    <row r="26487" spans="22:22" x14ac:dyDescent="0.35">
      <c r="V26487" s="17"/>
    </row>
    <row r="26488" spans="22:22" x14ac:dyDescent="0.35">
      <c r="V26488" s="17"/>
    </row>
    <row r="26489" spans="22:22" x14ac:dyDescent="0.35">
      <c r="V26489" s="17"/>
    </row>
    <row r="26490" spans="22:22" x14ac:dyDescent="0.35">
      <c r="V26490" s="17"/>
    </row>
    <row r="26491" spans="22:22" x14ac:dyDescent="0.35">
      <c r="V26491" s="17"/>
    </row>
    <row r="26492" spans="22:22" x14ac:dyDescent="0.35">
      <c r="V26492" s="17"/>
    </row>
    <row r="26493" spans="22:22" x14ac:dyDescent="0.35">
      <c r="V26493" s="17"/>
    </row>
    <row r="26494" spans="22:22" x14ac:dyDescent="0.35">
      <c r="V26494" s="17"/>
    </row>
    <row r="26495" spans="22:22" x14ac:dyDescent="0.35">
      <c r="V26495" s="17"/>
    </row>
    <row r="26496" spans="22:22" x14ac:dyDescent="0.35">
      <c r="V26496" s="17"/>
    </row>
    <row r="26497" spans="22:22" x14ac:dyDescent="0.35">
      <c r="V26497" s="17"/>
    </row>
    <row r="26498" spans="22:22" x14ac:dyDescent="0.35">
      <c r="V26498" s="17"/>
    </row>
    <row r="26499" spans="22:22" x14ac:dyDescent="0.35">
      <c r="V26499" s="17"/>
    </row>
    <row r="26500" spans="22:22" x14ac:dyDescent="0.35">
      <c r="V26500" s="17"/>
    </row>
    <row r="26501" spans="22:22" x14ac:dyDescent="0.35">
      <c r="V26501" s="17"/>
    </row>
    <row r="26502" spans="22:22" x14ac:dyDescent="0.35">
      <c r="V26502" s="17"/>
    </row>
    <row r="26503" spans="22:22" x14ac:dyDescent="0.35">
      <c r="V26503" s="17"/>
    </row>
    <row r="26504" spans="22:22" x14ac:dyDescent="0.35">
      <c r="V26504" s="17"/>
    </row>
    <row r="26505" spans="22:22" x14ac:dyDescent="0.35">
      <c r="V26505" s="17"/>
    </row>
    <row r="26506" spans="22:22" x14ac:dyDescent="0.35">
      <c r="V26506" s="17"/>
    </row>
    <row r="26507" spans="22:22" x14ac:dyDescent="0.35">
      <c r="V26507" s="17"/>
    </row>
    <row r="26508" spans="22:22" x14ac:dyDescent="0.35">
      <c r="V26508" s="17"/>
    </row>
    <row r="26509" spans="22:22" x14ac:dyDescent="0.35">
      <c r="V26509" s="17"/>
    </row>
    <row r="26510" spans="22:22" x14ac:dyDescent="0.35">
      <c r="V26510" s="17"/>
    </row>
    <row r="26511" spans="22:22" x14ac:dyDescent="0.35">
      <c r="V26511" s="17"/>
    </row>
    <row r="26512" spans="22:22" x14ac:dyDescent="0.35">
      <c r="V26512" s="17"/>
    </row>
    <row r="26513" spans="22:22" x14ac:dyDescent="0.35">
      <c r="V26513" s="17"/>
    </row>
    <row r="26514" spans="22:22" x14ac:dyDescent="0.35">
      <c r="V26514" s="17"/>
    </row>
    <row r="26515" spans="22:22" x14ac:dyDescent="0.35">
      <c r="V26515" s="17"/>
    </row>
    <row r="26516" spans="22:22" x14ac:dyDescent="0.35">
      <c r="V26516" s="17"/>
    </row>
    <row r="26517" spans="22:22" x14ac:dyDescent="0.35">
      <c r="V26517" s="17"/>
    </row>
    <row r="26518" spans="22:22" x14ac:dyDescent="0.35">
      <c r="V26518" s="17"/>
    </row>
    <row r="26519" spans="22:22" x14ac:dyDescent="0.35">
      <c r="V26519" s="17"/>
    </row>
    <row r="26520" spans="22:22" x14ac:dyDescent="0.35">
      <c r="V26520" s="17"/>
    </row>
    <row r="26521" spans="22:22" x14ac:dyDescent="0.35">
      <c r="V26521" s="17"/>
    </row>
    <row r="26522" spans="22:22" x14ac:dyDescent="0.35">
      <c r="V26522" s="17"/>
    </row>
    <row r="26523" spans="22:22" x14ac:dyDescent="0.35">
      <c r="V26523" s="17"/>
    </row>
    <row r="26524" spans="22:22" x14ac:dyDescent="0.35">
      <c r="V26524" s="17"/>
    </row>
    <row r="26525" spans="22:22" x14ac:dyDescent="0.35">
      <c r="V26525" s="17"/>
    </row>
    <row r="26526" spans="22:22" x14ac:dyDescent="0.35">
      <c r="V26526" s="17"/>
    </row>
    <row r="26527" spans="22:22" x14ac:dyDescent="0.35">
      <c r="V26527" s="17"/>
    </row>
    <row r="26528" spans="22:22" x14ac:dyDescent="0.35">
      <c r="V26528" s="17"/>
    </row>
    <row r="26529" spans="22:22" x14ac:dyDescent="0.35">
      <c r="V26529" s="17"/>
    </row>
    <row r="26530" spans="22:22" x14ac:dyDescent="0.35">
      <c r="V26530" s="17"/>
    </row>
    <row r="26531" spans="22:22" x14ac:dyDescent="0.35">
      <c r="V26531" s="17"/>
    </row>
    <row r="26532" spans="22:22" x14ac:dyDescent="0.35">
      <c r="V26532" s="17"/>
    </row>
    <row r="26533" spans="22:22" x14ac:dyDescent="0.35">
      <c r="V26533" s="17"/>
    </row>
    <row r="26534" spans="22:22" x14ac:dyDescent="0.35">
      <c r="V26534" s="17"/>
    </row>
    <row r="26535" spans="22:22" x14ac:dyDescent="0.35">
      <c r="V26535" s="17"/>
    </row>
    <row r="26536" spans="22:22" x14ac:dyDescent="0.35">
      <c r="V26536" s="17"/>
    </row>
    <row r="26537" spans="22:22" x14ac:dyDescent="0.35">
      <c r="V26537" s="17"/>
    </row>
    <row r="26538" spans="22:22" x14ac:dyDescent="0.35">
      <c r="V26538" s="17"/>
    </row>
    <row r="26539" spans="22:22" x14ac:dyDescent="0.35">
      <c r="V26539" s="17"/>
    </row>
    <row r="26540" spans="22:22" x14ac:dyDescent="0.35">
      <c r="V26540" s="17"/>
    </row>
    <row r="26541" spans="22:22" x14ac:dyDescent="0.35">
      <c r="V26541" s="17"/>
    </row>
    <row r="26542" spans="22:22" x14ac:dyDescent="0.35">
      <c r="V26542" s="17"/>
    </row>
    <row r="26543" spans="22:22" x14ac:dyDescent="0.35">
      <c r="V26543" s="17"/>
    </row>
    <row r="26544" spans="22:22" x14ac:dyDescent="0.35">
      <c r="V26544" s="17"/>
    </row>
    <row r="26545" spans="22:22" x14ac:dyDescent="0.35">
      <c r="V26545" s="17"/>
    </row>
    <row r="26546" spans="22:22" x14ac:dyDescent="0.35">
      <c r="V26546" s="17"/>
    </row>
    <row r="26547" spans="22:22" x14ac:dyDescent="0.35">
      <c r="V26547" s="17"/>
    </row>
    <row r="26548" spans="22:22" x14ac:dyDescent="0.35">
      <c r="V26548" s="17"/>
    </row>
    <row r="26549" spans="22:22" x14ac:dyDescent="0.35">
      <c r="V26549" s="17"/>
    </row>
    <row r="26550" spans="22:22" x14ac:dyDescent="0.35">
      <c r="V26550" s="17"/>
    </row>
    <row r="26551" spans="22:22" x14ac:dyDescent="0.35">
      <c r="V26551" s="17"/>
    </row>
    <row r="26552" spans="22:22" x14ac:dyDescent="0.35">
      <c r="V26552" s="17"/>
    </row>
    <row r="26553" spans="22:22" x14ac:dyDescent="0.35">
      <c r="V26553" s="17"/>
    </row>
    <row r="26554" spans="22:22" x14ac:dyDescent="0.35">
      <c r="V26554" s="17"/>
    </row>
    <row r="26555" spans="22:22" x14ac:dyDescent="0.35">
      <c r="V26555" s="17"/>
    </row>
    <row r="26556" spans="22:22" x14ac:dyDescent="0.35">
      <c r="V26556" s="17"/>
    </row>
    <row r="26557" spans="22:22" x14ac:dyDescent="0.35">
      <c r="V26557" s="17"/>
    </row>
    <row r="26558" spans="22:22" x14ac:dyDescent="0.35">
      <c r="V26558" s="17"/>
    </row>
    <row r="26559" spans="22:22" x14ac:dyDescent="0.35">
      <c r="V26559" s="17"/>
    </row>
    <row r="26560" spans="22:22" x14ac:dyDescent="0.35">
      <c r="V26560" s="17"/>
    </row>
    <row r="26561" spans="22:22" x14ac:dyDescent="0.35">
      <c r="V26561" s="17"/>
    </row>
    <row r="26562" spans="22:22" x14ac:dyDescent="0.35">
      <c r="V26562" s="17"/>
    </row>
    <row r="26563" spans="22:22" x14ac:dyDescent="0.35">
      <c r="V26563" s="17"/>
    </row>
    <row r="26564" spans="22:22" x14ac:dyDescent="0.35">
      <c r="V26564" s="17"/>
    </row>
    <row r="26565" spans="22:22" x14ac:dyDescent="0.35">
      <c r="V26565" s="17"/>
    </row>
    <row r="26566" spans="22:22" x14ac:dyDescent="0.35">
      <c r="V26566" s="17"/>
    </row>
    <row r="26567" spans="22:22" x14ac:dyDescent="0.35">
      <c r="V26567" s="17"/>
    </row>
    <row r="26568" spans="22:22" x14ac:dyDescent="0.35">
      <c r="V26568" s="17"/>
    </row>
    <row r="26569" spans="22:22" x14ac:dyDescent="0.35">
      <c r="V26569" s="17"/>
    </row>
    <row r="26570" spans="22:22" x14ac:dyDescent="0.35">
      <c r="V26570" s="17"/>
    </row>
    <row r="26571" spans="22:22" x14ac:dyDescent="0.35">
      <c r="V26571" s="17"/>
    </row>
    <row r="26572" spans="22:22" x14ac:dyDescent="0.35">
      <c r="V26572" s="17"/>
    </row>
    <row r="26573" spans="22:22" x14ac:dyDescent="0.35">
      <c r="V26573" s="17"/>
    </row>
    <row r="26574" spans="22:22" x14ac:dyDescent="0.35">
      <c r="V26574" s="17"/>
    </row>
    <row r="26575" spans="22:22" x14ac:dyDescent="0.35">
      <c r="V26575" s="17"/>
    </row>
    <row r="26576" spans="22:22" x14ac:dyDescent="0.35">
      <c r="V26576" s="17"/>
    </row>
    <row r="26577" spans="22:22" x14ac:dyDescent="0.35">
      <c r="V26577" s="17"/>
    </row>
    <row r="26578" spans="22:22" x14ac:dyDescent="0.35">
      <c r="V26578" s="17"/>
    </row>
    <row r="26579" spans="22:22" x14ac:dyDescent="0.35">
      <c r="V26579" s="17"/>
    </row>
    <row r="26580" spans="22:22" x14ac:dyDescent="0.35">
      <c r="V26580" s="17"/>
    </row>
    <row r="26581" spans="22:22" x14ac:dyDescent="0.35">
      <c r="V26581" s="17"/>
    </row>
    <row r="26582" spans="22:22" x14ac:dyDescent="0.35">
      <c r="V26582" s="17"/>
    </row>
    <row r="26583" spans="22:22" x14ac:dyDescent="0.35">
      <c r="V26583" s="17"/>
    </row>
    <row r="26584" spans="22:22" x14ac:dyDescent="0.35">
      <c r="V26584" s="17"/>
    </row>
    <row r="26585" spans="22:22" x14ac:dyDescent="0.35">
      <c r="V26585" s="17"/>
    </row>
    <row r="26586" spans="22:22" x14ac:dyDescent="0.35">
      <c r="V26586" s="17"/>
    </row>
    <row r="26587" spans="22:22" x14ac:dyDescent="0.35">
      <c r="V26587" s="17"/>
    </row>
    <row r="26588" spans="22:22" x14ac:dyDescent="0.35">
      <c r="V26588" s="17"/>
    </row>
    <row r="26589" spans="22:22" x14ac:dyDescent="0.35">
      <c r="V26589" s="17"/>
    </row>
    <row r="26590" spans="22:22" x14ac:dyDescent="0.35">
      <c r="V26590" s="17"/>
    </row>
    <row r="26591" spans="22:22" x14ac:dyDescent="0.35">
      <c r="V26591" s="17"/>
    </row>
    <row r="26592" spans="22:22" x14ac:dyDescent="0.35">
      <c r="V26592" s="17"/>
    </row>
    <row r="26593" spans="22:22" x14ac:dyDescent="0.35">
      <c r="V26593" s="17"/>
    </row>
    <row r="26594" spans="22:22" x14ac:dyDescent="0.35">
      <c r="V26594" s="17"/>
    </row>
    <row r="26595" spans="22:22" x14ac:dyDescent="0.35">
      <c r="V26595" s="17"/>
    </row>
    <row r="26596" spans="22:22" x14ac:dyDescent="0.35">
      <c r="V26596" s="17"/>
    </row>
    <row r="26597" spans="22:22" x14ac:dyDescent="0.35">
      <c r="V26597" s="17"/>
    </row>
    <row r="26598" spans="22:22" x14ac:dyDescent="0.35">
      <c r="V26598" s="17"/>
    </row>
    <row r="26599" spans="22:22" x14ac:dyDescent="0.35">
      <c r="V26599" s="17"/>
    </row>
    <row r="26600" spans="22:22" x14ac:dyDescent="0.35">
      <c r="V26600" s="17"/>
    </row>
    <row r="26601" spans="22:22" x14ac:dyDescent="0.35">
      <c r="V26601" s="17"/>
    </row>
    <row r="26602" spans="22:22" x14ac:dyDescent="0.35">
      <c r="V26602" s="17"/>
    </row>
    <row r="26603" spans="22:22" x14ac:dyDescent="0.35">
      <c r="V26603" s="17"/>
    </row>
    <row r="26604" spans="22:22" x14ac:dyDescent="0.35">
      <c r="V26604" s="17"/>
    </row>
    <row r="26605" spans="22:22" x14ac:dyDescent="0.35">
      <c r="V26605" s="17"/>
    </row>
    <row r="26606" spans="22:22" x14ac:dyDescent="0.35">
      <c r="V26606" s="17"/>
    </row>
    <row r="26607" spans="22:22" x14ac:dyDescent="0.35">
      <c r="V26607" s="17"/>
    </row>
    <row r="26608" spans="22:22" x14ac:dyDescent="0.35">
      <c r="V26608" s="17"/>
    </row>
    <row r="26609" spans="22:22" x14ac:dyDescent="0.35">
      <c r="V26609" s="17"/>
    </row>
    <row r="26610" spans="22:22" x14ac:dyDescent="0.35">
      <c r="V26610" s="17"/>
    </row>
    <row r="26611" spans="22:22" x14ac:dyDescent="0.35">
      <c r="V26611" s="17"/>
    </row>
    <row r="26612" spans="22:22" x14ac:dyDescent="0.35">
      <c r="V26612" s="17"/>
    </row>
    <row r="26613" spans="22:22" x14ac:dyDescent="0.35">
      <c r="V26613" s="17"/>
    </row>
    <row r="26614" spans="22:22" x14ac:dyDescent="0.35">
      <c r="V26614" s="17"/>
    </row>
    <row r="26615" spans="22:22" x14ac:dyDescent="0.35">
      <c r="V26615" s="17"/>
    </row>
    <row r="26616" spans="22:22" x14ac:dyDescent="0.35">
      <c r="V26616" s="17"/>
    </row>
    <row r="26617" spans="22:22" x14ac:dyDescent="0.35">
      <c r="V26617" s="17"/>
    </row>
    <row r="26618" spans="22:22" x14ac:dyDescent="0.35">
      <c r="V26618" s="17"/>
    </row>
    <row r="26619" spans="22:22" x14ac:dyDescent="0.35">
      <c r="V26619" s="17"/>
    </row>
    <row r="26620" spans="22:22" x14ac:dyDescent="0.35">
      <c r="V26620" s="17"/>
    </row>
    <row r="26621" spans="22:22" x14ac:dyDescent="0.35">
      <c r="V26621" s="17"/>
    </row>
    <row r="26622" spans="22:22" x14ac:dyDescent="0.35">
      <c r="V26622" s="17"/>
    </row>
    <row r="26623" spans="22:22" x14ac:dyDescent="0.35">
      <c r="V26623" s="17"/>
    </row>
    <row r="26624" spans="22:22" x14ac:dyDescent="0.35">
      <c r="V26624" s="17"/>
    </row>
    <row r="26625" spans="22:22" x14ac:dyDescent="0.35">
      <c r="V26625" s="17"/>
    </row>
    <row r="26626" spans="22:22" x14ac:dyDescent="0.35">
      <c r="V26626" s="17"/>
    </row>
    <row r="26627" spans="22:22" x14ac:dyDescent="0.35">
      <c r="V26627" s="17"/>
    </row>
    <row r="26628" spans="22:22" x14ac:dyDescent="0.35">
      <c r="V26628" s="17"/>
    </row>
    <row r="26629" spans="22:22" x14ac:dyDescent="0.35">
      <c r="V26629" s="17"/>
    </row>
    <row r="26630" spans="22:22" x14ac:dyDescent="0.35">
      <c r="V26630" s="17"/>
    </row>
    <row r="26631" spans="22:22" x14ac:dyDescent="0.35">
      <c r="V26631" s="17"/>
    </row>
    <row r="26632" spans="22:22" x14ac:dyDescent="0.35">
      <c r="V26632" s="17"/>
    </row>
    <row r="26633" spans="22:22" x14ac:dyDescent="0.35">
      <c r="V26633" s="17"/>
    </row>
    <row r="26634" spans="22:22" x14ac:dyDescent="0.35">
      <c r="V26634" s="17"/>
    </row>
    <row r="26635" spans="22:22" x14ac:dyDescent="0.35">
      <c r="V26635" s="17"/>
    </row>
    <row r="26636" spans="22:22" x14ac:dyDescent="0.35">
      <c r="V26636" s="17"/>
    </row>
    <row r="26637" spans="22:22" x14ac:dyDescent="0.35">
      <c r="V26637" s="17"/>
    </row>
    <row r="26638" spans="22:22" x14ac:dyDescent="0.35">
      <c r="V26638" s="17"/>
    </row>
    <row r="26639" spans="22:22" x14ac:dyDescent="0.35">
      <c r="V26639" s="17"/>
    </row>
    <row r="26640" spans="22:22" x14ac:dyDescent="0.35">
      <c r="V26640" s="17"/>
    </row>
    <row r="26641" spans="22:22" x14ac:dyDescent="0.35">
      <c r="V26641" s="17"/>
    </row>
    <row r="26642" spans="22:22" x14ac:dyDescent="0.35">
      <c r="V26642" s="17"/>
    </row>
    <row r="26643" spans="22:22" x14ac:dyDescent="0.35">
      <c r="V26643" s="17"/>
    </row>
    <row r="26644" spans="22:22" x14ac:dyDescent="0.35">
      <c r="V26644" s="17"/>
    </row>
    <row r="26645" spans="22:22" x14ac:dyDescent="0.35">
      <c r="V26645" s="17"/>
    </row>
    <row r="26646" spans="22:22" x14ac:dyDescent="0.35">
      <c r="V26646" s="17"/>
    </row>
    <row r="26647" spans="22:22" x14ac:dyDescent="0.35">
      <c r="V26647" s="17"/>
    </row>
    <row r="26648" spans="22:22" x14ac:dyDescent="0.35">
      <c r="V26648" s="17"/>
    </row>
    <row r="26649" spans="22:22" x14ac:dyDescent="0.35">
      <c r="V26649" s="17"/>
    </row>
    <row r="26650" spans="22:22" x14ac:dyDescent="0.35">
      <c r="V26650" s="17"/>
    </row>
    <row r="26651" spans="22:22" x14ac:dyDescent="0.35">
      <c r="V26651" s="17"/>
    </row>
    <row r="26652" spans="22:22" x14ac:dyDescent="0.35">
      <c r="V26652" s="17"/>
    </row>
    <row r="26653" spans="22:22" x14ac:dyDescent="0.35">
      <c r="V26653" s="17"/>
    </row>
    <row r="26654" spans="22:22" x14ac:dyDescent="0.35">
      <c r="V26654" s="17"/>
    </row>
    <row r="26655" spans="22:22" x14ac:dyDescent="0.35">
      <c r="V26655" s="17"/>
    </row>
    <row r="26656" spans="22:22" x14ac:dyDescent="0.35">
      <c r="V26656" s="17"/>
    </row>
    <row r="26657" spans="22:22" x14ac:dyDescent="0.35">
      <c r="V26657" s="17"/>
    </row>
    <row r="26658" spans="22:22" x14ac:dyDescent="0.35">
      <c r="V26658" s="17"/>
    </row>
    <row r="26659" spans="22:22" x14ac:dyDescent="0.35">
      <c r="V26659" s="17"/>
    </row>
    <row r="26660" spans="22:22" x14ac:dyDescent="0.35">
      <c r="V26660" s="17"/>
    </row>
    <row r="26661" spans="22:22" x14ac:dyDescent="0.35">
      <c r="V26661" s="17"/>
    </row>
    <row r="26662" spans="22:22" x14ac:dyDescent="0.35">
      <c r="V26662" s="17"/>
    </row>
    <row r="26663" spans="22:22" x14ac:dyDescent="0.35">
      <c r="V26663" s="17"/>
    </row>
    <row r="26664" spans="22:22" x14ac:dyDescent="0.35">
      <c r="V26664" s="17"/>
    </row>
    <row r="26665" spans="22:22" x14ac:dyDescent="0.35">
      <c r="V26665" s="17"/>
    </row>
    <row r="26666" spans="22:22" x14ac:dyDescent="0.35">
      <c r="V26666" s="17"/>
    </row>
    <row r="26667" spans="22:22" x14ac:dyDescent="0.35">
      <c r="V26667" s="17"/>
    </row>
    <row r="26668" spans="22:22" x14ac:dyDescent="0.35">
      <c r="V26668" s="17"/>
    </row>
    <row r="26669" spans="22:22" x14ac:dyDescent="0.35">
      <c r="V26669" s="17"/>
    </row>
    <row r="26670" spans="22:22" x14ac:dyDescent="0.35">
      <c r="V26670" s="17"/>
    </row>
    <row r="26671" spans="22:22" x14ac:dyDescent="0.35">
      <c r="V26671" s="17"/>
    </row>
    <row r="26672" spans="22:22" x14ac:dyDescent="0.35">
      <c r="V26672" s="17"/>
    </row>
    <row r="26673" spans="22:22" x14ac:dyDescent="0.35">
      <c r="V26673" s="17"/>
    </row>
    <row r="26674" spans="22:22" x14ac:dyDescent="0.35">
      <c r="V26674" s="17"/>
    </row>
    <row r="26675" spans="22:22" x14ac:dyDescent="0.35">
      <c r="V26675" s="17"/>
    </row>
    <row r="26676" spans="22:22" x14ac:dyDescent="0.35">
      <c r="V26676" s="17"/>
    </row>
    <row r="26677" spans="22:22" x14ac:dyDescent="0.35">
      <c r="V26677" s="17"/>
    </row>
    <row r="26678" spans="22:22" x14ac:dyDescent="0.35">
      <c r="V26678" s="17"/>
    </row>
    <row r="26679" spans="22:22" x14ac:dyDescent="0.35">
      <c r="V26679" s="17"/>
    </row>
    <row r="26680" spans="22:22" x14ac:dyDescent="0.35">
      <c r="V26680" s="17"/>
    </row>
    <row r="26681" spans="22:22" x14ac:dyDescent="0.35">
      <c r="V26681" s="17"/>
    </row>
    <row r="26682" spans="22:22" x14ac:dyDescent="0.35">
      <c r="V26682" s="17"/>
    </row>
    <row r="26683" spans="22:22" x14ac:dyDescent="0.35">
      <c r="V26683" s="17"/>
    </row>
    <row r="26684" spans="22:22" x14ac:dyDescent="0.35">
      <c r="V26684" s="17"/>
    </row>
    <row r="26685" spans="22:22" x14ac:dyDescent="0.35">
      <c r="V26685" s="17"/>
    </row>
    <row r="26686" spans="22:22" x14ac:dyDescent="0.35">
      <c r="V26686" s="17"/>
    </row>
    <row r="26687" spans="22:22" x14ac:dyDescent="0.35">
      <c r="V26687" s="17"/>
    </row>
    <row r="26688" spans="22:22" x14ac:dyDescent="0.35">
      <c r="V26688" s="17"/>
    </row>
    <row r="26689" spans="22:22" x14ac:dyDescent="0.35">
      <c r="V26689" s="17"/>
    </row>
    <row r="26690" spans="22:22" x14ac:dyDescent="0.35">
      <c r="V26690" s="17"/>
    </row>
    <row r="26691" spans="22:22" x14ac:dyDescent="0.35">
      <c r="V26691" s="17"/>
    </row>
    <row r="26692" spans="22:22" x14ac:dyDescent="0.35">
      <c r="V26692" s="17"/>
    </row>
    <row r="26693" spans="22:22" x14ac:dyDescent="0.35">
      <c r="V26693" s="17"/>
    </row>
    <row r="26694" spans="22:22" x14ac:dyDescent="0.35">
      <c r="V26694" s="17"/>
    </row>
    <row r="26695" spans="22:22" x14ac:dyDescent="0.35">
      <c r="V26695" s="17"/>
    </row>
    <row r="26696" spans="22:22" x14ac:dyDescent="0.35">
      <c r="V26696" s="17"/>
    </row>
    <row r="26697" spans="22:22" x14ac:dyDescent="0.35">
      <c r="V26697" s="17"/>
    </row>
    <row r="26698" spans="22:22" x14ac:dyDescent="0.35">
      <c r="V26698" s="17"/>
    </row>
    <row r="26699" spans="22:22" x14ac:dyDescent="0.35">
      <c r="V26699" s="17"/>
    </row>
    <row r="26700" spans="22:22" x14ac:dyDescent="0.35">
      <c r="V26700" s="17"/>
    </row>
    <row r="26701" spans="22:22" x14ac:dyDescent="0.35">
      <c r="V26701" s="17"/>
    </row>
    <row r="26702" spans="22:22" x14ac:dyDescent="0.35">
      <c r="V26702" s="17"/>
    </row>
    <row r="26703" spans="22:22" x14ac:dyDescent="0.35">
      <c r="V26703" s="17"/>
    </row>
    <row r="26704" spans="22:22" x14ac:dyDescent="0.35">
      <c r="V26704" s="17"/>
    </row>
    <row r="26705" spans="22:22" x14ac:dyDescent="0.35">
      <c r="V26705" s="17"/>
    </row>
    <row r="26706" spans="22:22" x14ac:dyDescent="0.35">
      <c r="V26706" s="17"/>
    </row>
    <row r="26707" spans="22:22" x14ac:dyDescent="0.35">
      <c r="V26707" s="17"/>
    </row>
    <row r="26708" spans="22:22" x14ac:dyDescent="0.35">
      <c r="V26708" s="17"/>
    </row>
    <row r="26709" spans="22:22" x14ac:dyDescent="0.35">
      <c r="V26709" s="17"/>
    </row>
    <row r="26710" spans="22:22" x14ac:dyDescent="0.35">
      <c r="V26710" s="17"/>
    </row>
    <row r="26711" spans="22:22" x14ac:dyDescent="0.35">
      <c r="V26711" s="17"/>
    </row>
    <row r="26712" spans="22:22" x14ac:dyDescent="0.35">
      <c r="V26712" s="17"/>
    </row>
    <row r="26713" spans="22:22" x14ac:dyDescent="0.35">
      <c r="V26713" s="17"/>
    </row>
    <row r="26714" spans="22:22" x14ac:dyDescent="0.35">
      <c r="V26714" s="17"/>
    </row>
    <row r="26715" spans="22:22" x14ac:dyDescent="0.35">
      <c r="V26715" s="17"/>
    </row>
    <row r="26716" spans="22:22" x14ac:dyDescent="0.35">
      <c r="V26716" s="17"/>
    </row>
    <row r="26717" spans="22:22" x14ac:dyDescent="0.35">
      <c r="V26717" s="17"/>
    </row>
    <row r="26718" spans="22:22" x14ac:dyDescent="0.35">
      <c r="V26718" s="17"/>
    </row>
    <row r="26719" spans="22:22" x14ac:dyDescent="0.35">
      <c r="V26719" s="17"/>
    </row>
    <row r="26720" spans="22:22" x14ac:dyDescent="0.35">
      <c r="V26720" s="17"/>
    </row>
    <row r="26721" spans="22:22" x14ac:dyDescent="0.35">
      <c r="V26721" s="17"/>
    </row>
    <row r="26722" spans="22:22" x14ac:dyDescent="0.35">
      <c r="V26722" s="17"/>
    </row>
    <row r="26723" spans="22:22" x14ac:dyDescent="0.35">
      <c r="V26723" s="17"/>
    </row>
    <row r="26724" spans="22:22" x14ac:dyDescent="0.35">
      <c r="V26724" s="17"/>
    </row>
    <row r="26725" spans="22:22" x14ac:dyDescent="0.35">
      <c r="V26725" s="17"/>
    </row>
    <row r="26726" spans="22:22" x14ac:dyDescent="0.35">
      <c r="V26726" s="17"/>
    </row>
    <row r="26727" spans="22:22" x14ac:dyDescent="0.35">
      <c r="V26727" s="17"/>
    </row>
    <row r="26728" spans="22:22" x14ac:dyDescent="0.35">
      <c r="V26728" s="17"/>
    </row>
    <row r="26729" spans="22:22" x14ac:dyDescent="0.35">
      <c r="V26729" s="17"/>
    </row>
    <row r="26730" spans="22:22" x14ac:dyDescent="0.35">
      <c r="V26730" s="17"/>
    </row>
    <row r="26731" spans="22:22" x14ac:dyDescent="0.35">
      <c r="V26731" s="17"/>
    </row>
    <row r="26732" spans="22:22" x14ac:dyDescent="0.35">
      <c r="V26732" s="17"/>
    </row>
    <row r="26733" spans="22:22" x14ac:dyDescent="0.35">
      <c r="V26733" s="17"/>
    </row>
    <row r="26734" spans="22:22" x14ac:dyDescent="0.35">
      <c r="V26734" s="17"/>
    </row>
    <row r="26735" spans="22:22" x14ac:dyDescent="0.35">
      <c r="V26735" s="17"/>
    </row>
    <row r="26736" spans="22:22" x14ac:dyDescent="0.35">
      <c r="V26736" s="17"/>
    </row>
    <row r="26737" spans="22:22" x14ac:dyDescent="0.35">
      <c r="V26737" s="17"/>
    </row>
    <row r="26738" spans="22:22" x14ac:dyDescent="0.35">
      <c r="V26738" s="17"/>
    </row>
    <row r="26739" spans="22:22" x14ac:dyDescent="0.35">
      <c r="V26739" s="17"/>
    </row>
    <row r="26740" spans="22:22" x14ac:dyDescent="0.35">
      <c r="V26740" s="17"/>
    </row>
    <row r="26741" spans="22:22" x14ac:dyDescent="0.35">
      <c r="V26741" s="17"/>
    </row>
    <row r="26742" spans="22:22" x14ac:dyDescent="0.35">
      <c r="V26742" s="17"/>
    </row>
    <row r="26743" spans="22:22" x14ac:dyDescent="0.35">
      <c r="V26743" s="17"/>
    </row>
    <row r="26744" spans="22:22" x14ac:dyDescent="0.35">
      <c r="V26744" s="17"/>
    </row>
    <row r="26745" spans="22:22" x14ac:dyDescent="0.35">
      <c r="V26745" s="17"/>
    </row>
    <row r="26746" spans="22:22" x14ac:dyDescent="0.35">
      <c r="V26746" s="17"/>
    </row>
    <row r="26747" spans="22:22" x14ac:dyDescent="0.35">
      <c r="V26747" s="17"/>
    </row>
    <row r="26748" spans="22:22" x14ac:dyDescent="0.35">
      <c r="V26748" s="17"/>
    </row>
    <row r="26749" spans="22:22" x14ac:dyDescent="0.35">
      <c r="V26749" s="17"/>
    </row>
    <row r="26750" spans="22:22" x14ac:dyDescent="0.35">
      <c r="V26750" s="17"/>
    </row>
    <row r="26751" spans="22:22" x14ac:dyDescent="0.35">
      <c r="V26751" s="17"/>
    </row>
    <row r="26752" spans="22:22" x14ac:dyDescent="0.35">
      <c r="V26752" s="17"/>
    </row>
    <row r="26753" spans="22:22" x14ac:dyDescent="0.35">
      <c r="V26753" s="17"/>
    </row>
    <row r="26754" spans="22:22" x14ac:dyDescent="0.35">
      <c r="V26754" s="17"/>
    </row>
    <row r="26755" spans="22:22" x14ac:dyDescent="0.35">
      <c r="V26755" s="17"/>
    </row>
    <row r="26756" spans="22:22" x14ac:dyDescent="0.35">
      <c r="V26756" s="17"/>
    </row>
    <row r="26757" spans="22:22" x14ac:dyDescent="0.35">
      <c r="V26757" s="17"/>
    </row>
    <row r="26758" spans="22:22" x14ac:dyDescent="0.35">
      <c r="V26758" s="17"/>
    </row>
    <row r="26759" spans="22:22" x14ac:dyDescent="0.35">
      <c r="V26759" s="17"/>
    </row>
    <row r="26760" spans="22:22" x14ac:dyDescent="0.35">
      <c r="V26760" s="17"/>
    </row>
    <row r="26761" spans="22:22" x14ac:dyDescent="0.35">
      <c r="V26761" s="17"/>
    </row>
    <row r="26762" spans="22:22" x14ac:dyDescent="0.35">
      <c r="V26762" s="17"/>
    </row>
    <row r="26763" spans="22:22" x14ac:dyDescent="0.35">
      <c r="V26763" s="17"/>
    </row>
    <row r="26764" spans="22:22" x14ac:dyDescent="0.35">
      <c r="V26764" s="17"/>
    </row>
    <row r="26765" spans="22:22" x14ac:dyDescent="0.35">
      <c r="V26765" s="17"/>
    </row>
    <row r="26766" spans="22:22" x14ac:dyDescent="0.35">
      <c r="V26766" s="17"/>
    </row>
    <row r="26767" spans="22:22" x14ac:dyDescent="0.35">
      <c r="V26767" s="17"/>
    </row>
    <row r="26768" spans="22:22" x14ac:dyDescent="0.35">
      <c r="V26768" s="17"/>
    </row>
    <row r="26769" spans="22:22" x14ac:dyDescent="0.35">
      <c r="V26769" s="17"/>
    </row>
    <row r="26770" spans="22:22" x14ac:dyDescent="0.35">
      <c r="V26770" s="17"/>
    </row>
    <row r="26771" spans="22:22" x14ac:dyDescent="0.35">
      <c r="V26771" s="17"/>
    </row>
    <row r="26772" spans="22:22" x14ac:dyDescent="0.35">
      <c r="V26772" s="17"/>
    </row>
    <row r="26773" spans="22:22" x14ac:dyDescent="0.35">
      <c r="V26773" s="17"/>
    </row>
    <row r="26774" spans="22:22" x14ac:dyDescent="0.35">
      <c r="V26774" s="17"/>
    </row>
    <row r="26775" spans="22:22" x14ac:dyDescent="0.35">
      <c r="V26775" s="17"/>
    </row>
    <row r="26776" spans="22:22" x14ac:dyDescent="0.35">
      <c r="V26776" s="17"/>
    </row>
    <row r="26777" spans="22:22" x14ac:dyDescent="0.35">
      <c r="V26777" s="17"/>
    </row>
    <row r="26778" spans="22:22" x14ac:dyDescent="0.35">
      <c r="V26778" s="17"/>
    </row>
    <row r="26779" spans="22:22" x14ac:dyDescent="0.35">
      <c r="V26779" s="17"/>
    </row>
    <row r="26780" spans="22:22" x14ac:dyDescent="0.35">
      <c r="V26780" s="17"/>
    </row>
    <row r="26781" spans="22:22" x14ac:dyDescent="0.35">
      <c r="V26781" s="17"/>
    </row>
    <row r="26782" spans="22:22" x14ac:dyDescent="0.35">
      <c r="V26782" s="17"/>
    </row>
    <row r="26783" spans="22:22" x14ac:dyDescent="0.35">
      <c r="V26783" s="17"/>
    </row>
    <row r="26784" spans="22:22" x14ac:dyDescent="0.35">
      <c r="V26784" s="17"/>
    </row>
    <row r="26785" spans="22:22" x14ac:dyDescent="0.35">
      <c r="V26785" s="17"/>
    </row>
    <row r="26786" spans="22:22" x14ac:dyDescent="0.35">
      <c r="V26786" s="17"/>
    </row>
    <row r="26787" spans="22:22" x14ac:dyDescent="0.35">
      <c r="V26787" s="17"/>
    </row>
    <row r="26788" spans="22:22" x14ac:dyDescent="0.35">
      <c r="V26788" s="17"/>
    </row>
    <row r="26789" spans="22:22" x14ac:dyDescent="0.35">
      <c r="V26789" s="17"/>
    </row>
    <row r="26790" spans="22:22" x14ac:dyDescent="0.35">
      <c r="V26790" s="17"/>
    </row>
    <row r="26791" spans="22:22" x14ac:dyDescent="0.35">
      <c r="V26791" s="17"/>
    </row>
    <row r="26792" spans="22:22" x14ac:dyDescent="0.35">
      <c r="V26792" s="17"/>
    </row>
    <row r="26793" spans="22:22" x14ac:dyDescent="0.35">
      <c r="V26793" s="17"/>
    </row>
    <row r="26794" spans="22:22" x14ac:dyDescent="0.35">
      <c r="V26794" s="17"/>
    </row>
    <row r="26795" spans="22:22" x14ac:dyDescent="0.35">
      <c r="V26795" s="17"/>
    </row>
    <row r="26796" spans="22:22" x14ac:dyDescent="0.35">
      <c r="V26796" s="17"/>
    </row>
    <row r="26797" spans="22:22" x14ac:dyDescent="0.35">
      <c r="V26797" s="17"/>
    </row>
    <row r="26798" spans="22:22" x14ac:dyDescent="0.35">
      <c r="V26798" s="17"/>
    </row>
    <row r="26799" spans="22:22" x14ac:dyDescent="0.35">
      <c r="V26799" s="17"/>
    </row>
    <row r="26800" spans="22:22" x14ac:dyDescent="0.35">
      <c r="V26800" s="17"/>
    </row>
    <row r="26801" spans="22:22" x14ac:dyDescent="0.35">
      <c r="V26801" s="17"/>
    </row>
    <row r="26802" spans="22:22" x14ac:dyDescent="0.35">
      <c r="V26802" s="17"/>
    </row>
    <row r="26803" spans="22:22" x14ac:dyDescent="0.35">
      <c r="V26803" s="17"/>
    </row>
    <row r="26804" spans="22:22" x14ac:dyDescent="0.35">
      <c r="V26804" s="17"/>
    </row>
    <row r="26805" spans="22:22" x14ac:dyDescent="0.35">
      <c r="V26805" s="17"/>
    </row>
    <row r="26806" spans="22:22" x14ac:dyDescent="0.35">
      <c r="V26806" s="17"/>
    </row>
    <row r="26807" spans="22:22" x14ac:dyDescent="0.35">
      <c r="V26807" s="17"/>
    </row>
    <row r="26808" spans="22:22" x14ac:dyDescent="0.35">
      <c r="V26808" s="17"/>
    </row>
    <row r="26809" spans="22:22" x14ac:dyDescent="0.35">
      <c r="V26809" s="17"/>
    </row>
    <row r="26810" spans="22:22" x14ac:dyDescent="0.35">
      <c r="V26810" s="17"/>
    </row>
    <row r="26811" spans="22:22" x14ac:dyDescent="0.35">
      <c r="V26811" s="17"/>
    </row>
    <row r="26812" spans="22:22" x14ac:dyDescent="0.35">
      <c r="V26812" s="17"/>
    </row>
    <row r="26813" spans="22:22" x14ac:dyDescent="0.35">
      <c r="V26813" s="17"/>
    </row>
    <row r="26814" spans="22:22" x14ac:dyDescent="0.35">
      <c r="V26814" s="17"/>
    </row>
    <row r="26815" spans="22:22" x14ac:dyDescent="0.35">
      <c r="V26815" s="17"/>
    </row>
    <row r="26816" spans="22:22" x14ac:dyDescent="0.35">
      <c r="V26816" s="17"/>
    </row>
    <row r="26817" spans="22:22" x14ac:dyDescent="0.35">
      <c r="V26817" s="17"/>
    </row>
    <row r="26818" spans="22:22" x14ac:dyDescent="0.35">
      <c r="V26818" s="17"/>
    </row>
    <row r="26819" spans="22:22" x14ac:dyDescent="0.35">
      <c r="V26819" s="17"/>
    </row>
    <row r="26820" spans="22:22" x14ac:dyDescent="0.35">
      <c r="V26820" s="17"/>
    </row>
    <row r="26821" spans="22:22" x14ac:dyDescent="0.35">
      <c r="V26821" s="17"/>
    </row>
    <row r="26822" spans="22:22" x14ac:dyDescent="0.35">
      <c r="V26822" s="17"/>
    </row>
    <row r="26823" spans="22:22" x14ac:dyDescent="0.35">
      <c r="V26823" s="17"/>
    </row>
    <row r="26824" spans="22:22" x14ac:dyDescent="0.35">
      <c r="V26824" s="17"/>
    </row>
    <row r="26825" spans="22:22" x14ac:dyDescent="0.35">
      <c r="V26825" s="17"/>
    </row>
    <row r="26826" spans="22:22" x14ac:dyDescent="0.35">
      <c r="V26826" s="17"/>
    </row>
    <row r="26827" spans="22:22" x14ac:dyDescent="0.35">
      <c r="V26827" s="17"/>
    </row>
    <row r="26828" spans="22:22" x14ac:dyDescent="0.35">
      <c r="V26828" s="17"/>
    </row>
    <row r="26829" spans="22:22" x14ac:dyDescent="0.35">
      <c r="V26829" s="17"/>
    </row>
    <row r="26830" spans="22:22" x14ac:dyDescent="0.35">
      <c r="V26830" s="17"/>
    </row>
    <row r="26831" spans="22:22" x14ac:dyDescent="0.35">
      <c r="V26831" s="17"/>
    </row>
    <row r="26832" spans="22:22" x14ac:dyDescent="0.35">
      <c r="V26832" s="17"/>
    </row>
    <row r="26833" spans="22:22" x14ac:dyDescent="0.35">
      <c r="V26833" s="17"/>
    </row>
    <row r="26834" spans="22:22" x14ac:dyDescent="0.35">
      <c r="V26834" s="17"/>
    </row>
    <row r="26835" spans="22:22" x14ac:dyDescent="0.35">
      <c r="V26835" s="17"/>
    </row>
    <row r="26836" spans="22:22" x14ac:dyDescent="0.35">
      <c r="V26836" s="17"/>
    </row>
    <row r="26837" spans="22:22" x14ac:dyDescent="0.35">
      <c r="V26837" s="17"/>
    </row>
    <row r="26838" spans="22:22" x14ac:dyDescent="0.35">
      <c r="V26838" s="17"/>
    </row>
    <row r="26839" spans="22:22" x14ac:dyDescent="0.35">
      <c r="V26839" s="17"/>
    </row>
    <row r="26840" spans="22:22" x14ac:dyDescent="0.35">
      <c r="V26840" s="17"/>
    </row>
    <row r="26841" spans="22:22" x14ac:dyDescent="0.35">
      <c r="V26841" s="17"/>
    </row>
    <row r="26842" spans="22:22" x14ac:dyDescent="0.35">
      <c r="V26842" s="17"/>
    </row>
    <row r="26843" spans="22:22" x14ac:dyDescent="0.35">
      <c r="V26843" s="17"/>
    </row>
    <row r="26844" spans="22:22" x14ac:dyDescent="0.35">
      <c r="V26844" s="17"/>
    </row>
    <row r="26845" spans="22:22" x14ac:dyDescent="0.35">
      <c r="V26845" s="17"/>
    </row>
    <row r="26846" spans="22:22" x14ac:dyDescent="0.35">
      <c r="V26846" s="17"/>
    </row>
    <row r="26847" spans="22:22" x14ac:dyDescent="0.35">
      <c r="V26847" s="17"/>
    </row>
    <row r="26848" spans="22:22" x14ac:dyDescent="0.35">
      <c r="V26848" s="17"/>
    </row>
    <row r="26849" spans="22:22" x14ac:dyDescent="0.35">
      <c r="V26849" s="17"/>
    </row>
    <row r="26850" spans="22:22" x14ac:dyDescent="0.35">
      <c r="V26850" s="17"/>
    </row>
    <row r="26851" spans="22:22" x14ac:dyDescent="0.35">
      <c r="V26851" s="17"/>
    </row>
    <row r="26852" spans="22:22" x14ac:dyDescent="0.35">
      <c r="V26852" s="17"/>
    </row>
    <row r="26853" spans="22:22" x14ac:dyDescent="0.35">
      <c r="V26853" s="17"/>
    </row>
    <row r="26854" spans="22:22" x14ac:dyDescent="0.35">
      <c r="V26854" s="17"/>
    </row>
    <row r="26855" spans="22:22" x14ac:dyDescent="0.35">
      <c r="V26855" s="17"/>
    </row>
    <row r="26856" spans="22:22" x14ac:dyDescent="0.35">
      <c r="V26856" s="17"/>
    </row>
    <row r="26857" spans="22:22" x14ac:dyDescent="0.35">
      <c r="V26857" s="17"/>
    </row>
    <row r="26858" spans="22:22" x14ac:dyDescent="0.35">
      <c r="V26858" s="17"/>
    </row>
    <row r="26859" spans="22:22" x14ac:dyDescent="0.35">
      <c r="V26859" s="17"/>
    </row>
    <row r="26860" spans="22:22" x14ac:dyDescent="0.35">
      <c r="V26860" s="17"/>
    </row>
    <row r="26861" spans="22:22" x14ac:dyDescent="0.35">
      <c r="V26861" s="17"/>
    </row>
    <row r="26862" spans="22:22" x14ac:dyDescent="0.35">
      <c r="V26862" s="17"/>
    </row>
    <row r="26863" spans="22:22" x14ac:dyDescent="0.35">
      <c r="V26863" s="17"/>
    </row>
    <row r="26864" spans="22:22" x14ac:dyDescent="0.35">
      <c r="V26864" s="17"/>
    </row>
    <row r="26865" spans="22:22" x14ac:dyDescent="0.35">
      <c r="V26865" s="17"/>
    </row>
    <row r="26866" spans="22:22" x14ac:dyDescent="0.35">
      <c r="V26866" s="17"/>
    </row>
    <row r="26867" spans="22:22" x14ac:dyDescent="0.35">
      <c r="V26867" s="17"/>
    </row>
    <row r="26868" spans="22:22" x14ac:dyDescent="0.35">
      <c r="V26868" s="17"/>
    </row>
    <row r="26869" spans="22:22" x14ac:dyDescent="0.35">
      <c r="V26869" s="17"/>
    </row>
    <row r="26870" spans="22:22" x14ac:dyDescent="0.35">
      <c r="V26870" s="17"/>
    </row>
    <row r="26871" spans="22:22" x14ac:dyDescent="0.35">
      <c r="V26871" s="17"/>
    </row>
    <row r="26872" spans="22:22" x14ac:dyDescent="0.35">
      <c r="V26872" s="17"/>
    </row>
    <row r="26873" spans="22:22" x14ac:dyDescent="0.35">
      <c r="V26873" s="17"/>
    </row>
    <row r="26874" spans="22:22" x14ac:dyDescent="0.35">
      <c r="V26874" s="17"/>
    </row>
    <row r="26875" spans="22:22" x14ac:dyDescent="0.35">
      <c r="V26875" s="17"/>
    </row>
    <row r="26876" spans="22:22" x14ac:dyDescent="0.35">
      <c r="V26876" s="17"/>
    </row>
    <row r="26877" spans="22:22" x14ac:dyDescent="0.35">
      <c r="V26877" s="17"/>
    </row>
    <row r="26878" spans="22:22" x14ac:dyDescent="0.35">
      <c r="V26878" s="17"/>
    </row>
    <row r="26879" spans="22:22" x14ac:dyDescent="0.35">
      <c r="V26879" s="17"/>
    </row>
    <row r="26880" spans="22:22" x14ac:dyDescent="0.35">
      <c r="V26880" s="17"/>
    </row>
    <row r="26881" spans="22:22" x14ac:dyDescent="0.35">
      <c r="V26881" s="17"/>
    </row>
    <row r="26882" spans="22:22" x14ac:dyDescent="0.35">
      <c r="V26882" s="17"/>
    </row>
    <row r="26883" spans="22:22" x14ac:dyDescent="0.35">
      <c r="V26883" s="17"/>
    </row>
    <row r="26884" spans="22:22" x14ac:dyDescent="0.35">
      <c r="V26884" s="17"/>
    </row>
    <row r="26885" spans="22:22" x14ac:dyDescent="0.35">
      <c r="V26885" s="17"/>
    </row>
    <row r="26886" spans="22:22" x14ac:dyDescent="0.35">
      <c r="V26886" s="17"/>
    </row>
    <row r="26887" spans="22:22" x14ac:dyDescent="0.35">
      <c r="V26887" s="17"/>
    </row>
    <row r="26888" spans="22:22" x14ac:dyDescent="0.35">
      <c r="V26888" s="17"/>
    </row>
    <row r="26889" spans="22:22" x14ac:dyDescent="0.35">
      <c r="V26889" s="17"/>
    </row>
    <row r="26890" spans="22:22" x14ac:dyDescent="0.35">
      <c r="V26890" s="17"/>
    </row>
    <row r="26891" spans="22:22" x14ac:dyDescent="0.35">
      <c r="V26891" s="17"/>
    </row>
    <row r="26892" spans="22:22" x14ac:dyDescent="0.35">
      <c r="V26892" s="17"/>
    </row>
    <row r="26893" spans="22:22" x14ac:dyDescent="0.35">
      <c r="V26893" s="17"/>
    </row>
    <row r="26894" spans="22:22" x14ac:dyDescent="0.35">
      <c r="V26894" s="17"/>
    </row>
    <row r="26895" spans="22:22" x14ac:dyDescent="0.35">
      <c r="V26895" s="17"/>
    </row>
    <row r="26896" spans="22:22" x14ac:dyDescent="0.35">
      <c r="V26896" s="17"/>
    </row>
    <row r="26897" spans="22:22" x14ac:dyDescent="0.35">
      <c r="V26897" s="17"/>
    </row>
    <row r="26898" spans="22:22" x14ac:dyDescent="0.35">
      <c r="V26898" s="17"/>
    </row>
    <row r="26899" spans="22:22" x14ac:dyDescent="0.35">
      <c r="V26899" s="17"/>
    </row>
    <row r="26900" spans="22:22" x14ac:dyDescent="0.35">
      <c r="V26900" s="17"/>
    </row>
    <row r="26901" spans="22:22" x14ac:dyDescent="0.35">
      <c r="V26901" s="17"/>
    </row>
    <row r="26902" spans="22:22" x14ac:dyDescent="0.35">
      <c r="V26902" s="17"/>
    </row>
    <row r="26903" spans="22:22" x14ac:dyDescent="0.35">
      <c r="V26903" s="17"/>
    </row>
    <row r="26904" spans="22:22" x14ac:dyDescent="0.35">
      <c r="V26904" s="17"/>
    </row>
    <row r="26905" spans="22:22" x14ac:dyDescent="0.35">
      <c r="V26905" s="17"/>
    </row>
    <row r="26906" spans="22:22" x14ac:dyDescent="0.35">
      <c r="V26906" s="17"/>
    </row>
    <row r="26907" spans="22:22" x14ac:dyDescent="0.35">
      <c r="V26907" s="17"/>
    </row>
    <row r="26908" spans="22:22" x14ac:dyDescent="0.35">
      <c r="V26908" s="17"/>
    </row>
    <row r="26909" spans="22:22" x14ac:dyDescent="0.35">
      <c r="V26909" s="17"/>
    </row>
    <row r="26910" spans="22:22" x14ac:dyDescent="0.35">
      <c r="V26910" s="17"/>
    </row>
    <row r="26911" spans="22:22" x14ac:dyDescent="0.35">
      <c r="V26911" s="17"/>
    </row>
    <row r="26912" spans="22:22" x14ac:dyDescent="0.35">
      <c r="V26912" s="17"/>
    </row>
    <row r="26913" spans="22:22" x14ac:dyDescent="0.35">
      <c r="V26913" s="17"/>
    </row>
    <row r="26914" spans="22:22" x14ac:dyDescent="0.35">
      <c r="V26914" s="17"/>
    </row>
    <row r="26915" spans="22:22" x14ac:dyDescent="0.35">
      <c r="V26915" s="17"/>
    </row>
    <row r="26916" spans="22:22" x14ac:dyDescent="0.35">
      <c r="V26916" s="17"/>
    </row>
    <row r="26917" spans="22:22" x14ac:dyDescent="0.35">
      <c r="V26917" s="17"/>
    </row>
    <row r="26918" spans="22:22" x14ac:dyDescent="0.35">
      <c r="V26918" s="17"/>
    </row>
    <row r="26919" spans="22:22" x14ac:dyDescent="0.35">
      <c r="V26919" s="17"/>
    </row>
    <row r="26920" spans="22:22" x14ac:dyDescent="0.35">
      <c r="V26920" s="17"/>
    </row>
    <row r="26921" spans="22:22" x14ac:dyDescent="0.35">
      <c r="V26921" s="17"/>
    </row>
    <row r="26922" spans="22:22" x14ac:dyDescent="0.35">
      <c r="V26922" s="17"/>
    </row>
    <row r="26923" spans="22:22" x14ac:dyDescent="0.35">
      <c r="V26923" s="17"/>
    </row>
    <row r="26924" spans="22:22" x14ac:dyDescent="0.35">
      <c r="V26924" s="17"/>
    </row>
    <row r="26925" spans="22:22" x14ac:dyDescent="0.35">
      <c r="V26925" s="17"/>
    </row>
    <row r="26926" spans="22:22" x14ac:dyDescent="0.35">
      <c r="V26926" s="17"/>
    </row>
    <row r="26927" spans="22:22" x14ac:dyDescent="0.35">
      <c r="V26927" s="17"/>
    </row>
    <row r="26928" spans="22:22" x14ac:dyDescent="0.35">
      <c r="V26928" s="17"/>
    </row>
    <row r="26929" spans="22:22" x14ac:dyDescent="0.35">
      <c r="V26929" s="17"/>
    </row>
    <row r="26930" spans="22:22" x14ac:dyDescent="0.35">
      <c r="V26930" s="17"/>
    </row>
    <row r="26931" spans="22:22" x14ac:dyDescent="0.35">
      <c r="V26931" s="17"/>
    </row>
    <row r="26932" spans="22:22" x14ac:dyDescent="0.35">
      <c r="V26932" s="17"/>
    </row>
    <row r="26933" spans="22:22" x14ac:dyDescent="0.35">
      <c r="V26933" s="17"/>
    </row>
    <row r="26934" spans="22:22" x14ac:dyDescent="0.35">
      <c r="V26934" s="17"/>
    </row>
    <row r="26935" spans="22:22" x14ac:dyDescent="0.35">
      <c r="V26935" s="17"/>
    </row>
    <row r="26936" spans="22:22" x14ac:dyDescent="0.35">
      <c r="V26936" s="17"/>
    </row>
    <row r="26937" spans="22:22" x14ac:dyDescent="0.35">
      <c r="V26937" s="17"/>
    </row>
    <row r="26938" spans="22:22" x14ac:dyDescent="0.35">
      <c r="V26938" s="17"/>
    </row>
    <row r="26939" spans="22:22" x14ac:dyDescent="0.35">
      <c r="V26939" s="17"/>
    </row>
    <row r="26940" spans="22:22" x14ac:dyDescent="0.35">
      <c r="V26940" s="17"/>
    </row>
    <row r="26941" spans="22:22" x14ac:dyDescent="0.35">
      <c r="V26941" s="17"/>
    </row>
    <row r="26942" spans="22:22" x14ac:dyDescent="0.35">
      <c r="V26942" s="17"/>
    </row>
    <row r="26943" spans="22:22" x14ac:dyDescent="0.35">
      <c r="V26943" s="17"/>
    </row>
    <row r="26944" spans="22:22" x14ac:dyDescent="0.35">
      <c r="V26944" s="17"/>
    </row>
    <row r="26945" spans="22:22" x14ac:dyDescent="0.35">
      <c r="V26945" s="17"/>
    </row>
    <row r="26946" spans="22:22" x14ac:dyDescent="0.35">
      <c r="V26946" s="17"/>
    </row>
    <row r="26947" spans="22:22" x14ac:dyDescent="0.35">
      <c r="V26947" s="17"/>
    </row>
    <row r="26948" spans="22:22" x14ac:dyDescent="0.35">
      <c r="V26948" s="17"/>
    </row>
    <row r="26949" spans="22:22" x14ac:dyDescent="0.35">
      <c r="V26949" s="17"/>
    </row>
    <row r="26950" spans="22:22" x14ac:dyDescent="0.35">
      <c r="V26950" s="17"/>
    </row>
    <row r="26951" spans="22:22" x14ac:dyDescent="0.35">
      <c r="V26951" s="17"/>
    </row>
    <row r="26952" spans="22:22" x14ac:dyDescent="0.35">
      <c r="V26952" s="17"/>
    </row>
    <row r="26953" spans="22:22" x14ac:dyDescent="0.35">
      <c r="V26953" s="17"/>
    </row>
    <row r="26954" spans="22:22" x14ac:dyDescent="0.35">
      <c r="V26954" s="17"/>
    </row>
    <row r="26955" spans="22:22" x14ac:dyDescent="0.35">
      <c r="V26955" s="17"/>
    </row>
    <row r="26956" spans="22:22" x14ac:dyDescent="0.35">
      <c r="V26956" s="17"/>
    </row>
    <row r="26957" spans="22:22" x14ac:dyDescent="0.35">
      <c r="V26957" s="17"/>
    </row>
    <row r="26958" spans="22:22" x14ac:dyDescent="0.35">
      <c r="V26958" s="17"/>
    </row>
    <row r="26959" spans="22:22" x14ac:dyDescent="0.35">
      <c r="V26959" s="17"/>
    </row>
    <row r="26960" spans="22:22" x14ac:dyDescent="0.35">
      <c r="V26960" s="17"/>
    </row>
    <row r="26961" spans="22:22" x14ac:dyDescent="0.35">
      <c r="V26961" s="17"/>
    </row>
    <row r="26962" spans="22:22" x14ac:dyDescent="0.35">
      <c r="V26962" s="17"/>
    </row>
    <row r="26963" spans="22:22" x14ac:dyDescent="0.35">
      <c r="V26963" s="17"/>
    </row>
    <row r="26964" spans="22:22" x14ac:dyDescent="0.35">
      <c r="V26964" s="17"/>
    </row>
    <row r="26965" spans="22:22" x14ac:dyDescent="0.35">
      <c r="V26965" s="17"/>
    </row>
    <row r="26966" spans="22:22" x14ac:dyDescent="0.35">
      <c r="V26966" s="17"/>
    </row>
    <row r="26967" spans="22:22" x14ac:dyDescent="0.35">
      <c r="V26967" s="17"/>
    </row>
    <row r="26968" spans="22:22" x14ac:dyDescent="0.35">
      <c r="V26968" s="17"/>
    </row>
    <row r="26969" spans="22:22" x14ac:dyDescent="0.35">
      <c r="V26969" s="17"/>
    </row>
    <row r="26970" spans="22:22" x14ac:dyDescent="0.35">
      <c r="V26970" s="17"/>
    </row>
    <row r="26971" spans="22:22" x14ac:dyDescent="0.35">
      <c r="V26971" s="17"/>
    </row>
    <row r="26972" spans="22:22" x14ac:dyDescent="0.35">
      <c r="V26972" s="17"/>
    </row>
    <row r="26973" spans="22:22" x14ac:dyDescent="0.35">
      <c r="V26973" s="17"/>
    </row>
    <row r="26974" spans="22:22" x14ac:dyDescent="0.35">
      <c r="V26974" s="17"/>
    </row>
    <row r="26975" spans="22:22" x14ac:dyDescent="0.35">
      <c r="V26975" s="17"/>
    </row>
    <row r="26976" spans="22:22" x14ac:dyDescent="0.35">
      <c r="V26976" s="17"/>
    </row>
    <row r="26977" spans="22:22" x14ac:dyDescent="0.35">
      <c r="V26977" s="17"/>
    </row>
    <row r="26978" spans="22:22" x14ac:dyDescent="0.35">
      <c r="V26978" s="17"/>
    </row>
    <row r="26979" spans="22:22" x14ac:dyDescent="0.35">
      <c r="V26979" s="17"/>
    </row>
    <row r="26980" spans="22:22" x14ac:dyDescent="0.35">
      <c r="V26980" s="17"/>
    </row>
    <row r="26981" spans="22:22" x14ac:dyDescent="0.35">
      <c r="V26981" s="17"/>
    </row>
    <row r="26982" spans="22:22" x14ac:dyDescent="0.35">
      <c r="V26982" s="17"/>
    </row>
    <row r="26983" spans="22:22" x14ac:dyDescent="0.35">
      <c r="V26983" s="17"/>
    </row>
    <row r="26984" spans="22:22" x14ac:dyDescent="0.35">
      <c r="V26984" s="17"/>
    </row>
    <row r="26985" spans="22:22" x14ac:dyDescent="0.35">
      <c r="V26985" s="17"/>
    </row>
    <row r="26986" spans="22:22" x14ac:dyDescent="0.35">
      <c r="V26986" s="17"/>
    </row>
    <row r="26987" spans="22:22" x14ac:dyDescent="0.35">
      <c r="V26987" s="17"/>
    </row>
    <row r="26988" spans="22:22" x14ac:dyDescent="0.35">
      <c r="V26988" s="17"/>
    </row>
    <row r="26989" spans="22:22" x14ac:dyDescent="0.35">
      <c r="V26989" s="17"/>
    </row>
    <row r="26990" spans="22:22" x14ac:dyDescent="0.35">
      <c r="V26990" s="17"/>
    </row>
    <row r="26991" spans="22:22" x14ac:dyDescent="0.35">
      <c r="V26991" s="17"/>
    </row>
    <row r="26992" spans="22:22" x14ac:dyDescent="0.35">
      <c r="V26992" s="17"/>
    </row>
    <row r="26993" spans="22:22" x14ac:dyDescent="0.35">
      <c r="V26993" s="17"/>
    </row>
    <row r="26994" spans="22:22" x14ac:dyDescent="0.35">
      <c r="V26994" s="17"/>
    </row>
    <row r="26995" spans="22:22" x14ac:dyDescent="0.35">
      <c r="V26995" s="17"/>
    </row>
    <row r="26996" spans="22:22" x14ac:dyDescent="0.35">
      <c r="V26996" s="17"/>
    </row>
    <row r="26997" spans="22:22" x14ac:dyDescent="0.35">
      <c r="V26997" s="17"/>
    </row>
    <row r="26998" spans="22:22" x14ac:dyDescent="0.35">
      <c r="V26998" s="17"/>
    </row>
    <row r="26999" spans="22:22" x14ac:dyDescent="0.35">
      <c r="V26999" s="17"/>
    </row>
    <row r="27000" spans="22:22" x14ac:dyDescent="0.35">
      <c r="V27000" s="17"/>
    </row>
    <row r="27001" spans="22:22" x14ac:dyDescent="0.35">
      <c r="V27001" s="17"/>
    </row>
    <row r="27002" spans="22:22" x14ac:dyDescent="0.35">
      <c r="V27002" s="17"/>
    </row>
    <row r="27003" spans="22:22" x14ac:dyDescent="0.35">
      <c r="V27003" s="17"/>
    </row>
    <row r="27004" spans="22:22" x14ac:dyDescent="0.35">
      <c r="V27004" s="17"/>
    </row>
    <row r="27005" spans="22:22" x14ac:dyDescent="0.35">
      <c r="V27005" s="17"/>
    </row>
    <row r="27006" spans="22:22" x14ac:dyDescent="0.35">
      <c r="V27006" s="17"/>
    </row>
    <row r="27007" spans="22:22" x14ac:dyDescent="0.35">
      <c r="V27007" s="17"/>
    </row>
    <row r="27008" spans="22:22" x14ac:dyDescent="0.35">
      <c r="V27008" s="17"/>
    </row>
    <row r="27009" spans="22:22" x14ac:dyDescent="0.35">
      <c r="V27009" s="17"/>
    </row>
    <row r="27010" spans="22:22" x14ac:dyDescent="0.35">
      <c r="V27010" s="17"/>
    </row>
    <row r="27011" spans="22:22" x14ac:dyDescent="0.35">
      <c r="V27011" s="17"/>
    </row>
    <row r="27012" spans="22:22" x14ac:dyDescent="0.35">
      <c r="V27012" s="17"/>
    </row>
    <row r="27013" spans="22:22" x14ac:dyDescent="0.35">
      <c r="V27013" s="17"/>
    </row>
    <row r="27014" spans="22:22" x14ac:dyDescent="0.35">
      <c r="V27014" s="17"/>
    </row>
    <row r="27015" spans="22:22" x14ac:dyDescent="0.35">
      <c r="V27015" s="17"/>
    </row>
    <row r="27016" spans="22:22" x14ac:dyDescent="0.35">
      <c r="V27016" s="17"/>
    </row>
    <row r="27017" spans="22:22" x14ac:dyDescent="0.35">
      <c r="V27017" s="17"/>
    </row>
    <row r="27018" spans="22:22" x14ac:dyDescent="0.35">
      <c r="V27018" s="17"/>
    </row>
    <row r="27019" spans="22:22" x14ac:dyDescent="0.35">
      <c r="V27019" s="17"/>
    </row>
    <row r="27020" spans="22:22" x14ac:dyDescent="0.35">
      <c r="V27020" s="17"/>
    </row>
    <row r="27021" spans="22:22" x14ac:dyDescent="0.35">
      <c r="V27021" s="17"/>
    </row>
    <row r="27022" spans="22:22" x14ac:dyDescent="0.35">
      <c r="V27022" s="17"/>
    </row>
    <row r="27023" spans="22:22" x14ac:dyDescent="0.35">
      <c r="V27023" s="17"/>
    </row>
    <row r="27024" spans="22:22" x14ac:dyDescent="0.35">
      <c r="V27024" s="17"/>
    </row>
    <row r="27025" spans="22:22" x14ac:dyDescent="0.35">
      <c r="V27025" s="17"/>
    </row>
    <row r="27026" spans="22:22" x14ac:dyDescent="0.35">
      <c r="V27026" s="17"/>
    </row>
    <row r="27027" spans="22:22" x14ac:dyDescent="0.35">
      <c r="V27027" s="17"/>
    </row>
    <row r="27028" spans="22:22" x14ac:dyDescent="0.35">
      <c r="V27028" s="17"/>
    </row>
    <row r="27029" spans="22:22" x14ac:dyDescent="0.35">
      <c r="V27029" s="17"/>
    </row>
    <row r="27030" spans="22:22" x14ac:dyDescent="0.35">
      <c r="V27030" s="17"/>
    </row>
    <row r="27031" spans="22:22" x14ac:dyDescent="0.35">
      <c r="V27031" s="17"/>
    </row>
    <row r="27032" spans="22:22" x14ac:dyDescent="0.35">
      <c r="V27032" s="17"/>
    </row>
    <row r="27033" spans="22:22" x14ac:dyDescent="0.35">
      <c r="V27033" s="17"/>
    </row>
    <row r="27034" spans="22:22" x14ac:dyDescent="0.35">
      <c r="V27034" s="17"/>
    </row>
    <row r="27035" spans="22:22" x14ac:dyDescent="0.35">
      <c r="V27035" s="17"/>
    </row>
    <row r="27036" spans="22:22" x14ac:dyDescent="0.35">
      <c r="V27036" s="17"/>
    </row>
    <row r="27037" spans="22:22" x14ac:dyDescent="0.35">
      <c r="V27037" s="17"/>
    </row>
    <row r="27038" spans="22:22" x14ac:dyDescent="0.35">
      <c r="V27038" s="17"/>
    </row>
    <row r="27039" spans="22:22" x14ac:dyDescent="0.35">
      <c r="V27039" s="17"/>
    </row>
    <row r="27040" spans="22:22" x14ac:dyDescent="0.35">
      <c r="V27040" s="17"/>
    </row>
    <row r="27041" spans="22:22" x14ac:dyDescent="0.35">
      <c r="V27041" s="17"/>
    </row>
    <row r="27042" spans="22:22" x14ac:dyDescent="0.35">
      <c r="V27042" s="17"/>
    </row>
    <row r="27043" spans="22:22" x14ac:dyDescent="0.35">
      <c r="V27043" s="17"/>
    </row>
    <row r="27044" spans="22:22" x14ac:dyDescent="0.35">
      <c r="V27044" s="17"/>
    </row>
    <row r="27045" spans="22:22" x14ac:dyDescent="0.35">
      <c r="V27045" s="17"/>
    </row>
    <row r="27046" spans="22:22" x14ac:dyDescent="0.35">
      <c r="V27046" s="17"/>
    </row>
    <row r="27047" spans="22:22" x14ac:dyDescent="0.35">
      <c r="V27047" s="17"/>
    </row>
    <row r="27048" spans="22:22" x14ac:dyDescent="0.35">
      <c r="V27048" s="17"/>
    </row>
    <row r="27049" spans="22:22" x14ac:dyDescent="0.35">
      <c r="V27049" s="17"/>
    </row>
    <row r="27050" spans="22:22" x14ac:dyDescent="0.35">
      <c r="V27050" s="17"/>
    </row>
    <row r="27051" spans="22:22" x14ac:dyDescent="0.35">
      <c r="V27051" s="17"/>
    </row>
    <row r="27052" spans="22:22" x14ac:dyDescent="0.35">
      <c r="V27052" s="17"/>
    </row>
    <row r="27053" spans="22:22" x14ac:dyDescent="0.35">
      <c r="V27053" s="17"/>
    </row>
    <row r="27054" spans="22:22" x14ac:dyDescent="0.35">
      <c r="V27054" s="17"/>
    </row>
    <row r="27055" spans="22:22" x14ac:dyDescent="0.35">
      <c r="V27055" s="17"/>
    </row>
    <row r="27056" spans="22:22" x14ac:dyDescent="0.35">
      <c r="V27056" s="17"/>
    </row>
    <row r="27057" spans="22:22" x14ac:dyDescent="0.35">
      <c r="V27057" s="17"/>
    </row>
    <row r="27058" spans="22:22" x14ac:dyDescent="0.35">
      <c r="V27058" s="17"/>
    </row>
    <row r="27059" spans="22:22" x14ac:dyDescent="0.35">
      <c r="V27059" s="17"/>
    </row>
    <row r="27060" spans="22:22" x14ac:dyDescent="0.35">
      <c r="V27060" s="17"/>
    </row>
    <row r="27061" spans="22:22" x14ac:dyDescent="0.35">
      <c r="V27061" s="17"/>
    </row>
    <row r="27062" spans="22:22" x14ac:dyDescent="0.35">
      <c r="V27062" s="17"/>
    </row>
    <row r="27063" spans="22:22" x14ac:dyDescent="0.35">
      <c r="V27063" s="17"/>
    </row>
    <row r="27064" spans="22:22" x14ac:dyDescent="0.35">
      <c r="V27064" s="17"/>
    </row>
    <row r="27065" spans="22:22" x14ac:dyDescent="0.35">
      <c r="V27065" s="17"/>
    </row>
    <row r="27066" spans="22:22" x14ac:dyDescent="0.35">
      <c r="V27066" s="17"/>
    </row>
    <row r="27067" spans="22:22" x14ac:dyDescent="0.35">
      <c r="V27067" s="17"/>
    </row>
    <row r="27068" spans="22:22" x14ac:dyDescent="0.35">
      <c r="V27068" s="17"/>
    </row>
    <row r="27069" spans="22:22" x14ac:dyDescent="0.35">
      <c r="V27069" s="17"/>
    </row>
    <row r="27070" spans="22:22" x14ac:dyDescent="0.35">
      <c r="V27070" s="17"/>
    </row>
    <row r="27071" spans="22:22" x14ac:dyDescent="0.35">
      <c r="V27071" s="17"/>
    </row>
    <row r="27072" spans="22:22" x14ac:dyDescent="0.35">
      <c r="V27072" s="17"/>
    </row>
    <row r="27073" spans="22:22" x14ac:dyDescent="0.35">
      <c r="V27073" s="17"/>
    </row>
    <row r="27074" spans="22:22" x14ac:dyDescent="0.35">
      <c r="V27074" s="17"/>
    </row>
    <row r="27075" spans="22:22" x14ac:dyDescent="0.35">
      <c r="V27075" s="17"/>
    </row>
    <row r="27076" spans="22:22" x14ac:dyDescent="0.35">
      <c r="V27076" s="17"/>
    </row>
    <row r="27077" spans="22:22" x14ac:dyDescent="0.35">
      <c r="V27077" s="17"/>
    </row>
    <row r="27078" spans="22:22" x14ac:dyDescent="0.35">
      <c r="V27078" s="17"/>
    </row>
    <row r="27079" spans="22:22" x14ac:dyDescent="0.35">
      <c r="V27079" s="17"/>
    </row>
    <row r="27080" spans="22:22" x14ac:dyDescent="0.35">
      <c r="V27080" s="17"/>
    </row>
    <row r="27081" spans="22:22" x14ac:dyDescent="0.35">
      <c r="V27081" s="17"/>
    </row>
    <row r="27082" spans="22:22" x14ac:dyDescent="0.35">
      <c r="V27082" s="17"/>
    </row>
    <row r="27083" spans="22:22" x14ac:dyDescent="0.35">
      <c r="V27083" s="17"/>
    </row>
    <row r="27084" spans="22:22" x14ac:dyDescent="0.35">
      <c r="V27084" s="17"/>
    </row>
    <row r="27085" spans="22:22" x14ac:dyDescent="0.35">
      <c r="V27085" s="17"/>
    </row>
    <row r="27086" spans="22:22" x14ac:dyDescent="0.35">
      <c r="V27086" s="17"/>
    </row>
    <row r="27087" spans="22:22" x14ac:dyDescent="0.35">
      <c r="V27087" s="17"/>
    </row>
    <row r="27088" spans="22:22" x14ac:dyDescent="0.35">
      <c r="V27088" s="17"/>
    </row>
    <row r="27089" spans="22:22" x14ac:dyDescent="0.35">
      <c r="V27089" s="17"/>
    </row>
    <row r="27090" spans="22:22" x14ac:dyDescent="0.35">
      <c r="V27090" s="17"/>
    </row>
    <row r="27091" spans="22:22" x14ac:dyDescent="0.35">
      <c r="V27091" s="17"/>
    </row>
    <row r="27092" spans="22:22" x14ac:dyDescent="0.35">
      <c r="V27092" s="17"/>
    </row>
    <row r="27093" spans="22:22" x14ac:dyDescent="0.35">
      <c r="V27093" s="17"/>
    </row>
    <row r="27094" spans="22:22" x14ac:dyDescent="0.35">
      <c r="V27094" s="17"/>
    </row>
    <row r="27095" spans="22:22" x14ac:dyDescent="0.35">
      <c r="V27095" s="17"/>
    </row>
    <row r="27096" spans="22:22" x14ac:dyDescent="0.35">
      <c r="V27096" s="17"/>
    </row>
    <row r="27097" spans="22:22" x14ac:dyDescent="0.35">
      <c r="V27097" s="17"/>
    </row>
    <row r="27098" spans="22:22" x14ac:dyDescent="0.35">
      <c r="V27098" s="17"/>
    </row>
    <row r="27099" spans="22:22" x14ac:dyDescent="0.35">
      <c r="V27099" s="17"/>
    </row>
    <row r="27100" spans="22:22" x14ac:dyDescent="0.35">
      <c r="V27100" s="17"/>
    </row>
    <row r="27101" spans="22:22" x14ac:dyDescent="0.35">
      <c r="V27101" s="17"/>
    </row>
    <row r="27102" spans="22:22" x14ac:dyDescent="0.35">
      <c r="V27102" s="17"/>
    </row>
    <row r="27103" spans="22:22" x14ac:dyDescent="0.35">
      <c r="V27103" s="17"/>
    </row>
    <row r="27104" spans="22:22" x14ac:dyDescent="0.35">
      <c r="V27104" s="17"/>
    </row>
    <row r="27105" spans="22:22" x14ac:dyDescent="0.35">
      <c r="V27105" s="17"/>
    </row>
    <row r="27106" spans="22:22" x14ac:dyDescent="0.35">
      <c r="V27106" s="17"/>
    </row>
    <row r="27107" spans="22:22" x14ac:dyDescent="0.35">
      <c r="V27107" s="17"/>
    </row>
    <row r="27108" spans="22:22" x14ac:dyDescent="0.35">
      <c r="V27108" s="17"/>
    </row>
    <row r="27109" spans="22:22" x14ac:dyDescent="0.35">
      <c r="V27109" s="17"/>
    </row>
    <row r="27110" spans="22:22" x14ac:dyDescent="0.35">
      <c r="V27110" s="17"/>
    </row>
    <row r="27111" spans="22:22" x14ac:dyDescent="0.35">
      <c r="V27111" s="17"/>
    </row>
    <row r="27112" spans="22:22" x14ac:dyDescent="0.35">
      <c r="V27112" s="17"/>
    </row>
    <row r="27113" spans="22:22" x14ac:dyDescent="0.35">
      <c r="V27113" s="17"/>
    </row>
    <row r="27114" spans="22:22" x14ac:dyDescent="0.35">
      <c r="V27114" s="17"/>
    </row>
    <row r="27115" spans="22:22" x14ac:dyDescent="0.35">
      <c r="V27115" s="17"/>
    </row>
    <row r="27116" spans="22:22" x14ac:dyDescent="0.35">
      <c r="V27116" s="17"/>
    </row>
    <row r="27117" spans="22:22" x14ac:dyDescent="0.35">
      <c r="V27117" s="17"/>
    </row>
    <row r="27118" spans="22:22" x14ac:dyDescent="0.35">
      <c r="V27118" s="17"/>
    </row>
    <row r="27119" spans="22:22" x14ac:dyDescent="0.35">
      <c r="V27119" s="17"/>
    </row>
    <row r="27120" spans="22:22" x14ac:dyDescent="0.35">
      <c r="V27120" s="17"/>
    </row>
    <row r="27121" spans="22:22" x14ac:dyDescent="0.35">
      <c r="V27121" s="17"/>
    </row>
    <row r="27122" spans="22:22" x14ac:dyDescent="0.35">
      <c r="V27122" s="17"/>
    </row>
    <row r="27123" spans="22:22" x14ac:dyDescent="0.35">
      <c r="V27123" s="17"/>
    </row>
    <row r="27124" spans="22:22" x14ac:dyDescent="0.35">
      <c r="V27124" s="17"/>
    </row>
    <row r="27125" spans="22:22" x14ac:dyDescent="0.35">
      <c r="V27125" s="17"/>
    </row>
    <row r="27126" spans="22:22" x14ac:dyDescent="0.35">
      <c r="V27126" s="17"/>
    </row>
    <row r="27127" spans="22:22" x14ac:dyDescent="0.35">
      <c r="V27127" s="17"/>
    </row>
    <row r="27128" spans="22:22" x14ac:dyDescent="0.35">
      <c r="V27128" s="17"/>
    </row>
    <row r="27129" spans="22:22" x14ac:dyDescent="0.35">
      <c r="V27129" s="17"/>
    </row>
    <row r="27130" spans="22:22" x14ac:dyDescent="0.35">
      <c r="V27130" s="17"/>
    </row>
    <row r="27131" spans="22:22" x14ac:dyDescent="0.35">
      <c r="V27131" s="17"/>
    </row>
    <row r="27132" spans="22:22" x14ac:dyDescent="0.35">
      <c r="V27132" s="17"/>
    </row>
    <row r="27133" spans="22:22" x14ac:dyDescent="0.35">
      <c r="V27133" s="17"/>
    </row>
    <row r="27134" spans="22:22" x14ac:dyDescent="0.35">
      <c r="V27134" s="17"/>
    </row>
    <row r="27135" spans="22:22" x14ac:dyDescent="0.35">
      <c r="V27135" s="17"/>
    </row>
    <row r="27136" spans="22:22" x14ac:dyDescent="0.35">
      <c r="V27136" s="17"/>
    </row>
    <row r="27137" spans="22:22" x14ac:dyDescent="0.35">
      <c r="V27137" s="17"/>
    </row>
    <row r="27138" spans="22:22" x14ac:dyDescent="0.35">
      <c r="V27138" s="17"/>
    </row>
    <row r="27139" spans="22:22" x14ac:dyDescent="0.35">
      <c r="V27139" s="17"/>
    </row>
    <row r="27140" spans="22:22" x14ac:dyDescent="0.35">
      <c r="V27140" s="17"/>
    </row>
    <row r="27141" spans="22:22" x14ac:dyDescent="0.35">
      <c r="V27141" s="17"/>
    </row>
    <row r="27142" spans="22:22" x14ac:dyDescent="0.35">
      <c r="V27142" s="17"/>
    </row>
    <row r="27143" spans="22:22" x14ac:dyDescent="0.35">
      <c r="V27143" s="17"/>
    </row>
    <row r="27144" spans="22:22" x14ac:dyDescent="0.35">
      <c r="V27144" s="17"/>
    </row>
    <row r="27145" spans="22:22" x14ac:dyDescent="0.35">
      <c r="V27145" s="17"/>
    </row>
    <row r="27146" spans="22:22" x14ac:dyDescent="0.35">
      <c r="V27146" s="17"/>
    </row>
    <row r="27147" spans="22:22" x14ac:dyDescent="0.35">
      <c r="V27147" s="17"/>
    </row>
    <row r="27148" spans="22:22" x14ac:dyDescent="0.35">
      <c r="V27148" s="17"/>
    </row>
    <row r="27149" spans="22:22" x14ac:dyDescent="0.35">
      <c r="V27149" s="17"/>
    </row>
    <row r="27150" spans="22:22" x14ac:dyDescent="0.35">
      <c r="V27150" s="17"/>
    </row>
    <row r="27151" spans="22:22" x14ac:dyDescent="0.35">
      <c r="V27151" s="17"/>
    </row>
    <row r="27152" spans="22:22" x14ac:dyDescent="0.35">
      <c r="V27152" s="17"/>
    </row>
    <row r="27153" spans="22:22" x14ac:dyDescent="0.35">
      <c r="V27153" s="17"/>
    </row>
    <row r="27154" spans="22:22" x14ac:dyDescent="0.35">
      <c r="V27154" s="17"/>
    </row>
    <row r="27155" spans="22:22" x14ac:dyDescent="0.35">
      <c r="V27155" s="17"/>
    </row>
    <row r="27156" spans="22:22" x14ac:dyDescent="0.35">
      <c r="V27156" s="17"/>
    </row>
    <row r="27157" spans="22:22" x14ac:dyDescent="0.35">
      <c r="V27157" s="17"/>
    </row>
    <row r="27158" spans="22:22" x14ac:dyDescent="0.35">
      <c r="V27158" s="17"/>
    </row>
    <row r="27159" spans="22:22" x14ac:dyDescent="0.35">
      <c r="V27159" s="17"/>
    </row>
    <row r="27160" spans="22:22" x14ac:dyDescent="0.35">
      <c r="V27160" s="17"/>
    </row>
    <row r="27161" spans="22:22" x14ac:dyDescent="0.35">
      <c r="V27161" s="17"/>
    </row>
    <row r="27162" spans="22:22" x14ac:dyDescent="0.35">
      <c r="V27162" s="17"/>
    </row>
    <row r="27163" spans="22:22" x14ac:dyDescent="0.35">
      <c r="V27163" s="17"/>
    </row>
    <row r="27164" spans="22:22" x14ac:dyDescent="0.35">
      <c r="V27164" s="17"/>
    </row>
    <row r="27165" spans="22:22" x14ac:dyDescent="0.35">
      <c r="V27165" s="17"/>
    </row>
    <row r="27166" spans="22:22" x14ac:dyDescent="0.35">
      <c r="V27166" s="17"/>
    </row>
    <row r="27167" spans="22:22" x14ac:dyDescent="0.35">
      <c r="V27167" s="17"/>
    </row>
    <row r="27168" spans="22:22" x14ac:dyDescent="0.35">
      <c r="V27168" s="17"/>
    </row>
    <row r="27169" spans="22:22" x14ac:dyDescent="0.35">
      <c r="V27169" s="17"/>
    </row>
    <row r="27170" spans="22:22" x14ac:dyDescent="0.35">
      <c r="V27170" s="17"/>
    </row>
    <row r="27171" spans="22:22" x14ac:dyDescent="0.35">
      <c r="V27171" s="17"/>
    </row>
    <row r="27172" spans="22:22" x14ac:dyDescent="0.35">
      <c r="V27172" s="17"/>
    </row>
    <row r="27173" spans="22:22" x14ac:dyDescent="0.35">
      <c r="V27173" s="17"/>
    </row>
    <row r="27174" spans="22:22" x14ac:dyDescent="0.35">
      <c r="V27174" s="17"/>
    </row>
    <row r="27175" spans="22:22" x14ac:dyDescent="0.35">
      <c r="V27175" s="17"/>
    </row>
    <row r="27176" spans="22:22" x14ac:dyDescent="0.35">
      <c r="V27176" s="17"/>
    </row>
    <row r="27177" spans="22:22" x14ac:dyDescent="0.35">
      <c r="V27177" s="17"/>
    </row>
    <row r="27178" spans="22:22" x14ac:dyDescent="0.35">
      <c r="V27178" s="17"/>
    </row>
    <row r="27179" spans="22:22" x14ac:dyDescent="0.35">
      <c r="V27179" s="17"/>
    </row>
    <row r="27180" spans="22:22" x14ac:dyDescent="0.35">
      <c r="V27180" s="17"/>
    </row>
    <row r="27181" spans="22:22" x14ac:dyDescent="0.35">
      <c r="V27181" s="17"/>
    </row>
    <row r="27182" spans="22:22" x14ac:dyDescent="0.35">
      <c r="V27182" s="17"/>
    </row>
    <row r="27183" spans="22:22" x14ac:dyDescent="0.35">
      <c r="V27183" s="17"/>
    </row>
    <row r="27184" spans="22:22" x14ac:dyDescent="0.35">
      <c r="V27184" s="17"/>
    </row>
    <row r="27185" spans="22:22" x14ac:dyDescent="0.35">
      <c r="V27185" s="17"/>
    </row>
    <row r="27186" spans="22:22" x14ac:dyDescent="0.35">
      <c r="V27186" s="17"/>
    </row>
    <row r="27187" spans="22:22" x14ac:dyDescent="0.35">
      <c r="V27187" s="17"/>
    </row>
    <row r="27188" spans="22:22" x14ac:dyDescent="0.35">
      <c r="V27188" s="17"/>
    </row>
    <row r="27189" spans="22:22" x14ac:dyDescent="0.35">
      <c r="V27189" s="17"/>
    </row>
    <row r="27190" spans="22:22" x14ac:dyDescent="0.35">
      <c r="V27190" s="17"/>
    </row>
    <row r="27191" spans="22:22" x14ac:dyDescent="0.35">
      <c r="V27191" s="17"/>
    </row>
    <row r="27192" spans="22:22" x14ac:dyDescent="0.35">
      <c r="V27192" s="17"/>
    </row>
    <row r="27193" spans="22:22" x14ac:dyDescent="0.35">
      <c r="V27193" s="17"/>
    </row>
    <row r="27194" spans="22:22" x14ac:dyDescent="0.35">
      <c r="V27194" s="17"/>
    </row>
    <row r="27195" spans="22:22" x14ac:dyDescent="0.35">
      <c r="V27195" s="17"/>
    </row>
    <row r="27196" spans="22:22" x14ac:dyDescent="0.35">
      <c r="V27196" s="17"/>
    </row>
    <row r="27197" spans="22:22" x14ac:dyDescent="0.35">
      <c r="V27197" s="17"/>
    </row>
    <row r="27198" spans="22:22" x14ac:dyDescent="0.35">
      <c r="V27198" s="17"/>
    </row>
    <row r="27199" spans="22:22" x14ac:dyDescent="0.35">
      <c r="V27199" s="17"/>
    </row>
    <row r="27200" spans="22:22" x14ac:dyDescent="0.35">
      <c r="V27200" s="17"/>
    </row>
    <row r="27201" spans="22:22" x14ac:dyDescent="0.35">
      <c r="V27201" s="17"/>
    </row>
    <row r="27202" spans="22:22" x14ac:dyDescent="0.35">
      <c r="V27202" s="17"/>
    </row>
    <row r="27203" spans="22:22" x14ac:dyDescent="0.35">
      <c r="V27203" s="17"/>
    </row>
    <row r="27204" spans="22:22" x14ac:dyDescent="0.35">
      <c r="V27204" s="17"/>
    </row>
    <row r="27205" spans="22:22" x14ac:dyDescent="0.35">
      <c r="V27205" s="17"/>
    </row>
    <row r="27206" spans="22:22" x14ac:dyDescent="0.35">
      <c r="V27206" s="17"/>
    </row>
    <row r="27207" spans="22:22" x14ac:dyDescent="0.35">
      <c r="V27207" s="17"/>
    </row>
    <row r="27208" spans="22:22" x14ac:dyDescent="0.35">
      <c r="V27208" s="17"/>
    </row>
    <row r="27209" spans="22:22" x14ac:dyDescent="0.35">
      <c r="V27209" s="17"/>
    </row>
    <row r="27210" spans="22:22" x14ac:dyDescent="0.35">
      <c r="V27210" s="17"/>
    </row>
    <row r="27211" spans="22:22" x14ac:dyDescent="0.35">
      <c r="V27211" s="17"/>
    </row>
    <row r="27212" spans="22:22" x14ac:dyDescent="0.35">
      <c r="V27212" s="17"/>
    </row>
    <row r="27213" spans="22:22" x14ac:dyDescent="0.35">
      <c r="V27213" s="17"/>
    </row>
    <row r="27214" spans="22:22" x14ac:dyDescent="0.35">
      <c r="V27214" s="17"/>
    </row>
    <row r="27215" spans="22:22" x14ac:dyDescent="0.35">
      <c r="V27215" s="17"/>
    </row>
    <row r="27216" spans="22:22" x14ac:dyDescent="0.35">
      <c r="V27216" s="17"/>
    </row>
    <row r="27217" spans="22:22" x14ac:dyDescent="0.35">
      <c r="V27217" s="17"/>
    </row>
    <row r="27218" spans="22:22" x14ac:dyDescent="0.35">
      <c r="V27218" s="17"/>
    </row>
    <row r="27219" spans="22:22" x14ac:dyDescent="0.35">
      <c r="V27219" s="17"/>
    </row>
    <row r="27220" spans="22:22" x14ac:dyDescent="0.35">
      <c r="V27220" s="17"/>
    </row>
    <row r="27221" spans="22:22" x14ac:dyDescent="0.35">
      <c r="V27221" s="17"/>
    </row>
    <row r="27222" spans="22:22" x14ac:dyDescent="0.35">
      <c r="V27222" s="17"/>
    </row>
    <row r="27223" spans="22:22" x14ac:dyDescent="0.35">
      <c r="V27223" s="17"/>
    </row>
    <row r="27224" spans="22:22" x14ac:dyDescent="0.35">
      <c r="V27224" s="17"/>
    </row>
    <row r="27225" spans="22:22" x14ac:dyDescent="0.35">
      <c r="V27225" s="17"/>
    </row>
    <row r="27226" spans="22:22" x14ac:dyDescent="0.35">
      <c r="V27226" s="17"/>
    </row>
    <row r="27227" spans="22:22" x14ac:dyDescent="0.35">
      <c r="V27227" s="17"/>
    </row>
    <row r="27228" spans="22:22" x14ac:dyDescent="0.35">
      <c r="V27228" s="17"/>
    </row>
    <row r="27229" spans="22:22" x14ac:dyDescent="0.35">
      <c r="V27229" s="17"/>
    </row>
    <row r="27230" spans="22:22" x14ac:dyDescent="0.35">
      <c r="V27230" s="17"/>
    </row>
    <row r="27231" spans="22:22" x14ac:dyDescent="0.35">
      <c r="V27231" s="17"/>
    </row>
    <row r="27232" spans="22:22" x14ac:dyDescent="0.35">
      <c r="V27232" s="17"/>
    </row>
    <row r="27233" spans="22:22" x14ac:dyDescent="0.35">
      <c r="V27233" s="17"/>
    </row>
    <row r="27234" spans="22:22" x14ac:dyDescent="0.35">
      <c r="V27234" s="17"/>
    </row>
    <row r="27235" spans="22:22" x14ac:dyDescent="0.35">
      <c r="V27235" s="17"/>
    </row>
    <row r="27236" spans="22:22" x14ac:dyDescent="0.35">
      <c r="V27236" s="17"/>
    </row>
    <row r="27237" spans="22:22" x14ac:dyDescent="0.35">
      <c r="V27237" s="17"/>
    </row>
    <row r="27238" spans="22:22" x14ac:dyDescent="0.35">
      <c r="V27238" s="17"/>
    </row>
    <row r="27239" spans="22:22" x14ac:dyDescent="0.35">
      <c r="V27239" s="17"/>
    </row>
    <row r="27240" spans="22:22" x14ac:dyDescent="0.35">
      <c r="V27240" s="17"/>
    </row>
    <row r="27241" spans="22:22" x14ac:dyDescent="0.35">
      <c r="V27241" s="17"/>
    </row>
    <row r="27242" spans="22:22" x14ac:dyDescent="0.35">
      <c r="V27242" s="17"/>
    </row>
    <row r="27243" spans="22:22" x14ac:dyDescent="0.35">
      <c r="V27243" s="17"/>
    </row>
    <row r="27244" spans="22:22" x14ac:dyDescent="0.35">
      <c r="V27244" s="17"/>
    </row>
    <row r="27245" spans="22:22" x14ac:dyDescent="0.35">
      <c r="V27245" s="17"/>
    </row>
    <row r="27246" spans="22:22" x14ac:dyDescent="0.35">
      <c r="V27246" s="17"/>
    </row>
    <row r="27247" spans="22:22" x14ac:dyDescent="0.35">
      <c r="V27247" s="17"/>
    </row>
    <row r="27248" spans="22:22" x14ac:dyDescent="0.35">
      <c r="V27248" s="17"/>
    </row>
    <row r="27249" spans="22:22" x14ac:dyDescent="0.35">
      <c r="V27249" s="17"/>
    </row>
    <row r="27250" spans="22:22" x14ac:dyDescent="0.35">
      <c r="V27250" s="17"/>
    </row>
    <row r="27251" spans="22:22" x14ac:dyDescent="0.35">
      <c r="V27251" s="17"/>
    </row>
    <row r="27252" spans="22:22" x14ac:dyDescent="0.35">
      <c r="V27252" s="17"/>
    </row>
    <row r="27253" spans="22:22" x14ac:dyDescent="0.35">
      <c r="V27253" s="17"/>
    </row>
    <row r="27254" spans="22:22" x14ac:dyDescent="0.35">
      <c r="V27254" s="17"/>
    </row>
    <row r="27255" spans="22:22" x14ac:dyDescent="0.35">
      <c r="V27255" s="17"/>
    </row>
    <row r="27256" spans="22:22" x14ac:dyDescent="0.35">
      <c r="V27256" s="17"/>
    </row>
    <row r="27257" spans="22:22" x14ac:dyDescent="0.35">
      <c r="V27257" s="17"/>
    </row>
    <row r="27258" spans="22:22" x14ac:dyDescent="0.35">
      <c r="V27258" s="17"/>
    </row>
    <row r="27259" spans="22:22" x14ac:dyDescent="0.35">
      <c r="V27259" s="17"/>
    </row>
    <row r="27260" spans="22:22" x14ac:dyDescent="0.35">
      <c r="V27260" s="17"/>
    </row>
    <row r="27261" spans="22:22" x14ac:dyDescent="0.35">
      <c r="V27261" s="17"/>
    </row>
    <row r="27262" spans="22:22" x14ac:dyDescent="0.35">
      <c r="V27262" s="17"/>
    </row>
    <row r="27263" spans="22:22" x14ac:dyDescent="0.35">
      <c r="V27263" s="17"/>
    </row>
    <row r="27264" spans="22:22" x14ac:dyDescent="0.35">
      <c r="V27264" s="17"/>
    </row>
    <row r="27265" spans="22:22" x14ac:dyDescent="0.35">
      <c r="V27265" s="17"/>
    </row>
    <row r="27266" spans="22:22" x14ac:dyDescent="0.35">
      <c r="V27266" s="17"/>
    </row>
    <row r="27267" spans="22:22" x14ac:dyDescent="0.35">
      <c r="V27267" s="17"/>
    </row>
    <row r="27268" spans="22:22" x14ac:dyDescent="0.35">
      <c r="V27268" s="17"/>
    </row>
    <row r="27269" spans="22:22" x14ac:dyDescent="0.35">
      <c r="V27269" s="17"/>
    </row>
    <row r="27270" spans="22:22" x14ac:dyDescent="0.35">
      <c r="V27270" s="17"/>
    </row>
    <row r="27271" spans="22:22" x14ac:dyDescent="0.35">
      <c r="V27271" s="17"/>
    </row>
    <row r="27272" spans="22:22" x14ac:dyDescent="0.35">
      <c r="V27272" s="17"/>
    </row>
    <row r="27273" spans="22:22" x14ac:dyDescent="0.35">
      <c r="V27273" s="17"/>
    </row>
    <row r="27274" spans="22:22" x14ac:dyDescent="0.35">
      <c r="V27274" s="17"/>
    </row>
    <row r="27275" spans="22:22" x14ac:dyDescent="0.35">
      <c r="V27275" s="17"/>
    </row>
    <row r="27276" spans="22:22" x14ac:dyDescent="0.35">
      <c r="V27276" s="17"/>
    </row>
    <row r="27277" spans="22:22" x14ac:dyDescent="0.35">
      <c r="V27277" s="17"/>
    </row>
    <row r="27278" spans="22:22" x14ac:dyDescent="0.35">
      <c r="V27278" s="17"/>
    </row>
    <row r="27279" spans="22:22" x14ac:dyDescent="0.35">
      <c r="V27279" s="17"/>
    </row>
    <row r="27280" spans="22:22" x14ac:dyDescent="0.35">
      <c r="V27280" s="17"/>
    </row>
    <row r="27281" spans="22:22" x14ac:dyDescent="0.35">
      <c r="V27281" s="17"/>
    </row>
    <row r="27282" spans="22:22" x14ac:dyDescent="0.35">
      <c r="V27282" s="17"/>
    </row>
    <row r="27283" spans="22:22" x14ac:dyDescent="0.35">
      <c r="V27283" s="17"/>
    </row>
    <row r="27284" spans="22:22" x14ac:dyDescent="0.35">
      <c r="V27284" s="17"/>
    </row>
    <row r="27285" spans="22:22" x14ac:dyDescent="0.35">
      <c r="V27285" s="17"/>
    </row>
    <row r="27286" spans="22:22" x14ac:dyDescent="0.35">
      <c r="V27286" s="17"/>
    </row>
    <row r="27287" spans="22:22" x14ac:dyDescent="0.35">
      <c r="V27287" s="17"/>
    </row>
    <row r="27288" spans="22:22" x14ac:dyDescent="0.35">
      <c r="V27288" s="17"/>
    </row>
    <row r="27289" spans="22:22" x14ac:dyDescent="0.35">
      <c r="V27289" s="17"/>
    </row>
    <row r="27290" spans="22:22" x14ac:dyDescent="0.35">
      <c r="V27290" s="17"/>
    </row>
    <row r="27291" spans="22:22" x14ac:dyDescent="0.35">
      <c r="V27291" s="17"/>
    </row>
    <row r="27292" spans="22:22" x14ac:dyDescent="0.35">
      <c r="V27292" s="17"/>
    </row>
    <row r="27293" spans="22:22" x14ac:dyDescent="0.35">
      <c r="V27293" s="17"/>
    </row>
    <row r="27294" spans="22:22" x14ac:dyDescent="0.35">
      <c r="V27294" s="17"/>
    </row>
    <row r="27295" spans="22:22" x14ac:dyDescent="0.35">
      <c r="V27295" s="17"/>
    </row>
    <row r="27296" spans="22:22" x14ac:dyDescent="0.35">
      <c r="V27296" s="17"/>
    </row>
    <row r="27297" spans="22:22" x14ac:dyDescent="0.35">
      <c r="V27297" s="17"/>
    </row>
    <row r="27298" spans="22:22" x14ac:dyDescent="0.35">
      <c r="V27298" s="17"/>
    </row>
    <row r="27299" spans="22:22" x14ac:dyDescent="0.35">
      <c r="V27299" s="17"/>
    </row>
    <row r="27300" spans="22:22" x14ac:dyDescent="0.35">
      <c r="V27300" s="17"/>
    </row>
    <row r="27301" spans="22:22" x14ac:dyDescent="0.35">
      <c r="V27301" s="17"/>
    </row>
    <row r="27302" spans="22:22" x14ac:dyDescent="0.35">
      <c r="V27302" s="17"/>
    </row>
    <row r="27303" spans="22:22" x14ac:dyDescent="0.35">
      <c r="V27303" s="17"/>
    </row>
    <row r="27304" spans="22:22" x14ac:dyDescent="0.35">
      <c r="V27304" s="17"/>
    </row>
    <row r="27305" spans="22:22" x14ac:dyDescent="0.35">
      <c r="V27305" s="17"/>
    </row>
    <row r="27306" spans="22:22" x14ac:dyDescent="0.35">
      <c r="V27306" s="17"/>
    </row>
    <row r="27307" spans="22:22" x14ac:dyDescent="0.35">
      <c r="V27307" s="17"/>
    </row>
    <row r="27308" spans="22:22" x14ac:dyDescent="0.35">
      <c r="V27308" s="17"/>
    </row>
    <row r="27309" spans="22:22" x14ac:dyDescent="0.35">
      <c r="V27309" s="17"/>
    </row>
    <row r="27310" spans="22:22" x14ac:dyDescent="0.35">
      <c r="V27310" s="17"/>
    </row>
    <row r="27311" spans="22:22" x14ac:dyDescent="0.35">
      <c r="V27311" s="17"/>
    </row>
    <row r="27312" spans="22:22" x14ac:dyDescent="0.35">
      <c r="V27312" s="17"/>
    </row>
    <row r="27313" spans="22:22" x14ac:dyDescent="0.35">
      <c r="V27313" s="17"/>
    </row>
    <row r="27314" spans="22:22" x14ac:dyDescent="0.35">
      <c r="V27314" s="17"/>
    </row>
    <row r="27315" spans="22:22" x14ac:dyDescent="0.35">
      <c r="V27315" s="17"/>
    </row>
    <row r="27316" spans="22:22" x14ac:dyDescent="0.35">
      <c r="V27316" s="17"/>
    </row>
    <row r="27317" spans="22:22" x14ac:dyDescent="0.35">
      <c r="V27317" s="17"/>
    </row>
    <row r="27318" spans="22:22" x14ac:dyDescent="0.35">
      <c r="V27318" s="17"/>
    </row>
    <row r="27319" spans="22:22" x14ac:dyDescent="0.35">
      <c r="V27319" s="17"/>
    </row>
    <row r="27320" spans="22:22" x14ac:dyDescent="0.35">
      <c r="V27320" s="17"/>
    </row>
    <row r="27321" spans="22:22" x14ac:dyDescent="0.35">
      <c r="V27321" s="17"/>
    </row>
    <row r="27322" spans="22:22" x14ac:dyDescent="0.35">
      <c r="V27322" s="17"/>
    </row>
    <row r="27323" spans="22:22" x14ac:dyDescent="0.35">
      <c r="V27323" s="17"/>
    </row>
    <row r="27324" spans="22:22" x14ac:dyDescent="0.35">
      <c r="V27324" s="17"/>
    </row>
    <row r="27325" spans="22:22" x14ac:dyDescent="0.35">
      <c r="V27325" s="17"/>
    </row>
    <row r="27326" spans="22:22" x14ac:dyDescent="0.35">
      <c r="V27326" s="17"/>
    </row>
    <row r="27327" spans="22:22" x14ac:dyDescent="0.35">
      <c r="V27327" s="17"/>
    </row>
    <row r="27328" spans="22:22" x14ac:dyDescent="0.35">
      <c r="V27328" s="17"/>
    </row>
    <row r="27329" spans="22:22" x14ac:dyDescent="0.35">
      <c r="V27329" s="17"/>
    </row>
    <row r="27330" spans="22:22" x14ac:dyDescent="0.35">
      <c r="V27330" s="17"/>
    </row>
    <row r="27331" spans="22:22" x14ac:dyDescent="0.35">
      <c r="V27331" s="17"/>
    </row>
    <row r="27332" spans="22:22" x14ac:dyDescent="0.35">
      <c r="V27332" s="17"/>
    </row>
    <row r="27333" spans="22:22" x14ac:dyDescent="0.35">
      <c r="V27333" s="17"/>
    </row>
    <row r="27334" spans="22:22" x14ac:dyDescent="0.35">
      <c r="V27334" s="17"/>
    </row>
    <row r="27335" spans="22:22" x14ac:dyDescent="0.35">
      <c r="V27335" s="17"/>
    </row>
    <row r="27336" spans="22:22" x14ac:dyDescent="0.35">
      <c r="V27336" s="17"/>
    </row>
    <row r="27337" spans="22:22" x14ac:dyDescent="0.35">
      <c r="V27337" s="17"/>
    </row>
    <row r="27338" spans="22:22" x14ac:dyDescent="0.35">
      <c r="V27338" s="17"/>
    </row>
    <row r="27339" spans="22:22" x14ac:dyDescent="0.35">
      <c r="V27339" s="17"/>
    </row>
    <row r="27340" spans="22:22" x14ac:dyDescent="0.35">
      <c r="V27340" s="17"/>
    </row>
    <row r="27341" spans="22:22" x14ac:dyDescent="0.35">
      <c r="V27341" s="17"/>
    </row>
    <row r="27342" spans="22:22" x14ac:dyDescent="0.35">
      <c r="V27342" s="17"/>
    </row>
    <row r="27343" spans="22:22" x14ac:dyDescent="0.35">
      <c r="V27343" s="17"/>
    </row>
    <row r="27344" spans="22:22" x14ac:dyDescent="0.35">
      <c r="V27344" s="17"/>
    </row>
    <row r="27345" spans="22:22" x14ac:dyDescent="0.35">
      <c r="V27345" s="17"/>
    </row>
    <row r="27346" spans="22:22" x14ac:dyDescent="0.35">
      <c r="V27346" s="17"/>
    </row>
    <row r="27347" spans="22:22" x14ac:dyDescent="0.35">
      <c r="V27347" s="17"/>
    </row>
    <row r="27348" spans="22:22" x14ac:dyDescent="0.35">
      <c r="V27348" s="17"/>
    </row>
    <row r="27349" spans="22:22" x14ac:dyDescent="0.35">
      <c r="V27349" s="17"/>
    </row>
    <row r="27350" spans="22:22" x14ac:dyDescent="0.35">
      <c r="V27350" s="17"/>
    </row>
    <row r="27351" spans="22:22" x14ac:dyDescent="0.35">
      <c r="V27351" s="17"/>
    </row>
    <row r="27352" spans="22:22" x14ac:dyDescent="0.35">
      <c r="V27352" s="17"/>
    </row>
    <row r="27353" spans="22:22" x14ac:dyDescent="0.35">
      <c r="V27353" s="17"/>
    </row>
    <row r="27354" spans="22:22" x14ac:dyDescent="0.35">
      <c r="V27354" s="17"/>
    </row>
    <row r="27355" spans="22:22" x14ac:dyDescent="0.35">
      <c r="V27355" s="17"/>
    </row>
    <row r="27356" spans="22:22" x14ac:dyDescent="0.35">
      <c r="V27356" s="17"/>
    </row>
    <row r="27357" spans="22:22" x14ac:dyDescent="0.35">
      <c r="V27357" s="17"/>
    </row>
    <row r="27358" spans="22:22" x14ac:dyDescent="0.35">
      <c r="V27358" s="17"/>
    </row>
    <row r="27359" spans="22:22" x14ac:dyDescent="0.35">
      <c r="V27359" s="17"/>
    </row>
    <row r="27360" spans="22:22" x14ac:dyDescent="0.35">
      <c r="V27360" s="17"/>
    </row>
    <row r="27361" spans="22:22" x14ac:dyDescent="0.35">
      <c r="V27361" s="17"/>
    </row>
    <row r="27362" spans="22:22" x14ac:dyDescent="0.35">
      <c r="V27362" s="17"/>
    </row>
    <row r="27363" spans="22:22" x14ac:dyDescent="0.35">
      <c r="V27363" s="17"/>
    </row>
    <row r="27364" spans="22:22" x14ac:dyDescent="0.35">
      <c r="V27364" s="17"/>
    </row>
    <row r="27365" spans="22:22" x14ac:dyDescent="0.35">
      <c r="V27365" s="17"/>
    </row>
    <row r="27366" spans="22:22" x14ac:dyDescent="0.35">
      <c r="V27366" s="17"/>
    </row>
    <row r="27367" spans="22:22" x14ac:dyDescent="0.35">
      <c r="V27367" s="17"/>
    </row>
    <row r="27368" spans="22:22" x14ac:dyDescent="0.35">
      <c r="V27368" s="17"/>
    </row>
    <row r="27369" spans="22:22" x14ac:dyDescent="0.35">
      <c r="V27369" s="17"/>
    </row>
    <row r="27370" spans="22:22" x14ac:dyDescent="0.35">
      <c r="V27370" s="17"/>
    </row>
    <row r="27371" spans="22:22" x14ac:dyDescent="0.35">
      <c r="V27371" s="17"/>
    </row>
    <row r="27372" spans="22:22" x14ac:dyDescent="0.35">
      <c r="V27372" s="17"/>
    </row>
    <row r="27373" spans="22:22" x14ac:dyDescent="0.35">
      <c r="V27373" s="17"/>
    </row>
    <row r="27374" spans="22:22" x14ac:dyDescent="0.35">
      <c r="V27374" s="17"/>
    </row>
    <row r="27375" spans="22:22" x14ac:dyDescent="0.35">
      <c r="V27375" s="17"/>
    </row>
    <row r="27376" spans="22:22" x14ac:dyDescent="0.35">
      <c r="V27376" s="17"/>
    </row>
    <row r="27377" spans="22:22" x14ac:dyDescent="0.35">
      <c r="V27377" s="17"/>
    </row>
    <row r="27378" spans="22:22" x14ac:dyDescent="0.35">
      <c r="V27378" s="17"/>
    </row>
    <row r="27379" spans="22:22" x14ac:dyDescent="0.35">
      <c r="V27379" s="17"/>
    </row>
    <row r="27380" spans="22:22" x14ac:dyDescent="0.35">
      <c r="V27380" s="17"/>
    </row>
    <row r="27381" spans="22:22" x14ac:dyDescent="0.35">
      <c r="V27381" s="17"/>
    </row>
    <row r="27382" spans="22:22" x14ac:dyDescent="0.35">
      <c r="V27382" s="17"/>
    </row>
    <row r="27383" spans="22:22" x14ac:dyDescent="0.35">
      <c r="V27383" s="17"/>
    </row>
    <row r="27384" spans="22:22" x14ac:dyDescent="0.35">
      <c r="V27384" s="17"/>
    </row>
    <row r="27385" spans="22:22" x14ac:dyDescent="0.35">
      <c r="V27385" s="17"/>
    </row>
    <row r="27386" spans="22:22" x14ac:dyDescent="0.35">
      <c r="V27386" s="17"/>
    </row>
    <row r="27387" spans="22:22" x14ac:dyDescent="0.35">
      <c r="V27387" s="17"/>
    </row>
    <row r="27388" spans="22:22" x14ac:dyDescent="0.35">
      <c r="V27388" s="17"/>
    </row>
    <row r="27389" spans="22:22" x14ac:dyDescent="0.35">
      <c r="V27389" s="17"/>
    </row>
    <row r="27390" spans="22:22" x14ac:dyDescent="0.35">
      <c r="V27390" s="17"/>
    </row>
    <row r="27391" spans="22:22" x14ac:dyDescent="0.35">
      <c r="V27391" s="17"/>
    </row>
    <row r="27392" spans="22:22" x14ac:dyDescent="0.35">
      <c r="V27392" s="17"/>
    </row>
    <row r="27393" spans="22:22" x14ac:dyDescent="0.35">
      <c r="V27393" s="17"/>
    </row>
    <row r="27394" spans="22:22" x14ac:dyDescent="0.35">
      <c r="V27394" s="17"/>
    </row>
    <row r="27395" spans="22:22" x14ac:dyDescent="0.35">
      <c r="V27395" s="17"/>
    </row>
    <row r="27396" spans="22:22" x14ac:dyDescent="0.35">
      <c r="V27396" s="17"/>
    </row>
    <row r="27397" spans="22:22" x14ac:dyDescent="0.35">
      <c r="V27397" s="17"/>
    </row>
    <row r="27398" spans="22:22" x14ac:dyDescent="0.35">
      <c r="V27398" s="17"/>
    </row>
    <row r="27399" spans="22:22" x14ac:dyDescent="0.35">
      <c r="V27399" s="17"/>
    </row>
    <row r="27400" spans="22:22" x14ac:dyDescent="0.35">
      <c r="V27400" s="17"/>
    </row>
    <row r="27401" spans="22:22" x14ac:dyDescent="0.35">
      <c r="V27401" s="17"/>
    </row>
    <row r="27402" spans="22:22" x14ac:dyDescent="0.35">
      <c r="V27402" s="17"/>
    </row>
    <row r="27403" spans="22:22" x14ac:dyDescent="0.35">
      <c r="V27403" s="17"/>
    </row>
    <row r="27404" spans="22:22" x14ac:dyDescent="0.35">
      <c r="V27404" s="17"/>
    </row>
    <row r="27405" spans="22:22" x14ac:dyDescent="0.35">
      <c r="V27405" s="17"/>
    </row>
    <row r="27406" spans="22:22" x14ac:dyDescent="0.35">
      <c r="V27406" s="17"/>
    </row>
    <row r="27407" spans="22:22" x14ac:dyDescent="0.35">
      <c r="V27407" s="17"/>
    </row>
    <row r="27408" spans="22:22" x14ac:dyDescent="0.35">
      <c r="V27408" s="17"/>
    </row>
    <row r="27409" spans="22:22" x14ac:dyDescent="0.35">
      <c r="V27409" s="17"/>
    </row>
    <row r="27410" spans="22:22" x14ac:dyDescent="0.35">
      <c r="V27410" s="17"/>
    </row>
    <row r="27411" spans="22:22" x14ac:dyDescent="0.35">
      <c r="V27411" s="17"/>
    </row>
    <row r="27412" spans="22:22" x14ac:dyDescent="0.35">
      <c r="V27412" s="17"/>
    </row>
    <row r="27413" spans="22:22" x14ac:dyDescent="0.35">
      <c r="V27413" s="17"/>
    </row>
    <row r="27414" spans="22:22" x14ac:dyDescent="0.35">
      <c r="V27414" s="17"/>
    </row>
    <row r="27415" spans="22:22" x14ac:dyDescent="0.35">
      <c r="V27415" s="17"/>
    </row>
    <row r="27416" spans="22:22" x14ac:dyDescent="0.35">
      <c r="V27416" s="17"/>
    </row>
    <row r="27417" spans="22:22" x14ac:dyDescent="0.35">
      <c r="V27417" s="17"/>
    </row>
    <row r="27418" spans="22:22" x14ac:dyDescent="0.35">
      <c r="V27418" s="17"/>
    </row>
    <row r="27419" spans="22:22" x14ac:dyDescent="0.35">
      <c r="V27419" s="17"/>
    </row>
    <row r="27420" spans="22:22" x14ac:dyDescent="0.35">
      <c r="V27420" s="17"/>
    </row>
    <row r="27421" spans="22:22" x14ac:dyDescent="0.35">
      <c r="V27421" s="17"/>
    </row>
    <row r="27422" spans="22:22" x14ac:dyDescent="0.35">
      <c r="V27422" s="17"/>
    </row>
    <row r="27423" spans="22:22" x14ac:dyDescent="0.35">
      <c r="V27423" s="17"/>
    </row>
    <row r="27424" spans="22:22" x14ac:dyDescent="0.35">
      <c r="V27424" s="17"/>
    </row>
    <row r="27425" spans="22:22" x14ac:dyDescent="0.35">
      <c r="V27425" s="17"/>
    </row>
    <row r="27426" spans="22:22" x14ac:dyDescent="0.35">
      <c r="V27426" s="17"/>
    </row>
    <row r="27427" spans="22:22" x14ac:dyDescent="0.35">
      <c r="V27427" s="17"/>
    </row>
    <row r="27428" spans="22:22" x14ac:dyDescent="0.35">
      <c r="V27428" s="17"/>
    </row>
    <row r="27429" spans="22:22" x14ac:dyDescent="0.35">
      <c r="V27429" s="17"/>
    </row>
    <row r="27430" spans="22:22" x14ac:dyDescent="0.35">
      <c r="V27430" s="17"/>
    </row>
    <row r="27431" spans="22:22" x14ac:dyDescent="0.35">
      <c r="V27431" s="17"/>
    </row>
    <row r="27432" spans="22:22" x14ac:dyDescent="0.35">
      <c r="V27432" s="17"/>
    </row>
    <row r="27433" spans="22:22" x14ac:dyDescent="0.35">
      <c r="V27433" s="17"/>
    </row>
    <row r="27434" spans="22:22" x14ac:dyDescent="0.35">
      <c r="V27434" s="17"/>
    </row>
    <row r="27435" spans="22:22" x14ac:dyDescent="0.35">
      <c r="V27435" s="17"/>
    </row>
    <row r="27436" spans="22:22" x14ac:dyDescent="0.35">
      <c r="V27436" s="17"/>
    </row>
    <row r="27437" spans="22:22" x14ac:dyDescent="0.35">
      <c r="V27437" s="17"/>
    </row>
    <row r="27438" spans="22:22" x14ac:dyDescent="0.35">
      <c r="V27438" s="17"/>
    </row>
    <row r="27439" spans="22:22" x14ac:dyDescent="0.35">
      <c r="V27439" s="17"/>
    </row>
    <row r="27440" spans="22:22" x14ac:dyDescent="0.35">
      <c r="V27440" s="17"/>
    </row>
    <row r="27441" spans="22:22" x14ac:dyDescent="0.35">
      <c r="V27441" s="17"/>
    </row>
    <row r="27442" spans="22:22" x14ac:dyDescent="0.35">
      <c r="V27442" s="17"/>
    </row>
    <row r="27443" spans="22:22" x14ac:dyDescent="0.35">
      <c r="V27443" s="17"/>
    </row>
    <row r="27444" spans="22:22" x14ac:dyDescent="0.35">
      <c r="V27444" s="17"/>
    </row>
    <row r="27445" spans="22:22" x14ac:dyDescent="0.35">
      <c r="V27445" s="17"/>
    </row>
    <row r="27446" spans="22:22" x14ac:dyDescent="0.35">
      <c r="V27446" s="17"/>
    </row>
    <row r="27447" spans="22:22" x14ac:dyDescent="0.35">
      <c r="V27447" s="17"/>
    </row>
    <row r="27448" spans="22:22" x14ac:dyDescent="0.35">
      <c r="V27448" s="17"/>
    </row>
    <row r="27449" spans="22:22" x14ac:dyDescent="0.35">
      <c r="V27449" s="17"/>
    </row>
    <row r="27450" spans="22:22" x14ac:dyDescent="0.35">
      <c r="V27450" s="17"/>
    </row>
    <row r="27451" spans="22:22" x14ac:dyDescent="0.35">
      <c r="V27451" s="17"/>
    </row>
    <row r="27452" spans="22:22" x14ac:dyDescent="0.35">
      <c r="V27452" s="17"/>
    </row>
    <row r="27453" spans="22:22" x14ac:dyDescent="0.35">
      <c r="V27453" s="17"/>
    </row>
    <row r="27454" spans="22:22" x14ac:dyDescent="0.35">
      <c r="V27454" s="17"/>
    </row>
    <row r="27455" spans="22:22" x14ac:dyDescent="0.35">
      <c r="V27455" s="17"/>
    </row>
    <row r="27456" spans="22:22" x14ac:dyDescent="0.35">
      <c r="V27456" s="17"/>
    </row>
    <row r="27457" spans="22:22" x14ac:dyDescent="0.35">
      <c r="V27457" s="17"/>
    </row>
    <row r="27458" spans="22:22" x14ac:dyDescent="0.35">
      <c r="V27458" s="17"/>
    </row>
    <row r="27459" spans="22:22" x14ac:dyDescent="0.35">
      <c r="V27459" s="17"/>
    </row>
    <row r="27460" spans="22:22" x14ac:dyDescent="0.35">
      <c r="V27460" s="17"/>
    </row>
    <row r="27461" spans="22:22" x14ac:dyDescent="0.35">
      <c r="V27461" s="17"/>
    </row>
    <row r="27462" spans="22:22" x14ac:dyDescent="0.35">
      <c r="V27462" s="17"/>
    </row>
    <row r="27463" spans="22:22" x14ac:dyDescent="0.35">
      <c r="V27463" s="17"/>
    </row>
    <row r="27464" spans="22:22" x14ac:dyDescent="0.35">
      <c r="V27464" s="17"/>
    </row>
    <row r="27465" spans="22:22" x14ac:dyDescent="0.35">
      <c r="V27465" s="17"/>
    </row>
    <row r="27466" spans="22:22" x14ac:dyDescent="0.35">
      <c r="V27466" s="17"/>
    </row>
    <row r="27467" spans="22:22" x14ac:dyDescent="0.35">
      <c r="V27467" s="17"/>
    </row>
    <row r="27468" spans="22:22" x14ac:dyDescent="0.35">
      <c r="V27468" s="17"/>
    </row>
    <row r="27469" spans="22:22" x14ac:dyDescent="0.35">
      <c r="V27469" s="17"/>
    </row>
    <row r="27470" spans="22:22" x14ac:dyDescent="0.35">
      <c r="V27470" s="17"/>
    </row>
    <row r="27471" spans="22:22" x14ac:dyDescent="0.35">
      <c r="V27471" s="17"/>
    </row>
    <row r="27472" spans="22:22" x14ac:dyDescent="0.35">
      <c r="V27472" s="17"/>
    </row>
    <row r="27473" spans="22:22" x14ac:dyDescent="0.35">
      <c r="V27473" s="17"/>
    </row>
    <row r="27474" spans="22:22" x14ac:dyDescent="0.35">
      <c r="V27474" s="17"/>
    </row>
    <row r="27475" spans="22:22" x14ac:dyDescent="0.35">
      <c r="V27475" s="17"/>
    </row>
    <row r="27476" spans="22:22" x14ac:dyDescent="0.35">
      <c r="V27476" s="17"/>
    </row>
    <row r="27477" spans="22:22" x14ac:dyDescent="0.35">
      <c r="V27477" s="17"/>
    </row>
    <row r="27478" spans="22:22" x14ac:dyDescent="0.35">
      <c r="V27478" s="17"/>
    </row>
    <row r="27479" spans="22:22" x14ac:dyDescent="0.35">
      <c r="V27479" s="17"/>
    </row>
    <row r="27480" spans="22:22" x14ac:dyDescent="0.35">
      <c r="V27480" s="17"/>
    </row>
    <row r="27481" spans="22:22" x14ac:dyDescent="0.35">
      <c r="V27481" s="17"/>
    </row>
    <row r="27482" spans="22:22" x14ac:dyDescent="0.35">
      <c r="V27482" s="17"/>
    </row>
    <row r="27483" spans="22:22" x14ac:dyDescent="0.35">
      <c r="V27483" s="17"/>
    </row>
    <row r="27484" spans="22:22" x14ac:dyDescent="0.35">
      <c r="V27484" s="17"/>
    </row>
    <row r="27485" spans="22:22" x14ac:dyDescent="0.35">
      <c r="V27485" s="17"/>
    </row>
    <row r="27486" spans="22:22" x14ac:dyDescent="0.35">
      <c r="V27486" s="17"/>
    </row>
    <row r="27487" spans="22:22" x14ac:dyDescent="0.35">
      <c r="V27487" s="17"/>
    </row>
    <row r="27488" spans="22:22" x14ac:dyDescent="0.35">
      <c r="V27488" s="17"/>
    </row>
    <row r="27489" spans="22:22" x14ac:dyDescent="0.35">
      <c r="V27489" s="17"/>
    </row>
    <row r="27490" spans="22:22" x14ac:dyDescent="0.35">
      <c r="V27490" s="17"/>
    </row>
    <row r="27491" spans="22:22" x14ac:dyDescent="0.35">
      <c r="V27491" s="17"/>
    </row>
    <row r="27492" spans="22:22" x14ac:dyDescent="0.35">
      <c r="V27492" s="17"/>
    </row>
    <row r="27493" spans="22:22" x14ac:dyDescent="0.35">
      <c r="V27493" s="17"/>
    </row>
    <row r="27494" spans="22:22" x14ac:dyDescent="0.35">
      <c r="V27494" s="17"/>
    </row>
    <row r="27495" spans="22:22" x14ac:dyDescent="0.35">
      <c r="V27495" s="17"/>
    </row>
    <row r="27496" spans="22:22" x14ac:dyDescent="0.35">
      <c r="V27496" s="17"/>
    </row>
    <row r="27497" spans="22:22" x14ac:dyDescent="0.35">
      <c r="V27497" s="17"/>
    </row>
    <row r="27498" spans="22:22" x14ac:dyDescent="0.35">
      <c r="V27498" s="17"/>
    </row>
    <row r="27499" spans="22:22" x14ac:dyDescent="0.35">
      <c r="V27499" s="17"/>
    </row>
    <row r="27500" spans="22:22" x14ac:dyDescent="0.35">
      <c r="V27500" s="17"/>
    </row>
    <row r="27501" spans="22:22" x14ac:dyDescent="0.35">
      <c r="V27501" s="17"/>
    </row>
    <row r="27502" spans="22:22" x14ac:dyDescent="0.35">
      <c r="V27502" s="17"/>
    </row>
    <row r="27503" spans="22:22" x14ac:dyDescent="0.35">
      <c r="V27503" s="17"/>
    </row>
    <row r="27504" spans="22:22" x14ac:dyDescent="0.35">
      <c r="V27504" s="17"/>
    </row>
    <row r="27505" spans="22:22" x14ac:dyDescent="0.35">
      <c r="V27505" s="17"/>
    </row>
    <row r="27506" spans="22:22" x14ac:dyDescent="0.35">
      <c r="V27506" s="17"/>
    </row>
    <row r="27507" spans="22:22" x14ac:dyDescent="0.35">
      <c r="V27507" s="17"/>
    </row>
    <row r="27508" spans="22:22" x14ac:dyDescent="0.35">
      <c r="V27508" s="17"/>
    </row>
    <row r="27509" spans="22:22" x14ac:dyDescent="0.35">
      <c r="V27509" s="17"/>
    </row>
    <row r="27510" spans="22:22" x14ac:dyDescent="0.35">
      <c r="V27510" s="17"/>
    </row>
    <row r="27511" spans="22:22" x14ac:dyDescent="0.35">
      <c r="V27511" s="17"/>
    </row>
    <row r="27512" spans="22:22" x14ac:dyDescent="0.35">
      <c r="V27512" s="17"/>
    </row>
    <row r="27513" spans="22:22" x14ac:dyDescent="0.35">
      <c r="V27513" s="17"/>
    </row>
    <row r="27514" spans="22:22" x14ac:dyDescent="0.35">
      <c r="V27514" s="17"/>
    </row>
    <row r="27515" spans="22:22" x14ac:dyDescent="0.35">
      <c r="V27515" s="17"/>
    </row>
    <row r="27516" spans="22:22" x14ac:dyDescent="0.35">
      <c r="V27516" s="17"/>
    </row>
    <row r="27517" spans="22:22" x14ac:dyDescent="0.35">
      <c r="V27517" s="17"/>
    </row>
    <row r="27518" spans="22:22" x14ac:dyDescent="0.35">
      <c r="V27518" s="17"/>
    </row>
    <row r="27519" spans="22:22" x14ac:dyDescent="0.35">
      <c r="V27519" s="17"/>
    </row>
    <row r="27520" spans="22:22" x14ac:dyDescent="0.35">
      <c r="V27520" s="17"/>
    </row>
    <row r="27521" spans="22:22" x14ac:dyDescent="0.35">
      <c r="V27521" s="17"/>
    </row>
    <row r="27522" spans="22:22" x14ac:dyDescent="0.35">
      <c r="V27522" s="17"/>
    </row>
    <row r="27523" spans="22:22" x14ac:dyDescent="0.35">
      <c r="V27523" s="17"/>
    </row>
    <row r="27524" spans="22:22" x14ac:dyDescent="0.35">
      <c r="V27524" s="17"/>
    </row>
    <row r="27525" spans="22:22" x14ac:dyDescent="0.35">
      <c r="V27525" s="17"/>
    </row>
    <row r="27526" spans="22:22" x14ac:dyDescent="0.35">
      <c r="V27526" s="17"/>
    </row>
    <row r="27527" spans="22:22" x14ac:dyDescent="0.35">
      <c r="V27527" s="17"/>
    </row>
    <row r="27528" spans="22:22" x14ac:dyDescent="0.35">
      <c r="V27528" s="17"/>
    </row>
    <row r="27529" spans="22:22" x14ac:dyDescent="0.35">
      <c r="V27529" s="17"/>
    </row>
    <row r="27530" spans="22:22" x14ac:dyDescent="0.35">
      <c r="V27530" s="17"/>
    </row>
    <row r="27531" spans="22:22" x14ac:dyDescent="0.35">
      <c r="V27531" s="17"/>
    </row>
    <row r="27532" spans="22:22" x14ac:dyDescent="0.35">
      <c r="V27532" s="17"/>
    </row>
    <row r="27533" spans="22:22" x14ac:dyDescent="0.35">
      <c r="V27533" s="17"/>
    </row>
    <row r="27534" spans="22:22" x14ac:dyDescent="0.35">
      <c r="V27534" s="17"/>
    </row>
    <row r="27535" spans="22:22" x14ac:dyDescent="0.35">
      <c r="V27535" s="17"/>
    </row>
    <row r="27536" spans="22:22" x14ac:dyDescent="0.35">
      <c r="V27536" s="17"/>
    </row>
    <row r="27537" spans="22:22" x14ac:dyDescent="0.35">
      <c r="V27537" s="17"/>
    </row>
    <row r="27538" spans="22:22" x14ac:dyDescent="0.35">
      <c r="V27538" s="17"/>
    </row>
    <row r="27539" spans="22:22" x14ac:dyDescent="0.35">
      <c r="V27539" s="17"/>
    </row>
    <row r="27540" spans="22:22" x14ac:dyDescent="0.35">
      <c r="V27540" s="17"/>
    </row>
    <row r="27541" spans="22:22" x14ac:dyDescent="0.35">
      <c r="V27541" s="17"/>
    </row>
    <row r="27542" spans="22:22" x14ac:dyDescent="0.35">
      <c r="V27542" s="17"/>
    </row>
    <row r="27543" spans="22:22" x14ac:dyDescent="0.35">
      <c r="V27543" s="17"/>
    </row>
    <row r="27544" spans="22:22" x14ac:dyDescent="0.35">
      <c r="V27544" s="17"/>
    </row>
    <row r="27545" spans="22:22" x14ac:dyDescent="0.35">
      <c r="V27545" s="17"/>
    </row>
    <row r="27546" spans="22:22" x14ac:dyDescent="0.35">
      <c r="V27546" s="17"/>
    </row>
    <row r="27547" spans="22:22" x14ac:dyDescent="0.35">
      <c r="V27547" s="17"/>
    </row>
    <row r="27548" spans="22:22" x14ac:dyDescent="0.35">
      <c r="V27548" s="17"/>
    </row>
    <row r="27549" spans="22:22" x14ac:dyDescent="0.35">
      <c r="V27549" s="17"/>
    </row>
    <row r="27550" spans="22:22" x14ac:dyDescent="0.35">
      <c r="V27550" s="17"/>
    </row>
    <row r="27551" spans="22:22" x14ac:dyDescent="0.35">
      <c r="V27551" s="17"/>
    </row>
    <row r="27552" spans="22:22" x14ac:dyDescent="0.35">
      <c r="V27552" s="17"/>
    </row>
    <row r="27553" spans="22:22" x14ac:dyDescent="0.35">
      <c r="V27553" s="17"/>
    </row>
    <row r="27554" spans="22:22" x14ac:dyDescent="0.35">
      <c r="V27554" s="17"/>
    </row>
    <row r="27555" spans="22:22" x14ac:dyDescent="0.35">
      <c r="V27555" s="17"/>
    </row>
    <row r="27556" spans="22:22" x14ac:dyDescent="0.35">
      <c r="V27556" s="17"/>
    </row>
    <row r="27557" spans="22:22" x14ac:dyDescent="0.35">
      <c r="V27557" s="17"/>
    </row>
    <row r="27558" spans="22:22" x14ac:dyDescent="0.35">
      <c r="V27558" s="17"/>
    </row>
    <row r="27559" spans="22:22" x14ac:dyDescent="0.35">
      <c r="V27559" s="17"/>
    </row>
    <row r="27560" spans="22:22" x14ac:dyDescent="0.35">
      <c r="V27560" s="17"/>
    </row>
    <row r="27561" spans="22:22" x14ac:dyDescent="0.35">
      <c r="V27561" s="17"/>
    </row>
    <row r="27562" spans="22:22" x14ac:dyDescent="0.35">
      <c r="V27562" s="17"/>
    </row>
    <row r="27563" spans="22:22" x14ac:dyDescent="0.35">
      <c r="V27563" s="17"/>
    </row>
    <row r="27564" spans="22:22" x14ac:dyDescent="0.35">
      <c r="V27564" s="17"/>
    </row>
    <row r="27565" spans="22:22" x14ac:dyDescent="0.35">
      <c r="V27565" s="17"/>
    </row>
    <row r="27566" spans="22:22" x14ac:dyDescent="0.35">
      <c r="V27566" s="17"/>
    </row>
    <row r="27567" spans="22:22" x14ac:dyDescent="0.35">
      <c r="V27567" s="17"/>
    </row>
    <row r="27568" spans="22:22" x14ac:dyDescent="0.35">
      <c r="V27568" s="17"/>
    </row>
    <row r="27569" spans="22:22" x14ac:dyDescent="0.35">
      <c r="V27569" s="17"/>
    </row>
    <row r="27570" spans="22:22" x14ac:dyDescent="0.35">
      <c r="V27570" s="17"/>
    </row>
    <row r="27571" spans="22:22" x14ac:dyDescent="0.35">
      <c r="V27571" s="17"/>
    </row>
    <row r="27572" spans="22:22" x14ac:dyDescent="0.35">
      <c r="V27572" s="17"/>
    </row>
    <row r="27573" spans="22:22" x14ac:dyDescent="0.35">
      <c r="V27573" s="17"/>
    </row>
    <row r="27574" spans="22:22" x14ac:dyDescent="0.35">
      <c r="V27574" s="17"/>
    </row>
    <row r="27575" spans="22:22" x14ac:dyDescent="0.35">
      <c r="V27575" s="17"/>
    </row>
    <row r="27576" spans="22:22" x14ac:dyDescent="0.35">
      <c r="V27576" s="17"/>
    </row>
    <row r="27577" spans="22:22" x14ac:dyDescent="0.35">
      <c r="V27577" s="17"/>
    </row>
    <row r="27578" spans="22:22" x14ac:dyDescent="0.35">
      <c r="V27578" s="17"/>
    </row>
    <row r="27579" spans="22:22" x14ac:dyDescent="0.35">
      <c r="V27579" s="17"/>
    </row>
    <row r="27580" spans="22:22" x14ac:dyDescent="0.35">
      <c r="V27580" s="17"/>
    </row>
    <row r="27581" spans="22:22" x14ac:dyDescent="0.35">
      <c r="V27581" s="17"/>
    </row>
    <row r="27582" spans="22:22" x14ac:dyDescent="0.35">
      <c r="V27582" s="17"/>
    </row>
    <row r="27583" spans="22:22" x14ac:dyDescent="0.35">
      <c r="V27583" s="17"/>
    </row>
    <row r="27584" spans="22:22" x14ac:dyDescent="0.35">
      <c r="V27584" s="17"/>
    </row>
    <row r="27585" spans="22:22" x14ac:dyDescent="0.35">
      <c r="V27585" s="17"/>
    </row>
    <row r="27586" spans="22:22" x14ac:dyDescent="0.35">
      <c r="V27586" s="17"/>
    </row>
    <row r="27587" spans="22:22" x14ac:dyDescent="0.35">
      <c r="V27587" s="17"/>
    </row>
    <row r="27588" spans="22:22" x14ac:dyDescent="0.35">
      <c r="V27588" s="17"/>
    </row>
    <row r="27589" spans="22:22" x14ac:dyDescent="0.35">
      <c r="V27589" s="17"/>
    </row>
    <row r="27590" spans="22:22" x14ac:dyDescent="0.35">
      <c r="V27590" s="17"/>
    </row>
    <row r="27591" spans="22:22" x14ac:dyDescent="0.35">
      <c r="V27591" s="17"/>
    </row>
    <row r="27592" spans="22:22" x14ac:dyDescent="0.35">
      <c r="V27592" s="17"/>
    </row>
    <row r="27593" spans="22:22" x14ac:dyDescent="0.35">
      <c r="V27593" s="17"/>
    </row>
    <row r="27594" spans="22:22" x14ac:dyDescent="0.35">
      <c r="V27594" s="17"/>
    </row>
    <row r="27595" spans="22:22" x14ac:dyDescent="0.35">
      <c r="V27595" s="17"/>
    </row>
    <row r="27596" spans="22:22" x14ac:dyDescent="0.35">
      <c r="V27596" s="17"/>
    </row>
    <row r="27597" spans="22:22" x14ac:dyDescent="0.35">
      <c r="V27597" s="17"/>
    </row>
    <row r="27598" spans="22:22" x14ac:dyDescent="0.35">
      <c r="V27598" s="17"/>
    </row>
    <row r="27599" spans="22:22" x14ac:dyDescent="0.35">
      <c r="V27599" s="17"/>
    </row>
    <row r="27600" spans="22:22" x14ac:dyDescent="0.35">
      <c r="V27600" s="17"/>
    </row>
    <row r="27601" spans="22:22" x14ac:dyDescent="0.35">
      <c r="V27601" s="17"/>
    </row>
    <row r="27602" spans="22:22" x14ac:dyDescent="0.35">
      <c r="V27602" s="17"/>
    </row>
    <row r="27603" spans="22:22" x14ac:dyDescent="0.35">
      <c r="V27603" s="17"/>
    </row>
    <row r="27604" spans="22:22" x14ac:dyDescent="0.35">
      <c r="V27604" s="17"/>
    </row>
    <row r="27605" spans="22:22" x14ac:dyDescent="0.35">
      <c r="V27605" s="17"/>
    </row>
    <row r="27606" spans="22:22" x14ac:dyDescent="0.35">
      <c r="V27606" s="17"/>
    </row>
    <row r="27607" spans="22:22" x14ac:dyDescent="0.35">
      <c r="V27607" s="17"/>
    </row>
    <row r="27608" spans="22:22" x14ac:dyDescent="0.35">
      <c r="V27608" s="17"/>
    </row>
    <row r="27609" spans="22:22" x14ac:dyDescent="0.35">
      <c r="V27609" s="17"/>
    </row>
    <row r="27610" spans="22:22" x14ac:dyDescent="0.35">
      <c r="V27610" s="17"/>
    </row>
    <row r="27611" spans="22:22" x14ac:dyDescent="0.35">
      <c r="V27611" s="17"/>
    </row>
    <row r="27612" spans="22:22" x14ac:dyDescent="0.35">
      <c r="V27612" s="17"/>
    </row>
    <row r="27613" spans="22:22" x14ac:dyDescent="0.35">
      <c r="V27613" s="17"/>
    </row>
    <row r="27614" spans="22:22" x14ac:dyDescent="0.35">
      <c r="V27614" s="17"/>
    </row>
    <row r="27615" spans="22:22" x14ac:dyDescent="0.35">
      <c r="V27615" s="17"/>
    </row>
    <row r="27616" spans="22:22" x14ac:dyDescent="0.35">
      <c r="V27616" s="17"/>
    </row>
    <row r="27617" spans="22:22" x14ac:dyDescent="0.35">
      <c r="V27617" s="17"/>
    </row>
    <row r="27618" spans="22:22" x14ac:dyDescent="0.35">
      <c r="V27618" s="17"/>
    </row>
    <row r="27619" spans="22:22" x14ac:dyDescent="0.35">
      <c r="V27619" s="17"/>
    </row>
    <row r="27620" spans="22:22" x14ac:dyDescent="0.35">
      <c r="V27620" s="17"/>
    </row>
    <row r="27621" spans="22:22" x14ac:dyDescent="0.35">
      <c r="V27621" s="17"/>
    </row>
    <row r="27622" spans="22:22" x14ac:dyDescent="0.35">
      <c r="V27622" s="17"/>
    </row>
    <row r="27623" spans="22:22" x14ac:dyDescent="0.35">
      <c r="V27623" s="17"/>
    </row>
    <row r="27624" spans="22:22" x14ac:dyDescent="0.35">
      <c r="V27624" s="17"/>
    </row>
    <row r="27625" spans="22:22" x14ac:dyDescent="0.35">
      <c r="V27625" s="17"/>
    </row>
    <row r="27626" spans="22:22" x14ac:dyDescent="0.35">
      <c r="V27626" s="17"/>
    </row>
    <row r="27627" spans="22:22" x14ac:dyDescent="0.35">
      <c r="V27627" s="17"/>
    </row>
    <row r="27628" spans="22:22" x14ac:dyDescent="0.35">
      <c r="V27628" s="17"/>
    </row>
    <row r="27629" spans="22:22" x14ac:dyDescent="0.35">
      <c r="V27629" s="17"/>
    </row>
    <row r="27630" spans="22:22" x14ac:dyDescent="0.35">
      <c r="V27630" s="17"/>
    </row>
    <row r="27631" spans="22:22" x14ac:dyDescent="0.35">
      <c r="V27631" s="17"/>
    </row>
    <row r="27632" spans="22:22" x14ac:dyDescent="0.35">
      <c r="V27632" s="17"/>
    </row>
    <row r="27633" spans="22:22" x14ac:dyDescent="0.35">
      <c r="V27633" s="17"/>
    </row>
    <row r="27634" spans="22:22" x14ac:dyDescent="0.35">
      <c r="V27634" s="17"/>
    </row>
    <row r="27635" spans="22:22" x14ac:dyDescent="0.35">
      <c r="V27635" s="17"/>
    </row>
    <row r="27636" spans="22:22" x14ac:dyDescent="0.35">
      <c r="V27636" s="17"/>
    </row>
    <row r="27637" spans="22:22" x14ac:dyDescent="0.35">
      <c r="V27637" s="17"/>
    </row>
    <row r="27638" spans="22:22" x14ac:dyDescent="0.35">
      <c r="V27638" s="17"/>
    </row>
    <row r="27639" spans="22:22" x14ac:dyDescent="0.35">
      <c r="V27639" s="17"/>
    </row>
    <row r="27640" spans="22:22" x14ac:dyDescent="0.35">
      <c r="V27640" s="17"/>
    </row>
    <row r="27641" spans="22:22" x14ac:dyDescent="0.35">
      <c r="V27641" s="17"/>
    </row>
    <row r="27642" spans="22:22" x14ac:dyDescent="0.35">
      <c r="V27642" s="17"/>
    </row>
    <row r="27643" spans="22:22" x14ac:dyDescent="0.35">
      <c r="V27643" s="17"/>
    </row>
    <row r="27644" spans="22:22" x14ac:dyDescent="0.35">
      <c r="V27644" s="17"/>
    </row>
    <row r="27645" spans="22:22" x14ac:dyDescent="0.35">
      <c r="V27645" s="17"/>
    </row>
    <row r="27646" spans="22:22" x14ac:dyDescent="0.35">
      <c r="V27646" s="17"/>
    </row>
    <row r="27647" spans="22:22" x14ac:dyDescent="0.35">
      <c r="V27647" s="17"/>
    </row>
    <row r="27648" spans="22:22" x14ac:dyDescent="0.35">
      <c r="V27648" s="17"/>
    </row>
    <row r="27649" spans="22:22" x14ac:dyDescent="0.35">
      <c r="V27649" s="17"/>
    </row>
    <row r="27650" spans="22:22" x14ac:dyDescent="0.35">
      <c r="V27650" s="17"/>
    </row>
    <row r="27651" spans="22:22" x14ac:dyDescent="0.35">
      <c r="V27651" s="17"/>
    </row>
    <row r="27652" spans="22:22" x14ac:dyDescent="0.35">
      <c r="V27652" s="17"/>
    </row>
    <row r="27653" spans="22:22" x14ac:dyDescent="0.35">
      <c r="V27653" s="17"/>
    </row>
    <row r="27654" spans="22:22" x14ac:dyDescent="0.35">
      <c r="V27654" s="17"/>
    </row>
    <row r="27655" spans="22:22" x14ac:dyDescent="0.35">
      <c r="V27655" s="17"/>
    </row>
    <row r="27656" spans="22:22" x14ac:dyDescent="0.35">
      <c r="V27656" s="17"/>
    </row>
    <row r="27657" spans="22:22" x14ac:dyDescent="0.35">
      <c r="V27657" s="17"/>
    </row>
    <row r="27658" spans="22:22" x14ac:dyDescent="0.35">
      <c r="V27658" s="17"/>
    </row>
    <row r="27659" spans="22:22" x14ac:dyDescent="0.35">
      <c r="V27659" s="17"/>
    </row>
    <row r="27660" spans="22:22" x14ac:dyDescent="0.35">
      <c r="V27660" s="17"/>
    </row>
    <row r="27661" spans="22:22" x14ac:dyDescent="0.35">
      <c r="V27661" s="17"/>
    </row>
    <row r="27662" spans="22:22" x14ac:dyDescent="0.35">
      <c r="V27662" s="17"/>
    </row>
    <row r="27663" spans="22:22" x14ac:dyDescent="0.35">
      <c r="V27663" s="17"/>
    </row>
    <row r="27664" spans="22:22" x14ac:dyDescent="0.35">
      <c r="V27664" s="17"/>
    </row>
    <row r="27665" spans="22:22" x14ac:dyDescent="0.35">
      <c r="V27665" s="17"/>
    </row>
    <row r="27666" spans="22:22" x14ac:dyDescent="0.35">
      <c r="V27666" s="17"/>
    </row>
    <row r="27667" spans="22:22" x14ac:dyDescent="0.35">
      <c r="V27667" s="17"/>
    </row>
    <row r="27668" spans="22:22" x14ac:dyDescent="0.35">
      <c r="V27668" s="17"/>
    </row>
    <row r="27669" spans="22:22" x14ac:dyDescent="0.35">
      <c r="V27669" s="17"/>
    </row>
    <row r="27670" spans="22:22" x14ac:dyDescent="0.35">
      <c r="V27670" s="17"/>
    </row>
    <row r="27671" spans="22:22" x14ac:dyDescent="0.35">
      <c r="V27671" s="17"/>
    </row>
    <row r="27672" spans="22:22" x14ac:dyDescent="0.35">
      <c r="V27672" s="17"/>
    </row>
    <row r="27673" spans="22:22" x14ac:dyDescent="0.35">
      <c r="V27673" s="17"/>
    </row>
    <row r="27674" spans="22:22" x14ac:dyDescent="0.35">
      <c r="V27674" s="17"/>
    </row>
    <row r="27675" spans="22:22" x14ac:dyDescent="0.35">
      <c r="V27675" s="17"/>
    </row>
    <row r="27676" spans="22:22" x14ac:dyDescent="0.35">
      <c r="V27676" s="17"/>
    </row>
    <row r="27677" spans="22:22" x14ac:dyDescent="0.35">
      <c r="V27677" s="17"/>
    </row>
    <row r="27678" spans="22:22" x14ac:dyDescent="0.35">
      <c r="V27678" s="17"/>
    </row>
    <row r="27679" spans="22:22" x14ac:dyDescent="0.35">
      <c r="V27679" s="17"/>
    </row>
    <row r="27680" spans="22:22" x14ac:dyDescent="0.35">
      <c r="V27680" s="17"/>
    </row>
    <row r="27681" spans="22:22" x14ac:dyDescent="0.35">
      <c r="V27681" s="17"/>
    </row>
    <row r="27682" spans="22:22" x14ac:dyDescent="0.35">
      <c r="V27682" s="17"/>
    </row>
    <row r="27683" spans="22:22" x14ac:dyDescent="0.35">
      <c r="V27683" s="17"/>
    </row>
    <row r="27684" spans="22:22" x14ac:dyDescent="0.35">
      <c r="V27684" s="17"/>
    </row>
    <row r="27685" spans="22:22" x14ac:dyDescent="0.35">
      <c r="V27685" s="17"/>
    </row>
    <row r="27686" spans="22:22" x14ac:dyDescent="0.35">
      <c r="V27686" s="17"/>
    </row>
    <row r="27687" spans="22:22" x14ac:dyDescent="0.35">
      <c r="V27687" s="17"/>
    </row>
    <row r="27688" spans="22:22" x14ac:dyDescent="0.35">
      <c r="V27688" s="17"/>
    </row>
    <row r="27689" spans="22:22" x14ac:dyDescent="0.35">
      <c r="V27689" s="17"/>
    </row>
    <row r="27690" spans="22:22" x14ac:dyDescent="0.35">
      <c r="V27690" s="17"/>
    </row>
    <row r="27691" spans="22:22" x14ac:dyDescent="0.35">
      <c r="V27691" s="17"/>
    </row>
    <row r="27692" spans="22:22" x14ac:dyDescent="0.35">
      <c r="V27692" s="17"/>
    </row>
    <row r="27693" spans="22:22" x14ac:dyDescent="0.35">
      <c r="V27693" s="17"/>
    </row>
    <row r="27694" spans="22:22" x14ac:dyDescent="0.35">
      <c r="V27694" s="17"/>
    </row>
    <row r="27695" spans="22:22" x14ac:dyDescent="0.35">
      <c r="V27695" s="17"/>
    </row>
    <row r="27696" spans="22:22" x14ac:dyDescent="0.35">
      <c r="V27696" s="17"/>
    </row>
    <row r="27697" spans="22:22" x14ac:dyDescent="0.35">
      <c r="V27697" s="17"/>
    </row>
    <row r="27698" spans="22:22" x14ac:dyDescent="0.35">
      <c r="V27698" s="17"/>
    </row>
    <row r="27699" spans="22:22" x14ac:dyDescent="0.35">
      <c r="V27699" s="17"/>
    </row>
    <row r="27700" spans="22:22" x14ac:dyDescent="0.35">
      <c r="V27700" s="17"/>
    </row>
    <row r="27701" spans="22:22" x14ac:dyDescent="0.35">
      <c r="V27701" s="17"/>
    </row>
    <row r="27702" spans="22:22" x14ac:dyDescent="0.35">
      <c r="V27702" s="17"/>
    </row>
    <row r="27703" spans="22:22" x14ac:dyDescent="0.35">
      <c r="V27703" s="17"/>
    </row>
    <row r="27704" spans="22:22" x14ac:dyDescent="0.35">
      <c r="V27704" s="17"/>
    </row>
    <row r="27705" spans="22:22" x14ac:dyDescent="0.35">
      <c r="V27705" s="17"/>
    </row>
    <row r="27706" spans="22:22" x14ac:dyDescent="0.35">
      <c r="V27706" s="17"/>
    </row>
    <row r="27707" spans="22:22" x14ac:dyDescent="0.35">
      <c r="V27707" s="17"/>
    </row>
    <row r="27708" spans="22:22" x14ac:dyDescent="0.35">
      <c r="V27708" s="17"/>
    </row>
    <row r="27709" spans="22:22" x14ac:dyDescent="0.35">
      <c r="V27709" s="17"/>
    </row>
    <row r="27710" spans="22:22" x14ac:dyDescent="0.35">
      <c r="V27710" s="17"/>
    </row>
    <row r="27711" spans="22:22" x14ac:dyDescent="0.35">
      <c r="V27711" s="17"/>
    </row>
    <row r="27712" spans="22:22" x14ac:dyDescent="0.35">
      <c r="V27712" s="17"/>
    </row>
    <row r="27713" spans="22:22" x14ac:dyDescent="0.35">
      <c r="V27713" s="17"/>
    </row>
    <row r="27714" spans="22:22" x14ac:dyDescent="0.35">
      <c r="V27714" s="17"/>
    </row>
    <row r="27715" spans="22:22" x14ac:dyDescent="0.35">
      <c r="V27715" s="17"/>
    </row>
    <row r="27716" spans="22:22" x14ac:dyDescent="0.35">
      <c r="V27716" s="17"/>
    </row>
    <row r="27717" spans="22:22" x14ac:dyDescent="0.35">
      <c r="V27717" s="17"/>
    </row>
    <row r="27718" spans="22:22" x14ac:dyDescent="0.35">
      <c r="V27718" s="17"/>
    </row>
    <row r="27719" spans="22:22" x14ac:dyDescent="0.35">
      <c r="V27719" s="17"/>
    </row>
    <row r="27720" spans="22:22" x14ac:dyDescent="0.35">
      <c r="V27720" s="17"/>
    </row>
    <row r="27721" spans="22:22" x14ac:dyDescent="0.35">
      <c r="V27721" s="17"/>
    </row>
    <row r="27722" spans="22:22" x14ac:dyDescent="0.35">
      <c r="V27722" s="17"/>
    </row>
    <row r="27723" spans="22:22" x14ac:dyDescent="0.35">
      <c r="V27723" s="17"/>
    </row>
    <row r="27724" spans="22:22" x14ac:dyDescent="0.35">
      <c r="V27724" s="17"/>
    </row>
    <row r="27725" spans="22:22" x14ac:dyDescent="0.35">
      <c r="V27725" s="17"/>
    </row>
    <row r="27726" spans="22:22" x14ac:dyDescent="0.35">
      <c r="V27726" s="17"/>
    </row>
    <row r="27727" spans="22:22" x14ac:dyDescent="0.35">
      <c r="V27727" s="17"/>
    </row>
    <row r="27728" spans="22:22" x14ac:dyDescent="0.35">
      <c r="V27728" s="17"/>
    </row>
    <row r="27729" spans="22:22" x14ac:dyDescent="0.35">
      <c r="V27729" s="17"/>
    </row>
    <row r="27730" spans="22:22" x14ac:dyDescent="0.35">
      <c r="V27730" s="17"/>
    </row>
    <row r="27731" spans="22:22" x14ac:dyDescent="0.35">
      <c r="V27731" s="17"/>
    </row>
    <row r="27732" spans="22:22" x14ac:dyDescent="0.35">
      <c r="V27732" s="17"/>
    </row>
    <row r="27733" spans="22:22" x14ac:dyDescent="0.35">
      <c r="V27733" s="17"/>
    </row>
    <row r="27734" spans="22:22" x14ac:dyDescent="0.35">
      <c r="V27734" s="17"/>
    </row>
    <row r="27735" spans="22:22" x14ac:dyDescent="0.35">
      <c r="V27735" s="17"/>
    </row>
    <row r="27736" spans="22:22" x14ac:dyDescent="0.35">
      <c r="V27736" s="17"/>
    </row>
    <row r="27737" spans="22:22" x14ac:dyDescent="0.35">
      <c r="V27737" s="17"/>
    </row>
    <row r="27738" spans="22:22" x14ac:dyDescent="0.35">
      <c r="V27738" s="17"/>
    </row>
    <row r="27739" spans="22:22" x14ac:dyDescent="0.35">
      <c r="V27739" s="17"/>
    </row>
    <row r="27740" spans="22:22" x14ac:dyDescent="0.35">
      <c r="V27740" s="17"/>
    </row>
    <row r="27741" spans="22:22" x14ac:dyDescent="0.35">
      <c r="V27741" s="17"/>
    </row>
    <row r="27742" spans="22:22" x14ac:dyDescent="0.35">
      <c r="V27742" s="17"/>
    </row>
    <row r="27743" spans="22:22" x14ac:dyDescent="0.35">
      <c r="V27743" s="17"/>
    </row>
    <row r="27744" spans="22:22" x14ac:dyDescent="0.35">
      <c r="V27744" s="17"/>
    </row>
    <row r="27745" spans="22:22" x14ac:dyDescent="0.35">
      <c r="V27745" s="17"/>
    </row>
    <row r="27746" spans="22:22" x14ac:dyDescent="0.35">
      <c r="V27746" s="17"/>
    </row>
    <row r="27747" spans="22:22" x14ac:dyDescent="0.35">
      <c r="V27747" s="17"/>
    </row>
    <row r="27748" spans="22:22" x14ac:dyDescent="0.35">
      <c r="V27748" s="17"/>
    </row>
    <row r="27749" spans="22:22" x14ac:dyDescent="0.35">
      <c r="V27749" s="17"/>
    </row>
    <row r="27750" spans="22:22" x14ac:dyDescent="0.35">
      <c r="V27750" s="17"/>
    </row>
    <row r="27751" spans="22:22" x14ac:dyDescent="0.35">
      <c r="V27751" s="17"/>
    </row>
    <row r="27752" spans="22:22" x14ac:dyDescent="0.35">
      <c r="V27752" s="17"/>
    </row>
    <row r="27753" spans="22:22" x14ac:dyDescent="0.35">
      <c r="V27753" s="17"/>
    </row>
    <row r="27754" spans="22:22" x14ac:dyDescent="0.35">
      <c r="V27754" s="17"/>
    </row>
    <row r="27755" spans="22:22" x14ac:dyDescent="0.35">
      <c r="V27755" s="17"/>
    </row>
    <row r="27756" spans="22:22" x14ac:dyDescent="0.35">
      <c r="V27756" s="17"/>
    </row>
    <row r="27757" spans="22:22" x14ac:dyDescent="0.35">
      <c r="V27757" s="17"/>
    </row>
    <row r="27758" spans="22:22" x14ac:dyDescent="0.35">
      <c r="V27758" s="17"/>
    </row>
    <row r="27759" spans="22:22" x14ac:dyDescent="0.35">
      <c r="V27759" s="17"/>
    </row>
    <row r="27760" spans="22:22" x14ac:dyDescent="0.35">
      <c r="V27760" s="17"/>
    </row>
    <row r="27761" spans="22:22" x14ac:dyDescent="0.35">
      <c r="V27761" s="17"/>
    </row>
    <row r="27762" spans="22:22" x14ac:dyDescent="0.35">
      <c r="V27762" s="17"/>
    </row>
    <row r="27763" spans="22:22" x14ac:dyDescent="0.35">
      <c r="V27763" s="17"/>
    </row>
    <row r="27764" spans="22:22" x14ac:dyDescent="0.35">
      <c r="V27764" s="17"/>
    </row>
    <row r="27765" spans="22:22" x14ac:dyDescent="0.35">
      <c r="V27765" s="17"/>
    </row>
    <row r="27766" spans="22:22" x14ac:dyDescent="0.35">
      <c r="V27766" s="17"/>
    </row>
    <row r="27767" spans="22:22" x14ac:dyDescent="0.35">
      <c r="V27767" s="17"/>
    </row>
    <row r="27768" spans="22:22" x14ac:dyDescent="0.35">
      <c r="V27768" s="17"/>
    </row>
    <row r="27769" spans="22:22" x14ac:dyDescent="0.35">
      <c r="V27769" s="17"/>
    </row>
    <row r="27770" spans="22:22" x14ac:dyDescent="0.35">
      <c r="V27770" s="17"/>
    </row>
    <row r="27771" spans="22:22" x14ac:dyDescent="0.35">
      <c r="V27771" s="17"/>
    </row>
    <row r="27772" spans="22:22" x14ac:dyDescent="0.35">
      <c r="V27772" s="17"/>
    </row>
    <row r="27773" spans="22:22" x14ac:dyDescent="0.35">
      <c r="V27773" s="17"/>
    </row>
    <row r="27774" spans="22:22" x14ac:dyDescent="0.35">
      <c r="V27774" s="17"/>
    </row>
    <row r="27775" spans="22:22" x14ac:dyDescent="0.35">
      <c r="V27775" s="17"/>
    </row>
    <row r="27776" spans="22:22" x14ac:dyDescent="0.35">
      <c r="V27776" s="17"/>
    </row>
    <row r="27777" spans="22:22" x14ac:dyDescent="0.35">
      <c r="V27777" s="17"/>
    </row>
    <row r="27778" spans="22:22" x14ac:dyDescent="0.35">
      <c r="V27778" s="17"/>
    </row>
    <row r="27779" spans="22:22" x14ac:dyDescent="0.35">
      <c r="V27779" s="17"/>
    </row>
    <row r="27780" spans="22:22" x14ac:dyDescent="0.35">
      <c r="V27780" s="17"/>
    </row>
    <row r="27781" spans="22:22" x14ac:dyDescent="0.35">
      <c r="V27781" s="17"/>
    </row>
    <row r="27782" spans="22:22" x14ac:dyDescent="0.35">
      <c r="V27782" s="17"/>
    </row>
    <row r="27783" spans="22:22" x14ac:dyDescent="0.35">
      <c r="V27783" s="17"/>
    </row>
    <row r="27784" spans="22:22" x14ac:dyDescent="0.35">
      <c r="V27784" s="17"/>
    </row>
    <row r="27785" spans="22:22" x14ac:dyDescent="0.35">
      <c r="V27785" s="17"/>
    </row>
    <row r="27786" spans="22:22" x14ac:dyDescent="0.35">
      <c r="V27786" s="17"/>
    </row>
    <row r="27787" spans="22:22" x14ac:dyDescent="0.35">
      <c r="V27787" s="17"/>
    </row>
    <row r="27788" spans="22:22" x14ac:dyDescent="0.35">
      <c r="V27788" s="17"/>
    </row>
    <row r="27789" spans="22:22" x14ac:dyDescent="0.35">
      <c r="V27789" s="17"/>
    </row>
    <row r="27790" spans="22:22" x14ac:dyDescent="0.35">
      <c r="V27790" s="17"/>
    </row>
    <row r="27791" spans="22:22" x14ac:dyDescent="0.35">
      <c r="V27791" s="17"/>
    </row>
    <row r="27792" spans="22:22" x14ac:dyDescent="0.35">
      <c r="V27792" s="17"/>
    </row>
    <row r="27793" spans="22:22" x14ac:dyDescent="0.35">
      <c r="V27793" s="17"/>
    </row>
    <row r="27794" spans="22:22" x14ac:dyDescent="0.35">
      <c r="V27794" s="17"/>
    </row>
    <row r="27795" spans="22:22" x14ac:dyDescent="0.35">
      <c r="V27795" s="17"/>
    </row>
    <row r="27796" spans="22:22" x14ac:dyDescent="0.35">
      <c r="V27796" s="17"/>
    </row>
    <row r="27797" spans="22:22" x14ac:dyDescent="0.35">
      <c r="V27797" s="17"/>
    </row>
    <row r="27798" spans="22:22" x14ac:dyDescent="0.35">
      <c r="V27798" s="17"/>
    </row>
    <row r="27799" spans="22:22" x14ac:dyDescent="0.35">
      <c r="V27799" s="17"/>
    </row>
    <row r="27800" spans="22:22" x14ac:dyDescent="0.35">
      <c r="V27800" s="17"/>
    </row>
    <row r="27801" spans="22:22" x14ac:dyDescent="0.35">
      <c r="V27801" s="17"/>
    </row>
    <row r="27802" spans="22:22" x14ac:dyDescent="0.35">
      <c r="V27802" s="17"/>
    </row>
    <row r="27803" spans="22:22" x14ac:dyDescent="0.35">
      <c r="V27803" s="17"/>
    </row>
    <row r="27804" spans="22:22" x14ac:dyDescent="0.35">
      <c r="V27804" s="17"/>
    </row>
    <row r="27805" spans="22:22" x14ac:dyDescent="0.35">
      <c r="V27805" s="17"/>
    </row>
    <row r="27806" spans="22:22" x14ac:dyDescent="0.35">
      <c r="V27806" s="17"/>
    </row>
    <row r="27807" spans="22:22" x14ac:dyDescent="0.35">
      <c r="V27807" s="17"/>
    </row>
    <row r="27808" spans="22:22" x14ac:dyDescent="0.35">
      <c r="V27808" s="17"/>
    </row>
    <row r="27809" spans="22:22" x14ac:dyDescent="0.35">
      <c r="V27809" s="17"/>
    </row>
    <row r="27810" spans="22:22" x14ac:dyDescent="0.35">
      <c r="V27810" s="17"/>
    </row>
    <row r="27811" spans="22:22" x14ac:dyDescent="0.35">
      <c r="V27811" s="17"/>
    </row>
    <row r="27812" spans="22:22" x14ac:dyDescent="0.35">
      <c r="V27812" s="17"/>
    </row>
    <row r="27813" spans="22:22" x14ac:dyDescent="0.35">
      <c r="V27813" s="17"/>
    </row>
    <row r="27814" spans="22:22" x14ac:dyDescent="0.35">
      <c r="V27814" s="17"/>
    </row>
    <row r="27815" spans="22:22" x14ac:dyDescent="0.35">
      <c r="V27815" s="17"/>
    </row>
    <row r="27816" spans="22:22" x14ac:dyDescent="0.35">
      <c r="V27816" s="17"/>
    </row>
    <row r="27817" spans="22:22" x14ac:dyDescent="0.35">
      <c r="V27817" s="17"/>
    </row>
    <row r="27818" spans="22:22" x14ac:dyDescent="0.35">
      <c r="V27818" s="17"/>
    </row>
    <row r="27819" spans="22:22" x14ac:dyDescent="0.35">
      <c r="V27819" s="17"/>
    </row>
    <row r="27820" spans="22:22" x14ac:dyDescent="0.35">
      <c r="V27820" s="17"/>
    </row>
    <row r="27821" spans="22:22" x14ac:dyDescent="0.35">
      <c r="V27821" s="17"/>
    </row>
    <row r="27822" spans="22:22" x14ac:dyDescent="0.35">
      <c r="V27822" s="17"/>
    </row>
    <row r="27823" spans="22:22" x14ac:dyDescent="0.35">
      <c r="V27823" s="17"/>
    </row>
    <row r="27824" spans="22:22" x14ac:dyDescent="0.35">
      <c r="V27824" s="17"/>
    </row>
    <row r="27825" spans="22:22" x14ac:dyDescent="0.35">
      <c r="V27825" s="17"/>
    </row>
    <row r="27826" spans="22:22" x14ac:dyDescent="0.35">
      <c r="V27826" s="17"/>
    </row>
    <row r="27827" spans="22:22" x14ac:dyDescent="0.35">
      <c r="V27827" s="17"/>
    </row>
    <row r="27828" spans="22:22" x14ac:dyDescent="0.35">
      <c r="V27828" s="17"/>
    </row>
    <row r="27829" spans="22:22" x14ac:dyDescent="0.35">
      <c r="V27829" s="17"/>
    </row>
    <row r="27830" spans="22:22" x14ac:dyDescent="0.35">
      <c r="V27830" s="17"/>
    </row>
    <row r="27831" spans="22:22" x14ac:dyDescent="0.35">
      <c r="V27831" s="17"/>
    </row>
    <row r="27832" spans="22:22" x14ac:dyDescent="0.35">
      <c r="V27832" s="17"/>
    </row>
    <row r="27833" spans="22:22" x14ac:dyDescent="0.35">
      <c r="V27833" s="17"/>
    </row>
    <row r="27834" spans="22:22" x14ac:dyDescent="0.35">
      <c r="V27834" s="17"/>
    </row>
    <row r="27835" spans="22:22" x14ac:dyDescent="0.35">
      <c r="V27835" s="17"/>
    </row>
    <row r="27836" spans="22:22" x14ac:dyDescent="0.35">
      <c r="V27836" s="17"/>
    </row>
    <row r="27837" spans="22:22" x14ac:dyDescent="0.35">
      <c r="V27837" s="17"/>
    </row>
    <row r="27838" spans="22:22" x14ac:dyDescent="0.35">
      <c r="V27838" s="17"/>
    </row>
    <row r="27839" spans="22:22" x14ac:dyDescent="0.35">
      <c r="V27839" s="17"/>
    </row>
    <row r="27840" spans="22:22" x14ac:dyDescent="0.35">
      <c r="V27840" s="17"/>
    </row>
    <row r="27841" spans="22:22" x14ac:dyDescent="0.35">
      <c r="V27841" s="17"/>
    </row>
    <row r="27842" spans="22:22" x14ac:dyDescent="0.35">
      <c r="V27842" s="17"/>
    </row>
    <row r="27843" spans="22:22" x14ac:dyDescent="0.35">
      <c r="V27843" s="17"/>
    </row>
    <row r="27844" spans="22:22" x14ac:dyDescent="0.35">
      <c r="V27844" s="17"/>
    </row>
    <row r="27845" spans="22:22" x14ac:dyDescent="0.35">
      <c r="V27845" s="17"/>
    </row>
    <row r="27846" spans="22:22" x14ac:dyDescent="0.35">
      <c r="V27846" s="17"/>
    </row>
    <row r="27847" spans="22:22" x14ac:dyDescent="0.35">
      <c r="V27847" s="17"/>
    </row>
    <row r="27848" spans="22:22" x14ac:dyDescent="0.35">
      <c r="V27848" s="17"/>
    </row>
    <row r="27849" spans="22:22" x14ac:dyDescent="0.35">
      <c r="V27849" s="17"/>
    </row>
    <row r="27850" spans="22:22" x14ac:dyDescent="0.35">
      <c r="V27850" s="17"/>
    </row>
    <row r="27851" spans="22:22" x14ac:dyDescent="0.35">
      <c r="V27851" s="17"/>
    </row>
    <row r="27852" spans="22:22" x14ac:dyDescent="0.35">
      <c r="V27852" s="17"/>
    </row>
    <row r="27853" spans="22:22" x14ac:dyDescent="0.35">
      <c r="V27853" s="17"/>
    </row>
    <row r="27854" spans="22:22" x14ac:dyDescent="0.35">
      <c r="V27854" s="17"/>
    </row>
    <row r="27855" spans="22:22" x14ac:dyDescent="0.35">
      <c r="V27855" s="17"/>
    </row>
    <row r="27856" spans="22:22" x14ac:dyDescent="0.35">
      <c r="V27856" s="17"/>
    </row>
    <row r="27857" spans="22:22" x14ac:dyDescent="0.35">
      <c r="V27857" s="17"/>
    </row>
    <row r="27858" spans="22:22" x14ac:dyDescent="0.35">
      <c r="V27858" s="17"/>
    </row>
    <row r="27859" spans="22:22" x14ac:dyDescent="0.35">
      <c r="V27859" s="17"/>
    </row>
    <row r="27860" spans="22:22" x14ac:dyDescent="0.35">
      <c r="V27860" s="17"/>
    </row>
    <row r="27861" spans="22:22" x14ac:dyDescent="0.35">
      <c r="V27861" s="17"/>
    </row>
    <row r="27862" spans="22:22" x14ac:dyDescent="0.35">
      <c r="V27862" s="17"/>
    </row>
    <row r="27863" spans="22:22" x14ac:dyDescent="0.35">
      <c r="V27863" s="17"/>
    </row>
    <row r="27864" spans="22:22" x14ac:dyDescent="0.35">
      <c r="V27864" s="17"/>
    </row>
    <row r="27865" spans="22:22" x14ac:dyDescent="0.35">
      <c r="V27865" s="17"/>
    </row>
    <row r="27866" spans="22:22" x14ac:dyDescent="0.35">
      <c r="V27866" s="17"/>
    </row>
    <row r="27867" spans="22:22" x14ac:dyDescent="0.35">
      <c r="V27867" s="17"/>
    </row>
    <row r="27868" spans="22:22" x14ac:dyDescent="0.35">
      <c r="V27868" s="17"/>
    </row>
    <row r="27869" spans="22:22" x14ac:dyDescent="0.35">
      <c r="V27869" s="17"/>
    </row>
    <row r="27870" spans="22:22" x14ac:dyDescent="0.35">
      <c r="V27870" s="17"/>
    </row>
    <row r="27871" spans="22:22" x14ac:dyDescent="0.35">
      <c r="V27871" s="17"/>
    </row>
    <row r="27872" spans="22:22" x14ac:dyDescent="0.35">
      <c r="V27872" s="17"/>
    </row>
    <row r="27873" spans="22:22" x14ac:dyDescent="0.35">
      <c r="V27873" s="17"/>
    </row>
    <row r="27874" spans="22:22" x14ac:dyDescent="0.35">
      <c r="V27874" s="17"/>
    </row>
    <row r="27875" spans="22:22" x14ac:dyDescent="0.35">
      <c r="V27875" s="17"/>
    </row>
    <row r="27876" spans="22:22" x14ac:dyDescent="0.35">
      <c r="V27876" s="17"/>
    </row>
    <row r="27877" spans="22:22" x14ac:dyDescent="0.35">
      <c r="V27877" s="17"/>
    </row>
    <row r="27878" spans="22:22" x14ac:dyDescent="0.35">
      <c r="V27878" s="17"/>
    </row>
    <row r="27879" spans="22:22" x14ac:dyDescent="0.35">
      <c r="V27879" s="17"/>
    </row>
    <row r="27880" spans="22:22" x14ac:dyDescent="0.35">
      <c r="V27880" s="17"/>
    </row>
    <row r="27881" spans="22:22" x14ac:dyDescent="0.35">
      <c r="V27881" s="17"/>
    </row>
    <row r="27882" spans="22:22" x14ac:dyDescent="0.35">
      <c r="V27882" s="17"/>
    </row>
    <row r="27883" spans="22:22" x14ac:dyDescent="0.35">
      <c r="V27883" s="17"/>
    </row>
    <row r="27884" spans="22:22" x14ac:dyDescent="0.35">
      <c r="V27884" s="17"/>
    </row>
    <row r="27885" spans="22:22" x14ac:dyDescent="0.35">
      <c r="V27885" s="17"/>
    </row>
    <row r="27886" spans="22:22" x14ac:dyDescent="0.35">
      <c r="V27886" s="17"/>
    </row>
    <row r="27887" spans="22:22" x14ac:dyDescent="0.35">
      <c r="V27887" s="17"/>
    </row>
    <row r="27888" spans="22:22" x14ac:dyDescent="0.35">
      <c r="V27888" s="17"/>
    </row>
    <row r="27889" spans="22:22" x14ac:dyDescent="0.35">
      <c r="V27889" s="17"/>
    </row>
    <row r="27890" spans="22:22" x14ac:dyDescent="0.35">
      <c r="V27890" s="17"/>
    </row>
    <row r="27891" spans="22:22" x14ac:dyDescent="0.35">
      <c r="V27891" s="17"/>
    </row>
    <row r="27892" spans="22:22" x14ac:dyDescent="0.35">
      <c r="V27892" s="17"/>
    </row>
    <row r="27893" spans="22:22" x14ac:dyDescent="0.35">
      <c r="V27893" s="17"/>
    </row>
    <row r="27894" spans="22:22" x14ac:dyDescent="0.35">
      <c r="V27894" s="17"/>
    </row>
    <row r="27895" spans="22:22" x14ac:dyDescent="0.35">
      <c r="V27895" s="17"/>
    </row>
    <row r="27896" spans="22:22" x14ac:dyDescent="0.35">
      <c r="V27896" s="17"/>
    </row>
    <row r="27897" spans="22:22" x14ac:dyDescent="0.35">
      <c r="V27897" s="17"/>
    </row>
    <row r="27898" spans="22:22" x14ac:dyDescent="0.35">
      <c r="V27898" s="17"/>
    </row>
    <row r="27899" spans="22:22" x14ac:dyDescent="0.35">
      <c r="V27899" s="17"/>
    </row>
    <row r="27900" spans="22:22" x14ac:dyDescent="0.35">
      <c r="V27900" s="17"/>
    </row>
    <row r="27901" spans="22:22" x14ac:dyDescent="0.35">
      <c r="V27901" s="17"/>
    </row>
    <row r="27902" spans="22:22" x14ac:dyDescent="0.35">
      <c r="V27902" s="17"/>
    </row>
    <row r="27903" spans="22:22" x14ac:dyDescent="0.35">
      <c r="V27903" s="17"/>
    </row>
    <row r="27904" spans="22:22" x14ac:dyDescent="0.35">
      <c r="V27904" s="17"/>
    </row>
    <row r="27905" spans="22:22" x14ac:dyDescent="0.35">
      <c r="V27905" s="17"/>
    </row>
    <row r="27906" spans="22:22" x14ac:dyDescent="0.35">
      <c r="V27906" s="17"/>
    </row>
    <row r="27907" spans="22:22" x14ac:dyDescent="0.35">
      <c r="V27907" s="17"/>
    </row>
    <row r="27908" spans="22:22" x14ac:dyDescent="0.35">
      <c r="V27908" s="17"/>
    </row>
    <row r="27909" spans="22:22" x14ac:dyDescent="0.35">
      <c r="V27909" s="17"/>
    </row>
    <row r="27910" spans="22:22" x14ac:dyDescent="0.35">
      <c r="V27910" s="17"/>
    </row>
    <row r="27911" spans="22:22" x14ac:dyDescent="0.35">
      <c r="V27911" s="17"/>
    </row>
    <row r="27912" spans="22:22" x14ac:dyDescent="0.35">
      <c r="V27912" s="17"/>
    </row>
    <row r="27913" spans="22:22" x14ac:dyDescent="0.35">
      <c r="V27913" s="17"/>
    </row>
    <row r="27914" spans="22:22" x14ac:dyDescent="0.35">
      <c r="V27914" s="17"/>
    </row>
    <row r="27915" spans="22:22" x14ac:dyDescent="0.35">
      <c r="V27915" s="17"/>
    </row>
    <row r="27916" spans="22:22" x14ac:dyDescent="0.35">
      <c r="V27916" s="17"/>
    </row>
    <row r="27917" spans="22:22" x14ac:dyDescent="0.35">
      <c r="V27917" s="17"/>
    </row>
    <row r="27918" spans="22:22" x14ac:dyDescent="0.35">
      <c r="V27918" s="17"/>
    </row>
    <row r="27919" spans="22:22" x14ac:dyDescent="0.35">
      <c r="V27919" s="17"/>
    </row>
    <row r="27920" spans="22:22" x14ac:dyDescent="0.35">
      <c r="V27920" s="17"/>
    </row>
    <row r="27921" spans="22:22" x14ac:dyDescent="0.35">
      <c r="V27921" s="17"/>
    </row>
    <row r="27922" spans="22:22" x14ac:dyDescent="0.35">
      <c r="V27922" s="17"/>
    </row>
    <row r="27923" spans="22:22" x14ac:dyDescent="0.35">
      <c r="V27923" s="17"/>
    </row>
    <row r="27924" spans="22:22" x14ac:dyDescent="0.35">
      <c r="V27924" s="17"/>
    </row>
    <row r="27925" spans="22:22" x14ac:dyDescent="0.35">
      <c r="V27925" s="17"/>
    </row>
    <row r="27926" spans="22:22" x14ac:dyDescent="0.35">
      <c r="V27926" s="17"/>
    </row>
    <row r="27927" spans="22:22" x14ac:dyDescent="0.35">
      <c r="V27927" s="17"/>
    </row>
    <row r="27928" spans="22:22" x14ac:dyDescent="0.35">
      <c r="V27928" s="17"/>
    </row>
    <row r="27929" spans="22:22" x14ac:dyDescent="0.35">
      <c r="V27929" s="17"/>
    </row>
    <row r="27930" spans="22:22" x14ac:dyDescent="0.35">
      <c r="V27930" s="17"/>
    </row>
    <row r="27931" spans="22:22" x14ac:dyDescent="0.35">
      <c r="V27931" s="17"/>
    </row>
    <row r="27932" spans="22:22" x14ac:dyDescent="0.35">
      <c r="V27932" s="17"/>
    </row>
    <row r="27933" spans="22:22" x14ac:dyDescent="0.35">
      <c r="V27933" s="17"/>
    </row>
    <row r="27934" spans="22:22" x14ac:dyDescent="0.35">
      <c r="V27934" s="17"/>
    </row>
    <row r="27935" spans="22:22" x14ac:dyDescent="0.35">
      <c r="V27935" s="17"/>
    </row>
    <row r="27936" spans="22:22" x14ac:dyDescent="0.35">
      <c r="V27936" s="17"/>
    </row>
    <row r="27937" spans="22:22" x14ac:dyDescent="0.35">
      <c r="V27937" s="17"/>
    </row>
    <row r="27938" spans="22:22" x14ac:dyDescent="0.35">
      <c r="V27938" s="17"/>
    </row>
    <row r="27939" spans="22:22" x14ac:dyDescent="0.35">
      <c r="V27939" s="17"/>
    </row>
    <row r="27940" spans="22:22" x14ac:dyDescent="0.35">
      <c r="V27940" s="17"/>
    </row>
    <row r="27941" spans="22:22" x14ac:dyDescent="0.35">
      <c r="V27941" s="17"/>
    </row>
    <row r="27942" spans="22:22" x14ac:dyDescent="0.35">
      <c r="V27942" s="17"/>
    </row>
    <row r="27943" spans="22:22" x14ac:dyDescent="0.35">
      <c r="V27943" s="17"/>
    </row>
    <row r="27944" spans="22:22" x14ac:dyDescent="0.35">
      <c r="V27944" s="17"/>
    </row>
    <row r="27945" spans="22:22" x14ac:dyDescent="0.35">
      <c r="V27945" s="17"/>
    </row>
    <row r="27946" spans="22:22" x14ac:dyDescent="0.35">
      <c r="V27946" s="17"/>
    </row>
    <row r="27947" spans="22:22" x14ac:dyDescent="0.35">
      <c r="V27947" s="17"/>
    </row>
    <row r="27948" spans="22:22" x14ac:dyDescent="0.35">
      <c r="V27948" s="17"/>
    </row>
    <row r="27949" spans="22:22" x14ac:dyDescent="0.35">
      <c r="V27949" s="17"/>
    </row>
    <row r="27950" spans="22:22" x14ac:dyDescent="0.35">
      <c r="V27950" s="17"/>
    </row>
    <row r="27951" spans="22:22" x14ac:dyDescent="0.35">
      <c r="V27951" s="17"/>
    </row>
    <row r="27952" spans="22:22" x14ac:dyDescent="0.35">
      <c r="V27952" s="17"/>
    </row>
    <row r="27953" spans="22:22" x14ac:dyDescent="0.35">
      <c r="V27953" s="17"/>
    </row>
    <row r="27954" spans="22:22" x14ac:dyDescent="0.35">
      <c r="V27954" s="17"/>
    </row>
    <row r="27955" spans="22:22" x14ac:dyDescent="0.35">
      <c r="V27955" s="17"/>
    </row>
    <row r="27956" spans="22:22" x14ac:dyDescent="0.35">
      <c r="V27956" s="17"/>
    </row>
    <row r="27957" spans="22:22" x14ac:dyDescent="0.35">
      <c r="V27957" s="17"/>
    </row>
    <row r="27958" spans="22:22" x14ac:dyDescent="0.35">
      <c r="V27958" s="17"/>
    </row>
    <row r="27959" spans="22:22" x14ac:dyDescent="0.35">
      <c r="V27959" s="17"/>
    </row>
    <row r="27960" spans="22:22" x14ac:dyDescent="0.35">
      <c r="V27960" s="17"/>
    </row>
    <row r="27961" spans="22:22" x14ac:dyDescent="0.35">
      <c r="V27961" s="17"/>
    </row>
    <row r="27962" spans="22:22" x14ac:dyDescent="0.35">
      <c r="V27962" s="17"/>
    </row>
    <row r="27963" spans="22:22" x14ac:dyDescent="0.35">
      <c r="V27963" s="17"/>
    </row>
    <row r="27964" spans="22:22" x14ac:dyDescent="0.35">
      <c r="V27964" s="17"/>
    </row>
    <row r="27965" spans="22:22" x14ac:dyDescent="0.35">
      <c r="V27965" s="17"/>
    </row>
    <row r="27966" spans="22:22" x14ac:dyDescent="0.35">
      <c r="V27966" s="17"/>
    </row>
    <row r="27967" spans="22:22" x14ac:dyDescent="0.35">
      <c r="V27967" s="17"/>
    </row>
    <row r="27968" spans="22:22" x14ac:dyDescent="0.35">
      <c r="V27968" s="17"/>
    </row>
    <row r="27969" spans="22:22" x14ac:dyDescent="0.35">
      <c r="V27969" s="17"/>
    </row>
    <row r="27970" spans="22:22" x14ac:dyDescent="0.35">
      <c r="V27970" s="17"/>
    </row>
    <row r="27971" spans="22:22" x14ac:dyDescent="0.35">
      <c r="V27971" s="17"/>
    </row>
    <row r="27972" spans="22:22" x14ac:dyDescent="0.35">
      <c r="V27972" s="17"/>
    </row>
    <row r="27973" spans="22:22" x14ac:dyDescent="0.35">
      <c r="V27973" s="17"/>
    </row>
    <row r="27974" spans="22:22" x14ac:dyDescent="0.35">
      <c r="V27974" s="17"/>
    </row>
    <row r="27975" spans="22:22" x14ac:dyDescent="0.35">
      <c r="V27975" s="17"/>
    </row>
    <row r="27976" spans="22:22" x14ac:dyDescent="0.35">
      <c r="V27976" s="17"/>
    </row>
    <row r="27977" spans="22:22" x14ac:dyDescent="0.35">
      <c r="V27977" s="17"/>
    </row>
    <row r="27978" spans="22:22" x14ac:dyDescent="0.35">
      <c r="V27978" s="17"/>
    </row>
    <row r="27979" spans="22:22" x14ac:dyDescent="0.35">
      <c r="V27979" s="17"/>
    </row>
    <row r="27980" spans="22:22" x14ac:dyDescent="0.35">
      <c r="V27980" s="17"/>
    </row>
    <row r="27981" spans="22:22" x14ac:dyDescent="0.35">
      <c r="V27981" s="17"/>
    </row>
    <row r="27982" spans="22:22" x14ac:dyDescent="0.35">
      <c r="V27982" s="17"/>
    </row>
    <row r="27983" spans="22:22" x14ac:dyDescent="0.35">
      <c r="V27983" s="17"/>
    </row>
    <row r="27984" spans="22:22" x14ac:dyDescent="0.35">
      <c r="V27984" s="17"/>
    </row>
    <row r="27985" spans="22:22" x14ac:dyDescent="0.35">
      <c r="V27985" s="17"/>
    </row>
    <row r="27986" spans="22:22" x14ac:dyDescent="0.35">
      <c r="V27986" s="17"/>
    </row>
    <row r="27987" spans="22:22" x14ac:dyDescent="0.35">
      <c r="V27987" s="17"/>
    </row>
    <row r="27988" spans="22:22" x14ac:dyDescent="0.35">
      <c r="V27988" s="17"/>
    </row>
    <row r="27989" spans="22:22" x14ac:dyDescent="0.35">
      <c r="V27989" s="17"/>
    </row>
    <row r="27990" spans="22:22" x14ac:dyDescent="0.35">
      <c r="V27990" s="17"/>
    </row>
    <row r="27991" spans="22:22" x14ac:dyDescent="0.35">
      <c r="V27991" s="17"/>
    </row>
    <row r="27992" spans="22:22" x14ac:dyDescent="0.35">
      <c r="V27992" s="17"/>
    </row>
    <row r="27993" spans="22:22" x14ac:dyDescent="0.35">
      <c r="V27993" s="17"/>
    </row>
    <row r="27994" spans="22:22" x14ac:dyDescent="0.35">
      <c r="V27994" s="17"/>
    </row>
    <row r="27995" spans="22:22" x14ac:dyDescent="0.35">
      <c r="V27995" s="17"/>
    </row>
    <row r="27996" spans="22:22" x14ac:dyDescent="0.35">
      <c r="V27996" s="17"/>
    </row>
    <row r="27997" spans="22:22" x14ac:dyDescent="0.35">
      <c r="V27997" s="17"/>
    </row>
    <row r="27998" spans="22:22" x14ac:dyDescent="0.35">
      <c r="V27998" s="17"/>
    </row>
    <row r="27999" spans="22:22" x14ac:dyDescent="0.35">
      <c r="V27999" s="17"/>
    </row>
    <row r="28000" spans="22:22" x14ac:dyDescent="0.35">
      <c r="V28000" s="17"/>
    </row>
    <row r="28001" spans="22:22" x14ac:dyDescent="0.35">
      <c r="V28001" s="17"/>
    </row>
    <row r="28002" spans="22:22" x14ac:dyDescent="0.35">
      <c r="V28002" s="17"/>
    </row>
    <row r="28003" spans="22:22" x14ac:dyDescent="0.35">
      <c r="V28003" s="17"/>
    </row>
    <row r="28004" spans="22:22" x14ac:dyDescent="0.35">
      <c r="V28004" s="17"/>
    </row>
    <row r="28005" spans="22:22" x14ac:dyDescent="0.35">
      <c r="V28005" s="17"/>
    </row>
    <row r="28006" spans="22:22" x14ac:dyDescent="0.35">
      <c r="V28006" s="17"/>
    </row>
    <row r="28007" spans="22:22" x14ac:dyDescent="0.35">
      <c r="V28007" s="17"/>
    </row>
    <row r="28008" spans="22:22" x14ac:dyDescent="0.35">
      <c r="V28008" s="17"/>
    </row>
    <row r="28009" spans="22:22" x14ac:dyDescent="0.35">
      <c r="V28009" s="17"/>
    </row>
    <row r="28010" spans="22:22" x14ac:dyDescent="0.35">
      <c r="V28010" s="17"/>
    </row>
    <row r="28011" spans="22:22" x14ac:dyDescent="0.35">
      <c r="V28011" s="17"/>
    </row>
    <row r="28012" spans="22:22" x14ac:dyDescent="0.35">
      <c r="V28012" s="17"/>
    </row>
    <row r="28013" spans="22:22" x14ac:dyDescent="0.35">
      <c r="V28013" s="17"/>
    </row>
    <row r="28014" spans="22:22" x14ac:dyDescent="0.35">
      <c r="V28014" s="17"/>
    </row>
    <row r="28015" spans="22:22" x14ac:dyDescent="0.35">
      <c r="V28015" s="17"/>
    </row>
    <row r="28016" spans="22:22" x14ac:dyDescent="0.35">
      <c r="V28016" s="17"/>
    </row>
    <row r="28017" spans="22:22" x14ac:dyDescent="0.35">
      <c r="V28017" s="17"/>
    </row>
    <row r="28018" spans="22:22" x14ac:dyDescent="0.35">
      <c r="V28018" s="17"/>
    </row>
    <row r="28019" spans="22:22" x14ac:dyDescent="0.35">
      <c r="V28019" s="17"/>
    </row>
    <row r="28020" spans="22:22" x14ac:dyDescent="0.35">
      <c r="V28020" s="17"/>
    </row>
    <row r="28021" spans="22:22" x14ac:dyDescent="0.35">
      <c r="V28021" s="17"/>
    </row>
    <row r="28022" spans="22:22" x14ac:dyDescent="0.35">
      <c r="V28022" s="17"/>
    </row>
    <row r="28023" spans="22:22" x14ac:dyDescent="0.35">
      <c r="V28023" s="17"/>
    </row>
    <row r="28024" spans="22:22" x14ac:dyDescent="0.35">
      <c r="V28024" s="17"/>
    </row>
    <row r="28025" spans="22:22" x14ac:dyDescent="0.35">
      <c r="V28025" s="17"/>
    </row>
    <row r="28026" spans="22:22" x14ac:dyDescent="0.35">
      <c r="V28026" s="17"/>
    </row>
    <row r="28027" spans="22:22" x14ac:dyDescent="0.35">
      <c r="V28027" s="17"/>
    </row>
    <row r="28028" spans="22:22" x14ac:dyDescent="0.35">
      <c r="V28028" s="17"/>
    </row>
    <row r="28029" spans="22:22" x14ac:dyDescent="0.35">
      <c r="V28029" s="17"/>
    </row>
    <row r="28030" spans="22:22" x14ac:dyDescent="0.35">
      <c r="V28030" s="17"/>
    </row>
    <row r="28031" spans="22:22" x14ac:dyDescent="0.35">
      <c r="V28031" s="17"/>
    </row>
    <row r="28032" spans="22:22" x14ac:dyDescent="0.35">
      <c r="V28032" s="17"/>
    </row>
    <row r="28033" spans="22:22" x14ac:dyDescent="0.35">
      <c r="V28033" s="17"/>
    </row>
    <row r="28034" spans="22:22" x14ac:dyDescent="0.35">
      <c r="V28034" s="17"/>
    </row>
    <row r="28035" spans="22:22" x14ac:dyDescent="0.35">
      <c r="V28035" s="17"/>
    </row>
    <row r="28036" spans="22:22" x14ac:dyDescent="0.35">
      <c r="V28036" s="17"/>
    </row>
    <row r="28037" spans="22:22" x14ac:dyDescent="0.35">
      <c r="V28037" s="17"/>
    </row>
    <row r="28038" spans="22:22" x14ac:dyDescent="0.35">
      <c r="V28038" s="17"/>
    </row>
    <row r="28039" spans="22:22" x14ac:dyDescent="0.35">
      <c r="V28039" s="17"/>
    </row>
    <row r="28040" spans="22:22" x14ac:dyDescent="0.35">
      <c r="V28040" s="17"/>
    </row>
    <row r="28041" spans="22:22" x14ac:dyDescent="0.35">
      <c r="V28041" s="17"/>
    </row>
    <row r="28042" spans="22:22" x14ac:dyDescent="0.35">
      <c r="V28042" s="17"/>
    </row>
    <row r="28043" spans="22:22" x14ac:dyDescent="0.35">
      <c r="V28043" s="17"/>
    </row>
    <row r="28044" spans="22:22" x14ac:dyDescent="0.35">
      <c r="V28044" s="17"/>
    </row>
    <row r="28045" spans="22:22" x14ac:dyDescent="0.35">
      <c r="V28045" s="17"/>
    </row>
    <row r="28046" spans="22:22" x14ac:dyDescent="0.35">
      <c r="V28046" s="17"/>
    </row>
    <row r="28047" spans="22:22" x14ac:dyDescent="0.35">
      <c r="V28047" s="17"/>
    </row>
    <row r="28048" spans="22:22" x14ac:dyDescent="0.35">
      <c r="V28048" s="17"/>
    </row>
    <row r="28049" spans="22:22" x14ac:dyDescent="0.35">
      <c r="V28049" s="17"/>
    </row>
    <row r="28050" spans="22:22" x14ac:dyDescent="0.35">
      <c r="V28050" s="17"/>
    </row>
    <row r="28051" spans="22:22" x14ac:dyDescent="0.35">
      <c r="V28051" s="17"/>
    </row>
    <row r="28052" spans="22:22" x14ac:dyDescent="0.35">
      <c r="V28052" s="17"/>
    </row>
    <row r="28053" spans="22:22" x14ac:dyDescent="0.35">
      <c r="V28053" s="17"/>
    </row>
    <row r="28054" spans="22:22" x14ac:dyDescent="0.35">
      <c r="V28054" s="17"/>
    </row>
    <row r="28055" spans="22:22" x14ac:dyDescent="0.35">
      <c r="V28055" s="17"/>
    </row>
    <row r="28056" spans="22:22" x14ac:dyDescent="0.35">
      <c r="V28056" s="17"/>
    </row>
    <row r="28057" spans="22:22" x14ac:dyDescent="0.35">
      <c r="V28057" s="17"/>
    </row>
    <row r="28058" spans="22:22" x14ac:dyDescent="0.35">
      <c r="V28058" s="17"/>
    </row>
    <row r="28059" spans="22:22" x14ac:dyDescent="0.35">
      <c r="V28059" s="17"/>
    </row>
    <row r="28060" spans="22:22" x14ac:dyDescent="0.35">
      <c r="V28060" s="17"/>
    </row>
    <row r="28061" spans="22:22" x14ac:dyDescent="0.35">
      <c r="V28061" s="17"/>
    </row>
    <row r="28062" spans="22:22" x14ac:dyDescent="0.35">
      <c r="V28062" s="17"/>
    </row>
    <row r="28063" spans="22:22" x14ac:dyDescent="0.35">
      <c r="V28063" s="17"/>
    </row>
    <row r="28064" spans="22:22" x14ac:dyDescent="0.35">
      <c r="V28064" s="17"/>
    </row>
    <row r="28065" spans="22:22" x14ac:dyDescent="0.35">
      <c r="V28065" s="17"/>
    </row>
    <row r="28066" spans="22:22" x14ac:dyDescent="0.35">
      <c r="V28066" s="17"/>
    </row>
    <row r="28067" spans="22:22" x14ac:dyDescent="0.35">
      <c r="V28067" s="17"/>
    </row>
    <row r="28068" spans="22:22" x14ac:dyDescent="0.35">
      <c r="V28068" s="17"/>
    </row>
    <row r="28069" spans="22:22" x14ac:dyDescent="0.35">
      <c r="V28069" s="17"/>
    </row>
    <row r="28070" spans="22:22" x14ac:dyDescent="0.35">
      <c r="V28070" s="17"/>
    </row>
    <row r="28071" spans="22:22" x14ac:dyDescent="0.35">
      <c r="V28071" s="17"/>
    </row>
    <row r="28072" spans="22:22" x14ac:dyDescent="0.35">
      <c r="V28072" s="17"/>
    </row>
    <row r="28073" spans="22:22" x14ac:dyDescent="0.35">
      <c r="V28073" s="17"/>
    </row>
    <row r="28074" spans="22:22" x14ac:dyDescent="0.35">
      <c r="V28074" s="17"/>
    </row>
    <row r="28075" spans="22:22" x14ac:dyDescent="0.35">
      <c r="V28075" s="17"/>
    </row>
    <row r="28076" spans="22:22" x14ac:dyDescent="0.35">
      <c r="V28076" s="17"/>
    </row>
    <row r="28077" spans="22:22" x14ac:dyDescent="0.35">
      <c r="V28077" s="17"/>
    </row>
    <row r="28078" spans="22:22" x14ac:dyDescent="0.35">
      <c r="V28078" s="17"/>
    </row>
    <row r="28079" spans="22:22" x14ac:dyDescent="0.35">
      <c r="V28079" s="17"/>
    </row>
    <row r="28080" spans="22:22" x14ac:dyDescent="0.35">
      <c r="V28080" s="17"/>
    </row>
    <row r="28081" spans="22:22" x14ac:dyDescent="0.35">
      <c r="V28081" s="17"/>
    </row>
    <row r="28082" spans="22:22" x14ac:dyDescent="0.35">
      <c r="V28082" s="17"/>
    </row>
    <row r="28083" spans="22:22" x14ac:dyDescent="0.35">
      <c r="V28083" s="17"/>
    </row>
    <row r="28084" spans="22:22" x14ac:dyDescent="0.35">
      <c r="V28084" s="17"/>
    </row>
    <row r="28085" spans="22:22" x14ac:dyDescent="0.35">
      <c r="V28085" s="17"/>
    </row>
    <row r="28086" spans="22:22" x14ac:dyDescent="0.35">
      <c r="V28086" s="17"/>
    </row>
    <row r="28087" spans="22:22" x14ac:dyDescent="0.35">
      <c r="V28087" s="17"/>
    </row>
    <row r="28088" spans="22:22" x14ac:dyDescent="0.35">
      <c r="V28088" s="17"/>
    </row>
    <row r="28089" spans="22:22" x14ac:dyDescent="0.35">
      <c r="V28089" s="17"/>
    </row>
    <row r="28090" spans="22:22" x14ac:dyDescent="0.35">
      <c r="V28090" s="17"/>
    </row>
    <row r="28091" spans="22:22" x14ac:dyDescent="0.35">
      <c r="V28091" s="17"/>
    </row>
    <row r="28092" spans="22:22" x14ac:dyDescent="0.35">
      <c r="V28092" s="17"/>
    </row>
    <row r="28093" spans="22:22" x14ac:dyDescent="0.35">
      <c r="V28093" s="17"/>
    </row>
    <row r="28094" spans="22:22" x14ac:dyDescent="0.35">
      <c r="V28094" s="17"/>
    </row>
    <row r="28095" spans="22:22" x14ac:dyDescent="0.35">
      <c r="V28095" s="17"/>
    </row>
    <row r="28096" spans="22:22" x14ac:dyDescent="0.35">
      <c r="V28096" s="17"/>
    </row>
    <row r="28097" spans="22:22" x14ac:dyDescent="0.35">
      <c r="V28097" s="17"/>
    </row>
    <row r="28098" spans="22:22" x14ac:dyDescent="0.35">
      <c r="V28098" s="17"/>
    </row>
    <row r="28099" spans="22:22" x14ac:dyDescent="0.35">
      <c r="V28099" s="17"/>
    </row>
    <row r="28100" spans="22:22" x14ac:dyDescent="0.35">
      <c r="V28100" s="17"/>
    </row>
    <row r="28101" spans="22:22" x14ac:dyDescent="0.35">
      <c r="V28101" s="17"/>
    </row>
    <row r="28102" spans="22:22" x14ac:dyDescent="0.35">
      <c r="V28102" s="17"/>
    </row>
    <row r="28103" spans="22:22" x14ac:dyDescent="0.35">
      <c r="V28103" s="17"/>
    </row>
    <row r="28104" spans="22:22" x14ac:dyDescent="0.35">
      <c r="V28104" s="17"/>
    </row>
    <row r="28105" spans="22:22" x14ac:dyDescent="0.35">
      <c r="V28105" s="17"/>
    </row>
    <row r="28106" spans="22:22" x14ac:dyDescent="0.35">
      <c r="V28106" s="17"/>
    </row>
    <row r="28107" spans="22:22" x14ac:dyDescent="0.35">
      <c r="V28107" s="17"/>
    </row>
    <row r="28108" spans="22:22" x14ac:dyDescent="0.35">
      <c r="V28108" s="17"/>
    </row>
    <row r="28109" spans="22:22" x14ac:dyDescent="0.35">
      <c r="V28109" s="17"/>
    </row>
    <row r="28110" spans="22:22" x14ac:dyDescent="0.35">
      <c r="V28110" s="17"/>
    </row>
    <row r="28111" spans="22:22" x14ac:dyDescent="0.35">
      <c r="V28111" s="17"/>
    </row>
    <row r="28112" spans="22:22" x14ac:dyDescent="0.35">
      <c r="V28112" s="17"/>
    </row>
    <row r="28113" spans="22:22" x14ac:dyDescent="0.35">
      <c r="V28113" s="17"/>
    </row>
    <row r="28114" spans="22:22" x14ac:dyDescent="0.35">
      <c r="V28114" s="17"/>
    </row>
    <row r="28115" spans="22:22" x14ac:dyDescent="0.35">
      <c r="V28115" s="17"/>
    </row>
    <row r="28116" spans="22:22" x14ac:dyDescent="0.35">
      <c r="V28116" s="17"/>
    </row>
    <row r="28117" spans="22:22" x14ac:dyDescent="0.35">
      <c r="V28117" s="17"/>
    </row>
    <row r="28118" spans="22:22" x14ac:dyDescent="0.35">
      <c r="V28118" s="17"/>
    </row>
    <row r="28119" spans="22:22" x14ac:dyDescent="0.35">
      <c r="V28119" s="17"/>
    </row>
    <row r="28120" spans="22:22" x14ac:dyDescent="0.35">
      <c r="V28120" s="17"/>
    </row>
    <row r="28121" spans="22:22" x14ac:dyDescent="0.35">
      <c r="V28121" s="17"/>
    </row>
    <row r="28122" spans="22:22" x14ac:dyDescent="0.35">
      <c r="V28122" s="17"/>
    </row>
    <row r="28123" spans="22:22" x14ac:dyDescent="0.35">
      <c r="V28123" s="17"/>
    </row>
    <row r="28124" spans="22:22" x14ac:dyDescent="0.35">
      <c r="V28124" s="17"/>
    </row>
    <row r="28125" spans="22:22" x14ac:dyDescent="0.35">
      <c r="V28125" s="17"/>
    </row>
    <row r="28126" spans="22:22" x14ac:dyDescent="0.35">
      <c r="V28126" s="17"/>
    </row>
    <row r="28127" spans="22:22" x14ac:dyDescent="0.35">
      <c r="V28127" s="17"/>
    </row>
    <row r="28128" spans="22:22" x14ac:dyDescent="0.35">
      <c r="V28128" s="17"/>
    </row>
    <row r="28129" spans="22:22" x14ac:dyDescent="0.35">
      <c r="V28129" s="17"/>
    </row>
    <row r="28130" spans="22:22" x14ac:dyDescent="0.35">
      <c r="V28130" s="17"/>
    </row>
    <row r="28131" spans="22:22" x14ac:dyDescent="0.35">
      <c r="V28131" s="17"/>
    </row>
    <row r="28132" spans="22:22" x14ac:dyDescent="0.35">
      <c r="V28132" s="17"/>
    </row>
    <row r="28133" spans="22:22" x14ac:dyDescent="0.35">
      <c r="V28133" s="17"/>
    </row>
    <row r="28134" spans="22:22" x14ac:dyDescent="0.35">
      <c r="V28134" s="17"/>
    </row>
    <row r="28135" spans="22:22" x14ac:dyDescent="0.35">
      <c r="V28135" s="17"/>
    </row>
    <row r="28136" spans="22:22" x14ac:dyDescent="0.35">
      <c r="V28136" s="17"/>
    </row>
    <row r="28137" spans="22:22" x14ac:dyDescent="0.35">
      <c r="V28137" s="17"/>
    </row>
    <row r="28138" spans="22:22" x14ac:dyDescent="0.35">
      <c r="V28138" s="17"/>
    </row>
    <row r="28139" spans="22:22" x14ac:dyDescent="0.35">
      <c r="V28139" s="17"/>
    </row>
    <row r="28140" spans="22:22" x14ac:dyDescent="0.35">
      <c r="V28140" s="17"/>
    </row>
    <row r="28141" spans="22:22" x14ac:dyDescent="0.35">
      <c r="V28141" s="17"/>
    </row>
    <row r="28142" spans="22:22" x14ac:dyDescent="0.35">
      <c r="V28142" s="17"/>
    </row>
    <row r="28143" spans="22:22" x14ac:dyDescent="0.35">
      <c r="V28143" s="17"/>
    </row>
    <row r="28144" spans="22:22" x14ac:dyDescent="0.35">
      <c r="V28144" s="17"/>
    </row>
    <row r="28145" spans="22:22" x14ac:dyDescent="0.35">
      <c r="V28145" s="17"/>
    </row>
    <row r="28146" spans="22:22" x14ac:dyDescent="0.35">
      <c r="V28146" s="17"/>
    </row>
    <row r="28147" spans="22:22" x14ac:dyDescent="0.35">
      <c r="V28147" s="17"/>
    </row>
    <row r="28148" spans="22:22" x14ac:dyDescent="0.35">
      <c r="V28148" s="17"/>
    </row>
    <row r="28149" spans="22:22" x14ac:dyDescent="0.35">
      <c r="V28149" s="17"/>
    </row>
    <row r="28150" spans="22:22" x14ac:dyDescent="0.35">
      <c r="V28150" s="17"/>
    </row>
    <row r="28151" spans="22:22" x14ac:dyDescent="0.35">
      <c r="V28151" s="17"/>
    </row>
    <row r="28152" spans="22:22" x14ac:dyDescent="0.35">
      <c r="V28152" s="17"/>
    </row>
    <row r="28153" spans="22:22" x14ac:dyDescent="0.35">
      <c r="V28153" s="17"/>
    </row>
    <row r="28154" spans="22:22" x14ac:dyDescent="0.35">
      <c r="V28154" s="17"/>
    </row>
    <row r="28155" spans="22:22" x14ac:dyDescent="0.35">
      <c r="V28155" s="17"/>
    </row>
    <row r="28156" spans="22:22" x14ac:dyDescent="0.35">
      <c r="V28156" s="17"/>
    </row>
    <row r="28157" spans="22:22" x14ac:dyDescent="0.35">
      <c r="V28157" s="17"/>
    </row>
    <row r="28158" spans="22:22" x14ac:dyDescent="0.35">
      <c r="V28158" s="17"/>
    </row>
    <row r="28159" spans="22:22" x14ac:dyDescent="0.35">
      <c r="V28159" s="17"/>
    </row>
    <row r="28160" spans="22:22" x14ac:dyDescent="0.35">
      <c r="V28160" s="17"/>
    </row>
    <row r="28161" spans="22:22" x14ac:dyDescent="0.35">
      <c r="V28161" s="17"/>
    </row>
    <row r="28162" spans="22:22" x14ac:dyDescent="0.35">
      <c r="V28162" s="17"/>
    </row>
    <row r="28163" spans="22:22" x14ac:dyDescent="0.35">
      <c r="V28163" s="17"/>
    </row>
    <row r="28164" spans="22:22" x14ac:dyDescent="0.35">
      <c r="V28164" s="17"/>
    </row>
    <row r="28165" spans="22:22" x14ac:dyDescent="0.35">
      <c r="V28165" s="17"/>
    </row>
    <row r="28166" spans="22:22" x14ac:dyDescent="0.35">
      <c r="V28166" s="17"/>
    </row>
    <row r="28167" spans="22:22" x14ac:dyDescent="0.35">
      <c r="V28167" s="17"/>
    </row>
    <row r="28168" spans="22:22" x14ac:dyDescent="0.35">
      <c r="V28168" s="17"/>
    </row>
    <row r="28169" spans="22:22" x14ac:dyDescent="0.35">
      <c r="V28169" s="17"/>
    </row>
    <row r="28170" spans="22:22" x14ac:dyDescent="0.35">
      <c r="V28170" s="17"/>
    </row>
    <row r="28171" spans="22:22" x14ac:dyDescent="0.35">
      <c r="V28171" s="17"/>
    </row>
    <row r="28172" spans="22:22" x14ac:dyDescent="0.35">
      <c r="V28172" s="17"/>
    </row>
    <row r="28173" spans="22:22" x14ac:dyDescent="0.35">
      <c r="V28173" s="17"/>
    </row>
    <row r="28174" spans="22:22" x14ac:dyDescent="0.35">
      <c r="V28174" s="17"/>
    </row>
    <row r="28175" spans="22:22" x14ac:dyDescent="0.35">
      <c r="V28175" s="17"/>
    </row>
    <row r="28176" spans="22:22" x14ac:dyDescent="0.35">
      <c r="V28176" s="17"/>
    </row>
    <row r="28177" spans="22:22" x14ac:dyDescent="0.35">
      <c r="V28177" s="17"/>
    </row>
    <row r="28178" spans="22:22" x14ac:dyDescent="0.35">
      <c r="V28178" s="17"/>
    </row>
    <row r="28179" spans="22:22" x14ac:dyDescent="0.35">
      <c r="V28179" s="17"/>
    </row>
    <row r="28180" spans="22:22" x14ac:dyDescent="0.35">
      <c r="V28180" s="17"/>
    </row>
    <row r="28181" spans="22:22" x14ac:dyDescent="0.35">
      <c r="V28181" s="17"/>
    </row>
    <row r="28182" spans="22:22" x14ac:dyDescent="0.35">
      <c r="V28182" s="17"/>
    </row>
    <row r="28183" spans="22:22" x14ac:dyDescent="0.35">
      <c r="V28183" s="17"/>
    </row>
    <row r="28184" spans="22:22" x14ac:dyDescent="0.35">
      <c r="V28184" s="17"/>
    </row>
    <row r="28185" spans="22:22" x14ac:dyDescent="0.35">
      <c r="V28185" s="17"/>
    </row>
    <row r="28186" spans="22:22" x14ac:dyDescent="0.35">
      <c r="V28186" s="17"/>
    </row>
    <row r="28187" spans="22:22" x14ac:dyDescent="0.35">
      <c r="V28187" s="17"/>
    </row>
    <row r="28188" spans="22:22" x14ac:dyDescent="0.35">
      <c r="V28188" s="17"/>
    </row>
    <row r="28189" spans="22:22" x14ac:dyDescent="0.35">
      <c r="V28189" s="17"/>
    </row>
    <row r="28190" spans="22:22" x14ac:dyDescent="0.35">
      <c r="V28190" s="17"/>
    </row>
    <row r="28191" spans="22:22" x14ac:dyDescent="0.35">
      <c r="V28191" s="17"/>
    </row>
    <row r="28192" spans="22:22" x14ac:dyDescent="0.35">
      <c r="V28192" s="17"/>
    </row>
    <row r="28193" spans="22:22" x14ac:dyDescent="0.35">
      <c r="V28193" s="17"/>
    </row>
    <row r="28194" spans="22:22" x14ac:dyDescent="0.35">
      <c r="V28194" s="17"/>
    </row>
    <row r="28195" spans="22:22" x14ac:dyDescent="0.35">
      <c r="V28195" s="17"/>
    </row>
    <row r="28196" spans="22:22" x14ac:dyDescent="0.35">
      <c r="V28196" s="17"/>
    </row>
    <row r="28197" spans="22:22" x14ac:dyDescent="0.35">
      <c r="V28197" s="17"/>
    </row>
    <row r="28198" spans="22:22" x14ac:dyDescent="0.35">
      <c r="V28198" s="17"/>
    </row>
    <row r="28199" spans="22:22" x14ac:dyDescent="0.35">
      <c r="V28199" s="17"/>
    </row>
    <row r="28200" spans="22:22" x14ac:dyDescent="0.35">
      <c r="V28200" s="17"/>
    </row>
    <row r="28201" spans="22:22" x14ac:dyDescent="0.35">
      <c r="V28201" s="17"/>
    </row>
    <row r="28202" spans="22:22" x14ac:dyDescent="0.35">
      <c r="V28202" s="17"/>
    </row>
    <row r="28203" spans="22:22" x14ac:dyDescent="0.35">
      <c r="V28203" s="17"/>
    </row>
    <row r="28204" spans="22:22" x14ac:dyDescent="0.35">
      <c r="V28204" s="17"/>
    </row>
    <row r="28205" spans="22:22" x14ac:dyDescent="0.35">
      <c r="V28205" s="17"/>
    </row>
    <row r="28206" spans="22:22" x14ac:dyDescent="0.35">
      <c r="V28206" s="17"/>
    </row>
    <row r="28207" spans="22:22" x14ac:dyDescent="0.35">
      <c r="V28207" s="17"/>
    </row>
    <row r="28208" spans="22:22" x14ac:dyDescent="0.35">
      <c r="V28208" s="17"/>
    </row>
    <row r="28209" spans="22:22" x14ac:dyDescent="0.35">
      <c r="V28209" s="17"/>
    </row>
    <row r="28210" spans="22:22" x14ac:dyDescent="0.35">
      <c r="V28210" s="17"/>
    </row>
    <row r="28211" spans="22:22" x14ac:dyDescent="0.35">
      <c r="V28211" s="17"/>
    </row>
    <row r="28212" spans="22:22" x14ac:dyDescent="0.35">
      <c r="V28212" s="17"/>
    </row>
    <row r="28213" spans="22:22" x14ac:dyDescent="0.35">
      <c r="V28213" s="17"/>
    </row>
    <row r="28214" spans="22:22" x14ac:dyDescent="0.35">
      <c r="V28214" s="17"/>
    </row>
    <row r="28215" spans="22:22" x14ac:dyDescent="0.35">
      <c r="V28215" s="17"/>
    </row>
    <row r="28216" spans="22:22" x14ac:dyDescent="0.35">
      <c r="V28216" s="17"/>
    </row>
    <row r="28217" spans="22:22" x14ac:dyDescent="0.35">
      <c r="V28217" s="17"/>
    </row>
    <row r="28218" spans="22:22" x14ac:dyDescent="0.35">
      <c r="V28218" s="17"/>
    </row>
    <row r="28219" spans="22:22" x14ac:dyDescent="0.35">
      <c r="V28219" s="17"/>
    </row>
    <row r="28220" spans="22:22" x14ac:dyDescent="0.35">
      <c r="V28220" s="17"/>
    </row>
    <row r="28221" spans="22:22" x14ac:dyDescent="0.35">
      <c r="V28221" s="17"/>
    </row>
    <row r="28222" spans="22:22" x14ac:dyDescent="0.35">
      <c r="V28222" s="17"/>
    </row>
    <row r="28223" spans="22:22" x14ac:dyDescent="0.35">
      <c r="V28223" s="17"/>
    </row>
    <row r="28224" spans="22:22" x14ac:dyDescent="0.35">
      <c r="V28224" s="17"/>
    </row>
    <row r="28225" spans="22:22" x14ac:dyDescent="0.35">
      <c r="V28225" s="17"/>
    </row>
    <row r="28226" spans="22:22" x14ac:dyDescent="0.35">
      <c r="V28226" s="17"/>
    </row>
    <row r="28227" spans="22:22" x14ac:dyDescent="0.35">
      <c r="V28227" s="17"/>
    </row>
    <row r="28228" spans="22:22" x14ac:dyDescent="0.35">
      <c r="V28228" s="17"/>
    </row>
    <row r="28229" spans="22:22" x14ac:dyDescent="0.35">
      <c r="V28229" s="17"/>
    </row>
    <row r="28230" spans="22:22" x14ac:dyDescent="0.35">
      <c r="V28230" s="17"/>
    </row>
    <row r="28231" spans="22:22" x14ac:dyDescent="0.35">
      <c r="V28231" s="17"/>
    </row>
    <row r="28232" spans="22:22" x14ac:dyDescent="0.35">
      <c r="V28232" s="17"/>
    </row>
    <row r="28233" spans="22:22" x14ac:dyDescent="0.35">
      <c r="V28233" s="17"/>
    </row>
    <row r="28234" spans="22:22" x14ac:dyDescent="0.35">
      <c r="V28234" s="17"/>
    </row>
    <row r="28235" spans="22:22" x14ac:dyDescent="0.35">
      <c r="V28235" s="17"/>
    </row>
    <row r="28236" spans="22:22" x14ac:dyDescent="0.35">
      <c r="V28236" s="17"/>
    </row>
    <row r="28237" spans="22:22" x14ac:dyDescent="0.35">
      <c r="V28237" s="17"/>
    </row>
    <row r="28238" spans="22:22" x14ac:dyDescent="0.35">
      <c r="V28238" s="17"/>
    </row>
    <row r="28239" spans="22:22" x14ac:dyDescent="0.35">
      <c r="V28239" s="17"/>
    </row>
    <row r="28240" spans="22:22" x14ac:dyDescent="0.35">
      <c r="V28240" s="17"/>
    </row>
    <row r="28241" spans="22:22" x14ac:dyDescent="0.35">
      <c r="V28241" s="17"/>
    </row>
    <row r="28242" spans="22:22" x14ac:dyDescent="0.35">
      <c r="V28242" s="17"/>
    </row>
    <row r="28243" spans="22:22" x14ac:dyDescent="0.35">
      <c r="V28243" s="17"/>
    </row>
    <row r="28244" spans="22:22" x14ac:dyDescent="0.35">
      <c r="V28244" s="17"/>
    </row>
    <row r="28245" spans="22:22" x14ac:dyDescent="0.35">
      <c r="V28245" s="17"/>
    </row>
    <row r="28246" spans="22:22" x14ac:dyDescent="0.35">
      <c r="V28246" s="17"/>
    </row>
    <row r="28247" spans="22:22" x14ac:dyDescent="0.35">
      <c r="V28247" s="17"/>
    </row>
    <row r="28248" spans="22:22" x14ac:dyDescent="0.35">
      <c r="V28248" s="17"/>
    </row>
    <row r="28249" spans="22:22" x14ac:dyDescent="0.35">
      <c r="V28249" s="17"/>
    </row>
    <row r="28250" spans="22:22" x14ac:dyDescent="0.35">
      <c r="V28250" s="17"/>
    </row>
    <row r="28251" spans="22:22" x14ac:dyDescent="0.35">
      <c r="V28251" s="17"/>
    </row>
    <row r="28252" spans="22:22" x14ac:dyDescent="0.35">
      <c r="V28252" s="17"/>
    </row>
    <row r="28253" spans="22:22" x14ac:dyDescent="0.35">
      <c r="V28253" s="17"/>
    </row>
    <row r="28254" spans="22:22" x14ac:dyDescent="0.35">
      <c r="V28254" s="17"/>
    </row>
    <row r="28255" spans="22:22" x14ac:dyDescent="0.35">
      <c r="V28255" s="17"/>
    </row>
    <row r="28256" spans="22:22" x14ac:dyDescent="0.35">
      <c r="V28256" s="17"/>
    </row>
    <row r="28257" spans="22:22" x14ac:dyDescent="0.35">
      <c r="V28257" s="17"/>
    </row>
    <row r="28258" spans="22:22" x14ac:dyDescent="0.35">
      <c r="V28258" s="17"/>
    </row>
    <row r="28259" spans="22:22" x14ac:dyDescent="0.35">
      <c r="V28259" s="17"/>
    </row>
    <row r="28260" spans="22:22" x14ac:dyDescent="0.35">
      <c r="V28260" s="17"/>
    </row>
    <row r="28261" spans="22:22" x14ac:dyDescent="0.35">
      <c r="V28261" s="17"/>
    </row>
    <row r="28262" spans="22:22" x14ac:dyDescent="0.35">
      <c r="V28262" s="17"/>
    </row>
    <row r="28263" spans="22:22" x14ac:dyDescent="0.35">
      <c r="V28263" s="17"/>
    </row>
    <row r="28264" spans="22:22" x14ac:dyDescent="0.35">
      <c r="V28264" s="17"/>
    </row>
    <row r="28265" spans="22:22" x14ac:dyDescent="0.35">
      <c r="V28265" s="17"/>
    </row>
    <row r="28266" spans="22:22" x14ac:dyDescent="0.35">
      <c r="V28266" s="17"/>
    </row>
    <row r="28267" spans="22:22" x14ac:dyDescent="0.35">
      <c r="V28267" s="17"/>
    </row>
    <row r="28268" spans="22:22" x14ac:dyDescent="0.35">
      <c r="V28268" s="17"/>
    </row>
    <row r="28269" spans="22:22" x14ac:dyDescent="0.35">
      <c r="V28269" s="17"/>
    </row>
    <row r="28270" spans="22:22" x14ac:dyDescent="0.35">
      <c r="V28270" s="17"/>
    </row>
    <row r="28271" spans="22:22" x14ac:dyDescent="0.35">
      <c r="V28271" s="17"/>
    </row>
    <row r="28272" spans="22:22" x14ac:dyDescent="0.35">
      <c r="V28272" s="17"/>
    </row>
    <row r="28273" spans="22:22" x14ac:dyDescent="0.35">
      <c r="V28273" s="17"/>
    </row>
    <row r="28274" spans="22:22" x14ac:dyDescent="0.35">
      <c r="V28274" s="17"/>
    </row>
    <row r="28275" spans="22:22" x14ac:dyDescent="0.35">
      <c r="V28275" s="17"/>
    </row>
    <row r="28276" spans="22:22" x14ac:dyDescent="0.35">
      <c r="V28276" s="17"/>
    </row>
    <row r="28277" spans="22:22" x14ac:dyDescent="0.35">
      <c r="V28277" s="17"/>
    </row>
    <row r="28278" spans="22:22" x14ac:dyDescent="0.35">
      <c r="V28278" s="17"/>
    </row>
    <row r="28279" spans="22:22" x14ac:dyDescent="0.35">
      <c r="V28279" s="17"/>
    </row>
    <row r="28280" spans="22:22" x14ac:dyDescent="0.35">
      <c r="V28280" s="17"/>
    </row>
    <row r="28281" spans="22:22" x14ac:dyDescent="0.35">
      <c r="V28281" s="17"/>
    </row>
    <row r="28282" spans="22:22" x14ac:dyDescent="0.35">
      <c r="V28282" s="17"/>
    </row>
    <row r="28283" spans="22:22" x14ac:dyDescent="0.35">
      <c r="V28283" s="17"/>
    </row>
    <row r="28284" spans="22:22" x14ac:dyDescent="0.35">
      <c r="V28284" s="17"/>
    </row>
    <row r="28285" spans="22:22" x14ac:dyDescent="0.35">
      <c r="V28285" s="17"/>
    </row>
    <row r="28286" spans="22:22" x14ac:dyDescent="0.35">
      <c r="V28286" s="17"/>
    </row>
    <row r="28287" spans="22:22" x14ac:dyDescent="0.35">
      <c r="V28287" s="17"/>
    </row>
    <row r="28288" spans="22:22" x14ac:dyDescent="0.35">
      <c r="V28288" s="17"/>
    </row>
    <row r="28289" spans="22:22" x14ac:dyDescent="0.35">
      <c r="V28289" s="17"/>
    </row>
    <row r="28290" spans="22:22" x14ac:dyDescent="0.35">
      <c r="V28290" s="17"/>
    </row>
    <row r="28291" spans="22:22" x14ac:dyDescent="0.35">
      <c r="V28291" s="17"/>
    </row>
    <row r="28292" spans="22:22" x14ac:dyDescent="0.35">
      <c r="V28292" s="17"/>
    </row>
    <row r="28293" spans="22:22" x14ac:dyDescent="0.35">
      <c r="V28293" s="17"/>
    </row>
    <row r="28294" spans="22:22" x14ac:dyDescent="0.35">
      <c r="V28294" s="17"/>
    </row>
    <row r="28295" spans="22:22" x14ac:dyDescent="0.35">
      <c r="V28295" s="17"/>
    </row>
    <row r="28296" spans="22:22" x14ac:dyDescent="0.35">
      <c r="V28296" s="17"/>
    </row>
    <row r="28297" spans="22:22" x14ac:dyDescent="0.35">
      <c r="V28297" s="17"/>
    </row>
    <row r="28298" spans="22:22" x14ac:dyDescent="0.35">
      <c r="V28298" s="17"/>
    </row>
    <row r="28299" spans="22:22" x14ac:dyDescent="0.35">
      <c r="V28299" s="17"/>
    </row>
    <row r="28300" spans="22:22" x14ac:dyDescent="0.35">
      <c r="V28300" s="17"/>
    </row>
    <row r="28301" spans="22:22" x14ac:dyDescent="0.35">
      <c r="V28301" s="17"/>
    </row>
    <row r="28302" spans="22:22" x14ac:dyDescent="0.35">
      <c r="V28302" s="17"/>
    </row>
    <row r="28303" spans="22:22" x14ac:dyDescent="0.35">
      <c r="V28303" s="17"/>
    </row>
    <row r="28304" spans="22:22" x14ac:dyDescent="0.35">
      <c r="V28304" s="17"/>
    </row>
    <row r="28305" spans="22:22" x14ac:dyDescent="0.35">
      <c r="V28305" s="17"/>
    </row>
    <row r="28306" spans="22:22" x14ac:dyDescent="0.35">
      <c r="V28306" s="17"/>
    </row>
    <row r="28307" spans="22:22" x14ac:dyDescent="0.35">
      <c r="V28307" s="17"/>
    </row>
    <row r="28308" spans="22:22" x14ac:dyDescent="0.35">
      <c r="V28308" s="17"/>
    </row>
    <row r="28309" spans="22:22" x14ac:dyDescent="0.35">
      <c r="V28309" s="17"/>
    </row>
    <row r="28310" spans="22:22" x14ac:dyDescent="0.35">
      <c r="V28310" s="17"/>
    </row>
    <row r="28311" spans="22:22" x14ac:dyDescent="0.35">
      <c r="V28311" s="17"/>
    </row>
    <row r="28312" spans="22:22" x14ac:dyDescent="0.35">
      <c r="V28312" s="17"/>
    </row>
    <row r="28313" spans="22:22" x14ac:dyDescent="0.35">
      <c r="V28313" s="17"/>
    </row>
    <row r="28314" spans="22:22" x14ac:dyDescent="0.35">
      <c r="V28314" s="17"/>
    </row>
    <row r="28315" spans="22:22" x14ac:dyDescent="0.35">
      <c r="V28315" s="17"/>
    </row>
    <row r="28316" spans="22:22" x14ac:dyDescent="0.35">
      <c r="V28316" s="17"/>
    </row>
    <row r="28317" spans="22:22" x14ac:dyDescent="0.35">
      <c r="V28317" s="17"/>
    </row>
    <row r="28318" spans="22:22" x14ac:dyDescent="0.35">
      <c r="V28318" s="17"/>
    </row>
    <row r="28319" spans="22:22" x14ac:dyDescent="0.35">
      <c r="V28319" s="17"/>
    </row>
    <row r="28320" spans="22:22" x14ac:dyDescent="0.35">
      <c r="V28320" s="17"/>
    </row>
    <row r="28321" spans="22:22" x14ac:dyDescent="0.35">
      <c r="V28321" s="17"/>
    </row>
    <row r="28322" spans="22:22" x14ac:dyDescent="0.35">
      <c r="V28322" s="17"/>
    </row>
    <row r="28323" spans="22:22" x14ac:dyDescent="0.35">
      <c r="V28323" s="17"/>
    </row>
    <row r="28324" spans="22:22" x14ac:dyDescent="0.35">
      <c r="V28324" s="17"/>
    </row>
    <row r="28325" spans="22:22" x14ac:dyDescent="0.35">
      <c r="V28325" s="17"/>
    </row>
    <row r="28326" spans="22:22" x14ac:dyDescent="0.35">
      <c r="V28326" s="17"/>
    </row>
    <row r="28327" spans="22:22" x14ac:dyDescent="0.35">
      <c r="V28327" s="17"/>
    </row>
    <row r="28328" spans="22:22" x14ac:dyDescent="0.35">
      <c r="V28328" s="17"/>
    </row>
    <row r="28329" spans="22:22" x14ac:dyDescent="0.35">
      <c r="V28329" s="17"/>
    </row>
    <row r="28330" spans="22:22" x14ac:dyDescent="0.35">
      <c r="V28330" s="17"/>
    </row>
    <row r="28331" spans="22:22" x14ac:dyDescent="0.35">
      <c r="V28331" s="17"/>
    </row>
    <row r="28332" spans="22:22" x14ac:dyDescent="0.35">
      <c r="V28332" s="17"/>
    </row>
    <row r="28333" spans="22:22" x14ac:dyDescent="0.35">
      <c r="V28333" s="17"/>
    </row>
    <row r="28334" spans="22:22" x14ac:dyDescent="0.35">
      <c r="V28334" s="17"/>
    </row>
    <row r="28335" spans="22:22" x14ac:dyDescent="0.35">
      <c r="V28335" s="17"/>
    </row>
    <row r="28336" spans="22:22" x14ac:dyDescent="0.35">
      <c r="V28336" s="17"/>
    </row>
    <row r="28337" spans="22:22" x14ac:dyDescent="0.35">
      <c r="V28337" s="17"/>
    </row>
    <row r="28338" spans="22:22" x14ac:dyDescent="0.35">
      <c r="V28338" s="17"/>
    </row>
    <row r="28339" spans="22:22" x14ac:dyDescent="0.35">
      <c r="V28339" s="17"/>
    </row>
    <row r="28340" spans="22:22" x14ac:dyDescent="0.35">
      <c r="V28340" s="17"/>
    </row>
    <row r="28341" spans="22:22" x14ac:dyDescent="0.35">
      <c r="V28341" s="17"/>
    </row>
    <row r="28342" spans="22:22" x14ac:dyDescent="0.35">
      <c r="V28342" s="17"/>
    </row>
    <row r="28343" spans="22:22" x14ac:dyDescent="0.35">
      <c r="V28343" s="17"/>
    </row>
    <row r="28344" spans="22:22" x14ac:dyDescent="0.35">
      <c r="V28344" s="17"/>
    </row>
    <row r="28345" spans="22:22" x14ac:dyDescent="0.35">
      <c r="V28345" s="17"/>
    </row>
    <row r="28346" spans="22:22" x14ac:dyDescent="0.35">
      <c r="V28346" s="17"/>
    </row>
    <row r="28347" spans="22:22" x14ac:dyDescent="0.35">
      <c r="V28347" s="17"/>
    </row>
    <row r="28348" spans="22:22" x14ac:dyDescent="0.35">
      <c r="V28348" s="17"/>
    </row>
    <row r="28349" spans="22:22" x14ac:dyDescent="0.35">
      <c r="V28349" s="17"/>
    </row>
    <row r="28350" spans="22:22" x14ac:dyDescent="0.35">
      <c r="V28350" s="17"/>
    </row>
    <row r="28351" spans="22:22" x14ac:dyDescent="0.35">
      <c r="V28351" s="17"/>
    </row>
    <row r="28352" spans="22:22" x14ac:dyDescent="0.35">
      <c r="V28352" s="17"/>
    </row>
    <row r="28353" spans="22:22" x14ac:dyDescent="0.35">
      <c r="V28353" s="17"/>
    </row>
    <row r="28354" spans="22:22" x14ac:dyDescent="0.35">
      <c r="V28354" s="17"/>
    </row>
    <row r="28355" spans="22:22" x14ac:dyDescent="0.35">
      <c r="V28355" s="17"/>
    </row>
    <row r="28356" spans="22:22" x14ac:dyDescent="0.35">
      <c r="V28356" s="17"/>
    </row>
    <row r="28357" spans="22:22" x14ac:dyDescent="0.35">
      <c r="V28357" s="17"/>
    </row>
    <row r="28358" spans="22:22" x14ac:dyDescent="0.35">
      <c r="V28358" s="17"/>
    </row>
    <row r="28359" spans="22:22" x14ac:dyDescent="0.35">
      <c r="V28359" s="17"/>
    </row>
    <row r="28360" spans="22:22" x14ac:dyDescent="0.35">
      <c r="V28360" s="17"/>
    </row>
    <row r="28361" spans="22:22" x14ac:dyDescent="0.35">
      <c r="V28361" s="17"/>
    </row>
    <row r="28362" spans="22:22" x14ac:dyDescent="0.35">
      <c r="V28362" s="17"/>
    </row>
    <row r="28363" spans="22:22" x14ac:dyDescent="0.35">
      <c r="V28363" s="17"/>
    </row>
    <row r="28364" spans="22:22" x14ac:dyDescent="0.35">
      <c r="V28364" s="17"/>
    </row>
    <row r="28365" spans="22:22" x14ac:dyDescent="0.35">
      <c r="V28365" s="17"/>
    </row>
    <row r="28366" spans="22:22" x14ac:dyDescent="0.35">
      <c r="V28366" s="17"/>
    </row>
    <row r="28367" spans="22:22" x14ac:dyDescent="0.35">
      <c r="V28367" s="17"/>
    </row>
    <row r="28368" spans="22:22" x14ac:dyDescent="0.35">
      <c r="V28368" s="17"/>
    </row>
    <row r="28369" spans="22:22" x14ac:dyDescent="0.35">
      <c r="V28369" s="17"/>
    </row>
    <row r="28370" spans="22:22" x14ac:dyDescent="0.35">
      <c r="V28370" s="17"/>
    </row>
    <row r="28371" spans="22:22" x14ac:dyDescent="0.35">
      <c r="V28371" s="17"/>
    </row>
    <row r="28372" spans="22:22" x14ac:dyDescent="0.35">
      <c r="V28372" s="17"/>
    </row>
    <row r="28373" spans="22:22" x14ac:dyDescent="0.35">
      <c r="V28373" s="17"/>
    </row>
    <row r="28374" spans="22:22" x14ac:dyDescent="0.35">
      <c r="V28374" s="17"/>
    </row>
    <row r="28375" spans="22:22" x14ac:dyDescent="0.35">
      <c r="V28375" s="17"/>
    </row>
    <row r="28376" spans="22:22" x14ac:dyDescent="0.35">
      <c r="V28376" s="17"/>
    </row>
    <row r="28377" spans="22:22" x14ac:dyDescent="0.35">
      <c r="V28377" s="17"/>
    </row>
    <row r="28378" spans="22:22" x14ac:dyDescent="0.35">
      <c r="V28378" s="17"/>
    </row>
    <row r="28379" spans="22:22" x14ac:dyDescent="0.35">
      <c r="V28379" s="17"/>
    </row>
    <row r="28380" spans="22:22" x14ac:dyDescent="0.35">
      <c r="V28380" s="17"/>
    </row>
    <row r="28381" spans="22:22" x14ac:dyDescent="0.35">
      <c r="V28381" s="17"/>
    </row>
    <row r="28382" spans="22:22" x14ac:dyDescent="0.35">
      <c r="V28382" s="17"/>
    </row>
    <row r="28383" spans="22:22" x14ac:dyDescent="0.35">
      <c r="V28383" s="17"/>
    </row>
    <row r="28384" spans="22:22" x14ac:dyDescent="0.35">
      <c r="V28384" s="17"/>
    </row>
    <row r="28385" spans="22:22" x14ac:dyDescent="0.35">
      <c r="V28385" s="17"/>
    </row>
    <row r="28386" spans="22:22" x14ac:dyDescent="0.35">
      <c r="V28386" s="17"/>
    </row>
    <row r="28387" spans="22:22" x14ac:dyDescent="0.35">
      <c r="V28387" s="17"/>
    </row>
    <row r="28388" spans="22:22" x14ac:dyDescent="0.35">
      <c r="V28388" s="17"/>
    </row>
    <row r="28389" spans="22:22" x14ac:dyDescent="0.35">
      <c r="V28389" s="17"/>
    </row>
    <row r="28390" spans="22:22" x14ac:dyDescent="0.35">
      <c r="V28390" s="17"/>
    </row>
    <row r="28391" spans="22:22" x14ac:dyDescent="0.35">
      <c r="V28391" s="17"/>
    </row>
    <row r="28392" spans="22:22" x14ac:dyDescent="0.35">
      <c r="V28392" s="17"/>
    </row>
    <row r="28393" spans="22:22" x14ac:dyDescent="0.35">
      <c r="V28393" s="17"/>
    </row>
    <row r="28394" spans="22:22" x14ac:dyDescent="0.35">
      <c r="V28394" s="17"/>
    </row>
    <row r="28395" spans="22:22" x14ac:dyDescent="0.35">
      <c r="V28395" s="17"/>
    </row>
    <row r="28396" spans="22:22" x14ac:dyDescent="0.35">
      <c r="V28396" s="17"/>
    </row>
    <row r="28397" spans="22:22" x14ac:dyDescent="0.35">
      <c r="V28397" s="17"/>
    </row>
    <row r="28398" spans="22:22" x14ac:dyDescent="0.35">
      <c r="V28398" s="17"/>
    </row>
    <row r="28399" spans="22:22" x14ac:dyDescent="0.35">
      <c r="V28399" s="17"/>
    </row>
    <row r="28400" spans="22:22" x14ac:dyDescent="0.35">
      <c r="V28400" s="17"/>
    </row>
    <row r="28401" spans="22:22" x14ac:dyDescent="0.35">
      <c r="V28401" s="17"/>
    </row>
    <row r="28402" spans="22:22" x14ac:dyDescent="0.35">
      <c r="V28402" s="17"/>
    </row>
    <row r="28403" spans="22:22" x14ac:dyDescent="0.35">
      <c r="V28403" s="17"/>
    </row>
    <row r="28404" spans="22:22" x14ac:dyDescent="0.35">
      <c r="V28404" s="17"/>
    </row>
    <row r="28405" spans="22:22" x14ac:dyDescent="0.35">
      <c r="V28405" s="17"/>
    </row>
    <row r="28406" spans="22:22" x14ac:dyDescent="0.35">
      <c r="V28406" s="17"/>
    </row>
    <row r="28407" spans="22:22" x14ac:dyDescent="0.35">
      <c r="V28407" s="17"/>
    </row>
    <row r="28408" spans="22:22" x14ac:dyDescent="0.35">
      <c r="V28408" s="17"/>
    </row>
    <row r="28409" spans="22:22" x14ac:dyDescent="0.35">
      <c r="V28409" s="17"/>
    </row>
    <row r="28410" spans="22:22" x14ac:dyDescent="0.35">
      <c r="V28410" s="17"/>
    </row>
    <row r="28411" spans="22:22" x14ac:dyDescent="0.35">
      <c r="V28411" s="17"/>
    </row>
    <row r="28412" spans="22:22" x14ac:dyDescent="0.35">
      <c r="V28412" s="17"/>
    </row>
    <row r="28413" spans="22:22" x14ac:dyDescent="0.35">
      <c r="V28413" s="17"/>
    </row>
    <row r="28414" spans="22:22" x14ac:dyDescent="0.35">
      <c r="V28414" s="17"/>
    </row>
    <row r="28415" spans="22:22" x14ac:dyDescent="0.35">
      <c r="V28415" s="17"/>
    </row>
    <row r="28416" spans="22:22" x14ac:dyDescent="0.35">
      <c r="V28416" s="17"/>
    </row>
    <row r="28417" spans="22:22" x14ac:dyDescent="0.35">
      <c r="V28417" s="17"/>
    </row>
    <row r="28418" spans="22:22" x14ac:dyDescent="0.35">
      <c r="V28418" s="17"/>
    </row>
    <row r="28419" spans="22:22" x14ac:dyDescent="0.35">
      <c r="V28419" s="17"/>
    </row>
    <row r="28420" spans="22:22" x14ac:dyDescent="0.35">
      <c r="V28420" s="17"/>
    </row>
    <row r="28421" spans="22:22" x14ac:dyDescent="0.35">
      <c r="V28421" s="17"/>
    </row>
    <row r="28422" spans="22:22" x14ac:dyDescent="0.35">
      <c r="V28422" s="17"/>
    </row>
    <row r="28423" spans="22:22" x14ac:dyDescent="0.35">
      <c r="V28423" s="17"/>
    </row>
    <row r="28424" spans="22:22" x14ac:dyDescent="0.35">
      <c r="V28424" s="17"/>
    </row>
    <row r="28425" spans="22:22" x14ac:dyDescent="0.35">
      <c r="V28425" s="17"/>
    </row>
    <row r="28426" spans="22:22" x14ac:dyDescent="0.35">
      <c r="V28426" s="17"/>
    </row>
    <row r="28427" spans="22:22" x14ac:dyDescent="0.35">
      <c r="V28427" s="17"/>
    </row>
    <row r="28428" spans="22:22" x14ac:dyDescent="0.35">
      <c r="V28428" s="17"/>
    </row>
    <row r="28429" spans="22:22" x14ac:dyDescent="0.35">
      <c r="V28429" s="17"/>
    </row>
    <row r="28430" spans="22:22" x14ac:dyDescent="0.35">
      <c r="V28430" s="17"/>
    </row>
    <row r="28431" spans="22:22" x14ac:dyDescent="0.35">
      <c r="V28431" s="17"/>
    </row>
    <row r="28432" spans="22:22" x14ac:dyDescent="0.35">
      <c r="V28432" s="17"/>
    </row>
    <row r="28433" spans="22:22" x14ac:dyDescent="0.35">
      <c r="V28433" s="17"/>
    </row>
    <row r="28434" spans="22:22" x14ac:dyDescent="0.35">
      <c r="V28434" s="17"/>
    </row>
    <row r="28435" spans="22:22" x14ac:dyDescent="0.35">
      <c r="V28435" s="17"/>
    </row>
    <row r="28436" spans="22:22" x14ac:dyDescent="0.35">
      <c r="V28436" s="17"/>
    </row>
    <row r="28437" spans="22:22" x14ac:dyDescent="0.35">
      <c r="V28437" s="17"/>
    </row>
    <row r="28438" spans="22:22" x14ac:dyDescent="0.35">
      <c r="V28438" s="17"/>
    </row>
    <row r="28439" spans="22:22" x14ac:dyDescent="0.35">
      <c r="V28439" s="17"/>
    </row>
    <row r="28440" spans="22:22" x14ac:dyDescent="0.35">
      <c r="V28440" s="17"/>
    </row>
    <row r="28441" spans="22:22" x14ac:dyDescent="0.35">
      <c r="V28441" s="17"/>
    </row>
    <row r="28442" spans="22:22" x14ac:dyDescent="0.35">
      <c r="V28442" s="17"/>
    </row>
    <row r="28443" spans="22:22" x14ac:dyDescent="0.35">
      <c r="V28443" s="17"/>
    </row>
    <row r="28444" spans="22:22" x14ac:dyDescent="0.35">
      <c r="V28444" s="17"/>
    </row>
    <row r="28445" spans="22:22" x14ac:dyDescent="0.35">
      <c r="V28445" s="17"/>
    </row>
    <row r="28446" spans="22:22" x14ac:dyDescent="0.35">
      <c r="V28446" s="17"/>
    </row>
    <row r="28447" spans="22:22" x14ac:dyDescent="0.35">
      <c r="V28447" s="17"/>
    </row>
    <row r="28448" spans="22:22" x14ac:dyDescent="0.35">
      <c r="V28448" s="17"/>
    </row>
    <row r="28449" spans="22:22" x14ac:dyDescent="0.35">
      <c r="V28449" s="17"/>
    </row>
    <row r="28450" spans="22:22" x14ac:dyDescent="0.35">
      <c r="V28450" s="17"/>
    </row>
    <row r="28451" spans="22:22" x14ac:dyDescent="0.35">
      <c r="V28451" s="17"/>
    </row>
    <row r="28452" spans="22:22" x14ac:dyDescent="0.35">
      <c r="V28452" s="17"/>
    </row>
    <row r="28453" spans="22:22" x14ac:dyDescent="0.35">
      <c r="V28453" s="17"/>
    </row>
    <row r="28454" spans="22:22" x14ac:dyDescent="0.35">
      <c r="V28454" s="17"/>
    </row>
    <row r="28455" spans="22:22" x14ac:dyDescent="0.35">
      <c r="V28455" s="17"/>
    </row>
    <row r="28456" spans="22:22" x14ac:dyDescent="0.35">
      <c r="V28456" s="17"/>
    </row>
    <row r="28457" spans="22:22" x14ac:dyDescent="0.35">
      <c r="V28457" s="17"/>
    </row>
    <row r="28458" spans="22:22" x14ac:dyDescent="0.35">
      <c r="V28458" s="17"/>
    </row>
    <row r="28459" spans="22:22" x14ac:dyDescent="0.35">
      <c r="V28459" s="17"/>
    </row>
    <row r="28460" spans="22:22" x14ac:dyDescent="0.35">
      <c r="V28460" s="17"/>
    </row>
    <row r="28461" spans="22:22" x14ac:dyDescent="0.35">
      <c r="V28461" s="17"/>
    </row>
    <row r="28462" spans="22:22" x14ac:dyDescent="0.35">
      <c r="V28462" s="17"/>
    </row>
    <row r="28463" spans="22:22" x14ac:dyDescent="0.35">
      <c r="V28463" s="17"/>
    </row>
    <row r="28464" spans="22:22" x14ac:dyDescent="0.35">
      <c r="V28464" s="17"/>
    </row>
    <row r="28465" spans="22:22" x14ac:dyDescent="0.35">
      <c r="V28465" s="17"/>
    </row>
    <row r="28466" spans="22:22" x14ac:dyDescent="0.35">
      <c r="V28466" s="17"/>
    </row>
    <row r="28467" spans="22:22" x14ac:dyDescent="0.35">
      <c r="V28467" s="17"/>
    </row>
    <row r="28468" spans="22:22" x14ac:dyDescent="0.35">
      <c r="V28468" s="17"/>
    </row>
    <row r="28469" spans="22:22" x14ac:dyDescent="0.35">
      <c r="V28469" s="17"/>
    </row>
    <row r="28470" spans="22:22" x14ac:dyDescent="0.35">
      <c r="V28470" s="17"/>
    </row>
    <row r="28471" spans="22:22" x14ac:dyDescent="0.35">
      <c r="V28471" s="17"/>
    </row>
    <row r="28472" spans="22:22" x14ac:dyDescent="0.35">
      <c r="V28472" s="17"/>
    </row>
    <row r="28473" spans="22:22" x14ac:dyDescent="0.35">
      <c r="V28473" s="17"/>
    </row>
    <row r="28474" spans="22:22" x14ac:dyDescent="0.35">
      <c r="V28474" s="17"/>
    </row>
    <row r="28475" spans="22:22" x14ac:dyDescent="0.35">
      <c r="V28475" s="17"/>
    </row>
    <row r="28476" spans="22:22" x14ac:dyDescent="0.35">
      <c r="V28476" s="17"/>
    </row>
    <row r="28477" spans="22:22" x14ac:dyDescent="0.35">
      <c r="V28477" s="17"/>
    </row>
    <row r="28478" spans="22:22" x14ac:dyDescent="0.35">
      <c r="V28478" s="17"/>
    </row>
    <row r="28479" spans="22:22" x14ac:dyDescent="0.35">
      <c r="V28479" s="17"/>
    </row>
    <row r="28480" spans="22:22" x14ac:dyDescent="0.35">
      <c r="V28480" s="17"/>
    </row>
    <row r="28481" spans="22:22" x14ac:dyDescent="0.35">
      <c r="V28481" s="17"/>
    </row>
    <row r="28482" spans="22:22" x14ac:dyDescent="0.35">
      <c r="V28482" s="17"/>
    </row>
    <row r="28483" spans="22:22" x14ac:dyDescent="0.35">
      <c r="V28483" s="17"/>
    </row>
    <row r="28484" spans="22:22" x14ac:dyDescent="0.35">
      <c r="V28484" s="17"/>
    </row>
    <row r="28485" spans="22:22" x14ac:dyDescent="0.35">
      <c r="V28485" s="17"/>
    </row>
    <row r="28486" spans="22:22" x14ac:dyDescent="0.35">
      <c r="V28486" s="17"/>
    </row>
    <row r="28487" spans="22:22" x14ac:dyDescent="0.35">
      <c r="V28487" s="17"/>
    </row>
    <row r="28488" spans="22:22" x14ac:dyDescent="0.35">
      <c r="V28488" s="17"/>
    </row>
    <row r="28489" spans="22:22" x14ac:dyDescent="0.35">
      <c r="V28489" s="17"/>
    </row>
    <row r="28490" spans="22:22" x14ac:dyDescent="0.35">
      <c r="V28490" s="17"/>
    </row>
    <row r="28491" spans="22:22" x14ac:dyDescent="0.35">
      <c r="V28491" s="17"/>
    </row>
    <row r="28492" spans="22:22" x14ac:dyDescent="0.35">
      <c r="V28492" s="17"/>
    </row>
    <row r="28493" spans="22:22" x14ac:dyDescent="0.35">
      <c r="V28493" s="17"/>
    </row>
    <row r="28494" spans="22:22" x14ac:dyDescent="0.35">
      <c r="V28494" s="17"/>
    </row>
    <row r="28495" spans="22:22" x14ac:dyDescent="0.35">
      <c r="V28495" s="17"/>
    </row>
    <row r="28496" spans="22:22" x14ac:dyDescent="0.35">
      <c r="V28496" s="17"/>
    </row>
    <row r="28497" spans="22:22" x14ac:dyDescent="0.35">
      <c r="V28497" s="17"/>
    </row>
    <row r="28498" spans="22:22" x14ac:dyDescent="0.35">
      <c r="V28498" s="17"/>
    </row>
    <row r="28499" spans="22:22" x14ac:dyDescent="0.35">
      <c r="V28499" s="17"/>
    </row>
    <row r="28500" spans="22:22" x14ac:dyDescent="0.35">
      <c r="V28500" s="17"/>
    </row>
    <row r="28501" spans="22:22" x14ac:dyDescent="0.35">
      <c r="V28501" s="17"/>
    </row>
    <row r="28502" spans="22:22" x14ac:dyDescent="0.35">
      <c r="V28502" s="17"/>
    </row>
    <row r="28503" spans="22:22" x14ac:dyDescent="0.35">
      <c r="V28503" s="17"/>
    </row>
    <row r="28504" spans="22:22" x14ac:dyDescent="0.35">
      <c r="V28504" s="17"/>
    </row>
    <row r="28505" spans="22:22" x14ac:dyDescent="0.35">
      <c r="V28505" s="17"/>
    </row>
    <row r="28506" spans="22:22" x14ac:dyDescent="0.35">
      <c r="V28506" s="17"/>
    </row>
    <row r="28507" spans="22:22" x14ac:dyDescent="0.35">
      <c r="V28507" s="17"/>
    </row>
    <row r="28508" spans="22:22" x14ac:dyDescent="0.35">
      <c r="V28508" s="17"/>
    </row>
    <row r="28509" spans="22:22" x14ac:dyDescent="0.35">
      <c r="V28509" s="17"/>
    </row>
    <row r="28510" spans="22:22" x14ac:dyDescent="0.35">
      <c r="V28510" s="17"/>
    </row>
    <row r="28511" spans="22:22" x14ac:dyDescent="0.35">
      <c r="V28511" s="17"/>
    </row>
    <row r="28512" spans="22:22" x14ac:dyDescent="0.35">
      <c r="V28512" s="17"/>
    </row>
    <row r="28513" spans="22:22" x14ac:dyDescent="0.35">
      <c r="V28513" s="17"/>
    </row>
    <row r="28514" spans="22:22" x14ac:dyDescent="0.35">
      <c r="V28514" s="17"/>
    </row>
    <row r="28515" spans="22:22" x14ac:dyDescent="0.35">
      <c r="V28515" s="17"/>
    </row>
    <row r="28516" spans="22:22" x14ac:dyDescent="0.35">
      <c r="V28516" s="17"/>
    </row>
    <row r="28517" spans="22:22" x14ac:dyDescent="0.35">
      <c r="V28517" s="17"/>
    </row>
    <row r="28518" spans="22:22" x14ac:dyDescent="0.35">
      <c r="V28518" s="17"/>
    </row>
    <row r="28519" spans="22:22" x14ac:dyDescent="0.35">
      <c r="V28519" s="17"/>
    </row>
    <row r="28520" spans="22:22" x14ac:dyDescent="0.35">
      <c r="V28520" s="17"/>
    </row>
    <row r="28521" spans="22:22" x14ac:dyDescent="0.35">
      <c r="V28521" s="17"/>
    </row>
    <row r="28522" spans="22:22" x14ac:dyDescent="0.35">
      <c r="V28522" s="17"/>
    </row>
    <row r="28523" spans="22:22" x14ac:dyDescent="0.35">
      <c r="V28523" s="17"/>
    </row>
    <row r="28524" spans="22:22" x14ac:dyDescent="0.35">
      <c r="V28524" s="17"/>
    </row>
    <row r="28525" spans="22:22" x14ac:dyDescent="0.35">
      <c r="V28525" s="17"/>
    </row>
    <row r="28526" spans="22:22" x14ac:dyDescent="0.35">
      <c r="V28526" s="17"/>
    </row>
    <row r="28527" spans="22:22" x14ac:dyDescent="0.35">
      <c r="V28527" s="17"/>
    </row>
    <row r="28528" spans="22:22" x14ac:dyDescent="0.35">
      <c r="V28528" s="17"/>
    </row>
    <row r="28529" spans="22:22" x14ac:dyDescent="0.35">
      <c r="V28529" s="17"/>
    </row>
    <row r="28530" spans="22:22" x14ac:dyDescent="0.35">
      <c r="V28530" s="17"/>
    </row>
    <row r="28531" spans="22:22" x14ac:dyDescent="0.35">
      <c r="V28531" s="17"/>
    </row>
    <row r="28532" spans="22:22" x14ac:dyDescent="0.35">
      <c r="V28532" s="17"/>
    </row>
    <row r="28533" spans="22:22" x14ac:dyDescent="0.35">
      <c r="V28533" s="17"/>
    </row>
    <row r="28534" spans="22:22" x14ac:dyDescent="0.35">
      <c r="V28534" s="17"/>
    </row>
    <row r="28535" spans="22:22" x14ac:dyDescent="0.35">
      <c r="V28535" s="17"/>
    </row>
    <row r="28536" spans="22:22" x14ac:dyDescent="0.35">
      <c r="V28536" s="17"/>
    </row>
    <row r="28537" spans="22:22" x14ac:dyDescent="0.35">
      <c r="V28537" s="17"/>
    </row>
    <row r="28538" spans="22:22" x14ac:dyDescent="0.35">
      <c r="V28538" s="17"/>
    </row>
    <row r="28539" spans="22:22" x14ac:dyDescent="0.35">
      <c r="V28539" s="17"/>
    </row>
    <row r="28540" spans="22:22" x14ac:dyDescent="0.35">
      <c r="V28540" s="17"/>
    </row>
    <row r="28541" spans="22:22" x14ac:dyDescent="0.35">
      <c r="V28541" s="17"/>
    </row>
    <row r="28542" spans="22:22" x14ac:dyDescent="0.35">
      <c r="V28542" s="17"/>
    </row>
    <row r="28543" spans="22:22" x14ac:dyDescent="0.35">
      <c r="V28543" s="17"/>
    </row>
    <row r="28544" spans="22:22" x14ac:dyDescent="0.35">
      <c r="V28544" s="17"/>
    </row>
    <row r="28545" spans="22:22" x14ac:dyDescent="0.35">
      <c r="V28545" s="17"/>
    </row>
    <row r="28546" spans="22:22" x14ac:dyDescent="0.35">
      <c r="V28546" s="17"/>
    </row>
    <row r="28547" spans="22:22" x14ac:dyDescent="0.35">
      <c r="V28547" s="17"/>
    </row>
    <row r="28548" spans="22:22" x14ac:dyDescent="0.35">
      <c r="V28548" s="17"/>
    </row>
    <row r="28549" spans="22:22" x14ac:dyDescent="0.35">
      <c r="V28549" s="17"/>
    </row>
    <row r="28550" spans="22:22" x14ac:dyDescent="0.35">
      <c r="V28550" s="17"/>
    </row>
    <row r="28551" spans="22:22" x14ac:dyDescent="0.35">
      <c r="V28551" s="17"/>
    </row>
    <row r="28552" spans="22:22" x14ac:dyDescent="0.35">
      <c r="V28552" s="17"/>
    </row>
    <row r="28553" spans="22:22" x14ac:dyDescent="0.35">
      <c r="V28553" s="17"/>
    </row>
    <row r="28554" spans="22:22" x14ac:dyDescent="0.35">
      <c r="V28554" s="17"/>
    </row>
    <row r="28555" spans="22:22" x14ac:dyDescent="0.35">
      <c r="V28555" s="17"/>
    </row>
    <row r="28556" spans="22:22" x14ac:dyDescent="0.35">
      <c r="V28556" s="17"/>
    </row>
    <row r="28557" spans="22:22" x14ac:dyDescent="0.35">
      <c r="V28557" s="17"/>
    </row>
    <row r="28558" spans="22:22" x14ac:dyDescent="0.35">
      <c r="V28558" s="17"/>
    </row>
    <row r="28559" spans="22:22" x14ac:dyDescent="0.35">
      <c r="V28559" s="17"/>
    </row>
    <row r="28560" spans="22:22" x14ac:dyDescent="0.35">
      <c r="V28560" s="17"/>
    </row>
    <row r="28561" spans="22:22" x14ac:dyDescent="0.35">
      <c r="V28561" s="17"/>
    </row>
    <row r="28562" spans="22:22" x14ac:dyDescent="0.35">
      <c r="V28562" s="17"/>
    </row>
    <row r="28563" spans="22:22" x14ac:dyDescent="0.35">
      <c r="V28563" s="17"/>
    </row>
    <row r="28564" spans="22:22" x14ac:dyDescent="0.35">
      <c r="V28564" s="17"/>
    </row>
    <row r="28565" spans="22:22" x14ac:dyDescent="0.35">
      <c r="V28565" s="17"/>
    </row>
    <row r="28566" spans="22:22" x14ac:dyDescent="0.35">
      <c r="V28566" s="17"/>
    </row>
    <row r="28567" spans="22:22" x14ac:dyDescent="0.35">
      <c r="V28567" s="17"/>
    </row>
    <row r="28568" spans="22:22" x14ac:dyDescent="0.35">
      <c r="V28568" s="17"/>
    </row>
    <row r="28569" spans="22:22" x14ac:dyDescent="0.35">
      <c r="V28569" s="17"/>
    </row>
    <row r="28570" spans="22:22" x14ac:dyDescent="0.35">
      <c r="V28570" s="17"/>
    </row>
    <row r="28571" spans="22:22" x14ac:dyDescent="0.35">
      <c r="V28571" s="17"/>
    </row>
    <row r="28572" spans="22:22" x14ac:dyDescent="0.35">
      <c r="V28572" s="17"/>
    </row>
    <row r="28573" spans="22:22" x14ac:dyDescent="0.35">
      <c r="V28573" s="17"/>
    </row>
    <row r="28574" spans="22:22" x14ac:dyDescent="0.35">
      <c r="V28574" s="17"/>
    </row>
    <row r="28575" spans="22:22" x14ac:dyDescent="0.35">
      <c r="V28575" s="17"/>
    </row>
    <row r="28576" spans="22:22" x14ac:dyDescent="0.35">
      <c r="V28576" s="17"/>
    </row>
    <row r="28577" spans="22:22" x14ac:dyDescent="0.35">
      <c r="V28577" s="17"/>
    </row>
    <row r="28578" spans="22:22" x14ac:dyDescent="0.35">
      <c r="V28578" s="17"/>
    </row>
    <row r="28579" spans="22:22" x14ac:dyDescent="0.35">
      <c r="V28579" s="17"/>
    </row>
    <row r="28580" spans="22:22" x14ac:dyDescent="0.35">
      <c r="V28580" s="17"/>
    </row>
    <row r="28581" spans="22:22" x14ac:dyDescent="0.35">
      <c r="V28581" s="17"/>
    </row>
    <row r="28582" spans="22:22" x14ac:dyDescent="0.35">
      <c r="V28582" s="17"/>
    </row>
    <row r="28583" spans="22:22" x14ac:dyDescent="0.35">
      <c r="V28583" s="17"/>
    </row>
    <row r="28584" spans="22:22" x14ac:dyDescent="0.35">
      <c r="V28584" s="17"/>
    </row>
    <row r="28585" spans="22:22" x14ac:dyDescent="0.35">
      <c r="V28585" s="17"/>
    </row>
    <row r="28586" spans="22:22" x14ac:dyDescent="0.35">
      <c r="V28586" s="17"/>
    </row>
    <row r="28587" spans="22:22" x14ac:dyDescent="0.35">
      <c r="V28587" s="17"/>
    </row>
    <row r="28588" spans="22:22" x14ac:dyDescent="0.35">
      <c r="V28588" s="17"/>
    </row>
    <row r="28589" spans="22:22" x14ac:dyDescent="0.35">
      <c r="V28589" s="17"/>
    </row>
    <row r="28590" spans="22:22" x14ac:dyDescent="0.35">
      <c r="V28590" s="17"/>
    </row>
    <row r="28591" spans="22:22" x14ac:dyDescent="0.35">
      <c r="V28591" s="17"/>
    </row>
    <row r="28592" spans="22:22" x14ac:dyDescent="0.35">
      <c r="V28592" s="17"/>
    </row>
    <row r="28593" spans="22:22" x14ac:dyDescent="0.35">
      <c r="V28593" s="17"/>
    </row>
    <row r="28594" spans="22:22" x14ac:dyDescent="0.35">
      <c r="V28594" s="17"/>
    </row>
    <row r="28595" spans="22:22" x14ac:dyDescent="0.35">
      <c r="V28595" s="17"/>
    </row>
    <row r="28596" spans="22:22" x14ac:dyDescent="0.35">
      <c r="V28596" s="17"/>
    </row>
    <row r="28597" spans="22:22" x14ac:dyDescent="0.35">
      <c r="V28597" s="17"/>
    </row>
    <row r="28598" spans="22:22" x14ac:dyDescent="0.35">
      <c r="V28598" s="17"/>
    </row>
    <row r="28599" spans="22:22" x14ac:dyDescent="0.35">
      <c r="V28599" s="17"/>
    </row>
    <row r="28600" spans="22:22" x14ac:dyDescent="0.35">
      <c r="V28600" s="17"/>
    </row>
    <row r="28601" spans="22:22" x14ac:dyDescent="0.35">
      <c r="V28601" s="17"/>
    </row>
    <row r="28602" spans="22:22" x14ac:dyDescent="0.35">
      <c r="V28602" s="17"/>
    </row>
    <row r="28603" spans="22:22" x14ac:dyDescent="0.35">
      <c r="V28603" s="17"/>
    </row>
    <row r="28604" spans="22:22" x14ac:dyDescent="0.35">
      <c r="V28604" s="17"/>
    </row>
    <row r="28605" spans="22:22" x14ac:dyDescent="0.35">
      <c r="V28605" s="17"/>
    </row>
    <row r="28606" spans="22:22" x14ac:dyDescent="0.35">
      <c r="V28606" s="17"/>
    </row>
    <row r="28607" spans="22:22" x14ac:dyDescent="0.35">
      <c r="V28607" s="17"/>
    </row>
    <row r="28608" spans="22:22" x14ac:dyDescent="0.35">
      <c r="V28608" s="17"/>
    </row>
    <row r="28609" spans="22:22" x14ac:dyDescent="0.35">
      <c r="V28609" s="17"/>
    </row>
    <row r="28610" spans="22:22" x14ac:dyDescent="0.35">
      <c r="V28610" s="17"/>
    </row>
    <row r="28611" spans="22:22" x14ac:dyDescent="0.35">
      <c r="V28611" s="17"/>
    </row>
    <row r="28612" spans="22:22" x14ac:dyDescent="0.35">
      <c r="V28612" s="17"/>
    </row>
    <row r="28613" spans="22:22" x14ac:dyDescent="0.35">
      <c r="V28613" s="17"/>
    </row>
    <row r="28614" spans="22:22" x14ac:dyDescent="0.35">
      <c r="V28614" s="17"/>
    </row>
    <row r="28615" spans="22:22" x14ac:dyDescent="0.35">
      <c r="V28615" s="17"/>
    </row>
    <row r="28616" spans="22:22" x14ac:dyDescent="0.35">
      <c r="V28616" s="17"/>
    </row>
    <row r="28617" spans="22:22" x14ac:dyDescent="0.35">
      <c r="V28617" s="17"/>
    </row>
    <row r="28618" spans="22:22" x14ac:dyDescent="0.35">
      <c r="V28618" s="17"/>
    </row>
    <row r="28619" spans="22:22" x14ac:dyDescent="0.35">
      <c r="V28619" s="17"/>
    </row>
    <row r="28620" spans="22:22" x14ac:dyDescent="0.35">
      <c r="V28620" s="17"/>
    </row>
    <row r="28621" spans="22:22" x14ac:dyDescent="0.35">
      <c r="V28621" s="17"/>
    </row>
    <row r="28622" spans="22:22" x14ac:dyDescent="0.35">
      <c r="V28622" s="17"/>
    </row>
    <row r="28623" spans="22:22" x14ac:dyDescent="0.35">
      <c r="V28623" s="17"/>
    </row>
    <row r="28624" spans="22:22" x14ac:dyDescent="0.35">
      <c r="V28624" s="17"/>
    </row>
    <row r="28625" spans="22:22" x14ac:dyDescent="0.35">
      <c r="V28625" s="17"/>
    </row>
    <row r="28626" spans="22:22" x14ac:dyDescent="0.35">
      <c r="V28626" s="17"/>
    </row>
    <row r="28627" spans="22:22" x14ac:dyDescent="0.35">
      <c r="V28627" s="17"/>
    </row>
    <row r="28628" spans="22:22" x14ac:dyDescent="0.35">
      <c r="V28628" s="17"/>
    </row>
    <row r="28629" spans="22:22" x14ac:dyDescent="0.35">
      <c r="V28629" s="17"/>
    </row>
    <row r="28630" spans="22:22" x14ac:dyDescent="0.35">
      <c r="V28630" s="17"/>
    </row>
    <row r="28631" spans="22:22" x14ac:dyDescent="0.35">
      <c r="V28631" s="17"/>
    </row>
    <row r="28632" spans="22:22" x14ac:dyDescent="0.35">
      <c r="V28632" s="17"/>
    </row>
    <row r="28633" spans="22:22" x14ac:dyDescent="0.35">
      <c r="V28633" s="17"/>
    </row>
    <row r="28634" spans="22:22" x14ac:dyDescent="0.35">
      <c r="V28634" s="17"/>
    </row>
    <row r="28635" spans="22:22" x14ac:dyDescent="0.35">
      <c r="V28635" s="17"/>
    </row>
    <row r="28636" spans="22:22" x14ac:dyDescent="0.35">
      <c r="V28636" s="17"/>
    </row>
    <row r="28637" spans="22:22" x14ac:dyDescent="0.35">
      <c r="V28637" s="17"/>
    </row>
    <row r="28638" spans="22:22" x14ac:dyDescent="0.35">
      <c r="V28638" s="17"/>
    </row>
    <row r="28639" spans="22:22" x14ac:dyDescent="0.35">
      <c r="V28639" s="17"/>
    </row>
    <row r="28640" spans="22:22" x14ac:dyDescent="0.35">
      <c r="V28640" s="17"/>
    </row>
    <row r="28641" spans="22:22" x14ac:dyDescent="0.35">
      <c r="V28641" s="17"/>
    </row>
    <row r="28642" spans="22:22" x14ac:dyDescent="0.35">
      <c r="V28642" s="17"/>
    </row>
    <row r="28643" spans="22:22" x14ac:dyDescent="0.35">
      <c r="V28643" s="17"/>
    </row>
    <row r="28644" spans="22:22" x14ac:dyDescent="0.35">
      <c r="V28644" s="17"/>
    </row>
    <row r="28645" spans="22:22" x14ac:dyDescent="0.35">
      <c r="V28645" s="17"/>
    </row>
    <row r="28646" spans="22:22" x14ac:dyDescent="0.35">
      <c r="V28646" s="17"/>
    </row>
    <row r="28647" spans="22:22" x14ac:dyDescent="0.35">
      <c r="V28647" s="17"/>
    </row>
    <row r="28648" spans="22:22" x14ac:dyDescent="0.35">
      <c r="V28648" s="17"/>
    </row>
    <row r="28649" spans="22:22" x14ac:dyDescent="0.35">
      <c r="V28649" s="17"/>
    </row>
    <row r="28650" spans="22:22" x14ac:dyDescent="0.35">
      <c r="V28650" s="17"/>
    </row>
    <row r="28651" spans="22:22" x14ac:dyDescent="0.35">
      <c r="V28651" s="17"/>
    </row>
    <row r="28652" spans="22:22" x14ac:dyDescent="0.35">
      <c r="V28652" s="17"/>
    </row>
    <row r="28653" spans="22:22" x14ac:dyDescent="0.35">
      <c r="V28653" s="17"/>
    </row>
    <row r="28654" spans="22:22" x14ac:dyDescent="0.35">
      <c r="V28654" s="17"/>
    </row>
    <row r="28655" spans="22:22" x14ac:dyDescent="0.35">
      <c r="V28655" s="17"/>
    </row>
    <row r="28656" spans="22:22" x14ac:dyDescent="0.35">
      <c r="V28656" s="17"/>
    </row>
    <row r="28657" spans="22:22" x14ac:dyDescent="0.35">
      <c r="V28657" s="17"/>
    </row>
    <row r="28658" spans="22:22" x14ac:dyDescent="0.35">
      <c r="V28658" s="17"/>
    </row>
    <row r="28659" spans="22:22" x14ac:dyDescent="0.35">
      <c r="V28659" s="17"/>
    </row>
    <row r="28660" spans="22:22" x14ac:dyDescent="0.35">
      <c r="V28660" s="17"/>
    </row>
    <row r="28661" spans="22:22" x14ac:dyDescent="0.35">
      <c r="V28661" s="17"/>
    </row>
    <row r="28662" spans="22:22" x14ac:dyDescent="0.35">
      <c r="V28662" s="17"/>
    </row>
    <row r="28663" spans="22:22" x14ac:dyDescent="0.35">
      <c r="V28663" s="17"/>
    </row>
    <row r="28664" spans="22:22" x14ac:dyDescent="0.35">
      <c r="V28664" s="17"/>
    </row>
    <row r="28665" spans="22:22" x14ac:dyDescent="0.35">
      <c r="V28665" s="17"/>
    </row>
    <row r="28666" spans="22:22" x14ac:dyDescent="0.35">
      <c r="V28666" s="17"/>
    </row>
    <row r="28667" spans="22:22" x14ac:dyDescent="0.35">
      <c r="V28667" s="17"/>
    </row>
    <row r="28668" spans="22:22" x14ac:dyDescent="0.35">
      <c r="V28668" s="17"/>
    </row>
    <row r="28669" spans="22:22" x14ac:dyDescent="0.35">
      <c r="V28669" s="17"/>
    </row>
    <row r="28670" spans="22:22" x14ac:dyDescent="0.35">
      <c r="V28670" s="17"/>
    </row>
    <row r="28671" spans="22:22" x14ac:dyDescent="0.35">
      <c r="V28671" s="17"/>
    </row>
    <row r="28672" spans="22:22" x14ac:dyDescent="0.35">
      <c r="V28672" s="17"/>
    </row>
    <row r="28673" spans="22:22" x14ac:dyDescent="0.35">
      <c r="V28673" s="17"/>
    </row>
    <row r="28674" spans="22:22" x14ac:dyDescent="0.35">
      <c r="V28674" s="17"/>
    </row>
    <row r="28675" spans="22:22" x14ac:dyDescent="0.35">
      <c r="V28675" s="17"/>
    </row>
    <row r="28676" spans="22:22" x14ac:dyDescent="0.35">
      <c r="V28676" s="17"/>
    </row>
    <row r="28677" spans="22:22" x14ac:dyDescent="0.35">
      <c r="V28677" s="17"/>
    </row>
    <row r="28678" spans="22:22" x14ac:dyDescent="0.35">
      <c r="V28678" s="17"/>
    </row>
    <row r="28679" spans="22:22" x14ac:dyDescent="0.35">
      <c r="V28679" s="17"/>
    </row>
    <row r="28680" spans="22:22" x14ac:dyDescent="0.35">
      <c r="V28680" s="17"/>
    </row>
    <row r="28681" spans="22:22" x14ac:dyDescent="0.35">
      <c r="V28681" s="17"/>
    </row>
    <row r="28682" spans="22:22" x14ac:dyDescent="0.35">
      <c r="V28682" s="17"/>
    </row>
    <row r="28683" spans="22:22" x14ac:dyDescent="0.35">
      <c r="V28683" s="17"/>
    </row>
    <row r="28684" spans="22:22" x14ac:dyDescent="0.35">
      <c r="V28684" s="17"/>
    </row>
    <row r="28685" spans="22:22" x14ac:dyDescent="0.35">
      <c r="V28685" s="17"/>
    </row>
    <row r="28686" spans="22:22" x14ac:dyDescent="0.35">
      <c r="V28686" s="17"/>
    </row>
    <row r="28687" spans="22:22" x14ac:dyDescent="0.35">
      <c r="V28687" s="17"/>
    </row>
    <row r="28688" spans="22:22" x14ac:dyDescent="0.35">
      <c r="V28688" s="17"/>
    </row>
    <row r="28689" spans="22:22" x14ac:dyDescent="0.35">
      <c r="V28689" s="17"/>
    </row>
    <row r="28690" spans="22:22" x14ac:dyDescent="0.35">
      <c r="V28690" s="17"/>
    </row>
    <row r="28691" spans="22:22" x14ac:dyDescent="0.35">
      <c r="V28691" s="17"/>
    </row>
    <row r="28692" spans="22:22" x14ac:dyDescent="0.35">
      <c r="V28692" s="17"/>
    </row>
    <row r="28693" spans="22:22" x14ac:dyDescent="0.35">
      <c r="V28693" s="17"/>
    </row>
    <row r="28694" spans="22:22" x14ac:dyDescent="0.35">
      <c r="V28694" s="17"/>
    </row>
    <row r="28695" spans="22:22" x14ac:dyDescent="0.35">
      <c r="V28695" s="17"/>
    </row>
    <row r="28696" spans="22:22" x14ac:dyDescent="0.35">
      <c r="V28696" s="17"/>
    </row>
    <row r="28697" spans="22:22" x14ac:dyDescent="0.35">
      <c r="V28697" s="17"/>
    </row>
    <row r="28698" spans="22:22" x14ac:dyDescent="0.35">
      <c r="V28698" s="17"/>
    </row>
    <row r="28699" spans="22:22" x14ac:dyDescent="0.35">
      <c r="V28699" s="17"/>
    </row>
    <row r="28700" spans="22:22" x14ac:dyDescent="0.35">
      <c r="V28700" s="17"/>
    </row>
    <row r="28701" spans="22:22" x14ac:dyDescent="0.35">
      <c r="V28701" s="17"/>
    </row>
    <row r="28702" spans="22:22" x14ac:dyDescent="0.35">
      <c r="V28702" s="17"/>
    </row>
    <row r="28703" spans="22:22" x14ac:dyDescent="0.35">
      <c r="V28703" s="17"/>
    </row>
    <row r="28704" spans="22:22" x14ac:dyDescent="0.35">
      <c r="V28704" s="17"/>
    </row>
    <row r="28705" spans="22:22" x14ac:dyDescent="0.35">
      <c r="V28705" s="17"/>
    </row>
    <row r="28706" spans="22:22" x14ac:dyDescent="0.35">
      <c r="V28706" s="17"/>
    </row>
    <row r="28707" spans="22:22" x14ac:dyDescent="0.35">
      <c r="V28707" s="17"/>
    </row>
    <row r="28708" spans="22:22" x14ac:dyDescent="0.35">
      <c r="V28708" s="17"/>
    </row>
    <row r="28709" spans="22:22" x14ac:dyDescent="0.35">
      <c r="V28709" s="17"/>
    </row>
    <row r="28710" spans="22:22" x14ac:dyDescent="0.35">
      <c r="V28710" s="17"/>
    </row>
    <row r="28711" spans="22:22" x14ac:dyDescent="0.35">
      <c r="V28711" s="17"/>
    </row>
    <row r="28712" spans="22:22" x14ac:dyDescent="0.35">
      <c r="V28712" s="17"/>
    </row>
    <row r="28713" spans="22:22" x14ac:dyDescent="0.35">
      <c r="V28713" s="17"/>
    </row>
    <row r="28714" spans="22:22" x14ac:dyDescent="0.35">
      <c r="V28714" s="17"/>
    </row>
    <row r="28715" spans="22:22" x14ac:dyDescent="0.35">
      <c r="V28715" s="17"/>
    </row>
    <row r="28716" spans="22:22" x14ac:dyDescent="0.35">
      <c r="V28716" s="17"/>
    </row>
    <row r="28717" spans="22:22" x14ac:dyDescent="0.35">
      <c r="V28717" s="17"/>
    </row>
    <row r="28718" spans="22:22" x14ac:dyDescent="0.35">
      <c r="V28718" s="17"/>
    </row>
    <row r="28719" spans="22:22" x14ac:dyDescent="0.35">
      <c r="V28719" s="17"/>
    </row>
    <row r="28720" spans="22:22" x14ac:dyDescent="0.35">
      <c r="V28720" s="17"/>
    </row>
    <row r="28721" spans="22:22" x14ac:dyDescent="0.35">
      <c r="V28721" s="17"/>
    </row>
    <row r="28722" spans="22:22" x14ac:dyDescent="0.35">
      <c r="V28722" s="17"/>
    </row>
    <row r="28723" spans="22:22" x14ac:dyDescent="0.35">
      <c r="V28723" s="17"/>
    </row>
    <row r="28724" spans="22:22" x14ac:dyDescent="0.35">
      <c r="V28724" s="17"/>
    </row>
    <row r="28725" spans="22:22" x14ac:dyDescent="0.35">
      <c r="V28725" s="17"/>
    </row>
    <row r="28726" spans="22:22" x14ac:dyDescent="0.35">
      <c r="V28726" s="17"/>
    </row>
    <row r="28727" spans="22:22" x14ac:dyDescent="0.35">
      <c r="V28727" s="17"/>
    </row>
    <row r="28728" spans="22:22" x14ac:dyDescent="0.35">
      <c r="V28728" s="17"/>
    </row>
    <row r="28729" spans="22:22" x14ac:dyDescent="0.35">
      <c r="V28729" s="17"/>
    </row>
    <row r="28730" spans="22:22" x14ac:dyDescent="0.35">
      <c r="V28730" s="17"/>
    </row>
    <row r="28731" spans="22:22" x14ac:dyDescent="0.35">
      <c r="V28731" s="17"/>
    </row>
    <row r="28732" spans="22:22" x14ac:dyDescent="0.35">
      <c r="V28732" s="17"/>
    </row>
    <row r="28733" spans="22:22" x14ac:dyDescent="0.35">
      <c r="V28733" s="17"/>
    </row>
    <row r="28734" spans="22:22" x14ac:dyDescent="0.35">
      <c r="V28734" s="17"/>
    </row>
    <row r="28735" spans="22:22" x14ac:dyDescent="0.35">
      <c r="V28735" s="17"/>
    </row>
    <row r="28736" spans="22:22" x14ac:dyDescent="0.35">
      <c r="V28736" s="17"/>
    </row>
    <row r="28737" spans="22:22" x14ac:dyDescent="0.35">
      <c r="V28737" s="17"/>
    </row>
    <row r="28738" spans="22:22" x14ac:dyDescent="0.35">
      <c r="V28738" s="17"/>
    </row>
    <row r="28739" spans="22:22" x14ac:dyDescent="0.35">
      <c r="V28739" s="17"/>
    </row>
    <row r="28740" spans="22:22" x14ac:dyDescent="0.35">
      <c r="V28740" s="17"/>
    </row>
    <row r="28741" spans="22:22" x14ac:dyDescent="0.35">
      <c r="V28741" s="17"/>
    </row>
    <row r="28742" spans="22:22" x14ac:dyDescent="0.35">
      <c r="V28742" s="17"/>
    </row>
    <row r="28743" spans="22:22" x14ac:dyDescent="0.35">
      <c r="V28743" s="17"/>
    </row>
    <row r="28744" spans="22:22" x14ac:dyDescent="0.35">
      <c r="V28744" s="17"/>
    </row>
    <row r="28745" spans="22:22" x14ac:dyDescent="0.35">
      <c r="V28745" s="17"/>
    </row>
    <row r="28746" spans="22:22" x14ac:dyDescent="0.35">
      <c r="V28746" s="17"/>
    </row>
    <row r="28747" spans="22:22" x14ac:dyDescent="0.35">
      <c r="V28747" s="17"/>
    </row>
    <row r="28748" spans="22:22" x14ac:dyDescent="0.35">
      <c r="V28748" s="17"/>
    </row>
    <row r="28749" spans="22:22" x14ac:dyDescent="0.35">
      <c r="V28749" s="17"/>
    </row>
    <row r="28750" spans="22:22" x14ac:dyDescent="0.35">
      <c r="V28750" s="17"/>
    </row>
    <row r="28751" spans="22:22" x14ac:dyDescent="0.35">
      <c r="V28751" s="17"/>
    </row>
    <row r="28752" spans="22:22" x14ac:dyDescent="0.35">
      <c r="V28752" s="17"/>
    </row>
    <row r="28753" spans="22:22" x14ac:dyDescent="0.35">
      <c r="V28753" s="17"/>
    </row>
    <row r="28754" spans="22:22" x14ac:dyDescent="0.35">
      <c r="V28754" s="17"/>
    </row>
    <row r="28755" spans="22:22" x14ac:dyDescent="0.35">
      <c r="V28755" s="17"/>
    </row>
    <row r="28756" spans="22:22" x14ac:dyDescent="0.35">
      <c r="V28756" s="17"/>
    </row>
    <row r="28757" spans="22:22" x14ac:dyDescent="0.35">
      <c r="V28757" s="17"/>
    </row>
    <row r="28758" spans="22:22" x14ac:dyDescent="0.35">
      <c r="V28758" s="17"/>
    </row>
    <row r="28759" spans="22:22" x14ac:dyDescent="0.35">
      <c r="V28759" s="17"/>
    </row>
    <row r="28760" spans="22:22" x14ac:dyDescent="0.35">
      <c r="V28760" s="17"/>
    </row>
    <row r="28761" spans="22:22" x14ac:dyDescent="0.35">
      <c r="V28761" s="17"/>
    </row>
    <row r="28762" spans="22:22" x14ac:dyDescent="0.35">
      <c r="V28762" s="17"/>
    </row>
    <row r="28763" spans="22:22" x14ac:dyDescent="0.35">
      <c r="V28763" s="17"/>
    </row>
    <row r="28764" spans="22:22" x14ac:dyDescent="0.35">
      <c r="V28764" s="17"/>
    </row>
    <row r="28765" spans="22:22" x14ac:dyDescent="0.35">
      <c r="V28765" s="17"/>
    </row>
    <row r="28766" spans="22:22" x14ac:dyDescent="0.35">
      <c r="V28766" s="17"/>
    </row>
    <row r="28767" spans="22:22" x14ac:dyDescent="0.35">
      <c r="V28767" s="17"/>
    </row>
    <row r="28768" spans="22:22" x14ac:dyDescent="0.35">
      <c r="V28768" s="17"/>
    </row>
    <row r="28769" spans="22:22" x14ac:dyDescent="0.35">
      <c r="V28769" s="17"/>
    </row>
    <row r="28770" spans="22:22" x14ac:dyDescent="0.35">
      <c r="V28770" s="17"/>
    </row>
    <row r="28771" spans="22:22" x14ac:dyDescent="0.35">
      <c r="V28771" s="17"/>
    </row>
    <row r="28772" spans="22:22" x14ac:dyDescent="0.35">
      <c r="V28772" s="17"/>
    </row>
    <row r="28773" spans="22:22" x14ac:dyDescent="0.35">
      <c r="V28773" s="17"/>
    </row>
    <row r="28774" spans="22:22" x14ac:dyDescent="0.35">
      <c r="V28774" s="17"/>
    </row>
    <row r="28775" spans="22:22" x14ac:dyDescent="0.35">
      <c r="V28775" s="17"/>
    </row>
    <row r="28776" spans="22:22" x14ac:dyDescent="0.35">
      <c r="V28776" s="17"/>
    </row>
    <row r="28777" spans="22:22" x14ac:dyDescent="0.35">
      <c r="V28777" s="17"/>
    </row>
    <row r="28778" spans="22:22" x14ac:dyDescent="0.35">
      <c r="V28778" s="17"/>
    </row>
    <row r="28779" spans="22:22" x14ac:dyDescent="0.35">
      <c r="V28779" s="17"/>
    </row>
    <row r="28780" spans="22:22" x14ac:dyDescent="0.35">
      <c r="V28780" s="17"/>
    </row>
    <row r="28781" spans="22:22" x14ac:dyDescent="0.35">
      <c r="V28781" s="17"/>
    </row>
    <row r="28782" spans="22:22" x14ac:dyDescent="0.35">
      <c r="V28782" s="17"/>
    </row>
    <row r="28783" spans="22:22" x14ac:dyDescent="0.35">
      <c r="V28783" s="17"/>
    </row>
    <row r="28784" spans="22:22" x14ac:dyDescent="0.35">
      <c r="V28784" s="17"/>
    </row>
    <row r="28785" spans="22:22" x14ac:dyDescent="0.35">
      <c r="V28785" s="17"/>
    </row>
    <row r="28786" spans="22:22" x14ac:dyDescent="0.35">
      <c r="V28786" s="17"/>
    </row>
    <row r="28787" spans="22:22" x14ac:dyDescent="0.35">
      <c r="V28787" s="17"/>
    </row>
    <row r="28788" spans="22:22" x14ac:dyDescent="0.35">
      <c r="V28788" s="17"/>
    </row>
    <row r="28789" spans="22:22" x14ac:dyDescent="0.35">
      <c r="V28789" s="17"/>
    </row>
    <row r="28790" spans="22:22" x14ac:dyDescent="0.35">
      <c r="V28790" s="17"/>
    </row>
    <row r="28791" spans="22:22" x14ac:dyDescent="0.35">
      <c r="V28791" s="17"/>
    </row>
    <row r="28792" spans="22:22" x14ac:dyDescent="0.35">
      <c r="V28792" s="17"/>
    </row>
    <row r="28793" spans="22:22" x14ac:dyDescent="0.35">
      <c r="V28793" s="17"/>
    </row>
    <row r="28794" spans="22:22" x14ac:dyDescent="0.35">
      <c r="V28794" s="17"/>
    </row>
    <row r="28795" spans="22:22" x14ac:dyDescent="0.35">
      <c r="V28795" s="17"/>
    </row>
    <row r="28796" spans="22:22" x14ac:dyDescent="0.35">
      <c r="V28796" s="17"/>
    </row>
    <row r="28797" spans="22:22" x14ac:dyDescent="0.35">
      <c r="V28797" s="17"/>
    </row>
    <row r="28798" spans="22:22" x14ac:dyDescent="0.35">
      <c r="V28798" s="17"/>
    </row>
    <row r="28799" spans="22:22" x14ac:dyDescent="0.35">
      <c r="V28799" s="17"/>
    </row>
    <row r="28800" spans="22:22" x14ac:dyDescent="0.35">
      <c r="V28800" s="17"/>
    </row>
    <row r="28801" spans="22:22" x14ac:dyDescent="0.35">
      <c r="V28801" s="17"/>
    </row>
    <row r="28802" spans="22:22" x14ac:dyDescent="0.35">
      <c r="V28802" s="17"/>
    </row>
    <row r="28803" spans="22:22" x14ac:dyDescent="0.35">
      <c r="V28803" s="17"/>
    </row>
    <row r="28804" spans="22:22" x14ac:dyDescent="0.35">
      <c r="V28804" s="17"/>
    </row>
    <row r="28805" spans="22:22" x14ac:dyDescent="0.35">
      <c r="V28805" s="17"/>
    </row>
    <row r="28806" spans="22:22" x14ac:dyDescent="0.35">
      <c r="V28806" s="17"/>
    </row>
    <row r="28807" spans="22:22" x14ac:dyDescent="0.35">
      <c r="V28807" s="17"/>
    </row>
    <row r="28808" spans="22:22" x14ac:dyDescent="0.35">
      <c r="V28808" s="17"/>
    </row>
    <row r="28809" spans="22:22" x14ac:dyDescent="0.35">
      <c r="V28809" s="17"/>
    </row>
    <row r="28810" spans="22:22" x14ac:dyDescent="0.35">
      <c r="V28810" s="17"/>
    </row>
    <row r="28811" spans="22:22" x14ac:dyDescent="0.35">
      <c r="V28811" s="17"/>
    </row>
    <row r="28812" spans="22:22" x14ac:dyDescent="0.35">
      <c r="V28812" s="17"/>
    </row>
    <row r="28813" spans="22:22" x14ac:dyDescent="0.35">
      <c r="V28813" s="17"/>
    </row>
    <row r="28814" spans="22:22" x14ac:dyDescent="0.35">
      <c r="V28814" s="17"/>
    </row>
    <row r="28815" spans="22:22" x14ac:dyDescent="0.35">
      <c r="V28815" s="17"/>
    </row>
    <row r="28816" spans="22:22" x14ac:dyDescent="0.35">
      <c r="V28816" s="17"/>
    </row>
    <row r="28817" spans="22:22" x14ac:dyDescent="0.35">
      <c r="V28817" s="17"/>
    </row>
    <row r="28818" spans="22:22" x14ac:dyDescent="0.35">
      <c r="V28818" s="17"/>
    </row>
    <row r="28819" spans="22:22" x14ac:dyDescent="0.35">
      <c r="V28819" s="17"/>
    </row>
    <row r="28820" spans="22:22" x14ac:dyDescent="0.35">
      <c r="V28820" s="17"/>
    </row>
    <row r="28821" spans="22:22" x14ac:dyDescent="0.35">
      <c r="V28821" s="17"/>
    </row>
    <row r="28822" spans="22:22" x14ac:dyDescent="0.35">
      <c r="V28822" s="17"/>
    </row>
    <row r="28823" spans="22:22" x14ac:dyDescent="0.35">
      <c r="V28823" s="17"/>
    </row>
    <row r="28824" spans="22:22" x14ac:dyDescent="0.35">
      <c r="V28824" s="17"/>
    </row>
    <row r="28825" spans="22:22" x14ac:dyDescent="0.35">
      <c r="V28825" s="17"/>
    </row>
    <row r="28826" spans="22:22" x14ac:dyDescent="0.35">
      <c r="V28826" s="17"/>
    </row>
    <row r="28827" spans="22:22" x14ac:dyDescent="0.35">
      <c r="V28827" s="17"/>
    </row>
    <row r="28828" spans="22:22" x14ac:dyDescent="0.35">
      <c r="V28828" s="17"/>
    </row>
    <row r="28829" spans="22:22" x14ac:dyDescent="0.35">
      <c r="V28829" s="17"/>
    </row>
    <row r="28830" spans="22:22" x14ac:dyDescent="0.35">
      <c r="V28830" s="17"/>
    </row>
    <row r="28831" spans="22:22" x14ac:dyDescent="0.35">
      <c r="V28831" s="17"/>
    </row>
    <row r="28832" spans="22:22" x14ac:dyDescent="0.35">
      <c r="V28832" s="17"/>
    </row>
    <row r="28833" spans="22:22" x14ac:dyDescent="0.35">
      <c r="V28833" s="17"/>
    </row>
    <row r="28834" spans="22:22" x14ac:dyDescent="0.35">
      <c r="V28834" s="17"/>
    </row>
    <row r="28835" spans="22:22" x14ac:dyDescent="0.35">
      <c r="V28835" s="17"/>
    </row>
    <row r="28836" spans="22:22" x14ac:dyDescent="0.35">
      <c r="V28836" s="17"/>
    </row>
    <row r="28837" spans="22:22" x14ac:dyDescent="0.35">
      <c r="V28837" s="17"/>
    </row>
    <row r="28838" spans="22:22" x14ac:dyDescent="0.35">
      <c r="V28838" s="17"/>
    </row>
    <row r="28839" spans="22:22" x14ac:dyDescent="0.35">
      <c r="V28839" s="17"/>
    </row>
    <row r="28840" spans="22:22" x14ac:dyDescent="0.35">
      <c r="V28840" s="17"/>
    </row>
    <row r="28841" spans="22:22" x14ac:dyDescent="0.35">
      <c r="V28841" s="17"/>
    </row>
    <row r="28842" spans="22:22" x14ac:dyDescent="0.35">
      <c r="V28842" s="17"/>
    </row>
    <row r="28843" spans="22:22" x14ac:dyDescent="0.35">
      <c r="V28843" s="17"/>
    </row>
    <row r="28844" spans="22:22" x14ac:dyDescent="0.35">
      <c r="V28844" s="17"/>
    </row>
    <row r="28845" spans="22:22" x14ac:dyDescent="0.35">
      <c r="V28845" s="17"/>
    </row>
    <row r="28846" spans="22:22" x14ac:dyDescent="0.35">
      <c r="V28846" s="17"/>
    </row>
    <row r="28847" spans="22:22" x14ac:dyDescent="0.35">
      <c r="V28847" s="17"/>
    </row>
    <row r="28848" spans="22:22" x14ac:dyDescent="0.35">
      <c r="V28848" s="17"/>
    </row>
    <row r="28849" spans="22:22" x14ac:dyDescent="0.35">
      <c r="V28849" s="17"/>
    </row>
    <row r="28850" spans="22:22" x14ac:dyDescent="0.35">
      <c r="V28850" s="17"/>
    </row>
    <row r="28851" spans="22:22" x14ac:dyDescent="0.35">
      <c r="V28851" s="17"/>
    </row>
    <row r="28852" spans="22:22" x14ac:dyDescent="0.35">
      <c r="V28852" s="17"/>
    </row>
    <row r="28853" spans="22:22" x14ac:dyDescent="0.35">
      <c r="V28853" s="17"/>
    </row>
    <row r="28854" spans="22:22" x14ac:dyDescent="0.35">
      <c r="V28854" s="17"/>
    </row>
    <row r="28855" spans="22:22" x14ac:dyDescent="0.35">
      <c r="V28855" s="17"/>
    </row>
    <row r="28856" spans="22:22" x14ac:dyDescent="0.35">
      <c r="V28856" s="17"/>
    </row>
    <row r="28857" spans="22:22" x14ac:dyDescent="0.35">
      <c r="V28857" s="17"/>
    </row>
    <row r="28858" spans="22:22" x14ac:dyDescent="0.35">
      <c r="V28858" s="17"/>
    </row>
    <row r="28859" spans="22:22" x14ac:dyDescent="0.35">
      <c r="V28859" s="17"/>
    </row>
    <row r="28860" spans="22:22" x14ac:dyDescent="0.35">
      <c r="V28860" s="17"/>
    </row>
    <row r="28861" spans="22:22" x14ac:dyDescent="0.35">
      <c r="V28861" s="17"/>
    </row>
    <row r="28862" spans="22:22" x14ac:dyDescent="0.35">
      <c r="V28862" s="17"/>
    </row>
    <row r="28863" spans="22:22" x14ac:dyDescent="0.35">
      <c r="V28863" s="17"/>
    </row>
    <row r="28864" spans="22:22" x14ac:dyDescent="0.35">
      <c r="V28864" s="17"/>
    </row>
    <row r="28865" spans="22:22" x14ac:dyDescent="0.35">
      <c r="V28865" s="17"/>
    </row>
    <row r="28866" spans="22:22" x14ac:dyDescent="0.35">
      <c r="V28866" s="17"/>
    </row>
    <row r="28867" spans="22:22" x14ac:dyDescent="0.35">
      <c r="V28867" s="17"/>
    </row>
    <row r="28868" spans="22:22" x14ac:dyDescent="0.35">
      <c r="V28868" s="17"/>
    </row>
    <row r="28869" spans="22:22" x14ac:dyDescent="0.35">
      <c r="V28869" s="17"/>
    </row>
    <row r="28870" spans="22:22" x14ac:dyDescent="0.35">
      <c r="V28870" s="17"/>
    </row>
    <row r="28871" spans="22:22" x14ac:dyDescent="0.35">
      <c r="V28871" s="17"/>
    </row>
    <row r="28872" spans="22:22" x14ac:dyDescent="0.35">
      <c r="V28872" s="17"/>
    </row>
    <row r="28873" spans="22:22" x14ac:dyDescent="0.35">
      <c r="V28873" s="17"/>
    </row>
    <row r="28874" spans="22:22" x14ac:dyDescent="0.35">
      <c r="V28874" s="17"/>
    </row>
    <row r="28875" spans="22:22" x14ac:dyDescent="0.35">
      <c r="V28875" s="17"/>
    </row>
    <row r="28876" spans="22:22" x14ac:dyDescent="0.35">
      <c r="V28876" s="17"/>
    </row>
    <row r="28877" spans="22:22" x14ac:dyDescent="0.35">
      <c r="V28877" s="17"/>
    </row>
    <row r="28878" spans="22:22" x14ac:dyDescent="0.35">
      <c r="V28878" s="17"/>
    </row>
    <row r="28879" spans="22:22" x14ac:dyDescent="0.35">
      <c r="V28879" s="17"/>
    </row>
    <row r="28880" spans="22:22" x14ac:dyDescent="0.35">
      <c r="V28880" s="17"/>
    </row>
    <row r="28881" spans="22:22" x14ac:dyDescent="0.35">
      <c r="V28881" s="17"/>
    </row>
    <row r="28882" spans="22:22" x14ac:dyDescent="0.35">
      <c r="V28882" s="17"/>
    </row>
    <row r="28883" spans="22:22" x14ac:dyDescent="0.35">
      <c r="V28883" s="17"/>
    </row>
    <row r="28884" spans="22:22" x14ac:dyDescent="0.35">
      <c r="V28884" s="17"/>
    </row>
    <row r="28885" spans="22:22" x14ac:dyDescent="0.35">
      <c r="V28885" s="17"/>
    </row>
    <row r="28886" spans="22:22" x14ac:dyDescent="0.35">
      <c r="V28886" s="17"/>
    </row>
    <row r="28887" spans="22:22" x14ac:dyDescent="0.35">
      <c r="V28887" s="17"/>
    </row>
    <row r="28888" spans="22:22" x14ac:dyDescent="0.35">
      <c r="V28888" s="17"/>
    </row>
    <row r="28889" spans="22:22" x14ac:dyDescent="0.35">
      <c r="V28889" s="17"/>
    </row>
    <row r="28890" spans="22:22" x14ac:dyDescent="0.35">
      <c r="V28890" s="17"/>
    </row>
    <row r="28891" spans="22:22" x14ac:dyDescent="0.35">
      <c r="V28891" s="17"/>
    </row>
    <row r="28892" spans="22:22" x14ac:dyDescent="0.35">
      <c r="V28892" s="17"/>
    </row>
    <row r="28893" spans="22:22" x14ac:dyDescent="0.35">
      <c r="V28893" s="17"/>
    </row>
    <row r="28894" spans="22:22" x14ac:dyDescent="0.35">
      <c r="V28894" s="17"/>
    </row>
    <row r="28895" spans="22:22" x14ac:dyDescent="0.35">
      <c r="V28895" s="17"/>
    </row>
    <row r="28896" spans="22:22" x14ac:dyDescent="0.35">
      <c r="V28896" s="17"/>
    </row>
    <row r="28897" spans="22:22" x14ac:dyDescent="0.35">
      <c r="V28897" s="17"/>
    </row>
    <row r="28898" spans="22:22" x14ac:dyDescent="0.35">
      <c r="V28898" s="17"/>
    </row>
    <row r="28899" spans="22:22" x14ac:dyDescent="0.35">
      <c r="V28899" s="17"/>
    </row>
    <row r="28900" spans="22:22" x14ac:dyDescent="0.35">
      <c r="V28900" s="17"/>
    </row>
    <row r="28901" spans="22:22" x14ac:dyDescent="0.35">
      <c r="V28901" s="17"/>
    </row>
    <row r="28902" spans="22:22" x14ac:dyDescent="0.35">
      <c r="V28902" s="17"/>
    </row>
    <row r="28903" spans="22:22" x14ac:dyDescent="0.35">
      <c r="V28903" s="17"/>
    </row>
    <row r="28904" spans="22:22" x14ac:dyDescent="0.35">
      <c r="V28904" s="17"/>
    </row>
    <row r="28905" spans="22:22" x14ac:dyDescent="0.35">
      <c r="V28905" s="17"/>
    </row>
    <row r="28906" spans="22:22" x14ac:dyDescent="0.35">
      <c r="V28906" s="17"/>
    </row>
    <row r="28907" spans="22:22" x14ac:dyDescent="0.35">
      <c r="V28907" s="17"/>
    </row>
    <row r="28908" spans="22:22" x14ac:dyDescent="0.35">
      <c r="V28908" s="17"/>
    </row>
    <row r="28909" spans="22:22" x14ac:dyDescent="0.35">
      <c r="V28909" s="17"/>
    </row>
    <row r="28910" spans="22:22" x14ac:dyDescent="0.35">
      <c r="V28910" s="17"/>
    </row>
    <row r="28911" spans="22:22" x14ac:dyDescent="0.35">
      <c r="V28911" s="17"/>
    </row>
    <row r="28912" spans="22:22" x14ac:dyDescent="0.35">
      <c r="V28912" s="17"/>
    </row>
    <row r="28913" spans="22:22" x14ac:dyDescent="0.35">
      <c r="V28913" s="17"/>
    </row>
    <row r="28914" spans="22:22" x14ac:dyDescent="0.35">
      <c r="V28914" s="17"/>
    </row>
    <row r="28915" spans="22:22" x14ac:dyDescent="0.35">
      <c r="V28915" s="17"/>
    </row>
    <row r="28916" spans="22:22" x14ac:dyDescent="0.35">
      <c r="V28916" s="17"/>
    </row>
    <row r="28917" spans="22:22" x14ac:dyDescent="0.35">
      <c r="V28917" s="17"/>
    </row>
    <row r="28918" spans="22:22" x14ac:dyDescent="0.35">
      <c r="V28918" s="17"/>
    </row>
    <row r="28919" spans="22:22" x14ac:dyDescent="0.35">
      <c r="V28919" s="17"/>
    </row>
    <row r="28920" spans="22:22" x14ac:dyDescent="0.35">
      <c r="V28920" s="17"/>
    </row>
    <row r="28921" spans="22:22" x14ac:dyDescent="0.35">
      <c r="V28921" s="17"/>
    </row>
    <row r="28922" spans="22:22" x14ac:dyDescent="0.35">
      <c r="V28922" s="17"/>
    </row>
    <row r="28923" spans="22:22" x14ac:dyDescent="0.35">
      <c r="V28923" s="17"/>
    </row>
    <row r="28924" spans="22:22" x14ac:dyDescent="0.35">
      <c r="V28924" s="17"/>
    </row>
    <row r="28925" spans="22:22" x14ac:dyDescent="0.35">
      <c r="V28925" s="17"/>
    </row>
    <row r="28926" spans="22:22" x14ac:dyDescent="0.35">
      <c r="V28926" s="17"/>
    </row>
    <row r="28927" spans="22:22" x14ac:dyDescent="0.35">
      <c r="V28927" s="17"/>
    </row>
    <row r="28928" spans="22:22" x14ac:dyDescent="0.35">
      <c r="V28928" s="17"/>
    </row>
    <row r="28929" spans="22:22" x14ac:dyDescent="0.35">
      <c r="V28929" s="17"/>
    </row>
    <row r="28930" spans="22:22" x14ac:dyDescent="0.35">
      <c r="V28930" s="17"/>
    </row>
    <row r="28931" spans="22:22" x14ac:dyDescent="0.35">
      <c r="V28931" s="17"/>
    </row>
    <row r="28932" spans="22:22" x14ac:dyDescent="0.35">
      <c r="V28932" s="17"/>
    </row>
    <row r="28933" spans="22:22" x14ac:dyDescent="0.35">
      <c r="V28933" s="17"/>
    </row>
    <row r="28934" spans="22:22" x14ac:dyDescent="0.35">
      <c r="V28934" s="17"/>
    </row>
    <row r="28935" spans="22:22" x14ac:dyDescent="0.35">
      <c r="V28935" s="17"/>
    </row>
    <row r="28936" spans="22:22" x14ac:dyDescent="0.35">
      <c r="V28936" s="17"/>
    </row>
    <row r="28937" spans="22:22" x14ac:dyDescent="0.35">
      <c r="V28937" s="17"/>
    </row>
    <row r="28938" spans="22:22" x14ac:dyDescent="0.35">
      <c r="V28938" s="17"/>
    </row>
    <row r="28939" spans="22:22" x14ac:dyDescent="0.35">
      <c r="V28939" s="17"/>
    </row>
    <row r="28940" spans="22:22" x14ac:dyDescent="0.35">
      <c r="V28940" s="17"/>
    </row>
    <row r="28941" spans="22:22" x14ac:dyDescent="0.35">
      <c r="V28941" s="17"/>
    </row>
    <row r="28942" spans="22:22" x14ac:dyDescent="0.35">
      <c r="V28942" s="17"/>
    </row>
    <row r="28943" spans="22:22" x14ac:dyDescent="0.35">
      <c r="V28943" s="17"/>
    </row>
    <row r="28944" spans="22:22" x14ac:dyDescent="0.35">
      <c r="V28944" s="17"/>
    </row>
    <row r="28945" spans="22:22" x14ac:dyDescent="0.35">
      <c r="V28945" s="17"/>
    </row>
    <row r="28946" spans="22:22" x14ac:dyDescent="0.35">
      <c r="V28946" s="17"/>
    </row>
    <row r="28947" spans="22:22" x14ac:dyDescent="0.35">
      <c r="V28947" s="17"/>
    </row>
    <row r="28948" spans="22:22" x14ac:dyDescent="0.35">
      <c r="V28948" s="17"/>
    </row>
    <row r="28949" spans="22:22" x14ac:dyDescent="0.35">
      <c r="V28949" s="17"/>
    </row>
    <row r="28950" spans="22:22" x14ac:dyDescent="0.35">
      <c r="V28950" s="17"/>
    </row>
    <row r="28951" spans="22:22" x14ac:dyDescent="0.35">
      <c r="V28951" s="17"/>
    </row>
    <row r="28952" spans="22:22" x14ac:dyDescent="0.35">
      <c r="V28952" s="17"/>
    </row>
    <row r="28953" spans="22:22" x14ac:dyDescent="0.35">
      <c r="V28953" s="17"/>
    </row>
    <row r="28954" spans="22:22" x14ac:dyDescent="0.35">
      <c r="V28954" s="17"/>
    </row>
    <row r="28955" spans="22:22" x14ac:dyDescent="0.35">
      <c r="V28955" s="17"/>
    </row>
    <row r="28956" spans="22:22" x14ac:dyDescent="0.35">
      <c r="V28956" s="17"/>
    </row>
    <row r="28957" spans="22:22" x14ac:dyDescent="0.35">
      <c r="V28957" s="17"/>
    </row>
    <row r="28958" spans="22:22" x14ac:dyDescent="0.35">
      <c r="V28958" s="17"/>
    </row>
    <row r="28959" spans="22:22" x14ac:dyDescent="0.35">
      <c r="V28959" s="17"/>
    </row>
    <row r="28960" spans="22:22" x14ac:dyDescent="0.35">
      <c r="V28960" s="17"/>
    </row>
    <row r="28961" spans="22:22" x14ac:dyDescent="0.35">
      <c r="V28961" s="17"/>
    </row>
    <row r="28962" spans="22:22" x14ac:dyDescent="0.35">
      <c r="V28962" s="17"/>
    </row>
    <row r="28963" spans="22:22" x14ac:dyDescent="0.35">
      <c r="V28963" s="17"/>
    </row>
    <row r="28964" spans="22:22" x14ac:dyDescent="0.35">
      <c r="V28964" s="17"/>
    </row>
    <row r="28965" spans="22:22" x14ac:dyDescent="0.35">
      <c r="V28965" s="17"/>
    </row>
    <row r="28966" spans="22:22" x14ac:dyDescent="0.35">
      <c r="V28966" s="17"/>
    </row>
    <row r="28967" spans="22:22" x14ac:dyDescent="0.35">
      <c r="V28967" s="17"/>
    </row>
    <row r="28968" spans="22:22" x14ac:dyDescent="0.35">
      <c r="V28968" s="17"/>
    </row>
    <row r="28969" spans="22:22" x14ac:dyDescent="0.35">
      <c r="V28969" s="17"/>
    </row>
    <row r="28970" spans="22:22" x14ac:dyDescent="0.35">
      <c r="V28970" s="17"/>
    </row>
    <row r="28971" spans="22:22" x14ac:dyDescent="0.35">
      <c r="V28971" s="17"/>
    </row>
    <row r="28972" spans="22:22" x14ac:dyDescent="0.35">
      <c r="V28972" s="17"/>
    </row>
    <row r="28973" spans="22:22" x14ac:dyDescent="0.35">
      <c r="V28973" s="17"/>
    </row>
    <row r="28974" spans="22:22" x14ac:dyDescent="0.35">
      <c r="V28974" s="17"/>
    </row>
    <row r="28975" spans="22:22" x14ac:dyDescent="0.35">
      <c r="V28975" s="17"/>
    </row>
    <row r="28976" spans="22:22" x14ac:dyDescent="0.35">
      <c r="V28976" s="17"/>
    </row>
    <row r="28977" spans="22:22" x14ac:dyDescent="0.35">
      <c r="V28977" s="17"/>
    </row>
    <row r="28978" spans="22:22" x14ac:dyDescent="0.35">
      <c r="V28978" s="17"/>
    </row>
    <row r="28979" spans="22:22" x14ac:dyDescent="0.35">
      <c r="V28979" s="17"/>
    </row>
    <row r="28980" spans="22:22" x14ac:dyDescent="0.35">
      <c r="V28980" s="17"/>
    </row>
    <row r="28981" spans="22:22" x14ac:dyDescent="0.35">
      <c r="V28981" s="17"/>
    </row>
    <row r="28982" spans="22:22" x14ac:dyDescent="0.35">
      <c r="V28982" s="17"/>
    </row>
    <row r="28983" spans="22:22" x14ac:dyDescent="0.35">
      <c r="V28983" s="17"/>
    </row>
    <row r="28984" spans="22:22" x14ac:dyDescent="0.35">
      <c r="V28984" s="17"/>
    </row>
    <row r="28985" spans="22:22" x14ac:dyDescent="0.35">
      <c r="V28985" s="17"/>
    </row>
    <row r="28986" spans="22:22" x14ac:dyDescent="0.35">
      <c r="V28986" s="17"/>
    </row>
    <row r="28987" spans="22:22" x14ac:dyDescent="0.35">
      <c r="V28987" s="17"/>
    </row>
    <row r="28988" spans="22:22" x14ac:dyDescent="0.35">
      <c r="V28988" s="17"/>
    </row>
    <row r="28989" spans="22:22" x14ac:dyDescent="0.35">
      <c r="V28989" s="17"/>
    </row>
    <row r="28990" spans="22:22" x14ac:dyDescent="0.35">
      <c r="V28990" s="17"/>
    </row>
    <row r="28991" spans="22:22" x14ac:dyDescent="0.35">
      <c r="V28991" s="17"/>
    </row>
    <row r="28992" spans="22:22" x14ac:dyDescent="0.35">
      <c r="V28992" s="17"/>
    </row>
    <row r="28993" spans="22:22" x14ac:dyDescent="0.35">
      <c r="V28993" s="17"/>
    </row>
    <row r="28994" spans="22:22" x14ac:dyDescent="0.35">
      <c r="V28994" s="17"/>
    </row>
    <row r="28995" spans="22:22" x14ac:dyDescent="0.35">
      <c r="V28995" s="17"/>
    </row>
    <row r="28996" spans="22:22" x14ac:dyDescent="0.35">
      <c r="V28996" s="17"/>
    </row>
    <row r="28997" spans="22:22" x14ac:dyDescent="0.35">
      <c r="V28997" s="17"/>
    </row>
    <row r="28998" spans="22:22" x14ac:dyDescent="0.35">
      <c r="V28998" s="17"/>
    </row>
    <row r="28999" spans="22:22" x14ac:dyDescent="0.35">
      <c r="V28999" s="17"/>
    </row>
    <row r="29000" spans="22:22" x14ac:dyDescent="0.35">
      <c r="V29000" s="17"/>
    </row>
    <row r="29001" spans="22:22" x14ac:dyDescent="0.35">
      <c r="V29001" s="17"/>
    </row>
    <row r="29002" spans="22:22" x14ac:dyDescent="0.35">
      <c r="V29002" s="17"/>
    </row>
    <row r="29003" spans="22:22" x14ac:dyDescent="0.35">
      <c r="V29003" s="17"/>
    </row>
    <row r="29004" spans="22:22" x14ac:dyDescent="0.35">
      <c r="V29004" s="17"/>
    </row>
    <row r="29005" spans="22:22" x14ac:dyDescent="0.35">
      <c r="V29005" s="17"/>
    </row>
    <row r="29006" spans="22:22" x14ac:dyDescent="0.35">
      <c r="V29006" s="17"/>
    </row>
    <row r="29007" spans="22:22" x14ac:dyDescent="0.35">
      <c r="V29007" s="17"/>
    </row>
    <row r="29008" spans="22:22" x14ac:dyDescent="0.35">
      <c r="V29008" s="17"/>
    </row>
    <row r="29009" spans="22:22" x14ac:dyDescent="0.35">
      <c r="V29009" s="17"/>
    </row>
    <row r="29010" spans="22:22" x14ac:dyDescent="0.35">
      <c r="V29010" s="17"/>
    </row>
    <row r="29011" spans="22:22" x14ac:dyDescent="0.35">
      <c r="V29011" s="17"/>
    </row>
    <row r="29012" spans="22:22" x14ac:dyDescent="0.35">
      <c r="V29012" s="17"/>
    </row>
    <row r="29013" spans="22:22" x14ac:dyDescent="0.35">
      <c r="V29013" s="17"/>
    </row>
    <row r="29014" spans="22:22" x14ac:dyDescent="0.35">
      <c r="V29014" s="17"/>
    </row>
    <row r="29015" spans="22:22" x14ac:dyDescent="0.35">
      <c r="V29015" s="17"/>
    </row>
    <row r="29016" spans="22:22" x14ac:dyDescent="0.35">
      <c r="V29016" s="17"/>
    </row>
    <row r="29017" spans="22:22" x14ac:dyDescent="0.35">
      <c r="V29017" s="17"/>
    </row>
    <row r="29018" spans="22:22" x14ac:dyDescent="0.35">
      <c r="V29018" s="17"/>
    </row>
    <row r="29019" spans="22:22" x14ac:dyDescent="0.35">
      <c r="V29019" s="17"/>
    </row>
    <row r="29020" spans="22:22" x14ac:dyDescent="0.35">
      <c r="V29020" s="17"/>
    </row>
    <row r="29021" spans="22:22" x14ac:dyDescent="0.35">
      <c r="V29021" s="17"/>
    </row>
    <row r="29022" spans="22:22" x14ac:dyDescent="0.35">
      <c r="V29022" s="17"/>
    </row>
    <row r="29023" spans="22:22" x14ac:dyDescent="0.35">
      <c r="V29023" s="17"/>
    </row>
    <row r="29024" spans="22:22" x14ac:dyDescent="0.35">
      <c r="V29024" s="17"/>
    </row>
    <row r="29025" spans="22:22" x14ac:dyDescent="0.35">
      <c r="V29025" s="17"/>
    </row>
    <row r="29026" spans="22:22" x14ac:dyDescent="0.35">
      <c r="V29026" s="17"/>
    </row>
    <row r="29027" spans="22:22" x14ac:dyDescent="0.35">
      <c r="V29027" s="17"/>
    </row>
    <row r="29028" spans="22:22" x14ac:dyDescent="0.35">
      <c r="V29028" s="17"/>
    </row>
    <row r="29029" spans="22:22" x14ac:dyDescent="0.35">
      <c r="V29029" s="17"/>
    </row>
    <row r="29030" spans="22:22" x14ac:dyDescent="0.35">
      <c r="V29030" s="17"/>
    </row>
    <row r="29031" spans="22:22" x14ac:dyDescent="0.35">
      <c r="V29031" s="17"/>
    </row>
    <row r="29032" spans="22:22" x14ac:dyDescent="0.35">
      <c r="V29032" s="17"/>
    </row>
    <row r="29033" spans="22:22" x14ac:dyDescent="0.35">
      <c r="V29033" s="17"/>
    </row>
    <row r="29034" spans="22:22" x14ac:dyDescent="0.35">
      <c r="V29034" s="17"/>
    </row>
    <row r="29035" spans="22:22" x14ac:dyDescent="0.35">
      <c r="V29035" s="17"/>
    </row>
    <row r="29036" spans="22:22" x14ac:dyDescent="0.35">
      <c r="V29036" s="17"/>
    </row>
    <row r="29037" spans="22:22" x14ac:dyDescent="0.35">
      <c r="V29037" s="17"/>
    </row>
    <row r="29038" spans="22:22" x14ac:dyDescent="0.35">
      <c r="V29038" s="17"/>
    </row>
    <row r="29039" spans="22:22" x14ac:dyDescent="0.35">
      <c r="V29039" s="17"/>
    </row>
    <row r="29040" spans="22:22" x14ac:dyDescent="0.35">
      <c r="V29040" s="17"/>
    </row>
    <row r="29041" spans="22:22" x14ac:dyDescent="0.35">
      <c r="V29041" s="17"/>
    </row>
    <row r="29042" spans="22:22" x14ac:dyDescent="0.35">
      <c r="V29042" s="17"/>
    </row>
    <row r="29043" spans="22:22" x14ac:dyDescent="0.35">
      <c r="V29043" s="17"/>
    </row>
    <row r="29044" spans="22:22" x14ac:dyDescent="0.35">
      <c r="V29044" s="17"/>
    </row>
    <row r="29045" spans="22:22" x14ac:dyDescent="0.35">
      <c r="V29045" s="17"/>
    </row>
    <row r="29046" spans="22:22" x14ac:dyDescent="0.35">
      <c r="V29046" s="17"/>
    </row>
    <row r="29047" spans="22:22" x14ac:dyDescent="0.35">
      <c r="V29047" s="17"/>
    </row>
    <row r="29048" spans="22:22" x14ac:dyDescent="0.35">
      <c r="V29048" s="17"/>
    </row>
    <row r="29049" spans="22:22" x14ac:dyDescent="0.35">
      <c r="V29049" s="17"/>
    </row>
    <row r="29050" spans="22:22" x14ac:dyDescent="0.35">
      <c r="V29050" s="17"/>
    </row>
    <row r="29051" spans="22:22" x14ac:dyDescent="0.35">
      <c r="V29051" s="17"/>
    </row>
    <row r="29052" spans="22:22" x14ac:dyDescent="0.35">
      <c r="V29052" s="17"/>
    </row>
    <row r="29053" spans="22:22" x14ac:dyDescent="0.35">
      <c r="V29053" s="17"/>
    </row>
    <row r="29054" spans="22:22" x14ac:dyDescent="0.35">
      <c r="V29054" s="17"/>
    </row>
    <row r="29055" spans="22:22" x14ac:dyDescent="0.35">
      <c r="V29055" s="17"/>
    </row>
    <row r="29056" spans="22:22" x14ac:dyDescent="0.35">
      <c r="V29056" s="17"/>
    </row>
    <row r="29057" spans="22:22" x14ac:dyDescent="0.35">
      <c r="V29057" s="17"/>
    </row>
    <row r="29058" spans="22:22" x14ac:dyDescent="0.35">
      <c r="V29058" s="17"/>
    </row>
    <row r="29059" spans="22:22" x14ac:dyDescent="0.35">
      <c r="V29059" s="17"/>
    </row>
    <row r="29060" spans="22:22" x14ac:dyDescent="0.35">
      <c r="V29060" s="17"/>
    </row>
    <row r="29061" spans="22:22" x14ac:dyDescent="0.35">
      <c r="V29061" s="17"/>
    </row>
    <row r="29062" spans="22:22" x14ac:dyDescent="0.35">
      <c r="V29062" s="17"/>
    </row>
    <row r="29063" spans="22:22" x14ac:dyDescent="0.35">
      <c r="V29063" s="17"/>
    </row>
    <row r="29064" spans="22:22" x14ac:dyDescent="0.35">
      <c r="V29064" s="17"/>
    </row>
    <row r="29065" spans="22:22" x14ac:dyDescent="0.35">
      <c r="V29065" s="17"/>
    </row>
    <row r="29066" spans="22:22" x14ac:dyDescent="0.35">
      <c r="V29066" s="17"/>
    </row>
    <row r="29067" spans="22:22" x14ac:dyDescent="0.35">
      <c r="V29067" s="17"/>
    </row>
    <row r="29068" spans="22:22" x14ac:dyDescent="0.35">
      <c r="V29068" s="17"/>
    </row>
    <row r="29069" spans="22:22" x14ac:dyDescent="0.35">
      <c r="V29069" s="17"/>
    </row>
    <row r="29070" spans="22:22" x14ac:dyDescent="0.35">
      <c r="V29070" s="17"/>
    </row>
    <row r="29071" spans="22:22" x14ac:dyDescent="0.35">
      <c r="V29071" s="17"/>
    </row>
    <row r="29072" spans="22:22" x14ac:dyDescent="0.35">
      <c r="V29072" s="17"/>
    </row>
    <row r="29073" spans="22:22" x14ac:dyDescent="0.35">
      <c r="V29073" s="17"/>
    </row>
    <row r="29074" spans="22:22" x14ac:dyDescent="0.35">
      <c r="V29074" s="17"/>
    </row>
    <row r="29075" spans="22:22" x14ac:dyDescent="0.35">
      <c r="V29075" s="17"/>
    </row>
    <row r="29076" spans="22:22" x14ac:dyDescent="0.35">
      <c r="V29076" s="17"/>
    </row>
    <row r="29077" spans="22:22" x14ac:dyDescent="0.35">
      <c r="V29077" s="17"/>
    </row>
    <row r="29078" spans="22:22" x14ac:dyDescent="0.35">
      <c r="V29078" s="17"/>
    </row>
    <row r="29079" spans="22:22" x14ac:dyDescent="0.35">
      <c r="V29079" s="17"/>
    </row>
    <row r="29080" spans="22:22" x14ac:dyDescent="0.35">
      <c r="V29080" s="73"/>
    </row>
    <row r="29081" spans="22:22" x14ac:dyDescent="0.35">
      <c r="V29081" s="73"/>
    </row>
    <row r="29082" spans="22:22" x14ac:dyDescent="0.35">
      <c r="V29082" s="73"/>
    </row>
    <row r="29083" spans="22:22" x14ac:dyDescent="0.35">
      <c r="V29083" s="73"/>
    </row>
    <row r="29084" spans="22:22" x14ac:dyDescent="0.35">
      <c r="V29084" s="73"/>
    </row>
    <row r="29085" spans="22:22" x14ac:dyDescent="0.35">
      <c r="V29085" s="73"/>
    </row>
    <row r="29086" spans="22:22" x14ac:dyDescent="0.35">
      <c r="V29086" s="73"/>
    </row>
    <row r="29087" spans="22:22" x14ac:dyDescent="0.35">
      <c r="V29087" s="73"/>
    </row>
    <row r="29088" spans="22:22" x14ac:dyDescent="0.35">
      <c r="V29088" s="73"/>
    </row>
    <row r="29089" spans="22:22" x14ac:dyDescent="0.35">
      <c r="V29089" s="73"/>
    </row>
    <row r="29090" spans="22:22" x14ac:dyDescent="0.35">
      <c r="V29090" s="73"/>
    </row>
    <row r="29091" spans="22:22" x14ac:dyDescent="0.35">
      <c r="V29091" s="73"/>
    </row>
    <row r="29092" spans="22:22" x14ac:dyDescent="0.35">
      <c r="V29092" s="73"/>
    </row>
    <row r="29093" spans="22:22" x14ac:dyDescent="0.35">
      <c r="V29093" s="73"/>
    </row>
    <row r="29094" spans="22:22" x14ac:dyDescent="0.35">
      <c r="V29094" s="73"/>
    </row>
    <row r="29095" spans="22:22" x14ac:dyDescent="0.35">
      <c r="V29095" s="73"/>
    </row>
    <row r="29096" spans="22:22" x14ac:dyDescent="0.35">
      <c r="V29096" s="73"/>
    </row>
    <row r="29097" spans="22:22" x14ac:dyDescent="0.35">
      <c r="V29097" s="73"/>
    </row>
    <row r="29098" spans="22:22" x14ac:dyDescent="0.35">
      <c r="V29098" s="73"/>
    </row>
    <row r="29099" spans="22:22" x14ac:dyDescent="0.35">
      <c r="V29099" s="73"/>
    </row>
    <row r="29100" spans="22:22" x14ac:dyDescent="0.35">
      <c r="V29100" s="73"/>
    </row>
    <row r="29101" spans="22:22" x14ac:dyDescent="0.35">
      <c r="V29101" s="73"/>
    </row>
    <row r="29102" spans="22:22" x14ac:dyDescent="0.35">
      <c r="V29102" s="73"/>
    </row>
    <row r="29103" spans="22:22" x14ac:dyDescent="0.35">
      <c r="V29103" s="73"/>
    </row>
    <row r="29104" spans="22:22" x14ac:dyDescent="0.35">
      <c r="V29104" s="73"/>
    </row>
    <row r="29105" spans="22:22" x14ac:dyDescent="0.35">
      <c r="V29105" s="73"/>
    </row>
    <row r="29106" spans="22:22" x14ac:dyDescent="0.35">
      <c r="V29106" s="73"/>
    </row>
    <row r="29107" spans="22:22" x14ac:dyDescent="0.35">
      <c r="V29107" s="73"/>
    </row>
    <row r="29108" spans="22:22" x14ac:dyDescent="0.35">
      <c r="V29108" s="73"/>
    </row>
    <row r="29109" spans="22:22" x14ac:dyDescent="0.35">
      <c r="V29109" s="73"/>
    </row>
    <row r="29110" spans="22:22" x14ac:dyDescent="0.35">
      <c r="V29110" s="73"/>
    </row>
    <row r="29111" spans="22:22" x14ac:dyDescent="0.35">
      <c r="V29111" s="73"/>
    </row>
    <row r="29112" spans="22:22" x14ac:dyDescent="0.35">
      <c r="V29112" s="73"/>
    </row>
    <row r="29113" spans="22:22" x14ac:dyDescent="0.35">
      <c r="V29113" s="73"/>
    </row>
    <row r="29114" spans="22:22" x14ac:dyDescent="0.35">
      <c r="V29114" s="73"/>
    </row>
    <row r="29115" spans="22:22" x14ac:dyDescent="0.35">
      <c r="V29115" s="73"/>
    </row>
    <row r="29116" spans="22:22" x14ac:dyDescent="0.35">
      <c r="V29116" s="73"/>
    </row>
    <row r="29117" spans="22:22" x14ac:dyDescent="0.35">
      <c r="V29117" s="73"/>
    </row>
    <row r="29118" spans="22:22" x14ac:dyDescent="0.35">
      <c r="V29118" s="73"/>
    </row>
    <row r="29119" spans="22:22" x14ac:dyDescent="0.35">
      <c r="V29119" s="73"/>
    </row>
    <row r="29120" spans="22:22" x14ac:dyDescent="0.35">
      <c r="V29120" s="73"/>
    </row>
    <row r="29121" spans="22:22" x14ac:dyDescent="0.35">
      <c r="V29121" s="73"/>
    </row>
    <row r="29122" spans="22:22" x14ac:dyDescent="0.35">
      <c r="V29122" s="73"/>
    </row>
    <row r="29123" spans="22:22" x14ac:dyDescent="0.35">
      <c r="V29123" s="73"/>
    </row>
    <row r="29124" spans="22:22" x14ac:dyDescent="0.35">
      <c r="V29124" s="73"/>
    </row>
    <row r="29125" spans="22:22" x14ac:dyDescent="0.35">
      <c r="V29125" s="73"/>
    </row>
    <row r="29126" spans="22:22" x14ac:dyDescent="0.35">
      <c r="V29126" s="73"/>
    </row>
    <row r="29127" spans="22:22" x14ac:dyDescent="0.35">
      <c r="V29127" s="73"/>
    </row>
    <row r="29128" spans="22:22" x14ac:dyDescent="0.35">
      <c r="V29128" s="73"/>
    </row>
    <row r="29129" spans="22:22" x14ac:dyDescent="0.35">
      <c r="V29129" s="73"/>
    </row>
    <row r="29130" spans="22:22" x14ac:dyDescent="0.35">
      <c r="V29130" s="73"/>
    </row>
    <row r="29131" spans="22:22" x14ac:dyDescent="0.35">
      <c r="V29131" s="73"/>
    </row>
    <row r="29132" spans="22:22" x14ac:dyDescent="0.35">
      <c r="V29132" s="73"/>
    </row>
    <row r="29133" spans="22:22" x14ac:dyDescent="0.35">
      <c r="V29133" s="73"/>
    </row>
    <row r="29134" spans="22:22" x14ac:dyDescent="0.35">
      <c r="V29134" s="73"/>
    </row>
    <row r="29135" spans="22:22" x14ac:dyDescent="0.35">
      <c r="V29135" s="73"/>
    </row>
    <row r="29136" spans="22:22" x14ac:dyDescent="0.35">
      <c r="V29136" s="73"/>
    </row>
    <row r="29137" spans="22:22" x14ac:dyDescent="0.35">
      <c r="V29137" s="73"/>
    </row>
    <row r="29138" spans="22:22" x14ac:dyDescent="0.35">
      <c r="V29138" s="73"/>
    </row>
    <row r="29139" spans="22:22" x14ac:dyDescent="0.35">
      <c r="V29139" s="73"/>
    </row>
    <row r="29140" spans="22:22" x14ac:dyDescent="0.35">
      <c r="V29140" s="73"/>
    </row>
    <row r="29141" spans="22:22" x14ac:dyDescent="0.35">
      <c r="V29141" s="73"/>
    </row>
    <row r="29142" spans="22:22" x14ac:dyDescent="0.35">
      <c r="V29142" s="73"/>
    </row>
    <row r="29143" spans="22:22" x14ac:dyDescent="0.35">
      <c r="V29143" s="73"/>
    </row>
    <row r="29144" spans="22:22" x14ac:dyDescent="0.35">
      <c r="V29144" s="73"/>
    </row>
    <row r="29145" spans="22:22" x14ac:dyDescent="0.35">
      <c r="V29145" s="73"/>
    </row>
    <row r="29146" spans="22:22" x14ac:dyDescent="0.35">
      <c r="V29146" s="73"/>
    </row>
    <row r="29147" spans="22:22" x14ac:dyDescent="0.35">
      <c r="V29147" s="73"/>
    </row>
    <row r="29148" spans="22:22" x14ac:dyDescent="0.35">
      <c r="V29148" s="73"/>
    </row>
    <row r="29149" spans="22:22" x14ac:dyDescent="0.35">
      <c r="V29149" s="73"/>
    </row>
    <row r="29150" spans="22:22" x14ac:dyDescent="0.35">
      <c r="V29150" s="73"/>
    </row>
    <row r="29151" spans="22:22" x14ac:dyDescent="0.35">
      <c r="V29151" s="73"/>
    </row>
    <row r="29152" spans="22:22" x14ac:dyDescent="0.35">
      <c r="V29152" s="73"/>
    </row>
    <row r="29153" spans="22:22" x14ac:dyDescent="0.35">
      <c r="V29153" s="73"/>
    </row>
    <row r="29154" spans="22:22" x14ac:dyDescent="0.35">
      <c r="V29154" s="73"/>
    </row>
    <row r="29155" spans="22:22" x14ac:dyDescent="0.35">
      <c r="V29155" s="73"/>
    </row>
    <row r="29156" spans="22:22" x14ac:dyDescent="0.35">
      <c r="V29156" s="73"/>
    </row>
    <row r="29157" spans="22:22" x14ac:dyDescent="0.35">
      <c r="V29157" s="73"/>
    </row>
    <row r="29158" spans="22:22" x14ac:dyDescent="0.35">
      <c r="V29158" s="73"/>
    </row>
    <row r="29159" spans="22:22" x14ac:dyDescent="0.35">
      <c r="V29159" s="73"/>
    </row>
    <row r="29160" spans="22:22" x14ac:dyDescent="0.35">
      <c r="V29160" s="73"/>
    </row>
    <row r="29161" spans="22:22" x14ac:dyDescent="0.35">
      <c r="V29161" s="73"/>
    </row>
    <row r="29162" spans="22:22" x14ac:dyDescent="0.35">
      <c r="V29162" s="73"/>
    </row>
    <row r="29163" spans="22:22" x14ac:dyDescent="0.35">
      <c r="V29163" s="73"/>
    </row>
    <row r="29164" spans="22:22" x14ac:dyDescent="0.35">
      <c r="V29164" s="73"/>
    </row>
    <row r="29165" spans="22:22" x14ac:dyDescent="0.35">
      <c r="V29165" s="73"/>
    </row>
    <row r="29166" spans="22:22" x14ac:dyDescent="0.35">
      <c r="V29166" s="73"/>
    </row>
    <row r="29167" spans="22:22" x14ac:dyDescent="0.35">
      <c r="V29167" s="73"/>
    </row>
    <row r="29168" spans="22:22" x14ac:dyDescent="0.35">
      <c r="V29168" s="73"/>
    </row>
    <row r="29169" spans="22:22" x14ac:dyDescent="0.35">
      <c r="V29169" s="73"/>
    </row>
    <row r="29170" spans="22:22" x14ac:dyDescent="0.35">
      <c r="V29170" s="73"/>
    </row>
    <row r="29171" spans="22:22" x14ac:dyDescent="0.35">
      <c r="V29171" s="73"/>
    </row>
    <row r="29172" spans="22:22" x14ac:dyDescent="0.35">
      <c r="V29172" s="73"/>
    </row>
    <row r="29173" spans="22:22" x14ac:dyDescent="0.35">
      <c r="V29173" s="73"/>
    </row>
    <row r="29174" spans="22:22" x14ac:dyDescent="0.35">
      <c r="V29174" s="73"/>
    </row>
    <row r="29175" spans="22:22" x14ac:dyDescent="0.35">
      <c r="V29175" s="73"/>
    </row>
    <row r="29176" spans="22:22" x14ac:dyDescent="0.35">
      <c r="V29176" s="73"/>
    </row>
    <row r="29177" spans="22:22" x14ac:dyDescent="0.35">
      <c r="V29177" s="73"/>
    </row>
    <row r="29178" spans="22:22" x14ac:dyDescent="0.35">
      <c r="V29178" s="73"/>
    </row>
    <row r="29179" spans="22:22" x14ac:dyDescent="0.35">
      <c r="V29179" s="73"/>
    </row>
    <row r="29180" spans="22:22" x14ac:dyDescent="0.35">
      <c r="V29180" s="73"/>
    </row>
    <row r="29181" spans="22:22" x14ac:dyDescent="0.35">
      <c r="V29181" s="73"/>
    </row>
    <row r="29182" spans="22:22" x14ac:dyDescent="0.35">
      <c r="V29182" s="73"/>
    </row>
    <row r="29183" spans="22:22" x14ac:dyDescent="0.35">
      <c r="V29183" s="73"/>
    </row>
    <row r="29184" spans="22:22" x14ac:dyDescent="0.35">
      <c r="V29184" s="73"/>
    </row>
    <row r="29185" spans="22:22" x14ac:dyDescent="0.35">
      <c r="V29185" s="73"/>
    </row>
    <row r="29186" spans="22:22" x14ac:dyDescent="0.35">
      <c r="V29186" s="73"/>
    </row>
    <row r="29187" spans="22:22" x14ac:dyDescent="0.35">
      <c r="V29187" s="73"/>
    </row>
    <row r="29188" spans="22:22" x14ac:dyDescent="0.35">
      <c r="V29188" s="73"/>
    </row>
    <row r="29189" spans="22:22" x14ac:dyDescent="0.35">
      <c r="V29189" s="73"/>
    </row>
    <row r="29190" spans="22:22" x14ac:dyDescent="0.35">
      <c r="V29190" s="73"/>
    </row>
    <row r="29191" spans="22:22" x14ac:dyDescent="0.35">
      <c r="V29191" s="73"/>
    </row>
    <row r="29192" spans="22:22" x14ac:dyDescent="0.35">
      <c r="V29192" s="73"/>
    </row>
    <row r="29193" spans="22:22" x14ac:dyDescent="0.35">
      <c r="V29193" s="73"/>
    </row>
    <row r="29194" spans="22:22" x14ac:dyDescent="0.35">
      <c r="V29194" s="73"/>
    </row>
    <row r="29195" spans="22:22" x14ac:dyDescent="0.35">
      <c r="V29195" s="73"/>
    </row>
    <row r="29196" spans="22:22" x14ac:dyDescent="0.35">
      <c r="V29196" s="73"/>
    </row>
    <row r="29197" spans="22:22" x14ac:dyDescent="0.35">
      <c r="V29197" s="73"/>
    </row>
    <row r="29198" spans="22:22" x14ac:dyDescent="0.35">
      <c r="V29198" s="73"/>
    </row>
    <row r="29199" spans="22:22" x14ac:dyDescent="0.35">
      <c r="V29199" s="73"/>
    </row>
    <row r="29200" spans="22:22" x14ac:dyDescent="0.35">
      <c r="V29200" s="73"/>
    </row>
    <row r="29201" spans="22:22" x14ac:dyDescent="0.35">
      <c r="V29201" s="73"/>
    </row>
    <row r="29202" spans="22:22" x14ac:dyDescent="0.35">
      <c r="V29202" s="73"/>
    </row>
    <row r="29203" spans="22:22" x14ac:dyDescent="0.35">
      <c r="V29203" s="73"/>
    </row>
    <row r="29204" spans="22:22" x14ac:dyDescent="0.35">
      <c r="V29204" s="73"/>
    </row>
    <row r="29205" spans="22:22" x14ac:dyDescent="0.35">
      <c r="V29205" s="73"/>
    </row>
    <row r="29206" spans="22:22" x14ac:dyDescent="0.35">
      <c r="V29206" s="73"/>
    </row>
    <row r="29207" spans="22:22" x14ac:dyDescent="0.35">
      <c r="V29207" s="73"/>
    </row>
    <row r="29208" spans="22:22" x14ac:dyDescent="0.35">
      <c r="V29208" s="73"/>
    </row>
    <row r="29209" spans="22:22" x14ac:dyDescent="0.35">
      <c r="V29209" s="73"/>
    </row>
    <row r="29210" spans="22:22" x14ac:dyDescent="0.35">
      <c r="V29210" s="73"/>
    </row>
    <row r="29211" spans="22:22" x14ac:dyDescent="0.35">
      <c r="V29211" s="73"/>
    </row>
    <row r="29212" spans="22:22" x14ac:dyDescent="0.35">
      <c r="V29212" s="73"/>
    </row>
    <row r="29213" spans="22:22" x14ac:dyDescent="0.35">
      <c r="V29213" s="73"/>
    </row>
    <row r="29214" spans="22:22" x14ac:dyDescent="0.35">
      <c r="V29214" s="73"/>
    </row>
    <row r="29215" spans="22:22" x14ac:dyDescent="0.35">
      <c r="V29215" s="73"/>
    </row>
    <row r="29216" spans="22:22" x14ac:dyDescent="0.35">
      <c r="V29216" s="73"/>
    </row>
    <row r="29217" spans="22:22" x14ac:dyDescent="0.35">
      <c r="V29217" s="73"/>
    </row>
    <row r="29218" spans="22:22" x14ac:dyDescent="0.35">
      <c r="V29218" s="73"/>
    </row>
    <row r="29219" spans="22:22" x14ac:dyDescent="0.35">
      <c r="V29219" s="73"/>
    </row>
    <row r="29220" spans="22:22" x14ac:dyDescent="0.35">
      <c r="V29220" s="73"/>
    </row>
    <row r="29221" spans="22:22" x14ac:dyDescent="0.35">
      <c r="V29221" s="73"/>
    </row>
    <row r="29222" spans="22:22" x14ac:dyDescent="0.35">
      <c r="V29222" s="73"/>
    </row>
    <row r="29223" spans="22:22" x14ac:dyDescent="0.35">
      <c r="V29223" s="73"/>
    </row>
    <row r="29224" spans="22:22" x14ac:dyDescent="0.35">
      <c r="V29224" s="73"/>
    </row>
    <row r="29225" spans="22:22" x14ac:dyDescent="0.35">
      <c r="V29225" s="73"/>
    </row>
    <row r="29226" spans="22:22" x14ac:dyDescent="0.35">
      <c r="V29226" s="73"/>
    </row>
    <row r="29227" spans="22:22" x14ac:dyDescent="0.35">
      <c r="V29227" s="73"/>
    </row>
    <row r="29228" spans="22:22" x14ac:dyDescent="0.35">
      <c r="V29228" s="73"/>
    </row>
    <row r="29229" spans="22:22" x14ac:dyDescent="0.35">
      <c r="V29229" s="73"/>
    </row>
    <row r="29230" spans="22:22" x14ac:dyDescent="0.35">
      <c r="V29230" s="73"/>
    </row>
    <row r="29231" spans="22:22" x14ac:dyDescent="0.35">
      <c r="V29231" s="73"/>
    </row>
    <row r="29232" spans="22:22" x14ac:dyDescent="0.35">
      <c r="V29232" s="73"/>
    </row>
    <row r="29233" spans="22:22" x14ac:dyDescent="0.35">
      <c r="V29233" s="73"/>
    </row>
    <row r="29234" spans="22:22" x14ac:dyDescent="0.35">
      <c r="V29234" s="73"/>
    </row>
    <row r="29235" spans="22:22" x14ac:dyDescent="0.35">
      <c r="V29235" s="73"/>
    </row>
    <row r="29236" spans="22:22" x14ac:dyDescent="0.35">
      <c r="V29236" s="73"/>
    </row>
    <row r="29237" spans="22:22" x14ac:dyDescent="0.35">
      <c r="V29237" s="73"/>
    </row>
    <row r="29238" spans="22:22" x14ac:dyDescent="0.35">
      <c r="V29238" s="73"/>
    </row>
    <row r="29239" spans="22:22" x14ac:dyDescent="0.35">
      <c r="V29239" s="73"/>
    </row>
    <row r="29240" spans="22:22" x14ac:dyDescent="0.35">
      <c r="V29240" s="73"/>
    </row>
    <row r="29241" spans="22:22" x14ac:dyDescent="0.35">
      <c r="V29241" s="73"/>
    </row>
    <row r="29242" spans="22:22" x14ac:dyDescent="0.35">
      <c r="V29242" s="73"/>
    </row>
    <row r="29243" spans="22:22" x14ac:dyDescent="0.35">
      <c r="V29243" s="73"/>
    </row>
    <row r="29244" spans="22:22" x14ac:dyDescent="0.35">
      <c r="V29244" s="73"/>
    </row>
    <row r="29245" spans="22:22" x14ac:dyDescent="0.35">
      <c r="V29245" s="73"/>
    </row>
    <row r="29246" spans="22:22" x14ac:dyDescent="0.35">
      <c r="V29246" s="73"/>
    </row>
    <row r="29247" spans="22:22" x14ac:dyDescent="0.35">
      <c r="V29247" s="73"/>
    </row>
    <row r="29248" spans="22:22" x14ac:dyDescent="0.35">
      <c r="V29248" s="73"/>
    </row>
    <row r="29249" spans="22:22" x14ac:dyDescent="0.35">
      <c r="V29249" s="73"/>
    </row>
    <row r="29250" spans="22:22" x14ac:dyDescent="0.35">
      <c r="V29250" s="73"/>
    </row>
    <row r="29251" spans="22:22" x14ac:dyDescent="0.35">
      <c r="V29251" s="73"/>
    </row>
    <row r="29252" spans="22:22" x14ac:dyDescent="0.35">
      <c r="V29252" s="73"/>
    </row>
    <row r="29253" spans="22:22" x14ac:dyDescent="0.35">
      <c r="V29253" s="73"/>
    </row>
    <row r="29254" spans="22:22" x14ac:dyDescent="0.35">
      <c r="V29254" s="73"/>
    </row>
    <row r="29255" spans="22:22" x14ac:dyDescent="0.35">
      <c r="V29255" s="73"/>
    </row>
    <row r="29256" spans="22:22" x14ac:dyDescent="0.35">
      <c r="V29256" s="73"/>
    </row>
    <row r="29257" spans="22:22" x14ac:dyDescent="0.35">
      <c r="V29257" s="73"/>
    </row>
    <row r="29258" spans="22:22" x14ac:dyDescent="0.35">
      <c r="V29258" s="73"/>
    </row>
    <row r="29259" spans="22:22" x14ac:dyDescent="0.35">
      <c r="V29259" s="73"/>
    </row>
    <row r="29260" spans="22:22" x14ac:dyDescent="0.35">
      <c r="V29260" s="73"/>
    </row>
    <row r="29261" spans="22:22" x14ac:dyDescent="0.35">
      <c r="V29261" s="73"/>
    </row>
    <row r="29262" spans="22:22" x14ac:dyDescent="0.35">
      <c r="V29262" s="73"/>
    </row>
    <row r="29263" spans="22:22" x14ac:dyDescent="0.35">
      <c r="V29263" s="73"/>
    </row>
    <row r="29264" spans="22:22" x14ac:dyDescent="0.35">
      <c r="V29264" s="73"/>
    </row>
    <row r="29265" spans="22:22" x14ac:dyDescent="0.35">
      <c r="V29265" s="73"/>
    </row>
    <row r="29266" spans="22:22" x14ac:dyDescent="0.35">
      <c r="V29266" s="73"/>
    </row>
    <row r="29267" spans="22:22" x14ac:dyDescent="0.35">
      <c r="V29267" s="73"/>
    </row>
    <row r="29268" spans="22:22" x14ac:dyDescent="0.35">
      <c r="V29268" s="73"/>
    </row>
    <row r="29269" spans="22:22" x14ac:dyDescent="0.35">
      <c r="V29269" s="73"/>
    </row>
    <row r="29270" spans="22:22" x14ac:dyDescent="0.35">
      <c r="V29270" s="73"/>
    </row>
    <row r="29271" spans="22:22" x14ac:dyDescent="0.35">
      <c r="V29271" s="73"/>
    </row>
    <row r="29272" spans="22:22" x14ac:dyDescent="0.35">
      <c r="V29272" s="73"/>
    </row>
    <row r="29273" spans="22:22" x14ac:dyDescent="0.35">
      <c r="V29273" s="73"/>
    </row>
    <row r="29274" spans="22:22" x14ac:dyDescent="0.35">
      <c r="V29274" s="73"/>
    </row>
    <row r="29275" spans="22:22" x14ac:dyDescent="0.35">
      <c r="V29275" s="73"/>
    </row>
    <row r="29276" spans="22:22" x14ac:dyDescent="0.35">
      <c r="V29276" s="73"/>
    </row>
    <row r="29277" spans="22:22" x14ac:dyDescent="0.35">
      <c r="V29277" s="73"/>
    </row>
    <row r="29278" spans="22:22" x14ac:dyDescent="0.35">
      <c r="V29278" s="73"/>
    </row>
    <row r="29279" spans="22:22" x14ac:dyDescent="0.35">
      <c r="V29279" s="73"/>
    </row>
    <row r="29280" spans="22:22" x14ac:dyDescent="0.35">
      <c r="V29280" s="73"/>
    </row>
    <row r="29281" spans="22:22" x14ac:dyDescent="0.35">
      <c r="V29281" s="73"/>
    </row>
    <row r="29282" spans="22:22" x14ac:dyDescent="0.35">
      <c r="V29282" s="73"/>
    </row>
    <row r="29283" spans="22:22" x14ac:dyDescent="0.35">
      <c r="V29283" s="73"/>
    </row>
    <row r="29284" spans="22:22" x14ac:dyDescent="0.35">
      <c r="V29284" s="73"/>
    </row>
    <row r="29285" spans="22:22" x14ac:dyDescent="0.35">
      <c r="V29285" s="73"/>
    </row>
    <row r="29286" spans="22:22" x14ac:dyDescent="0.35">
      <c r="V29286" s="73"/>
    </row>
    <row r="29287" spans="22:22" x14ac:dyDescent="0.35">
      <c r="V29287" s="73"/>
    </row>
    <row r="29288" spans="22:22" x14ac:dyDescent="0.35">
      <c r="V29288" s="73"/>
    </row>
    <row r="29289" spans="22:22" x14ac:dyDescent="0.35">
      <c r="V29289" s="73"/>
    </row>
    <row r="29290" spans="22:22" x14ac:dyDescent="0.35">
      <c r="V29290" s="73"/>
    </row>
    <row r="29291" spans="22:22" x14ac:dyDescent="0.35">
      <c r="V29291" s="73"/>
    </row>
    <row r="29292" spans="22:22" x14ac:dyDescent="0.35">
      <c r="V29292" s="73"/>
    </row>
    <row r="29293" spans="22:22" x14ac:dyDescent="0.35">
      <c r="V29293" s="73"/>
    </row>
    <row r="29294" spans="22:22" x14ac:dyDescent="0.35">
      <c r="V29294" s="73"/>
    </row>
    <row r="29295" spans="22:22" x14ac:dyDescent="0.35">
      <c r="V29295" s="73"/>
    </row>
    <row r="29296" spans="22:22" x14ac:dyDescent="0.35">
      <c r="V29296" s="73"/>
    </row>
    <row r="29297" spans="22:22" x14ac:dyDescent="0.35">
      <c r="V29297" s="73"/>
    </row>
    <row r="29298" spans="22:22" x14ac:dyDescent="0.35">
      <c r="V29298" s="73"/>
    </row>
    <row r="29299" spans="22:22" x14ac:dyDescent="0.35">
      <c r="V29299" s="73"/>
    </row>
    <row r="29300" spans="22:22" x14ac:dyDescent="0.35">
      <c r="V29300" s="73"/>
    </row>
    <row r="29301" spans="22:22" x14ac:dyDescent="0.35">
      <c r="V29301" s="73"/>
    </row>
    <row r="29302" spans="22:22" x14ac:dyDescent="0.35">
      <c r="V29302" s="73"/>
    </row>
    <row r="29303" spans="22:22" x14ac:dyDescent="0.35">
      <c r="V29303" s="73"/>
    </row>
    <row r="29304" spans="22:22" x14ac:dyDescent="0.35">
      <c r="V29304" s="73"/>
    </row>
    <row r="29305" spans="22:22" x14ac:dyDescent="0.35">
      <c r="V29305" s="73"/>
    </row>
    <row r="29306" spans="22:22" x14ac:dyDescent="0.35">
      <c r="V29306" s="73"/>
    </row>
    <row r="29307" spans="22:22" x14ac:dyDescent="0.35">
      <c r="V29307" s="73"/>
    </row>
    <row r="29308" spans="22:22" x14ac:dyDescent="0.35">
      <c r="V29308" s="73"/>
    </row>
    <row r="29309" spans="22:22" x14ac:dyDescent="0.35">
      <c r="V29309" s="73"/>
    </row>
    <row r="29310" spans="22:22" x14ac:dyDescent="0.35">
      <c r="V29310" s="73"/>
    </row>
    <row r="29311" spans="22:22" x14ac:dyDescent="0.35">
      <c r="V29311" s="73"/>
    </row>
    <row r="29312" spans="22:22" x14ac:dyDescent="0.35">
      <c r="V29312" s="73"/>
    </row>
    <row r="29313" spans="22:22" x14ac:dyDescent="0.35">
      <c r="V29313" s="73"/>
    </row>
    <row r="29314" spans="22:22" x14ac:dyDescent="0.35">
      <c r="V29314" s="73"/>
    </row>
    <row r="29315" spans="22:22" x14ac:dyDescent="0.35">
      <c r="V29315" s="73"/>
    </row>
    <row r="29316" spans="22:22" x14ac:dyDescent="0.35">
      <c r="V29316" s="73"/>
    </row>
    <row r="29317" spans="22:22" x14ac:dyDescent="0.35">
      <c r="V29317" s="73"/>
    </row>
    <row r="29318" spans="22:22" x14ac:dyDescent="0.35">
      <c r="V29318" s="73"/>
    </row>
    <row r="29319" spans="22:22" x14ac:dyDescent="0.35">
      <c r="V29319" s="73"/>
    </row>
    <row r="29320" spans="22:22" x14ac:dyDescent="0.35">
      <c r="V29320" s="73"/>
    </row>
    <row r="29321" spans="22:22" x14ac:dyDescent="0.35">
      <c r="V29321" s="73"/>
    </row>
    <row r="29322" spans="22:22" x14ac:dyDescent="0.35">
      <c r="V29322" s="73"/>
    </row>
    <row r="29323" spans="22:22" x14ac:dyDescent="0.35">
      <c r="V29323" s="73"/>
    </row>
    <row r="29324" spans="22:22" x14ac:dyDescent="0.35">
      <c r="V29324" s="73"/>
    </row>
    <row r="29325" spans="22:22" x14ac:dyDescent="0.35">
      <c r="V29325" s="73"/>
    </row>
    <row r="29326" spans="22:22" x14ac:dyDescent="0.35">
      <c r="V29326" s="73"/>
    </row>
    <row r="29327" spans="22:22" x14ac:dyDescent="0.35">
      <c r="V29327" s="73"/>
    </row>
    <row r="29328" spans="22:22" x14ac:dyDescent="0.35">
      <c r="V29328" s="73"/>
    </row>
    <row r="29329" spans="22:22" x14ac:dyDescent="0.35">
      <c r="V29329" s="73"/>
    </row>
    <row r="29330" spans="22:22" x14ac:dyDescent="0.35">
      <c r="V29330" s="73"/>
    </row>
    <row r="29331" spans="22:22" x14ac:dyDescent="0.35">
      <c r="V29331" s="73"/>
    </row>
    <row r="29332" spans="22:22" x14ac:dyDescent="0.35">
      <c r="V29332" s="73"/>
    </row>
    <row r="29333" spans="22:22" x14ac:dyDescent="0.35">
      <c r="V29333" s="73"/>
    </row>
    <row r="29334" spans="22:22" x14ac:dyDescent="0.35">
      <c r="V29334" s="73"/>
    </row>
    <row r="29335" spans="22:22" x14ac:dyDescent="0.35">
      <c r="V29335" s="73"/>
    </row>
    <row r="29336" spans="22:22" x14ac:dyDescent="0.35">
      <c r="V29336" s="73"/>
    </row>
    <row r="29337" spans="22:22" x14ac:dyDescent="0.35">
      <c r="V29337" s="73"/>
    </row>
    <row r="29338" spans="22:22" x14ac:dyDescent="0.35">
      <c r="V29338" s="73"/>
    </row>
    <row r="29339" spans="22:22" x14ac:dyDescent="0.35">
      <c r="V29339" s="73"/>
    </row>
    <row r="29340" spans="22:22" x14ac:dyDescent="0.35">
      <c r="V29340" s="73"/>
    </row>
    <row r="29341" spans="22:22" x14ac:dyDescent="0.35">
      <c r="V29341" s="73"/>
    </row>
    <row r="29342" spans="22:22" x14ac:dyDescent="0.35">
      <c r="V29342" s="73"/>
    </row>
    <row r="29343" spans="22:22" x14ac:dyDescent="0.35">
      <c r="V29343" s="73"/>
    </row>
    <row r="29344" spans="22:22" x14ac:dyDescent="0.35">
      <c r="V29344" s="73"/>
    </row>
    <row r="29345" spans="22:22" x14ac:dyDescent="0.35">
      <c r="V29345" s="73"/>
    </row>
    <row r="29346" spans="22:22" x14ac:dyDescent="0.35">
      <c r="V29346" s="73"/>
    </row>
    <row r="29347" spans="22:22" x14ac:dyDescent="0.35">
      <c r="V29347" s="73"/>
    </row>
    <row r="29348" spans="22:22" x14ac:dyDescent="0.35">
      <c r="V29348" s="73"/>
    </row>
    <row r="29349" spans="22:22" x14ac:dyDescent="0.35">
      <c r="V29349" s="73"/>
    </row>
    <row r="29350" spans="22:22" x14ac:dyDescent="0.35">
      <c r="V29350" s="73"/>
    </row>
    <row r="29351" spans="22:22" x14ac:dyDescent="0.35">
      <c r="V29351" s="73"/>
    </row>
    <row r="29352" spans="22:22" x14ac:dyDescent="0.35">
      <c r="V29352" s="73"/>
    </row>
    <row r="29353" spans="22:22" x14ac:dyDescent="0.35">
      <c r="V29353" s="73"/>
    </row>
    <row r="29354" spans="22:22" x14ac:dyDescent="0.35">
      <c r="V29354" s="73"/>
    </row>
    <row r="29355" spans="22:22" x14ac:dyDescent="0.35">
      <c r="V29355" s="73"/>
    </row>
    <row r="29356" spans="22:22" x14ac:dyDescent="0.35">
      <c r="V29356" s="73"/>
    </row>
    <row r="29357" spans="22:22" x14ac:dyDescent="0.35">
      <c r="V29357" s="73"/>
    </row>
    <row r="29358" spans="22:22" x14ac:dyDescent="0.35">
      <c r="V29358" s="73"/>
    </row>
    <row r="29359" spans="22:22" x14ac:dyDescent="0.35">
      <c r="V29359" s="73"/>
    </row>
    <row r="29360" spans="22:22" x14ac:dyDescent="0.35">
      <c r="V29360" s="73"/>
    </row>
    <row r="29361" spans="22:22" x14ac:dyDescent="0.35">
      <c r="V29361" s="73"/>
    </row>
    <row r="29362" spans="22:22" x14ac:dyDescent="0.35">
      <c r="V29362" s="73"/>
    </row>
    <row r="29363" spans="22:22" x14ac:dyDescent="0.35">
      <c r="V29363" s="73"/>
    </row>
    <row r="29364" spans="22:22" x14ac:dyDescent="0.35">
      <c r="V29364" s="73"/>
    </row>
    <row r="29365" spans="22:22" x14ac:dyDescent="0.35">
      <c r="V29365" s="73"/>
    </row>
    <row r="29366" spans="22:22" x14ac:dyDescent="0.35">
      <c r="V29366" s="73"/>
    </row>
    <row r="29367" spans="22:22" x14ac:dyDescent="0.35">
      <c r="V29367" s="73"/>
    </row>
    <row r="29368" spans="22:22" x14ac:dyDescent="0.35">
      <c r="V29368" s="73"/>
    </row>
    <row r="29369" spans="22:22" x14ac:dyDescent="0.35">
      <c r="V29369" s="73"/>
    </row>
    <row r="29370" spans="22:22" x14ac:dyDescent="0.35">
      <c r="V29370" s="73"/>
    </row>
    <row r="29371" spans="22:22" x14ac:dyDescent="0.35">
      <c r="V29371" s="73"/>
    </row>
    <row r="29372" spans="22:22" x14ac:dyDescent="0.35">
      <c r="V29372" s="73"/>
    </row>
    <row r="29373" spans="22:22" x14ac:dyDescent="0.35">
      <c r="V29373" s="73"/>
    </row>
    <row r="29374" spans="22:22" x14ac:dyDescent="0.35">
      <c r="V29374" s="73"/>
    </row>
    <row r="29375" spans="22:22" x14ac:dyDescent="0.35">
      <c r="V29375" s="73"/>
    </row>
    <row r="29376" spans="22:22" x14ac:dyDescent="0.35">
      <c r="V29376" s="73"/>
    </row>
    <row r="29377" spans="22:22" x14ac:dyDescent="0.35">
      <c r="V29377" s="73"/>
    </row>
    <row r="29378" spans="22:22" x14ac:dyDescent="0.35">
      <c r="V29378" s="73"/>
    </row>
    <row r="29379" spans="22:22" x14ac:dyDescent="0.35">
      <c r="V29379" s="73"/>
    </row>
    <row r="29380" spans="22:22" x14ac:dyDescent="0.35">
      <c r="V29380" s="73"/>
    </row>
    <row r="29381" spans="22:22" x14ac:dyDescent="0.35">
      <c r="V29381" s="73"/>
    </row>
    <row r="29382" spans="22:22" x14ac:dyDescent="0.35">
      <c r="V29382" s="73"/>
    </row>
    <row r="29383" spans="22:22" x14ac:dyDescent="0.35">
      <c r="V29383" s="73"/>
    </row>
    <row r="29384" spans="22:22" x14ac:dyDescent="0.35">
      <c r="V29384" s="73"/>
    </row>
    <row r="29385" spans="22:22" x14ac:dyDescent="0.35">
      <c r="V29385" s="73"/>
    </row>
    <row r="29386" spans="22:22" x14ac:dyDescent="0.35">
      <c r="V29386" s="73"/>
    </row>
    <row r="29387" spans="22:22" x14ac:dyDescent="0.35">
      <c r="V29387" s="73"/>
    </row>
    <row r="29388" spans="22:22" x14ac:dyDescent="0.35">
      <c r="V29388" s="73"/>
    </row>
    <row r="29389" spans="22:22" x14ac:dyDescent="0.35">
      <c r="V29389" s="73"/>
    </row>
    <row r="29390" spans="22:22" x14ac:dyDescent="0.35">
      <c r="V29390" s="73"/>
    </row>
    <row r="29391" spans="22:22" x14ac:dyDescent="0.35">
      <c r="V29391" s="73"/>
    </row>
    <row r="29392" spans="22:22" x14ac:dyDescent="0.35">
      <c r="V29392" s="73"/>
    </row>
    <row r="29393" spans="22:22" x14ac:dyDescent="0.35">
      <c r="V29393" s="73"/>
    </row>
    <row r="29394" spans="22:22" x14ac:dyDescent="0.35">
      <c r="V29394" s="73"/>
    </row>
    <row r="29395" spans="22:22" x14ac:dyDescent="0.35">
      <c r="V29395" s="73"/>
    </row>
    <row r="29396" spans="22:22" x14ac:dyDescent="0.35">
      <c r="V29396" s="73"/>
    </row>
    <row r="29397" spans="22:22" x14ac:dyDescent="0.35">
      <c r="V29397" s="73"/>
    </row>
    <row r="29398" spans="22:22" x14ac:dyDescent="0.35">
      <c r="V29398" s="73"/>
    </row>
    <row r="29399" spans="22:22" x14ac:dyDescent="0.35">
      <c r="V29399" s="73"/>
    </row>
    <row r="29400" spans="22:22" x14ac:dyDescent="0.35">
      <c r="V29400" s="73"/>
    </row>
    <row r="29401" spans="22:22" x14ac:dyDescent="0.35">
      <c r="V29401" s="73"/>
    </row>
    <row r="29402" spans="22:22" x14ac:dyDescent="0.35">
      <c r="V29402" s="73"/>
    </row>
    <row r="29403" spans="22:22" x14ac:dyDescent="0.35">
      <c r="V29403" s="73"/>
    </row>
    <row r="29404" spans="22:22" x14ac:dyDescent="0.35">
      <c r="V29404" s="73"/>
    </row>
    <row r="29405" spans="22:22" x14ac:dyDescent="0.35">
      <c r="V29405" s="73"/>
    </row>
    <row r="29406" spans="22:22" x14ac:dyDescent="0.35">
      <c r="V29406" s="73"/>
    </row>
    <row r="29407" spans="22:22" x14ac:dyDescent="0.35">
      <c r="V29407" s="73"/>
    </row>
    <row r="29408" spans="22:22" x14ac:dyDescent="0.35">
      <c r="V29408" s="73"/>
    </row>
    <row r="29409" spans="22:22" x14ac:dyDescent="0.35">
      <c r="V29409" s="73"/>
    </row>
    <row r="29410" spans="22:22" x14ac:dyDescent="0.35">
      <c r="V29410" s="73"/>
    </row>
    <row r="29411" spans="22:22" x14ac:dyDescent="0.35">
      <c r="V29411" s="73"/>
    </row>
    <row r="29412" spans="22:22" x14ac:dyDescent="0.35">
      <c r="V29412" s="73"/>
    </row>
    <row r="29413" spans="22:22" x14ac:dyDescent="0.35">
      <c r="V29413" s="73"/>
    </row>
    <row r="29414" spans="22:22" x14ac:dyDescent="0.35">
      <c r="V29414" s="73"/>
    </row>
    <row r="29415" spans="22:22" x14ac:dyDescent="0.35">
      <c r="V29415" s="73"/>
    </row>
    <row r="29416" spans="22:22" x14ac:dyDescent="0.35">
      <c r="V29416" s="73"/>
    </row>
    <row r="29417" spans="22:22" x14ac:dyDescent="0.35">
      <c r="V29417" s="73"/>
    </row>
    <row r="29418" spans="22:22" x14ac:dyDescent="0.35">
      <c r="V29418" s="73"/>
    </row>
    <row r="29419" spans="22:22" x14ac:dyDescent="0.35">
      <c r="V29419" s="73"/>
    </row>
    <row r="29420" spans="22:22" x14ac:dyDescent="0.35">
      <c r="V29420" s="73"/>
    </row>
    <row r="29421" spans="22:22" x14ac:dyDescent="0.35">
      <c r="V29421" s="73"/>
    </row>
    <row r="29422" spans="22:22" x14ac:dyDescent="0.35">
      <c r="V29422" s="73"/>
    </row>
    <row r="29423" spans="22:22" x14ac:dyDescent="0.35">
      <c r="V29423" s="73"/>
    </row>
    <row r="29424" spans="22:22" x14ac:dyDescent="0.35">
      <c r="V29424" s="73"/>
    </row>
    <row r="29425" spans="22:22" x14ac:dyDescent="0.35">
      <c r="V29425" s="73"/>
    </row>
    <row r="29426" spans="22:22" x14ac:dyDescent="0.35">
      <c r="V29426" s="73"/>
    </row>
    <row r="29427" spans="22:22" x14ac:dyDescent="0.35">
      <c r="V29427" s="73"/>
    </row>
    <row r="29428" spans="22:22" x14ac:dyDescent="0.35">
      <c r="V29428" s="73"/>
    </row>
    <row r="29429" spans="22:22" x14ac:dyDescent="0.35">
      <c r="V29429" s="73"/>
    </row>
    <row r="29430" spans="22:22" x14ac:dyDescent="0.35">
      <c r="V29430" s="73"/>
    </row>
    <row r="29431" spans="22:22" x14ac:dyDescent="0.35">
      <c r="V29431" s="73"/>
    </row>
    <row r="29432" spans="22:22" x14ac:dyDescent="0.35">
      <c r="V29432" s="73"/>
    </row>
    <row r="29433" spans="22:22" x14ac:dyDescent="0.35">
      <c r="V29433" s="73"/>
    </row>
    <row r="29434" spans="22:22" x14ac:dyDescent="0.35">
      <c r="V29434" s="73"/>
    </row>
    <row r="29435" spans="22:22" x14ac:dyDescent="0.35">
      <c r="V29435" s="73"/>
    </row>
    <row r="29436" spans="22:22" x14ac:dyDescent="0.35">
      <c r="V29436" s="73"/>
    </row>
    <row r="29437" spans="22:22" x14ac:dyDescent="0.35">
      <c r="V29437" s="73"/>
    </row>
    <row r="29438" spans="22:22" x14ac:dyDescent="0.35">
      <c r="V29438" s="73"/>
    </row>
    <row r="29439" spans="22:22" x14ac:dyDescent="0.35">
      <c r="V29439" s="73"/>
    </row>
    <row r="29440" spans="22:22" x14ac:dyDescent="0.35">
      <c r="V29440" s="73"/>
    </row>
    <row r="29441" spans="22:22" x14ac:dyDescent="0.35">
      <c r="V29441" s="73"/>
    </row>
    <row r="29442" spans="22:22" x14ac:dyDescent="0.35">
      <c r="V29442" s="73"/>
    </row>
    <row r="29443" spans="22:22" x14ac:dyDescent="0.35">
      <c r="V29443" s="73"/>
    </row>
    <row r="29444" spans="22:22" x14ac:dyDescent="0.35">
      <c r="V29444" s="73"/>
    </row>
    <row r="29445" spans="22:22" x14ac:dyDescent="0.35">
      <c r="V29445" s="73"/>
    </row>
    <row r="29446" spans="22:22" x14ac:dyDescent="0.35">
      <c r="V29446" s="73"/>
    </row>
    <row r="29447" spans="22:22" x14ac:dyDescent="0.35">
      <c r="V29447" s="73"/>
    </row>
    <row r="29448" spans="22:22" x14ac:dyDescent="0.35">
      <c r="V29448" s="73"/>
    </row>
    <row r="29449" spans="22:22" x14ac:dyDescent="0.35">
      <c r="V29449" s="73"/>
    </row>
    <row r="29450" spans="22:22" x14ac:dyDescent="0.35">
      <c r="V29450" s="73"/>
    </row>
    <row r="29451" spans="22:22" x14ac:dyDescent="0.35">
      <c r="V29451" s="73"/>
    </row>
    <row r="29452" spans="22:22" x14ac:dyDescent="0.35">
      <c r="V29452" s="73"/>
    </row>
    <row r="29453" spans="22:22" x14ac:dyDescent="0.35">
      <c r="V29453" s="73"/>
    </row>
    <row r="29454" spans="22:22" x14ac:dyDescent="0.35">
      <c r="V29454" s="73"/>
    </row>
    <row r="29455" spans="22:22" x14ac:dyDescent="0.35">
      <c r="V29455" s="73"/>
    </row>
    <row r="29456" spans="22:22" x14ac:dyDescent="0.35">
      <c r="V29456" s="73"/>
    </row>
    <row r="29457" spans="22:22" x14ac:dyDescent="0.35">
      <c r="V29457" s="73"/>
    </row>
    <row r="29458" spans="22:22" x14ac:dyDescent="0.35">
      <c r="V29458" s="73"/>
    </row>
    <row r="29459" spans="22:22" x14ac:dyDescent="0.35">
      <c r="V29459" s="73"/>
    </row>
    <row r="29460" spans="22:22" x14ac:dyDescent="0.35">
      <c r="V29460" s="73"/>
    </row>
    <row r="29461" spans="22:22" x14ac:dyDescent="0.35">
      <c r="V29461" s="73"/>
    </row>
    <row r="29462" spans="22:22" x14ac:dyDescent="0.35">
      <c r="V29462" s="73"/>
    </row>
    <row r="29463" spans="22:22" x14ac:dyDescent="0.35">
      <c r="V29463" s="73"/>
    </row>
    <row r="29464" spans="22:22" x14ac:dyDescent="0.35">
      <c r="V29464" s="73"/>
    </row>
    <row r="29465" spans="22:22" x14ac:dyDescent="0.35">
      <c r="V29465" s="73"/>
    </row>
    <row r="29466" spans="22:22" x14ac:dyDescent="0.35">
      <c r="V29466" s="73"/>
    </row>
    <row r="29467" spans="22:22" x14ac:dyDescent="0.35">
      <c r="V29467" s="73"/>
    </row>
    <row r="29468" spans="22:22" x14ac:dyDescent="0.35">
      <c r="V29468" s="73"/>
    </row>
    <row r="29469" spans="22:22" x14ac:dyDescent="0.35">
      <c r="V29469" s="73"/>
    </row>
    <row r="29470" spans="22:22" x14ac:dyDescent="0.35">
      <c r="V29470" s="73"/>
    </row>
    <row r="29471" spans="22:22" x14ac:dyDescent="0.35">
      <c r="V29471" s="73"/>
    </row>
    <row r="29472" spans="22:22" x14ac:dyDescent="0.35">
      <c r="V29472" s="73"/>
    </row>
    <row r="29473" spans="22:22" x14ac:dyDescent="0.35">
      <c r="V29473" s="73"/>
    </row>
    <row r="29474" spans="22:22" x14ac:dyDescent="0.35">
      <c r="V29474" s="73"/>
    </row>
    <row r="29475" spans="22:22" x14ac:dyDescent="0.35">
      <c r="V29475" s="73"/>
    </row>
    <row r="29476" spans="22:22" x14ac:dyDescent="0.35">
      <c r="V29476" s="73"/>
    </row>
    <row r="29477" spans="22:22" x14ac:dyDescent="0.35">
      <c r="V29477" s="73"/>
    </row>
    <row r="29478" spans="22:22" x14ac:dyDescent="0.35">
      <c r="V29478" s="73"/>
    </row>
    <row r="29479" spans="22:22" x14ac:dyDescent="0.35">
      <c r="V29479" s="73"/>
    </row>
    <row r="29480" spans="22:22" x14ac:dyDescent="0.35">
      <c r="V29480" s="73"/>
    </row>
    <row r="29481" spans="22:22" x14ac:dyDescent="0.35">
      <c r="V29481" s="73"/>
    </row>
    <row r="29482" spans="22:22" x14ac:dyDescent="0.35">
      <c r="V29482" s="73"/>
    </row>
    <row r="29483" spans="22:22" x14ac:dyDescent="0.35">
      <c r="V29483" s="73"/>
    </row>
    <row r="29484" spans="22:22" x14ac:dyDescent="0.35">
      <c r="V29484" s="73"/>
    </row>
    <row r="29485" spans="22:22" x14ac:dyDescent="0.35">
      <c r="V29485" s="73"/>
    </row>
    <row r="29486" spans="22:22" x14ac:dyDescent="0.35">
      <c r="V29486" s="73"/>
    </row>
    <row r="29487" spans="22:22" x14ac:dyDescent="0.35">
      <c r="V29487" s="73"/>
    </row>
    <row r="29488" spans="22:22" x14ac:dyDescent="0.35">
      <c r="V29488" s="73"/>
    </row>
    <row r="29489" spans="22:22" x14ac:dyDescent="0.35">
      <c r="V29489" s="73"/>
    </row>
    <row r="29490" spans="22:22" x14ac:dyDescent="0.35">
      <c r="V29490" s="73"/>
    </row>
    <row r="29491" spans="22:22" x14ac:dyDescent="0.35">
      <c r="V29491" s="73"/>
    </row>
    <row r="29492" spans="22:22" x14ac:dyDescent="0.35">
      <c r="V29492" s="73"/>
    </row>
    <row r="29493" spans="22:22" x14ac:dyDescent="0.35">
      <c r="V29493" s="73"/>
    </row>
    <row r="29494" spans="22:22" x14ac:dyDescent="0.35">
      <c r="V29494" s="73"/>
    </row>
    <row r="29495" spans="22:22" x14ac:dyDescent="0.35">
      <c r="V29495" s="73"/>
    </row>
    <row r="29496" spans="22:22" x14ac:dyDescent="0.35">
      <c r="V29496" s="73"/>
    </row>
    <row r="29497" spans="22:22" x14ac:dyDescent="0.35">
      <c r="V29497" s="73"/>
    </row>
    <row r="29498" spans="22:22" x14ac:dyDescent="0.35">
      <c r="V29498" s="73"/>
    </row>
    <row r="29499" spans="22:22" x14ac:dyDescent="0.35">
      <c r="V29499" s="73"/>
    </row>
    <row r="29500" spans="22:22" x14ac:dyDescent="0.35">
      <c r="V29500" s="73"/>
    </row>
    <row r="29501" spans="22:22" x14ac:dyDescent="0.35">
      <c r="V29501" s="73"/>
    </row>
    <row r="29502" spans="22:22" x14ac:dyDescent="0.35">
      <c r="V29502" s="73"/>
    </row>
    <row r="29503" spans="22:22" x14ac:dyDescent="0.35">
      <c r="V29503" s="73"/>
    </row>
    <row r="29504" spans="22:22" x14ac:dyDescent="0.35">
      <c r="V29504" s="73"/>
    </row>
    <row r="29505" spans="22:22" x14ac:dyDescent="0.35">
      <c r="V29505" s="73"/>
    </row>
    <row r="29506" spans="22:22" x14ac:dyDescent="0.35">
      <c r="V29506" s="73"/>
    </row>
    <row r="29507" spans="22:22" x14ac:dyDescent="0.35">
      <c r="V29507" s="73"/>
    </row>
    <row r="29508" spans="22:22" x14ac:dyDescent="0.35">
      <c r="V29508" s="73"/>
    </row>
    <row r="29509" spans="22:22" x14ac:dyDescent="0.35">
      <c r="V29509" s="73"/>
    </row>
    <row r="29510" spans="22:22" x14ac:dyDescent="0.35">
      <c r="V29510" s="73"/>
    </row>
    <row r="29511" spans="22:22" x14ac:dyDescent="0.35">
      <c r="V29511" s="73"/>
    </row>
    <row r="29512" spans="22:22" x14ac:dyDescent="0.35">
      <c r="V29512" s="73"/>
    </row>
    <row r="29513" spans="22:22" x14ac:dyDescent="0.35">
      <c r="V29513" s="73"/>
    </row>
    <row r="29514" spans="22:22" x14ac:dyDescent="0.35">
      <c r="V29514" s="73"/>
    </row>
    <row r="29515" spans="22:22" x14ac:dyDescent="0.35">
      <c r="V29515" s="73"/>
    </row>
    <row r="29516" spans="22:22" x14ac:dyDescent="0.35">
      <c r="V29516" s="73"/>
    </row>
    <row r="29517" spans="22:22" x14ac:dyDescent="0.35">
      <c r="V29517" s="73"/>
    </row>
    <row r="29518" spans="22:22" x14ac:dyDescent="0.35">
      <c r="V29518" s="73"/>
    </row>
    <row r="29519" spans="22:22" x14ac:dyDescent="0.35">
      <c r="V29519" s="73"/>
    </row>
    <row r="29520" spans="22:22" x14ac:dyDescent="0.35">
      <c r="V29520" s="73"/>
    </row>
    <row r="29521" spans="22:22" x14ac:dyDescent="0.35">
      <c r="V29521" s="73"/>
    </row>
    <row r="29522" spans="22:22" x14ac:dyDescent="0.35">
      <c r="V29522" s="73"/>
    </row>
    <row r="29523" spans="22:22" x14ac:dyDescent="0.35">
      <c r="V29523" s="73"/>
    </row>
    <row r="29524" spans="22:22" x14ac:dyDescent="0.35">
      <c r="V29524" s="73"/>
    </row>
    <row r="29525" spans="22:22" x14ac:dyDescent="0.35">
      <c r="V29525" s="73"/>
    </row>
    <row r="29526" spans="22:22" x14ac:dyDescent="0.35">
      <c r="V29526" s="73"/>
    </row>
    <row r="29527" spans="22:22" x14ac:dyDescent="0.35">
      <c r="V29527" s="73"/>
    </row>
    <row r="29528" spans="22:22" x14ac:dyDescent="0.35">
      <c r="V29528" s="73"/>
    </row>
    <row r="29529" spans="22:22" x14ac:dyDescent="0.35">
      <c r="V29529" s="73"/>
    </row>
    <row r="29530" spans="22:22" x14ac:dyDescent="0.35">
      <c r="V29530" s="73"/>
    </row>
    <row r="29531" spans="22:22" x14ac:dyDescent="0.35">
      <c r="V29531" s="73"/>
    </row>
    <row r="29532" spans="22:22" x14ac:dyDescent="0.35">
      <c r="V29532" s="73"/>
    </row>
    <row r="29533" spans="22:22" x14ac:dyDescent="0.35">
      <c r="V29533" s="73"/>
    </row>
    <row r="29534" spans="22:22" x14ac:dyDescent="0.35">
      <c r="V29534" s="73"/>
    </row>
    <row r="29535" spans="22:22" x14ac:dyDescent="0.35">
      <c r="V29535" s="73"/>
    </row>
    <row r="29536" spans="22:22" x14ac:dyDescent="0.35">
      <c r="V29536" s="73"/>
    </row>
    <row r="29537" spans="22:22" x14ac:dyDescent="0.35">
      <c r="V29537" s="73"/>
    </row>
    <row r="29538" spans="22:22" x14ac:dyDescent="0.35">
      <c r="V29538" s="73"/>
    </row>
    <row r="29539" spans="22:22" x14ac:dyDescent="0.35">
      <c r="V29539" s="73"/>
    </row>
    <row r="29540" spans="22:22" x14ac:dyDescent="0.35">
      <c r="V29540" s="73"/>
    </row>
    <row r="29541" spans="22:22" x14ac:dyDescent="0.35">
      <c r="V29541" s="73"/>
    </row>
    <row r="29542" spans="22:22" x14ac:dyDescent="0.35">
      <c r="V29542" s="73"/>
    </row>
    <row r="29543" spans="22:22" x14ac:dyDescent="0.35">
      <c r="V29543" s="73"/>
    </row>
    <row r="29544" spans="22:22" x14ac:dyDescent="0.35">
      <c r="V29544" s="73"/>
    </row>
    <row r="29545" spans="22:22" x14ac:dyDescent="0.35">
      <c r="V29545" s="73"/>
    </row>
    <row r="29546" spans="22:22" x14ac:dyDescent="0.35">
      <c r="V29546" s="73"/>
    </row>
    <row r="29547" spans="22:22" x14ac:dyDescent="0.35">
      <c r="V29547" s="73"/>
    </row>
    <row r="29548" spans="22:22" x14ac:dyDescent="0.35">
      <c r="V29548" s="17"/>
    </row>
    <row r="29549" spans="22:22" x14ac:dyDescent="0.35">
      <c r="V29549" s="73"/>
    </row>
    <row r="29550" spans="22:22" x14ac:dyDescent="0.35">
      <c r="V29550" s="73"/>
    </row>
    <row r="29551" spans="22:22" x14ac:dyDescent="0.35">
      <c r="V29551" s="73"/>
    </row>
    <row r="29552" spans="22:22" x14ac:dyDescent="0.35">
      <c r="V29552" s="73"/>
    </row>
    <row r="29553" spans="22:22" x14ac:dyDescent="0.35">
      <c r="V29553" s="73"/>
    </row>
    <row r="29554" spans="22:22" x14ac:dyDescent="0.35">
      <c r="V29554" s="73"/>
    </row>
    <row r="29555" spans="22:22" x14ac:dyDescent="0.35">
      <c r="V29555" s="73"/>
    </row>
    <row r="29556" spans="22:22" x14ac:dyDescent="0.35">
      <c r="V29556" s="73"/>
    </row>
    <row r="29557" spans="22:22" x14ac:dyDescent="0.35">
      <c r="V29557" s="73"/>
    </row>
    <row r="29558" spans="22:22" x14ac:dyDescent="0.35">
      <c r="V29558" s="73"/>
    </row>
    <row r="29559" spans="22:22" x14ac:dyDescent="0.35">
      <c r="V29559" s="73"/>
    </row>
    <row r="29560" spans="22:22" x14ac:dyDescent="0.35">
      <c r="V29560" s="73"/>
    </row>
    <row r="29561" spans="22:22" x14ac:dyDescent="0.35">
      <c r="V29561" s="73"/>
    </row>
    <row r="29562" spans="22:22" x14ac:dyDescent="0.35">
      <c r="V29562" s="73"/>
    </row>
    <row r="29563" spans="22:22" x14ac:dyDescent="0.35">
      <c r="V29563" s="73"/>
    </row>
    <row r="29564" spans="22:22" x14ac:dyDescent="0.35">
      <c r="V29564" s="73"/>
    </row>
    <row r="29565" spans="22:22" x14ac:dyDescent="0.35">
      <c r="V29565" s="73"/>
    </row>
    <row r="29566" spans="22:22" x14ac:dyDescent="0.35">
      <c r="V29566" s="73"/>
    </row>
    <row r="29567" spans="22:22" x14ac:dyDescent="0.35">
      <c r="V29567" s="73"/>
    </row>
    <row r="29568" spans="22:22" x14ac:dyDescent="0.35">
      <c r="V29568" s="73"/>
    </row>
    <row r="29569" spans="22:22" x14ac:dyDescent="0.35">
      <c r="V29569" s="73"/>
    </row>
    <row r="29570" spans="22:22" x14ac:dyDescent="0.35">
      <c r="V29570" s="73"/>
    </row>
    <row r="29571" spans="22:22" x14ac:dyDescent="0.35">
      <c r="V29571" s="73"/>
    </row>
    <row r="29572" spans="22:22" x14ac:dyDescent="0.35">
      <c r="V29572" s="73"/>
    </row>
    <row r="29573" spans="22:22" x14ac:dyDescent="0.35">
      <c r="V29573" s="73"/>
    </row>
    <row r="29574" spans="22:22" x14ac:dyDescent="0.35">
      <c r="V29574" s="73"/>
    </row>
    <row r="29575" spans="22:22" x14ac:dyDescent="0.35">
      <c r="V29575" s="73"/>
    </row>
    <row r="29576" spans="22:22" x14ac:dyDescent="0.35">
      <c r="V29576" s="73"/>
    </row>
    <row r="29577" spans="22:22" x14ac:dyDescent="0.35">
      <c r="V29577" s="73"/>
    </row>
    <row r="29578" spans="22:22" x14ac:dyDescent="0.35">
      <c r="V29578" s="73"/>
    </row>
    <row r="29579" spans="22:22" x14ac:dyDescent="0.35">
      <c r="V29579" s="73"/>
    </row>
    <row r="29580" spans="22:22" x14ac:dyDescent="0.35">
      <c r="V29580" s="73"/>
    </row>
    <row r="29581" spans="22:22" x14ac:dyDescent="0.35">
      <c r="V29581" s="73"/>
    </row>
    <row r="29582" spans="22:22" x14ac:dyDescent="0.35">
      <c r="V29582" s="73"/>
    </row>
    <row r="29583" spans="22:22" x14ac:dyDescent="0.35">
      <c r="V29583" s="73"/>
    </row>
    <row r="29584" spans="22:22" x14ac:dyDescent="0.35">
      <c r="V29584" s="73"/>
    </row>
    <row r="29585" spans="22:22" x14ac:dyDescent="0.35">
      <c r="V29585" s="73"/>
    </row>
    <row r="29586" spans="22:22" x14ac:dyDescent="0.35">
      <c r="V29586" s="73"/>
    </row>
    <row r="29587" spans="22:22" x14ac:dyDescent="0.35">
      <c r="V29587" s="73"/>
    </row>
    <row r="29588" spans="22:22" x14ac:dyDescent="0.35">
      <c r="V29588" s="73"/>
    </row>
    <row r="29589" spans="22:22" x14ac:dyDescent="0.35">
      <c r="V29589" s="73"/>
    </row>
    <row r="29590" spans="22:22" x14ac:dyDescent="0.35">
      <c r="V29590" s="73"/>
    </row>
    <row r="29591" spans="22:22" x14ac:dyDescent="0.35">
      <c r="V29591" s="73"/>
    </row>
    <row r="29592" spans="22:22" x14ac:dyDescent="0.35">
      <c r="V29592" s="73"/>
    </row>
    <row r="29593" spans="22:22" x14ac:dyDescent="0.35">
      <c r="V29593" s="73"/>
    </row>
    <row r="29594" spans="22:22" x14ac:dyDescent="0.35">
      <c r="V29594" s="73"/>
    </row>
    <row r="29595" spans="22:22" x14ac:dyDescent="0.35">
      <c r="V29595" s="73"/>
    </row>
    <row r="29596" spans="22:22" x14ac:dyDescent="0.35">
      <c r="V29596" s="73"/>
    </row>
    <row r="29597" spans="22:22" x14ac:dyDescent="0.35">
      <c r="V29597" s="73"/>
    </row>
    <row r="29598" spans="22:22" x14ac:dyDescent="0.35">
      <c r="V29598" s="73"/>
    </row>
    <row r="29599" spans="22:22" x14ac:dyDescent="0.35">
      <c r="V29599" s="73"/>
    </row>
    <row r="29600" spans="22:22" x14ac:dyDescent="0.35">
      <c r="V29600" s="73"/>
    </row>
    <row r="29601" spans="22:22" x14ac:dyDescent="0.35">
      <c r="V29601" s="73"/>
    </row>
    <row r="29602" spans="22:22" x14ac:dyDescent="0.35">
      <c r="V29602" s="73"/>
    </row>
    <row r="29603" spans="22:22" x14ac:dyDescent="0.35">
      <c r="V29603" s="73"/>
    </row>
    <row r="29604" spans="22:22" x14ac:dyDescent="0.35">
      <c r="V29604" s="73"/>
    </row>
    <row r="29605" spans="22:22" x14ac:dyDescent="0.35">
      <c r="V29605" s="73"/>
    </row>
    <row r="29606" spans="22:22" x14ac:dyDescent="0.35">
      <c r="V29606" s="73"/>
    </row>
    <row r="29607" spans="22:22" x14ac:dyDescent="0.35">
      <c r="V29607" s="73"/>
    </row>
    <row r="29608" spans="22:22" x14ac:dyDescent="0.35">
      <c r="V29608" s="73"/>
    </row>
    <row r="29609" spans="22:22" x14ac:dyDescent="0.35">
      <c r="V29609" s="73"/>
    </row>
    <row r="29610" spans="22:22" x14ac:dyDescent="0.35">
      <c r="V29610" s="73"/>
    </row>
    <row r="29611" spans="22:22" x14ac:dyDescent="0.35">
      <c r="V29611" s="73"/>
    </row>
    <row r="29612" spans="22:22" x14ac:dyDescent="0.35">
      <c r="V29612" s="73"/>
    </row>
    <row r="29613" spans="22:22" x14ac:dyDescent="0.35">
      <c r="V29613" s="73"/>
    </row>
    <row r="29614" spans="22:22" x14ac:dyDescent="0.35">
      <c r="V29614" s="73"/>
    </row>
    <row r="29615" spans="22:22" x14ac:dyDescent="0.35">
      <c r="V29615" s="73"/>
    </row>
    <row r="29616" spans="22:22" x14ac:dyDescent="0.35">
      <c r="V29616" s="73"/>
    </row>
    <row r="29617" spans="22:22" x14ac:dyDescent="0.35">
      <c r="V29617" s="73"/>
    </row>
    <row r="29618" spans="22:22" x14ac:dyDescent="0.35">
      <c r="V29618" s="73"/>
    </row>
    <row r="29619" spans="22:22" x14ac:dyDescent="0.35">
      <c r="V29619" s="73"/>
    </row>
    <row r="29620" spans="22:22" x14ac:dyDescent="0.35">
      <c r="V29620" s="73"/>
    </row>
    <row r="29621" spans="22:22" x14ac:dyDescent="0.35">
      <c r="V29621" s="73"/>
    </row>
    <row r="29622" spans="22:22" x14ac:dyDescent="0.35">
      <c r="V29622" s="73"/>
    </row>
    <row r="29623" spans="22:22" x14ac:dyDescent="0.35">
      <c r="V29623" s="73"/>
    </row>
    <row r="29624" spans="22:22" x14ac:dyDescent="0.35">
      <c r="V29624" s="73"/>
    </row>
    <row r="29625" spans="22:22" x14ac:dyDescent="0.35">
      <c r="V29625" s="73"/>
    </row>
    <row r="29626" spans="22:22" x14ac:dyDescent="0.35">
      <c r="V29626" s="73"/>
    </row>
    <row r="29627" spans="22:22" x14ac:dyDescent="0.35">
      <c r="V29627" s="73"/>
    </row>
    <row r="29628" spans="22:22" x14ac:dyDescent="0.35">
      <c r="V29628" s="73"/>
    </row>
    <row r="29629" spans="22:22" x14ac:dyDescent="0.35">
      <c r="V29629" s="73"/>
    </row>
    <row r="29630" spans="22:22" x14ac:dyDescent="0.35">
      <c r="V29630" s="73"/>
    </row>
    <row r="29631" spans="22:22" x14ac:dyDescent="0.35">
      <c r="V29631" s="73"/>
    </row>
    <row r="29632" spans="22:22" x14ac:dyDescent="0.35">
      <c r="V29632" s="73"/>
    </row>
    <row r="29633" spans="22:22" x14ac:dyDescent="0.35">
      <c r="V29633" s="73"/>
    </row>
    <row r="29634" spans="22:22" x14ac:dyDescent="0.35">
      <c r="V29634" s="73"/>
    </row>
    <row r="29635" spans="22:22" x14ac:dyDescent="0.35">
      <c r="V29635" s="73"/>
    </row>
    <row r="29636" spans="22:22" x14ac:dyDescent="0.35">
      <c r="V29636" s="73"/>
    </row>
    <row r="29637" spans="22:22" x14ac:dyDescent="0.35">
      <c r="V29637" s="73"/>
    </row>
    <row r="29638" spans="22:22" x14ac:dyDescent="0.35">
      <c r="V29638" s="73"/>
    </row>
    <row r="29639" spans="22:22" x14ac:dyDescent="0.35">
      <c r="V29639" s="73"/>
    </row>
    <row r="29640" spans="22:22" x14ac:dyDescent="0.35">
      <c r="V29640" s="73"/>
    </row>
    <row r="29641" spans="22:22" x14ac:dyDescent="0.35">
      <c r="V29641" s="73"/>
    </row>
    <row r="29642" spans="22:22" x14ac:dyDescent="0.35">
      <c r="V29642" s="73"/>
    </row>
    <row r="29643" spans="22:22" x14ac:dyDescent="0.35">
      <c r="V29643" s="73"/>
    </row>
    <row r="29644" spans="22:22" x14ac:dyDescent="0.35">
      <c r="V29644" s="73"/>
    </row>
    <row r="29645" spans="22:22" x14ac:dyDescent="0.35">
      <c r="V29645" s="73"/>
    </row>
    <row r="29646" spans="22:22" x14ac:dyDescent="0.35">
      <c r="V29646" s="73"/>
    </row>
    <row r="29647" spans="22:22" x14ac:dyDescent="0.35">
      <c r="V29647" s="73"/>
    </row>
    <row r="29648" spans="22:22" x14ac:dyDescent="0.35">
      <c r="V29648" s="73"/>
    </row>
    <row r="29649" spans="22:22" x14ac:dyDescent="0.35">
      <c r="V29649" s="73"/>
    </row>
    <row r="29650" spans="22:22" x14ac:dyDescent="0.35">
      <c r="V29650" s="73"/>
    </row>
    <row r="29651" spans="22:22" x14ac:dyDescent="0.35">
      <c r="V29651" s="73"/>
    </row>
    <row r="29652" spans="22:22" x14ac:dyDescent="0.35">
      <c r="V29652" s="73"/>
    </row>
    <row r="29653" spans="22:22" x14ac:dyDescent="0.35">
      <c r="V29653" s="73"/>
    </row>
    <row r="29654" spans="22:22" x14ac:dyDescent="0.35">
      <c r="V29654" s="73"/>
    </row>
    <row r="29655" spans="22:22" x14ac:dyDescent="0.35">
      <c r="V29655" s="73"/>
    </row>
    <row r="29656" spans="22:22" x14ac:dyDescent="0.35">
      <c r="V29656" s="73"/>
    </row>
    <row r="29657" spans="22:22" x14ac:dyDescent="0.35">
      <c r="V29657" s="73"/>
    </row>
    <row r="29658" spans="22:22" x14ac:dyDescent="0.35">
      <c r="V29658" s="73"/>
    </row>
    <row r="29659" spans="22:22" x14ac:dyDescent="0.35">
      <c r="V29659" s="73"/>
    </row>
    <row r="29660" spans="22:22" x14ac:dyDescent="0.35">
      <c r="V29660" s="73"/>
    </row>
    <row r="29661" spans="22:22" x14ac:dyDescent="0.35">
      <c r="V29661" s="73"/>
    </row>
    <row r="29662" spans="22:22" x14ac:dyDescent="0.35">
      <c r="V29662" s="73"/>
    </row>
    <row r="29663" spans="22:22" x14ac:dyDescent="0.35">
      <c r="V29663" s="73"/>
    </row>
    <row r="29664" spans="22:22" x14ac:dyDescent="0.35">
      <c r="V29664" s="73"/>
    </row>
    <row r="29665" spans="22:22" x14ac:dyDescent="0.35">
      <c r="V29665" s="73"/>
    </row>
    <row r="29666" spans="22:22" x14ac:dyDescent="0.35">
      <c r="V29666" s="73"/>
    </row>
    <row r="29667" spans="22:22" x14ac:dyDescent="0.35">
      <c r="V29667" s="73"/>
    </row>
    <row r="29668" spans="22:22" x14ac:dyDescent="0.35">
      <c r="V29668" s="73"/>
    </row>
    <row r="29669" spans="22:22" x14ac:dyDescent="0.35">
      <c r="V29669" s="73"/>
    </row>
    <row r="29670" spans="22:22" x14ac:dyDescent="0.35">
      <c r="V29670" s="73"/>
    </row>
    <row r="29671" spans="22:22" x14ac:dyDescent="0.35">
      <c r="V29671" s="73"/>
    </row>
    <row r="29672" spans="22:22" x14ac:dyDescent="0.35">
      <c r="V29672" s="73"/>
    </row>
    <row r="29673" spans="22:22" x14ac:dyDescent="0.35">
      <c r="V29673" s="73"/>
    </row>
    <row r="29674" spans="22:22" x14ac:dyDescent="0.35">
      <c r="V29674" s="73"/>
    </row>
    <row r="29675" spans="22:22" x14ac:dyDescent="0.35">
      <c r="V29675" s="73"/>
    </row>
    <row r="29676" spans="22:22" x14ac:dyDescent="0.35">
      <c r="V29676" s="73"/>
    </row>
    <row r="29677" spans="22:22" x14ac:dyDescent="0.35">
      <c r="V29677" s="73"/>
    </row>
    <row r="29678" spans="22:22" x14ac:dyDescent="0.35">
      <c r="V29678" s="73"/>
    </row>
    <row r="29679" spans="22:22" x14ac:dyDescent="0.35">
      <c r="V29679" s="73"/>
    </row>
    <row r="29680" spans="22:22" x14ac:dyDescent="0.35">
      <c r="V29680" s="73"/>
    </row>
    <row r="29681" spans="22:22" x14ac:dyDescent="0.35">
      <c r="V29681" s="73"/>
    </row>
    <row r="29682" spans="22:22" x14ac:dyDescent="0.35">
      <c r="V29682" s="73"/>
    </row>
    <row r="29683" spans="22:22" x14ac:dyDescent="0.35">
      <c r="V29683" s="73"/>
    </row>
    <row r="29684" spans="22:22" x14ac:dyDescent="0.35">
      <c r="V29684" s="73"/>
    </row>
    <row r="29685" spans="22:22" x14ac:dyDescent="0.35">
      <c r="V29685" s="73"/>
    </row>
    <row r="29686" spans="22:22" x14ac:dyDescent="0.35">
      <c r="V29686" s="73"/>
    </row>
    <row r="29687" spans="22:22" x14ac:dyDescent="0.35">
      <c r="V29687" s="73"/>
    </row>
    <row r="29688" spans="22:22" x14ac:dyDescent="0.35">
      <c r="V29688" s="73"/>
    </row>
    <row r="29689" spans="22:22" x14ac:dyDescent="0.35">
      <c r="V29689" s="73"/>
    </row>
    <row r="29690" spans="22:22" x14ac:dyDescent="0.35">
      <c r="V29690" s="73"/>
    </row>
    <row r="29691" spans="22:22" x14ac:dyDescent="0.35">
      <c r="V29691" s="73"/>
    </row>
    <row r="29692" spans="22:22" x14ac:dyDescent="0.35">
      <c r="V29692" s="73"/>
    </row>
    <row r="29693" spans="22:22" x14ac:dyDescent="0.35">
      <c r="V29693" s="73"/>
    </row>
    <row r="29694" spans="22:22" x14ac:dyDescent="0.35">
      <c r="V29694" s="73"/>
    </row>
    <row r="29695" spans="22:22" x14ac:dyDescent="0.35">
      <c r="V29695" s="73"/>
    </row>
    <row r="29696" spans="22:22" x14ac:dyDescent="0.35">
      <c r="V29696" s="73"/>
    </row>
    <row r="29697" spans="22:22" x14ac:dyDescent="0.35">
      <c r="V29697" s="73"/>
    </row>
    <row r="29698" spans="22:22" x14ac:dyDescent="0.35">
      <c r="V29698" s="73"/>
    </row>
    <row r="29699" spans="22:22" x14ac:dyDescent="0.35">
      <c r="V29699" s="73"/>
    </row>
    <row r="29700" spans="22:22" x14ac:dyDescent="0.35">
      <c r="V29700" s="73"/>
    </row>
    <row r="29701" spans="22:22" x14ac:dyDescent="0.35">
      <c r="V29701" s="73"/>
    </row>
    <row r="29702" spans="22:22" x14ac:dyDescent="0.35">
      <c r="V29702" s="73"/>
    </row>
    <row r="29703" spans="22:22" x14ac:dyDescent="0.35">
      <c r="V29703" s="73"/>
    </row>
    <row r="29704" spans="22:22" x14ac:dyDescent="0.35">
      <c r="V29704" s="73"/>
    </row>
    <row r="29705" spans="22:22" x14ac:dyDescent="0.35">
      <c r="V29705" s="73"/>
    </row>
    <row r="29706" spans="22:22" x14ac:dyDescent="0.35">
      <c r="V29706" s="73"/>
    </row>
    <row r="29707" spans="22:22" x14ac:dyDescent="0.35">
      <c r="V29707" s="73"/>
    </row>
    <row r="29708" spans="22:22" x14ac:dyDescent="0.35">
      <c r="V29708" s="73"/>
    </row>
    <row r="29709" spans="22:22" x14ac:dyDescent="0.35">
      <c r="V29709" s="73"/>
    </row>
    <row r="29710" spans="22:22" x14ac:dyDescent="0.35">
      <c r="V29710" s="73"/>
    </row>
    <row r="29711" spans="22:22" x14ac:dyDescent="0.35">
      <c r="V29711" s="73"/>
    </row>
    <row r="29712" spans="22:22" x14ac:dyDescent="0.35">
      <c r="V29712" s="73"/>
    </row>
    <row r="29713" spans="22:22" x14ac:dyDescent="0.35">
      <c r="V29713" s="73"/>
    </row>
    <row r="29714" spans="22:22" x14ac:dyDescent="0.35">
      <c r="V29714" s="73"/>
    </row>
    <row r="29715" spans="22:22" x14ac:dyDescent="0.35">
      <c r="V29715" s="73"/>
    </row>
    <row r="29716" spans="22:22" x14ac:dyDescent="0.35">
      <c r="V29716" s="73"/>
    </row>
    <row r="29717" spans="22:22" x14ac:dyDescent="0.35">
      <c r="V29717" s="73"/>
    </row>
    <row r="29718" spans="22:22" x14ac:dyDescent="0.35">
      <c r="V29718" s="73"/>
    </row>
    <row r="29719" spans="22:22" x14ac:dyDescent="0.35">
      <c r="V29719" s="73"/>
    </row>
    <row r="29720" spans="22:22" x14ac:dyDescent="0.35">
      <c r="V29720" s="73"/>
    </row>
    <row r="29721" spans="22:22" x14ac:dyDescent="0.35">
      <c r="V29721" s="73"/>
    </row>
    <row r="29722" spans="22:22" x14ac:dyDescent="0.35">
      <c r="V29722" s="73"/>
    </row>
    <row r="29723" spans="22:22" x14ac:dyDescent="0.35">
      <c r="V29723" s="73"/>
    </row>
    <row r="29724" spans="22:22" x14ac:dyDescent="0.35">
      <c r="V29724" s="73"/>
    </row>
    <row r="29725" spans="22:22" x14ac:dyDescent="0.35">
      <c r="V29725" s="73"/>
    </row>
    <row r="29726" spans="22:22" x14ac:dyDescent="0.35">
      <c r="V29726" s="73"/>
    </row>
    <row r="29727" spans="22:22" x14ac:dyDescent="0.35">
      <c r="V29727" s="73"/>
    </row>
    <row r="29728" spans="22:22" x14ac:dyDescent="0.35">
      <c r="V29728" s="73"/>
    </row>
    <row r="29729" spans="22:22" x14ac:dyDescent="0.35">
      <c r="V29729" s="73"/>
    </row>
    <row r="29730" spans="22:22" x14ac:dyDescent="0.35">
      <c r="V29730" s="73"/>
    </row>
    <row r="29731" spans="22:22" x14ac:dyDescent="0.35">
      <c r="V29731" s="73"/>
    </row>
    <row r="29732" spans="22:22" x14ac:dyDescent="0.35">
      <c r="V29732" s="73"/>
    </row>
    <row r="29733" spans="22:22" x14ac:dyDescent="0.35">
      <c r="V29733" s="73"/>
    </row>
    <row r="29734" spans="22:22" x14ac:dyDescent="0.35">
      <c r="V29734" s="73"/>
    </row>
    <row r="29735" spans="22:22" x14ac:dyDescent="0.35">
      <c r="V29735" s="73"/>
    </row>
    <row r="29736" spans="22:22" x14ac:dyDescent="0.35">
      <c r="V29736" s="73"/>
    </row>
    <row r="29737" spans="22:22" x14ac:dyDescent="0.35">
      <c r="V29737" s="73"/>
    </row>
    <row r="29738" spans="22:22" x14ac:dyDescent="0.35">
      <c r="V29738" s="73"/>
    </row>
    <row r="29739" spans="22:22" x14ac:dyDescent="0.35">
      <c r="V29739" s="73"/>
    </row>
    <row r="29740" spans="22:22" x14ac:dyDescent="0.35">
      <c r="V29740" s="73"/>
    </row>
    <row r="29741" spans="22:22" x14ac:dyDescent="0.35">
      <c r="V29741" s="73"/>
    </row>
    <row r="29742" spans="22:22" x14ac:dyDescent="0.35">
      <c r="V29742" s="73"/>
    </row>
    <row r="29743" spans="22:22" x14ac:dyDescent="0.35">
      <c r="V29743" s="73"/>
    </row>
    <row r="29744" spans="22:22" x14ac:dyDescent="0.35">
      <c r="V29744" s="73"/>
    </row>
    <row r="29745" spans="22:22" x14ac:dyDescent="0.35">
      <c r="V29745" s="73"/>
    </row>
    <row r="29746" spans="22:22" x14ac:dyDescent="0.35">
      <c r="V29746" s="73"/>
    </row>
    <row r="29747" spans="22:22" x14ac:dyDescent="0.35">
      <c r="V29747" s="73"/>
    </row>
    <row r="29748" spans="22:22" x14ac:dyDescent="0.35">
      <c r="V29748" s="73"/>
    </row>
    <row r="29749" spans="22:22" x14ac:dyDescent="0.35">
      <c r="V29749" s="73"/>
    </row>
    <row r="29750" spans="22:22" x14ac:dyDescent="0.35">
      <c r="V29750" s="73"/>
    </row>
    <row r="29751" spans="22:22" x14ac:dyDescent="0.35">
      <c r="V29751" s="73"/>
    </row>
    <row r="29752" spans="22:22" x14ac:dyDescent="0.35">
      <c r="V29752" s="73"/>
    </row>
    <row r="29753" spans="22:22" x14ac:dyDescent="0.35">
      <c r="V29753" s="73"/>
    </row>
    <row r="29754" spans="22:22" x14ac:dyDescent="0.35">
      <c r="V29754" s="73"/>
    </row>
    <row r="29755" spans="22:22" x14ac:dyDescent="0.35">
      <c r="V29755" s="73"/>
    </row>
    <row r="29756" spans="22:22" x14ac:dyDescent="0.35">
      <c r="V29756" s="73"/>
    </row>
    <row r="29757" spans="22:22" x14ac:dyDescent="0.35">
      <c r="V29757" s="73"/>
    </row>
    <row r="29758" spans="22:22" x14ac:dyDescent="0.35">
      <c r="V29758" s="73"/>
    </row>
    <row r="29759" spans="22:22" x14ac:dyDescent="0.35">
      <c r="V29759" s="73"/>
    </row>
    <row r="29760" spans="22:22" x14ac:dyDescent="0.35">
      <c r="V29760" s="73"/>
    </row>
    <row r="29761" spans="22:22" x14ac:dyDescent="0.35">
      <c r="V29761" s="73"/>
    </row>
    <row r="29762" spans="22:22" x14ac:dyDescent="0.35">
      <c r="V29762" s="73"/>
    </row>
    <row r="29763" spans="22:22" x14ac:dyDescent="0.35">
      <c r="V29763" s="73"/>
    </row>
    <row r="29764" spans="22:22" x14ac:dyDescent="0.35">
      <c r="V29764" s="73"/>
    </row>
    <row r="29765" spans="22:22" x14ac:dyDescent="0.35">
      <c r="V29765" s="73"/>
    </row>
    <row r="29766" spans="22:22" x14ac:dyDescent="0.35">
      <c r="V29766" s="73"/>
    </row>
    <row r="29767" spans="22:22" x14ac:dyDescent="0.35">
      <c r="V29767" s="73"/>
    </row>
    <row r="29768" spans="22:22" x14ac:dyDescent="0.35">
      <c r="V29768" s="73"/>
    </row>
    <row r="29769" spans="22:22" x14ac:dyDescent="0.35">
      <c r="V29769" s="73"/>
    </row>
    <row r="29770" spans="22:22" x14ac:dyDescent="0.35">
      <c r="V29770" s="73"/>
    </row>
    <row r="29771" spans="22:22" x14ac:dyDescent="0.35">
      <c r="V29771" s="73"/>
    </row>
    <row r="29772" spans="22:22" x14ac:dyDescent="0.35">
      <c r="V29772" s="73"/>
    </row>
    <row r="29773" spans="22:22" x14ac:dyDescent="0.35">
      <c r="V29773" s="73"/>
    </row>
    <row r="29774" spans="22:22" x14ac:dyDescent="0.35">
      <c r="V29774" s="73"/>
    </row>
    <row r="29775" spans="22:22" x14ac:dyDescent="0.35">
      <c r="V29775" s="73"/>
    </row>
    <row r="29776" spans="22:22" x14ac:dyDescent="0.35">
      <c r="V29776" s="73"/>
    </row>
    <row r="29777" spans="22:22" x14ac:dyDescent="0.35">
      <c r="V29777" s="73"/>
    </row>
    <row r="29778" spans="22:22" x14ac:dyDescent="0.35">
      <c r="V29778" s="73"/>
    </row>
    <row r="29779" spans="22:22" x14ac:dyDescent="0.35">
      <c r="V29779" s="73"/>
    </row>
    <row r="29780" spans="22:22" x14ac:dyDescent="0.35">
      <c r="V29780" s="73"/>
    </row>
    <row r="29781" spans="22:22" x14ac:dyDescent="0.35">
      <c r="V29781" s="73"/>
    </row>
    <row r="29782" spans="22:22" x14ac:dyDescent="0.35">
      <c r="V29782" s="73"/>
    </row>
    <row r="29783" spans="22:22" x14ac:dyDescent="0.35">
      <c r="V29783" s="73"/>
    </row>
    <row r="29784" spans="22:22" x14ac:dyDescent="0.35">
      <c r="V29784" s="73"/>
    </row>
    <row r="29785" spans="22:22" x14ac:dyDescent="0.35">
      <c r="V29785" s="73"/>
    </row>
    <row r="29786" spans="22:22" x14ac:dyDescent="0.35">
      <c r="V29786" s="73"/>
    </row>
    <row r="29787" spans="22:22" x14ac:dyDescent="0.35">
      <c r="V29787" s="73"/>
    </row>
    <row r="29788" spans="22:22" x14ac:dyDescent="0.35">
      <c r="V29788" s="73"/>
    </row>
    <row r="29789" spans="22:22" x14ac:dyDescent="0.35">
      <c r="V29789" s="73"/>
    </row>
    <row r="29790" spans="22:22" x14ac:dyDescent="0.35">
      <c r="V29790" s="73"/>
    </row>
    <row r="29791" spans="22:22" x14ac:dyDescent="0.35">
      <c r="V29791" s="73"/>
    </row>
    <row r="29792" spans="22:22" x14ac:dyDescent="0.35">
      <c r="V29792" s="73"/>
    </row>
    <row r="29793" spans="22:22" x14ac:dyDescent="0.35">
      <c r="V29793" s="73"/>
    </row>
    <row r="29794" spans="22:22" x14ac:dyDescent="0.35">
      <c r="V29794" s="73"/>
    </row>
    <row r="29795" spans="22:22" x14ac:dyDescent="0.35">
      <c r="V29795" s="73"/>
    </row>
    <row r="29796" spans="22:22" x14ac:dyDescent="0.35">
      <c r="V29796" s="73"/>
    </row>
    <row r="29797" spans="22:22" x14ac:dyDescent="0.35">
      <c r="V29797" s="73"/>
    </row>
    <row r="29798" spans="22:22" x14ac:dyDescent="0.35">
      <c r="V29798" s="73"/>
    </row>
    <row r="29799" spans="22:22" x14ac:dyDescent="0.35">
      <c r="V29799" s="73"/>
    </row>
    <row r="29800" spans="22:22" x14ac:dyDescent="0.35">
      <c r="V29800" s="73"/>
    </row>
    <row r="29801" spans="22:22" x14ac:dyDescent="0.35">
      <c r="V29801" s="73"/>
    </row>
    <row r="29802" spans="22:22" x14ac:dyDescent="0.35">
      <c r="V29802" s="73"/>
    </row>
    <row r="29803" spans="22:22" x14ac:dyDescent="0.35">
      <c r="V29803" s="73"/>
    </row>
    <row r="29804" spans="22:22" x14ac:dyDescent="0.35">
      <c r="V29804" s="73"/>
    </row>
    <row r="29805" spans="22:22" x14ac:dyDescent="0.35">
      <c r="V29805" s="73"/>
    </row>
    <row r="29806" spans="22:22" x14ac:dyDescent="0.35">
      <c r="V29806" s="73"/>
    </row>
    <row r="29807" spans="22:22" x14ac:dyDescent="0.35">
      <c r="V29807" s="73"/>
    </row>
    <row r="29808" spans="22:22" x14ac:dyDescent="0.35">
      <c r="V29808" s="73"/>
    </row>
    <row r="29809" spans="22:22" x14ac:dyDescent="0.35">
      <c r="V29809" s="73"/>
    </row>
    <row r="29810" spans="22:22" x14ac:dyDescent="0.35">
      <c r="V29810" s="73"/>
    </row>
    <row r="29811" spans="22:22" x14ac:dyDescent="0.35">
      <c r="V29811" s="73"/>
    </row>
    <row r="29812" spans="22:22" x14ac:dyDescent="0.35">
      <c r="V29812" s="73"/>
    </row>
    <row r="29813" spans="22:22" x14ac:dyDescent="0.35">
      <c r="V29813" s="73"/>
    </row>
    <row r="29814" spans="22:22" x14ac:dyDescent="0.35">
      <c r="V29814" s="73"/>
    </row>
    <row r="29815" spans="22:22" x14ac:dyDescent="0.35">
      <c r="V29815" s="73"/>
    </row>
    <row r="29816" spans="22:22" x14ac:dyDescent="0.35">
      <c r="V29816" s="73"/>
    </row>
    <row r="29817" spans="22:22" x14ac:dyDescent="0.35">
      <c r="V29817" s="73"/>
    </row>
    <row r="29818" spans="22:22" x14ac:dyDescent="0.35">
      <c r="V29818" s="73"/>
    </row>
    <row r="29819" spans="22:22" x14ac:dyDescent="0.35">
      <c r="V29819" s="73"/>
    </row>
    <row r="29820" spans="22:22" x14ac:dyDescent="0.35">
      <c r="V29820" s="73"/>
    </row>
    <row r="29821" spans="22:22" x14ac:dyDescent="0.35">
      <c r="V29821" s="73"/>
    </row>
    <row r="29822" spans="22:22" x14ac:dyDescent="0.35">
      <c r="V29822" s="73"/>
    </row>
    <row r="29823" spans="22:22" x14ac:dyDescent="0.35">
      <c r="V29823" s="73"/>
    </row>
    <row r="29824" spans="22:22" x14ac:dyDescent="0.35">
      <c r="V29824" s="73"/>
    </row>
    <row r="29825" spans="22:22" x14ac:dyDescent="0.35">
      <c r="V29825" s="73"/>
    </row>
    <row r="29826" spans="22:22" x14ac:dyDescent="0.35">
      <c r="V29826" s="73"/>
    </row>
    <row r="29827" spans="22:22" x14ac:dyDescent="0.35">
      <c r="V29827" s="73"/>
    </row>
    <row r="29828" spans="22:22" x14ac:dyDescent="0.35">
      <c r="V29828" s="73"/>
    </row>
    <row r="29829" spans="22:22" x14ac:dyDescent="0.35">
      <c r="V29829" s="73"/>
    </row>
    <row r="29830" spans="22:22" x14ac:dyDescent="0.35">
      <c r="V29830" s="73"/>
    </row>
    <row r="29831" spans="22:22" x14ac:dyDescent="0.35">
      <c r="V29831" s="73"/>
    </row>
    <row r="29832" spans="22:22" x14ac:dyDescent="0.35">
      <c r="V29832" s="73"/>
    </row>
    <row r="29833" spans="22:22" x14ac:dyDescent="0.35">
      <c r="V29833" s="73"/>
    </row>
    <row r="29834" spans="22:22" x14ac:dyDescent="0.35">
      <c r="V29834" s="73"/>
    </row>
    <row r="29835" spans="22:22" x14ac:dyDescent="0.35">
      <c r="V29835" s="73"/>
    </row>
    <row r="29836" spans="22:22" x14ac:dyDescent="0.35">
      <c r="V29836" s="73"/>
    </row>
    <row r="29837" spans="22:22" x14ac:dyDescent="0.35">
      <c r="V29837" s="73"/>
    </row>
    <row r="29838" spans="22:22" x14ac:dyDescent="0.35">
      <c r="V29838" s="73"/>
    </row>
    <row r="29839" spans="22:22" x14ac:dyDescent="0.35">
      <c r="V29839" s="73"/>
    </row>
    <row r="29840" spans="22:22" x14ac:dyDescent="0.35">
      <c r="V29840" s="73"/>
    </row>
    <row r="29841" spans="22:22" x14ac:dyDescent="0.35">
      <c r="V29841" s="73"/>
    </row>
    <row r="29842" spans="22:22" x14ac:dyDescent="0.35">
      <c r="V29842" s="73"/>
    </row>
    <row r="29843" spans="22:22" x14ac:dyDescent="0.35">
      <c r="V29843" s="73"/>
    </row>
    <row r="29844" spans="22:22" x14ac:dyDescent="0.35">
      <c r="V29844" s="73"/>
    </row>
    <row r="29845" spans="22:22" x14ac:dyDescent="0.35">
      <c r="V29845" s="73"/>
    </row>
    <row r="29846" spans="22:22" x14ac:dyDescent="0.35">
      <c r="V29846" s="73"/>
    </row>
    <row r="29847" spans="22:22" x14ac:dyDescent="0.35">
      <c r="V29847" s="73"/>
    </row>
    <row r="29848" spans="22:22" x14ac:dyDescent="0.35">
      <c r="V29848" s="73"/>
    </row>
    <row r="29849" spans="22:22" x14ac:dyDescent="0.35">
      <c r="V29849" s="73"/>
    </row>
    <row r="29850" spans="22:22" x14ac:dyDescent="0.35">
      <c r="V29850" s="73"/>
    </row>
    <row r="29851" spans="22:22" x14ac:dyDescent="0.35">
      <c r="V29851" s="73"/>
    </row>
    <row r="29852" spans="22:22" x14ac:dyDescent="0.35">
      <c r="V29852" s="73"/>
    </row>
    <row r="29853" spans="22:22" x14ac:dyDescent="0.35">
      <c r="V29853" s="73"/>
    </row>
    <row r="29854" spans="22:22" x14ac:dyDescent="0.35">
      <c r="V29854" s="73"/>
    </row>
    <row r="29855" spans="22:22" x14ac:dyDescent="0.35">
      <c r="V29855" s="73"/>
    </row>
    <row r="29856" spans="22:22" x14ac:dyDescent="0.35">
      <c r="V29856" s="73"/>
    </row>
    <row r="29857" spans="22:22" x14ac:dyDescent="0.35">
      <c r="V29857" s="73"/>
    </row>
    <row r="29858" spans="22:22" x14ac:dyDescent="0.35">
      <c r="V29858" s="73"/>
    </row>
    <row r="29859" spans="22:22" x14ac:dyDescent="0.35">
      <c r="V29859" s="73"/>
    </row>
    <row r="29860" spans="22:22" x14ac:dyDescent="0.35">
      <c r="V29860" s="73"/>
    </row>
    <row r="29861" spans="22:22" x14ac:dyDescent="0.35">
      <c r="V29861" s="73"/>
    </row>
    <row r="29862" spans="22:22" x14ac:dyDescent="0.35">
      <c r="V29862" s="73"/>
    </row>
    <row r="29863" spans="22:22" x14ac:dyDescent="0.35">
      <c r="V29863" s="73"/>
    </row>
    <row r="29864" spans="22:22" x14ac:dyDescent="0.35">
      <c r="V29864" s="73"/>
    </row>
    <row r="29865" spans="22:22" x14ac:dyDescent="0.35">
      <c r="V29865" s="73"/>
    </row>
    <row r="29866" spans="22:22" x14ac:dyDescent="0.35">
      <c r="V29866" s="73"/>
    </row>
    <row r="29867" spans="22:22" x14ac:dyDescent="0.35">
      <c r="V29867" s="73"/>
    </row>
    <row r="29868" spans="22:22" x14ac:dyDescent="0.35">
      <c r="V29868" s="73"/>
    </row>
    <row r="29869" spans="22:22" x14ac:dyDescent="0.35">
      <c r="V29869" s="73"/>
    </row>
    <row r="29870" spans="22:22" x14ac:dyDescent="0.35">
      <c r="V29870" s="73"/>
    </row>
    <row r="29871" spans="22:22" x14ac:dyDescent="0.35">
      <c r="V29871" s="73"/>
    </row>
    <row r="29872" spans="22:22" x14ac:dyDescent="0.35">
      <c r="V29872" s="73"/>
    </row>
    <row r="29873" spans="22:22" x14ac:dyDescent="0.35">
      <c r="V29873" s="73"/>
    </row>
    <row r="29874" spans="22:22" x14ac:dyDescent="0.35">
      <c r="V29874" s="73"/>
    </row>
    <row r="29875" spans="22:22" x14ac:dyDescent="0.35">
      <c r="V29875" s="73"/>
    </row>
    <row r="29876" spans="22:22" x14ac:dyDescent="0.35">
      <c r="V29876" s="73"/>
    </row>
    <row r="29877" spans="22:22" x14ac:dyDescent="0.35">
      <c r="V29877" s="73"/>
    </row>
    <row r="29878" spans="22:22" x14ac:dyDescent="0.35">
      <c r="V29878" s="73"/>
    </row>
    <row r="29879" spans="22:22" x14ac:dyDescent="0.35">
      <c r="V29879" s="73"/>
    </row>
    <row r="29880" spans="22:22" x14ac:dyDescent="0.35">
      <c r="V29880" s="73"/>
    </row>
    <row r="29881" spans="22:22" x14ac:dyDescent="0.35">
      <c r="V29881" s="73"/>
    </row>
    <row r="29882" spans="22:22" x14ac:dyDescent="0.35">
      <c r="V29882" s="73"/>
    </row>
    <row r="29883" spans="22:22" x14ac:dyDescent="0.35">
      <c r="V29883" s="73"/>
    </row>
    <row r="29884" spans="22:22" x14ac:dyDescent="0.35">
      <c r="V29884" s="73"/>
    </row>
    <row r="29885" spans="22:22" x14ac:dyDescent="0.35">
      <c r="V29885" s="73"/>
    </row>
    <row r="29886" spans="22:22" x14ac:dyDescent="0.35">
      <c r="V29886" s="73"/>
    </row>
    <row r="29887" spans="22:22" x14ac:dyDescent="0.35">
      <c r="V29887" s="73"/>
    </row>
    <row r="29888" spans="22:22" x14ac:dyDescent="0.35">
      <c r="V29888" s="73"/>
    </row>
    <row r="29889" spans="22:22" x14ac:dyDescent="0.35">
      <c r="V29889" s="73"/>
    </row>
    <row r="29890" spans="22:22" x14ac:dyDescent="0.35">
      <c r="V29890" s="73"/>
    </row>
    <row r="29891" spans="22:22" x14ac:dyDescent="0.35">
      <c r="V29891" s="73"/>
    </row>
    <row r="29892" spans="22:22" x14ac:dyDescent="0.35">
      <c r="V29892" s="73"/>
    </row>
    <row r="29893" spans="22:22" x14ac:dyDescent="0.35">
      <c r="V29893" s="73"/>
    </row>
    <row r="29894" spans="22:22" x14ac:dyDescent="0.35">
      <c r="V29894" s="73"/>
    </row>
    <row r="29895" spans="22:22" x14ac:dyDescent="0.35">
      <c r="V29895" s="73"/>
    </row>
    <row r="29896" spans="22:22" x14ac:dyDescent="0.35">
      <c r="V29896" s="73"/>
    </row>
    <row r="29897" spans="22:22" x14ac:dyDescent="0.35">
      <c r="V29897" s="73"/>
    </row>
    <row r="29898" spans="22:22" x14ac:dyDescent="0.35">
      <c r="V29898" s="73"/>
    </row>
    <row r="29899" spans="22:22" x14ac:dyDescent="0.35">
      <c r="V29899" s="73"/>
    </row>
    <row r="29900" spans="22:22" x14ac:dyDescent="0.35">
      <c r="V29900" s="73"/>
    </row>
    <row r="29901" spans="22:22" x14ac:dyDescent="0.35">
      <c r="V29901" s="73"/>
    </row>
    <row r="29902" spans="22:22" x14ac:dyDescent="0.35">
      <c r="V29902" s="73"/>
    </row>
    <row r="29903" spans="22:22" x14ac:dyDescent="0.35">
      <c r="V29903" s="73"/>
    </row>
    <row r="29904" spans="22:22" x14ac:dyDescent="0.35">
      <c r="V29904" s="73"/>
    </row>
    <row r="29905" spans="22:22" x14ac:dyDescent="0.35">
      <c r="V29905" s="73"/>
    </row>
    <row r="29906" spans="22:22" x14ac:dyDescent="0.35">
      <c r="V29906" s="73"/>
    </row>
    <row r="29907" spans="22:22" x14ac:dyDescent="0.35">
      <c r="V29907" s="73"/>
    </row>
    <row r="29908" spans="22:22" x14ac:dyDescent="0.35">
      <c r="V29908" s="73"/>
    </row>
    <row r="29909" spans="22:22" x14ac:dyDescent="0.35">
      <c r="V29909" s="73"/>
    </row>
    <row r="29910" spans="22:22" x14ac:dyDescent="0.35">
      <c r="V29910" s="73"/>
    </row>
    <row r="29911" spans="22:22" x14ac:dyDescent="0.35">
      <c r="V29911" s="73"/>
    </row>
    <row r="29912" spans="22:22" x14ac:dyDescent="0.35">
      <c r="V29912" s="73"/>
    </row>
    <row r="29913" spans="22:22" x14ac:dyDescent="0.35">
      <c r="V29913" s="73"/>
    </row>
    <row r="29914" spans="22:22" x14ac:dyDescent="0.35">
      <c r="V29914" s="73"/>
    </row>
    <row r="29915" spans="22:22" x14ac:dyDescent="0.35">
      <c r="V29915" s="73"/>
    </row>
    <row r="29916" spans="22:22" x14ac:dyDescent="0.35">
      <c r="V29916" s="73"/>
    </row>
    <row r="29917" spans="22:22" x14ac:dyDescent="0.35">
      <c r="V29917" s="73"/>
    </row>
    <row r="29918" spans="22:22" x14ac:dyDescent="0.35">
      <c r="V29918" s="73"/>
    </row>
    <row r="29919" spans="22:22" x14ac:dyDescent="0.35">
      <c r="V29919" s="73"/>
    </row>
    <row r="29920" spans="22:22" x14ac:dyDescent="0.35">
      <c r="V29920" s="73"/>
    </row>
    <row r="29921" spans="22:22" x14ac:dyDescent="0.35">
      <c r="V29921" s="73"/>
    </row>
    <row r="29922" spans="22:22" x14ac:dyDescent="0.35">
      <c r="V29922" s="73"/>
    </row>
    <row r="29923" spans="22:22" x14ac:dyDescent="0.35">
      <c r="V29923" s="73"/>
    </row>
    <row r="29924" spans="22:22" x14ac:dyDescent="0.35">
      <c r="V29924" s="73"/>
    </row>
    <row r="29925" spans="22:22" x14ac:dyDescent="0.35">
      <c r="V29925" s="73"/>
    </row>
    <row r="29926" spans="22:22" x14ac:dyDescent="0.35">
      <c r="V29926" s="73"/>
    </row>
    <row r="29927" spans="22:22" x14ac:dyDescent="0.35">
      <c r="V29927" s="73"/>
    </row>
    <row r="29928" spans="22:22" x14ac:dyDescent="0.35">
      <c r="V29928" s="73"/>
    </row>
    <row r="29929" spans="22:22" x14ac:dyDescent="0.35">
      <c r="V29929" s="73"/>
    </row>
    <row r="29930" spans="22:22" x14ac:dyDescent="0.35">
      <c r="V29930" s="73"/>
    </row>
    <row r="29931" spans="22:22" x14ac:dyDescent="0.35">
      <c r="V29931" s="73"/>
    </row>
    <row r="29932" spans="22:22" x14ac:dyDescent="0.35">
      <c r="V29932" s="73"/>
    </row>
    <row r="29933" spans="22:22" x14ac:dyDescent="0.35">
      <c r="V29933" s="73"/>
    </row>
    <row r="29934" spans="22:22" x14ac:dyDescent="0.35">
      <c r="V29934" s="73"/>
    </row>
    <row r="29935" spans="22:22" x14ac:dyDescent="0.35">
      <c r="V29935" s="73"/>
    </row>
    <row r="29936" spans="22:22" x14ac:dyDescent="0.35">
      <c r="V29936" s="73"/>
    </row>
    <row r="29937" spans="22:22" x14ac:dyDescent="0.35">
      <c r="V29937" s="73"/>
    </row>
    <row r="29938" spans="22:22" x14ac:dyDescent="0.35">
      <c r="V29938" s="73"/>
    </row>
    <row r="29939" spans="22:22" x14ac:dyDescent="0.35">
      <c r="V29939" s="73"/>
    </row>
    <row r="29940" spans="22:22" x14ac:dyDescent="0.35">
      <c r="V29940" s="73"/>
    </row>
    <row r="29941" spans="22:22" x14ac:dyDescent="0.35">
      <c r="V29941" s="73"/>
    </row>
    <row r="29942" spans="22:22" x14ac:dyDescent="0.35">
      <c r="V29942" s="73"/>
    </row>
    <row r="29943" spans="22:22" x14ac:dyDescent="0.35">
      <c r="V29943" s="73"/>
    </row>
    <row r="29944" spans="22:22" x14ac:dyDescent="0.35">
      <c r="V29944" s="73"/>
    </row>
    <row r="29945" spans="22:22" x14ac:dyDescent="0.35">
      <c r="V29945" s="73"/>
    </row>
    <row r="29946" spans="22:22" x14ac:dyDescent="0.35">
      <c r="V29946" s="73"/>
    </row>
    <row r="29947" spans="22:22" x14ac:dyDescent="0.35">
      <c r="V29947" s="73"/>
    </row>
    <row r="29948" spans="22:22" x14ac:dyDescent="0.35">
      <c r="V29948" s="73"/>
    </row>
    <row r="29949" spans="22:22" x14ac:dyDescent="0.35">
      <c r="V29949" s="73"/>
    </row>
    <row r="29950" spans="22:22" x14ac:dyDescent="0.35">
      <c r="V29950" s="73"/>
    </row>
    <row r="29951" spans="22:22" x14ac:dyDescent="0.35">
      <c r="V29951" s="73"/>
    </row>
    <row r="29952" spans="22:22" x14ac:dyDescent="0.35">
      <c r="V29952" s="73"/>
    </row>
    <row r="29953" spans="22:22" x14ac:dyDescent="0.35">
      <c r="V29953" s="73"/>
    </row>
    <row r="29954" spans="22:22" x14ac:dyDescent="0.35">
      <c r="V29954" s="73"/>
    </row>
    <row r="29955" spans="22:22" x14ac:dyDescent="0.35">
      <c r="V29955" s="73"/>
    </row>
    <row r="29956" spans="22:22" x14ac:dyDescent="0.35">
      <c r="V29956" s="73"/>
    </row>
    <row r="29957" spans="22:22" x14ac:dyDescent="0.35">
      <c r="V29957" s="73"/>
    </row>
    <row r="29958" spans="22:22" x14ac:dyDescent="0.35">
      <c r="V29958" s="73"/>
    </row>
    <row r="29959" spans="22:22" x14ac:dyDescent="0.35">
      <c r="V29959" s="73"/>
    </row>
    <row r="29960" spans="22:22" x14ac:dyDescent="0.35">
      <c r="V29960" s="73"/>
    </row>
    <row r="29961" spans="22:22" x14ac:dyDescent="0.35">
      <c r="V29961" s="73"/>
    </row>
    <row r="29962" spans="22:22" x14ac:dyDescent="0.35">
      <c r="V29962" s="73"/>
    </row>
    <row r="29963" spans="22:22" x14ac:dyDescent="0.35">
      <c r="V29963" s="73"/>
    </row>
    <row r="29964" spans="22:22" x14ac:dyDescent="0.35">
      <c r="V29964" s="73"/>
    </row>
    <row r="29965" spans="22:22" x14ac:dyDescent="0.35">
      <c r="V29965" s="73"/>
    </row>
    <row r="29966" spans="22:22" x14ac:dyDescent="0.35">
      <c r="V29966" s="73"/>
    </row>
    <row r="29967" spans="22:22" x14ac:dyDescent="0.35">
      <c r="V29967" s="73"/>
    </row>
    <row r="29968" spans="22:22" x14ac:dyDescent="0.35">
      <c r="V29968" s="73"/>
    </row>
    <row r="29969" spans="22:22" x14ac:dyDescent="0.35">
      <c r="V29969" s="73"/>
    </row>
    <row r="29970" spans="22:22" x14ac:dyDescent="0.35">
      <c r="V29970" s="73"/>
    </row>
    <row r="29971" spans="22:22" x14ac:dyDescent="0.35">
      <c r="V29971" s="73"/>
    </row>
    <row r="29972" spans="22:22" x14ac:dyDescent="0.35">
      <c r="V29972" s="73"/>
    </row>
    <row r="29973" spans="22:22" x14ac:dyDescent="0.35">
      <c r="V29973" s="73"/>
    </row>
    <row r="29974" spans="22:22" x14ac:dyDescent="0.35">
      <c r="V29974" s="73"/>
    </row>
    <row r="29975" spans="22:22" x14ac:dyDescent="0.35">
      <c r="V29975" s="73"/>
    </row>
    <row r="29976" spans="22:22" x14ac:dyDescent="0.35">
      <c r="V29976" s="73"/>
    </row>
    <row r="29977" spans="22:22" x14ac:dyDescent="0.35">
      <c r="V29977" s="73"/>
    </row>
    <row r="29978" spans="22:22" x14ac:dyDescent="0.35">
      <c r="V29978" s="73"/>
    </row>
    <row r="29979" spans="22:22" x14ac:dyDescent="0.35">
      <c r="V29979" s="73"/>
    </row>
    <row r="29980" spans="22:22" x14ac:dyDescent="0.35">
      <c r="V29980" s="73"/>
    </row>
    <row r="29981" spans="22:22" x14ac:dyDescent="0.35">
      <c r="V29981" s="73"/>
    </row>
    <row r="29982" spans="22:22" x14ac:dyDescent="0.35">
      <c r="V29982" s="73"/>
    </row>
    <row r="29983" spans="22:22" x14ac:dyDescent="0.35">
      <c r="V29983" s="17"/>
    </row>
    <row r="29984" spans="22:22" x14ac:dyDescent="0.35">
      <c r="V29984" s="17"/>
    </row>
    <row r="29985" spans="22:22" x14ac:dyDescent="0.35">
      <c r="V29985" s="17"/>
    </row>
    <row r="29986" spans="22:22" x14ac:dyDescent="0.35">
      <c r="V29986" s="17"/>
    </row>
    <row r="29987" spans="22:22" x14ac:dyDescent="0.35">
      <c r="V29987" s="17"/>
    </row>
    <row r="29988" spans="22:22" x14ac:dyDescent="0.35">
      <c r="V29988" s="17"/>
    </row>
    <row r="29989" spans="22:22" x14ac:dyDescent="0.35">
      <c r="V29989" s="17"/>
    </row>
    <row r="29990" spans="22:22" x14ac:dyDescent="0.35">
      <c r="V29990" s="17"/>
    </row>
    <row r="29991" spans="22:22" x14ac:dyDescent="0.35">
      <c r="V29991" s="17"/>
    </row>
    <row r="29992" spans="22:22" x14ac:dyDescent="0.35">
      <c r="V29992" s="17"/>
    </row>
    <row r="29993" spans="22:22" x14ac:dyDescent="0.35">
      <c r="V29993" s="17"/>
    </row>
    <row r="29994" spans="22:22" x14ac:dyDescent="0.35">
      <c r="V29994" s="17"/>
    </row>
    <row r="29995" spans="22:22" x14ac:dyDescent="0.35">
      <c r="V29995" s="17"/>
    </row>
    <row r="29996" spans="22:22" x14ac:dyDescent="0.35">
      <c r="V29996" s="17"/>
    </row>
    <row r="29997" spans="22:22" x14ac:dyDescent="0.35">
      <c r="V29997" s="17"/>
    </row>
    <row r="29998" spans="22:22" x14ac:dyDescent="0.35">
      <c r="V29998" s="17"/>
    </row>
    <row r="29999" spans="22:22" x14ac:dyDescent="0.35">
      <c r="V29999" s="17"/>
    </row>
    <row r="30000" spans="22:22" x14ac:dyDescent="0.35">
      <c r="V30000" s="17"/>
    </row>
    <row r="30001" spans="22:22" x14ac:dyDescent="0.35">
      <c r="V30001" s="17"/>
    </row>
    <row r="30002" spans="22:22" x14ac:dyDescent="0.35">
      <c r="V30002" s="17"/>
    </row>
    <row r="30003" spans="22:22" x14ac:dyDescent="0.35">
      <c r="V30003" s="17"/>
    </row>
    <row r="30004" spans="22:22" x14ac:dyDescent="0.35">
      <c r="V30004" s="17"/>
    </row>
    <row r="30005" spans="22:22" x14ac:dyDescent="0.35">
      <c r="V30005" s="17"/>
    </row>
    <row r="30006" spans="22:22" x14ac:dyDescent="0.35">
      <c r="V30006" s="17"/>
    </row>
    <row r="30007" spans="22:22" x14ac:dyDescent="0.35">
      <c r="V30007" s="17"/>
    </row>
    <row r="30008" spans="22:22" x14ac:dyDescent="0.35">
      <c r="V30008" s="17"/>
    </row>
    <row r="30009" spans="22:22" x14ac:dyDescent="0.35">
      <c r="V30009" s="17"/>
    </row>
    <row r="30010" spans="22:22" x14ac:dyDescent="0.35">
      <c r="V30010" s="17"/>
    </row>
    <row r="30011" spans="22:22" x14ac:dyDescent="0.35">
      <c r="V30011" s="17"/>
    </row>
    <row r="30012" spans="22:22" x14ac:dyDescent="0.35">
      <c r="V30012" s="17"/>
    </row>
    <row r="30013" spans="22:22" x14ac:dyDescent="0.35">
      <c r="V30013" s="17"/>
    </row>
    <row r="30014" spans="22:22" x14ac:dyDescent="0.35">
      <c r="V30014" s="17"/>
    </row>
    <row r="30015" spans="22:22" x14ac:dyDescent="0.35">
      <c r="V30015" s="17"/>
    </row>
    <row r="30016" spans="22:22" x14ac:dyDescent="0.35">
      <c r="V30016" s="17"/>
    </row>
    <row r="30017" spans="22:22" x14ac:dyDescent="0.35">
      <c r="V30017" s="17"/>
    </row>
    <row r="30018" spans="22:22" x14ac:dyDescent="0.35">
      <c r="V30018" s="17"/>
    </row>
    <row r="30019" spans="22:22" x14ac:dyDescent="0.35">
      <c r="V30019" s="17"/>
    </row>
    <row r="30020" spans="22:22" x14ac:dyDescent="0.35">
      <c r="V30020" s="17"/>
    </row>
    <row r="30021" spans="22:22" x14ac:dyDescent="0.35">
      <c r="V30021" s="17"/>
    </row>
    <row r="30022" spans="22:22" x14ac:dyDescent="0.35">
      <c r="V30022" s="17"/>
    </row>
    <row r="30023" spans="22:22" x14ac:dyDescent="0.35">
      <c r="V30023" s="17"/>
    </row>
    <row r="30024" spans="22:22" x14ac:dyDescent="0.35">
      <c r="V30024" s="17"/>
    </row>
    <row r="30025" spans="22:22" x14ac:dyDescent="0.35">
      <c r="V30025" s="17"/>
    </row>
    <row r="30026" spans="22:22" x14ac:dyDescent="0.35">
      <c r="V30026" s="17"/>
    </row>
    <row r="30027" spans="22:22" x14ac:dyDescent="0.35">
      <c r="V30027" s="17"/>
    </row>
    <row r="30028" spans="22:22" x14ac:dyDescent="0.35">
      <c r="V30028" s="17"/>
    </row>
    <row r="30029" spans="22:22" x14ac:dyDescent="0.35">
      <c r="V30029" s="17"/>
    </row>
    <row r="30030" spans="22:22" x14ac:dyDescent="0.35">
      <c r="V30030" s="17"/>
    </row>
    <row r="30031" spans="22:22" x14ac:dyDescent="0.35">
      <c r="V30031" s="17"/>
    </row>
    <row r="30032" spans="22:22" x14ac:dyDescent="0.35">
      <c r="V30032" s="17"/>
    </row>
    <row r="30033" spans="22:22" x14ac:dyDescent="0.35">
      <c r="V30033" s="17"/>
    </row>
    <row r="30034" spans="22:22" x14ac:dyDescent="0.35">
      <c r="V30034" s="17"/>
    </row>
    <row r="30035" spans="22:22" x14ac:dyDescent="0.35">
      <c r="V30035" s="17"/>
    </row>
    <row r="30036" spans="22:22" x14ac:dyDescent="0.35">
      <c r="V30036" s="17"/>
    </row>
    <row r="30037" spans="22:22" x14ac:dyDescent="0.35">
      <c r="V30037" s="17"/>
    </row>
    <row r="30038" spans="22:22" x14ac:dyDescent="0.35">
      <c r="V30038" s="17"/>
    </row>
    <row r="30039" spans="22:22" x14ac:dyDescent="0.35">
      <c r="V30039" s="17"/>
    </row>
    <row r="30040" spans="22:22" x14ac:dyDescent="0.35">
      <c r="V30040" s="17"/>
    </row>
    <row r="30041" spans="22:22" x14ac:dyDescent="0.35">
      <c r="V30041" s="17"/>
    </row>
    <row r="30042" spans="22:22" x14ac:dyDescent="0.35">
      <c r="V30042" s="17"/>
    </row>
    <row r="30043" spans="22:22" x14ac:dyDescent="0.35">
      <c r="V30043" s="17"/>
    </row>
    <row r="30044" spans="22:22" x14ac:dyDescent="0.35">
      <c r="V30044" s="17"/>
    </row>
    <row r="30045" spans="22:22" x14ac:dyDescent="0.35">
      <c r="V30045" s="17"/>
    </row>
    <row r="30046" spans="22:22" x14ac:dyDescent="0.35">
      <c r="V30046" s="17"/>
    </row>
    <row r="30047" spans="22:22" x14ac:dyDescent="0.35">
      <c r="V30047" s="17"/>
    </row>
    <row r="30048" spans="22:22" x14ac:dyDescent="0.35">
      <c r="V30048" s="17"/>
    </row>
    <row r="30049" spans="22:22" x14ac:dyDescent="0.35">
      <c r="V30049" s="17"/>
    </row>
    <row r="30050" spans="22:22" x14ac:dyDescent="0.35">
      <c r="V30050" s="17"/>
    </row>
    <row r="30051" spans="22:22" x14ac:dyDescent="0.35">
      <c r="V30051" s="17"/>
    </row>
    <row r="30052" spans="22:22" x14ac:dyDescent="0.35">
      <c r="V30052" s="17"/>
    </row>
    <row r="30053" spans="22:22" x14ac:dyDescent="0.35">
      <c r="V30053" s="17"/>
    </row>
    <row r="30054" spans="22:22" x14ac:dyDescent="0.35">
      <c r="V30054" s="17"/>
    </row>
    <row r="30055" spans="22:22" x14ac:dyDescent="0.35">
      <c r="V30055" s="17"/>
    </row>
    <row r="30056" spans="22:22" x14ac:dyDescent="0.35">
      <c r="V30056" s="17"/>
    </row>
    <row r="30057" spans="22:22" x14ac:dyDescent="0.35">
      <c r="V30057" s="17"/>
    </row>
    <row r="30058" spans="22:22" x14ac:dyDescent="0.35">
      <c r="V30058" s="17"/>
    </row>
    <row r="30059" spans="22:22" x14ac:dyDescent="0.35">
      <c r="V30059" s="17"/>
    </row>
    <row r="30060" spans="22:22" x14ac:dyDescent="0.35">
      <c r="V30060" s="17"/>
    </row>
    <row r="30061" spans="22:22" x14ac:dyDescent="0.35">
      <c r="V30061" s="17"/>
    </row>
    <row r="30062" spans="22:22" x14ac:dyDescent="0.35">
      <c r="V30062" s="17"/>
    </row>
    <row r="30063" spans="22:22" x14ac:dyDescent="0.35">
      <c r="V30063" s="17"/>
    </row>
    <row r="30064" spans="22:22" x14ac:dyDescent="0.35">
      <c r="V30064" s="17"/>
    </row>
    <row r="30065" spans="22:22" x14ac:dyDescent="0.35">
      <c r="V30065" s="17"/>
    </row>
    <row r="30066" spans="22:22" x14ac:dyDescent="0.35">
      <c r="V30066" s="17"/>
    </row>
    <row r="30067" spans="22:22" x14ac:dyDescent="0.35">
      <c r="V30067" s="17"/>
    </row>
    <row r="30068" spans="22:22" x14ac:dyDescent="0.35">
      <c r="V30068" s="17"/>
    </row>
    <row r="30069" spans="22:22" x14ac:dyDescent="0.35">
      <c r="V30069" s="17"/>
    </row>
    <row r="30070" spans="22:22" x14ac:dyDescent="0.35">
      <c r="V30070" s="17"/>
    </row>
    <row r="30071" spans="22:22" x14ac:dyDescent="0.35">
      <c r="V30071" s="17"/>
    </row>
    <row r="30072" spans="22:22" x14ac:dyDescent="0.35">
      <c r="V30072" s="17"/>
    </row>
    <row r="30073" spans="22:22" x14ac:dyDescent="0.35">
      <c r="V30073" s="17"/>
    </row>
    <row r="30074" spans="22:22" x14ac:dyDescent="0.35">
      <c r="V30074" s="17"/>
    </row>
    <row r="30075" spans="22:22" x14ac:dyDescent="0.35">
      <c r="V30075" s="17"/>
    </row>
    <row r="30076" spans="22:22" x14ac:dyDescent="0.35">
      <c r="V30076" s="17"/>
    </row>
    <row r="30077" spans="22:22" x14ac:dyDescent="0.35">
      <c r="V30077" s="17"/>
    </row>
    <row r="30078" spans="22:22" x14ac:dyDescent="0.35">
      <c r="V30078" s="17"/>
    </row>
    <row r="30079" spans="22:22" x14ac:dyDescent="0.35">
      <c r="V30079" s="17"/>
    </row>
    <row r="30080" spans="22:22" x14ac:dyDescent="0.35">
      <c r="V30080" s="17"/>
    </row>
    <row r="30081" spans="22:22" x14ac:dyDescent="0.35">
      <c r="V30081" s="17"/>
    </row>
    <row r="30082" spans="22:22" x14ac:dyDescent="0.35">
      <c r="V30082" s="17"/>
    </row>
    <row r="30083" spans="22:22" x14ac:dyDescent="0.35">
      <c r="V30083" s="17"/>
    </row>
    <row r="30084" spans="22:22" x14ac:dyDescent="0.35">
      <c r="V30084" s="17"/>
    </row>
    <row r="30085" spans="22:22" x14ac:dyDescent="0.35">
      <c r="V30085" s="17"/>
    </row>
    <row r="30086" spans="22:22" x14ac:dyDescent="0.35">
      <c r="V30086" s="17"/>
    </row>
    <row r="30087" spans="22:22" x14ac:dyDescent="0.35">
      <c r="V30087" s="17"/>
    </row>
    <row r="30088" spans="22:22" x14ac:dyDescent="0.35">
      <c r="V30088" s="17"/>
    </row>
    <row r="30089" spans="22:22" x14ac:dyDescent="0.35">
      <c r="V30089" s="17"/>
    </row>
    <row r="30090" spans="22:22" x14ac:dyDescent="0.35">
      <c r="V30090" s="17"/>
    </row>
    <row r="30091" spans="22:22" x14ac:dyDescent="0.35">
      <c r="V30091" s="17"/>
    </row>
    <row r="30092" spans="22:22" x14ac:dyDescent="0.35">
      <c r="V30092" s="17"/>
    </row>
    <row r="30093" spans="22:22" x14ac:dyDescent="0.35">
      <c r="V30093" s="17"/>
    </row>
    <row r="30094" spans="22:22" x14ac:dyDescent="0.35">
      <c r="V30094" s="17"/>
    </row>
    <row r="30095" spans="22:22" x14ac:dyDescent="0.35">
      <c r="V30095" s="17"/>
    </row>
    <row r="30096" spans="22:22" x14ac:dyDescent="0.35">
      <c r="V30096" s="17"/>
    </row>
    <row r="30097" spans="22:22" x14ac:dyDescent="0.35">
      <c r="V30097" s="17"/>
    </row>
    <row r="30098" spans="22:22" x14ac:dyDescent="0.35">
      <c r="V30098" s="17"/>
    </row>
    <row r="30099" spans="22:22" x14ac:dyDescent="0.35">
      <c r="V30099" s="17"/>
    </row>
    <row r="30100" spans="22:22" x14ac:dyDescent="0.35">
      <c r="V30100" s="17"/>
    </row>
    <row r="30101" spans="22:22" x14ac:dyDescent="0.35">
      <c r="V30101" s="17"/>
    </row>
    <row r="30102" spans="22:22" x14ac:dyDescent="0.35">
      <c r="V30102" s="17"/>
    </row>
    <row r="30103" spans="22:22" x14ac:dyDescent="0.35">
      <c r="V30103" s="17"/>
    </row>
    <row r="30104" spans="22:22" x14ac:dyDescent="0.35">
      <c r="V30104" s="17"/>
    </row>
    <row r="30105" spans="22:22" x14ac:dyDescent="0.35">
      <c r="V30105" s="17"/>
    </row>
    <row r="30106" spans="22:22" x14ac:dyDescent="0.35">
      <c r="V30106" s="17"/>
    </row>
    <row r="30107" spans="22:22" x14ac:dyDescent="0.35">
      <c r="V30107" s="17"/>
    </row>
    <row r="30108" spans="22:22" x14ac:dyDescent="0.35">
      <c r="V30108" s="17"/>
    </row>
    <row r="30109" spans="22:22" x14ac:dyDescent="0.35">
      <c r="V30109" s="17"/>
    </row>
    <row r="30110" spans="22:22" x14ac:dyDescent="0.35">
      <c r="V30110" s="17"/>
    </row>
    <row r="30111" spans="22:22" x14ac:dyDescent="0.35">
      <c r="V30111" s="17"/>
    </row>
    <row r="30112" spans="22:22" x14ac:dyDescent="0.35">
      <c r="V30112" s="17"/>
    </row>
    <row r="30113" spans="22:22" x14ac:dyDescent="0.35">
      <c r="V30113" s="17"/>
    </row>
    <row r="30114" spans="22:22" x14ac:dyDescent="0.35">
      <c r="V30114" s="17"/>
    </row>
    <row r="30115" spans="22:22" x14ac:dyDescent="0.35">
      <c r="V30115" s="17"/>
    </row>
    <row r="30116" spans="22:22" x14ac:dyDescent="0.35">
      <c r="V30116" s="17"/>
    </row>
    <row r="30117" spans="22:22" x14ac:dyDescent="0.35">
      <c r="V30117" s="17"/>
    </row>
    <row r="30118" spans="22:22" x14ac:dyDescent="0.35">
      <c r="V30118" s="17"/>
    </row>
    <row r="30119" spans="22:22" x14ac:dyDescent="0.35">
      <c r="V30119" s="17"/>
    </row>
    <row r="30120" spans="22:22" x14ac:dyDescent="0.35">
      <c r="V30120" s="17"/>
    </row>
    <row r="30121" spans="22:22" x14ac:dyDescent="0.35">
      <c r="V30121" s="17"/>
    </row>
    <row r="30122" spans="22:22" x14ac:dyDescent="0.35">
      <c r="V30122" s="17"/>
    </row>
    <row r="30123" spans="22:22" x14ac:dyDescent="0.35">
      <c r="V30123" s="17"/>
    </row>
    <row r="30124" spans="22:22" x14ac:dyDescent="0.35">
      <c r="V30124" s="17"/>
    </row>
    <row r="30125" spans="22:22" x14ac:dyDescent="0.35">
      <c r="V30125" s="17"/>
    </row>
    <row r="30126" spans="22:22" x14ac:dyDescent="0.35">
      <c r="V30126" s="17"/>
    </row>
    <row r="30127" spans="22:22" x14ac:dyDescent="0.35">
      <c r="V30127" s="17"/>
    </row>
    <row r="30128" spans="22:22" x14ac:dyDescent="0.35">
      <c r="V30128" s="17"/>
    </row>
    <row r="30129" spans="22:22" x14ac:dyDescent="0.35">
      <c r="V30129" s="17"/>
    </row>
    <row r="30130" spans="22:22" x14ac:dyDescent="0.35">
      <c r="V30130" s="17"/>
    </row>
    <row r="30131" spans="22:22" x14ac:dyDescent="0.35">
      <c r="V30131" s="17"/>
    </row>
    <row r="30132" spans="22:22" x14ac:dyDescent="0.35">
      <c r="V30132" s="17"/>
    </row>
    <row r="30133" spans="22:22" x14ac:dyDescent="0.35">
      <c r="V30133" s="17"/>
    </row>
    <row r="30134" spans="22:22" x14ac:dyDescent="0.35">
      <c r="V30134" s="17"/>
    </row>
    <row r="30135" spans="22:22" x14ac:dyDescent="0.35">
      <c r="V30135" s="17"/>
    </row>
    <row r="30136" spans="22:22" x14ac:dyDescent="0.35">
      <c r="V30136" s="17"/>
    </row>
    <row r="30137" spans="22:22" x14ac:dyDescent="0.35">
      <c r="V30137" s="17"/>
    </row>
    <row r="30138" spans="22:22" x14ac:dyDescent="0.35">
      <c r="V30138" s="17"/>
    </row>
    <row r="30139" spans="22:22" x14ac:dyDescent="0.35">
      <c r="V30139" s="17"/>
    </row>
    <row r="30140" spans="22:22" x14ac:dyDescent="0.35">
      <c r="V30140" s="17"/>
    </row>
    <row r="30141" spans="22:22" x14ac:dyDescent="0.35">
      <c r="V30141" s="17"/>
    </row>
    <row r="30142" spans="22:22" x14ac:dyDescent="0.35">
      <c r="V30142" s="17"/>
    </row>
    <row r="30143" spans="22:22" x14ac:dyDescent="0.35">
      <c r="V30143" s="17"/>
    </row>
    <row r="30144" spans="22:22" x14ac:dyDescent="0.35">
      <c r="V30144" s="17"/>
    </row>
    <row r="30145" spans="22:22" x14ac:dyDescent="0.35">
      <c r="V30145" s="17"/>
    </row>
    <row r="30146" spans="22:22" x14ac:dyDescent="0.35">
      <c r="V30146" s="17"/>
    </row>
    <row r="30147" spans="22:22" x14ac:dyDescent="0.35">
      <c r="V30147" s="17"/>
    </row>
    <row r="30148" spans="22:22" x14ac:dyDescent="0.35">
      <c r="V30148" s="17"/>
    </row>
    <row r="30149" spans="22:22" x14ac:dyDescent="0.35">
      <c r="V30149" s="17"/>
    </row>
    <row r="30150" spans="22:22" x14ac:dyDescent="0.35">
      <c r="V30150" s="17"/>
    </row>
    <row r="30151" spans="22:22" x14ac:dyDescent="0.35">
      <c r="V30151" s="17"/>
    </row>
    <row r="30152" spans="22:22" x14ac:dyDescent="0.35">
      <c r="V30152" s="17"/>
    </row>
    <row r="30153" spans="22:22" x14ac:dyDescent="0.35">
      <c r="V30153" s="17"/>
    </row>
    <row r="30154" spans="22:22" x14ac:dyDescent="0.35">
      <c r="V30154" s="17"/>
    </row>
    <row r="30155" spans="22:22" x14ac:dyDescent="0.35">
      <c r="V30155" s="17"/>
    </row>
    <row r="30156" spans="22:22" x14ac:dyDescent="0.35">
      <c r="V30156" s="17"/>
    </row>
    <row r="30157" spans="22:22" x14ac:dyDescent="0.35">
      <c r="V30157" s="17"/>
    </row>
    <row r="30158" spans="22:22" x14ac:dyDescent="0.35">
      <c r="V30158" s="17"/>
    </row>
    <row r="30159" spans="22:22" x14ac:dyDescent="0.35">
      <c r="V30159" s="17"/>
    </row>
    <row r="30160" spans="22:22" x14ac:dyDescent="0.35">
      <c r="V30160" s="17"/>
    </row>
    <row r="30161" spans="22:22" x14ac:dyDescent="0.35">
      <c r="V30161" s="17"/>
    </row>
    <row r="30162" spans="22:22" x14ac:dyDescent="0.35">
      <c r="V30162" s="17"/>
    </row>
    <row r="30163" spans="22:22" x14ac:dyDescent="0.35">
      <c r="V30163" s="17"/>
    </row>
    <row r="30164" spans="22:22" x14ac:dyDescent="0.35">
      <c r="V30164" s="17"/>
    </row>
    <row r="30165" spans="22:22" x14ac:dyDescent="0.35">
      <c r="V30165" s="17"/>
    </row>
    <row r="30166" spans="22:22" x14ac:dyDescent="0.35">
      <c r="V30166" s="17"/>
    </row>
    <row r="30167" spans="22:22" x14ac:dyDescent="0.35">
      <c r="V30167" s="17"/>
    </row>
    <row r="30168" spans="22:22" x14ac:dyDescent="0.35">
      <c r="V30168" s="17"/>
    </row>
    <row r="30169" spans="22:22" x14ac:dyDescent="0.35">
      <c r="V30169" s="17"/>
    </row>
    <row r="30170" spans="22:22" x14ac:dyDescent="0.35">
      <c r="V30170" s="17"/>
    </row>
    <row r="30171" spans="22:22" x14ac:dyDescent="0.35">
      <c r="V30171" s="17"/>
    </row>
    <row r="30172" spans="22:22" x14ac:dyDescent="0.35">
      <c r="V30172" s="17"/>
    </row>
    <row r="30173" spans="22:22" x14ac:dyDescent="0.35">
      <c r="V30173" s="17"/>
    </row>
    <row r="30174" spans="22:22" x14ac:dyDescent="0.35">
      <c r="V30174" s="17"/>
    </row>
    <row r="30175" spans="22:22" x14ac:dyDescent="0.35">
      <c r="V30175" s="17"/>
    </row>
    <row r="30176" spans="22:22" x14ac:dyDescent="0.35">
      <c r="V30176" s="17"/>
    </row>
    <row r="30177" spans="22:22" x14ac:dyDescent="0.35">
      <c r="V30177" s="17"/>
    </row>
    <row r="30178" spans="22:22" x14ac:dyDescent="0.35">
      <c r="V30178" s="17"/>
    </row>
    <row r="30179" spans="22:22" x14ac:dyDescent="0.35">
      <c r="V30179" s="17"/>
    </row>
    <row r="30180" spans="22:22" x14ac:dyDescent="0.35">
      <c r="V30180" s="17"/>
    </row>
    <row r="30181" spans="22:22" x14ac:dyDescent="0.35">
      <c r="V30181" s="17"/>
    </row>
    <row r="30182" spans="22:22" x14ac:dyDescent="0.35">
      <c r="V30182" s="17"/>
    </row>
    <row r="30183" spans="22:22" x14ac:dyDescent="0.35">
      <c r="V30183" s="17"/>
    </row>
    <row r="30184" spans="22:22" x14ac:dyDescent="0.35">
      <c r="V30184" s="17"/>
    </row>
    <row r="30185" spans="22:22" x14ac:dyDescent="0.35">
      <c r="V30185" s="17"/>
    </row>
    <row r="30186" spans="22:22" x14ac:dyDescent="0.35">
      <c r="V30186" s="17"/>
    </row>
    <row r="30187" spans="22:22" x14ac:dyDescent="0.35">
      <c r="V30187" s="17"/>
    </row>
    <row r="30188" spans="22:22" x14ac:dyDescent="0.35">
      <c r="V30188" s="17"/>
    </row>
    <row r="30189" spans="22:22" x14ac:dyDescent="0.35">
      <c r="V30189" s="17"/>
    </row>
    <row r="30190" spans="22:22" x14ac:dyDescent="0.35">
      <c r="V30190" s="17"/>
    </row>
    <row r="30191" spans="22:22" x14ac:dyDescent="0.35">
      <c r="V30191" s="17"/>
    </row>
    <row r="30192" spans="22:22" x14ac:dyDescent="0.35">
      <c r="V30192" s="17"/>
    </row>
    <row r="30193" spans="22:22" x14ac:dyDescent="0.35">
      <c r="V30193" s="17"/>
    </row>
    <row r="30194" spans="22:22" x14ac:dyDescent="0.35">
      <c r="V30194" s="17"/>
    </row>
    <row r="30195" spans="22:22" x14ac:dyDescent="0.35">
      <c r="V30195" s="17"/>
    </row>
    <row r="30196" spans="22:22" x14ac:dyDescent="0.35">
      <c r="V30196" s="17"/>
    </row>
    <row r="30197" spans="22:22" x14ac:dyDescent="0.35">
      <c r="V30197" s="17"/>
    </row>
    <row r="30198" spans="22:22" x14ac:dyDescent="0.35">
      <c r="V30198" s="17"/>
    </row>
    <row r="30199" spans="22:22" x14ac:dyDescent="0.35">
      <c r="V30199" s="17"/>
    </row>
    <row r="30200" spans="22:22" x14ac:dyDescent="0.35">
      <c r="V30200" s="17"/>
    </row>
    <row r="30201" spans="22:22" x14ac:dyDescent="0.35">
      <c r="V30201" s="17"/>
    </row>
    <row r="30202" spans="22:22" x14ac:dyDescent="0.35">
      <c r="V30202" s="17"/>
    </row>
    <row r="30203" spans="22:22" x14ac:dyDescent="0.35">
      <c r="V30203" s="17"/>
    </row>
    <row r="30204" spans="22:22" x14ac:dyDescent="0.35">
      <c r="V30204" s="17"/>
    </row>
    <row r="30205" spans="22:22" x14ac:dyDescent="0.35">
      <c r="V30205" s="17"/>
    </row>
    <row r="30206" spans="22:22" x14ac:dyDescent="0.35">
      <c r="V30206" s="17"/>
    </row>
    <row r="30207" spans="22:22" x14ac:dyDescent="0.35">
      <c r="V30207" s="17"/>
    </row>
    <row r="30208" spans="22:22" x14ac:dyDescent="0.35">
      <c r="V30208" s="17"/>
    </row>
    <row r="30209" spans="22:22" x14ac:dyDescent="0.35">
      <c r="V30209" s="17"/>
    </row>
    <row r="30210" spans="22:22" x14ac:dyDescent="0.35">
      <c r="V30210" s="17"/>
    </row>
    <row r="30211" spans="22:22" x14ac:dyDescent="0.35">
      <c r="V30211" s="17"/>
    </row>
    <row r="30212" spans="22:22" x14ac:dyDescent="0.35">
      <c r="V30212" s="17"/>
    </row>
    <row r="30213" spans="22:22" x14ac:dyDescent="0.35">
      <c r="V30213" s="17"/>
    </row>
    <row r="30214" spans="22:22" x14ac:dyDescent="0.35">
      <c r="V30214" s="17"/>
    </row>
    <row r="30215" spans="22:22" x14ac:dyDescent="0.35">
      <c r="V30215" s="17"/>
    </row>
    <row r="30216" spans="22:22" x14ac:dyDescent="0.35">
      <c r="V30216" s="17"/>
    </row>
    <row r="30217" spans="22:22" x14ac:dyDescent="0.35">
      <c r="V30217" s="17"/>
    </row>
    <row r="30218" spans="22:22" x14ac:dyDescent="0.35">
      <c r="V30218" s="17"/>
    </row>
    <row r="30219" spans="22:22" x14ac:dyDescent="0.35">
      <c r="V30219" s="17"/>
    </row>
    <row r="30220" spans="22:22" x14ac:dyDescent="0.35">
      <c r="V30220" s="17"/>
    </row>
    <row r="30221" spans="22:22" x14ac:dyDescent="0.35">
      <c r="V30221" s="17"/>
    </row>
    <row r="30222" spans="22:22" x14ac:dyDescent="0.35">
      <c r="V30222" s="17"/>
    </row>
    <row r="30223" spans="22:22" x14ac:dyDescent="0.35">
      <c r="V30223" s="17"/>
    </row>
    <row r="30224" spans="22:22" x14ac:dyDescent="0.35">
      <c r="V30224" s="17"/>
    </row>
    <row r="30225" spans="22:22" x14ac:dyDescent="0.35">
      <c r="V30225" s="17"/>
    </row>
    <row r="30226" spans="22:22" x14ac:dyDescent="0.35">
      <c r="V30226" s="17"/>
    </row>
    <row r="30227" spans="22:22" x14ac:dyDescent="0.35">
      <c r="V30227" s="17"/>
    </row>
    <row r="30228" spans="22:22" x14ac:dyDescent="0.35">
      <c r="V30228" s="17"/>
    </row>
    <row r="30229" spans="22:22" x14ac:dyDescent="0.35">
      <c r="V30229" s="17"/>
    </row>
    <row r="30230" spans="22:22" x14ac:dyDescent="0.35">
      <c r="V30230" s="17"/>
    </row>
    <row r="30231" spans="22:22" x14ac:dyDescent="0.35">
      <c r="V30231" s="17"/>
    </row>
    <row r="30232" spans="22:22" x14ac:dyDescent="0.35">
      <c r="V30232" s="17"/>
    </row>
    <row r="30233" spans="22:22" x14ac:dyDescent="0.35">
      <c r="V30233" s="17"/>
    </row>
    <row r="30234" spans="22:22" x14ac:dyDescent="0.35">
      <c r="V30234" s="17"/>
    </row>
    <row r="30235" spans="22:22" x14ac:dyDescent="0.35">
      <c r="V30235" s="17"/>
    </row>
    <row r="30236" spans="22:22" x14ac:dyDescent="0.35">
      <c r="V30236" s="17"/>
    </row>
    <row r="30237" spans="22:22" x14ac:dyDescent="0.35">
      <c r="V30237" s="17"/>
    </row>
    <row r="30238" spans="22:22" x14ac:dyDescent="0.35">
      <c r="V30238" s="17"/>
    </row>
    <row r="30239" spans="22:22" x14ac:dyDescent="0.35">
      <c r="V30239" s="17"/>
    </row>
    <row r="30240" spans="22:22" x14ac:dyDescent="0.35">
      <c r="V30240" s="17"/>
    </row>
    <row r="30241" spans="22:22" x14ac:dyDescent="0.35">
      <c r="V30241" s="17"/>
    </row>
    <row r="30242" spans="22:22" x14ac:dyDescent="0.35">
      <c r="V30242" s="17"/>
    </row>
    <row r="30243" spans="22:22" x14ac:dyDescent="0.35">
      <c r="V30243" s="17"/>
    </row>
    <row r="30244" spans="22:22" x14ac:dyDescent="0.35">
      <c r="V30244" s="17"/>
    </row>
    <row r="30245" spans="22:22" x14ac:dyDescent="0.35">
      <c r="V30245" s="17"/>
    </row>
    <row r="30246" spans="22:22" x14ac:dyDescent="0.35">
      <c r="V30246" s="17"/>
    </row>
    <row r="30247" spans="22:22" x14ac:dyDescent="0.35">
      <c r="V30247" s="17"/>
    </row>
    <row r="30248" spans="22:22" x14ac:dyDescent="0.35">
      <c r="V30248" s="17"/>
    </row>
    <row r="30249" spans="22:22" x14ac:dyDescent="0.35">
      <c r="V30249" s="17"/>
    </row>
    <row r="30250" spans="22:22" x14ac:dyDescent="0.35">
      <c r="V30250" s="17"/>
    </row>
    <row r="30251" spans="22:22" x14ac:dyDescent="0.35">
      <c r="V30251" s="17"/>
    </row>
    <row r="30252" spans="22:22" x14ac:dyDescent="0.35">
      <c r="V30252" s="17"/>
    </row>
    <row r="30253" spans="22:22" x14ac:dyDescent="0.35">
      <c r="V30253" s="17"/>
    </row>
    <row r="30254" spans="22:22" x14ac:dyDescent="0.35">
      <c r="V30254" s="17"/>
    </row>
    <row r="30255" spans="22:22" x14ac:dyDescent="0.35">
      <c r="V30255" s="17"/>
    </row>
    <row r="30256" spans="22:22" x14ac:dyDescent="0.35">
      <c r="V30256" s="17"/>
    </row>
    <row r="30257" spans="22:22" x14ac:dyDescent="0.35">
      <c r="V30257" s="17"/>
    </row>
    <row r="30258" spans="22:22" x14ac:dyDescent="0.35">
      <c r="V30258" s="17"/>
    </row>
    <row r="30259" spans="22:22" x14ac:dyDescent="0.35">
      <c r="V30259" s="17"/>
    </row>
    <row r="30260" spans="22:22" x14ac:dyDescent="0.35">
      <c r="V30260" s="17"/>
    </row>
    <row r="30261" spans="22:22" x14ac:dyDescent="0.35">
      <c r="V30261" s="17"/>
    </row>
    <row r="30262" spans="22:22" x14ac:dyDescent="0.35">
      <c r="V30262" s="17"/>
    </row>
    <row r="30263" spans="22:22" x14ac:dyDescent="0.35">
      <c r="V30263" s="17"/>
    </row>
    <row r="30264" spans="22:22" x14ac:dyDescent="0.35">
      <c r="V30264" s="17"/>
    </row>
    <row r="30265" spans="22:22" x14ac:dyDescent="0.35">
      <c r="V30265" s="17"/>
    </row>
    <row r="30266" spans="22:22" x14ac:dyDescent="0.35">
      <c r="V30266" s="17"/>
    </row>
    <row r="30267" spans="22:22" x14ac:dyDescent="0.35">
      <c r="V30267" s="17"/>
    </row>
    <row r="30268" spans="22:22" x14ac:dyDescent="0.35">
      <c r="V30268" s="17"/>
    </row>
    <row r="30269" spans="22:22" x14ac:dyDescent="0.35">
      <c r="V30269" s="17"/>
    </row>
    <row r="30270" spans="22:22" x14ac:dyDescent="0.35">
      <c r="V30270" s="17"/>
    </row>
    <row r="30271" spans="22:22" x14ac:dyDescent="0.35">
      <c r="V30271" s="17"/>
    </row>
    <row r="30272" spans="22:22" x14ac:dyDescent="0.35">
      <c r="V30272" s="17"/>
    </row>
    <row r="30273" spans="22:22" x14ac:dyDescent="0.35">
      <c r="V30273" s="17"/>
    </row>
    <row r="30274" spans="22:22" x14ac:dyDescent="0.35">
      <c r="V30274" s="17"/>
    </row>
    <row r="30275" spans="22:22" x14ac:dyDescent="0.35">
      <c r="V30275" s="17"/>
    </row>
    <row r="30276" spans="22:22" x14ac:dyDescent="0.35">
      <c r="V30276" s="17"/>
    </row>
    <row r="30277" spans="22:22" x14ac:dyDescent="0.35">
      <c r="V30277" s="17"/>
    </row>
    <row r="30278" spans="22:22" x14ac:dyDescent="0.35">
      <c r="V30278" s="17"/>
    </row>
    <row r="30279" spans="22:22" x14ac:dyDescent="0.35">
      <c r="V30279" s="17"/>
    </row>
    <row r="30280" spans="22:22" x14ac:dyDescent="0.35">
      <c r="V30280" s="17"/>
    </row>
    <row r="30281" spans="22:22" x14ac:dyDescent="0.35">
      <c r="V30281" s="17"/>
    </row>
    <row r="30282" spans="22:22" x14ac:dyDescent="0.35">
      <c r="V30282" s="17"/>
    </row>
    <row r="30283" spans="22:22" x14ac:dyDescent="0.35">
      <c r="V30283" s="17"/>
    </row>
    <row r="30284" spans="22:22" x14ac:dyDescent="0.35">
      <c r="V30284" s="17"/>
    </row>
    <row r="30285" spans="22:22" x14ac:dyDescent="0.35">
      <c r="V30285" s="17"/>
    </row>
    <row r="30286" spans="22:22" x14ac:dyDescent="0.35">
      <c r="V30286" s="17"/>
    </row>
    <row r="30287" spans="22:22" x14ac:dyDescent="0.35">
      <c r="V30287" s="17"/>
    </row>
    <row r="30288" spans="22:22" x14ac:dyDescent="0.35">
      <c r="V30288" s="17"/>
    </row>
    <row r="30289" spans="22:22" x14ac:dyDescent="0.35">
      <c r="V30289" s="17"/>
    </row>
    <row r="30290" spans="22:22" x14ac:dyDescent="0.35">
      <c r="V30290" s="17"/>
    </row>
    <row r="30291" spans="22:22" x14ac:dyDescent="0.35">
      <c r="V30291" s="17"/>
    </row>
    <row r="30292" spans="22:22" x14ac:dyDescent="0.35">
      <c r="V30292" s="17"/>
    </row>
    <row r="30293" spans="22:22" x14ac:dyDescent="0.35">
      <c r="V30293" s="17"/>
    </row>
    <row r="30294" spans="22:22" x14ac:dyDescent="0.35">
      <c r="V30294" s="17"/>
    </row>
    <row r="30295" spans="22:22" x14ac:dyDescent="0.35">
      <c r="V30295" s="17"/>
    </row>
    <row r="30296" spans="22:22" x14ac:dyDescent="0.35">
      <c r="V30296" s="17"/>
    </row>
    <row r="30297" spans="22:22" x14ac:dyDescent="0.35">
      <c r="V30297" s="17"/>
    </row>
    <row r="30298" spans="22:22" x14ac:dyDescent="0.35">
      <c r="V30298" s="17"/>
    </row>
    <row r="30299" spans="22:22" x14ac:dyDescent="0.35">
      <c r="V30299" s="17"/>
    </row>
    <row r="30300" spans="22:22" x14ac:dyDescent="0.35">
      <c r="V30300" s="17"/>
    </row>
    <row r="30301" spans="22:22" x14ac:dyDescent="0.35">
      <c r="V30301" s="17"/>
    </row>
    <row r="30302" spans="22:22" x14ac:dyDescent="0.35">
      <c r="V30302" s="17"/>
    </row>
    <row r="30303" spans="22:22" x14ac:dyDescent="0.35">
      <c r="V30303" s="17"/>
    </row>
    <row r="30304" spans="22:22" x14ac:dyDescent="0.35">
      <c r="V30304" s="17"/>
    </row>
    <row r="30305" spans="22:22" x14ac:dyDescent="0.35">
      <c r="V30305" s="17"/>
    </row>
    <row r="30306" spans="22:22" x14ac:dyDescent="0.35">
      <c r="V30306" s="17"/>
    </row>
    <row r="30307" spans="22:22" x14ac:dyDescent="0.35">
      <c r="V30307" s="17"/>
    </row>
    <row r="30308" spans="22:22" x14ac:dyDescent="0.35">
      <c r="V30308" s="17"/>
    </row>
    <row r="30309" spans="22:22" x14ac:dyDescent="0.35">
      <c r="V30309" s="17"/>
    </row>
    <row r="30310" spans="22:22" x14ac:dyDescent="0.35">
      <c r="V30310" s="17"/>
    </row>
    <row r="30311" spans="22:22" x14ac:dyDescent="0.35">
      <c r="V30311" s="17"/>
    </row>
    <row r="30312" spans="22:22" x14ac:dyDescent="0.35">
      <c r="V30312" s="17"/>
    </row>
    <row r="30313" spans="22:22" x14ac:dyDescent="0.35">
      <c r="V30313" s="17"/>
    </row>
    <row r="30314" spans="22:22" x14ac:dyDescent="0.35">
      <c r="V30314" s="17"/>
    </row>
    <row r="30315" spans="22:22" x14ac:dyDescent="0.35">
      <c r="V30315" s="17"/>
    </row>
    <row r="30316" spans="22:22" x14ac:dyDescent="0.35">
      <c r="V30316" s="17"/>
    </row>
    <row r="30317" spans="22:22" x14ac:dyDescent="0.35">
      <c r="V30317" s="17"/>
    </row>
    <row r="30318" spans="22:22" x14ac:dyDescent="0.35">
      <c r="V30318" s="17"/>
    </row>
    <row r="30319" spans="22:22" x14ac:dyDescent="0.35">
      <c r="V30319" s="17"/>
    </row>
    <row r="30320" spans="22:22" x14ac:dyDescent="0.35">
      <c r="V30320" s="17"/>
    </row>
    <row r="30321" spans="22:22" x14ac:dyDescent="0.35">
      <c r="V30321" s="17"/>
    </row>
    <row r="30322" spans="22:22" x14ac:dyDescent="0.35">
      <c r="V30322" s="17"/>
    </row>
    <row r="30323" spans="22:22" x14ac:dyDescent="0.35">
      <c r="V30323" s="17"/>
    </row>
    <row r="30324" spans="22:22" x14ac:dyDescent="0.35">
      <c r="V30324" s="17"/>
    </row>
    <row r="30325" spans="22:22" x14ac:dyDescent="0.35">
      <c r="V30325" s="17"/>
    </row>
    <row r="30326" spans="22:22" x14ac:dyDescent="0.35">
      <c r="V30326" s="17"/>
    </row>
    <row r="30327" spans="22:22" x14ac:dyDescent="0.35">
      <c r="V30327" s="17"/>
    </row>
    <row r="30328" spans="22:22" x14ac:dyDescent="0.35">
      <c r="V30328" s="17"/>
    </row>
    <row r="30329" spans="22:22" x14ac:dyDescent="0.35">
      <c r="V30329" s="17"/>
    </row>
    <row r="30330" spans="22:22" x14ac:dyDescent="0.35">
      <c r="V30330" s="17"/>
    </row>
    <row r="30331" spans="22:22" x14ac:dyDescent="0.35">
      <c r="V30331" s="17"/>
    </row>
    <row r="30332" spans="22:22" x14ac:dyDescent="0.35">
      <c r="V30332" s="17"/>
    </row>
    <row r="30333" spans="22:22" x14ac:dyDescent="0.35">
      <c r="V30333" s="17"/>
    </row>
    <row r="30334" spans="22:22" x14ac:dyDescent="0.35">
      <c r="V30334" s="17"/>
    </row>
    <row r="30335" spans="22:22" x14ac:dyDescent="0.35">
      <c r="V30335" s="17"/>
    </row>
    <row r="30336" spans="22:22" x14ac:dyDescent="0.35">
      <c r="V30336" s="17"/>
    </row>
    <row r="30337" spans="22:22" x14ac:dyDescent="0.35">
      <c r="V30337" s="17"/>
    </row>
    <row r="30338" spans="22:22" x14ac:dyDescent="0.35">
      <c r="V30338" s="17"/>
    </row>
    <row r="30339" spans="22:22" x14ac:dyDescent="0.35">
      <c r="V30339" s="17"/>
    </row>
    <row r="30340" spans="22:22" x14ac:dyDescent="0.35">
      <c r="V30340" s="17"/>
    </row>
    <row r="30341" spans="22:22" x14ac:dyDescent="0.35">
      <c r="V30341" s="17"/>
    </row>
    <row r="30342" spans="22:22" x14ac:dyDescent="0.35">
      <c r="V30342" s="17"/>
    </row>
    <row r="30343" spans="22:22" x14ac:dyDescent="0.35">
      <c r="V30343" s="17"/>
    </row>
    <row r="30344" spans="22:22" x14ac:dyDescent="0.35">
      <c r="V30344" s="17"/>
    </row>
    <row r="30345" spans="22:22" x14ac:dyDescent="0.35">
      <c r="V30345" s="17"/>
    </row>
    <row r="30346" spans="22:22" x14ac:dyDescent="0.35">
      <c r="V30346" s="17"/>
    </row>
    <row r="30347" spans="22:22" x14ac:dyDescent="0.35">
      <c r="V30347" s="17"/>
    </row>
    <row r="30348" spans="22:22" x14ac:dyDescent="0.35">
      <c r="V30348" s="17"/>
    </row>
    <row r="30349" spans="22:22" x14ac:dyDescent="0.35">
      <c r="V30349" s="17"/>
    </row>
    <row r="30350" spans="22:22" x14ac:dyDescent="0.35">
      <c r="V30350" s="17"/>
    </row>
    <row r="30351" spans="22:22" x14ac:dyDescent="0.35">
      <c r="V30351" s="17"/>
    </row>
    <row r="30352" spans="22:22" x14ac:dyDescent="0.35">
      <c r="V30352" s="17"/>
    </row>
    <row r="30353" spans="22:22" x14ac:dyDescent="0.35">
      <c r="V30353" s="17"/>
    </row>
    <row r="30354" spans="22:22" x14ac:dyDescent="0.35">
      <c r="V30354" s="17"/>
    </row>
    <row r="30355" spans="22:22" x14ac:dyDescent="0.35">
      <c r="V30355" s="17"/>
    </row>
    <row r="30356" spans="22:22" x14ac:dyDescent="0.35">
      <c r="V30356" s="17"/>
    </row>
    <row r="30357" spans="22:22" x14ac:dyDescent="0.35">
      <c r="V30357" s="17"/>
    </row>
    <row r="30358" spans="22:22" x14ac:dyDescent="0.35">
      <c r="V30358" s="17"/>
    </row>
    <row r="30359" spans="22:22" x14ac:dyDescent="0.35">
      <c r="V30359" s="17"/>
    </row>
    <row r="30360" spans="22:22" x14ac:dyDescent="0.35">
      <c r="V30360" s="17"/>
    </row>
    <row r="30361" spans="22:22" x14ac:dyDescent="0.35">
      <c r="V30361" s="17"/>
    </row>
    <row r="30362" spans="22:22" x14ac:dyDescent="0.35">
      <c r="V30362" s="17"/>
    </row>
    <row r="30363" spans="22:22" x14ac:dyDescent="0.35">
      <c r="V30363" s="17"/>
    </row>
    <row r="30364" spans="22:22" x14ac:dyDescent="0.35">
      <c r="V30364" s="17"/>
    </row>
    <row r="30365" spans="22:22" x14ac:dyDescent="0.35">
      <c r="V30365" s="17"/>
    </row>
    <row r="30366" spans="22:22" x14ac:dyDescent="0.35">
      <c r="V30366" s="17"/>
    </row>
    <row r="30367" spans="22:22" x14ac:dyDescent="0.35">
      <c r="V30367" s="17"/>
    </row>
    <row r="30368" spans="22:22" x14ac:dyDescent="0.35">
      <c r="V30368" s="17"/>
    </row>
    <row r="30369" spans="22:22" x14ac:dyDescent="0.35">
      <c r="V30369" s="17"/>
    </row>
    <row r="30370" spans="22:22" x14ac:dyDescent="0.35">
      <c r="V30370" s="17"/>
    </row>
    <row r="30371" spans="22:22" x14ac:dyDescent="0.35">
      <c r="V30371" s="17"/>
    </row>
    <row r="30372" spans="22:22" x14ac:dyDescent="0.35">
      <c r="V30372" s="17"/>
    </row>
    <row r="30373" spans="22:22" x14ac:dyDescent="0.35">
      <c r="V30373" s="17"/>
    </row>
    <row r="30374" spans="22:22" x14ac:dyDescent="0.35">
      <c r="V30374" s="17"/>
    </row>
    <row r="30375" spans="22:22" x14ac:dyDescent="0.35">
      <c r="V30375" s="17"/>
    </row>
    <row r="30376" spans="22:22" x14ac:dyDescent="0.35">
      <c r="V30376" s="17"/>
    </row>
    <row r="30377" spans="22:22" x14ac:dyDescent="0.35">
      <c r="V30377" s="17"/>
    </row>
    <row r="30378" spans="22:22" x14ac:dyDescent="0.35">
      <c r="V30378" s="17"/>
    </row>
    <row r="30379" spans="22:22" x14ac:dyDescent="0.35">
      <c r="V30379" s="17"/>
    </row>
    <row r="30380" spans="22:22" x14ac:dyDescent="0.35">
      <c r="V30380" s="17"/>
    </row>
    <row r="30381" spans="22:22" x14ac:dyDescent="0.35">
      <c r="V30381" s="17"/>
    </row>
    <row r="30382" spans="22:22" x14ac:dyDescent="0.35">
      <c r="V30382" s="17"/>
    </row>
    <row r="30383" spans="22:22" x14ac:dyDescent="0.35">
      <c r="V30383" s="17"/>
    </row>
    <row r="30384" spans="22:22" x14ac:dyDescent="0.35">
      <c r="V30384" s="17"/>
    </row>
    <row r="30385" spans="22:22" x14ac:dyDescent="0.35">
      <c r="V30385" s="17"/>
    </row>
    <row r="30386" spans="22:22" x14ac:dyDescent="0.35">
      <c r="V30386" s="17"/>
    </row>
    <row r="30387" spans="22:22" x14ac:dyDescent="0.35">
      <c r="V30387" s="17"/>
    </row>
    <row r="30388" spans="22:22" x14ac:dyDescent="0.35">
      <c r="V30388" s="17"/>
    </row>
    <row r="30389" spans="22:22" x14ac:dyDescent="0.35">
      <c r="V30389" s="17"/>
    </row>
    <row r="30390" spans="22:22" x14ac:dyDescent="0.35">
      <c r="V30390" s="17"/>
    </row>
    <row r="30391" spans="22:22" x14ac:dyDescent="0.35">
      <c r="V30391" s="17"/>
    </row>
    <row r="30392" spans="22:22" x14ac:dyDescent="0.35">
      <c r="V30392" s="17"/>
    </row>
    <row r="30393" spans="22:22" x14ac:dyDescent="0.35">
      <c r="V30393" s="17"/>
    </row>
    <row r="30394" spans="22:22" x14ac:dyDescent="0.35">
      <c r="V30394" s="17"/>
    </row>
    <row r="30395" spans="22:22" x14ac:dyDescent="0.35">
      <c r="V30395" s="17"/>
    </row>
    <row r="30396" spans="22:22" x14ac:dyDescent="0.35">
      <c r="V30396" s="17"/>
    </row>
    <row r="30397" spans="22:22" x14ac:dyDescent="0.35">
      <c r="V30397" s="17"/>
    </row>
    <row r="30398" spans="22:22" x14ac:dyDescent="0.35">
      <c r="V30398" s="17"/>
    </row>
    <row r="30399" spans="22:22" x14ac:dyDescent="0.35">
      <c r="V30399" s="17"/>
    </row>
    <row r="30400" spans="22:22" x14ac:dyDescent="0.35">
      <c r="V30400" s="17"/>
    </row>
    <row r="30401" spans="22:22" x14ac:dyDescent="0.35">
      <c r="V30401" s="17"/>
    </row>
    <row r="30402" spans="22:22" x14ac:dyDescent="0.35">
      <c r="V30402" s="17"/>
    </row>
    <row r="30403" spans="22:22" x14ac:dyDescent="0.35">
      <c r="V30403" s="17"/>
    </row>
    <row r="30404" spans="22:22" x14ac:dyDescent="0.35">
      <c r="V30404" s="17"/>
    </row>
    <row r="30405" spans="22:22" x14ac:dyDescent="0.35">
      <c r="V30405" s="17"/>
    </row>
    <row r="30406" spans="22:22" x14ac:dyDescent="0.35">
      <c r="V30406" s="17"/>
    </row>
    <row r="30407" spans="22:22" x14ac:dyDescent="0.35">
      <c r="V30407" s="17"/>
    </row>
    <row r="30408" spans="22:22" x14ac:dyDescent="0.35">
      <c r="V30408" s="17"/>
    </row>
    <row r="30409" spans="22:22" x14ac:dyDescent="0.35">
      <c r="V30409" s="17"/>
    </row>
    <row r="30410" spans="22:22" x14ac:dyDescent="0.35">
      <c r="V30410" s="17"/>
    </row>
    <row r="30411" spans="22:22" x14ac:dyDescent="0.35">
      <c r="V30411" s="17"/>
    </row>
    <row r="30412" spans="22:22" x14ac:dyDescent="0.35">
      <c r="V30412" s="17"/>
    </row>
    <row r="30413" spans="22:22" x14ac:dyDescent="0.35">
      <c r="V30413" s="17"/>
    </row>
    <row r="30414" spans="22:22" x14ac:dyDescent="0.35">
      <c r="V30414" s="17"/>
    </row>
    <row r="30415" spans="22:22" x14ac:dyDescent="0.35">
      <c r="V30415" s="17"/>
    </row>
    <row r="30416" spans="22:22" x14ac:dyDescent="0.35">
      <c r="V30416" s="17"/>
    </row>
    <row r="30417" spans="22:22" x14ac:dyDescent="0.35">
      <c r="V30417" s="17"/>
    </row>
    <row r="30418" spans="22:22" x14ac:dyDescent="0.35">
      <c r="V30418" s="17"/>
    </row>
    <row r="30419" spans="22:22" x14ac:dyDescent="0.35">
      <c r="V30419" s="17"/>
    </row>
    <row r="30420" spans="22:22" x14ac:dyDescent="0.35">
      <c r="V30420" s="17"/>
    </row>
    <row r="30421" spans="22:22" x14ac:dyDescent="0.35">
      <c r="V30421" s="17"/>
    </row>
    <row r="30422" spans="22:22" x14ac:dyDescent="0.35">
      <c r="V30422" s="17"/>
    </row>
    <row r="30423" spans="22:22" x14ac:dyDescent="0.35">
      <c r="V30423" s="17"/>
    </row>
    <row r="30424" spans="22:22" x14ac:dyDescent="0.35">
      <c r="V30424" s="17"/>
    </row>
    <row r="30425" spans="22:22" x14ac:dyDescent="0.35">
      <c r="V30425" s="17"/>
    </row>
    <row r="30426" spans="22:22" x14ac:dyDescent="0.35">
      <c r="V30426" s="17"/>
    </row>
    <row r="30427" spans="22:22" x14ac:dyDescent="0.35">
      <c r="V30427" s="17"/>
    </row>
    <row r="30428" spans="22:22" x14ac:dyDescent="0.35">
      <c r="V30428" s="17"/>
    </row>
    <row r="30429" spans="22:22" x14ac:dyDescent="0.35">
      <c r="V30429" s="17"/>
    </row>
    <row r="30430" spans="22:22" x14ac:dyDescent="0.35">
      <c r="V30430" s="17"/>
    </row>
    <row r="30431" spans="22:22" x14ac:dyDescent="0.35">
      <c r="V30431" s="17"/>
    </row>
    <row r="30432" spans="22:22" x14ac:dyDescent="0.35">
      <c r="V30432" s="17"/>
    </row>
    <row r="30433" spans="22:22" x14ac:dyDescent="0.35">
      <c r="V30433" s="17"/>
    </row>
    <row r="30434" spans="22:22" x14ac:dyDescent="0.35">
      <c r="V30434" s="17"/>
    </row>
    <row r="30435" spans="22:22" x14ac:dyDescent="0.35">
      <c r="V30435" s="17"/>
    </row>
    <row r="30436" spans="22:22" x14ac:dyDescent="0.35">
      <c r="V30436" s="17"/>
    </row>
    <row r="30437" spans="22:22" x14ac:dyDescent="0.35">
      <c r="V30437" s="17"/>
    </row>
    <row r="30438" spans="22:22" x14ac:dyDescent="0.35">
      <c r="V30438" s="17"/>
    </row>
    <row r="30439" spans="22:22" x14ac:dyDescent="0.35">
      <c r="V30439" s="17"/>
    </row>
    <row r="30440" spans="22:22" x14ac:dyDescent="0.35">
      <c r="V30440" s="17"/>
    </row>
    <row r="30441" spans="22:22" x14ac:dyDescent="0.35">
      <c r="V30441" s="17"/>
    </row>
    <row r="30442" spans="22:22" x14ac:dyDescent="0.35">
      <c r="V30442" s="17"/>
    </row>
    <row r="30443" spans="22:22" x14ac:dyDescent="0.35">
      <c r="V30443" s="17"/>
    </row>
    <row r="30444" spans="22:22" x14ac:dyDescent="0.35">
      <c r="V30444" s="17"/>
    </row>
    <row r="30445" spans="22:22" x14ac:dyDescent="0.35">
      <c r="V30445" s="17"/>
    </row>
    <row r="30446" spans="22:22" x14ac:dyDescent="0.35">
      <c r="V30446" s="17"/>
    </row>
    <row r="30447" spans="22:22" x14ac:dyDescent="0.35">
      <c r="V30447" s="17"/>
    </row>
    <row r="30448" spans="22:22" x14ac:dyDescent="0.35">
      <c r="V30448" s="17"/>
    </row>
    <row r="30449" spans="22:22" x14ac:dyDescent="0.35">
      <c r="V30449" s="17"/>
    </row>
    <row r="30450" spans="22:22" x14ac:dyDescent="0.35">
      <c r="V30450" s="17"/>
    </row>
    <row r="30451" spans="22:22" x14ac:dyDescent="0.35">
      <c r="V30451" s="17"/>
    </row>
    <row r="30452" spans="22:22" x14ac:dyDescent="0.35">
      <c r="V30452" s="17"/>
    </row>
    <row r="30453" spans="22:22" x14ac:dyDescent="0.35">
      <c r="V30453" s="17"/>
    </row>
    <row r="30454" spans="22:22" x14ac:dyDescent="0.35">
      <c r="V30454" s="17"/>
    </row>
    <row r="30455" spans="22:22" x14ac:dyDescent="0.35">
      <c r="V30455" s="17"/>
    </row>
    <row r="30456" spans="22:22" x14ac:dyDescent="0.35">
      <c r="V30456" s="17"/>
    </row>
    <row r="30457" spans="22:22" x14ac:dyDescent="0.35">
      <c r="V30457" s="17"/>
    </row>
    <row r="30458" spans="22:22" x14ac:dyDescent="0.35">
      <c r="V30458" s="17"/>
    </row>
    <row r="30459" spans="22:22" x14ac:dyDescent="0.35">
      <c r="V30459" s="17"/>
    </row>
    <row r="30460" spans="22:22" x14ac:dyDescent="0.35">
      <c r="V30460" s="17"/>
    </row>
    <row r="30461" spans="22:22" x14ac:dyDescent="0.35">
      <c r="V30461" s="17"/>
    </row>
    <row r="30462" spans="22:22" x14ac:dyDescent="0.35">
      <c r="V30462" s="17"/>
    </row>
    <row r="30463" spans="22:22" x14ac:dyDescent="0.35">
      <c r="V30463" s="17"/>
    </row>
    <row r="30464" spans="22:22" x14ac:dyDescent="0.35">
      <c r="V30464" s="17"/>
    </row>
    <row r="30465" spans="22:22" x14ac:dyDescent="0.35">
      <c r="V30465" s="17"/>
    </row>
    <row r="30466" spans="22:22" x14ac:dyDescent="0.35">
      <c r="V30466" s="17"/>
    </row>
    <row r="30467" spans="22:22" x14ac:dyDescent="0.35">
      <c r="V30467" s="17"/>
    </row>
    <row r="30468" spans="22:22" x14ac:dyDescent="0.35">
      <c r="V30468" s="17"/>
    </row>
    <row r="30469" spans="22:22" x14ac:dyDescent="0.35">
      <c r="V30469" s="17"/>
    </row>
    <row r="30470" spans="22:22" x14ac:dyDescent="0.35">
      <c r="V30470" s="17"/>
    </row>
    <row r="30471" spans="22:22" x14ac:dyDescent="0.35">
      <c r="V30471" s="17"/>
    </row>
    <row r="30472" spans="22:22" x14ac:dyDescent="0.35">
      <c r="V30472" s="17"/>
    </row>
    <row r="30473" spans="22:22" x14ac:dyDescent="0.35">
      <c r="V30473" s="17"/>
    </row>
    <row r="30474" spans="22:22" x14ac:dyDescent="0.35">
      <c r="V30474" s="17"/>
    </row>
    <row r="30475" spans="22:22" x14ac:dyDescent="0.35">
      <c r="V30475" s="17"/>
    </row>
    <row r="30476" spans="22:22" x14ac:dyDescent="0.35">
      <c r="V30476" s="17"/>
    </row>
    <row r="30477" spans="22:22" x14ac:dyDescent="0.35">
      <c r="V30477" s="17"/>
    </row>
    <row r="30478" spans="22:22" x14ac:dyDescent="0.35">
      <c r="V30478" s="17"/>
    </row>
    <row r="30479" spans="22:22" x14ac:dyDescent="0.35">
      <c r="V30479" s="17"/>
    </row>
    <row r="30480" spans="22:22" x14ac:dyDescent="0.35">
      <c r="V30480" s="17"/>
    </row>
    <row r="30481" spans="22:22" x14ac:dyDescent="0.35">
      <c r="V30481" s="17"/>
    </row>
    <row r="30482" spans="22:22" x14ac:dyDescent="0.35">
      <c r="V30482" s="17"/>
    </row>
    <row r="30483" spans="22:22" x14ac:dyDescent="0.35">
      <c r="V30483" s="17"/>
    </row>
    <row r="30484" spans="22:22" x14ac:dyDescent="0.35">
      <c r="V30484" s="17"/>
    </row>
    <row r="30485" spans="22:22" x14ac:dyDescent="0.35">
      <c r="V30485" s="17"/>
    </row>
    <row r="30486" spans="22:22" x14ac:dyDescent="0.35">
      <c r="V30486" s="17"/>
    </row>
    <row r="30487" spans="22:22" x14ac:dyDescent="0.35">
      <c r="V30487" s="17"/>
    </row>
    <row r="30488" spans="22:22" x14ac:dyDescent="0.35">
      <c r="V30488" s="17"/>
    </row>
    <row r="30489" spans="22:22" x14ac:dyDescent="0.35">
      <c r="V30489" s="17"/>
    </row>
    <row r="30490" spans="22:22" x14ac:dyDescent="0.35">
      <c r="V30490" s="17"/>
    </row>
    <row r="30491" spans="22:22" x14ac:dyDescent="0.35">
      <c r="V30491" s="17"/>
    </row>
    <row r="30492" spans="22:22" x14ac:dyDescent="0.35">
      <c r="V30492" s="17"/>
    </row>
    <row r="30493" spans="22:22" x14ac:dyDescent="0.35">
      <c r="V30493" s="17"/>
    </row>
    <row r="30494" spans="22:22" x14ac:dyDescent="0.35">
      <c r="V30494" s="17"/>
    </row>
    <row r="30495" spans="22:22" x14ac:dyDescent="0.35">
      <c r="V30495" s="17"/>
    </row>
    <row r="30496" spans="22:22" x14ac:dyDescent="0.35">
      <c r="V30496" s="17"/>
    </row>
    <row r="30497" spans="22:22" x14ac:dyDescent="0.35">
      <c r="V30497" s="17"/>
    </row>
    <row r="30498" spans="22:22" x14ac:dyDescent="0.35">
      <c r="V30498" s="17"/>
    </row>
    <row r="30499" spans="22:22" x14ac:dyDescent="0.35">
      <c r="V30499" s="17"/>
    </row>
    <row r="30500" spans="22:22" x14ac:dyDescent="0.35">
      <c r="V30500" s="17"/>
    </row>
    <row r="30501" spans="22:22" x14ac:dyDescent="0.35">
      <c r="V30501" s="17"/>
    </row>
    <row r="30502" spans="22:22" x14ac:dyDescent="0.35">
      <c r="V30502" s="17"/>
    </row>
    <row r="30503" spans="22:22" x14ac:dyDescent="0.35">
      <c r="V30503" s="17"/>
    </row>
    <row r="30504" spans="22:22" x14ac:dyDescent="0.35">
      <c r="V30504" s="17"/>
    </row>
    <row r="30505" spans="22:22" x14ac:dyDescent="0.35">
      <c r="V30505" s="17"/>
    </row>
    <row r="30506" spans="22:22" x14ac:dyDescent="0.35">
      <c r="V30506" s="17"/>
    </row>
    <row r="30507" spans="22:22" x14ac:dyDescent="0.35">
      <c r="V30507" s="17"/>
    </row>
    <row r="30508" spans="22:22" x14ac:dyDescent="0.35">
      <c r="V30508" s="17"/>
    </row>
    <row r="30509" spans="22:22" x14ac:dyDescent="0.35">
      <c r="V30509" s="17"/>
    </row>
    <row r="30510" spans="22:22" x14ac:dyDescent="0.35">
      <c r="V30510" s="17"/>
    </row>
    <row r="30511" spans="22:22" x14ac:dyDescent="0.35">
      <c r="V30511" s="17"/>
    </row>
    <row r="30512" spans="22:22" x14ac:dyDescent="0.35">
      <c r="V30512" s="17"/>
    </row>
    <row r="30513" spans="22:22" x14ac:dyDescent="0.35">
      <c r="V30513" s="17"/>
    </row>
    <row r="30514" spans="22:22" x14ac:dyDescent="0.35">
      <c r="V30514" s="17"/>
    </row>
    <row r="30515" spans="22:22" x14ac:dyDescent="0.35">
      <c r="V30515" s="17"/>
    </row>
    <row r="30516" spans="22:22" x14ac:dyDescent="0.35">
      <c r="V30516" s="17"/>
    </row>
    <row r="30517" spans="22:22" x14ac:dyDescent="0.35">
      <c r="V30517" s="17"/>
    </row>
    <row r="30518" spans="22:22" x14ac:dyDescent="0.35">
      <c r="V30518" s="17"/>
    </row>
    <row r="30519" spans="22:22" x14ac:dyDescent="0.35">
      <c r="V30519" s="17"/>
    </row>
    <row r="30520" spans="22:22" x14ac:dyDescent="0.35">
      <c r="V30520" s="17"/>
    </row>
    <row r="30521" spans="22:22" x14ac:dyDescent="0.35">
      <c r="V30521" s="17"/>
    </row>
    <row r="30522" spans="22:22" x14ac:dyDescent="0.35">
      <c r="V30522" s="17"/>
    </row>
    <row r="30523" spans="22:22" x14ac:dyDescent="0.35">
      <c r="V30523" s="17"/>
    </row>
    <row r="30524" spans="22:22" x14ac:dyDescent="0.35">
      <c r="V30524" s="17"/>
    </row>
    <row r="30525" spans="22:22" x14ac:dyDescent="0.35">
      <c r="V30525" s="17"/>
    </row>
    <row r="30526" spans="22:22" x14ac:dyDescent="0.35">
      <c r="V30526" s="17"/>
    </row>
    <row r="30527" spans="22:22" x14ac:dyDescent="0.35">
      <c r="V30527" s="17"/>
    </row>
    <row r="30528" spans="22:22" x14ac:dyDescent="0.35">
      <c r="V30528" s="17"/>
    </row>
    <row r="30529" spans="22:22" x14ac:dyDescent="0.35">
      <c r="V30529" s="17"/>
    </row>
    <row r="30530" spans="22:22" x14ac:dyDescent="0.35">
      <c r="V30530" s="17"/>
    </row>
    <row r="30531" spans="22:22" x14ac:dyDescent="0.35">
      <c r="V30531" s="17"/>
    </row>
    <row r="30532" spans="22:22" x14ac:dyDescent="0.35">
      <c r="V30532" s="17"/>
    </row>
    <row r="30533" spans="22:22" x14ac:dyDescent="0.35">
      <c r="V30533" s="17"/>
    </row>
    <row r="30534" spans="22:22" x14ac:dyDescent="0.35">
      <c r="V30534" s="17"/>
    </row>
    <row r="30535" spans="22:22" x14ac:dyDescent="0.35">
      <c r="V30535" s="17"/>
    </row>
    <row r="30536" spans="22:22" x14ac:dyDescent="0.35">
      <c r="V30536" s="17"/>
    </row>
    <row r="30537" spans="22:22" x14ac:dyDescent="0.35">
      <c r="V30537" s="17"/>
    </row>
    <row r="30538" spans="22:22" x14ac:dyDescent="0.35">
      <c r="V30538" s="17"/>
    </row>
    <row r="30539" spans="22:22" x14ac:dyDescent="0.35">
      <c r="V30539" s="17"/>
    </row>
    <row r="30540" spans="22:22" x14ac:dyDescent="0.35">
      <c r="V30540" s="17"/>
    </row>
    <row r="30541" spans="22:22" x14ac:dyDescent="0.35">
      <c r="V30541" s="17"/>
    </row>
    <row r="30542" spans="22:22" x14ac:dyDescent="0.35">
      <c r="V30542" s="17"/>
    </row>
    <row r="30543" spans="22:22" x14ac:dyDescent="0.35">
      <c r="V30543" s="17"/>
    </row>
    <row r="30544" spans="22:22" x14ac:dyDescent="0.35">
      <c r="V30544" s="17"/>
    </row>
    <row r="30545" spans="22:22" x14ac:dyDescent="0.35">
      <c r="V30545" s="17"/>
    </row>
    <row r="30546" spans="22:22" x14ac:dyDescent="0.35">
      <c r="V30546" s="17"/>
    </row>
    <row r="30547" spans="22:22" x14ac:dyDescent="0.35">
      <c r="V30547" s="17"/>
    </row>
    <row r="30548" spans="22:22" x14ac:dyDescent="0.35">
      <c r="V30548" s="17"/>
    </row>
    <row r="30549" spans="22:22" x14ac:dyDescent="0.35">
      <c r="V30549" s="17"/>
    </row>
    <row r="30550" spans="22:22" x14ac:dyDescent="0.35">
      <c r="V30550" s="17"/>
    </row>
    <row r="30551" spans="22:22" x14ac:dyDescent="0.35">
      <c r="V30551" s="17"/>
    </row>
    <row r="30552" spans="22:22" x14ac:dyDescent="0.35">
      <c r="V30552" s="17"/>
    </row>
    <row r="30553" spans="22:22" x14ac:dyDescent="0.35">
      <c r="V30553" s="17"/>
    </row>
    <row r="30554" spans="22:22" x14ac:dyDescent="0.35">
      <c r="V30554" s="17"/>
    </row>
    <row r="30555" spans="22:22" x14ac:dyDescent="0.35">
      <c r="V30555" s="17"/>
    </row>
    <row r="30556" spans="22:22" x14ac:dyDescent="0.35">
      <c r="V30556" s="17"/>
    </row>
    <row r="30557" spans="22:22" x14ac:dyDescent="0.35">
      <c r="V30557" s="17"/>
    </row>
    <row r="30558" spans="22:22" x14ac:dyDescent="0.35">
      <c r="V30558" s="17"/>
    </row>
    <row r="30559" spans="22:22" x14ac:dyDescent="0.35">
      <c r="V30559" s="17"/>
    </row>
    <row r="30560" spans="22:22" x14ac:dyDescent="0.35">
      <c r="V30560" s="17"/>
    </row>
    <row r="30561" spans="22:22" x14ac:dyDescent="0.35">
      <c r="V30561" s="17"/>
    </row>
    <row r="30562" spans="22:22" x14ac:dyDescent="0.35">
      <c r="V30562" s="17"/>
    </row>
    <row r="30563" spans="22:22" x14ac:dyDescent="0.35">
      <c r="V30563" s="17"/>
    </row>
    <row r="30564" spans="22:22" x14ac:dyDescent="0.35">
      <c r="V30564" s="17"/>
    </row>
    <row r="30565" spans="22:22" x14ac:dyDescent="0.35">
      <c r="V30565" s="17"/>
    </row>
    <row r="30566" spans="22:22" x14ac:dyDescent="0.35">
      <c r="V30566" s="17"/>
    </row>
    <row r="30567" spans="22:22" x14ac:dyDescent="0.35">
      <c r="V30567" s="17"/>
    </row>
    <row r="30568" spans="22:22" x14ac:dyDescent="0.35">
      <c r="V30568" s="17"/>
    </row>
    <row r="30569" spans="22:22" x14ac:dyDescent="0.35">
      <c r="V30569" s="17"/>
    </row>
    <row r="30570" spans="22:22" x14ac:dyDescent="0.35">
      <c r="V30570" s="17"/>
    </row>
    <row r="30571" spans="22:22" x14ac:dyDescent="0.35">
      <c r="V30571" s="17"/>
    </row>
    <row r="30572" spans="22:22" x14ac:dyDescent="0.35">
      <c r="V30572" s="17"/>
    </row>
    <row r="30573" spans="22:22" x14ac:dyDescent="0.35">
      <c r="V30573" s="17"/>
    </row>
    <row r="30574" spans="22:22" x14ac:dyDescent="0.35">
      <c r="V30574" s="17"/>
    </row>
    <row r="30575" spans="22:22" x14ac:dyDescent="0.35">
      <c r="V30575" s="17"/>
    </row>
    <row r="30576" spans="22:22" x14ac:dyDescent="0.35">
      <c r="V30576" s="17"/>
    </row>
    <row r="30577" spans="22:22" x14ac:dyDescent="0.35">
      <c r="V30577" s="17"/>
    </row>
    <row r="30578" spans="22:22" x14ac:dyDescent="0.35">
      <c r="V30578" s="17"/>
    </row>
    <row r="30579" spans="22:22" x14ac:dyDescent="0.35">
      <c r="V30579" s="17"/>
    </row>
    <row r="30580" spans="22:22" x14ac:dyDescent="0.35">
      <c r="V30580" s="17"/>
    </row>
    <row r="30581" spans="22:22" x14ac:dyDescent="0.35">
      <c r="V30581" s="17"/>
    </row>
    <row r="30582" spans="22:22" x14ac:dyDescent="0.35">
      <c r="V30582" s="17"/>
    </row>
    <row r="30583" spans="22:22" x14ac:dyDescent="0.35">
      <c r="V30583" s="17"/>
    </row>
    <row r="30584" spans="22:22" x14ac:dyDescent="0.35">
      <c r="V30584" s="17"/>
    </row>
    <row r="30585" spans="22:22" x14ac:dyDescent="0.35">
      <c r="V30585" s="17"/>
    </row>
    <row r="30586" spans="22:22" x14ac:dyDescent="0.35">
      <c r="V30586" s="17"/>
    </row>
    <row r="30587" spans="22:22" x14ac:dyDescent="0.35">
      <c r="V30587" s="17"/>
    </row>
    <row r="30588" spans="22:22" x14ac:dyDescent="0.35">
      <c r="V30588" s="17"/>
    </row>
    <row r="30589" spans="22:22" x14ac:dyDescent="0.35">
      <c r="V30589" s="17"/>
    </row>
    <row r="30590" spans="22:22" x14ac:dyDescent="0.35">
      <c r="V30590" s="17"/>
    </row>
    <row r="30591" spans="22:22" x14ac:dyDescent="0.35">
      <c r="V30591" s="17"/>
    </row>
    <row r="30592" spans="22:22" x14ac:dyDescent="0.35">
      <c r="V30592" s="17"/>
    </row>
    <row r="30593" spans="22:22" x14ac:dyDescent="0.35">
      <c r="V30593" s="17"/>
    </row>
    <row r="30594" spans="22:22" x14ac:dyDescent="0.35">
      <c r="V30594" s="17"/>
    </row>
    <row r="30595" spans="22:22" x14ac:dyDescent="0.35">
      <c r="V30595" s="17"/>
    </row>
    <row r="30596" spans="22:22" x14ac:dyDescent="0.35">
      <c r="V30596" s="17"/>
    </row>
    <row r="30597" spans="22:22" x14ac:dyDescent="0.35">
      <c r="V30597" s="17"/>
    </row>
    <row r="30598" spans="22:22" x14ac:dyDescent="0.35">
      <c r="V30598" s="17"/>
    </row>
    <row r="30599" spans="22:22" x14ac:dyDescent="0.35">
      <c r="V30599" s="17"/>
    </row>
    <row r="30600" spans="22:22" x14ac:dyDescent="0.35">
      <c r="V30600" s="17"/>
    </row>
    <row r="30601" spans="22:22" x14ac:dyDescent="0.35">
      <c r="V30601" s="17"/>
    </row>
    <row r="30602" spans="22:22" x14ac:dyDescent="0.35">
      <c r="V30602" s="17"/>
    </row>
    <row r="30603" spans="22:22" x14ac:dyDescent="0.35">
      <c r="V30603" s="17"/>
    </row>
    <row r="30604" spans="22:22" x14ac:dyDescent="0.35">
      <c r="V30604" s="17"/>
    </row>
    <row r="30605" spans="22:22" x14ac:dyDescent="0.35">
      <c r="V30605" s="17"/>
    </row>
    <row r="30606" spans="22:22" x14ac:dyDescent="0.35">
      <c r="V30606" s="17"/>
    </row>
    <row r="30607" spans="22:22" x14ac:dyDescent="0.35">
      <c r="V30607" s="17"/>
    </row>
    <row r="30608" spans="22:22" x14ac:dyDescent="0.35">
      <c r="V30608" s="17"/>
    </row>
    <row r="30609" spans="22:22" x14ac:dyDescent="0.35">
      <c r="V30609" s="17"/>
    </row>
    <row r="30610" spans="22:22" x14ac:dyDescent="0.35">
      <c r="V30610" s="17"/>
    </row>
    <row r="30611" spans="22:22" x14ac:dyDescent="0.35">
      <c r="V30611" s="17"/>
    </row>
    <row r="30612" spans="22:22" x14ac:dyDescent="0.35">
      <c r="V30612" s="17"/>
    </row>
    <row r="30613" spans="22:22" x14ac:dyDescent="0.35">
      <c r="V30613" s="17"/>
    </row>
    <row r="30614" spans="22:22" x14ac:dyDescent="0.35">
      <c r="V30614" s="17"/>
    </row>
    <row r="30615" spans="22:22" x14ac:dyDescent="0.35">
      <c r="V30615" s="17"/>
    </row>
    <row r="30616" spans="22:22" x14ac:dyDescent="0.35">
      <c r="V30616" s="17"/>
    </row>
    <row r="30617" spans="22:22" x14ac:dyDescent="0.35">
      <c r="V30617" s="17"/>
    </row>
    <row r="30618" spans="22:22" x14ac:dyDescent="0.35">
      <c r="V30618" s="17"/>
    </row>
    <row r="30619" spans="22:22" x14ac:dyDescent="0.35">
      <c r="V30619" s="17"/>
    </row>
    <row r="30620" spans="22:22" x14ac:dyDescent="0.35">
      <c r="V30620" s="17"/>
    </row>
    <row r="30621" spans="22:22" x14ac:dyDescent="0.35">
      <c r="V30621" s="17"/>
    </row>
    <row r="30622" spans="22:22" x14ac:dyDescent="0.35">
      <c r="V30622" s="17"/>
    </row>
    <row r="30623" spans="22:22" x14ac:dyDescent="0.35">
      <c r="V30623" s="17"/>
    </row>
    <row r="30624" spans="22:22" x14ac:dyDescent="0.35">
      <c r="V30624" s="17"/>
    </row>
    <row r="30625" spans="22:22" x14ac:dyDescent="0.35">
      <c r="V30625" s="17"/>
    </row>
    <row r="30626" spans="22:22" x14ac:dyDescent="0.35">
      <c r="V30626" s="17"/>
    </row>
    <row r="30627" spans="22:22" x14ac:dyDescent="0.35">
      <c r="V30627" s="17"/>
    </row>
    <row r="30628" spans="22:22" x14ac:dyDescent="0.35">
      <c r="V30628" s="17"/>
    </row>
    <row r="30629" spans="22:22" x14ac:dyDescent="0.35">
      <c r="V30629" s="17"/>
    </row>
    <row r="30630" spans="22:22" x14ac:dyDescent="0.35">
      <c r="V30630" s="17"/>
    </row>
    <row r="30631" spans="22:22" x14ac:dyDescent="0.35">
      <c r="V30631" s="17"/>
    </row>
    <row r="30632" spans="22:22" x14ac:dyDescent="0.35">
      <c r="V30632" s="17"/>
    </row>
    <row r="30633" spans="22:22" x14ac:dyDescent="0.35">
      <c r="V30633" s="17"/>
    </row>
    <row r="30634" spans="22:22" x14ac:dyDescent="0.35">
      <c r="V30634" s="17"/>
    </row>
    <row r="30635" spans="22:22" x14ac:dyDescent="0.35">
      <c r="V30635" s="17"/>
    </row>
    <row r="30636" spans="22:22" x14ac:dyDescent="0.35">
      <c r="V30636" s="17"/>
    </row>
    <row r="30637" spans="22:22" x14ac:dyDescent="0.35">
      <c r="V30637" s="17"/>
    </row>
    <row r="30638" spans="22:22" x14ac:dyDescent="0.35">
      <c r="V30638" s="17"/>
    </row>
    <row r="30639" spans="22:22" x14ac:dyDescent="0.35">
      <c r="V30639" s="17"/>
    </row>
    <row r="30640" spans="22:22" x14ac:dyDescent="0.35">
      <c r="V30640" s="17"/>
    </row>
    <row r="30641" spans="22:22" x14ac:dyDescent="0.35">
      <c r="V30641" s="17"/>
    </row>
    <row r="30642" spans="22:22" x14ac:dyDescent="0.35">
      <c r="V30642" s="17"/>
    </row>
    <row r="30643" spans="22:22" x14ac:dyDescent="0.35">
      <c r="V30643" s="17"/>
    </row>
    <row r="30644" spans="22:22" x14ac:dyDescent="0.35">
      <c r="V30644" s="17"/>
    </row>
    <row r="30645" spans="22:22" x14ac:dyDescent="0.35">
      <c r="V30645" s="17"/>
    </row>
    <row r="30646" spans="22:22" x14ac:dyDescent="0.35">
      <c r="V30646" s="17"/>
    </row>
    <row r="30647" spans="22:22" x14ac:dyDescent="0.35">
      <c r="V30647" s="17"/>
    </row>
    <row r="30648" spans="22:22" x14ac:dyDescent="0.35">
      <c r="V30648" s="17"/>
    </row>
    <row r="30649" spans="22:22" x14ac:dyDescent="0.35">
      <c r="V30649" s="17"/>
    </row>
    <row r="30650" spans="22:22" x14ac:dyDescent="0.35">
      <c r="V30650" s="17"/>
    </row>
    <row r="30651" spans="22:22" x14ac:dyDescent="0.35">
      <c r="V30651" s="17"/>
    </row>
    <row r="30652" spans="22:22" x14ac:dyDescent="0.35">
      <c r="V30652" s="17"/>
    </row>
    <row r="30653" spans="22:22" x14ac:dyDescent="0.35">
      <c r="V30653" s="17"/>
    </row>
    <row r="30654" spans="22:22" x14ac:dyDescent="0.35">
      <c r="V30654" s="17"/>
    </row>
    <row r="30655" spans="22:22" x14ac:dyDescent="0.35">
      <c r="V30655" s="17"/>
    </row>
    <row r="30656" spans="22:22" x14ac:dyDescent="0.35">
      <c r="V30656" s="17"/>
    </row>
    <row r="30657" spans="22:22" x14ac:dyDescent="0.35">
      <c r="V30657" s="17"/>
    </row>
    <row r="30658" spans="22:22" x14ac:dyDescent="0.35">
      <c r="V30658" s="17"/>
    </row>
    <row r="30659" spans="22:22" x14ac:dyDescent="0.35">
      <c r="V30659" s="17"/>
    </row>
    <row r="30660" spans="22:22" x14ac:dyDescent="0.35">
      <c r="V30660" s="17"/>
    </row>
    <row r="30661" spans="22:22" x14ac:dyDescent="0.35">
      <c r="V30661" s="17"/>
    </row>
    <row r="30662" spans="22:22" x14ac:dyDescent="0.35">
      <c r="V30662" s="17"/>
    </row>
    <row r="30663" spans="22:22" x14ac:dyDescent="0.35">
      <c r="V30663" s="17"/>
    </row>
    <row r="30664" spans="22:22" x14ac:dyDescent="0.35">
      <c r="V30664" s="17"/>
    </row>
    <row r="30665" spans="22:22" x14ac:dyDescent="0.35">
      <c r="V30665" s="17"/>
    </row>
    <row r="30666" spans="22:22" x14ac:dyDescent="0.35">
      <c r="V30666" s="17"/>
    </row>
    <row r="30667" spans="22:22" x14ac:dyDescent="0.35">
      <c r="V30667" s="17"/>
    </row>
    <row r="30668" spans="22:22" x14ac:dyDescent="0.35">
      <c r="V30668" s="17"/>
    </row>
    <row r="30669" spans="22:22" x14ac:dyDescent="0.35">
      <c r="V30669" s="17"/>
    </row>
    <row r="30670" spans="22:22" x14ac:dyDescent="0.35">
      <c r="V30670" s="17"/>
    </row>
    <row r="30671" spans="22:22" x14ac:dyDescent="0.35">
      <c r="V30671" s="17"/>
    </row>
    <row r="30672" spans="22:22" x14ac:dyDescent="0.35">
      <c r="V30672" s="17"/>
    </row>
    <row r="30673" spans="22:22" x14ac:dyDescent="0.35">
      <c r="V30673" s="17"/>
    </row>
    <row r="30674" spans="22:22" x14ac:dyDescent="0.35">
      <c r="V30674" s="17"/>
    </row>
    <row r="30675" spans="22:22" x14ac:dyDescent="0.35">
      <c r="V30675" s="17"/>
    </row>
    <row r="30676" spans="22:22" x14ac:dyDescent="0.35">
      <c r="V30676" s="17"/>
    </row>
    <row r="30677" spans="22:22" x14ac:dyDescent="0.35">
      <c r="V30677" s="17"/>
    </row>
    <row r="30678" spans="22:22" x14ac:dyDescent="0.35">
      <c r="V30678" s="17"/>
    </row>
    <row r="30679" spans="22:22" x14ac:dyDescent="0.35">
      <c r="V30679" s="17"/>
    </row>
    <row r="30680" spans="22:22" x14ac:dyDescent="0.35">
      <c r="V30680" s="17"/>
    </row>
    <row r="30681" spans="22:22" x14ac:dyDescent="0.35">
      <c r="V30681" s="17"/>
    </row>
    <row r="30682" spans="22:22" x14ac:dyDescent="0.35">
      <c r="V30682" s="17"/>
    </row>
    <row r="30683" spans="22:22" x14ac:dyDescent="0.35">
      <c r="V30683" s="17"/>
    </row>
    <row r="30684" spans="22:22" x14ac:dyDescent="0.35">
      <c r="V30684" s="17"/>
    </row>
    <row r="30685" spans="22:22" x14ac:dyDescent="0.35">
      <c r="V30685" s="17"/>
    </row>
    <row r="30686" spans="22:22" x14ac:dyDescent="0.35">
      <c r="V30686" s="17"/>
    </row>
    <row r="30687" spans="22:22" x14ac:dyDescent="0.35">
      <c r="V30687" s="17"/>
    </row>
    <row r="30688" spans="22:22" x14ac:dyDescent="0.35">
      <c r="V30688" s="17"/>
    </row>
    <row r="30689" spans="22:22" x14ac:dyDescent="0.35">
      <c r="V30689" s="17"/>
    </row>
    <row r="30690" spans="22:22" x14ac:dyDescent="0.35">
      <c r="V30690" s="17"/>
    </row>
    <row r="30691" spans="22:22" x14ac:dyDescent="0.35">
      <c r="V30691" s="17"/>
    </row>
    <row r="30692" spans="22:22" x14ac:dyDescent="0.35">
      <c r="V30692" s="17"/>
    </row>
    <row r="30693" spans="22:22" x14ac:dyDescent="0.35">
      <c r="V30693" s="17"/>
    </row>
    <row r="30694" spans="22:22" x14ac:dyDescent="0.35">
      <c r="V30694" s="17"/>
    </row>
    <row r="30695" spans="22:22" x14ac:dyDescent="0.35">
      <c r="V30695" s="17"/>
    </row>
    <row r="30696" spans="22:22" x14ac:dyDescent="0.35">
      <c r="V30696" s="17"/>
    </row>
    <row r="30697" spans="22:22" x14ac:dyDescent="0.35">
      <c r="V30697" s="17"/>
    </row>
    <row r="30698" spans="22:22" x14ac:dyDescent="0.35">
      <c r="V30698" s="17"/>
    </row>
    <row r="30699" spans="22:22" x14ac:dyDescent="0.35">
      <c r="V30699" s="17"/>
    </row>
    <row r="30700" spans="22:22" x14ac:dyDescent="0.35">
      <c r="V30700" s="17"/>
    </row>
    <row r="30701" spans="22:22" x14ac:dyDescent="0.35">
      <c r="V30701" s="17"/>
    </row>
    <row r="30702" spans="22:22" x14ac:dyDescent="0.35">
      <c r="V30702" s="17"/>
    </row>
    <row r="30703" spans="22:22" x14ac:dyDescent="0.35">
      <c r="V30703" s="17"/>
    </row>
    <row r="30704" spans="22:22" x14ac:dyDescent="0.35">
      <c r="V30704" s="17"/>
    </row>
    <row r="30705" spans="22:22" x14ac:dyDescent="0.35">
      <c r="V30705" s="17"/>
    </row>
    <row r="30706" spans="22:22" x14ac:dyDescent="0.35">
      <c r="V30706" s="17"/>
    </row>
    <row r="30707" spans="22:22" x14ac:dyDescent="0.35">
      <c r="V30707" s="17"/>
    </row>
    <row r="30708" spans="22:22" x14ac:dyDescent="0.35">
      <c r="V30708" s="17"/>
    </row>
    <row r="30709" spans="22:22" x14ac:dyDescent="0.35">
      <c r="V30709" s="17"/>
    </row>
    <row r="30710" spans="22:22" x14ac:dyDescent="0.35">
      <c r="V30710" s="17"/>
    </row>
    <row r="30711" spans="22:22" x14ac:dyDescent="0.35">
      <c r="V30711" s="17"/>
    </row>
    <row r="30712" spans="22:22" x14ac:dyDescent="0.35">
      <c r="V30712" s="17"/>
    </row>
    <row r="30713" spans="22:22" x14ac:dyDescent="0.35">
      <c r="V30713" s="17"/>
    </row>
    <row r="30714" spans="22:22" x14ac:dyDescent="0.35">
      <c r="V30714" s="17"/>
    </row>
    <row r="30715" spans="22:22" x14ac:dyDescent="0.35">
      <c r="V30715" s="17"/>
    </row>
    <row r="30716" spans="22:22" x14ac:dyDescent="0.35">
      <c r="V30716" s="17"/>
    </row>
    <row r="30717" spans="22:22" x14ac:dyDescent="0.35">
      <c r="V30717" s="17"/>
    </row>
    <row r="30718" spans="22:22" x14ac:dyDescent="0.35">
      <c r="V30718" s="17"/>
    </row>
    <row r="30719" spans="22:22" x14ac:dyDescent="0.35">
      <c r="V30719" s="17"/>
    </row>
    <row r="30720" spans="22:22" x14ac:dyDescent="0.35">
      <c r="V30720" s="17"/>
    </row>
    <row r="30721" spans="22:22" x14ac:dyDescent="0.35">
      <c r="V30721" s="17"/>
    </row>
    <row r="30722" spans="22:22" x14ac:dyDescent="0.35">
      <c r="V30722" s="17"/>
    </row>
    <row r="30723" spans="22:22" x14ac:dyDescent="0.35">
      <c r="V30723" s="17"/>
    </row>
    <row r="30724" spans="22:22" x14ac:dyDescent="0.35">
      <c r="V30724" s="17"/>
    </row>
    <row r="30725" spans="22:22" x14ac:dyDescent="0.35">
      <c r="V30725" s="17"/>
    </row>
    <row r="30726" spans="22:22" x14ac:dyDescent="0.35">
      <c r="V30726" s="17"/>
    </row>
    <row r="30727" spans="22:22" x14ac:dyDescent="0.35">
      <c r="V30727" s="17"/>
    </row>
    <row r="30728" spans="22:22" x14ac:dyDescent="0.35">
      <c r="V30728" s="17"/>
    </row>
    <row r="30729" spans="22:22" x14ac:dyDescent="0.35">
      <c r="V30729" s="17"/>
    </row>
    <row r="30730" spans="22:22" x14ac:dyDescent="0.35">
      <c r="V30730" s="17"/>
    </row>
    <row r="30731" spans="22:22" x14ac:dyDescent="0.35">
      <c r="V30731" s="17"/>
    </row>
    <row r="30732" spans="22:22" x14ac:dyDescent="0.35">
      <c r="V30732" s="17"/>
    </row>
    <row r="30733" spans="22:22" x14ac:dyDescent="0.35">
      <c r="V30733" s="17"/>
    </row>
    <row r="30734" spans="22:22" x14ac:dyDescent="0.35">
      <c r="V30734" s="17"/>
    </row>
    <row r="30735" spans="22:22" x14ac:dyDescent="0.35">
      <c r="V30735" s="17"/>
    </row>
    <row r="30736" spans="22:22" x14ac:dyDescent="0.35">
      <c r="V30736" s="17"/>
    </row>
    <row r="30737" spans="22:22" x14ac:dyDescent="0.35">
      <c r="V30737" s="17"/>
    </row>
    <row r="30738" spans="22:22" x14ac:dyDescent="0.35">
      <c r="V30738" s="17"/>
    </row>
    <row r="30739" spans="22:22" x14ac:dyDescent="0.35">
      <c r="V30739" s="17"/>
    </row>
    <row r="30740" spans="22:22" x14ac:dyDescent="0.35">
      <c r="V30740" s="17"/>
    </row>
    <row r="30741" spans="22:22" x14ac:dyDescent="0.35">
      <c r="V30741" s="17"/>
    </row>
    <row r="30742" spans="22:22" x14ac:dyDescent="0.35">
      <c r="V30742" s="17"/>
    </row>
    <row r="30743" spans="22:22" x14ac:dyDescent="0.35">
      <c r="V30743" s="17"/>
    </row>
    <row r="30744" spans="22:22" x14ac:dyDescent="0.35">
      <c r="V30744" s="17"/>
    </row>
    <row r="30745" spans="22:22" x14ac:dyDescent="0.35">
      <c r="V30745" s="17"/>
    </row>
    <row r="30746" spans="22:22" x14ac:dyDescent="0.35">
      <c r="V30746" s="17"/>
    </row>
    <row r="30747" spans="22:22" x14ac:dyDescent="0.35">
      <c r="V30747" s="17"/>
    </row>
    <row r="30748" spans="22:22" x14ac:dyDescent="0.35">
      <c r="V30748" s="17"/>
    </row>
    <row r="30749" spans="22:22" x14ac:dyDescent="0.35">
      <c r="V30749" s="17"/>
    </row>
    <row r="30750" spans="22:22" x14ac:dyDescent="0.35">
      <c r="V30750" s="17"/>
    </row>
    <row r="30751" spans="22:22" x14ac:dyDescent="0.35">
      <c r="V30751" s="17"/>
    </row>
    <row r="30752" spans="22:22" x14ac:dyDescent="0.35">
      <c r="V30752" s="17"/>
    </row>
    <row r="30753" spans="22:22" x14ac:dyDescent="0.35">
      <c r="V30753" s="17"/>
    </row>
    <row r="30754" spans="22:22" x14ac:dyDescent="0.35">
      <c r="V30754" s="17"/>
    </row>
    <row r="30755" spans="22:22" x14ac:dyDescent="0.35">
      <c r="V30755" s="17"/>
    </row>
    <row r="30756" spans="22:22" x14ac:dyDescent="0.35">
      <c r="V30756" s="17"/>
    </row>
    <row r="30757" spans="22:22" x14ac:dyDescent="0.35">
      <c r="V30757" s="17"/>
    </row>
    <row r="30758" spans="22:22" x14ac:dyDescent="0.35">
      <c r="V30758" s="17"/>
    </row>
    <row r="30759" spans="22:22" x14ac:dyDescent="0.35">
      <c r="V30759" s="17"/>
    </row>
    <row r="30760" spans="22:22" x14ac:dyDescent="0.35">
      <c r="V30760" s="17"/>
    </row>
    <row r="30761" spans="22:22" x14ac:dyDescent="0.35">
      <c r="V30761" s="17"/>
    </row>
    <row r="30762" spans="22:22" x14ac:dyDescent="0.35">
      <c r="V30762" s="17"/>
    </row>
    <row r="30763" spans="22:22" x14ac:dyDescent="0.35">
      <c r="V30763" s="17"/>
    </row>
    <row r="30764" spans="22:22" x14ac:dyDescent="0.35">
      <c r="V30764" s="17"/>
    </row>
    <row r="30765" spans="22:22" x14ac:dyDescent="0.35">
      <c r="V30765" s="17"/>
    </row>
    <row r="30766" spans="22:22" x14ac:dyDescent="0.35">
      <c r="V30766" s="17"/>
    </row>
    <row r="30767" spans="22:22" x14ac:dyDescent="0.35">
      <c r="V30767" s="17"/>
    </row>
    <row r="30768" spans="22:22" x14ac:dyDescent="0.35">
      <c r="V30768" s="17"/>
    </row>
    <row r="30769" spans="22:22" x14ac:dyDescent="0.35">
      <c r="V30769" s="17"/>
    </row>
    <row r="30770" spans="22:22" x14ac:dyDescent="0.35">
      <c r="V30770" s="17"/>
    </row>
    <row r="30771" spans="22:22" x14ac:dyDescent="0.35">
      <c r="V30771" s="17"/>
    </row>
    <row r="30772" spans="22:22" x14ac:dyDescent="0.35">
      <c r="V30772" s="17"/>
    </row>
    <row r="30773" spans="22:22" x14ac:dyDescent="0.35">
      <c r="V30773" s="17"/>
    </row>
    <row r="30774" spans="22:22" x14ac:dyDescent="0.35">
      <c r="V30774" s="17"/>
    </row>
    <row r="30775" spans="22:22" x14ac:dyDescent="0.35">
      <c r="V30775" s="17"/>
    </row>
    <row r="30776" spans="22:22" x14ac:dyDescent="0.35">
      <c r="V30776" s="17"/>
    </row>
    <row r="30777" spans="22:22" x14ac:dyDescent="0.35">
      <c r="V30777" s="17"/>
    </row>
    <row r="30778" spans="22:22" x14ac:dyDescent="0.35">
      <c r="V30778" s="17"/>
    </row>
    <row r="30779" spans="22:22" x14ac:dyDescent="0.35">
      <c r="V30779" s="17"/>
    </row>
    <row r="30780" spans="22:22" x14ac:dyDescent="0.35">
      <c r="V30780" s="17"/>
    </row>
    <row r="30781" spans="22:22" x14ac:dyDescent="0.35">
      <c r="V30781" s="17"/>
    </row>
    <row r="30782" spans="22:22" x14ac:dyDescent="0.35">
      <c r="V30782" s="17"/>
    </row>
    <row r="30783" spans="22:22" x14ac:dyDescent="0.35">
      <c r="V30783" s="17"/>
    </row>
    <row r="30784" spans="22:22" x14ac:dyDescent="0.35">
      <c r="V30784" s="17"/>
    </row>
    <row r="30785" spans="22:22" x14ac:dyDescent="0.35">
      <c r="V30785" s="17"/>
    </row>
    <row r="30786" spans="22:22" x14ac:dyDescent="0.35">
      <c r="V30786" s="17"/>
    </row>
    <row r="30787" spans="22:22" x14ac:dyDescent="0.35">
      <c r="V30787" s="17"/>
    </row>
    <row r="30788" spans="22:22" x14ac:dyDescent="0.35">
      <c r="V30788" s="17"/>
    </row>
    <row r="30789" spans="22:22" x14ac:dyDescent="0.35">
      <c r="V30789" s="17"/>
    </row>
    <row r="30790" spans="22:22" x14ac:dyDescent="0.35">
      <c r="V30790" s="17"/>
    </row>
    <row r="30791" spans="22:22" x14ac:dyDescent="0.35">
      <c r="V30791" s="17"/>
    </row>
    <row r="30792" spans="22:22" x14ac:dyDescent="0.35">
      <c r="V30792" s="17"/>
    </row>
    <row r="30793" spans="22:22" x14ac:dyDescent="0.35">
      <c r="V30793" s="17"/>
    </row>
    <row r="30794" spans="22:22" x14ac:dyDescent="0.35">
      <c r="V30794" s="17"/>
    </row>
    <row r="30795" spans="22:22" x14ac:dyDescent="0.35">
      <c r="V30795" s="17"/>
    </row>
    <row r="30796" spans="22:22" x14ac:dyDescent="0.35">
      <c r="V30796" s="17"/>
    </row>
    <row r="30797" spans="22:22" x14ac:dyDescent="0.35">
      <c r="V30797" s="17"/>
    </row>
    <row r="30798" spans="22:22" x14ac:dyDescent="0.35">
      <c r="V30798" s="17"/>
    </row>
    <row r="30799" spans="22:22" x14ac:dyDescent="0.35">
      <c r="V30799" s="17"/>
    </row>
    <row r="30800" spans="22:22" x14ac:dyDescent="0.35">
      <c r="V30800" s="17"/>
    </row>
    <row r="30801" spans="22:22" x14ac:dyDescent="0.35">
      <c r="V30801" s="17"/>
    </row>
    <row r="30802" spans="22:22" x14ac:dyDescent="0.35">
      <c r="V30802" s="17"/>
    </row>
    <row r="30803" spans="22:22" x14ac:dyDescent="0.35">
      <c r="V30803" s="17"/>
    </row>
    <row r="30804" spans="22:22" x14ac:dyDescent="0.35">
      <c r="V30804" s="17"/>
    </row>
    <row r="30805" spans="22:22" x14ac:dyDescent="0.35">
      <c r="V30805" s="17"/>
    </row>
    <row r="30806" spans="22:22" x14ac:dyDescent="0.35">
      <c r="V30806" s="17"/>
    </row>
    <row r="30807" spans="22:22" x14ac:dyDescent="0.35">
      <c r="V30807" s="17"/>
    </row>
    <row r="30808" spans="22:22" x14ac:dyDescent="0.35">
      <c r="V30808" s="17"/>
    </row>
    <row r="30809" spans="22:22" x14ac:dyDescent="0.35">
      <c r="V30809" s="17"/>
    </row>
    <row r="30810" spans="22:22" x14ac:dyDescent="0.35">
      <c r="V30810" s="17"/>
    </row>
    <row r="30811" spans="22:22" x14ac:dyDescent="0.35">
      <c r="V30811" s="17"/>
    </row>
    <row r="30812" spans="22:22" x14ac:dyDescent="0.35">
      <c r="V30812" s="17"/>
    </row>
    <row r="30813" spans="22:22" x14ac:dyDescent="0.35">
      <c r="V30813" s="17"/>
    </row>
    <row r="30814" spans="22:22" x14ac:dyDescent="0.35">
      <c r="V30814" s="17"/>
    </row>
    <row r="30815" spans="22:22" x14ac:dyDescent="0.35">
      <c r="V30815" s="17"/>
    </row>
    <row r="30816" spans="22:22" x14ac:dyDescent="0.35">
      <c r="V30816" s="17"/>
    </row>
    <row r="30817" spans="22:22" x14ac:dyDescent="0.35">
      <c r="V30817" s="17"/>
    </row>
    <row r="30818" spans="22:22" x14ac:dyDescent="0.35">
      <c r="V30818" s="17"/>
    </row>
    <row r="30819" spans="22:22" x14ac:dyDescent="0.35">
      <c r="V30819" s="17"/>
    </row>
    <row r="30820" spans="22:22" x14ac:dyDescent="0.35">
      <c r="V30820" s="17"/>
    </row>
    <row r="30821" spans="22:22" x14ac:dyDescent="0.35">
      <c r="V30821" s="17"/>
    </row>
    <row r="30822" spans="22:22" x14ac:dyDescent="0.35">
      <c r="V30822" s="17"/>
    </row>
    <row r="30823" spans="22:22" x14ac:dyDescent="0.35">
      <c r="V30823" s="17"/>
    </row>
    <row r="30824" spans="22:22" x14ac:dyDescent="0.35">
      <c r="V30824" s="17"/>
    </row>
    <row r="30825" spans="22:22" x14ac:dyDescent="0.35">
      <c r="V30825" s="17"/>
    </row>
    <row r="30826" spans="22:22" x14ac:dyDescent="0.35">
      <c r="V30826" s="17"/>
    </row>
    <row r="30827" spans="22:22" x14ac:dyDescent="0.35">
      <c r="V30827" s="17"/>
    </row>
    <row r="30828" spans="22:22" x14ac:dyDescent="0.35">
      <c r="V30828" s="17"/>
    </row>
    <row r="30829" spans="22:22" x14ac:dyDescent="0.35">
      <c r="V30829" s="17"/>
    </row>
    <row r="30830" spans="22:22" x14ac:dyDescent="0.35">
      <c r="V30830" s="17"/>
    </row>
    <row r="30831" spans="22:22" x14ac:dyDescent="0.35">
      <c r="V30831" s="17"/>
    </row>
    <row r="30832" spans="22:22" x14ac:dyDescent="0.35">
      <c r="V30832" s="17"/>
    </row>
    <row r="30833" spans="22:22" x14ac:dyDescent="0.35">
      <c r="V30833" s="17"/>
    </row>
    <row r="30834" spans="22:22" x14ac:dyDescent="0.35">
      <c r="V30834" s="17"/>
    </row>
    <row r="30835" spans="22:22" x14ac:dyDescent="0.35">
      <c r="V30835" s="17"/>
    </row>
    <row r="30836" spans="22:22" x14ac:dyDescent="0.35">
      <c r="V30836" s="17"/>
    </row>
    <row r="30837" spans="22:22" x14ac:dyDescent="0.35">
      <c r="V30837" s="17"/>
    </row>
    <row r="30838" spans="22:22" x14ac:dyDescent="0.35">
      <c r="V30838" s="17"/>
    </row>
    <row r="30839" spans="22:22" x14ac:dyDescent="0.35">
      <c r="V30839" s="17"/>
    </row>
    <row r="30840" spans="22:22" x14ac:dyDescent="0.35">
      <c r="V30840" s="17"/>
    </row>
    <row r="30841" spans="22:22" x14ac:dyDescent="0.35">
      <c r="V30841" s="17"/>
    </row>
    <row r="30842" spans="22:22" x14ac:dyDescent="0.35">
      <c r="V30842" s="17"/>
    </row>
    <row r="30843" spans="22:22" x14ac:dyDescent="0.35">
      <c r="V30843" s="17"/>
    </row>
    <row r="30844" spans="22:22" x14ac:dyDescent="0.35">
      <c r="V30844" s="17"/>
    </row>
    <row r="30845" spans="22:22" x14ac:dyDescent="0.35">
      <c r="V30845" s="17"/>
    </row>
    <row r="30846" spans="22:22" x14ac:dyDescent="0.35">
      <c r="V30846" s="17"/>
    </row>
    <row r="30847" spans="22:22" x14ac:dyDescent="0.35">
      <c r="V30847" s="17"/>
    </row>
    <row r="30848" spans="22:22" x14ac:dyDescent="0.35">
      <c r="V30848" s="17"/>
    </row>
    <row r="30849" spans="22:22" x14ac:dyDescent="0.35">
      <c r="V30849" s="17"/>
    </row>
    <row r="30850" spans="22:22" x14ac:dyDescent="0.35">
      <c r="V30850" s="17"/>
    </row>
    <row r="30851" spans="22:22" x14ac:dyDescent="0.35">
      <c r="V30851" s="17"/>
    </row>
    <row r="30852" spans="22:22" x14ac:dyDescent="0.35">
      <c r="V30852" s="17"/>
    </row>
    <row r="30853" spans="22:22" x14ac:dyDescent="0.35">
      <c r="V30853" s="17"/>
    </row>
    <row r="30854" spans="22:22" x14ac:dyDescent="0.35">
      <c r="V30854" s="17"/>
    </row>
    <row r="30855" spans="22:22" x14ac:dyDescent="0.35">
      <c r="V30855" s="17"/>
    </row>
    <row r="30856" spans="22:22" x14ac:dyDescent="0.35">
      <c r="V30856" s="17"/>
    </row>
    <row r="30857" spans="22:22" x14ac:dyDescent="0.35">
      <c r="V30857" s="17"/>
    </row>
    <row r="30858" spans="22:22" x14ac:dyDescent="0.35">
      <c r="V30858" s="17"/>
    </row>
    <row r="30859" spans="22:22" x14ac:dyDescent="0.35">
      <c r="V30859" s="17"/>
    </row>
    <row r="30860" spans="22:22" x14ac:dyDescent="0.35">
      <c r="V30860" s="17"/>
    </row>
    <row r="30861" spans="22:22" x14ac:dyDescent="0.35">
      <c r="V30861" s="17"/>
    </row>
    <row r="30862" spans="22:22" x14ac:dyDescent="0.35">
      <c r="V30862" s="17"/>
    </row>
    <row r="30863" spans="22:22" x14ac:dyDescent="0.35">
      <c r="V30863" s="17"/>
    </row>
    <row r="30864" spans="22:22" x14ac:dyDescent="0.35">
      <c r="V30864" s="17"/>
    </row>
    <row r="30865" spans="22:22" x14ac:dyDescent="0.35">
      <c r="V30865" s="17"/>
    </row>
    <row r="30866" spans="22:22" x14ac:dyDescent="0.35">
      <c r="V30866" s="17"/>
    </row>
    <row r="30867" spans="22:22" x14ac:dyDescent="0.35">
      <c r="V30867" s="17"/>
    </row>
    <row r="30868" spans="22:22" x14ac:dyDescent="0.35">
      <c r="V30868" s="17"/>
    </row>
    <row r="30869" spans="22:22" x14ac:dyDescent="0.35">
      <c r="V30869" s="17"/>
    </row>
    <row r="30870" spans="22:22" x14ac:dyDescent="0.35">
      <c r="V30870" s="17"/>
    </row>
    <row r="30871" spans="22:22" x14ac:dyDescent="0.35">
      <c r="V30871" s="17"/>
    </row>
    <row r="30872" spans="22:22" x14ac:dyDescent="0.35">
      <c r="V30872" s="17"/>
    </row>
    <row r="30873" spans="22:22" x14ac:dyDescent="0.35">
      <c r="V30873" s="17"/>
    </row>
    <row r="30874" spans="22:22" x14ac:dyDescent="0.35">
      <c r="V30874" s="17"/>
    </row>
    <row r="30875" spans="22:22" x14ac:dyDescent="0.35">
      <c r="V30875" s="17"/>
    </row>
    <row r="30876" spans="22:22" x14ac:dyDescent="0.35">
      <c r="V30876" s="17"/>
    </row>
    <row r="30877" spans="22:22" x14ac:dyDescent="0.35">
      <c r="V30877" s="17"/>
    </row>
    <row r="30878" spans="22:22" x14ac:dyDescent="0.35">
      <c r="V30878" s="17"/>
    </row>
    <row r="30879" spans="22:22" x14ac:dyDescent="0.35">
      <c r="V30879" s="17"/>
    </row>
    <row r="30880" spans="22:22" x14ac:dyDescent="0.35">
      <c r="V30880" s="17"/>
    </row>
    <row r="30881" spans="22:22" x14ac:dyDescent="0.35">
      <c r="V30881" s="17"/>
    </row>
    <row r="30882" spans="22:22" x14ac:dyDescent="0.35">
      <c r="V30882" s="17"/>
    </row>
    <row r="30883" spans="22:22" x14ac:dyDescent="0.35">
      <c r="V30883" s="17"/>
    </row>
    <row r="30884" spans="22:22" x14ac:dyDescent="0.35">
      <c r="V30884" s="17"/>
    </row>
    <row r="30885" spans="22:22" x14ac:dyDescent="0.35">
      <c r="V30885" s="17"/>
    </row>
    <row r="30886" spans="22:22" x14ac:dyDescent="0.35">
      <c r="V30886" s="17"/>
    </row>
    <row r="30887" spans="22:22" x14ac:dyDescent="0.35">
      <c r="V30887" s="17"/>
    </row>
    <row r="30888" spans="22:22" x14ac:dyDescent="0.35">
      <c r="V30888" s="17"/>
    </row>
    <row r="30889" spans="22:22" x14ac:dyDescent="0.35">
      <c r="V30889" s="17"/>
    </row>
    <row r="30890" spans="22:22" x14ac:dyDescent="0.35">
      <c r="V30890" s="17"/>
    </row>
    <row r="30891" spans="22:22" x14ac:dyDescent="0.35">
      <c r="V30891" s="17"/>
    </row>
    <row r="30892" spans="22:22" x14ac:dyDescent="0.35">
      <c r="V30892" s="17"/>
    </row>
    <row r="30893" spans="22:22" x14ac:dyDescent="0.35">
      <c r="V30893" s="17"/>
    </row>
    <row r="30894" spans="22:22" x14ac:dyDescent="0.35">
      <c r="V30894" s="17"/>
    </row>
    <row r="30895" spans="22:22" x14ac:dyDescent="0.35">
      <c r="V30895" s="17"/>
    </row>
    <row r="30896" spans="22:22" x14ac:dyDescent="0.35">
      <c r="V30896" s="17"/>
    </row>
    <row r="30897" spans="22:22" x14ac:dyDescent="0.35">
      <c r="V30897" s="17"/>
    </row>
    <row r="30898" spans="22:22" x14ac:dyDescent="0.35">
      <c r="V30898" s="17"/>
    </row>
    <row r="30899" spans="22:22" x14ac:dyDescent="0.35">
      <c r="V30899" s="17"/>
    </row>
    <row r="30900" spans="22:22" x14ac:dyDescent="0.35">
      <c r="V30900" s="17"/>
    </row>
    <row r="30901" spans="22:22" x14ac:dyDescent="0.35">
      <c r="V30901" s="17"/>
    </row>
    <row r="30902" spans="22:22" x14ac:dyDescent="0.35">
      <c r="V30902" s="17"/>
    </row>
    <row r="30903" spans="22:22" x14ac:dyDescent="0.35">
      <c r="V30903" s="17"/>
    </row>
    <row r="30904" spans="22:22" x14ac:dyDescent="0.35">
      <c r="V30904" s="17"/>
    </row>
    <row r="30905" spans="22:22" x14ac:dyDescent="0.35">
      <c r="V30905" s="17"/>
    </row>
    <row r="30906" spans="22:22" x14ac:dyDescent="0.35">
      <c r="V30906" s="17"/>
    </row>
    <row r="30907" spans="22:22" x14ac:dyDescent="0.35">
      <c r="V30907" s="17"/>
    </row>
    <row r="30908" spans="22:22" x14ac:dyDescent="0.35">
      <c r="V30908" s="17"/>
    </row>
    <row r="30909" spans="22:22" x14ac:dyDescent="0.35">
      <c r="V30909" s="17"/>
    </row>
    <row r="30910" spans="22:22" x14ac:dyDescent="0.35">
      <c r="V30910" s="17"/>
    </row>
    <row r="30911" spans="22:22" x14ac:dyDescent="0.35">
      <c r="V30911" s="17"/>
    </row>
    <row r="30912" spans="22:22" x14ac:dyDescent="0.35">
      <c r="V30912" s="17"/>
    </row>
    <row r="30913" spans="22:22" x14ac:dyDescent="0.35">
      <c r="V30913" s="17"/>
    </row>
    <row r="30914" spans="22:22" x14ac:dyDescent="0.35">
      <c r="V30914" s="17"/>
    </row>
    <row r="30915" spans="22:22" x14ac:dyDescent="0.35">
      <c r="V30915" s="17"/>
    </row>
    <row r="30916" spans="22:22" x14ac:dyDescent="0.35">
      <c r="V30916" s="17"/>
    </row>
    <row r="30917" spans="22:22" x14ac:dyDescent="0.35">
      <c r="V30917" s="17"/>
    </row>
    <row r="30918" spans="22:22" x14ac:dyDescent="0.35">
      <c r="V30918" s="17"/>
    </row>
    <row r="30919" spans="22:22" x14ac:dyDescent="0.35">
      <c r="V30919" s="17"/>
    </row>
    <row r="30920" spans="22:22" x14ac:dyDescent="0.35">
      <c r="V30920" s="17"/>
    </row>
    <row r="30921" spans="22:22" x14ac:dyDescent="0.35">
      <c r="V30921" s="17"/>
    </row>
    <row r="30922" spans="22:22" x14ac:dyDescent="0.35">
      <c r="V30922" s="17"/>
    </row>
    <row r="30923" spans="22:22" x14ac:dyDescent="0.35">
      <c r="V30923" s="17"/>
    </row>
    <row r="30924" spans="22:22" x14ac:dyDescent="0.35">
      <c r="V30924" s="17"/>
    </row>
    <row r="30925" spans="22:22" x14ac:dyDescent="0.35">
      <c r="V30925" s="17"/>
    </row>
    <row r="30926" spans="22:22" x14ac:dyDescent="0.35">
      <c r="V30926" s="17"/>
    </row>
    <row r="30927" spans="22:22" x14ac:dyDescent="0.35">
      <c r="V30927" s="17"/>
    </row>
    <row r="30928" spans="22:22" x14ac:dyDescent="0.35">
      <c r="V30928" s="17"/>
    </row>
    <row r="30929" spans="22:22" x14ac:dyDescent="0.35">
      <c r="V30929" s="17"/>
    </row>
    <row r="30930" spans="22:22" x14ac:dyDescent="0.35">
      <c r="V30930" s="17"/>
    </row>
    <row r="30931" spans="22:22" x14ac:dyDescent="0.35">
      <c r="V30931" s="17"/>
    </row>
    <row r="30932" spans="22:22" x14ac:dyDescent="0.35">
      <c r="V30932" s="17"/>
    </row>
    <row r="30933" spans="22:22" x14ac:dyDescent="0.35">
      <c r="V30933" s="17"/>
    </row>
    <row r="30934" spans="22:22" x14ac:dyDescent="0.35">
      <c r="V30934" s="17"/>
    </row>
    <row r="30935" spans="22:22" x14ac:dyDescent="0.35">
      <c r="V30935" s="17"/>
    </row>
    <row r="30936" spans="22:22" x14ac:dyDescent="0.35">
      <c r="V30936" s="17"/>
    </row>
    <row r="30937" spans="22:22" x14ac:dyDescent="0.35">
      <c r="V30937" s="17"/>
    </row>
    <row r="30938" spans="22:22" x14ac:dyDescent="0.35">
      <c r="V30938" s="17"/>
    </row>
    <row r="30939" spans="22:22" x14ac:dyDescent="0.35">
      <c r="V30939" s="17"/>
    </row>
    <row r="30940" spans="22:22" x14ac:dyDescent="0.35">
      <c r="V30940" s="17"/>
    </row>
    <row r="30941" spans="22:22" x14ac:dyDescent="0.35">
      <c r="V30941" s="17"/>
    </row>
    <row r="30942" spans="22:22" x14ac:dyDescent="0.35">
      <c r="V30942" s="17"/>
    </row>
    <row r="30943" spans="22:22" x14ac:dyDescent="0.35">
      <c r="V30943" s="17"/>
    </row>
    <row r="30944" spans="22:22" x14ac:dyDescent="0.35">
      <c r="V30944" s="17"/>
    </row>
    <row r="30945" spans="22:22" x14ac:dyDescent="0.35">
      <c r="V30945" s="17"/>
    </row>
    <row r="30946" spans="22:22" x14ac:dyDescent="0.35">
      <c r="V30946" s="17"/>
    </row>
    <row r="30947" spans="22:22" x14ac:dyDescent="0.35">
      <c r="V30947" s="17"/>
    </row>
    <row r="30948" spans="22:22" x14ac:dyDescent="0.35">
      <c r="V30948" s="17"/>
    </row>
    <row r="30949" spans="22:22" x14ac:dyDescent="0.35">
      <c r="V30949" s="17"/>
    </row>
    <row r="30950" spans="22:22" x14ac:dyDescent="0.35">
      <c r="V30950" s="17"/>
    </row>
    <row r="30951" spans="22:22" x14ac:dyDescent="0.35">
      <c r="V30951" s="17"/>
    </row>
    <row r="30952" spans="22:22" x14ac:dyDescent="0.35">
      <c r="V30952" s="17"/>
    </row>
    <row r="30953" spans="22:22" x14ac:dyDescent="0.35">
      <c r="V30953" s="17"/>
    </row>
    <row r="30954" spans="22:22" x14ac:dyDescent="0.35">
      <c r="V30954" s="17"/>
    </row>
    <row r="30955" spans="22:22" x14ac:dyDescent="0.35">
      <c r="V30955" s="17"/>
    </row>
    <row r="30956" spans="22:22" x14ac:dyDescent="0.35">
      <c r="V30956" s="17"/>
    </row>
    <row r="30957" spans="22:22" x14ac:dyDescent="0.35">
      <c r="V30957" s="17"/>
    </row>
    <row r="30958" spans="22:22" x14ac:dyDescent="0.35">
      <c r="V30958" s="17"/>
    </row>
    <row r="30959" spans="22:22" x14ac:dyDescent="0.35">
      <c r="V30959" s="17"/>
    </row>
    <row r="30960" spans="22:22" x14ac:dyDescent="0.35">
      <c r="V30960" s="17"/>
    </row>
    <row r="30961" spans="22:22" x14ac:dyDescent="0.35">
      <c r="V30961" s="17"/>
    </row>
    <row r="30962" spans="22:22" x14ac:dyDescent="0.35">
      <c r="V30962" s="17"/>
    </row>
    <row r="30963" spans="22:22" x14ac:dyDescent="0.35">
      <c r="V30963" s="17"/>
    </row>
    <row r="30964" spans="22:22" x14ac:dyDescent="0.35">
      <c r="V30964" s="17"/>
    </row>
    <row r="30965" spans="22:22" x14ac:dyDescent="0.35">
      <c r="V30965" s="17"/>
    </row>
    <row r="30966" spans="22:22" x14ac:dyDescent="0.35">
      <c r="V30966" s="17"/>
    </row>
    <row r="30967" spans="22:22" x14ac:dyDescent="0.35">
      <c r="V30967" s="17"/>
    </row>
    <row r="30968" spans="22:22" x14ac:dyDescent="0.35">
      <c r="V30968" s="17"/>
    </row>
    <row r="30969" spans="22:22" x14ac:dyDescent="0.35">
      <c r="V30969" s="17"/>
    </row>
    <row r="30970" spans="22:22" x14ac:dyDescent="0.35">
      <c r="V30970" s="17"/>
    </row>
    <row r="30971" spans="22:22" x14ac:dyDescent="0.35">
      <c r="V30971" s="17"/>
    </row>
    <row r="30972" spans="22:22" x14ac:dyDescent="0.35">
      <c r="V30972" s="17"/>
    </row>
    <row r="30973" spans="22:22" x14ac:dyDescent="0.35">
      <c r="V30973" s="17"/>
    </row>
    <row r="30974" spans="22:22" x14ac:dyDescent="0.35">
      <c r="V30974" s="17"/>
    </row>
    <row r="30975" spans="22:22" x14ac:dyDescent="0.35">
      <c r="V30975" s="17"/>
    </row>
    <row r="30976" spans="22:22" x14ac:dyDescent="0.35">
      <c r="V30976" s="17"/>
    </row>
    <row r="30977" spans="22:22" x14ac:dyDescent="0.35">
      <c r="V30977" s="17"/>
    </row>
    <row r="30978" spans="22:22" x14ac:dyDescent="0.35">
      <c r="V30978" s="17"/>
    </row>
    <row r="30979" spans="22:22" x14ac:dyDescent="0.35">
      <c r="V30979" s="17"/>
    </row>
    <row r="30980" spans="22:22" x14ac:dyDescent="0.35">
      <c r="V30980" s="17"/>
    </row>
    <row r="30981" spans="22:22" x14ac:dyDescent="0.35">
      <c r="V30981" s="17"/>
    </row>
    <row r="30982" spans="22:22" x14ac:dyDescent="0.35">
      <c r="V30982" s="17"/>
    </row>
    <row r="30983" spans="22:22" x14ac:dyDescent="0.35">
      <c r="V30983" s="17"/>
    </row>
    <row r="30984" spans="22:22" x14ac:dyDescent="0.35">
      <c r="V30984" s="17"/>
    </row>
    <row r="30985" spans="22:22" x14ac:dyDescent="0.35">
      <c r="V30985" s="17"/>
    </row>
    <row r="30986" spans="22:22" x14ac:dyDescent="0.35">
      <c r="V30986" s="17"/>
    </row>
    <row r="30987" spans="22:22" x14ac:dyDescent="0.35">
      <c r="V30987" s="17"/>
    </row>
    <row r="30988" spans="22:22" x14ac:dyDescent="0.35">
      <c r="V30988" s="17"/>
    </row>
    <row r="30989" spans="22:22" x14ac:dyDescent="0.35">
      <c r="V30989" s="17"/>
    </row>
    <row r="30990" spans="22:22" x14ac:dyDescent="0.35">
      <c r="V30990" s="17"/>
    </row>
    <row r="30991" spans="22:22" x14ac:dyDescent="0.35">
      <c r="V30991" s="17"/>
    </row>
    <row r="30992" spans="22:22" x14ac:dyDescent="0.35">
      <c r="V30992" s="17"/>
    </row>
    <row r="30993" spans="22:22" x14ac:dyDescent="0.35">
      <c r="V30993" s="17"/>
    </row>
    <row r="30994" spans="22:22" x14ac:dyDescent="0.35">
      <c r="V30994" s="17"/>
    </row>
    <row r="30995" spans="22:22" x14ac:dyDescent="0.35">
      <c r="V30995" s="17"/>
    </row>
    <row r="30996" spans="22:22" x14ac:dyDescent="0.35">
      <c r="V30996" s="17"/>
    </row>
    <row r="30997" spans="22:22" x14ac:dyDescent="0.35">
      <c r="V30997" s="17"/>
    </row>
    <row r="30998" spans="22:22" x14ac:dyDescent="0.35">
      <c r="V30998" s="17"/>
    </row>
    <row r="30999" spans="22:22" x14ac:dyDescent="0.35">
      <c r="V30999" s="17"/>
    </row>
    <row r="31000" spans="22:22" x14ac:dyDescent="0.35">
      <c r="V31000" s="17"/>
    </row>
    <row r="31001" spans="22:22" x14ac:dyDescent="0.35">
      <c r="V31001" s="17"/>
    </row>
    <row r="31002" spans="22:22" x14ac:dyDescent="0.35">
      <c r="V31002" s="17"/>
    </row>
    <row r="31003" spans="22:22" x14ac:dyDescent="0.35">
      <c r="V31003" s="17"/>
    </row>
    <row r="31004" spans="22:22" x14ac:dyDescent="0.35">
      <c r="V31004" s="17"/>
    </row>
    <row r="31005" spans="22:22" x14ac:dyDescent="0.35">
      <c r="V31005" s="17"/>
    </row>
    <row r="31006" spans="22:22" x14ac:dyDescent="0.35">
      <c r="V31006" s="17"/>
    </row>
    <row r="31007" spans="22:22" x14ac:dyDescent="0.35">
      <c r="V31007" s="17"/>
    </row>
    <row r="31008" spans="22:22" x14ac:dyDescent="0.35">
      <c r="V31008" s="17"/>
    </row>
    <row r="31009" spans="22:22" x14ac:dyDescent="0.35">
      <c r="V31009" s="17"/>
    </row>
    <row r="31010" spans="22:22" x14ac:dyDescent="0.35">
      <c r="V31010" s="17"/>
    </row>
    <row r="31011" spans="22:22" x14ac:dyDescent="0.35">
      <c r="V31011" s="17"/>
    </row>
    <row r="31012" spans="22:22" x14ac:dyDescent="0.35">
      <c r="V31012" s="17"/>
    </row>
    <row r="31013" spans="22:22" x14ac:dyDescent="0.35">
      <c r="V31013" s="17"/>
    </row>
    <row r="31014" spans="22:22" x14ac:dyDescent="0.35">
      <c r="V31014" s="17"/>
    </row>
    <row r="31015" spans="22:22" x14ac:dyDescent="0.35">
      <c r="V31015" s="17"/>
    </row>
    <row r="31016" spans="22:22" x14ac:dyDescent="0.35">
      <c r="V31016" s="17"/>
    </row>
    <row r="31017" spans="22:22" x14ac:dyDescent="0.35">
      <c r="V31017" s="17"/>
    </row>
    <row r="31018" spans="22:22" x14ac:dyDescent="0.35">
      <c r="V31018" s="17"/>
    </row>
    <row r="31019" spans="22:22" x14ac:dyDescent="0.35">
      <c r="V31019" s="17"/>
    </row>
    <row r="31020" spans="22:22" x14ac:dyDescent="0.35">
      <c r="V31020" s="17"/>
    </row>
    <row r="31021" spans="22:22" x14ac:dyDescent="0.35">
      <c r="V31021" s="17"/>
    </row>
    <row r="31022" spans="22:22" x14ac:dyDescent="0.35">
      <c r="V31022" s="17"/>
    </row>
    <row r="31023" spans="22:22" x14ac:dyDescent="0.35">
      <c r="V31023" s="17"/>
    </row>
    <row r="31024" spans="22:22" x14ac:dyDescent="0.35">
      <c r="V31024" s="17"/>
    </row>
    <row r="31025" spans="22:22" x14ac:dyDescent="0.35">
      <c r="V31025" s="17"/>
    </row>
    <row r="31026" spans="22:22" x14ac:dyDescent="0.35">
      <c r="V31026" s="17"/>
    </row>
    <row r="31027" spans="22:22" x14ac:dyDescent="0.35">
      <c r="V31027" s="17"/>
    </row>
    <row r="31028" spans="22:22" x14ac:dyDescent="0.35">
      <c r="V31028" s="17"/>
    </row>
    <row r="31029" spans="22:22" x14ac:dyDescent="0.35">
      <c r="V31029" s="17"/>
    </row>
    <row r="31030" spans="22:22" x14ac:dyDescent="0.35">
      <c r="V31030" s="17"/>
    </row>
    <row r="31031" spans="22:22" x14ac:dyDescent="0.35">
      <c r="V31031" s="17"/>
    </row>
    <row r="31032" spans="22:22" x14ac:dyDescent="0.35">
      <c r="V31032" s="17"/>
    </row>
    <row r="31033" spans="22:22" x14ac:dyDescent="0.35">
      <c r="V31033" s="17"/>
    </row>
    <row r="31034" spans="22:22" x14ac:dyDescent="0.35">
      <c r="V31034" s="17"/>
    </row>
    <row r="31035" spans="22:22" x14ac:dyDescent="0.35">
      <c r="V31035" s="17"/>
    </row>
    <row r="31036" spans="22:22" x14ac:dyDescent="0.35">
      <c r="V31036" s="17"/>
    </row>
    <row r="31037" spans="22:22" x14ac:dyDescent="0.35">
      <c r="V31037" s="17"/>
    </row>
    <row r="31038" spans="22:22" x14ac:dyDescent="0.35">
      <c r="V31038" s="17"/>
    </row>
    <row r="31039" spans="22:22" x14ac:dyDescent="0.35">
      <c r="V31039" s="17"/>
    </row>
    <row r="31040" spans="22:22" x14ac:dyDescent="0.35">
      <c r="V31040" s="17"/>
    </row>
    <row r="31041" spans="22:22" x14ac:dyDescent="0.35">
      <c r="V31041" s="17"/>
    </row>
    <row r="31042" spans="22:22" x14ac:dyDescent="0.35">
      <c r="V31042" s="17"/>
    </row>
    <row r="31043" spans="22:22" x14ac:dyDescent="0.35">
      <c r="V31043" s="17"/>
    </row>
    <row r="31044" spans="22:22" x14ac:dyDescent="0.35">
      <c r="V31044" s="17"/>
    </row>
    <row r="31045" spans="22:22" x14ac:dyDescent="0.35">
      <c r="V31045" s="17"/>
    </row>
    <row r="31046" spans="22:22" x14ac:dyDescent="0.35">
      <c r="V31046" s="17"/>
    </row>
    <row r="31047" spans="22:22" x14ac:dyDescent="0.35">
      <c r="V31047" s="17"/>
    </row>
    <row r="31048" spans="22:22" x14ac:dyDescent="0.35">
      <c r="V31048" s="17"/>
    </row>
    <row r="31049" spans="22:22" x14ac:dyDescent="0.35">
      <c r="V31049" s="17"/>
    </row>
    <row r="31050" spans="22:22" x14ac:dyDescent="0.35">
      <c r="V31050" s="17"/>
    </row>
    <row r="31051" spans="22:22" x14ac:dyDescent="0.35">
      <c r="V31051" s="17"/>
    </row>
    <row r="31052" spans="22:22" x14ac:dyDescent="0.35">
      <c r="V31052" s="17"/>
    </row>
    <row r="31053" spans="22:22" x14ac:dyDescent="0.35">
      <c r="V31053" s="17"/>
    </row>
    <row r="31054" spans="22:22" x14ac:dyDescent="0.35">
      <c r="V31054" s="17"/>
    </row>
    <row r="31055" spans="22:22" x14ac:dyDescent="0.35">
      <c r="V31055" s="17"/>
    </row>
    <row r="31056" spans="22:22" x14ac:dyDescent="0.35">
      <c r="V31056" s="17"/>
    </row>
    <row r="31057" spans="22:22" x14ac:dyDescent="0.35">
      <c r="V31057" s="17"/>
    </row>
    <row r="31058" spans="22:22" x14ac:dyDescent="0.35">
      <c r="V31058" s="17"/>
    </row>
    <row r="31059" spans="22:22" x14ac:dyDescent="0.35">
      <c r="V31059" s="17"/>
    </row>
    <row r="31060" spans="22:22" x14ac:dyDescent="0.35">
      <c r="V31060" s="17"/>
    </row>
    <row r="31061" spans="22:22" x14ac:dyDescent="0.35">
      <c r="V31061" s="17"/>
    </row>
    <row r="31062" spans="22:22" x14ac:dyDescent="0.35">
      <c r="V31062" s="17"/>
    </row>
    <row r="31063" spans="22:22" x14ac:dyDescent="0.35">
      <c r="V31063" s="17"/>
    </row>
    <row r="31064" spans="22:22" x14ac:dyDescent="0.35">
      <c r="V31064" s="17"/>
    </row>
    <row r="31065" spans="22:22" x14ac:dyDescent="0.35">
      <c r="V31065" s="17"/>
    </row>
    <row r="31066" spans="22:22" x14ac:dyDescent="0.35">
      <c r="V31066" s="17"/>
    </row>
    <row r="31067" spans="22:22" x14ac:dyDescent="0.35">
      <c r="V31067" s="17"/>
    </row>
    <row r="31068" spans="22:22" x14ac:dyDescent="0.35">
      <c r="V31068" s="17"/>
    </row>
    <row r="31069" spans="22:22" x14ac:dyDescent="0.35">
      <c r="V31069" s="17"/>
    </row>
    <row r="31070" spans="22:22" x14ac:dyDescent="0.35">
      <c r="V31070" s="17"/>
    </row>
    <row r="31071" spans="22:22" x14ac:dyDescent="0.35">
      <c r="V31071" s="17"/>
    </row>
    <row r="31072" spans="22:22" x14ac:dyDescent="0.35">
      <c r="V31072" s="17"/>
    </row>
    <row r="31073" spans="22:22" x14ac:dyDescent="0.35">
      <c r="V31073" s="17"/>
    </row>
    <row r="31074" spans="22:22" x14ac:dyDescent="0.35">
      <c r="V31074" s="17"/>
    </row>
    <row r="31075" spans="22:22" x14ac:dyDescent="0.35">
      <c r="V31075" s="17"/>
    </row>
    <row r="31076" spans="22:22" x14ac:dyDescent="0.35">
      <c r="V31076" s="17"/>
    </row>
    <row r="31077" spans="22:22" x14ac:dyDescent="0.35">
      <c r="V31077" s="17"/>
    </row>
    <row r="31078" spans="22:22" x14ac:dyDescent="0.35">
      <c r="V31078" s="17"/>
    </row>
    <row r="31079" spans="22:22" x14ac:dyDescent="0.35">
      <c r="V31079" s="17"/>
    </row>
    <row r="31080" spans="22:22" x14ac:dyDescent="0.35">
      <c r="V31080" s="17"/>
    </row>
    <row r="31081" spans="22:22" x14ac:dyDescent="0.35">
      <c r="V31081" s="17"/>
    </row>
    <row r="31082" spans="22:22" x14ac:dyDescent="0.35">
      <c r="V31082" s="17"/>
    </row>
    <row r="31083" spans="22:22" x14ac:dyDescent="0.35">
      <c r="V31083" s="17"/>
    </row>
    <row r="31084" spans="22:22" x14ac:dyDescent="0.35">
      <c r="V31084" s="17"/>
    </row>
    <row r="31085" spans="22:22" x14ac:dyDescent="0.35">
      <c r="V31085" s="17"/>
    </row>
    <row r="31086" spans="22:22" x14ac:dyDescent="0.35">
      <c r="V31086" s="17"/>
    </row>
    <row r="31087" spans="22:22" x14ac:dyDescent="0.35">
      <c r="V31087" s="17"/>
    </row>
    <row r="31088" spans="22:22" x14ac:dyDescent="0.35">
      <c r="V31088" s="17"/>
    </row>
    <row r="31089" spans="22:22" x14ac:dyDescent="0.35">
      <c r="V31089" s="17"/>
    </row>
    <row r="31090" spans="22:22" x14ac:dyDescent="0.35">
      <c r="V31090" s="17"/>
    </row>
    <row r="31091" spans="22:22" x14ac:dyDescent="0.35">
      <c r="V31091" s="17"/>
    </row>
    <row r="31092" spans="22:22" x14ac:dyDescent="0.35">
      <c r="V31092" s="17"/>
    </row>
    <row r="31093" spans="22:22" x14ac:dyDescent="0.35">
      <c r="V31093" s="17"/>
    </row>
    <row r="31094" spans="22:22" x14ac:dyDescent="0.35">
      <c r="V31094" s="17"/>
    </row>
    <row r="31095" spans="22:22" x14ac:dyDescent="0.35">
      <c r="V31095" s="17"/>
    </row>
    <row r="31096" spans="22:22" x14ac:dyDescent="0.35">
      <c r="V31096" s="17"/>
    </row>
    <row r="31097" spans="22:22" x14ac:dyDescent="0.35">
      <c r="V31097" s="17"/>
    </row>
    <row r="31098" spans="22:22" x14ac:dyDescent="0.35">
      <c r="V31098" s="17"/>
    </row>
    <row r="31099" spans="22:22" x14ac:dyDescent="0.35">
      <c r="V31099" s="17"/>
    </row>
    <row r="31100" spans="22:22" x14ac:dyDescent="0.35">
      <c r="V31100" s="17"/>
    </row>
    <row r="31101" spans="22:22" x14ac:dyDescent="0.35">
      <c r="V31101" s="17"/>
    </row>
    <row r="31102" spans="22:22" x14ac:dyDescent="0.35">
      <c r="V31102" s="17"/>
    </row>
    <row r="31103" spans="22:22" x14ac:dyDescent="0.35">
      <c r="V31103" s="17"/>
    </row>
    <row r="31104" spans="22:22" x14ac:dyDescent="0.35">
      <c r="V31104" s="17"/>
    </row>
    <row r="31105" spans="22:22" x14ac:dyDescent="0.35">
      <c r="V31105" s="17"/>
    </row>
    <row r="31106" spans="22:22" x14ac:dyDescent="0.35">
      <c r="V31106" s="17"/>
    </row>
    <row r="31107" spans="22:22" x14ac:dyDescent="0.35">
      <c r="V31107" s="17"/>
    </row>
    <row r="31108" spans="22:22" x14ac:dyDescent="0.35">
      <c r="V31108" s="17"/>
    </row>
    <row r="31109" spans="22:22" x14ac:dyDescent="0.35">
      <c r="V31109" s="17"/>
    </row>
    <row r="31110" spans="22:22" x14ac:dyDescent="0.35">
      <c r="V31110" s="17"/>
    </row>
    <row r="31111" spans="22:22" x14ac:dyDescent="0.35">
      <c r="V31111" s="17"/>
    </row>
    <row r="31112" spans="22:22" x14ac:dyDescent="0.35">
      <c r="V31112" s="17"/>
    </row>
    <row r="31113" spans="22:22" x14ac:dyDescent="0.35">
      <c r="V31113" s="17"/>
    </row>
    <row r="31114" spans="22:22" x14ac:dyDescent="0.35">
      <c r="V31114" s="17"/>
    </row>
    <row r="31115" spans="22:22" x14ac:dyDescent="0.35">
      <c r="V31115" s="17"/>
    </row>
    <row r="31116" spans="22:22" x14ac:dyDescent="0.35">
      <c r="V31116" s="17"/>
    </row>
    <row r="31117" spans="22:22" x14ac:dyDescent="0.35">
      <c r="V31117" s="17"/>
    </row>
    <row r="31118" spans="22:22" x14ac:dyDescent="0.35">
      <c r="V31118" s="17"/>
    </row>
    <row r="31119" spans="22:22" x14ac:dyDescent="0.35">
      <c r="V31119" s="17"/>
    </row>
    <row r="31120" spans="22:22" x14ac:dyDescent="0.35">
      <c r="V31120" s="17"/>
    </row>
    <row r="31121" spans="22:22" x14ac:dyDescent="0.35">
      <c r="V31121" s="17"/>
    </row>
    <row r="31122" spans="22:22" x14ac:dyDescent="0.35">
      <c r="V31122" s="17"/>
    </row>
    <row r="31123" spans="22:22" x14ac:dyDescent="0.35">
      <c r="V31123" s="17"/>
    </row>
    <row r="31124" spans="22:22" x14ac:dyDescent="0.35">
      <c r="V31124" s="17"/>
    </row>
    <row r="31125" spans="22:22" x14ac:dyDescent="0.35">
      <c r="V31125" s="17"/>
    </row>
    <row r="31126" spans="22:22" x14ac:dyDescent="0.35">
      <c r="V31126" s="17"/>
    </row>
    <row r="31127" spans="22:22" x14ac:dyDescent="0.35">
      <c r="V31127" s="17"/>
    </row>
    <row r="31128" spans="22:22" x14ac:dyDescent="0.35">
      <c r="V31128" s="17"/>
    </row>
    <row r="31129" spans="22:22" x14ac:dyDescent="0.35">
      <c r="V31129" s="17"/>
    </row>
    <row r="31130" spans="22:22" x14ac:dyDescent="0.35">
      <c r="V31130" s="17"/>
    </row>
    <row r="31131" spans="22:22" x14ac:dyDescent="0.35">
      <c r="V31131" s="17"/>
    </row>
    <row r="31132" spans="22:22" x14ac:dyDescent="0.35">
      <c r="V31132" s="17"/>
    </row>
    <row r="31133" spans="22:22" x14ac:dyDescent="0.35">
      <c r="V31133" s="17"/>
    </row>
    <row r="31134" spans="22:22" x14ac:dyDescent="0.35">
      <c r="V31134" s="17"/>
    </row>
    <row r="31135" spans="22:22" x14ac:dyDescent="0.35">
      <c r="V31135" s="17"/>
    </row>
    <row r="31136" spans="22:22" x14ac:dyDescent="0.35">
      <c r="V31136" s="17"/>
    </row>
    <row r="31137" spans="22:22" x14ac:dyDescent="0.35">
      <c r="V31137" s="17"/>
    </row>
    <row r="31138" spans="22:22" x14ac:dyDescent="0.35">
      <c r="V31138" s="17"/>
    </row>
    <row r="31139" spans="22:22" x14ac:dyDescent="0.35">
      <c r="V31139" s="17"/>
    </row>
    <row r="31140" spans="22:22" x14ac:dyDescent="0.35">
      <c r="V31140" s="17"/>
    </row>
    <row r="31141" spans="22:22" x14ac:dyDescent="0.35">
      <c r="V31141" s="17"/>
    </row>
    <row r="31142" spans="22:22" x14ac:dyDescent="0.35">
      <c r="V31142" s="17"/>
    </row>
    <row r="31143" spans="22:22" x14ac:dyDescent="0.35">
      <c r="V31143" s="17"/>
    </row>
    <row r="31144" spans="22:22" x14ac:dyDescent="0.35">
      <c r="V31144" s="17"/>
    </row>
    <row r="31145" spans="22:22" x14ac:dyDescent="0.35">
      <c r="V31145" s="17"/>
    </row>
    <row r="31146" spans="22:22" x14ac:dyDescent="0.35">
      <c r="V31146" s="17"/>
    </row>
    <row r="31147" spans="22:22" x14ac:dyDescent="0.35">
      <c r="V31147" s="17"/>
    </row>
    <row r="31148" spans="22:22" x14ac:dyDescent="0.35">
      <c r="V31148" s="17"/>
    </row>
    <row r="31149" spans="22:22" x14ac:dyDescent="0.35">
      <c r="V31149" s="17"/>
    </row>
    <row r="31150" spans="22:22" x14ac:dyDescent="0.35">
      <c r="V31150" s="17"/>
    </row>
    <row r="31151" spans="22:22" x14ac:dyDescent="0.35">
      <c r="V31151" s="17"/>
    </row>
    <row r="31152" spans="22:22" x14ac:dyDescent="0.35">
      <c r="V31152" s="17"/>
    </row>
    <row r="31153" spans="22:22" x14ac:dyDescent="0.35">
      <c r="V31153" s="17"/>
    </row>
    <row r="31154" spans="22:22" x14ac:dyDescent="0.35">
      <c r="V31154" s="17"/>
    </row>
    <row r="31155" spans="22:22" x14ac:dyDescent="0.35">
      <c r="V31155" s="17"/>
    </row>
    <row r="31156" spans="22:22" x14ac:dyDescent="0.35">
      <c r="V31156" s="17"/>
    </row>
    <row r="31157" spans="22:22" x14ac:dyDescent="0.35">
      <c r="V31157" s="17"/>
    </row>
    <row r="31158" spans="22:22" x14ac:dyDescent="0.35">
      <c r="V31158" s="17"/>
    </row>
    <row r="31159" spans="22:22" x14ac:dyDescent="0.35">
      <c r="V31159" s="17"/>
    </row>
    <row r="31160" spans="22:22" x14ac:dyDescent="0.35">
      <c r="V31160" s="17"/>
    </row>
    <row r="31161" spans="22:22" x14ac:dyDescent="0.35">
      <c r="V31161" s="17"/>
    </row>
    <row r="31162" spans="22:22" x14ac:dyDescent="0.35">
      <c r="V31162" s="17"/>
    </row>
    <row r="31163" spans="22:22" x14ac:dyDescent="0.35">
      <c r="V31163" s="17"/>
    </row>
    <row r="31164" spans="22:22" x14ac:dyDescent="0.35">
      <c r="V31164" s="17"/>
    </row>
    <row r="31165" spans="22:22" x14ac:dyDescent="0.35">
      <c r="V31165" s="17"/>
    </row>
    <row r="31166" spans="22:22" x14ac:dyDescent="0.35">
      <c r="V31166" s="17"/>
    </row>
    <row r="31167" spans="22:22" x14ac:dyDescent="0.35">
      <c r="V31167" s="17"/>
    </row>
    <row r="31168" spans="22:22" x14ac:dyDescent="0.35">
      <c r="V31168" s="17"/>
    </row>
    <row r="31169" spans="22:22" x14ac:dyDescent="0.35">
      <c r="V31169" s="17"/>
    </row>
    <row r="31170" spans="22:22" x14ac:dyDescent="0.35">
      <c r="V31170" s="17"/>
    </row>
    <row r="31171" spans="22:22" x14ac:dyDescent="0.35">
      <c r="V31171" s="17"/>
    </row>
    <row r="31172" spans="22:22" x14ac:dyDescent="0.35">
      <c r="V31172" s="17"/>
    </row>
    <row r="31173" spans="22:22" x14ac:dyDescent="0.35">
      <c r="V31173" s="17"/>
    </row>
    <row r="31174" spans="22:22" x14ac:dyDescent="0.35">
      <c r="V31174" s="17"/>
    </row>
    <row r="31175" spans="22:22" x14ac:dyDescent="0.35">
      <c r="V31175" s="17"/>
    </row>
    <row r="31176" spans="22:22" x14ac:dyDescent="0.35">
      <c r="V31176" s="17"/>
    </row>
    <row r="31177" spans="22:22" x14ac:dyDescent="0.35">
      <c r="V31177" s="17"/>
    </row>
    <row r="31178" spans="22:22" x14ac:dyDescent="0.35">
      <c r="V31178" s="17"/>
    </row>
    <row r="31179" spans="22:22" x14ac:dyDescent="0.35">
      <c r="V31179" s="17"/>
    </row>
    <row r="31180" spans="22:22" x14ac:dyDescent="0.35">
      <c r="V31180" s="17"/>
    </row>
    <row r="31181" spans="22:22" x14ac:dyDescent="0.35">
      <c r="V31181" s="17"/>
    </row>
    <row r="31182" spans="22:22" x14ac:dyDescent="0.35">
      <c r="V31182" s="17"/>
    </row>
    <row r="31183" spans="22:22" x14ac:dyDescent="0.35">
      <c r="V31183" s="17"/>
    </row>
    <row r="31184" spans="22:22" x14ac:dyDescent="0.35">
      <c r="V31184" s="17"/>
    </row>
    <row r="31185" spans="22:22" x14ac:dyDescent="0.35">
      <c r="V31185" s="17"/>
    </row>
    <row r="31186" spans="22:22" x14ac:dyDescent="0.35">
      <c r="V31186" s="17"/>
    </row>
    <row r="31187" spans="22:22" x14ac:dyDescent="0.35">
      <c r="V31187" s="17"/>
    </row>
    <row r="31188" spans="22:22" x14ac:dyDescent="0.35">
      <c r="V31188" s="17"/>
    </row>
    <row r="31189" spans="22:22" x14ac:dyDescent="0.35">
      <c r="V31189" s="17"/>
    </row>
    <row r="31190" spans="22:22" x14ac:dyDescent="0.35">
      <c r="V31190" s="17"/>
    </row>
    <row r="31191" spans="22:22" x14ac:dyDescent="0.35">
      <c r="V31191" s="17"/>
    </row>
    <row r="31192" spans="22:22" x14ac:dyDescent="0.35">
      <c r="V31192" s="17"/>
    </row>
    <row r="31193" spans="22:22" x14ac:dyDescent="0.35">
      <c r="V31193" s="17"/>
    </row>
    <row r="31194" spans="22:22" x14ac:dyDescent="0.35">
      <c r="V31194" s="17"/>
    </row>
    <row r="31195" spans="22:22" x14ac:dyDescent="0.35">
      <c r="V31195" s="17"/>
    </row>
    <row r="31196" spans="22:22" x14ac:dyDescent="0.35">
      <c r="V31196" s="17"/>
    </row>
    <row r="31197" spans="22:22" x14ac:dyDescent="0.35">
      <c r="V31197" s="17"/>
    </row>
    <row r="31198" spans="22:22" x14ac:dyDescent="0.35">
      <c r="V31198" s="17"/>
    </row>
    <row r="31199" spans="22:22" x14ac:dyDescent="0.35">
      <c r="V31199" s="17"/>
    </row>
    <row r="31200" spans="22:22" x14ac:dyDescent="0.35">
      <c r="V31200" s="17"/>
    </row>
    <row r="31201" spans="22:22" x14ac:dyDescent="0.35">
      <c r="V31201" s="17"/>
    </row>
    <row r="31202" spans="22:22" x14ac:dyDescent="0.35">
      <c r="V31202" s="17"/>
    </row>
    <row r="31203" spans="22:22" x14ac:dyDescent="0.35">
      <c r="V31203" s="17"/>
    </row>
    <row r="31204" spans="22:22" x14ac:dyDescent="0.35">
      <c r="V31204" s="17"/>
    </row>
    <row r="31205" spans="22:22" x14ac:dyDescent="0.35">
      <c r="V31205" s="17"/>
    </row>
    <row r="31206" spans="22:22" x14ac:dyDescent="0.35">
      <c r="V31206" s="17"/>
    </row>
    <row r="31207" spans="22:22" x14ac:dyDescent="0.35">
      <c r="V31207" s="17"/>
    </row>
    <row r="31208" spans="22:22" x14ac:dyDescent="0.35">
      <c r="V31208" s="17"/>
    </row>
    <row r="31209" spans="22:22" x14ac:dyDescent="0.35">
      <c r="V31209" s="17"/>
    </row>
    <row r="31210" spans="22:22" x14ac:dyDescent="0.35">
      <c r="V31210" s="17"/>
    </row>
    <row r="31211" spans="22:22" x14ac:dyDescent="0.35">
      <c r="V31211" s="17"/>
    </row>
    <row r="31212" spans="22:22" x14ac:dyDescent="0.35">
      <c r="V31212" s="17"/>
    </row>
    <row r="31213" spans="22:22" x14ac:dyDescent="0.35">
      <c r="V31213" s="17"/>
    </row>
    <row r="31214" spans="22:22" x14ac:dyDescent="0.35">
      <c r="V31214" s="17"/>
    </row>
    <row r="31215" spans="22:22" x14ac:dyDescent="0.35">
      <c r="V31215" s="17"/>
    </row>
    <row r="31216" spans="22:22" x14ac:dyDescent="0.35">
      <c r="V31216" s="17"/>
    </row>
    <row r="31217" spans="22:22" x14ac:dyDescent="0.35">
      <c r="V31217" s="17"/>
    </row>
    <row r="31218" spans="22:22" x14ac:dyDescent="0.35">
      <c r="V31218" s="17"/>
    </row>
    <row r="31219" spans="22:22" x14ac:dyDescent="0.35">
      <c r="V31219" s="17"/>
    </row>
    <row r="31220" spans="22:22" x14ac:dyDescent="0.35">
      <c r="V31220" s="17"/>
    </row>
    <row r="31221" spans="22:22" x14ac:dyDescent="0.35">
      <c r="V31221" s="17"/>
    </row>
    <row r="31222" spans="22:22" x14ac:dyDescent="0.35">
      <c r="V31222" s="17"/>
    </row>
    <row r="31223" spans="22:22" x14ac:dyDescent="0.35">
      <c r="V31223" s="17"/>
    </row>
    <row r="31224" spans="22:22" x14ac:dyDescent="0.35">
      <c r="V31224" s="17"/>
    </row>
    <row r="31225" spans="22:22" x14ac:dyDescent="0.35">
      <c r="V31225" s="17"/>
    </row>
    <row r="31226" spans="22:22" x14ac:dyDescent="0.35">
      <c r="V31226" s="17"/>
    </row>
    <row r="31227" spans="22:22" x14ac:dyDescent="0.35">
      <c r="V31227" s="17"/>
    </row>
    <row r="31228" spans="22:22" x14ac:dyDescent="0.35">
      <c r="V31228" s="17"/>
    </row>
    <row r="31229" spans="22:22" x14ac:dyDescent="0.35">
      <c r="V31229" s="17"/>
    </row>
    <row r="31230" spans="22:22" x14ac:dyDescent="0.35">
      <c r="V31230" s="17"/>
    </row>
    <row r="31231" spans="22:22" x14ac:dyDescent="0.35">
      <c r="V31231" s="17"/>
    </row>
    <row r="31232" spans="22:22" x14ac:dyDescent="0.35">
      <c r="V31232" s="17"/>
    </row>
    <row r="31233" spans="22:22" x14ac:dyDescent="0.35">
      <c r="V31233" s="17"/>
    </row>
    <row r="31234" spans="22:22" x14ac:dyDescent="0.35">
      <c r="V31234" s="17"/>
    </row>
    <row r="31235" spans="22:22" x14ac:dyDescent="0.35">
      <c r="V31235" s="17"/>
    </row>
    <row r="31236" spans="22:22" x14ac:dyDescent="0.35">
      <c r="V31236" s="17"/>
    </row>
    <row r="31237" spans="22:22" x14ac:dyDescent="0.35">
      <c r="V31237" s="17"/>
    </row>
    <row r="31238" spans="22:22" x14ac:dyDescent="0.35">
      <c r="V31238" s="17"/>
    </row>
    <row r="31239" spans="22:22" x14ac:dyDescent="0.35">
      <c r="V31239" s="17"/>
    </row>
    <row r="31240" spans="22:22" x14ac:dyDescent="0.35">
      <c r="V31240" s="17"/>
    </row>
    <row r="31241" spans="22:22" x14ac:dyDescent="0.35">
      <c r="V31241" s="17"/>
    </row>
    <row r="31242" spans="22:22" x14ac:dyDescent="0.35">
      <c r="V31242" s="17"/>
    </row>
    <row r="31243" spans="22:22" x14ac:dyDescent="0.35">
      <c r="V31243" s="17"/>
    </row>
    <row r="31244" spans="22:22" x14ac:dyDescent="0.35">
      <c r="V31244" s="17"/>
    </row>
    <row r="31245" spans="22:22" x14ac:dyDescent="0.35">
      <c r="V31245" s="17"/>
    </row>
    <row r="31246" spans="22:22" x14ac:dyDescent="0.35">
      <c r="V31246" s="17"/>
    </row>
    <row r="31247" spans="22:22" x14ac:dyDescent="0.35">
      <c r="V31247" s="17"/>
    </row>
    <row r="31248" spans="22:22" x14ac:dyDescent="0.35">
      <c r="V31248" s="17"/>
    </row>
    <row r="31249" spans="22:22" x14ac:dyDescent="0.35">
      <c r="V31249" s="17"/>
    </row>
    <row r="31250" spans="22:22" x14ac:dyDescent="0.35">
      <c r="V31250" s="17"/>
    </row>
    <row r="31251" spans="22:22" x14ac:dyDescent="0.35">
      <c r="V31251" s="17"/>
    </row>
    <row r="31252" spans="22:22" x14ac:dyDescent="0.35">
      <c r="V31252" s="17"/>
    </row>
    <row r="31253" spans="22:22" x14ac:dyDescent="0.35">
      <c r="V31253" s="17"/>
    </row>
    <row r="31254" spans="22:22" x14ac:dyDescent="0.35">
      <c r="V31254" s="17"/>
    </row>
    <row r="31255" spans="22:22" x14ac:dyDescent="0.35">
      <c r="V31255" s="17"/>
    </row>
    <row r="31256" spans="22:22" x14ac:dyDescent="0.35">
      <c r="V31256" s="17"/>
    </row>
    <row r="31257" spans="22:22" x14ac:dyDescent="0.35">
      <c r="V31257" s="17"/>
    </row>
    <row r="31258" spans="22:22" x14ac:dyDescent="0.35">
      <c r="V31258" s="17"/>
    </row>
    <row r="31259" spans="22:22" x14ac:dyDescent="0.35">
      <c r="V31259" s="17"/>
    </row>
    <row r="31260" spans="22:22" x14ac:dyDescent="0.35">
      <c r="V31260" s="17"/>
    </row>
    <row r="31261" spans="22:22" x14ac:dyDescent="0.35">
      <c r="V31261" s="17"/>
    </row>
    <row r="31262" spans="22:22" x14ac:dyDescent="0.35">
      <c r="V31262" s="17"/>
    </row>
    <row r="31263" spans="22:22" x14ac:dyDescent="0.35">
      <c r="V31263" s="17"/>
    </row>
    <row r="31264" spans="22:22" x14ac:dyDescent="0.35">
      <c r="V31264" s="17"/>
    </row>
    <row r="31265" spans="22:22" x14ac:dyDescent="0.35">
      <c r="V31265" s="17"/>
    </row>
    <row r="31266" spans="22:22" x14ac:dyDescent="0.35">
      <c r="V31266" s="17"/>
    </row>
    <row r="31267" spans="22:22" x14ac:dyDescent="0.35">
      <c r="V31267" s="17"/>
    </row>
    <row r="31268" spans="22:22" x14ac:dyDescent="0.35">
      <c r="V31268" s="17"/>
    </row>
    <row r="31269" spans="22:22" x14ac:dyDescent="0.35">
      <c r="V31269" s="17"/>
    </row>
    <row r="31270" spans="22:22" x14ac:dyDescent="0.35">
      <c r="V31270" s="17"/>
    </row>
    <row r="31271" spans="22:22" x14ac:dyDescent="0.35">
      <c r="V31271" s="17"/>
    </row>
    <row r="31272" spans="22:22" x14ac:dyDescent="0.35">
      <c r="V31272" s="17"/>
    </row>
    <row r="31273" spans="22:22" x14ac:dyDescent="0.35">
      <c r="V31273" s="17"/>
    </row>
    <row r="31274" spans="22:22" x14ac:dyDescent="0.35">
      <c r="V31274" s="17"/>
    </row>
    <row r="31275" spans="22:22" x14ac:dyDescent="0.35">
      <c r="V31275" s="17"/>
    </row>
    <row r="31276" spans="22:22" x14ac:dyDescent="0.35">
      <c r="V31276" s="17"/>
    </row>
    <row r="31277" spans="22:22" x14ac:dyDescent="0.35">
      <c r="V31277" s="17"/>
    </row>
    <row r="31278" spans="22:22" x14ac:dyDescent="0.35">
      <c r="V31278" s="17"/>
    </row>
    <row r="31279" spans="22:22" x14ac:dyDescent="0.35">
      <c r="V31279" s="17"/>
    </row>
    <row r="31280" spans="22:22" x14ac:dyDescent="0.35">
      <c r="V31280" s="17"/>
    </row>
    <row r="31281" spans="22:22" x14ac:dyDescent="0.35">
      <c r="V31281" s="17"/>
    </row>
    <row r="31282" spans="22:22" x14ac:dyDescent="0.35">
      <c r="V31282" s="17"/>
    </row>
    <row r="31283" spans="22:22" x14ac:dyDescent="0.35">
      <c r="V31283" s="17"/>
    </row>
    <row r="31284" spans="22:22" x14ac:dyDescent="0.35">
      <c r="V31284" s="17"/>
    </row>
    <row r="31285" spans="22:22" x14ac:dyDescent="0.35">
      <c r="V31285" s="17"/>
    </row>
    <row r="31286" spans="22:22" x14ac:dyDescent="0.35">
      <c r="V31286" s="17"/>
    </row>
    <row r="31287" spans="22:22" x14ac:dyDescent="0.35">
      <c r="V31287" s="17"/>
    </row>
    <row r="31288" spans="22:22" x14ac:dyDescent="0.35">
      <c r="V31288" s="17"/>
    </row>
    <row r="31289" spans="22:22" x14ac:dyDescent="0.35">
      <c r="V31289" s="17"/>
    </row>
    <row r="31290" spans="22:22" x14ac:dyDescent="0.35">
      <c r="V31290" s="17"/>
    </row>
    <row r="31291" spans="22:22" x14ac:dyDescent="0.35">
      <c r="V31291" s="17"/>
    </row>
    <row r="31292" spans="22:22" x14ac:dyDescent="0.35">
      <c r="V31292" s="17"/>
    </row>
    <row r="31293" spans="22:22" x14ac:dyDescent="0.35">
      <c r="V31293" s="17"/>
    </row>
    <row r="31294" spans="22:22" x14ac:dyDescent="0.35">
      <c r="V31294" s="17"/>
    </row>
    <row r="31295" spans="22:22" x14ac:dyDescent="0.35">
      <c r="V31295" s="17"/>
    </row>
    <row r="31296" spans="22:22" x14ac:dyDescent="0.35">
      <c r="V31296" s="17"/>
    </row>
    <row r="31297" spans="22:22" x14ac:dyDescent="0.35">
      <c r="V31297" s="17"/>
    </row>
    <row r="31298" spans="22:22" x14ac:dyDescent="0.35">
      <c r="V31298" s="17"/>
    </row>
    <row r="31299" spans="22:22" x14ac:dyDescent="0.35">
      <c r="V31299" s="17"/>
    </row>
    <row r="31300" spans="22:22" x14ac:dyDescent="0.35">
      <c r="V31300" s="17"/>
    </row>
    <row r="31301" spans="22:22" x14ac:dyDescent="0.35">
      <c r="V31301" s="17"/>
    </row>
    <row r="31302" spans="22:22" x14ac:dyDescent="0.35">
      <c r="V31302" s="17"/>
    </row>
    <row r="31303" spans="22:22" x14ac:dyDescent="0.35">
      <c r="V31303" s="17"/>
    </row>
    <row r="31304" spans="22:22" x14ac:dyDescent="0.35">
      <c r="V31304" s="17"/>
    </row>
    <row r="31305" spans="22:22" x14ac:dyDescent="0.35">
      <c r="V31305" s="17"/>
    </row>
    <row r="31306" spans="22:22" x14ac:dyDescent="0.35">
      <c r="V31306" s="17"/>
    </row>
    <row r="31307" spans="22:22" x14ac:dyDescent="0.35">
      <c r="V31307" s="17"/>
    </row>
    <row r="31308" spans="22:22" x14ac:dyDescent="0.35">
      <c r="V31308" s="17"/>
    </row>
    <row r="31309" spans="22:22" x14ac:dyDescent="0.35">
      <c r="V31309" s="17"/>
    </row>
    <row r="31310" spans="22:22" x14ac:dyDescent="0.35">
      <c r="V31310" s="17"/>
    </row>
    <row r="31311" spans="22:22" x14ac:dyDescent="0.35">
      <c r="V31311" s="17"/>
    </row>
    <row r="31312" spans="22:22" x14ac:dyDescent="0.35">
      <c r="V31312" s="17"/>
    </row>
    <row r="31313" spans="22:22" x14ac:dyDescent="0.35">
      <c r="V31313" s="17"/>
    </row>
    <row r="31314" spans="22:22" x14ac:dyDescent="0.35">
      <c r="V31314" s="17"/>
    </row>
    <row r="31315" spans="22:22" x14ac:dyDescent="0.35">
      <c r="V31315" s="17"/>
    </row>
    <row r="31316" spans="22:22" x14ac:dyDescent="0.35">
      <c r="V31316" s="17"/>
    </row>
    <row r="31317" spans="22:22" x14ac:dyDescent="0.35">
      <c r="V31317" s="17"/>
    </row>
    <row r="31318" spans="22:22" x14ac:dyDescent="0.35">
      <c r="V31318" s="17"/>
    </row>
    <row r="31319" spans="22:22" x14ac:dyDescent="0.35">
      <c r="V31319" s="17"/>
    </row>
    <row r="31320" spans="22:22" x14ac:dyDescent="0.35">
      <c r="V31320" s="17"/>
    </row>
    <row r="31321" spans="22:22" x14ac:dyDescent="0.35">
      <c r="V31321" s="17"/>
    </row>
    <row r="31322" spans="22:22" x14ac:dyDescent="0.35">
      <c r="V31322" s="17"/>
    </row>
    <row r="31323" spans="22:22" x14ac:dyDescent="0.35">
      <c r="V31323" s="17"/>
    </row>
    <row r="31324" spans="22:22" x14ac:dyDescent="0.35">
      <c r="V31324" s="17"/>
    </row>
    <row r="31325" spans="22:22" x14ac:dyDescent="0.35">
      <c r="V31325" s="17"/>
    </row>
    <row r="31326" spans="22:22" x14ac:dyDescent="0.35">
      <c r="V31326" s="17"/>
    </row>
    <row r="31327" spans="22:22" x14ac:dyDescent="0.35">
      <c r="V31327" s="17"/>
    </row>
    <row r="31328" spans="22:22" x14ac:dyDescent="0.35">
      <c r="V31328" s="17"/>
    </row>
    <row r="31329" spans="22:22" x14ac:dyDescent="0.35">
      <c r="V31329" s="17"/>
    </row>
    <row r="31330" spans="22:22" x14ac:dyDescent="0.35">
      <c r="V31330" s="17"/>
    </row>
    <row r="31331" spans="22:22" x14ac:dyDescent="0.35">
      <c r="V31331" s="17"/>
    </row>
    <row r="31332" spans="22:22" x14ac:dyDescent="0.35">
      <c r="V31332" s="17"/>
    </row>
    <row r="31333" spans="22:22" x14ac:dyDescent="0.35">
      <c r="V31333" s="17"/>
    </row>
    <row r="31334" spans="22:22" x14ac:dyDescent="0.35">
      <c r="V31334" s="17"/>
    </row>
    <row r="31335" spans="22:22" x14ac:dyDescent="0.35">
      <c r="V31335" s="17"/>
    </row>
    <row r="31336" spans="22:22" x14ac:dyDescent="0.35">
      <c r="V31336" s="17"/>
    </row>
    <row r="31337" spans="22:22" x14ac:dyDescent="0.35">
      <c r="V31337" s="17"/>
    </row>
    <row r="31338" spans="22:22" x14ac:dyDescent="0.35">
      <c r="V31338" s="17"/>
    </row>
    <row r="31339" spans="22:22" x14ac:dyDescent="0.35">
      <c r="V31339" s="17"/>
    </row>
    <row r="31340" spans="22:22" x14ac:dyDescent="0.35">
      <c r="V31340" s="17"/>
    </row>
    <row r="31341" spans="22:22" x14ac:dyDescent="0.35">
      <c r="V31341" s="17"/>
    </row>
    <row r="31342" spans="22:22" x14ac:dyDescent="0.35">
      <c r="V31342" s="17"/>
    </row>
    <row r="31343" spans="22:22" x14ac:dyDescent="0.35">
      <c r="V31343" s="17"/>
    </row>
    <row r="31344" spans="22:22" x14ac:dyDescent="0.35">
      <c r="V31344" s="17"/>
    </row>
    <row r="31345" spans="22:22" x14ac:dyDescent="0.35">
      <c r="V31345" s="17"/>
    </row>
    <row r="31346" spans="22:22" x14ac:dyDescent="0.35">
      <c r="V31346" s="17"/>
    </row>
    <row r="31347" spans="22:22" x14ac:dyDescent="0.35">
      <c r="V31347" s="17"/>
    </row>
    <row r="31348" spans="22:22" x14ac:dyDescent="0.35">
      <c r="V31348" s="17"/>
    </row>
    <row r="31349" spans="22:22" x14ac:dyDescent="0.35">
      <c r="V31349" s="17"/>
    </row>
    <row r="31350" spans="22:22" x14ac:dyDescent="0.35">
      <c r="V31350" s="17"/>
    </row>
    <row r="31351" spans="22:22" x14ac:dyDescent="0.35">
      <c r="V31351" s="17"/>
    </row>
    <row r="31352" spans="22:22" x14ac:dyDescent="0.35">
      <c r="V31352" s="17"/>
    </row>
    <row r="31353" spans="22:22" x14ac:dyDescent="0.35">
      <c r="V31353" s="17"/>
    </row>
    <row r="31354" spans="22:22" x14ac:dyDescent="0.35">
      <c r="V31354" s="17"/>
    </row>
    <row r="31355" spans="22:22" x14ac:dyDescent="0.35">
      <c r="V31355" s="17"/>
    </row>
    <row r="31356" spans="22:22" x14ac:dyDescent="0.35">
      <c r="V31356" s="17"/>
    </row>
    <row r="31357" spans="22:22" x14ac:dyDescent="0.35">
      <c r="V31357" s="17"/>
    </row>
    <row r="31358" spans="22:22" x14ac:dyDescent="0.35">
      <c r="V31358" s="17"/>
    </row>
    <row r="31359" spans="22:22" x14ac:dyDescent="0.35">
      <c r="V31359" s="17"/>
    </row>
    <row r="31360" spans="22:22" x14ac:dyDescent="0.35">
      <c r="V31360" s="17"/>
    </row>
    <row r="31361" spans="22:22" x14ac:dyDescent="0.35">
      <c r="V31361" s="17"/>
    </row>
    <row r="31362" spans="22:22" x14ac:dyDescent="0.35">
      <c r="V31362" s="17"/>
    </row>
    <row r="31363" spans="22:22" x14ac:dyDescent="0.35">
      <c r="V31363" s="17"/>
    </row>
    <row r="31364" spans="22:22" x14ac:dyDescent="0.35">
      <c r="V31364" s="17"/>
    </row>
    <row r="31365" spans="22:22" x14ac:dyDescent="0.35">
      <c r="V31365" s="17"/>
    </row>
    <row r="31366" spans="22:22" x14ac:dyDescent="0.35">
      <c r="V31366" s="17"/>
    </row>
    <row r="31367" spans="22:22" x14ac:dyDescent="0.35">
      <c r="V31367" s="17"/>
    </row>
    <row r="31368" spans="22:22" x14ac:dyDescent="0.35">
      <c r="V31368" s="17"/>
    </row>
    <row r="31369" spans="22:22" x14ac:dyDescent="0.35">
      <c r="V31369" s="17"/>
    </row>
    <row r="31370" spans="22:22" x14ac:dyDescent="0.35">
      <c r="V31370" s="17"/>
    </row>
    <row r="31371" spans="22:22" x14ac:dyDescent="0.35">
      <c r="V31371" s="17"/>
    </row>
    <row r="31372" spans="22:22" x14ac:dyDescent="0.35">
      <c r="V31372" s="17"/>
    </row>
    <row r="31373" spans="22:22" x14ac:dyDescent="0.35">
      <c r="V31373" s="17"/>
    </row>
    <row r="31374" spans="22:22" x14ac:dyDescent="0.35">
      <c r="V31374" s="17"/>
    </row>
    <row r="31375" spans="22:22" x14ac:dyDescent="0.35">
      <c r="V31375" s="17"/>
    </row>
    <row r="31376" spans="22:22" x14ac:dyDescent="0.35">
      <c r="V31376" s="17"/>
    </row>
    <row r="31377" spans="22:22" x14ac:dyDescent="0.35">
      <c r="V31377" s="17"/>
    </row>
    <row r="31378" spans="22:22" x14ac:dyDescent="0.35">
      <c r="V31378" s="17"/>
    </row>
    <row r="31379" spans="22:22" x14ac:dyDescent="0.35">
      <c r="V31379" s="17"/>
    </row>
    <row r="31380" spans="22:22" x14ac:dyDescent="0.35">
      <c r="V31380" s="17"/>
    </row>
    <row r="31381" spans="22:22" x14ac:dyDescent="0.35">
      <c r="V31381" s="17"/>
    </row>
    <row r="31382" spans="22:22" x14ac:dyDescent="0.35">
      <c r="V31382" s="17"/>
    </row>
    <row r="31383" spans="22:22" x14ac:dyDescent="0.35">
      <c r="V31383" s="17"/>
    </row>
    <row r="31384" spans="22:22" x14ac:dyDescent="0.35">
      <c r="V31384" s="17"/>
    </row>
    <row r="31385" spans="22:22" x14ac:dyDescent="0.35">
      <c r="V31385" s="17"/>
    </row>
    <row r="31386" spans="22:22" x14ac:dyDescent="0.35">
      <c r="V31386" s="17"/>
    </row>
    <row r="31387" spans="22:22" x14ac:dyDescent="0.35">
      <c r="V31387" s="17"/>
    </row>
    <row r="31388" spans="22:22" x14ac:dyDescent="0.35">
      <c r="V31388" s="17"/>
    </row>
    <row r="31389" spans="22:22" x14ac:dyDescent="0.35">
      <c r="V31389" s="17"/>
    </row>
    <row r="31390" spans="22:22" x14ac:dyDescent="0.35">
      <c r="V31390" s="17"/>
    </row>
    <row r="31391" spans="22:22" x14ac:dyDescent="0.35">
      <c r="V31391" s="17"/>
    </row>
    <row r="31392" spans="22:22" x14ac:dyDescent="0.35">
      <c r="V31392" s="17"/>
    </row>
    <row r="31393" spans="22:22" x14ac:dyDescent="0.35">
      <c r="V31393" s="17"/>
    </row>
    <row r="31394" spans="22:22" x14ac:dyDescent="0.35">
      <c r="V31394" s="17"/>
    </row>
    <row r="31395" spans="22:22" x14ac:dyDescent="0.35">
      <c r="V31395" s="17"/>
    </row>
    <row r="31396" spans="22:22" x14ac:dyDescent="0.35">
      <c r="V31396" s="17"/>
    </row>
    <row r="31397" spans="22:22" x14ac:dyDescent="0.35">
      <c r="V31397" s="17"/>
    </row>
    <row r="31398" spans="22:22" x14ac:dyDescent="0.35">
      <c r="V31398" s="17"/>
    </row>
    <row r="31399" spans="22:22" x14ac:dyDescent="0.35">
      <c r="V31399" s="17"/>
    </row>
    <row r="31400" spans="22:22" x14ac:dyDescent="0.35">
      <c r="V31400" s="17"/>
    </row>
    <row r="31401" spans="22:22" x14ac:dyDescent="0.35">
      <c r="V31401" s="17"/>
    </row>
    <row r="31402" spans="22:22" x14ac:dyDescent="0.35">
      <c r="V31402" s="17"/>
    </row>
    <row r="31403" spans="22:22" x14ac:dyDescent="0.35">
      <c r="V31403" s="17"/>
    </row>
    <row r="31404" spans="22:22" x14ac:dyDescent="0.35">
      <c r="V31404" s="17"/>
    </row>
    <row r="31405" spans="22:22" x14ac:dyDescent="0.35">
      <c r="V31405" s="17"/>
    </row>
    <row r="31406" spans="22:22" x14ac:dyDescent="0.35">
      <c r="V31406" s="17"/>
    </row>
    <row r="31407" spans="22:22" x14ac:dyDescent="0.35">
      <c r="V31407" s="17"/>
    </row>
    <row r="31408" spans="22:22" x14ac:dyDescent="0.35">
      <c r="V31408" s="17"/>
    </row>
    <row r="31409" spans="22:22" x14ac:dyDescent="0.35">
      <c r="V31409" s="17"/>
    </row>
    <row r="31410" spans="22:22" x14ac:dyDescent="0.35">
      <c r="V31410" s="17"/>
    </row>
    <row r="31411" spans="22:22" x14ac:dyDescent="0.35">
      <c r="V31411" s="17"/>
    </row>
    <row r="31412" spans="22:22" x14ac:dyDescent="0.35">
      <c r="V31412" s="17"/>
    </row>
    <row r="31413" spans="22:22" x14ac:dyDescent="0.35">
      <c r="V31413" s="17"/>
    </row>
    <row r="31414" spans="22:22" x14ac:dyDescent="0.35">
      <c r="V31414" s="17"/>
    </row>
    <row r="31415" spans="22:22" x14ac:dyDescent="0.35">
      <c r="V31415" s="17"/>
    </row>
    <row r="31416" spans="22:22" x14ac:dyDescent="0.35">
      <c r="V31416" s="17"/>
    </row>
    <row r="31417" spans="22:22" x14ac:dyDescent="0.35">
      <c r="V31417" s="17"/>
    </row>
    <row r="31418" spans="22:22" x14ac:dyDescent="0.35">
      <c r="V31418" s="17"/>
    </row>
    <row r="31419" spans="22:22" x14ac:dyDescent="0.35">
      <c r="V31419" s="17"/>
    </row>
    <row r="31420" spans="22:22" x14ac:dyDescent="0.35">
      <c r="V31420" s="17"/>
    </row>
    <row r="31421" spans="22:22" x14ac:dyDescent="0.35">
      <c r="V31421" s="17"/>
    </row>
    <row r="31422" spans="22:22" x14ac:dyDescent="0.35">
      <c r="V31422" s="17"/>
    </row>
    <row r="31423" spans="22:22" x14ac:dyDescent="0.35">
      <c r="V31423" s="17"/>
    </row>
    <row r="31424" spans="22:22" x14ac:dyDescent="0.35">
      <c r="V31424" s="17"/>
    </row>
    <row r="31425" spans="22:22" x14ac:dyDescent="0.35">
      <c r="V31425" s="17"/>
    </row>
    <row r="31426" spans="22:22" x14ac:dyDescent="0.35">
      <c r="V31426" s="17"/>
    </row>
    <row r="31427" spans="22:22" x14ac:dyDescent="0.35">
      <c r="V31427" s="17"/>
    </row>
    <row r="31428" spans="22:22" x14ac:dyDescent="0.35">
      <c r="V31428" s="17"/>
    </row>
    <row r="31429" spans="22:22" x14ac:dyDescent="0.35">
      <c r="V31429" s="17"/>
    </row>
    <row r="31430" spans="22:22" x14ac:dyDescent="0.35">
      <c r="V31430" s="17"/>
    </row>
    <row r="31431" spans="22:22" x14ac:dyDescent="0.35">
      <c r="V31431" s="17"/>
    </row>
    <row r="31432" spans="22:22" x14ac:dyDescent="0.35">
      <c r="V31432" s="17"/>
    </row>
    <row r="31433" spans="22:22" x14ac:dyDescent="0.35">
      <c r="V31433" s="17"/>
    </row>
    <row r="31434" spans="22:22" x14ac:dyDescent="0.35">
      <c r="V31434" s="17"/>
    </row>
    <row r="31435" spans="22:22" x14ac:dyDescent="0.35">
      <c r="V31435" s="17"/>
    </row>
    <row r="31436" spans="22:22" x14ac:dyDescent="0.35">
      <c r="V31436" s="17"/>
    </row>
    <row r="31437" spans="22:22" x14ac:dyDescent="0.35">
      <c r="V31437" s="17"/>
    </row>
    <row r="31438" spans="22:22" x14ac:dyDescent="0.35">
      <c r="V31438" s="17"/>
    </row>
    <row r="31439" spans="22:22" x14ac:dyDescent="0.35">
      <c r="V31439" s="17"/>
    </row>
    <row r="31440" spans="22:22" x14ac:dyDescent="0.35">
      <c r="V31440" s="17"/>
    </row>
    <row r="31441" spans="22:22" x14ac:dyDescent="0.35">
      <c r="V31441" s="17"/>
    </row>
    <row r="31442" spans="22:22" x14ac:dyDescent="0.35">
      <c r="V31442" s="17"/>
    </row>
    <row r="31443" spans="22:22" x14ac:dyDescent="0.35">
      <c r="V31443" s="17"/>
    </row>
    <row r="31444" spans="22:22" x14ac:dyDescent="0.35">
      <c r="V31444" s="17"/>
    </row>
    <row r="31445" spans="22:22" x14ac:dyDescent="0.35">
      <c r="V31445" s="17"/>
    </row>
    <row r="31446" spans="22:22" x14ac:dyDescent="0.35">
      <c r="V31446" s="17"/>
    </row>
    <row r="31447" spans="22:22" x14ac:dyDescent="0.35">
      <c r="V31447" s="17"/>
    </row>
    <row r="31448" spans="22:22" x14ac:dyDescent="0.35">
      <c r="V31448" s="17"/>
    </row>
    <row r="31449" spans="22:22" x14ac:dyDescent="0.35">
      <c r="V31449" s="17"/>
    </row>
    <row r="31450" spans="22:22" x14ac:dyDescent="0.35">
      <c r="V31450" s="17"/>
    </row>
    <row r="31451" spans="22:22" x14ac:dyDescent="0.35">
      <c r="V31451" s="17"/>
    </row>
    <row r="31452" spans="22:22" x14ac:dyDescent="0.35">
      <c r="V31452" s="17"/>
    </row>
    <row r="31453" spans="22:22" x14ac:dyDescent="0.35">
      <c r="V31453" s="17"/>
    </row>
    <row r="31454" spans="22:22" x14ac:dyDescent="0.35">
      <c r="V31454" s="17"/>
    </row>
    <row r="31455" spans="22:22" x14ac:dyDescent="0.35">
      <c r="V31455" s="17"/>
    </row>
    <row r="31456" spans="22:22" x14ac:dyDescent="0.35">
      <c r="V31456" s="17"/>
    </row>
    <row r="31457" spans="22:22" x14ac:dyDescent="0.35">
      <c r="V31457" s="17"/>
    </row>
    <row r="31458" spans="22:22" x14ac:dyDescent="0.35">
      <c r="V31458" s="17"/>
    </row>
    <row r="31459" spans="22:22" x14ac:dyDescent="0.35">
      <c r="V31459" s="17"/>
    </row>
    <row r="31460" spans="22:22" x14ac:dyDescent="0.35">
      <c r="V31460" s="17"/>
    </row>
    <row r="31461" spans="22:22" x14ac:dyDescent="0.35">
      <c r="V31461" s="17"/>
    </row>
    <row r="31462" spans="22:22" x14ac:dyDescent="0.35">
      <c r="V31462" s="17"/>
    </row>
    <row r="31463" spans="22:22" x14ac:dyDescent="0.35">
      <c r="V31463" s="17"/>
    </row>
    <row r="31464" spans="22:22" x14ac:dyDescent="0.35">
      <c r="V31464" s="17"/>
    </row>
    <row r="31465" spans="22:22" x14ac:dyDescent="0.35">
      <c r="V31465" s="17"/>
    </row>
    <row r="31466" spans="22:22" x14ac:dyDescent="0.35">
      <c r="V31466" s="17"/>
    </row>
    <row r="31467" spans="22:22" x14ac:dyDescent="0.35">
      <c r="V31467" s="17"/>
    </row>
    <row r="31468" spans="22:22" x14ac:dyDescent="0.35">
      <c r="V31468" s="17"/>
    </row>
    <row r="31469" spans="22:22" x14ac:dyDescent="0.35">
      <c r="V31469" s="17"/>
    </row>
    <row r="31470" spans="22:22" x14ac:dyDescent="0.35">
      <c r="V31470" s="17"/>
    </row>
    <row r="31471" spans="22:22" x14ac:dyDescent="0.35">
      <c r="V31471" s="17"/>
    </row>
    <row r="31472" spans="22:22" x14ac:dyDescent="0.35">
      <c r="V31472" s="17"/>
    </row>
    <row r="31473" spans="22:22" x14ac:dyDescent="0.35">
      <c r="V31473" s="17"/>
    </row>
    <row r="31474" spans="22:22" x14ac:dyDescent="0.35">
      <c r="V31474" s="17"/>
    </row>
    <row r="31475" spans="22:22" x14ac:dyDescent="0.35">
      <c r="V31475" s="17"/>
    </row>
    <row r="31476" spans="22:22" x14ac:dyDescent="0.35">
      <c r="V31476" s="17"/>
    </row>
    <row r="31477" spans="22:22" x14ac:dyDescent="0.35">
      <c r="V31477" s="17"/>
    </row>
    <row r="31478" spans="22:22" x14ac:dyDescent="0.35">
      <c r="V31478" s="17"/>
    </row>
    <row r="31479" spans="22:22" x14ac:dyDescent="0.35">
      <c r="V31479" s="17"/>
    </row>
    <row r="31480" spans="22:22" x14ac:dyDescent="0.35">
      <c r="V31480" s="17"/>
    </row>
    <row r="31481" spans="22:22" x14ac:dyDescent="0.35">
      <c r="V31481" s="17"/>
    </row>
    <row r="31482" spans="22:22" x14ac:dyDescent="0.35">
      <c r="V31482" s="17"/>
    </row>
    <row r="31483" spans="22:22" x14ac:dyDescent="0.35">
      <c r="V31483" s="17"/>
    </row>
    <row r="31484" spans="22:22" x14ac:dyDescent="0.35">
      <c r="V31484" s="17"/>
    </row>
    <row r="31485" spans="22:22" x14ac:dyDescent="0.35">
      <c r="V31485" s="17"/>
    </row>
    <row r="31486" spans="22:22" x14ac:dyDescent="0.35">
      <c r="V31486" s="17"/>
    </row>
    <row r="31487" spans="22:22" x14ac:dyDescent="0.35">
      <c r="V31487" s="17"/>
    </row>
    <row r="31488" spans="22:22" x14ac:dyDescent="0.35">
      <c r="V31488" s="17"/>
    </row>
    <row r="31489" spans="22:22" x14ac:dyDescent="0.35">
      <c r="V31489" s="17"/>
    </row>
    <row r="31490" spans="22:22" x14ac:dyDescent="0.35">
      <c r="V31490" s="17"/>
    </row>
    <row r="31491" spans="22:22" x14ac:dyDescent="0.35">
      <c r="V31491" s="17"/>
    </row>
    <row r="31492" spans="22:22" x14ac:dyDescent="0.35">
      <c r="V31492" s="17"/>
    </row>
    <row r="31493" spans="22:22" x14ac:dyDescent="0.35">
      <c r="V31493" s="17"/>
    </row>
    <row r="31494" spans="22:22" x14ac:dyDescent="0.35">
      <c r="V31494" s="17"/>
    </row>
    <row r="31495" spans="22:22" x14ac:dyDescent="0.35">
      <c r="V31495" s="17"/>
    </row>
    <row r="31496" spans="22:22" x14ac:dyDescent="0.35">
      <c r="V31496" s="17"/>
    </row>
    <row r="31497" spans="22:22" x14ac:dyDescent="0.35">
      <c r="V31497" s="17"/>
    </row>
    <row r="31498" spans="22:22" x14ac:dyDescent="0.35">
      <c r="V31498" s="17"/>
    </row>
    <row r="31499" spans="22:22" x14ac:dyDescent="0.35">
      <c r="V31499" s="17"/>
    </row>
    <row r="31500" spans="22:22" x14ac:dyDescent="0.35">
      <c r="V31500" s="17"/>
    </row>
    <row r="31501" spans="22:22" x14ac:dyDescent="0.35">
      <c r="V31501" s="17"/>
    </row>
    <row r="31502" spans="22:22" x14ac:dyDescent="0.35">
      <c r="V31502" s="17"/>
    </row>
    <row r="31503" spans="22:22" x14ac:dyDescent="0.35">
      <c r="V31503" s="17"/>
    </row>
    <row r="31504" spans="22:22" x14ac:dyDescent="0.35">
      <c r="V31504" s="17"/>
    </row>
    <row r="31505" spans="22:22" x14ac:dyDescent="0.35">
      <c r="V31505" s="17"/>
    </row>
    <row r="31506" spans="22:22" x14ac:dyDescent="0.35">
      <c r="V31506" s="17"/>
    </row>
    <row r="31507" spans="22:22" x14ac:dyDescent="0.35">
      <c r="V31507" s="17"/>
    </row>
    <row r="31508" spans="22:22" x14ac:dyDescent="0.35">
      <c r="V31508" s="17"/>
    </row>
    <row r="31509" spans="22:22" x14ac:dyDescent="0.35">
      <c r="V31509" s="17"/>
    </row>
    <row r="31510" spans="22:22" x14ac:dyDescent="0.35">
      <c r="V31510" s="17"/>
    </row>
    <row r="31511" spans="22:22" x14ac:dyDescent="0.35">
      <c r="V31511" s="17"/>
    </row>
    <row r="31512" spans="22:22" x14ac:dyDescent="0.35">
      <c r="V31512" s="17"/>
    </row>
    <row r="31513" spans="22:22" x14ac:dyDescent="0.35">
      <c r="V31513" s="17"/>
    </row>
    <row r="31514" spans="22:22" x14ac:dyDescent="0.35">
      <c r="V31514" s="17"/>
    </row>
    <row r="31515" spans="22:22" x14ac:dyDescent="0.35">
      <c r="V31515" s="17"/>
    </row>
    <row r="31516" spans="22:22" x14ac:dyDescent="0.35">
      <c r="V31516" s="17"/>
    </row>
    <row r="31517" spans="22:22" x14ac:dyDescent="0.35">
      <c r="V31517" s="17"/>
    </row>
    <row r="31518" spans="22:22" x14ac:dyDescent="0.35">
      <c r="V31518" s="17"/>
    </row>
    <row r="31519" spans="22:22" x14ac:dyDescent="0.35">
      <c r="V31519" s="17"/>
    </row>
    <row r="31520" spans="22:22" x14ac:dyDescent="0.35">
      <c r="V31520" s="17"/>
    </row>
    <row r="31521" spans="22:22" x14ac:dyDescent="0.35">
      <c r="V31521" s="17"/>
    </row>
    <row r="31522" spans="22:22" x14ac:dyDescent="0.35">
      <c r="V31522" s="17"/>
    </row>
    <row r="31523" spans="22:22" x14ac:dyDescent="0.35">
      <c r="V31523" s="17"/>
    </row>
    <row r="31524" spans="22:22" x14ac:dyDescent="0.35">
      <c r="V31524" s="17"/>
    </row>
    <row r="31525" spans="22:22" x14ac:dyDescent="0.35">
      <c r="V31525" s="17"/>
    </row>
    <row r="31526" spans="22:22" x14ac:dyDescent="0.35">
      <c r="V31526" s="17"/>
    </row>
    <row r="31527" spans="22:22" x14ac:dyDescent="0.35">
      <c r="V31527" s="17"/>
    </row>
    <row r="31528" spans="22:22" x14ac:dyDescent="0.35">
      <c r="V31528" s="17"/>
    </row>
    <row r="31529" spans="22:22" x14ac:dyDescent="0.35">
      <c r="V31529" s="17"/>
    </row>
    <row r="31530" spans="22:22" x14ac:dyDescent="0.35">
      <c r="V31530" s="17"/>
    </row>
    <row r="31531" spans="22:22" x14ac:dyDescent="0.35">
      <c r="V31531" s="17"/>
    </row>
    <row r="31532" spans="22:22" x14ac:dyDescent="0.35">
      <c r="V31532" s="17"/>
    </row>
    <row r="31533" spans="22:22" x14ac:dyDescent="0.35">
      <c r="V31533" s="17"/>
    </row>
    <row r="31534" spans="22:22" x14ac:dyDescent="0.35">
      <c r="V31534" s="17"/>
    </row>
    <row r="31535" spans="22:22" x14ac:dyDescent="0.35">
      <c r="V31535" s="17"/>
    </row>
    <row r="31536" spans="22:22" x14ac:dyDescent="0.35">
      <c r="V31536" s="17"/>
    </row>
    <row r="31537" spans="22:22" x14ac:dyDescent="0.35">
      <c r="V31537" s="17"/>
    </row>
    <row r="31538" spans="22:22" x14ac:dyDescent="0.35">
      <c r="V31538" s="17"/>
    </row>
    <row r="31539" spans="22:22" x14ac:dyDescent="0.35">
      <c r="V31539" s="17"/>
    </row>
    <row r="31540" spans="22:22" x14ac:dyDescent="0.35">
      <c r="V31540" s="17"/>
    </row>
    <row r="31541" spans="22:22" x14ac:dyDescent="0.35">
      <c r="V31541" s="17"/>
    </row>
    <row r="31542" spans="22:22" x14ac:dyDescent="0.35">
      <c r="V31542" s="17"/>
    </row>
    <row r="31543" spans="22:22" x14ac:dyDescent="0.35">
      <c r="V31543" s="17"/>
    </row>
    <row r="31544" spans="22:22" x14ac:dyDescent="0.35">
      <c r="V31544" s="17"/>
    </row>
    <row r="31545" spans="22:22" x14ac:dyDescent="0.35">
      <c r="V31545" s="17"/>
    </row>
    <row r="31546" spans="22:22" x14ac:dyDescent="0.35">
      <c r="V31546" s="17"/>
    </row>
    <row r="31547" spans="22:22" x14ac:dyDescent="0.35">
      <c r="V31547" s="17"/>
    </row>
    <row r="31548" spans="22:22" x14ac:dyDescent="0.35">
      <c r="V31548" s="17"/>
    </row>
    <row r="31549" spans="22:22" x14ac:dyDescent="0.35">
      <c r="V31549" s="17"/>
    </row>
    <row r="31550" spans="22:22" x14ac:dyDescent="0.35">
      <c r="V31550" s="17"/>
    </row>
    <row r="31551" spans="22:22" x14ac:dyDescent="0.35">
      <c r="V31551" s="17"/>
    </row>
    <row r="31552" spans="22:22" x14ac:dyDescent="0.35">
      <c r="V31552" s="17"/>
    </row>
    <row r="31553" spans="22:22" x14ac:dyDescent="0.35">
      <c r="V31553" s="17"/>
    </row>
    <row r="31554" spans="22:22" x14ac:dyDescent="0.35">
      <c r="V31554" s="17"/>
    </row>
    <row r="31555" spans="22:22" x14ac:dyDescent="0.35">
      <c r="V31555" s="17"/>
    </row>
    <row r="31556" spans="22:22" x14ac:dyDescent="0.35">
      <c r="V31556" s="17"/>
    </row>
    <row r="31557" spans="22:22" x14ac:dyDescent="0.35">
      <c r="V31557" s="17"/>
    </row>
    <row r="31558" spans="22:22" x14ac:dyDescent="0.35">
      <c r="V31558" s="17"/>
    </row>
    <row r="31559" spans="22:22" x14ac:dyDescent="0.35">
      <c r="V31559" s="17"/>
    </row>
    <row r="31560" spans="22:22" x14ac:dyDescent="0.35">
      <c r="V31560" s="17"/>
    </row>
    <row r="31561" spans="22:22" x14ac:dyDescent="0.35">
      <c r="V31561" s="17"/>
    </row>
    <row r="31562" spans="22:22" x14ac:dyDescent="0.35">
      <c r="V31562" s="17"/>
    </row>
    <row r="31563" spans="22:22" x14ac:dyDescent="0.35">
      <c r="V31563" s="17"/>
    </row>
    <row r="31564" spans="22:22" x14ac:dyDescent="0.35">
      <c r="V31564" s="17"/>
    </row>
    <row r="31565" spans="22:22" x14ac:dyDescent="0.35">
      <c r="V31565" s="17"/>
    </row>
    <row r="31566" spans="22:22" x14ac:dyDescent="0.35">
      <c r="V31566" s="17"/>
    </row>
    <row r="31567" spans="22:22" x14ac:dyDescent="0.35">
      <c r="V31567" s="17"/>
    </row>
    <row r="31568" spans="22:22" x14ac:dyDescent="0.35">
      <c r="V31568" s="17"/>
    </row>
    <row r="31569" spans="22:22" x14ac:dyDescent="0.35">
      <c r="V31569" s="17"/>
    </row>
    <row r="31570" spans="22:22" x14ac:dyDescent="0.35">
      <c r="V31570" s="17"/>
    </row>
    <row r="31571" spans="22:22" x14ac:dyDescent="0.35">
      <c r="V31571" s="17"/>
    </row>
    <row r="31572" spans="22:22" x14ac:dyDescent="0.35">
      <c r="V31572" s="17"/>
    </row>
    <row r="31573" spans="22:22" x14ac:dyDescent="0.35">
      <c r="V31573" s="17"/>
    </row>
    <row r="31574" spans="22:22" x14ac:dyDescent="0.35">
      <c r="V31574" s="17"/>
    </row>
    <row r="31575" spans="22:22" x14ac:dyDescent="0.35">
      <c r="V31575" s="17"/>
    </row>
    <row r="31576" spans="22:22" x14ac:dyDescent="0.35">
      <c r="V31576" s="17"/>
    </row>
    <row r="31577" spans="22:22" x14ac:dyDescent="0.35">
      <c r="V31577" s="17"/>
    </row>
    <row r="31578" spans="22:22" x14ac:dyDescent="0.35">
      <c r="V31578" s="17"/>
    </row>
    <row r="31579" spans="22:22" x14ac:dyDescent="0.35">
      <c r="V31579" s="17"/>
    </row>
    <row r="31580" spans="22:22" x14ac:dyDescent="0.35">
      <c r="V31580" s="17"/>
    </row>
    <row r="31581" spans="22:22" x14ac:dyDescent="0.35">
      <c r="V31581" s="17"/>
    </row>
    <row r="31582" spans="22:22" x14ac:dyDescent="0.35">
      <c r="V31582" s="17"/>
    </row>
    <row r="31583" spans="22:22" x14ac:dyDescent="0.35">
      <c r="V31583" s="17"/>
    </row>
    <row r="31584" spans="22:22" x14ac:dyDescent="0.35">
      <c r="V31584" s="17"/>
    </row>
    <row r="31585" spans="22:22" x14ac:dyDescent="0.35">
      <c r="V31585" s="17"/>
    </row>
    <row r="31586" spans="22:22" x14ac:dyDescent="0.35">
      <c r="V31586" s="17"/>
    </row>
    <row r="31587" spans="22:22" x14ac:dyDescent="0.35">
      <c r="V31587" s="17"/>
    </row>
    <row r="31588" spans="22:22" x14ac:dyDescent="0.35">
      <c r="V31588" s="17"/>
    </row>
    <row r="31589" spans="22:22" x14ac:dyDescent="0.35">
      <c r="V31589" s="17"/>
    </row>
    <row r="31590" spans="22:22" x14ac:dyDescent="0.35">
      <c r="V31590" s="17"/>
    </row>
    <row r="31591" spans="22:22" x14ac:dyDescent="0.35">
      <c r="V31591" s="17"/>
    </row>
    <row r="31592" spans="22:22" x14ac:dyDescent="0.35">
      <c r="V31592" s="17"/>
    </row>
    <row r="31593" spans="22:22" x14ac:dyDescent="0.35">
      <c r="V31593" s="17"/>
    </row>
    <row r="31594" spans="22:22" x14ac:dyDescent="0.35">
      <c r="V31594" s="17"/>
    </row>
    <row r="31595" spans="22:22" x14ac:dyDescent="0.35">
      <c r="V31595" s="17"/>
    </row>
    <row r="31596" spans="22:22" x14ac:dyDescent="0.35">
      <c r="V31596" s="17"/>
    </row>
    <row r="31597" spans="22:22" x14ac:dyDescent="0.35">
      <c r="V31597" s="17"/>
    </row>
    <row r="31598" spans="22:22" x14ac:dyDescent="0.35">
      <c r="V31598" s="17"/>
    </row>
    <row r="31599" spans="22:22" x14ac:dyDescent="0.35">
      <c r="V31599" s="17"/>
    </row>
    <row r="31600" spans="22:22" x14ac:dyDescent="0.35">
      <c r="V31600" s="17"/>
    </row>
    <row r="31601" spans="22:22" x14ac:dyDescent="0.35">
      <c r="V31601" s="17"/>
    </row>
    <row r="31602" spans="22:22" x14ac:dyDescent="0.35">
      <c r="V31602" s="17"/>
    </row>
    <row r="31603" spans="22:22" x14ac:dyDescent="0.35">
      <c r="V31603" s="17"/>
    </row>
    <row r="31604" spans="22:22" x14ac:dyDescent="0.35">
      <c r="V31604" s="17"/>
    </row>
    <row r="31605" spans="22:22" x14ac:dyDescent="0.35">
      <c r="V31605" s="17"/>
    </row>
    <row r="31606" spans="22:22" x14ac:dyDescent="0.35">
      <c r="V31606" s="17"/>
    </row>
    <row r="31607" spans="22:22" x14ac:dyDescent="0.35">
      <c r="V31607" s="17"/>
    </row>
    <row r="31608" spans="22:22" x14ac:dyDescent="0.35">
      <c r="V31608" s="17"/>
    </row>
    <row r="31609" spans="22:22" x14ac:dyDescent="0.35">
      <c r="V31609" s="17"/>
    </row>
    <row r="31610" spans="22:22" x14ac:dyDescent="0.35">
      <c r="V31610" s="17"/>
    </row>
    <row r="31611" spans="22:22" x14ac:dyDescent="0.35">
      <c r="V31611" s="17"/>
    </row>
    <row r="31612" spans="22:22" x14ac:dyDescent="0.35">
      <c r="V31612" s="17"/>
    </row>
    <row r="31613" spans="22:22" x14ac:dyDescent="0.35">
      <c r="V31613" s="17"/>
    </row>
    <row r="31614" spans="22:22" x14ac:dyDescent="0.35">
      <c r="V31614" s="17"/>
    </row>
    <row r="31615" spans="22:22" x14ac:dyDescent="0.35">
      <c r="V31615" s="17"/>
    </row>
    <row r="31616" spans="22:22" x14ac:dyDescent="0.35">
      <c r="V31616" s="17"/>
    </row>
    <row r="31617" spans="22:22" x14ac:dyDescent="0.35">
      <c r="V31617" s="17"/>
    </row>
    <row r="31618" spans="22:22" x14ac:dyDescent="0.35">
      <c r="V31618" s="17"/>
    </row>
    <row r="31619" spans="22:22" x14ac:dyDescent="0.35">
      <c r="V31619" s="17"/>
    </row>
    <row r="31620" spans="22:22" x14ac:dyDescent="0.35">
      <c r="V31620" s="17"/>
    </row>
    <row r="31621" spans="22:22" x14ac:dyDescent="0.35">
      <c r="V31621" s="17"/>
    </row>
    <row r="31622" spans="22:22" x14ac:dyDescent="0.35">
      <c r="V31622" s="17"/>
    </row>
    <row r="31623" spans="22:22" x14ac:dyDescent="0.35">
      <c r="V31623" s="17"/>
    </row>
    <row r="31624" spans="22:22" x14ac:dyDescent="0.35">
      <c r="V31624" s="17"/>
    </row>
    <row r="31625" spans="22:22" x14ac:dyDescent="0.35">
      <c r="V31625" s="17"/>
    </row>
    <row r="31626" spans="22:22" x14ac:dyDescent="0.35">
      <c r="V31626" s="17"/>
    </row>
    <row r="31627" spans="22:22" x14ac:dyDescent="0.35">
      <c r="V31627" s="17"/>
    </row>
    <row r="31628" spans="22:22" x14ac:dyDescent="0.35">
      <c r="V31628" s="17"/>
    </row>
    <row r="31629" spans="22:22" x14ac:dyDescent="0.35">
      <c r="V31629" s="17"/>
    </row>
    <row r="31630" spans="22:22" x14ac:dyDescent="0.35">
      <c r="V31630" s="17"/>
    </row>
    <row r="31631" spans="22:22" x14ac:dyDescent="0.35">
      <c r="V31631" s="17"/>
    </row>
    <row r="31632" spans="22:22" x14ac:dyDescent="0.35">
      <c r="V31632" s="17"/>
    </row>
    <row r="31633" spans="22:22" x14ac:dyDescent="0.35">
      <c r="V31633" s="17"/>
    </row>
    <row r="31634" spans="22:22" x14ac:dyDescent="0.35">
      <c r="V31634" s="17"/>
    </row>
    <row r="31635" spans="22:22" x14ac:dyDescent="0.35">
      <c r="V31635" s="17"/>
    </row>
    <row r="31636" spans="22:22" x14ac:dyDescent="0.35">
      <c r="V31636" s="17"/>
    </row>
    <row r="31637" spans="22:22" x14ac:dyDescent="0.35">
      <c r="V31637" s="17"/>
    </row>
    <row r="31638" spans="22:22" x14ac:dyDescent="0.35">
      <c r="V31638" s="17"/>
    </row>
    <row r="31639" spans="22:22" x14ac:dyDescent="0.35">
      <c r="V31639" s="17"/>
    </row>
    <row r="31640" spans="22:22" x14ac:dyDescent="0.35">
      <c r="V31640" s="17"/>
    </row>
    <row r="31641" spans="22:22" x14ac:dyDescent="0.35">
      <c r="V31641" s="17"/>
    </row>
    <row r="31642" spans="22:22" x14ac:dyDescent="0.35">
      <c r="V31642" s="17"/>
    </row>
    <row r="31643" spans="22:22" x14ac:dyDescent="0.35">
      <c r="V31643" s="17"/>
    </row>
    <row r="31644" spans="22:22" x14ac:dyDescent="0.35">
      <c r="V31644" s="17"/>
    </row>
    <row r="31645" spans="22:22" x14ac:dyDescent="0.35">
      <c r="V31645" s="17"/>
    </row>
    <row r="31646" spans="22:22" x14ac:dyDescent="0.35">
      <c r="V31646" s="17"/>
    </row>
    <row r="31647" spans="22:22" x14ac:dyDescent="0.35">
      <c r="V31647" s="17"/>
    </row>
    <row r="31648" spans="22:22" x14ac:dyDescent="0.35">
      <c r="V31648" s="17"/>
    </row>
    <row r="31649" spans="22:22" x14ac:dyDescent="0.35">
      <c r="V31649" s="17"/>
    </row>
    <row r="31650" spans="22:22" x14ac:dyDescent="0.35">
      <c r="V31650" s="17"/>
    </row>
    <row r="31651" spans="22:22" x14ac:dyDescent="0.35">
      <c r="V31651" s="17"/>
    </row>
    <row r="31652" spans="22:22" x14ac:dyDescent="0.35">
      <c r="V31652" s="17"/>
    </row>
    <row r="31653" spans="22:22" x14ac:dyDescent="0.35">
      <c r="V31653" s="17"/>
    </row>
    <row r="31654" spans="22:22" x14ac:dyDescent="0.35">
      <c r="V31654" s="17"/>
    </row>
    <row r="31655" spans="22:22" x14ac:dyDescent="0.35">
      <c r="V31655" s="17"/>
    </row>
    <row r="31656" spans="22:22" x14ac:dyDescent="0.35">
      <c r="V31656" s="17"/>
    </row>
    <row r="31657" spans="22:22" x14ac:dyDescent="0.35">
      <c r="V31657" s="17"/>
    </row>
    <row r="31658" spans="22:22" x14ac:dyDescent="0.35">
      <c r="V31658" s="17"/>
    </row>
    <row r="31659" spans="22:22" x14ac:dyDescent="0.35">
      <c r="V31659" s="17"/>
    </row>
    <row r="31660" spans="22:22" x14ac:dyDescent="0.35">
      <c r="V31660" s="17"/>
    </row>
    <row r="31661" spans="22:22" x14ac:dyDescent="0.35">
      <c r="V31661" s="17"/>
    </row>
    <row r="31662" spans="22:22" x14ac:dyDescent="0.35">
      <c r="V31662" s="17"/>
    </row>
    <row r="31663" spans="22:22" x14ac:dyDescent="0.35">
      <c r="V31663" s="17"/>
    </row>
    <row r="31664" spans="22:22" x14ac:dyDescent="0.35">
      <c r="V31664" s="17"/>
    </row>
    <row r="31665" spans="22:22" x14ac:dyDescent="0.35">
      <c r="V31665" s="17"/>
    </row>
    <row r="31666" spans="22:22" x14ac:dyDescent="0.35">
      <c r="V31666" s="17"/>
    </row>
    <row r="31667" spans="22:22" x14ac:dyDescent="0.35">
      <c r="V31667" s="17"/>
    </row>
    <row r="31668" spans="22:22" x14ac:dyDescent="0.35">
      <c r="V31668" s="17"/>
    </row>
    <row r="31669" spans="22:22" x14ac:dyDescent="0.35">
      <c r="V31669" s="17"/>
    </row>
    <row r="31670" spans="22:22" x14ac:dyDescent="0.35">
      <c r="V31670" s="17"/>
    </row>
    <row r="31671" spans="22:22" x14ac:dyDescent="0.35">
      <c r="V31671" s="17"/>
    </row>
    <row r="31672" spans="22:22" x14ac:dyDescent="0.35">
      <c r="V31672" s="17"/>
    </row>
    <row r="31673" spans="22:22" x14ac:dyDescent="0.35">
      <c r="V31673" s="17"/>
    </row>
    <row r="31674" spans="22:22" x14ac:dyDescent="0.35">
      <c r="V31674" s="17"/>
    </row>
    <row r="31675" spans="22:22" x14ac:dyDescent="0.35">
      <c r="V31675" s="17"/>
    </row>
    <row r="31676" spans="22:22" x14ac:dyDescent="0.35">
      <c r="V31676" s="17"/>
    </row>
    <row r="31677" spans="22:22" x14ac:dyDescent="0.35">
      <c r="V31677" s="17"/>
    </row>
    <row r="31678" spans="22:22" x14ac:dyDescent="0.35">
      <c r="V31678" s="17"/>
    </row>
    <row r="31679" spans="22:22" x14ac:dyDescent="0.35">
      <c r="V31679" s="17"/>
    </row>
    <row r="31680" spans="22:22" x14ac:dyDescent="0.35">
      <c r="V31680" s="17"/>
    </row>
    <row r="31681" spans="22:22" x14ac:dyDescent="0.35">
      <c r="V31681" s="17"/>
    </row>
    <row r="31682" spans="22:22" x14ac:dyDescent="0.35">
      <c r="V31682" s="17"/>
    </row>
    <row r="31683" spans="22:22" x14ac:dyDescent="0.35">
      <c r="V31683" s="17"/>
    </row>
    <row r="31684" spans="22:22" x14ac:dyDescent="0.35">
      <c r="V31684" s="17"/>
    </row>
    <row r="31685" spans="22:22" x14ac:dyDescent="0.35">
      <c r="V31685" s="17"/>
    </row>
    <row r="31686" spans="22:22" x14ac:dyDescent="0.35">
      <c r="V31686" s="17"/>
    </row>
    <row r="31687" spans="22:22" x14ac:dyDescent="0.35">
      <c r="V31687" s="17"/>
    </row>
    <row r="31688" spans="22:22" x14ac:dyDescent="0.35">
      <c r="V31688" s="17"/>
    </row>
    <row r="31689" spans="22:22" x14ac:dyDescent="0.35">
      <c r="V31689" s="17"/>
    </row>
    <row r="31690" spans="22:22" x14ac:dyDescent="0.35">
      <c r="V31690" s="17"/>
    </row>
    <row r="31691" spans="22:22" x14ac:dyDescent="0.35">
      <c r="V31691" s="17"/>
    </row>
    <row r="31692" spans="22:22" x14ac:dyDescent="0.35">
      <c r="V31692" s="17"/>
    </row>
    <row r="31693" spans="22:22" x14ac:dyDescent="0.35">
      <c r="V31693" s="17"/>
    </row>
    <row r="31694" spans="22:22" x14ac:dyDescent="0.35">
      <c r="V31694" s="17"/>
    </row>
    <row r="31695" spans="22:22" x14ac:dyDescent="0.35">
      <c r="V31695" s="17"/>
    </row>
    <row r="31696" spans="22:22" x14ac:dyDescent="0.35">
      <c r="V31696" s="17"/>
    </row>
    <row r="31697" spans="22:22" x14ac:dyDescent="0.35">
      <c r="V31697" s="17"/>
    </row>
    <row r="31698" spans="22:22" x14ac:dyDescent="0.35">
      <c r="V31698" s="17"/>
    </row>
    <row r="31699" spans="22:22" x14ac:dyDescent="0.35">
      <c r="V31699" s="17"/>
    </row>
    <row r="31700" spans="22:22" x14ac:dyDescent="0.35">
      <c r="V31700" s="17"/>
    </row>
    <row r="31701" spans="22:22" x14ac:dyDescent="0.35">
      <c r="V31701" s="17"/>
    </row>
    <row r="31702" spans="22:22" x14ac:dyDescent="0.35">
      <c r="V31702" s="17"/>
    </row>
    <row r="31703" spans="22:22" x14ac:dyDescent="0.35">
      <c r="V31703" s="17"/>
    </row>
    <row r="31704" spans="22:22" x14ac:dyDescent="0.35">
      <c r="V31704" s="17"/>
    </row>
    <row r="31705" spans="22:22" x14ac:dyDescent="0.35">
      <c r="V31705" s="17"/>
    </row>
    <row r="31706" spans="22:22" x14ac:dyDescent="0.35">
      <c r="V31706" s="17"/>
    </row>
    <row r="31707" spans="22:22" x14ac:dyDescent="0.35">
      <c r="V31707" s="17"/>
    </row>
    <row r="31708" spans="22:22" x14ac:dyDescent="0.35">
      <c r="V31708" s="17"/>
    </row>
    <row r="31709" spans="22:22" x14ac:dyDescent="0.35">
      <c r="V31709" s="17"/>
    </row>
    <row r="31710" spans="22:22" x14ac:dyDescent="0.35">
      <c r="V31710" s="17"/>
    </row>
    <row r="31711" spans="22:22" x14ac:dyDescent="0.35">
      <c r="V31711" s="17"/>
    </row>
    <row r="31712" spans="22:22" x14ac:dyDescent="0.35">
      <c r="V31712" s="17"/>
    </row>
    <row r="31713" spans="22:22" x14ac:dyDescent="0.35">
      <c r="V31713" s="17"/>
    </row>
    <row r="31714" spans="22:22" x14ac:dyDescent="0.35">
      <c r="V31714" s="17"/>
    </row>
    <row r="31715" spans="22:22" x14ac:dyDescent="0.35">
      <c r="V31715" s="17"/>
    </row>
    <row r="31716" spans="22:22" x14ac:dyDescent="0.35">
      <c r="V31716" s="17"/>
    </row>
    <row r="31717" spans="22:22" x14ac:dyDescent="0.35">
      <c r="V31717" s="17"/>
    </row>
    <row r="31718" spans="22:22" x14ac:dyDescent="0.35">
      <c r="V31718" s="17"/>
    </row>
    <row r="31719" spans="22:22" x14ac:dyDescent="0.35">
      <c r="V31719" s="17"/>
    </row>
    <row r="31720" spans="22:22" x14ac:dyDescent="0.35">
      <c r="V31720" s="17"/>
    </row>
    <row r="31721" spans="22:22" x14ac:dyDescent="0.35">
      <c r="V31721" s="17"/>
    </row>
    <row r="31722" spans="22:22" x14ac:dyDescent="0.35">
      <c r="V31722" s="17"/>
    </row>
    <row r="31723" spans="22:22" x14ac:dyDescent="0.35">
      <c r="V31723" s="17"/>
    </row>
    <row r="31724" spans="22:22" x14ac:dyDescent="0.35">
      <c r="V31724" s="17"/>
    </row>
    <row r="31725" spans="22:22" x14ac:dyDescent="0.35">
      <c r="V31725" s="17"/>
    </row>
    <row r="31726" spans="22:22" x14ac:dyDescent="0.35">
      <c r="V31726" s="17"/>
    </row>
    <row r="31727" spans="22:22" x14ac:dyDescent="0.35">
      <c r="V31727" s="17"/>
    </row>
    <row r="31728" spans="22:22" x14ac:dyDescent="0.35">
      <c r="V31728" s="17"/>
    </row>
    <row r="31729" spans="22:22" x14ac:dyDescent="0.35">
      <c r="V31729" s="17"/>
    </row>
    <row r="31730" spans="22:22" x14ac:dyDescent="0.35">
      <c r="V31730" s="17"/>
    </row>
    <row r="31731" spans="22:22" x14ac:dyDescent="0.35">
      <c r="V31731" s="17"/>
    </row>
    <row r="31732" spans="22:22" x14ac:dyDescent="0.35">
      <c r="V31732" s="17"/>
    </row>
    <row r="31733" spans="22:22" x14ac:dyDescent="0.35">
      <c r="V31733" s="17"/>
    </row>
    <row r="31734" spans="22:22" x14ac:dyDescent="0.35">
      <c r="V31734" s="17"/>
    </row>
    <row r="31735" spans="22:22" x14ac:dyDescent="0.35">
      <c r="V31735" s="17"/>
    </row>
    <row r="31736" spans="22:22" x14ac:dyDescent="0.35">
      <c r="V31736" s="17"/>
    </row>
    <row r="31737" spans="22:22" x14ac:dyDescent="0.35">
      <c r="V31737" s="17"/>
    </row>
    <row r="31738" spans="22:22" x14ac:dyDescent="0.35">
      <c r="V31738" s="17"/>
    </row>
    <row r="31739" spans="22:22" x14ac:dyDescent="0.35">
      <c r="V31739" s="17"/>
    </row>
    <row r="31740" spans="22:22" x14ac:dyDescent="0.35">
      <c r="V31740" s="17"/>
    </row>
    <row r="31741" spans="22:22" x14ac:dyDescent="0.35">
      <c r="V31741" s="17"/>
    </row>
    <row r="31742" spans="22:22" x14ac:dyDescent="0.35">
      <c r="V31742" s="17"/>
    </row>
    <row r="31743" spans="22:22" x14ac:dyDescent="0.35">
      <c r="V31743" s="17"/>
    </row>
    <row r="31744" spans="22:22" x14ac:dyDescent="0.35">
      <c r="V31744" s="17"/>
    </row>
    <row r="31745" spans="22:22" x14ac:dyDescent="0.35">
      <c r="V31745" s="17"/>
    </row>
    <row r="31746" spans="22:22" x14ac:dyDescent="0.35">
      <c r="V31746" s="17"/>
    </row>
    <row r="31747" spans="22:22" x14ac:dyDescent="0.35">
      <c r="V31747" s="17"/>
    </row>
    <row r="31748" spans="22:22" x14ac:dyDescent="0.35">
      <c r="V31748" s="17"/>
    </row>
    <row r="31749" spans="22:22" x14ac:dyDescent="0.35">
      <c r="V31749" s="17"/>
    </row>
    <row r="31750" spans="22:22" x14ac:dyDescent="0.35">
      <c r="V31750" s="17"/>
    </row>
    <row r="31751" spans="22:22" x14ac:dyDescent="0.35">
      <c r="V31751" s="17"/>
    </row>
    <row r="31752" spans="22:22" x14ac:dyDescent="0.35">
      <c r="V31752" s="17"/>
    </row>
    <row r="31753" spans="22:22" x14ac:dyDescent="0.35">
      <c r="V31753" s="17"/>
    </row>
    <row r="31754" spans="22:22" x14ac:dyDescent="0.35">
      <c r="V31754" s="17"/>
    </row>
    <row r="31755" spans="22:22" x14ac:dyDescent="0.35">
      <c r="V31755" s="17"/>
    </row>
    <row r="31756" spans="22:22" x14ac:dyDescent="0.35">
      <c r="V31756" s="17"/>
    </row>
    <row r="31757" spans="22:22" x14ac:dyDescent="0.35">
      <c r="V31757" s="17"/>
    </row>
    <row r="31758" spans="22:22" x14ac:dyDescent="0.35">
      <c r="V31758" s="17"/>
    </row>
    <row r="31759" spans="22:22" x14ac:dyDescent="0.35">
      <c r="V31759" s="17"/>
    </row>
    <row r="31760" spans="22:22" x14ac:dyDescent="0.35">
      <c r="V31760" s="17"/>
    </row>
    <row r="31761" spans="22:22" x14ac:dyDescent="0.35">
      <c r="V31761" s="17"/>
    </row>
    <row r="31762" spans="22:22" x14ac:dyDescent="0.35">
      <c r="V31762" s="17"/>
    </row>
    <row r="31763" spans="22:22" x14ac:dyDescent="0.35">
      <c r="V31763" s="17"/>
    </row>
    <row r="31764" spans="22:22" x14ac:dyDescent="0.35">
      <c r="V31764" s="17"/>
    </row>
    <row r="31765" spans="22:22" x14ac:dyDescent="0.35">
      <c r="V31765" s="17"/>
    </row>
    <row r="31766" spans="22:22" x14ac:dyDescent="0.35">
      <c r="V31766" s="17"/>
    </row>
    <row r="31767" spans="22:22" x14ac:dyDescent="0.35">
      <c r="V31767" s="17"/>
    </row>
    <row r="31768" spans="22:22" x14ac:dyDescent="0.35">
      <c r="V31768" s="17"/>
    </row>
    <row r="31769" spans="22:22" x14ac:dyDescent="0.35">
      <c r="V31769" s="17"/>
    </row>
    <row r="31770" spans="22:22" x14ac:dyDescent="0.35">
      <c r="V31770" s="17"/>
    </row>
    <row r="31771" spans="22:22" x14ac:dyDescent="0.35">
      <c r="V31771" s="17"/>
    </row>
    <row r="31772" spans="22:22" x14ac:dyDescent="0.35">
      <c r="V31772" s="17"/>
    </row>
    <row r="31773" spans="22:22" x14ac:dyDescent="0.35">
      <c r="V31773" s="17"/>
    </row>
    <row r="31774" spans="22:22" x14ac:dyDescent="0.35">
      <c r="V31774" s="17"/>
    </row>
    <row r="31775" spans="22:22" x14ac:dyDescent="0.35">
      <c r="V31775" s="17"/>
    </row>
    <row r="31776" spans="22:22" x14ac:dyDescent="0.35">
      <c r="V31776" s="17"/>
    </row>
    <row r="31777" spans="22:22" x14ac:dyDescent="0.35">
      <c r="V31777" s="17"/>
    </row>
    <row r="31778" spans="22:22" x14ac:dyDescent="0.35">
      <c r="V31778" s="17"/>
    </row>
    <row r="31779" spans="22:22" x14ac:dyDescent="0.35">
      <c r="V31779" s="17"/>
    </row>
    <row r="31780" spans="22:22" x14ac:dyDescent="0.35">
      <c r="V31780" s="17"/>
    </row>
    <row r="31781" spans="22:22" x14ac:dyDescent="0.35">
      <c r="V31781" s="17"/>
    </row>
    <row r="31782" spans="22:22" x14ac:dyDescent="0.35">
      <c r="V31782" s="17"/>
    </row>
    <row r="31783" spans="22:22" x14ac:dyDescent="0.35">
      <c r="V31783" s="17"/>
    </row>
    <row r="31784" spans="22:22" x14ac:dyDescent="0.35">
      <c r="V31784" s="17"/>
    </row>
    <row r="31785" spans="22:22" x14ac:dyDescent="0.35">
      <c r="V31785" s="17"/>
    </row>
    <row r="31786" spans="22:22" x14ac:dyDescent="0.35">
      <c r="V31786" s="17"/>
    </row>
    <row r="31787" spans="22:22" x14ac:dyDescent="0.35">
      <c r="V31787" s="17"/>
    </row>
    <row r="31788" spans="22:22" x14ac:dyDescent="0.35">
      <c r="V31788" s="17"/>
    </row>
    <row r="31789" spans="22:22" x14ac:dyDescent="0.35">
      <c r="V31789" s="17"/>
    </row>
    <row r="31790" spans="22:22" x14ac:dyDescent="0.35">
      <c r="V31790" s="17"/>
    </row>
    <row r="31791" spans="22:22" x14ac:dyDescent="0.35">
      <c r="V31791" s="17"/>
    </row>
    <row r="31792" spans="22:22" x14ac:dyDescent="0.35">
      <c r="V31792" s="17"/>
    </row>
    <row r="31793" spans="22:22" x14ac:dyDescent="0.35">
      <c r="V31793" s="17"/>
    </row>
    <row r="31794" spans="22:22" x14ac:dyDescent="0.35">
      <c r="V31794" s="17"/>
    </row>
    <row r="31795" spans="22:22" x14ac:dyDescent="0.35">
      <c r="V31795" s="17"/>
    </row>
    <row r="31796" spans="22:22" x14ac:dyDescent="0.35">
      <c r="V31796" s="17"/>
    </row>
    <row r="31797" spans="22:22" x14ac:dyDescent="0.35">
      <c r="V31797" s="17"/>
    </row>
    <row r="31798" spans="22:22" x14ac:dyDescent="0.35">
      <c r="V31798" s="17"/>
    </row>
    <row r="31799" spans="22:22" x14ac:dyDescent="0.35">
      <c r="V31799" s="17"/>
    </row>
    <row r="31800" spans="22:22" x14ac:dyDescent="0.35">
      <c r="V31800" s="17"/>
    </row>
    <row r="31801" spans="22:22" x14ac:dyDescent="0.35">
      <c r="V31801" s="17"/>
    </row>
    <row r="31802" spans="22:22" x14ac:dyDescent="0.35">
      <c r="V31802" s="17"/>
    </row>
    <row r="31803" spans="22:22" x14ac:dyDescent="0.35">
      <c r="V31803" s="17"/>
    </row>
    <row r="31804" spans="22:22" x14ac:dyDescent="0.35">
      <c r="V31804" s="17"/>
    </row>
    <row r="31805" spans="22:22" x14ac:dyDescent="0.35">
      <c r="V31805" s="17"/>
    </row>
    <row r="31806" spans="22:22" x14ac:dyDescent="0.35">
      <c r="V31806" s="17"/>
    </row>
    <row r="31807" spans="22:22" x14ac:dyDescent="0.35">
      <c r="V31807" s="17"/>
    </row>
    <row r="31808" spans="22:22" x14ac:dyDescent="0.35">
      <c r="V31808" s="17"/>
    </row>
    <row r="31809" spans="22:22" x14ac:dyDescent="0.35">
      <c r="V31809" s="17"/>
    </row>
    <row r="31810" spans="22:22" x14ac:dyDescent="0.35">
      <c r="V31810" s="17"/>
    </row>
    <row r="31811" spans="22:22" x14ac:dyDescent="0.35">
      <c r="V31811" s="17"/>
    </row>
    <row r="31812" spans="22:22" x14ac:dyDescent="0.35">
      <c r="V31812" s="17"/>
    </row>
    <row r="31813" spans="22:22" x14ac:dyDescent="0.35">
      <c r="V31813" s="17"/>
    </row>
    <row r="31814" spans="22:22" x14ac:dyDescent="0.35">
      <c r="V31814" s="17"/>
    </row>
    <row r="31815" spans="22:22" x14ac:dyDescent="0.35">
      <c r="V31815" s="17"/>
    </row>
    <row r="31816" spans="22:22" x14ac:dyDescent="0.35">
      <c r="V31816" s="17"/>
    </row>
    <row r="31817" spans="22:22" x14ac:dyDescent="0.35">
      <c r="V31817" s="17"/>
    </row>
    <row r="31818" spans="22:22" x14ac:dyDescent="0.35">
      <c r="V31818" s="17"/>
    </row>
    <row r="31819" spans="22:22" x14ac:dyDescent="0.35">
      <c r="V31819" s="17"/>
    </row>
    <row r="31820" spans="22:22" x14ac:dyDescent="0.35">
      <c r="V31820" s="17"/>
    </row>
    <row r="31821" spans="22:22" x14ac:dyDescent="0.35">
      <c r="V31821" s="17"/>
    </row>
    <row r="31822" spans="22:22" x14ac:dyDescent="0.35">
      <c r="V31822" s="17"/>
    </row>
    <row r="31823" spans="22:22" x14ac:dyDescent="0.35">
      <c r="V31823" s="17"/>
    </row>
    <row r="31824" spans="22:22" x14ac:dyDescent="0.35">
      <c r="V31824" s="17"/>
    </row>
    <row r="31825" spans="22:22" x14ac:dyDescent="0.35">
      <c r="V31825" s="17"/>
    </row>
    <row r="31826" spans="22:22" x14ac:dyDescent="0.35">
      <c r="V31826" s="17"/>
    </row>
    <row r="31827" spans="22:22" x14ac:dyDescent="0.35">
      <c r="V31827" s="17"/>
    </row>
    <row r="31828" spans="22:22" x14ac:dyDescent="0.35">
      <c r="V31828" s="17"/>
    </row>
    <row r="31829" spans="22:22" x14ac:dyDescent="0.35">
      <c r="V31829" s="17"/>
    </row>
    <row r="31830" spans="22:22" x14ac:dyDescent="0.35">
      <c r="V31830" s="17"/>
    </row>
    <row r="31831" spans="22:22" x14ac:dyDescent="0.35">
      <c r="V31831" s="17"/>
    </row>
    <row r="31832" spans="22:22" x14ac:dyDescent="0.35">
      <c r="V31832" s="17"/>
    </row>
    <row r="31833" spans="22:22" x14ac:dyDescent="0.35">
      <c r="V31833" s="17"/>
    </row>
    <row r="31834" spans="22:22" x14ac:dyDescent="0.35">
      <c r="V31834" s="17"/>
    </row>
    <row r="31835" spans="22:22" x14ac:dyDescent="0.35">
      <c r="V31835" s="17"/>
    </row>
    <row r="31836" spans="22:22" x14ac:dyDescent="0.35">
      <c r="V31836" s="17"/>
    </row>
    <row r="31837" spans="22:22" x14ac:dyDescent="0.35">
      <c r="V31837" s="17"/>
    </row>
    <row r="31838" spans="22:22" x14ac:dyDescent="0.35">
      <c r="V31838" s="17"/>
    </row>
    <row r="31839" spans="22:22" x14ac:dyDescent="0.35">
      <c r="V31839" s="17"/>
    </row>
    <row r="31840" spans="22:22" x14ac:dyDescent="0.35">
      <c r="V31840" s="17"/>
    </row>
    <row r="31841" spans="22:22" x14ac:dyDescent="0.35">
      <c r="V31841" s="17"/>
    </row>
    <row r="31842" spans="22:22" x14ac:dyDescent="0.35">
      <c r="V31842" s="17"/>
    </row>
    <row r="31843" spans="22:22" x14ac:dyDescent="0.35">
      <c r="V31843" s="17"/>
    </row>
    <row r="31844" spans="22:22" x14ac:dyDescent="0.35">
      <c r="V31844" s="17"/>
    </row>
    <row r="31845" spans="22:22" x14ac:dyDescent="0.35">
      <c r="V31845" s="17"/>
    </row>
    <row r="31846" spans="22:22" x14ac:dyDescent="0.35">
      <c r="V31846" s="17"/>
    </row>
    <row r="31847" spans="22:22" x14ac:dyDescent="0.35">
      <c r="V31847" s="17"/>
    </row>
    <row r="31848" spans="22:22" x14ac:dyDescent="0.35">
      <c r="V31848" s="17"/>
    </row>
    <row r="31849" spans="22:22" x14ac:dyDescent="0.35">
      <c r="V31849" s="17"/>
    </row>
    <row r="31850" spans="22:22" x14ac:dyDescent="0.35">
      <c r="V31850" s="17"/>
    </row>
    <row r="31851" spans="22:22" x14ac:dyDescent="0.35">
      <c r="V31851" s="17"/>
    </row>
    <row r="31852" spans="22:22" x14ac:dyDescent="0.35">
      <c r="V31852" s="17"/>
    </row>
    <row r="31853" spans="22:22" x14ac:dyDescent="0.35">
      <c r="V31853" s="17"/>
    </row>
    <row r="31854" spans="22:22" x14ac:dyDescent="0.35">
      <c r="V31854" s="17"/>
    </row>
    <row r="31855" spans="22:22" x14ac:dyDescent="0.35">
      <c r="V31855" s="17"/>
    </row>
    <row r="31856" spans="22:22" x14ac:dyDescent="0.35">
      <c r="V31856" s="17"/>
    </row>
    <row r="31857" spans="22:22" x14ac:dyDescent="0.35">
      <c r="V31857" s="17"/>
    </row>
    <row r="31858" spans="22:22" x14ac:dyDescent="0.35">
      <c r="V31858" s="17"/>
    </row>
    <row r="31859" spans="22:22" x14ac:dyDescent="0.35">
      <c r="V31859" s="17"/>
    </row>
    <row r="31860" spans="22:22" x14ac:dyDescent="0.35">
      <c r="V31860" s="17"/>
    </row>
    <row r="31861" spans="22:22" x14ac:dyDescent="0.35">
      <c r="V31861" s="17"/>
    </row>
    <row r="31862" spans="22:22" x14ac:dyDescent="0.35">
      <c r="V31862" s="17"/>
    </row>
    <row r="31863" spans="22:22" x14ac:dyDescent="0.35">
      <c r="V31863" s="17"/>
    </row>
    <row r="31864" spans="22:22" x14ac:dyDescent="0.35">
      <c r="V31864" s="17"/>
    </row>
    <row r="31865" spans="22:22" x14ac:dyDescent="0.35">
      <c r="V31865" s="17"/>
    </row>
    <row r="31866" spans="22:22" x14ac:dyDescent="0.35">
      <c r="V31866" s="17"/>
    </row>
    <row r="31867" spans="22:22" x14ac:dyDescent="0.35">
      <c r="V31867" s="17"/>
    </row>
    <row r="31868" spans="22:22" x14ac:dyDescent="0.35">
      <c r="V31868" s="17"/>
    </row>
    <row r="31869" spans="22:22" x14ac:dyDescent="0.35">
      <c r="V31869" s="17"/>
    </row>
    <row r="31870" spans="22:22" x14ac:dyDescent="0.35">
      <c r="V31870" s="17"/>
    </row>
    <row r="31871" spans="22:22" x14ac:dyDescent="0.35">
      <c r="V31871" s="17"/>
    </row>
    <row r="31872" spans="22:22" x14ac:dyDescent="0.35">
      <c r="V31872" s="17"/>
    </row>
    <row r="31873" spans="22:22" x14ac:dyDescent="0.35">
      <c r="V31873" s="17"/>
    </row>
    <row r="31874" spans="22:22" x14ac:dyDescent="0.35">
      <c r="V31874" s="17"/>
    </row>
    <row r="31875" spans="22:22" x14ac:dyDescent="0.35">
      <c r="V31875" s="17"/>
    </row>
    <row r="31876" spans="22:22" x14ac:dyDescent="0.35">
      <c r="V31876" s="17"/>
    </row>
    <row r="31877" spans="22:22" x14ac:dyDescent="0.35">
      <c r="V31877" s="17"/>
    </row>
    <row r="31878" spans="22:22" x14ac:dyDescent="0.35">
      <c r="V31878" s="17"/>
    </row>
    <row r="31879" spans="22:22" x14ac:dyDescent="0.35">
      <c r="V31879" s="17"/>
    </row>
    <row r="31880" spans="22:22" x14ac:dyDescent="0.35">
      <c r="V31880" s="17"/>
    </row>
    <row r="31881" spans="22:22" x14ac:dyDescent="0.35">
      <c r="V31881" s="17"/>
    </row>
    <row r="31882" spans="22:22" x14ac:dyDescent="0.35">
      <c r="V31882" s="17"/>
    </row>
    <row r="31883" spans="22:22" x14ac:dyDescent="0.35">
      <c r="V31883" s="17"/>
    </row>
    <row r="31884" spans="22:22" x14ac:dyDescent="0.35">
      <c r="V31884" s="17"/>
    </row>
    <row r="31885" spans="22:22" x14ac:dyDescent="0.35">
      <c r="V31885" s="17"/>
    </row>
    <row r="31886" spans="22:22" x14ac:dyDescent="0.35">
      <c r="V31886" s="17"/>
    </row>
    <row r="31887" spans="22:22" x14ac:dyDescent="0.35">
      <c r="V31887" s="17"/>
    </row>
    <row r="31888" spans="22:22" x14ac:dyDescent="0.35">
      <c r="V31888" s="17"/>
    </row>
    <row r="31889" spans="22:22" x14ac:dyDescent="0.35">
      <c r="V31889" s="17"/>
    </row>
    <row r="31890" spans="22:22" x14ac:dyDescent="0.35">
      <c r="V31890" s="17"/>
    </row>
    <row r="31891" spans="22:22" x14ac:dyDescent="0.35">
      <c r="V31891" s="17"/>
    </row>
    <row r="31892" spans="22:22" x14ac:dyDescent="0.35">
      <c r="V31892" s="17"/>
    </row>
    <row r="31893" spans="22:22" x14ac:dyDescent="0.35">
      <c r="V31893" s="17"/>
    </row>
    <row r="31894" spans="22:22" x14ac:dyDescent="0.35">
      <c r="V31894" s="17"/>
    </row>
    <row r="31895" spans="22:22" x14ac:dyDescent="0.35">
      <c r="V31895" s="17"/>
    </row>
    <row r="31896" spans="22:22" x14ac:dyDescent="0.35">
      <c r="V31896" s="17"/>
    </row>
    <row r="31897" spans="22:22" x14ac:dyDescent="0.35">
      <c r="V31897" s="17"/>
    </row>
    <row r="31898" spans="22:22" x14ac:dyDescent="0.35">
      <c r="V31898" s="17"/>
    </row>
    <row r="31899" spans="22:22" x14ac:dyDescent="0.35">
      <c r="V31899" s="17"/>
    </row>
    <row r="31900" spans="22:22" x14ac:dyDescent="0.35">
      <c r="V31900" s="17"/>
    </row>
    <row r="31901" spans="22:22" x14ac:dyDescent="0.35">
      <c r="V31901" s="17"/>
    </row>
    <row r="31902" spans="22:22" x14ac:dyDescent="0.35">
      <c r="V31902" s="17"/>
    </row>
    <row r="31903" spans="22:22" x14ac:dyDescent="0.35">
      <c r="V31903" s="17"/>
    </row>
    <row r="31904" spans="22:22" x14ac:dyDescent="0.35">
      <c r="V31904" s="17"/>
    </row>
    <row r="31905" spans="22:22" x14ac:dyDescent="0.35">
      <c r="V31905" s="17"/>
    </row>
    <row r="31906" spans="22:22" x14ac:dyDescent="0.35">
      <c r="V31906" s="17"/>
    </row>
    <row r="31907" spans="22:22" x14ac:dyDescent="0.35">
      <c r="V31907" s="17"/>
    </row>
    <row r="31908" spans="22:22" x14ac:dyDescent="0.35">
      <c r="V31908" s="17"/>
    </row>
    <row r="31909" spans="22:22" x14ac:dyDescent="0.35">
      <c r="V31909" s="17"/>
    </row>
    <row r="31910" spans="22:22" x14ac:dyDescent="0.35">
      <c r="V31910" s="17"/>
    </row>
    <row r="31911" spans="22:22" x14ac:dyDescent="0.35">
      <c r="V31911" s="17"/>
    </row>
    <row r="31912" spans="22:22" x14ac:dyDescent="0.35">
      <c r="V31912" s="17"/>
    </row>
    <row r="31913" spans="22:22" x14ac:dyDescent="0.35">
      <c r="V31913" s="17"/>
    </row>
    <row r="31914" spans="22:22" x14ac:dyDescent="0.35">
      <c r="V31914" s="17"/>
    </row>
    <row r="31915" spans="22:22" x14ac:dyDescent="0.35">
      <c r="V31915" s="17"/>
    </row>
    <row r="31916" spans="22:22" x14ac:dyDescent="0.35">
      <c r="V31916" s="17"/>
    </row>
    <row r="31917" spans="22:22" x14ac:dyDescent="0.35">
      <c r="V31917" s="17"/>
    </row>
    <row r="31918" spans="22:22" x14ac:dyDescent="0.35">
      <c r="V31918" s="17"/>
    </row>
    <row r="31919" spans="22:22" x14ac:dyDescent="0.35">
      <c r="V31919" s="17"/>
    </row>
    <row r="31920" spans="22:22" x14ac:dyDescent="0.35">
      <c r="V31920" s="17"/>
    </row>
    <row r="31921" spans="22:22" x14ac:dyDescent="0.35">
      <c r="V31921" s="17"/>
    </row>
    <row r="31922" spans="22:22" x14ac:dyDescent="0.35">
      <c r="V31922" s="17"/>
    </row>
    <row r="31923" spans="22:22" x14ac:dyDescent="0.35">
      <c r="V31923" s="17"/>
    </row>
    <row r="31924" spans="22:22" x14ac:dyDescent="0.35">
      <c r="V31924" s="17"/>
    </row>
    <row r="31925" spans="22:22" x14ac:dyDescent="0.35">
      <c r="V31925" s="17"/>
    </row>
    <row r="31926" spans="22:22" x14ac:dyDescent="0.35">
      <c r="V31926" s="17"/>
    </row>
    <row r="31927" spans="22:22" x14ac:dyDescent="0.35">
      <c r="V31927" s="17"/>
    </row>
    <row r="31928" spans="22:22" x14ac:dyDescent="0.35">
      <c r="V31928" s="17"/>
    </row>
    <row r="31929" spans="22:22" x14ac:dyDescent="0.35">
      <c r="V31929" s="17"/>
    </row>
    <row r="31930" spans="22:22" x14ac:dyDescent="0.35">
      <c r="V31930" s="17"/>
    </row>
    <row r="31931" spans="22:22" x14ac:dyDescent="0.35">
      <c r="V31931" s="17"/>
    </row>
    <row r="31932" spans="22:22" x14ac:dyDescent="0.35">
      <c r="V31932" s="17"/>
    </row>
    <row r="31933" spans="22:22" x14ac:dyDescent="0.35">
      <c r="V31933" s="17"/>
    </row>
    <row r="31934" spans="22:22" x14ac:dyDescent="0.35">
      <c r="V31934" s="17"/>
    </row>
    <row r="31935" spans="22:22" x14ac:dyDescent="0.35">
      <c r="V31935" s="17"/>
    </row>
    <row r="31936" spans="22:22" x14ac:dyDescent="0.35">
      <c r="V31936" s="17"/>
    </row>
    <row r="31937" spans="22:22" x14ac:dyDescent="0.35">
      <c r="V31937" s="17"/>
    </row>
    <row r="31938" spans="22:22" x14ac:dyDescent="0.35">
      <c r="V31938" s="17"/>
    </row>
    <row r="31939" spans="22:22" x14ac:dyDescent="0.35">
      <c r="V31939" s="17"/>
    </row>
    <row r="31940" spans="22:22" x14ac:dyDescent="0.35">
      <c r="V31940" s="17"/>
    </row>
    <row r="31941" spans="22:22" x14ac:dyDescent="0.35">
      <c r="V31941" s="17"/>
    </row>
    <row r="31942" spans="22:22" x14ac:dyDescent="0.35">
      <c r="V31942" s="17"/>
    </row>
    <row r="31943" spans="22:22" x14ac:dyDescent="0.35">
      <c r="V31943" s="17"/>
    </row>
    <row r="31944" spans="22:22" x14ac:dyDescent="0.35">
      <c r="V31944" s="17"/>
    </row>
    <row r="31945" spans="22:22" x14ac:dyDescent="0.35">
      <c r="V31945" s="17"/>
    </row>
    <row r="31946" spans="22:22" x14ac:dyDescent="0.35">
      <c r="V31946" s="17"/>
    </row>
    <row r="31947" spans="22:22" x14ac:dyDescent="0.35">
      <c r="V31947" s="17"/>
    </row>
    <row r="31948" spans="22:22" x14ac:dyDescent="0.35">
      <c r="V31948" s="17"/>
    </row>
    <row r="31949" spans="22:22" x14ac:dyDescent="0.35">
      <c r="V31949" s="17"/>
    </row>
    <row r="31950" spans="22:22" x14ac:dyDescent="0.35">
      <c r="V31950" s="17"/>
    </row>
    <row r="31951" spans="22:22" x14ac:dyDescent="0.35">
      <c r="V31951" s="17"/>
    </row>
    <row r="31952" spans="22:22" x14ac:dyDescent="0.35">
      <c r="V31952" s="17"/>
    </row>
    <row r="31953" spans="22:22" x14ac:dyDescent="0.35">
      <c r="V31953" s="17"/>
    </row>
    <row r="31954" spans="22:22" x14ac:dyDescent="0.35">
      <c r="V31954" s="17"/>
    </row>
    <row r="31955" spans="22:22" x14ac:dyDescent="0.35">
      <c r="V31955" s="17"/>
    </row>
    <row r="31956" spans="22:22" x14ac:dyDescent="0.35">
      <c r="V31956" s="17"/>
    </row>
    <row r="31957" spans="22:22" x14ac:dyDescent="0.35">
      <c r="V31957" s="17"/>
    </row>
    <row r="31958" spans="22:22" x14ac:dyDescent="0.35">
      <c r="V31958" s="17"/>
    </row>
    <row r="31959" spans="22:22" x14ac:dyDescent="0.35">
      <c r="V31959" s="17"/>
    </row>
    <row r="31960" spans="22:22" x14ac:dyDescent="0.35">
      <c r="V31960" s="17"/>
    </row>
    <row r="31961" spans="22:22" x14ac:dyDescent="0.35">
      <c r="V31961" s="17"/>
    </row>
    <row r="31962" spans="22:22" x14ac:dyDescent="0.35">
      <c r="V31962" s="17"/>
    </row>
    <row r="31963" spans="22:22" x14ac:dyDescent="0.35">
      <c r="V31963" s="17"/>
    </row>
    <row r="31964" spans="22:22" x14ac:dyDescent="0.35">
      <c r="V31964" s="17"/>
    </row>
    <row r="31965" spans="22:22" x14ac:dyDescent="0.35">
      <c r="V31965" s="17"/>
    </row>
    <row r="31966" spans="22:22" x14ac:dyDescent="0.35">
      <c r="V31966" s="17"/>
    </row>
    <row r="31967" spans="22:22" x14ac:dyDescent="0.35">
      <c r="V31967" s="17"/>
    </row>
    <row r="31968" spans="22:22" x14ac:dyDescent="0.35">
      <c r="V31968" s="17"/>
    </row>
    <row r="31969" spans="22:22" x14ac:dyDescent="0.35">
      <c r="V31969" s="17"/>
    </row>
    <row r="31970" spans="22:22" x14ac:dyDescent="0.35">
      <c r="V31970" s="17"/>
    </row>
    <row r="31971" spans="22:22" x14ac:dyDescent="0.35">
      <c r="V31971" s="17"/>
    </row>
    <row r="31972" spans="22:22" x14ac:dyDescent="0.35">
      <c r="V31972" s="17"/>
    </row>
    <row r="31973" spans="22:22" x14ac:dyDescent="0.35">
      <c r="V31973" s="17"/>
    </row>
    <row r="31974" spans="22:22" x14ac:dyDescent="0.35">
      <c r="V31974" s="17"/>
    </row>
    <row r="31975" spans="22:22" x14ac:dyDescent="0.35">
      <c r="V31975" s="17"/>
    </row>
    <row r="31976" spans="22:22" x14ac:dyDescent="0.35">
      <c r="V31976" s="17"/>
    </row>
    <row r="31977" spans="22:22" x14ac:dyDescent="0.35">
      <c r="V31977" s="17"/>
    </row>
    <row r="31978" spans="22:22" x14ac:dyDescent="0.35">
      <c r="V31978" s="17"/>
    </row>
    <row r="31979" spans="22:22" x14ac:dyDescent="0.35">
      <c r="V31979" s="17"/>
    </row>
    <row r="31980" spans="22:22" x14ac:dyDescent="0.35">
      <c r="V31980" s="17"/>
    </row>
    <row r="31981" spans="22:22" x14ac:dyDescent="0.35">
      <c r="V31981" s="17"/>
    </row>
    <row r="31982" spans="22:22" x14ac:dyDescent="0.35">
      <c r="V31982" s="17"/>
    </row>
    <row r="31983" spans="22:22" x14ac:dyDescent="0.35">
      <c r="V31983" s="17"/>
    </row>
    <row r="31984" spans="22:22" x14ac:dyDescent="0.35">
      <c r="V31984" s="17"/>
    </row>
    <row r="31985" spans="22:22" x14ac:dyDescent="0.35">
      <c r="V31985" s="17"/>
    </row>
    <row r="31986" spans="22:22" x14ac:dyDescent="0.35">
      <c r="V31986" s="17"/>
    </row>
    <row r="31987" spans="22:22" x14ac:dyDescent="0.35">
      <c r="V31987" s="17"/>
    </row>
    <row r="31988" spans="22:22" x14ac:dyDescent="0.35">
      <c r="V31988" s="17"/>
    </row>
    <row r="31989" spans="22:22" x14ac:dyDescent="0.35">
      <c r="V31989" s="17"/>
    </row>
    <row r="31990" spans="22:22" x14ac:dyDescent="0.35">
      <c r="V31990" s="17"/>
    </row>
    <row r="31991" spans="22:22" x14ac:dyDescent="0.35">
      <c r="V31991" s="17"/>
    </row>
    <row r="31992" spans="22:22" x14ac:dyDescent="0.35">
      <c r="V31992" s="17"/>
    </row>
    <row r="31993" spans="22:22" x14ac:dyDescent="0.35">
      <c r="V31993" s="17"/>
    </row>
    <row r="31994" spans="22:22" x14ac:dyDescent="0.35">
      <c r="V31994" s="17"/>
    </row>
    <row r="31995" spans="22:22" x14ac:dyDescent="0.35">
      <c r="V31995" s="17"/>
    </row>
    <row r="31996" spans="22:22" x14ac:dyDescent="0.35">
      <c r="V31996" s="17"/>
    </row>
    <row r="31997" spans="22:22" x14ac:dyDescent="0.35">
      <c r="V31997" s="17"/>
    </row>
    <row r="31998" spans="22:22" x14ac:dyDescent="0.35">
      <c r="V31998" s="17"/>
    </row>
    <row r="31999" spans="22:22" x14ac:dyDescent="0.35">
      <c r="V31999" s="17"/>
    </row>
    <row r="32000" spans="22:22" x14ac:dyDescent="0.35">
      <c r="V32000" s="17"/>
    </row>
    <row r="32001" spans="22:22" x14ac:dyDescent="0.35">
      <c r="V32001" s="17"/>
    </row>
    <row r="32002" spans="22:22" x14ac:dyDescent="0.35">
      <c r="V32002" s="17"/>
    </row>
    <row r="32003" spans="22:22" x14ac:dyDescent="0.35">
      <c r="V32003" s="17"/>
    </row>
    <row r="32004" spans="22:22" x14ac:dyDescent="0.35">
      <c r="V32004" s="17"/>
    </row>
    <row r="32005" spans="22:22" x14ac:dyDescent="0.35">
      <c r="V32005" s="17"/>
    </row>
    <row r="32006" spans="22:22" x14ac:dyDescent="0.35">
      <c r="V32006" s="17"/>
    </row>
    <row r="32007" spans="22:22" x14ac:dyDescent="0.35">
      <c r="V32007" s="17"/>
    </row>
    <row r="32008" spans="22:22" x14ac:dyDescent="0.35">
      <c r="V32008" s="17"/>
    </row>
    <row r="32009" spans="22:22" x14ac:dyDescent="0.35">
      <c r="V32009" s="17"/>
    </row>
    <row r="32010" spans="22:22" x14ac:dyDescent="0.35">
      <c r="V32010" s="17"/>
    </row>
    <row r="32011" spans="22:22" x14ac:dyDescent="0.35">
      <c r="V32011" s="17"/>
    </row>
    <row r="32012" spans="22:22" x14ac:dyDescent="0.35">
      <c r="V32012" s="17"/>
    </row>
    <row r="32013" spans="22:22" x14ac:dyDescent="0.35">
      <c r="V32013" s="17"/>
    </row>
    <row r="32014" spans="22:22" x14ac:dyDescent="0.35">
      <c r="V32014" s="17"/>
    </row>
    <row r="32015" spans="22:22" x14ac:dyDescent="0.35">
      <c r="V32015" s="17"/>
    </row>
    <row r="32016" spans="22:22" x14ac:dyDescent="0.35">
      <c r="V32016" s="17"/>
    </row>
    <row r="32017" spans="22:22" x14ac:dyDescent="0.35">
      <c r="V32017" s="17"/>
    </row>
    <row r="32018" spans="22:22" x14ac:dyDescent="0.35">
      <c r="V32018" s="17"/>
    </row>
    <row r="32019" spans="22:22" x14ac:dyDescent="0.35">
      <c r="V32019" s="17"/>
    </row>
    <row r="32020" spans="22:22" x14ac:dyDescent="0.35">
      <c r="V32020" s="17"/>
    </row>
    <row r="32021" spans="22:22" x14ac:dyDescent="0.35">
      <c r="V32021" s="17"/>
    </row>
    <row r="32022" spans="22:22" x14ac:dyDescent="0.35">
      <c r="V32022" s="17"/>
    </row>
    <row r="32023" spans="22:22" x14ac:dyDescent="0.35">
      <c r="V32023" s="17"/>
    </row>
    <row r="32024" spans="22:22" x14ac:dyDescent="0.35">
      <c r="V32024" s="17"/>
    </row>
    <row r="32025" spans="22:22" x14ac:dyDescent="0.35">
      <c r="V32025" s="17"/>
    </row>
    <row r="32026" spans="22:22" x14ac:dyDescent="0.35">
      <c r="V32026" s="17"/>
    </row>
    <row r="32027" spans="22:22" x14ac:dyDescent="0.35">
      <c r="V32027" s="17"/>
    </row>
    <row r="32028" spans="22:22" x14ac:dyDescent="0.35">
      <c r="V32028" s="17"/>
    </row>
    <row r="32029" spans="22:22" x14ac:dyDescent="0.35">
      <c r="V32029" s="17"/>
    </row>
    <row r="32030" spans="22:22" x14ac:dyDescent="0.35">
      <c r="V32030" s="17"/>
    </row>
    <row r="32031" spans="22:22" x14ac:dyDescent="0.35">
      <c r="V32031" s="17"/>
    </row>
    <row r="32032" spans="22:22" x14ac:dyDescent="0.35">
      <c r="V32032" s="17"/>
    </row>
    <row r="32033" spans="22:22" x14ac:dyDescent="0.35">
      <c r="V32033" s="17"/>
    </row>
    <row r="32034" spans="22:22" x14ac:dyDescent="0.35">
      <c r="V32034" s="17"/>
    </row>
    <row r="32035" spans="22:22" x14ac:dyDescent="0.35">
      <c r="V32035" s="17"/>
    </row>
    <row r="32036" spans="22:22" x14ac:dyDescent="0.35">
      <c r="V32036" s="17"/>
    </row>
    <row r="32037" spans="22:22" x14ac:dyDescent="0.35">
      <c r="V32037" s="17"/>
    </row>
    <row r="32038" spans="22:22" x14ac:dyDescent="0.35">
      <c r="V32038" s="17"/>
    </row>
    <row r="32039" spans="22:22" x14ac:dyDescent="0.35">
      <c r="V32039" s="17"/>
    </row>
    <row r="32040" spans="22:22" x14ac:dyDescent="0.35">
      <c r="V32040" s="17"/>
    </row>
    <row r="32041" spans="22:22" x14ac:dyDescent="0.35">
      <c r="V32041" s="17"/>
    </row>
    <row r="32042" spans="22:22" x14ac:dyDescent="0.35">
      <c r="V32042" s="17"/>
    </row>
    <row r="32043" spans="22:22" x14ac:dyDescent="0.35">
      <c r="V32043" s="17"/>
    </row>
    <row r="32044" spans="22:22" x14ac:dyDescent="0.35">
      <c r="V32044" s="17"/>
    </row>
    <row r="32045" spans="22:22" x14ac:dyDescent="0.35">
      <c r="V32045" s="17"/>
    </row>
    <row r="32046" spans="22:22" x14ac:dyDescent="0.35">
      <c r="V32046" s="17"/>
    </row>
    <row r="32047" spans="22:22" x14ac:dyDescent="0.35">
      <c r="V32047" s="17"/>
    </row>
    <row r="32048" spans="22:22" x14ac:dyDescent="0.35">
      <c r="V32048" s="17"/>
    </row>
    <row r="32049" spans="22:22" x14ac:dyDescent="0.35">
      <c r="V32049" s="17"/>
    </row>
    <row r="32050" spans="22:22" x14ac:dyDescent="0.35">
      <c r="V32050" s="17"/>
    </row>
    <row r="32051" spans="22:22" x14ac:dyDescent="0.35">
      <c r="V32051" s="17"/>
    </row>
    <row r="32052" spans="22:22" x14ac:dyDescent="0.35">
      <c r="V32052" s="17"/>
    </row>
    <row r="32053" spans="22:22" x14ac:dyDescent="0.35">
      <c r="V32053" s="17"/>
    </row>
    <row r="32054" spans="22:22" x14ac:dyDescent="0.35">
      <c r="V32054" s="17"/>
    </row>
    <row r="32055" spans="22:22" x14ac:dyDescent="0.35">
      <c r="V32055" s="17"/>
    </row>
    <row r="32056" spans="22:22" x14ac:dyDescent="0.35">
      <c r="V32056" s="17"/>
    </row>
    <row r="32057" spans="22:22" x14ac:dyDescent="0.35">
      <c r="V32057" s="17"/>
    </row>
    <row r="32058" spans="22:22" x14ac:dyDescent="0.35">
      <c r="V32058" s="17"/>
    </row>
    <row r="32059" spans="22:22" x14ac:dyDescent="0.35">
      <c r="V32059" s="17"/>
    </row>
    <row r="32060" spans="22:22" x14ac:dyDescent="0.35">
      <c r="V32060" s="17"/>
    </row>
    <row r="32061" spans="22:22" x14ac:dyDescent="0.35">
      <c r="V32061" s="17"/>
    </row>
    <row r="32062" spans="22:22" x14ac:dyDescent="0.35">
      <c r="V32062" s="17"/>
    </row>
    <row r="32063" spans="22:22" x14ac:dyDescent="0.35">
      <c r="V32063" s="17"/>
    </row>
    <row r="32064" spans="22:22" x14ac:dyDescent="0.35">
      <c r="V32064" s="17"/>
    </row>
    <row r="32065" spans="22:22" x14ac:dyDescent="0.35">
      <c r="V32065" s="17"/>
    </row>
    <row r="32066" spans="22:22" x14ac:dyDescent="0.35">
      <c r="V32066" s="17"/>
    </row>
    <row r="32067" spans="22:22" x14ac:dyDescent="0.35">
      <c r="V32067" s="17"/>
    </row>
    <row r="32068" spans="22:22" x14ac:dyDescent="0.35">
      <c r="V32068" s="17"/>
    </row>
    <row r="32069" spans="22:22" x14ac:dyDescent="0.35">
      <c r="V32069" s="17"/>
    </row>
    <row r="32070" spans="22:22" x14ac:dyDescent="0.35">
      <c r="V32070" s="17"/>
    </row>
    <row r="32071" spans="22:22" x14ac:dyDescent="0.35">
      <c r="V32071" s="17"/>
    </row>
    <row r="32072" spans="22:22" x14ac:dyDescent="0.35">
      <c r="V32072" s="17"/>
    </row>
    <row r="32073" spans="22:22" x14ac:dyDescent="0.35">
      <c r="V32073" s="17"/>
    </row>
    <row r="32074" spans="22:22" x14ac:dyDescent="0.35">
      <c r="V32074" s="17"/>
    </row>
    <row r="32075" spans="22:22" x14ac:dyDescent="0.35">
      <c r="V32075" s="17"/>
    </row>
    <row r="32076" spans="22:22" x14ac:dyDescent="0.35">
      <c r="V32076" s="17"/>
    </row>
    <row r="32077" spans="22:22" x14ac:dyDescent="0.35">
      <c r="V32077" s="17"/>
    </row>
    <row r="32078" spans="22:22" x14ac:dyDescent="0.35">
      <c r="V32078" s="17"/>
    </row>
    <row r="32079" spans="22:22" x14ac:dyDescent="0.35">
      <c r="V32079" s="17"/>
    </row>
    <row r="32080" spans="22:22" x14ac:dyDescent="0.35">
      <c r="V32080" s="17"/>
    </row>
    <row r="32081" spans="22:22" x14ac:dyDescent="0.35">
      <c r="V32081" s="17"/>
    </row>
    <row r="32082" spans="22:22" x14ac:dyDescent="0.35">
      <c r="V32082" s="17"/>
    </row>
    <row r="32083" spans="22:22" x14ac:dyDescent="0.35">
      <c r="V32083" s="17"/>
    </row>
    <row r="32084" spans="22:22" x14ac:dyDescent="0.35">
      <c r="V32084" s="17"/>
    </row>
    <row r="32085" spans="22:22" x14ac:dyDescent="0.35">
      <c r="V32085" s="17"/>
    </row>
    <row r="32086" spans="22:22" x14ac:dyDescent="0.35">
      <c r="V32086" s="17"/>
    </row>
    <row r="32087" spans="22:22" x14ac:dyDescent="0.35">
      <c r="V32087" s="17"/>
    </row>
    <row r="32088" spans="22:22" x14ac:dyDescent="0.35">
      <c r="V32088" s="17"/>
    </row>
    <row r="32089" spans="22:22" x14ac:dyDescent="0.35">
      <c r="V32089" s="17"/>
    </row>
    <row r="32090" spans="22:22" x14ac:dyDescent="0.35">
      <c r="V32090" s="17"/>
    </row>
    <row r="32091" spans="22:22" x14ac:dyDescent="0.35">
      <c r="V32091" s="17"/>
    </row>
    <row r="32092" spans="22:22" x14ac:dyDescent="0.35">
      <c r="V32092" s="17"/>
    </row>
    <row r="32093" spans="22:22" x14ac:dyDescent="0.35">
      <c r="V32093" s="17"/>
    </row>
    <row r="32094" spans="22:22" x14ac:dyDescent="0.35">
      <c r="V32094" s="17"/>
    </row>
    <row r="32095" spans="22:22" x14ac:dyDescent="0.35">
      <c r="V32095" s="17"/>
    </row>
    <row r="32096" spans="22:22" x14ac:dyDescent="0.35">
      <c r="V32096" s="17"/>
    </row>
    <row r="32097" spans="22:22" x14ac:dyDescent="0.35">
      <c r="V32097" s="17"/>
    </row>
    <row r="32098" spans="22:22" x14ac:dyDescent="0.35">
      <c r="V32098" s="17"/>
    </row>
    <row r="32099" spans="22:22" x14ac:dyDescent="0.35">
      <c r="V32099" s="17"/>
    </row>
    <row r="32100" spans="22:22" x14ac:dyDescent="0.35">
      <c r="V32100" s="17"/>
    </row>
    <row r="32101" spans="22:22" x14ac:dyDescent="0.35">
      <c r="V32101" s="17"/>
    </row>
    <row r="32102" spans="22:22" x14ac:dyDescent="0.35">
      <c r="V32102" s="17"/>
    </row>
    <row r="32103" spans="22:22" x14ac:dyDescent="0.35">
      <c r="V32103" s="17"/>
    </row>
    <row r="32104" spans="22:22" x14ac:dyDescent="0.35">
      <c r="V32104" s="17"/>
    </row>
    <row r="32105" spans="22:22" x14ac:dyDescent="0.35">
      <c r="V32105" s="17"/>
    </row>
    <row r="32106" spans="22:22" x14ac:dyDescent="0.35">
      <c r="V32106" s="17"/>
    </row>
    <row r="32107" spans="22:22" x14ac:dyDescent="0.35">
      <c r="V32107" s="17"/>
    </row>
    <row r="32108" spans="22:22" x14ac:dyDescent="0.35">
      <c r="V32108" s="17"/>
    </row>
    <row r="32109" spans="22:22" x14ac:dyDescent="0.35">
      <c r="V32109" s="17"/>
    </row>
    <row r="32110" spans="22:22" x14ac:dyDescent="0.35">
      <c r="V32110" s="17"/>
    </row>
    <row r="32111" spans="22:22" x14ac:dyDescent="0.35">
      <c r="V32111" s="17"/>
    </row>
    <row r="32112" spans="22:22" x14ac:dyDescent="0.35">
      <c r="V32112" s="17"/>
    </row>
    <row r="32113" spans="22:22" x14ac:dyDescent="0.35">
      <c r="V32113" s="17"/>
    </row>
    <row r="32114" spans="22:22" x14ac:dyDescent="0.35">
      <c r="V32114" s="17"/>
    </row>
    <row r="32115" spans="22:22" x14ac:dyDescent="0.35">
      <c r="V32115" s="17"/>
    </row>
    <row r="32116" spans="22:22" x14ac:dyDescent="0.35">
      <c r="V32116" s="17"/>
    </row>
    <row r="32117" spans="22:22" x14ac:dyDescent="0.35">
      <c r="V32117" s="17"/>
    </row>
    <row r="32118" spans="22:22" x14ac:dyDescent="0.35">
      <c r="V32118" s="17"/>
    </row>
    <row r="32119" spans="22:22" x14ac:dyDescent="0.35">
      <c r="V32119" s="17"/>
    </row>
    <row r="32120" spans="22:22" x14ac:dyDescent="0.35">
      <c r="V32120" s="17"/>
    </row>
    <row r="32121" spans="22:22" x14ac:dyDescent="0.35">
      <c r="V32121" s="17"/>
    </row>
    <row r="32122" spans="22:22" x14ac:dyDescent="0.35">
      <c r="V32122" s="17"/>
    </row>
    <row r="32123" spans="22:22" x14ac:dyDescent="0.35">
      <c r="V32123" s="17"/>
    </row>
    <row r="32124" spans="22:22" x14ac:dyDescent="0.35">
      <c r="V32124" s="17"/>
    </row>
    <row r="32125" spans="22:22" x14ac:dyDescent="0.35">
      <c r="V32125" s="17"/>
    </row>
    <row r="32126" spans="22:22" x14ac:dyDescent="0.35">
      <c r="V32126" s="17"/>
    </row>
    <row r="32127" spans="22:22" x14ac:dyDescent="0.35">
      <c r="V32127" s="17"/>
    </row>
    <row r="32128" spans="22:22" x14ac:dyDescent="0.35">
      <c r="V32128" s="17"/>
    </row>
    <row r="32129" spans="22:22" x14ac:dyDescent="0.35">
      <c r="V32129" s="17"/>
    </row>
    <row r="32130" spans="22:22" x14ac:dyDescent="0.35">
      <c r="V32130" s="17"/>
    </row>
    <row r="32131" spans="22:22" x14ac:dyDescent="0.35">
      <c r="V32131" s="17"/>
    </row>
    <row r="32132" spans="22:22" x14ac:dyDescent="0.35">
      <c r="V32132" s="17"/>
    </row>
    <row r="32133" spans="22:22" x14ac:dyDescent="0.35">
      <c r="V32133" s="17"/>
    </row>
    <row r="32134" spans="22:22" x14ac:dyDescent="0.35">
      <c r="V32134" s="17"/>
    </row>
    <row r="32135" spans="22:22" x14ac:dyDescent="0.35">
      <c r="V32135" s="17"/>
    </row>
    <row r="32136" spans="22:22" x14ac:dyDescent="0.35">
      <c r="V32136" s="17"/>
    </row>
    <row r="32137" spans="22:22" x14ac:dyDescent="0.35">
      <c r="V32137" s="17"/>
    </row>
    <row r="32138" spans="22:22" x14ac:dyDescent="0.35">
      <c r="V32138" s="17"/>
    </row>
    <row r="32139" spans="22:22" x14ac:dyDescent="0.35">
      <c r="V32139" s="17"/>
    </row>
    <row r="32140" spans="22:22" x14ac:dyDescent="0.35">
      <c r="V32140" s="17"/>
    </row>
    <row r="32141" spans="22:22" x14ac:dyDescent="0.35">
      <c r="V32141" s="17"/>
    </row>
    <row r="32142" spans="22:22" x14ac:dyDescent="0.35">
      <c r="V32142" s="17"/>
    </row>
    <row r="32143" spans="22:22" x14ac:dyDescent="0.35">
      <c r="V32143" s="17"/>
    </row>
    <row r="32144" spans="22:22" x14ac:dyDescent="0.35">
      <c r="V32144" s="17"/>
    </row>
    <row r="32145" spans="22:22" x14ac:dyDescent="0.35">
      <c r="V32145" s="17"/>
    </row>
    <row r="32146" spans="22:22" x14ac:dyDescent="0.35">
      <c r="V32146" s="17"/>
    </row>
    <row r="32147" spans="22:22" x14ac:dyDescent="0.35">
      <c r="V32147" s="17"/>
    </row>
    <row r="32148" spans="22:22" x14ac:dyDescent="0.35">
      <c r="V32148" s="17"/>
    </row>
    <row r="32149" spans="22:22" x14ac:dyDescent="0.35">
      <c r="V32149" s="17"/>
    </row>
    <row r="32150" spans="22:22" x14ac:dyDescent="0.35">
      <c r="V32150" s="17"/>
    </row>
    <row r="32151" spans="22:22" x14ac:dyDescent="0.35">
      <c r="V32151" s="17"/>
    </row>
    <row r="32152" spans="22:22" x14ac:dyDescent="0.35">
      <c r="V32152" s="17"/>
    </row>
    <row r="32153" spans="22:22" x14ac:dyDescent="0.35">
      <c r="V32153" s="17"/>
    </row>
    <row r="32154" spans="22:22" x14ac:dyDescent="0.35">
      <c r="V32154" s="17"/>
    </row>
    <row r="32155" spans="22:22" x14ac:dyDescent="0.35">
      <c r="V32155" s="17"/>
    </row>
    <row r="32156" spans="22:22" x14ac:dyDescent="0.35">
      <c r="V32156" s="17"/>
    </row>
    <row r="32157" spans="22:22" x14ac:dyDescent="0.35">
      <c r="V32157" s="17"/>
    </row>
    <row r="32158" spans="22:22" x14ac:dyDescent="0.35">
      <c r="V32158" s="17"/>
    </row>
    <row r="32159" spans="22:22" x14ac:dyDescent="0.35">
      <c r="V32159" s="17"/>
    </row>
    <row r="32160" spans="22:22" x14ac:dyDescent="0.35">
      <c r="V32160" s="17"/>
    </row>
    <row r="32161" spans="22:22" x14ac:dyDescent="0.35">
      <c r="V32161" s="17"/>
    </row>
    <row r="32162" spans="22:22" x14ac:dyDescent="0.35">
      <c r="V32162" s="17"/>
    </row>
    <row r="32163" spans="22:22" x14ac:dyDescent="0.35">
      <c r="V32163" s="17"/>
    </row>
    <row r="32164" spans="22:22" x14ac:dyDescent="0.35">
      <c r="V32164" s="17"/>
    </row>
    <row r="32165" spans="22:22" x14ac:dyDescent="0.35">
      <c r="V32165" s="17"/>
    </row>
    <row r="32166" spans="22:22" x14ac:dyDescent="0.35">
      <c r="V32166" s="17"/>
    </row>
    <row r="32167" spans="22:22" x14ac:dyDescent="0.35">
      <c r="V32167" s="17"/>
    </row>
    <row r="32168" spans="22:22" x14ac:dyDescent="0.35">
      <c r="V32168" s="17"/>
    </row>
    <row r="32169" spans="22:22" x14ac:dyDescent="0.35">
      <c r="V32169" s="17"/>
    </row>
    <row r="32170" spans="22:22" x14ac:dyDescent="0.35">
      <c r="V32170" s="17"/>
    </row>
    <row r="32171" spans="22:22" x14ac:dyDescent="0.35">
      <c r="V32171" s="17"/>
    </row>
    <row r="32172" spans="22:22" x14ac:dyDescent="0.35">
      <c r="V32172" s="17"/>
    </row>
    <row r="32173" spans="22:22" x14ac:dyDescent="0.35">
      <c r="V32173" s="17"/>
    </row>
    <row r="32174" spans="22:22" x14ac:dyDescent="0.35">
      <c r="V32174" s="17"/>
    </row>
    <row r="32175" spans="22:22" x14ac:dyDescent="0.35">
      <c r="V32175" s="17"/>
    </row>
    <row r="32176" spans="22:22" x14ac:dyDescent="0.35">
      <c r="V32176" s="17"/>
    </row>
    <row r="32177" spans="22:22" x14ac:dyDescent="0.35">
      <c r="V32177" s="17"/>
    </row>
    <row r="32178" spans="22:22" x14ac:dyDescent="0.35">
      <c r="V32178" s="17"/>
    </row>
    <row r="32179" spans="22:22" x14ac:dyDescent="0.35">
      <c r="V32179" s="17"/>
    </row>
    <row r="32180" spans="22:22" x14ac:dyDescent="0.35">
      <c r="V32180" s="17"/>
    </row>
    <row r="32181" spans="22:22" x14ac:dyDescent="0.35">
      <c r="V32181" s="17"/>
    </row>
    <row r="32182" spans="22:22" x14ac:dyDescent="0.35">
      <c r="V32182" s="17"/>
    </row>
    <row r="32183" spans="22:22" x14ac:dyDescent="0.35">
      <c r="V32183" s="17"/>
    </row>
    <row r="32184" spans="22:22" x14ac:dyDescent="0.35">
      <c r="V32184" s="17"/>
    </row>
    <row r="32185" spans="22:22" x14ac:dyDescent="0.35">
      <c r="V32185" s="17"/>
    </row>
    <row r="32186" spans="22:22" x14ac:dyDescent="0.35">
      <c r="V32186" s="17"/>
    </row>
    <row r="32187" spans="22:22" x14ac:dyDescent="0.35">
      <c r="V32187" s="17"/>
    </row>
    <row r="32188" spans="22:22" x14ac:dyDescent="0.35">
      <c r="V32188" s="17"/>
    </row>
    <row r="32189" spans="22:22" x14ac:dyDescent="0.35">
      <c r="V32189" s="17"/>
    </row>
    <row r="32190" spans="22:22" x14ac:dyDescent="0.35">
      <c r="V32190" s="17"/>
    </row>
    <row r="32191" spans="22:22" x14ac:dyDescent="0.35">
      <c r="V32191" s="17"/>
    </row>
    <row r="32192" spans="22:22" x14ac:dyDescent="0.35">
      <c r="V32192" s="17"/>
    </row>
    <row r="32193" spans="22:22" x14ac:dyDescent="0.35">
      <c r="V32193" s="17"/>
    </row>
    <row r="32194" spans="22:22" x14ac:dyDescent="0.35">
      <c r="V32194" s="17"/>
    </row>
    <row r="32195" spans="22:22" x14ac:dyDescent="0.35">
      <c r="V32195" s="17"/>
    </row>
    <row r="32196" spans="22:22" x14ac:dyDescent="0.35">
      <c r="V32196" s="17"/>
    </row>
    <row r="32197" spans="22:22" x14ac:dyDescent="0.35">
      <c r="V32197" s="17"/>
    </row>
    <row r="32198" spans="22:22" x14ac:dyDescent="0.35">
      <c r="V32198" s="17"/>
    </row>
    <row r="32199" spans="22:22" x14ac:dyDescent="0.35">
      <c r="V32199" s="17"/>
    </row>
    <row r="32200" spans="22:22" x14ac:dyDescent="0.35">
      <c r="V32200" s="17"/>
    </row>
    <row r="32201" spans="22:22" x14ac:dyDescent="0.35">
      <c r="V32201" s="17"/>
    </row>
    <row r="32202" spans="22:22" x14ac:dyDescent="0.35">
      <c r="V32202" s="17"/>
    </row>
    <row r="32203" spans="22:22" x14ac:dyDescent="0.35">
      <c r="V32203" s="17"/>
    </row>
    <row r="32204" spans="22:22" x14ac:dyDescent="0.35">
      <c r="V32204" s="17"/>
    </row>
    <row r="32205" spans="22:22" x14ac:dyDescent="0.35">
      <c r="V32205" s="17"/>
    </row>
    <row r="32206" spans="22:22" x14ac:dyDescent="0.35">
      <c r="V32206" s="17"/>
    </row>
    <row r="32207" spans="22:22" x14ac:dyDescent="0.35">
      <c r="V32207" s="17"/>
    </row>
    <row r="32208" spans="22:22" x14ac:dyDescent="0.35">
      <c r="V32208" s="17"/>
    </row>
    <row r="32209" spans="22:22" x14ac:dyDescent="0.35">
      <c r="V32209" s="17"/>
    </row>
    <row r="32210" spans="22:22" x14ac:dyDescent="0.35">
      <c r="V32210" s="17"/>
    </row>
    <row r="32211" spans="22:22" x14ac:dyDescent="0.35">
      <c r="V32211" s="17"/>
    </row>
    <row r="32212" spans="22:22" x14ac:dyDescent="0.35">
      <c r="V32212" s="17"/>
    </row>
    <row r="32213" spans="22:22" x14ac:dyDescent="0.35">
      <c r="V32213" s="17"/>
    </row>
    <row r="32214" spans="22:22" x14ac:dyDescent="0.35">
      <c r="V32214" s="17"/>
    </row>
    <row r="32215" spans="22:22" x14ac:dyDescent="0.35">
      <c r="V32215" s="17"/>
    </row>
    <row r="32216" spans="22:22" x14ac:dyDescent="0.35">
      <c r="V32216" s="17"/>
    </row>
    <row r="32217" spans="22:22" x14ac:dyDescent="0.35">
      <c r="V32217" s="17"/>
    </row>
    <row r="32218" spans="22:22" x14ac:dyDescent="0.35">
      <c r="V32218" s="17"/>
    </row>
    <row r="32219" spans="22:22" x14ac:dyDescent="0.35">
      <c r="V32219" s="17"/>
    </row>
    <row r="32220" spans="22:22" x14ac:dyDescent="0.35">
      <c r="V32220" s="17"/>
    </row>
    <row r="32221" spans="22:22" x14ac:dyDescent="0.35">
      <c r="V32221" s="17"/>
    </row>
    <row r="32222" spans="22:22" x14ac:dyDescent="0.35">
      <c r="V32222" s="17"/>
    </row>
    <row r="32223" spans="22:22" x14ac:dyDescent="0.35">
      <c r="V32223" s="17"/>
    </row>
    <row r="32224" spans="22:22" x14ac:dyDescent="0.35">
      <c r="V32224" s="17"/>
    </row>
    <row r="32225" spans="22:22" x14ac:dyDescent="0.35">
      <c r="V32225" s="17"/>
    </row>
    <row r="32226" spans="22:22" x14ac:dyDescent="0.35">
      <c r="V32226" s="17"/>
    </row>
    <row r="32227" spans="22:22" x14ac:dyDescent="0.35">
      <c r="V32227" s="17"/>
    </row>
    <row r="32228" spans="22:22" x14ac:dyDescent="0.35">
      <c r="V32228" s="17"/>
    </row>
    <row r="32229" spans="22:22" x14ac:dyDescent="0.35">
      <c r="V32229" s="17"/>
    </row>
    <row r="32230" spans="22:22" x14ac:dyDescent="0.35">
      <c r="V32230" s="17"/>
    </row>
    <row r="32231" spans="22:22" x14ac:dyDescent="0.35">
      <c r="V32231" s="17"/>
    </row>
    <row r="32232" spans="22:22" x14ac:dyDescent="0.35">
      <c r="V32232" s="17"/>
    </row>
    <row r="32233" spans="22:22" x14ac:dyDescent="0.35">
      <c r="V32233" s="17"/>
    </row>
    <row r="32234" spans="22:22" x14ac:dyDescent="0.35">
      <c r="V32234" s="17"/>
    </row>
    <row r="32235" spans="22:22" x14ac:dyDescent="0.35">
      <c r="V32235" s="17"/>
    </row>
    <row r="32236" spans="22:22" x14ac:dyDescent="0.35">
      <c r="V32236" s="17"/>
    </row>
    <row r="32237" spans="22:22" x14ac:dyDescent="0.35">
      <c r="V32237" s="17"/>
    </row>
    <row r="32238" spans="22:22" x14ac:dyDescent="0.35">
      <c r="V32238" s="17"/>
    </row>
    <row r="32239" spans="22:22" x14ac:dyDescent="0.35">
      <c r="V32239" s="17"/>
    </row>
    <row r="32240" spans="22:22" x14ac:dyDescent="0.35">
      <c r="V32240" s="17"/>
    </row>
    <row r="32241" spans="22:22" x14ac:dyDescent="0.35">
      <c r="V32241" s="17"/>
    </row>
    <row r="32242" spans="22:22" x14ac:dyDescent="0.35">
      <c r="V32242" s="17"/>
    </row>
    <row r="32243" spans="22:22" x14ac:dyDescent="0.35">
      <c r="V32243" s="17"/>
    </row>
    <row r="32244" spans="22:22" x14ac:dyDescent="0.35">
      <c r="V32244" s="17"/>
    </row>
    <row r="32245" spans="22:22" x14ac:dyDescent="0.35">
      <c r="V32245" s="17"/>
    </row>
    <row r="32246" spans="22:22" x14ac:dyDescent="0.35">
      <c r="V32246" s="17"/>
    </row>
    <row r="32247" spans="22:22" x14ac:dyDescent="0.35">
      <c r="V32247" s="17"/>
    </row>
    <row r="32248" spans="22:22" x14ac:dyDescent="0.35">
      <c r="V32248" s="17"/>
    </row>
    <row r="32249" spans="22:22" x14ac:dyDescent="0.35">
      <c r="V32249" s="17"/>
    </row>
    <row r="32250" spans="22:22" x14ac:dyDescent="0.35">
      <c r="V32250" s="17"/>
    </row>
    <row r="32251" spans="22:22" x14ac:dyDescent="0.35">
      <c r="V32251" s="17"/>
    </row>
    <row r="32252" spans="22:22" x14ac:dyDescent="0.35">
      <c r="V32252" s="17"/>
    </row>
    <row r="32253" spans="22:22" x14ac:dyDescent="0.35">
      <c r="V32253" s="17"/>
    </row>
    <row r="32254" spans="22:22" x14ac:dyDescent="0.35">
      <c r="V32254" s="17"/>
    </row>
    <row r="32255" spans="22:22" x14ac:dyDescent="0.35">
      <c r="V32255" s="17"/>
    </row>
    <row r="32256" spans="22:22" x14ac:dyDescent="0.35">
      <c r="V32256" s="17"/>
    </row>
    <row r="32257" spans="22:22" x14ac:dyDescent="0.35">
      <c r="V32257" s="17"/>
    </row>
    <row r="32258" spans="22:22" x14ac:dyDescent="0.35">
      <c r="V32258" s="17"/>
    </row>
    <row r="32259" spans="22:22" x14ac:dyDescent="0.35">
      <c r="V32259" s="17"/>
    </row>
    <row r="32260" spans="22:22" x14ac:dyDescent="0.35">
      <c r="V32260" s="17"/>
    </row>
    <row r="32261" spans="22:22" x14ac:dyDescent="0.35">
      <c r="V32261" s="17"/>
    </row>
    <row r="32262" spans="22:22" x14ac:dyDescent="0.35">
      <c r="V32262" s="17"/>
    </row>
    <row r="32263" spans="22:22" x14ac:dyDescent="0.35">
      <c r="V32263" s="17"/>
    </row>
    <row r="32264" spans="22:22" x14ac:dyDescent="0.35">
      <c r="V32264" s="17"/>
    </row>
    <row r="32265" spans="22:22" x14ac:dyDescent="0.35">
      <c r="V32265" s="17"/>
    </row>
    <row r="32266" spans="22:22" x14ac:dyDescent="0.35">
      <c r="V32266" s="17"/>
    </row>
    <row r="32267" spans="22:22" x14ac:dyDescent="0.35">
      <c r="V32267" s="17"/>
    </row>
    <row r="32268" spans="22:22" x14ac:dyDescent="0.35">
      <c r="V32268" s="17"/>
    </row>
    <row r="32269" spans="22:22" x14ac:dyDescent="0.35">
      <c r="V32269" s="17"/>
    </row>
    <row r="32270" spans="22:22" x14ac:dyDescent="0.35">
      <c r="V32270" s="17"/>
    </row>
    <row r="32271" spans="22:22" x14ac:dyDescent="0.35">
      <c r="V32271" s="17"/>
    </row>
    <row r="32272" spans="22:22" x14ac:dyDescent="0.35">
      <c r="V32272" s="17"/>
    </row>
    <row r="32273" spans="22:22" x14ac:dyDescent="0.35">
      <c r="V32273" s="17"/>
    </row>
    <row r="32274" spans="22:22" x14ac:dyDescent="0.35">
      <c r="V32274" s="17"/>
    </row>
    <row r="32275" spans="22:22" x14ac:dyDescent="0.35">
      <c r="V32275" s="17"/>
    </row>
    <row r="32276" spans="22:22" x14ac:dyDescent="0.35">
      <c r="V32276" s="17"/>
    </row>
    <row r="32277" spans="22:22" x14ac:dyDescent="0.35">
      <c r="V32277" s="17"/>
    </row>
    <row r="32278" spans="22:22" x14ac:dyDescent="0.35">
      <c r="V32278" s="17"/>
    </row>
    <row r="32279" spans="22:22" x14ac:dyDescent="0.35">
      <c r="V32279" s="17"/>
    </row>
    <row r="32280" spans="22:22" x14ac:dyDescent="0.35">
      <c r="V32280" s="17"/>
    </row>
    <row r="32281" spans="22:22" x14ac:dyDescent="0.35">
      <c r="V32281" s="17"/>
    </row>
    <row r="32282" spans="22:22" x14ac:dyDescent="0.35">
      <c r="V32282" s="17"/>
    </row>
    <row r="32283" spans="22:22" x14ac:dyDescent="0.35">
      <c r="V32283" s="17"/>
    </row>
    <row r="32284" spans="22:22" x14ac:dyDescent="0.35">
      <c r="V32284" s="17"/>
    </row>
    <row r="32285" spans="22:22" x14ac:dyDescent="0.35">
      <c r="V32285" s="17"/>
    </row>
    <row r="32286" spans="22:22" x14ac:dyDescent="0.35">
      <c r="V32286" s="17"/>
    </row>
    <row r="32287" spans="22:22" x14ac:dyDescent="0.35">
      <c r="V32287" s="17"/>
    </row>
    <row r="32288" spans="22:22" x14ac:dyDescent="0.35">
      <c r="V32288" s="17"/>
    </row>
    <row r="32289" spans="22:22" x14ac:dyDescent="0.35">
      <c r="V32289" s="17"/>
    </row>
    <row r="32290" spans="22:22" x14ac:dyDescent="0.35">
      <c r="V32290" s="17"/>
    </row>
    <row r="32291" spans="22:22" x14ac:dyDescent="0.35">
      <c r="V32291" s="17"/>
    </row>
    <row r="32292" spans="22:22" x14ac:dyDescent="0.35">
      <c r="V32292" s="17"/>
    </row>
    <row r="32293" spans="22:22" x14ac:dyDescent="0.35">
      <c r="V32293" s="17"/>
    </row>
    <row r="32294" spans="22:22" x14ac:dyDescent="0.35">
      <c r="V32294" s="17"/>
    </row>
    <row r="32295" spans="22:22" x14ac:dyDescent="0.35">
      <c r="V32295" s="17"/>
    </row>
    <row r="32296" spans="22:22" x14ac:dyDescent="0.35">
      <c r="V32296" s="17"/>
    </row>
    <row r="32297" spans="22:22" x14ac:dyDescent="0.35">
      <c r="V32297" s="17"/>
    </row>
    <row r="32298" spans="22:22" x14ac:dyDescent="0.35">
      <c r="V32298" s="17"/>
    </row>
    <row r="32299" spans="22:22" x14ac:dyDescent="0.35">
      <c r="V32299" s="17"/>
    </row>
    <row r="32300" spans="22:22" x14ac:dyDescent="0.35">
      <c r="V32300" s="17"/>
    </row>
    <row r="32301" spans="22:22" x14ac:dyDescent="0.35">
      <c r="V32301" s="17"/>
    </row>
    <row r="32302" spans="22:22" x14ac:dyDescent="0.35">
      <c r="V32302" s="17"/>
    </row>
    <row r="32303" spans="22:22" x14ac:dyDescent="0.35">
      <c r="V32303" s="17"/>
    </row>
    <row r="32304" spans="22:22" x14ac:dyDescent="0.35">
      <c r="V32304" s="17"/>
    </row>
    <row r="32305" spans="22:22" x14ac:dyDescent="0.35">
      <c r="V32305" s="17"/>
    </row>
    <row r="32306" spans="22:22" x14ac:dyDescent="0.35">
      <c r="V32306" s="17"/>
    </row>
    <row r="32307" spans="22:22" x14ac:dyDescent="0.35">
      <c r="V32307" s="17"/>
    </row>
    <row r="32308" spans="22:22" x14ac:dyDescent="0.35">
      <c r="V32308" s="17"/>
    </row>
    <row r="32309" spans="22:22" x14ac:dyDescent="0.35">
      <c r="V32309" s="17"/>
    </row>
    <row r="32310" spans="22:22" x14ac:dyDescent="0.35">
      <c r="V32310" s="17"/>
    </row>
    <row r="32311" spans="22:22" x14ac:dyDescent="0.35">
      <c r="V32311" s="17"/>
    </row>
    <row r="32312" spans="22:22" x14ac:dyDescent="0.35">
      <c r="V32312" s="17"/>
    </row>
    <row r="32313" spans="22:22" x14ac:dyDescent="0.35">
      <c r="V32313" s="17"/>
    </row>
    <row r="32314" spans="22:22" x14ac:dyDescent="0.35">
      <c r="V32314" s="17"/>
    </row>
    <row r="32315" spans="22:22" x14ac:dyDescent="0.35">
      <c r="V32315" s="17"/>
    </row>
    <row r="32316" spans="22:22" x14ac:dyDescent="0.35">
      <c r="V32316" s="17"/>
    </row>
    <row r="32317" spans="22:22" x14ac:dyDescent="0.35">
      <c r="V32317" s="17"/>
    </row>
    <row r="32318" spans="22:22" x14ac:dyDescent="0.35">
      <c r="V32318" s="17"/>
    </row>
    <row r="32319" spans="22:22" x14ac:dyDescent="0.35">
      <c r="V32319" s="17"/>
    </row>
    <row r="32320" spans="22:22" x14ac:dyDescent="0.35">
      <c r="V32320" s="17"/>
    </row>
    <row r="32321" spans="22:22" x14ac:dyDescent="0.35">
      <c r="V32321" s="17"/>
    </row>
    <row r="32322" spans="22:22" x14ac:dyDescent="0.35">
      <c r="V32322" s="17"/>
    </row>
    <row r="32323" spans="22:22" x14ac:dyDescent="0.35">
      <c r="V32323" s="17"/>
    </row>
    <row r="32324" spans="22:22" x14ac:dyDescent="0.35">
      <c r="V32324" s="17"/>
    </row>
    <row r="32325" spans="22:22" x14ac:dyDescent="0.35">
      <c r="V32325" s="17"/>
    </row>
    <row r="32326" spans="22:22" x14ac:dyDescent="0.35">
      <c r="V32326" s="17"/>
    </row>
    <row r="32327" spans="22:22" x14ac:dyDescent="0.35">
      <c r="V32327" s="17"/>
    </row>
    <row r="32328" spans="22:22" x14ac:dyDescent="0.35">
      <c r="V32328" s="17"/>
    </row>
    <row r="32329" spans="22:22" x14ac:dyDescent="0.35">
      <c r="V32329" s="17"/>
    </row>
    <row r="32330" spans="22:22" x14ac:dyDescent="0.35">
      <c r="V32330" s="17"/>
    </row>
    <row r="32331" spans="22:22" x14ac:dyDescent="0.35">
      <c r="V32331" s="17"/>
    </row>
    <row r="32332" spans="22:22" x14ac:dyDescent="0.35">
      <c r="V32332" s="17"/>
    </row>
    <row r="32333" spans="22:22" x14ac:dyDescent="0.35">
      <c r="V32333" s="17"/>
    </row>
    <row r="32334" spans="22:22" x14ac:dyDescent="0.35">
      <c r="V32334" s="17"/>
    </row>
    <row r="32335" spans="22:22" x14ac:dyDescent="0.35">
      <c r="V32335" s="17"/>
    </row>
    <row r="32336" spans="22:22" x14ac:dyDescent="0.35">
      <c r="V32336" s="17"/>
    </row>
    <row r="32337" spans="22:22" x14ac:dyDescent="0.35">
      <c r="V32337" s="17"/>
    </row>
    <row r="32338" spans="22:22" x14ac:dyDescent="0.35">
      <c r="V32338" s="17"/>
    </row>
    <row r="32339" spans="22:22" x14ac:dyDescent="0.35">
      <c r="V32339" s="17"/>
    </row>
    <row r="32340" spans="22:22" x14ac:dyDescent="0.35">
      <c r="V32340" s="17"/>
    </row>
    <row r="32341" spans="22:22" x14ac:dyDescent="0.35">
      <c r="V32341" s="17"/>
    </row>
    <row r="32342" spans="22:22" x14ac:dyDescent="0.35">
      <c r="V32342" s="17"/>
    </row>
    <row r="32343" spans="22:22" x14ac:dyDescent="0.35">
      <c r="V32343" s="17"/>
    </row>
    <row r="32344" spans="22:22" x14ac:dyDescent="0.35">
      <c r="V32344" s="17"/>
    </row>
    <row r="32345" spans="22:22" x14ac:dyDescent="0.35">
      <c r="V32345" s="17"/>
    </row>
    <row r="32346" spans="22:22" x14ac:dyDescent="0.35">
      <c r="V32346" s="17"/>
    </row>
    <row r="32347" spans="22:22" x14ac:dyDescent="0.35">
      <c r="V32347" s="17"/>
    </row>
    <row r="32348" spans="22:22" x14ac:dyDescent="0.35">
      <c r="V32348" s="17"/>
    </row>
    <row r="32349" spans="22:22" x14ac:dyDescent="0.35">
      <c r="V32349" s="17"/>
    </row>
    <row r="32350" spans="22:22" x14ac:dyDescent="0.35">
      <c r="V32350" s="17"/>
    </row>
    <row r="32351" spans="22:22" x14ac:dyDescent="0.35">
      <c r="V32351" s="17"/>
    </row>
    <row r="32352" spans="22:22" x14ac:dyDescent="0.35">
      <c r="V32352" s="17"/>
    </row>
    <row r="32353" spans="22:22" x14ac:dyDescent="0.35">
      <c r="V32353" s="17"/>
    </row>
    <row r="32354" spans="22:22" x14ac:dyDescent="0.35">
      <c r="V32354" s="17"/>
    </row>
    <row r="32355" spans="22:22" x14ac:dyDescent="0.35">
      <c r="V32355" s="17"/>
    </row>
    <row r="32356" spans="22:22" x14ac:dyDescent="0.35">
      <c r="V32356" s="17"/>
    </row>
    <row r="32357" spans="22:22" x14ac:dyDescent="0.35">
      <c r="V32357" s="17"/>
    </row>
    <row r="32358" spans="22:22" x14ac:dyDescent="0.35">
      <c r="V32358" s="17"/>
    </row>
    <row r="32359" spans="22:22" x14ac:dyDescent="0.35">
      <c r="V32359" s="17"/>
    </row>
    <row r="32360" spans="22:22" x14ac:dyDescent="0.35">
      <c r="V32360" s="17"/>
    </row>
    <row r="32361" spans="22:22" x14ac:dyDescent="0.35">
      <c r="V32361" s="17"/>
    </row>
    <row r="32362" spans="22:22" x14ac:dyDescent="0.35">
      <c r="V32362" s="17"/>
    </row>
    <row r="32363" spans="22:22" x14ac:dyDescent="0.35">
      <c r="V32363" s="17"/>
    </row>
    <row r="32364" spans="22:22" x14ac:dyDescent="0.35">
      <c r="V32364" s="17"/>
    </row>
    <row r="32365" spans="22:22" x14ac:dyDescent="0.35">
      <c r="V32365" s="17"/>
    </row>
    <row r="32366" spans="22:22" x14ac:dyDescent="0.35">
      <c r="V32366" s="17"/>
    </row>
    <row r="32367" spans="22:22" x14ac:dyDescent="0.35">
      <c r="V32367" s="17"/>
    </row>
    <row r="32368" spans="22:22" x14ac:dyDescent="0.35">
      <c r="V32368" s="17"/>
    </row>
    <row r="32369" spans="22:22" x14ac:dyDescent="0.35">
      <c r="V32369" s="17"/>
    </row>
    <row r="32370" spans="22:22" x14ac:dyDescent="0.35">
      <c r="V32370" s="17"/>
    </row>
    <row r="32371" spans="22:22" x14ac:dyDescent="0.35">
      <c r="V32371" s="17"/>
    </row>
    <row r="32372" spans="22:22" x14ac:dyDescent="0.35">
      <c r="V32372" s="17"/>
    </row>
    <row r="32373" spans="22:22" x14ac:dyDescent="0.35">
      <c r="V32373" s="17"/>
    </row>
    <row r="32374" spans="22:22" x14ac:dyDescent="0.35">
      <c r="V32374" s="17"/>
    </row>
    <row r="32375" spans="22:22" x14ac:dyDescent="0.35">
      <c r="V32375" s="17"/>
    </row>
    <row r="32376" spans="22:22" x14ac:dyDescent="0.35">
      <c r="V32376" s="17"/>
    </row>
    <row r="32377" spans="22:22" x14ac:dyDescent="0.35">
      <c r="V32377" s="17"/>
    </row>
    <row r="32378" spans="22:22" x14ac:dyDescent="0.35">
      <c r="V32378" s="17"/>
    </row>
    <row r="32379" spans="22:22" x14ac:dyDescent="0.35">
      <c r="V32379" s="17"/>
    </row>
    <row r="32380" spans="22:22" x14ac:dyDescent="0.35">
      <c r="V32380" s="17"/>
    </row>
    <row r="32381" spans="22:22" x14ac:dyDescent="0.35">
      <c r="V32381" s="17"/>
    </row>
    <row r="32382" spans="22:22" x14ac:dyDescent="0.35">
      <c r="V32382" s="17"/>
    </row>
    <row r="32383" spans="22:22" x14ac:dyDescent="0.35">
      <c r="V32383" s="17"/>
    </row>
    <row r="32384" spans="22:22" x14ac:dyDescent="0.35">
      <c r="V32384" s="17"/>
    </row>
    <row r="32385" spans="22:22" x14ac:dyDescent="0.35">
      <c r="V32385" s="17"/>
    </row>
    <row r="32386" spans="22:22" x14ac:dyDescent="0.35">
      <c r="V32386" s="17"/>
    </row>
    <row r="32387" spans="22:22" x14ac:dyDescent="0.35">
      <c r="V32387" s="17"/>
    </row>
    <row r="32388" spans="22:22" x14ac:dyDescent="0.35">
      <c r="V32388" s="17"/>
    </row>
    <row r="32389" spans="22:22" x14ac:dyDescent="0.35">
      <c r="V32389" s="17"/>
    </row>
    <row r="32390" spans="22:22" x14ac:dyDescent="0.35">
      <c r="V32390" s="17"/>
    </row>
    <row r="32391" spans="22:22" x14ac:dyDescent="0.35">
      <c r="V32391" s="17"/>
    </row>
    <row r="32392" spans="22:22" x14ac:dyDescent="0.35">
      <c r="V32392" s="17"/>
    </row>
    <row r="32393" spans="22:22" x14ac:dyDescent="0.35">
      <c r="V32393" s="17"/>
    </row>
    <row r="32394" spans="22:22" x14ac:dyDescent="0.35">
      <c r="V32394" s="17"/>
    </row>
    <row r="32395" spans="22:22" x14ac:dyDescent="0.35">
      <c r="V32395" s="17"/>
    </row>
    <row r="32396" spans="22:22" x14ac:dyDescent="0.35">
      <c r="V32396" s="17"/>
    </row>
    <row r="32397" spans="22:22" x14ac:dyDescent="0.35">
      <c r="V32397" s="17"/>
    </row>
    <row r="32398" spans="22:22" x14ac:dyDescent="0.35">
      <c r="V32398" s="17"/>
    </row>
    <row r="32399" spans="22:22" x14ac:dyDescent="0.35">
      <c r="V32399" s="17"/>
    </row>
    <row r="32400" spans="22:22" x14ac:dyDescent="0.35">
      <c r="V32400" s="17"/>
    </row>
    <row r="32401" spans="22:22" x14ac:dyDescent="0.35">
      <c r="V32401" s="17"/>
    </row>
    <row r="32402" spans="22:22" x14ac:dyDescent="0.35">
      <c r="V32402" s="17"/>
    </row>
    <row r="32403" spans="22:22" x14ac:dyDescent="0.35">
      <c r="V32403" s="17"/>
    </row>
    <row r="32404" spans="22:22" x14ac:dyDescent="0.35">
      <c r="V32404" s="17"/>
    </row>
    <row r="32405" spans="22:22" x14ac:dyDescent="0.35">
      <c r="V32405" s="17"/>
    </row>
    <row r="32406" spans="22:22" x14ac:dyDescent="0.35">
      <c r="V32406" s="17"/>
    </row>
    <row r="32407" spans="22:22" x14ac:dyDescent="0.35">
      <c r="V32407" s="17"/>
    </row>
    <row r="32408" spans="22:22" x14ac:dyDescent="0.35">
      <c r="V32408" s="17"/>
    </row>
    <row r="32409" spans="22:22" x14ac:dyDescent="0.35">
      <c r="V32409" s="17"/>
    </row>
    <row r="32410" spans="22:22" x14ac:dyDescent="0.35">
      <c r="V32410" s="17"/>
    </row>
    <row r="32411" spans="22:22" x14ac:dyDescent="0.35">
      <c r="V32411" s="17"/>
    </row>
    <row r="32412" spans="22:22" x14ac:dyDescent="0.35">
      <c r="V32412" s="17"/>
    </row>
    <row r="32413" spans="22:22" x14ac:dyDescent="0.35">
      <c r="V32413" s="17"/>
    </row>
    <row r="32414" spans="22:22" x14ac:dyDescent="0.35">
      <c r="V32414" s="17"/>
    </row>
    <row r="32415" spans="22:22" x14ac:dyDescent="0.35">
      <c r="V32415" s="17"/>
    </row>
    <row r="32416" spans="22:22" x14ac:dyDescent="0.35">
      <c r="V32416" s="17"/>
    </row>
    <row r="32417" spans="22:22" x14ac:dyDescent="0.35">
      <c r="V32417" s="17"/>
    </row>
    <row r="32418" spans="22:22" x14ac:dyDescent="0.35">
      <c r="V32418" s="17"/>
    </row>
    <row r="32419" spans="22:22" x14ac:dyDescent="0.35">
      <c r="V32419" s="17"/>
    </row>
    <row r="32420" spans="22:22" x14ac:dyDescent="0.35">
      <c r="V32420" s="17"/>
    </row>
    <row r="32421" spans="22:22" x14ac:dyDescent="0.35">
      <c r="V32421" s="17"/>
    </row>
    <row r="32422" spans="22:22" x14ac:dyDescent="0.35">
      <c r="V32422" s="17"/>
    </row>
    <row r="32423" spans="22:22" x14ac:dyDescent="0.35">
      <c r="V32423" s="17"/>
    </row>
    <row r="32424" spans="22:22" x14ac:dyDescent="0.35">
      <c r="V32424" s="17"/>
    </row>
    <row r="32425" spans="22:22" x14ac:dyDescent="0.35">
      <c r="V32425" s="17"/>
    </row>
    <row r="32426" spans="22:22" x14ac:dyDescent="0.35">
      <c r="V32426" s="17"/>
    </row>
    <row r="32427" spans="22:22" x14ac:dyDescent="0.35">
      <c r="V32427" s="17"/>
    </row>
    <row r="32428" spans="22:22" x14ac:dyDescent="0.35">
      <c r="V32428" s="17"/>
    </row>
    <row r="32429" spans="22:22" x14ac:dyDescent="0.35">
      <c r="V32429" s="17"/>
    </row>
    <row r="32430" spans="22:22" x14ac:dyDescent="0.35">
      <c r="V32430" s="17"/>
    </row>
    <row r="32431" spans="22:22" x14ac:dyDescent="0.35">
      <c r="V32431" s="17"/>
    </row>
    <row r="32432" spans="22:22" x14ac:dyDescent="0.35">
      <c r="V32432" s="17"/>
    </row>
    <row r="32433" spans="22:22" x14ac:dyDescent="0.35">
      <c r="V32433" s="17"/>
    </row>
    <row r="32434" spans="22:22" x14ac:dyDescent="0.35">
      <c r="V32434" s="17"/>
    </row>
    <row r="32435" spans="22:22" x14ac:dyDescent="0.35">
      <c r="V32435" s="17"/>
    </row>
    <row r="32436" spans="22:22" x14ac:dyDescent="0.35">
      <c r="V32436" s="17"/>
    </row>
    <row r="32437" spans="22:22" x14ac:dyDescent="0.35">
      <c r="V32437" s="17"/>
    </row>
    <row r="32438" spans="22:22" x14ac:dyDescent="0.35">
      <c r="V32438" s="17"/>
    </row>
    <row r="32439" spans="22:22" x14ac:dyDescent="0.35">
      <c r="V32439" s="17"/>
    </row>
    <row r="32440" spans="22:22" x14ac:dyDescent="0.35">
      <c r="V32440" s="17"/>
    </row>
    <row r="32441" spans="22:22" x14ac:dyDescent="0.35">
      <c r="V32441" s="17"/>
    </row>
    <row r="32442" spans="22:22" x14ac:dyDescent="0.35">
      <c r="V32442" s="17"/>
    </row>
    <row r="32443" spans="22:22" x14ac:dyDescent="0.35">
      <c r="V32443" s="17"/>
    </row>
    <row r="32444" spans="22:22" x14ac:dyDescent="0.35">
      <c r="V32444" s="17"/>
    </row>
    <row r="32445" spans="22:22" x14ac:dyDescent="0.35">
      <c r="V32445" s="17"/>
    </row>
    <row r="32446" spans="22:22" x14ac:dyDescent="0.35">
      <c r="V32446" s="17"/>
    </row>
    <row r="32447" spans="22:22" x14ac:dyDescent="0.35">
      <c r="V32447" s="17"/>
    </row>
    <row r="32448" spans="22:22" x14ac:dyDescent="0.35">
      <c r="V32448" s="17"/>
    </row>
    <row r="32449" spans="22:22" x14ac:dyDescent="0.35">
      <c r="V32449" s="17"/>
    </row>
    <row r="32450" spans="22:22" x14ac:dyDescent="0.35">
      <c r="V32450" s="17"/>
    </row>
    <row r="32451" spans="22:22" x14ac:dyDescent="0.35">
      <c r="V32451" s="17"/>
    </row>
    <row r="32452" spans="22:22" x14ac:dyDescent="0.35">
      <c r="V32452" s="17"/>
    </row>
    <row r="32453" spans="22:22" x14ac:dyDescent="0.35">
      <c r="V32453" s="17"/>
    </row>
    <row r="32454" spans="22:22" x14ac:dyDescent="0.35">
      <c r="V32454" s="17"/>
    </row>
    <row r="32455" spans="22:22" x14ac:dyDescent="0.35">
      <c r="V32455" s="17"/>
    </row>
    <row r="32456" spans="22:22" x14ac:dyDescent="0.35">
      <c r="V32456" s="17"/>
    </row>
    <row r="32457" spans="22:22" x14ac:dyDescent="0.35">
      <c r="V32457" s="17"/>
    </row>
    <row r="32458" spans="22:22" x14ac:dyDescent="0.35">
      <c r="V32458" s="17"/>
    </row>
    <row r="32459" spans="22:22" x14ac:dyDescent="0.35">
      <c r="V32459" s="17"/>
    </row>
    <row r="32460" spans="22:22" x14ac:dyDescent="0.35">
      <c r="V32460" s="17"/>
    </row>
    <row r="32461" spans="22:22" x14ac:dyDescent="0.35">
      <c r="V32461" s="17"/>
    </row>
    <row r="32462" spans="22:22" x14ac:dyDescent="0.35">
      <c r="V32462" s="17"/>
    </row>
    <row r="32463" spans="22:22" x14ac:dyDescent="0.35">
      <c r="V32463" s="17"/>
    </row>
    <row r="32464" spans="22:22" x14ac:dyDescent="0.35">
      <c r="V32464" s="17"/>
    </row>
    <row r="32465" spans="22:22" x14ac:dyDescent="0.35">
      <c r="V32465" s="17"/>
    </row>
    <row r="32466" spans="22:22" x14ac:dyDescent="0.35">
      <c r="V32466" s="17"/>
    </row>
    <row r="32467" spans="22:22" x14ac:dyDescent="0.35">
      <c r="V32467" s="17"/>
    </row>
    <row r="32468" spans="22:22" x14ac:dyDescent="0.35">
      <c r="V32468" s="17"/>
    </row>
    <row r="32469" spans="22:22" x14ac:dyDescent="0.35">
      <c r="V32469" s="17"/>
    </row>
    <row r="32470" spans="22:22" x14ac:dyDescent="0.35">
      <c r="V32470" s="17"/>
    </row>
    <row r="32471" spans="22:22" x14ac:dyDescent="0.35">
      <c r="V32471" s="17"/>
    </row>
    <row r="32472" spans="22:22" x14ac:dyDescent="0.35">
      <c r="V32472" s="17"/>
    </row>
    <row r="32473" spans="22:22" x14ac:dyDescent="0.35">
      <c r="V32473" s="17"/>
    </row>
    <row r="32474" spans="22:22" x14ac:dyDescent="0.35">
      <c r="V32474" s="17"/>
    </row>
    <row r="32475" spans="22:22" x14ac:dyDescent="0.35">
      <c r="V32475" s="17"/>
    </row>
    <row r="32476" spans="22:22" x14ac:dyDescent="0.35">
      <c r="V32476" s="17"/>
    </row>
    <row r="32477" spans="22:22" x14ac:dyDescent="0.35">
      <c r="V32477" s="17"/>
    </row>
    <row r="32478" spans="22:22" x14ac:dyDescent="0.35">
      <c r="V32478" s="17"/>
    </row>
    <row r="32479" spans="22:22" x14ac:dyDescent="0.35">
      <c r="V32479" s="17"/>
    </row>
    <row r="32480" spans="22:22" x14ac:dyDescent="0.35">
      <c r="V32480" s="17"/>
    </row>
    <row r="32481" spans="22:22" x14ac:dyDescent="0.35">
      <c r="V32481" s="17"/>
    </row>
    <row r="32482" spans="22:22" x14ac:dyDescent="0.35">
      <c r="V32482" s="17"/>
    </row>
    <row r="32483" spans="22:22" x14ac:dyDescent="0.35">
      <c r="V32483" s="17"/>
    </row>
    <row r="32484" spans="22:22" x14ac:dyDescent="0.35">
      <c r="V32484" s="17"/>
    </row>
    <row r="32485" spans="22:22" x14ac:dyDescent="0.35">
      <c r="V32485" s="17"/>
    </row>
    <row r="32486" spans="22:22" x14ac:dyDescent="0.35">
      <c r="V32486" s="17"/>
    </row>
    <row r="32487" spans="22:22" x14ac:dyDescent="0.35">
      <c r="V32487" s="17"/>
    </row>
    <row r="32488" spans="22:22" x14ac:dyDescent="0.35">
      <c r="V32488" s="17"/>
    </row>
    <row r="32489" spans="22:22" x14ac:dyDescent="0.35">
      <c r="V32489" s="17"/>
    </row>
    <row r="32490" spans="22:22" x14ac:dyDescent="0.35">
      <c r="V32490" s="17"/>
    </row>
    <row r="32491" spans="22:22" x14ac:dyDescent="0.35">
      <c r="V32491" s="17"/>
    </row>
    <row r="32492" spans="22:22" x14ac:dyDescent="0.35">
      <c r="V32492" s="17"/>
    </row>
    <row r="32493" spans="22:22" x14ac:dyDescent="0.35">
      <c r="V32493" s="17"/>
    </row>
    <row r="32494" spans="22:22" x14ac:dyDescent="0.35">
      <c r="V32494" s="17"/>
    </row>
    <row r="32495" spans="22:22" x14ac:dyDescent="0.35">
      <c r="V32495" s="17"/>
    </row>
    <row r="32496" spans="22:22" x14ac:dyDescent="0.35">
      <c r="V32496" s="17"/>
    </row>
    <row r="32497" spans="22:22" x14ac:dyDescent="0.35">
      <c r="V32497" s="17"/>
    </row>
    <row r="32498" spans="22:22" x14ac:dyDescent="0.35">
      <c r="V32498" s="17"/>
    </row>
    <row r="32499" spans="22:22" x14ac:dyDescent="0.35">
      <c r="V32499" s="17"/>
    </row>
    <row r="32500" spans="22:22" x14ac:dyDescent="0.35">
      <c r="V32500" s="17"/>
    </row>
    <row r="32501" spans="22:22" x14ac:dyDescent="0.35">
      <c r="V32501" s="17"/>
    </row>
    <row r="32502" spans="22:22" x14ac:dyDescent="0.35">
      <c r="V32502" s="17"/>
    </row>
    <row r="32503" spans="22:22" x14ac:dyDescent="0.35">
      <c r="V32503" s="17"/>
    </row>
    <row r="32504" spans="22:22" x14ac:dyDescent="0.35">
      <c r="V32504" s="17"/>
    </row>
    <row r="32505" spans="22:22" x14ac:dyDescent="0.35">
      <c r="V32505" s="17"/>
    </row>
    <row r="32506" spans="22:22" x14ac:dyDescent="0.35">
      <c r="V32506" s="17"/>
    </row>
    <row r="32507" spans="22:22" x14ac:dyDescent="0.35">
      <c r="V32507" s="17"/>
    </row>
    <row r="32508" spans="22:22" x14ac:dyDescent="0.35">
      <c r="V32508" s="17"/>
    </row>
    <row r="32509" spans="22:22" x14ac:dyDescent="0.35">
      <c r="V32509" s="17"/>
    </row>
    <row r="32510" spans="22:22" x14ac:dyDescent="0.35">
      <c r="V32510" s="17"/>
    </row>
    <row r="32511" spans="22:22" x14ac:dyDescent="0.35">
      <c r="V32511" s="17"/>
    </row>
    <row r="32512" spans="22:22" x14ac:dyDescent="0.35">
      <c r="V32512" s="17"/>
    </row>
    <row r="32513" spans="22:22" x14ac:dyDescent="0.35">
      <c r="V32513" s="17"/>
    </row>
    <row r="32514" spans="22:22" x14ac:dyDescent="0.35">
      <c r="V32514" s="17"/>
    </row>
    <row r="32515" spans="22:22" x14ac:dyDescent="0.35">
      <c r="V32515" s="17"/>
    </row>
    <row r="32516" spans="22:22" x14ac:dyDescent="0.35">
      <c r="V32516" s="17"/>
    </row>
    <row r="32517" spans="22:22" x14ac:dyDescent="0.35">
      <c r="V32517" s="17"/>
    </row>
    <row r="32518" spans="22:22" x14ac:dyDescent="0.35">
      <c r="V32518" s="17"/>
    </row>
    <row r="32519" spans="22:22" x14ac:dyDescent="0.35">
      <c r="V32519" s="17"/>
    </row>
    <row r="32520" spans="22:22" x14ac:dyDescent="0.35">
      <c r="V32520" s="17"/>
    </row>
    <row r="32521" spans="22:22" x14ac:dyDescent="0.35">
      <c r="V32521" s="17"/>
    </row>
    <row r="32522" spans="22:22" x14ac:dyDescent="0.35">
      <c r="V32522" s="17"/>
    </row>
    <row r="32523" spans="22:22" x14ac:dyDescent="0.35">
      <c r="V32523" s="17"/>
    </row>
    <row r="32524" spans="22:22" x14ac:dyDescent="0.35">
      <c r="V32524" s="17"/>
    </row>
    <row r="32525" spans="22:22" x14ac:dyDescent="0.35">
      <c r="V32525" s="17"/>
    </row>
    <row r="32526" spans="22:22" x14ac:dyDescent="0.35">
      <c r="V32526" s="17"/>
    </row>
    <row r="32527" spans="22:22" x14ac:dyDescent="0.35">
      <c r="V32527" s="17"/>
    </row>
    <row r="32528" spans="22:22" x14ac:dyDescent="0.35">
      <c r="V32528" s="17"/>
    </row>
    <row r="32529" spans="22:22" x14ac:dyDescent="0.35">
      <c r="V32529" s="17"/>
    </row>
    <row r="32530" spans="22:22" x14ac:dyDescent="0.35">
      <c r="V32530" s="17"/>
    </row>
    <row r="32531" spans="22:22" x14ac:dyDescent="0.35">
      <c r="V32531" s="17"/>
    </row>
    <row r="32532" spans="22:22" x14ac:dyDescent="0.35">
      <c r="V32532" s="17"/>
    </row>
    <row r="32533" spans="22:22" x14ac:dyDescent="0.35">
      <c r="V32533" s="17"/>
    </row>
    <row r="32534" spans="22:22" x14ac:dyDescent="0.35">
      <c r="V32534" s="17"/>
    </row>
    <row r="32535" spans="22:22" x14ac:dyDescent="0.35">
      <c r="V32535" s="17"/>
    </row>
    <row r="32536" spans="22:22" x14ac:dyDescent="0.35">
      <c r="V32536" s="17"/>
    </row>
    <row r="32537" spans="22:22" x14ac:dyDescent="0.35">
      <c r="V32537" s="17"/>
    </row>
    <row r="32538" spans="22:22" x14ac:dyDescent="0.35">
      <c r="V32538" s="17"/>
    </row>
    <row r="32539" spans="22:22" x14ac:dyDescent="0.35">
      <c r="V32539" s="17"/>
    </row>
    <row r="32540" spans="22:22" x14ac:dyDescent="0.35">
      <c r="V32540" s="17"/>
    </row>
    <row r="32541" spans="22:22" x14ac:dyDescent="0.35">
      <c r="V32541" s="17"/>
    </row>
    <row r="32542" spans="22:22" x14ac:dyDescent="0.35">
      <c r="V32542" s="17"/>
    </row>
    <row r="32543" spans="22:22" x14ac:dyDescent="0.35">
      <c r="V32543" s="17"/>
    </row>
    <row r="32544" spans="22:22" x14ac:dyDescent="0.35">
      <c r="V32544" s="17"/>
    </row>
    <row r="32545" spans="22:22" x14ac:dyDescent="0.35">
      <c r="V32545" s="17"/>
    </row>
    <row r="32546" spans="22:22" x14ac:dyDescent="0.35">
      <c r="V32546" s="17"/>
    </row>
    <row r="32547" spans="22:22" x14ac:dyDescent="0.35">
      <c r="V32547" s="17"/>
    </row>
    <row r="32548" spans="22:22" x14ac:dyDescent="0.35">
      <c r="V32548" s="17"/>
    </row>
    <row r="32549" spans="22:22" x14ac:dyDescent="0.35">
      <c r="V32549" s="17"/>
    </row>
    <row r="32550" spans="22:22" x14ac:dyDescent="0.35">
      <c r="V32550" s="17"/>
    </row>
    <row r="32551" spans="22:22" x14ac:dyDescent="0.35">
      <c r="V32551" s="17"/>
    </row>
    <row r="32552" spans="22:22" x14ac:dyDescent="0.35">
      <c r="V32552" s="17"/>
    </row>
    <row r="32553" spans="22:22" x14ac:dyDescent="0.35">
      <c r="V32553" s="17"/>
    </row>
    <row r="32554" spans="22:22" x14ac:dyDescent="0.35">
      <c r="V32554" s="17"/>
    </row>
    <row r="32555" spans="22:22" x14ac:dyDescent="0.35">
      <c r="V32555" s="17"/>
    </row>
    <row r="32556" spans="22:22" x14ac:dyDescent="0.35">
      <c r="V32556" s="17"/>
    </row>
    <row r="32557" spans="22:22" x14ac:dyDescent="0.35">
      <c r="V32557" s="17"/>
    </row>
    <row r="32558" spans="22:22" x14ac:dyDescent="0.35">
      <c r="V32558" s="17"/>
    </row>
    <row r="32559" spans="22:22" x14ac:dyDescent="0.35">
      <c r="V32559" s="17"/>
    </row>
    <row r="32560" spans="22:22" x14ac:dyDescent="0.35">
      <c r="V32560" s="17"/>
    </row>
    <row r="32561" spans="22:22" x14ac:dyDescent="0.35">
      <c r="V32561" s="17"/>
    </row>
    <row r="32562" spans="22:22" x14ac:dyDescent="0.35">
      <c r="V32562" s="17"/>
    </row>
    <row r="32563" spans="22:22" x14ac:dyDescent="0.35">
      <c r="V32563" s="17"/>
    </row>
    <row r="32564" spans="22:22" x14ac:dyDescent="0.35">
      <c r="V32564" s="17"/>
    </row>
    <row r="32565" spans="22:22" x14ac:dyDescent="0.35">
      <c r="V32565" s="17"/>
    </row>
    <row r="32566" spans="22:22" x14ac:dyDescent="0.35">
      <c r="V32566" s="17"/>
    </row>
    <row r="32567" spans="22:22" x14ac:dyDescent="0.35">
      <c r="V32567" s="17"/>
    </row>
    <row r="32568" spans="22:22" x14ac:dyDescent="0.35">
      <c r="V32568" s="17"/>
    </row>
    <row r="32569" spans="22:22" x14ac:dyDescent="0.35">
      <c r="V32569" s="17"/>
    </row>
    <row r="32570" spans="22:22" x14ac:dyDescent="0.35">
      <c r="V32570" s="17"/>
    </row>
    <row r="32571" spans="22:22" x14ac:dyDescent="0.35">
      <c r="V32571" s="17"/>
    </row>
    <row r="32572" spans="22:22" x14ac:dyDescent="0.35">
      <c r="V32572" s="17"/>
    </row>
    <row r="32573" spans="22:22" x14ac:dyDescent="0.35">
      <c r="V32573" s="17"/>
    </row>
    <row r="32574" spans="22:22" x14ac:dyDescent="0.35">
      <c r="V32574" s="17"/>
    </row>
    <row r="32575" spans="22:22" x14ac:dyDescent="0.35">
      <c r="V32575" s="17"/>
    </row>
    <row r="32576" spans="22:22" x14ac:dyDescent="0.35">
      <c r="V32576" s="17"/>
    </row>
    <row r="32577" spans="22:22" x14ac:dyDescent="0.35">
      <c r="V32577" s="17"/>
    </row>
    <row r="32578" spans="22:22" x14ac:dyDescent="0.35">
      <c r="V32578" s="17"/>
    </row>
    <row r="32579" spans="22:22" x14ac:dyDescent="0.35">
      <c r="V32579" s="17"/>
    </row>
    <row r="32580" spans="22:22" x14ac:dyDescent="0.35">
      <c r="V32580" s="17"/>
    </row>
    <row r="32581" spans="22:22" x14ac:dyDescent="0.35">
      <c r="V32581" s="17"/>
    </row>
    <row r="32582" spans="22:22" x14ac:dyDescent="0.35">
      <c r="V32582" s="17"/>
    </row>
    <row r="32583" spans="22:22" x14ac:dyDescent="0.35">
      <c r="V32583" s="17"/>
    </row>
    <row r="32584" spans="22:22" x14ac:dyDescent="0.35">
      <c r="V32584" s="17"/>
    </row>
    <row r="32585" spans="22:22" x14ac:dyDescent="0.35">
      <c r="V32585" s="17"/>
    </row>
    <row r="32586" spans="22:22" x14ac:dyDescent="0.35">
      <c r="V32586" s="17"/>
    </row>
    <row r="32587" spans="22:22" x14ac:dyDescent="0.35">
      <c r="V32587" s="17"/>
    </row>
    <row r="32588" spans="22:22" x14ac:dyDescent="0.35">
      <c r="V32588" s="17"/>
    </row>
    <row r="32589" spans="22:22" x14ac:dyDescent="0.35">
      <c r="V32589" s="17"/>
    </row>
    <row r="32590" spans="22:22" x14ac:dyDescent="0.35">
      <c r="V32590" s="17"/>
    </row>
    <row r="32591" spans="22:22" x14ac:dyDescent="0.35">
      <c r="V32591" s="17"/>
    </row>
    <row r="32592" spans="22:22" x14ac:dyDescent="0.35">
      <c r="V32592" s="17"/>
    </row>
    <row r="32593" spans="22:22" x14ac:dyDescent="0.35">
      <c r="V32593" s="17"/>
    </row>
    <row r="32594" spans="22:22" x14ac:dyDescent="0.35">
      <c r="V32594" s="17"/>
    </row>
    <row r="32595" spans="22:22" x14ac:dyDescent="0.35">
      <c r="V32595" s="17"/>
    </row>
    <row r="32596" spans="22:22" x14ac:dyDescent="0.35">
      <c r="V32596" s="17"/>
    </row>
    <row r="32597" spans="22:22" x14ac:dyDescent="0.35">
      <c r="V32597" s="17"/>
    </row>
    <row r="32598" spans="22:22" x14ac:dyDescent="0.35">
      <c r="V32598" s="17"/>
    </row>
    <row r="32599" spans="22:22" x14ac:dyDescent="0.35">
      <c r="V32599" s="17"/>
    </row>
    <row r="32600" spans="22:22" x14ac:dyDescent="0.35">
      <c r="V32600" s="17"/>
    </row>
    <row r="32601" spans="22:22" x14ac:dyDescent="0.35">
      <c r="V32601" s="17"/>
    </row>
    <row r="32602" spans="22:22" x14ac:dyDescent="0.35">
      <c r="V32602" s="17"/>
    </row>
    <row r="32603" spans="22:22" x14ac:dyDescent="0.35">
      <c r="V32603" s="17"/>
    </row>
    <row r="32604" spans="22:22" x14ac:dyDescent="0.35">
      <c r="V32604" s="17"/>
    </row>
    <row r="32605" spans="22:22" x14ac:dyDescent="0.35">
      <c r="V32605" s="17"/>
    </row>
    <row r="32606" spans="22:22" x14ac:dyDescent="0.35">
      <c r="V32606" s="17"/>
    </row>
    <row r="32607" spans="22:22" x14ac:dyDescent="0.35">
      <c r="V32607" s="17"/>
    </row>
    <row r="32608" spans="22:22" x14ac:dyDescent="0.35">
      <c r="V32608" s="17"/>
    </row>
    <row r="32609" spans="22:22" x14ac:dyDescent="0.35">
      <c r="V32609" s="17"/>
    </row>
    <row r="32610" spans="22:22" x14ac:dyDescent="0.35">
      <c r="V32610" s="17"/>
    </row>
    <row r="32611" spans="22:22" x14ac:dyDescent="0.35">
      <c r="V32611" s="17"/>
    </row>
    <row r="32612" spans="22:22" x14ac:dyDescent="0.35">
      <c r="V32612" s="17"/>
    </row>
    <row r="32613" spans="22:22" x14ac:dyDescent="0.35">
      <c r="V32613" s="17"/>
    </row>
    <row r="32614" spans="22:22" x14ac:dyDescent="0.35">
      <c r="V32614" s="17"/>
    </row>
    <row r="32615" spans="22:22" x14ac:dyDescent="0.35">
      <c r="V32615" s="17"/>
    </row>
    <row r="32616" spans="22:22" x14ac:dyDescent="0.35">
      <c r="V32616" s="17"/>
    </row>
    <row r="32617" spans="22:22" x14ac:dyDescent="0.35">
      <c r="V32617" s="17"/>
    </row>
    <row r="32618" spans="22:22" x14ac:dyDescent="0.35">
      <c r="V32618" s="17"/>
    </row>
    <row r="32619" spans="22:22" x14ac:dyDescent="0.35">
      <c r="V32619" s="17"/>
    </row>
    <row r="32620" spans="22:22" x14ac:dyDescent="0.35">
      <c r="V32620" s="17"/>
    </row>
    <row r="32621" spans="22:22" x14ac:dyDescent="0.35">
      <c r="V32621" s="17"/>
    </row>
    <row r="32622" spans="22:22" x14ac:dyDescent="0.35">
      <c r="V32622" s="17"/>
    </row>
    <row r="32623" spans="22:22" x14ac:dyDescent="0.35">
      <c r="V32623" s="17"/>
    </row>
    <row r="32624" spans="22:22" x14ac:dyDescent="0.35">
      <c r="V32624" s="17"/>
    </row>
    <row r="32625" spans="22:22" x14ac:dyDescent="0.35">
      <c r="V32625" s="17"/>
    </row>
    <row r="32626" spans="22:22" x14ac:dyDescent="0.35">
      <c r="V32626" s="17"/>
    </row>
    <row r="32627" spans="22:22" x14ac:dyDescent="0.35">
      <c r="V32627" s="17"/>
    </row>
    <row r="32628" spans="22:22" x14ac:dyDescent="0.35">
      <c r="V32628" s="17"/>
    </row>
    <row r="32629" spans="22:22" x14ac:dyDescent="0.35">
      <c r="V32629" s="17"/>
    </row>
    <row r="32630" spans="22:22" x14ac:dyDescent="0.35">
      <c r="V32630" s="17"/>
    </row>
    <row r="32631" spans="22:22" x14ac:dyDescent="0.35">
      <c r="V32631" s="17"/>
    </row>
    <row r="32632" spans="22:22" x14ac:dyDescent="0.35">
      <c r="V32632" s="17"/>
    </row>
    <row r="32633" spans="22:22" x14ac:dyDescent="0.35">
      <c r="V32633" s="17"/>
    </row>
    <row r="32634" spans="22:22" x14ac:dyDescent="0.35">
      <c r="V32634" s="17"/>
    </row>
    <row r="32635" spans="22:22" x14ac:dyDescent="0.35">
      <c r="V32635" s="17"/>
    </row>
    <row r="32636" spans="22:22" x14ac:dyDescent="0.35">
      <c r="V32636" s="17"/>
    </row>
    <row r="32637" spans="22:22" x14ac:dyDescent="0.35">
      <c r="V32637" s="17"/>
    </row>
    <row r="32638" spans="22:22" x14ac:dyDescent="0.35">
      <c r="V32638" s="17"/>
    </row>
    <row r="32639" spans="22:22" x14ac:dyDescent="0.35">
      <c r="V32639" s="17"/>
    </row>
    <row r="32640" spans="22:22" x14ac:dyDescent="0.35">
      <c r="V32640" s="17"/>
    </row>
    <row r="32641" spans="22:22" x14ac:dyDescent="0.35">
      <c r="V32641" s="17"/>
    </row>
    <row r="32642" spans="22:22" x14ac:dyDescent="0.35">
      <c r="V32642" s="17"/>
    </row>
    <row r="32643" spans="22:22" x14ac:dyDescent="0.35">
      <c r="V32643" s="17"/>
    </row>
    <row r="32644" spans="22:22" x14ac:dyDescent="0.35">
      <c r="V32644" s="17"/>
    </row>
    <row r="32645" spans="22:22" x14ac:dyDescent="0.35">
      <c r="V32645" s="17"/>
    </row>
    <row r="32646" spans="22:22" x14ac:dyDescent="0.35">
      <c r="V32646" s="17"/>
    </row>
    <row r="32647" spans="22:22" x14ac:dyDescent="0.35">
      <c r="V32647" s="17"/>
    </row>
    <row r="32648" spans="22:22" x14ac:dyDescent="0.35">
      <c r="V32648" s="17"/>
    </row>
    <row r="32649" spans="22:22" x14ac:dyDescent="0.35">
      <c r="V32649" s="17"/>
    </row>
    <row r="32650" spans="22:22" x14ac:dyDescent="0.35">
      <c r="V32650" s="17"/>
    </row>
    <row r="32651" spans="22:22" x14ac:dyDescent="0.35">
      <c r="V32651" s="17"/>
    </row>
    <row r="32652" spans="22:22" x14ac:dyDescent="0.35">
      <c r="V32652" s="17"/>
    </row>
    <row r="32653" spans="22:22" x14ac:dyDescent="0.35">
      <c r="V32653" s="17"/>
    </row>
    <row r="32654" spans="22:22" x14ac:dyDescent="0.35">
      <c r="V32654" s="17"/>
    </row>
    <row r="32655" spans="22:22" x14ac:dyDescent="0.35">
      <c r="V32655" s="17"/>
    </row>
    <row r="32656" spans="22:22" x14ac:dyDescent="0.35">
      <c r="V32656" s="17"/>
    </row>
    <row r="32657" spans="22:22" x14ac:dyDescent="0.35">
      <c r="V32657" s="17"/>
    </row>
    <row r="32658" spans="22:22" x14ac:dyDescent="0.35">
      <c r="V32658" s="17"/>
    </row>
    <row r="32659" spans="22:22" x14ac:dyDescent="0.35">
      <c r="V32659" s="17"/>
    </row>
    <row r="32660" spans="22:22" x14ac:dyDescent="0.35">
      <c r="V32660" s="17"/>
    </row>
    <row r="32661" spans="22:22" x14ac:dyDescent="0.35">
      <c r="V32661" s="17"/>
    </row>
    <row r="32662" spans="22:22" x14ac:dyDescent="0.35">
      <c r="V32662" s="17"/>
    </row>
    <row r="32663" spans="22:22" x14ac:dyDescent="0.35">
      <c r="V32663" s="17"/>
    </row>
    <row r="32664" spans="22:22" x14ac:dyDescent="0.35">
      <c r="V32664" s="17"/>
    </row>
    <row r="32665" spans="22:22" x14ac:dyDescent="0.35">
      <c r="V32665" s="17"/>
    </row>
    <row r="32666" spans="22:22" x14ac:dyDescent="0.35">
      <c r="V32666" s="17"/>
    </row>
    <row r="32667" spans="22:22" x14ac:dyDescent="0.35">
      <c r="V32667" s="17"/>
    </row>
    <row r="32668" spans="22:22" x14ac:dyDescent="0.35">
      <c r="V32668" s="17"/>
    </row>
    <row r="32669" spans="22:22" x14ac:dyDescent="0.35">
      <c r="V32669" s="17"/>
    </row>
    <row r="32670" spans="22:22" x14ac:dyDescent="0.35">
      <c r="V32670" s="17"/>
    </row>
    <row r="32671" spans="22:22" x14ac:dyDescent="0.35">
      <c r="V32671" s="17"/>
    </row>
    <row r="32672" spans="22:22" x14ac:dyDescent="0.35">
      <c r="V32672" s="17"/>
    </row>
    <row r="32673" spans="22:22" x14ac:dyDescent="0.35">
      <c r="V32673" s="17"/>
    </row>
    <row r="32674" spans="22:22" x14ac:dyDescent="0.35">
      <c r="V32674" s="17"/>
    </row>
    <row r="32675" spans="22:22" x14ac:dyDescent="0.35">
      <c r="V32675" s="17"/>
    </row>
    <row r="32676" spans="22:22" x14ac:dyDescent="0.35">
      <c r="V32676" s="17"/>
    </row>
    <row r="32677" spans="22:22" x14ac:dyDescent="0.35">
      <c r="V32677" s="17"/>
    </row>
    <row r="32678" spans="22:22" x14ac:dyDescent="0.35">
      <c r="V32678" s="17"/>
    </row>
    <row r="32679" spans="22:22" x14ac:dyDescent="0.35">
      <c r="V32679" s="17"/>
    </row>
    <row r="32680" spans="22:22" x14ac:dyDescent="0.35">
      <c r="V32680" s="17"/>
    </row>
    <row r="32681" spans="22:22" x14ac:dyDescent="0.35">
      <c r="V32681" s="17"/>
    </row>
    <row r="32682" spans="22:22" x14ac:dyDescent="0.35">
      <c r="V32682" s="17"/>
    </row>
    <row r="32683" spans="22:22" x14ac:dyDescent="0.35">
      <c r="V32683" s="17"/>
    </row>
    <row r="32684" spans="22:22" x14ac:dyDescent="0.35">
      <c r="V32684" s="17"/>
    </row>
    <row r="32685" spans="22:22" x14ac:dyDescent="0.35">
      <c r="V32685" s="17"/>
    </row>
    <row r="32686" spans="22:22" x14ac:dyDescent="0.35">
      <c r="V32686" s="17"/>
    </row>
    <row r="32687" spans="22:22" x14ac:dyDescent="0.35">
      <c r="V32687" s="17"/>
    </row>
    <row r="32688" spans="22:22" x14ac:dyDescent="0.35">
      <c r="V32688" s="17"/>
    </row>
    <row r="32689" spans="22:22" x14ac:dyDescent="0.35">
      <c r="V32689" s="17"/>
    </row>
    <row r="32690" spans="22:22" x14ac:dyDescent="0.35">
      <c r="V32690" s="17"/>
    </row>
    <row r="32691" spans="22:22" x14ac:dyDescent="0.35">
      <c r="V32691" s="17"/>
    </row>
    <row r="32692" spans="22:22" x14ac:dyDescent="0.35">
      <c r="V32692" s="17"/>
    </row>
    <row r="32693" spans="22:22" x14ac:dyDescent="0.35">
      <c r="V32693" s="17"/>
    </row>
    <row r="32694" spans="22:22" x14ac:dyDescent="0.35">
      <c r="V32694" s="17"/>
    </row>
    <row r="32695" spans="22:22" x14ac:dyDescent="0.35">
      <c r="V32695" s="17"/>
    </row>
    <row r="32696" spans="22:22" x14ac:dyDescent="0.35">
      <c r="V32696" s="17"/>
    </row>
    <row r="32697" spans="22:22" x14ac:dyDescent="0.35">
      <c r="V32697" s="17"/>
    </row>
    <row r="32698" spans="22:22" x14ac:dyDescent="0.35">
      <c r="V32698" s="17"/>
    </row>
    <row r="32699" spans="22:22" x14ac:dyDescent="0.35">
      <c r="V32699" s="17"/>
    </row>
    <row r="32700" spans="22:22" x14ac:dyDescent="0.35">
      <c r="V32700" s="17"/>
    </row>
    <row r="32701" spans="22:22" x14ac:dyDescent="0.35">
      <c r="V32701" s="17"/>
    </row>
    <row r="32702" spans="22:22" x14ac:dyDescent="0.35">
      <c r="V32702" s="17"/>
    </row>
    <row r="32703" spans="22:22" x14ac:dyDescent="0.35">
      <c r="V32703" s="17"/>
    </row>
    <row r="32704" spans="22:22" x14ac:dyDescent="0.35">
      <c r="V32704" s="17"/>
    </row>
    <row r="32705" spans="22:22" x14ac:dyDescent="0.35">
      <c r="V32705" s="17"/>
    </row>
    <row r="32706" spans="22:22" x14ac:dyDescent="0.35">
      <c r="V32706" s="17"/>
    </row>
    <row r="32707" spans="22:22" x14ac:dyDescent="0.35">
      <c r="V32707" s="17"/>
    </row>
    <row r="32708" spans="22:22" x14ac:dyDescent="0.35">
      <c r="V32708" s="17"/>
    </row>
    <row r="32709" spans="22:22" x14ac:dyDescent="0.35">
      <c r="V32709" s="17"/>
    </row>
    <row r="32710" spans="22:22" x14ac:dyDescent="0.35">
      <c r="V32710" s="17"/>
    </row>
    <row r="32711" spans="22:22" x14ac:dyDescent="0.35">
      <c r="V32711" s="17"/>
    </row>
    <row r="32712" spans="22:22" x14ac:dyDescent="0.35">
      <c r="V32712" s="17"/>
    </row>
    <row r="32713" spans="22:22" x14ac:dyDescent="0.35">
      <c r="V32713" s="17"/>
    </row>
    <row r="32714" spans="22:22" x14ac:dyDescent="0.35">
      <c r="V32714" s="17"/>
    </row>
    <row r="32715" spans="22:22" x14ac:dyDescent="0.35">
      <c r="V32715" s="17"/>
    </row>
    <row r="32716" spans="22:22" x14ac:dyDescent="0.35">
      <c r="V32716" s="17"/>
    </row>
    <row r="32717" spans="22:22" x14ac:dyDescent="0.35">
      <c r="V32717" s="17"/>
    </row>
    <row r="32718" spans="22:22" x14ac:dyDescent="0.35">
      <c r="V32718" s="17"/>
    </row>
    <row r="32719" spans="22:22" x14ac:dyDescent="0.35">
      <c r="V32719" s="17"/>
    </row>
    <row r="32720" spans="22:22" x14ac:dyDescent="0.35">
      <c r="V32720" s="17"/>
    </row>
    <row r="32721" spans="22:22" x14ac:dyDescent="0.35">
      <c r="V32721" s="17"/>
    </row>
    <row r="32722" spans="22:22" x14ac:dyDescent="0.35">
      <c r="V32722" s="17"/>
    </row>
    <row r="32723" spans="22:22" x14ac:dyDescent="0.35">
      <c r="V32723" s="17"/>
    </row>
    <row r="32724" spans="22:22" x14ac:dyDescent="0.35">
      <c r="V32724" s="17"/>
    </row>
    <row r="32725" spans="22:22" x14ac:dyDescent="0.35">
      <c r="V32725" s="17"/>
    </row>
    <row r="32726" spans="22:22" x14ac:dyDescent="0.35">
      <c r="V32726" s="17"/>
    </row>
    <row r="32727" spans="22:22" x14ac:dyDescent="0.35">
      <c r="V32727" s="17"/>
    </row>
    <row r="32728" spans="22:22" x14ac:dyDescent="0.35">
      <c r="V32728" s="17"/>
    </row>
    <row r="32729" spans="22:22" x14ac:dyDescent="0.35">
      <c r="V32729" s="17"/>
    </row>
    <row r="32730" spans="22:22" x14ac:dyDescent="0.35">
      <c r="V32730" s="17"/>
    </row>
    <row r="32731" spans="22:22" x14ac:dyDescent="0.35">
      <c r="V32731" s="17"/>
    </row>
    <row r="32732" spans="22:22" x14ac:dyDescent="0.35">
      <c r="V32732" s="17"/>
    </row>
    <row r="32733" spans="22:22" x14ac:dyDescent="0.35">
      <c r="V32733" s="17"/>
    </row>
    <row r="32734" spans="22:22" x14ac:dyDescent="0.35">
      <c r="V32734" s="17"/>
    </row>
    <row r="32735" spans="22:22" x14ac:dyDescent="0.35">
      <c r="V32735" s="17"/>
    </row>
    <row r="32736" spans="22:22" x14ac:dyDescent="0.35">
      <c r="V32736" s="17"/>
    </row>
    <row r="32737" spans="22:22" x14ac:dyDescent="0.35">
      <c r="V32737" s="17"/>
    </row>
    <row r="32738" spans="22:22" x14ac:dyDescent="0.35">
      <c r="V32738" s="17"/>
    </row>
    <row r="32739" spans="22:22" x14ac:dyDescent="0.35">
      <c r="V32739" s="17"/>
    </row>
    <row r="32740" spans="22:22" x14ac:dyDescent="0.35">
      <c r="V32740" s="17"/>
    </row>
    <row r="32741" spans="22:22" x14ac:dyDescent="0.35">
      <c r="V32741" s="17"/>
    </row>
    <row r="32742" spans="22:22" x14ac:dyDescent="0.35">
      <c r="V32742" s="17"/>
    </row>
    <row r="32743" spans="22:22" x14ac:dyDescent="0.35">
      <c r="V32743" s="17"/>
    </row>
    <row r="32744" spans="22:22" x14ac:dyDescent="0.35">
      <c r="V32744" s="17"/>
    </row>
    <row r="32745" spans="22:22" x14ac:dyDescent="0.35">
      <c r="V32745" s="17"/>
    </row>
    <row r="32746" spans="22:22" x14ac:dyDescent="0.35">
      <c r="V32746" s="17"/>
    </row>
    <row r="32747" spans="22:22" x14ac:dyDescent="0.35">
      <c r="V32747" s="17"/>
    </row>
    <row r="32748" spans="22:22" x14ac:dyDescent="0.35">
      <c r="V32748" s="17"/>
    </row>
    <row r="32749" spans="22:22" x14ac:dyDescent="0.35">
      <c r="V32749" s="17"/>
    </row>
    <row r="32750" spans="22:22" x14ac:dyDescent="0.35">
      <c r="V32750" s="17"/>
    </row>
    <row r="32751" spans="22:22" x14ac:dyDescent="0.35">
      <c r="V32751" s="17"/>
    </row>
    <row r="32752" spans="22:22" x14ac:dyDescent="0.35">
      <c r="V32752" s="17"/>
    </row>
    <row r="32753" spans="22:22" x14ac:dyDescent="0.35">
      <c r="V32753" s="17"/>
    </row>
    <row r="32754" spans="22:22" x14ac:dyDescent="0.35">
      <c r="V32754" s="17"/>
    </row>
    <row r="32755" spans="22:22" x14ac:dyDescent="0.35">
      <c r="V32755" s="17"/>
    </row>
    <row r="32756" spans="22:22" x14ac:dyDescent="0.35">
      <c r="V32756" s="17"/>
    </row>
    <row r="32757" spans="22:22" x14ac:dyDescent="0.35">
      <c r="V32757" s="17"/>
    </row>
    <row r="32758" spans="22:22" x14ac:dyDescent="0.35">
      <c r="V32758" s="17"/>
    </row>
    <row r="32759" spans="22:22" x14ac:dyDescent="0.35">
      <c r="V32759" s="17"/>
    </row>
    <row r="32760" spans="22:22" x14ac:dyDescent="0.35">
      <c r="V32760" s="17"/>
    </row>
    <row r="32761" spans="22:22" x14ac:dyDescent="0.35">
      <c r="V32761" s="17"/>
    </row>
    <row r="32762" spans="22:22" x14ac:dyDescent="0.35">
      <c r="V32762" s="17"/>
    </row>
    <row r="32763" spans="22:22" x14ac:dyDescent="0.35">
      <c r="V32763" s="17"/>
    </row>
    <row r="32764" spans="22:22" x14ac:dyDescent="0.35">
      <c r="V32764" s="17"/>
    </row>
    <row r="32765" spans="22:22" x14ac:dyDescent="0.35">
      <c r="V32765" s="17"/>
    </row>
    <row r="32766" spans="22:22" x14ac:dyDescent="0.35">
      <c r="V32766" s="17"/>
    </row>
    <row r="32767" spans="22:22" x14ac:dyDescent="0.35">
      <c r="V32767" s="17"/>
    </row>
    <row r="32768" spans="22:22" x14ac:dyDescent="0.35">
      <c r="V32768" s="17"/>
    </row>
    <row r="32769" spans="22:22" x14ac:dyDescent="0.35">
      <c r="V32769" s="17"/>
    </row>
    <row r="32770" spans="22:22" x14ac:dyDescent="0.35">
      <c r="V32770" s="17"/>
    </row>
    <row r="32771" spans="22:22" x14ac:dyDescent="0.35">
      <c r="V32771" s="17"/>
    </row>
    <row r="32772" spans="22:22" x14ac:dyDescent="0.35">
      <c r="V32772" s="17"/>
    </row>
    <row r="32773" spans="22:22" x14ac:dyDescent="0.35">
      <c r="V32773" s="17"/>
    </row>
    <row r="32774" spans="22:22" x14ac:dyDescent="0.35">
      <c r="V32774" s="17"/>
    </row>
    <row r="32775" spans="22:22" x14ac:dyDescent="0.35">
      <c r="V32775" s="17"/>
    </row>
    <row r="32776" spans="22:22" x14ac:dyDescent="0.35">
      <c r="V32776" s="17"/>
    </row>
    <row r="32777" spans="22:22" x14ac:dyDescent="0.35">
      <c r="V32777" s="17"/>
    </row>
    <row r="32778" spans="22:22" x14ac:dyDescent="0.35">
      <c r="V32778" s="17"/>
    </row>
    <row r="32779" spans="22:22" x14ac:dyDescent="0.35">
      <c r="V32779" s="17"/>
    </row>
    <row r="32780" spans="22:22" x14ac:dyDescent="0.35">
      <c r="V32780" s="17"/>
    </row>
    <row r="32781" spans="22:22" x14ac:dyDescent="0.35">
      <c r="V32781" s="17"/>
    </row>
    <row r="32782" spans="22:22" x14ac:dyDescent="0.35">
      <c r="V32782" s="17"/>
    </row>
    <row r="32783" spans="22:22" x14ac:dyDescent="0.35">
      <c r="V32783" s="17"/>
    </row>
    <row r="32784" spans="22:22" x14ac:dyDescent="0.35">
      <c r="V32784" s="17"/>
    </row>
    <row r="32785" spans="22:22" x14ac:dyDescent="0.35">
      <c r="V32785" s="17"/>
    </row>
    <row r="32786" spans="22:22" x14ac:dyDescent="0.35">
      <c r="V32786" s="17"/>
    </row>
    <row r="32787" spans="22:22" x14ac:dyDescent="0.35">
      <c r="V32787" s="17"/>
    </row>
    <row r="32788" spans="22:22" x14ac:dyDescent="0.35">
      <c r="V32788" s="17"/>
    </row>
    <row r="32789" spans="22:22" x14ac:dyDescent="0.35">
      <c r="V32789" s="17"/>
    </row>
    <row r="32790" spans="22:22" x14ac:dyDescent="0.35">
      <c r="V32790" s="17"/>
    </row>
    <row r="32791" spans="22:22" x14ac:dyDescent="0.35">
      <c r="V32791" s="17"/>
    </row>
    <row r="32792" spans="22:22" x14ac:dyDescent="0.35">
      <c r="V32792" s="17"/>
    </row>
    <row r="32793" spans="22:22" x14ac:dyDescent="0.35">
      <c r="V32793" s="17"/>
    </row>
    <row r="32794" spans="22:22" x14ac:dyDescent="0.35">
      <c r="V32794" s="17"/>
    </row>
    <row r="32795" spans="22:22" x14ac:dyDescent="0.35">
      <c r="V32795" s="17"/>
    </row>
    <row r="32796" spans="22:22" x14ac:dyDescent="0.35">
      <c r="V32796" s="17"/>
    </row>
    <row r="32797" spans="22:22" x14ac:dyDescent="0.35">
      <c r="V32797" s="17"/>
    </row>
    <row r="32798" spans="22:22" x14ac:dyDescent="0.35">
      <c r="V32798" s="17"/>
    </row>
    <row r="32799" spans="22:22" x14ac:dyDescent="0.35">
      <c r="V32799" s="17"/>
    </row>
    <row r="32800" spans="22:22" x14ac:dyDescent="0.35">
      <c r="V32800" s="17"/>
    </row>
    <row r="32801" spans="22:22" x14ac:dyDescent="0.35">
      <c r="V32801" s="17"/>
    </row>
    <row r="32802" spans="22:22" x14ac:dyDescent="0.35">
      <c r="V32802" s="17"/>
    </row>
    <row r="32803" spans="22:22" x14ac:dyDescent="0.35">
      <c r="V32803" s="17"/>
    </row>
    <row r="32804" spans="22:22" x14ac:dyDescent="0.35">
      <c r="V32804" s="17"/>
    </row>
    <row r="32805" spans="22:22" x14ac:dyDescent="0.35">
      <c r="V32805" s="17"/>
    </row>
    <row r="32806" spans="22:22" x14ac:dyDescent="0.35">
      <c r="V32806" s="17"/>
    </row>
    <row r="32807" spans="22:22" x14ac:dyDescent="0.35">
      <c r="V32807" s="17"/>
    </row>
    <row r="32808" spans="22:22" x14ac:dyDescent="0.35">
      <c r="V32808" s="17"/>
    </row>
    <row r="32809" spans="22:22" x14ac:dyDescent="0.35">
      <c r="V32809" s="17"/>
    </row>
    <row r="32810" spans="22:22" x14ac:dyDescent="0.35">
      <c r="V32810" s="17"/>
    </row>
    <row r="32811" spans="22:22" x14ac:dyDescent="0.35">
      <c r="V32811" s="17"/>
    </row>
    <row r="32812" spans="22:22" x14ac:dyDescent="0.35">
      <c r="V32812" s="17"/>
    </row>
    <row r="32813" spans="22:22" x14ac:dyDescent="0.35">
      <c r="V32813" s="17"/>
    </row>
    <row r="32814" spans="22:22" x14ac:dyDescent="0.35">
      <c r="V32814" s="17"/>
    </row>
    <row r="32815" spans="22:22" x14ac:dyDescent="0.35">
      <c r="V32815" s="17"/>
    </row>
    <row r="32816" spans="22:22" x14ac:dyDescent="0.35">
      <c r="V32816" s="17"/>
    </row>
    <row r="32817" spans="22:22" x14ac:dyDescent="0.35">
      <c r="V32817" s="17"/>
    </row>
    <row r="32818" spans="22:22" x14ac:dyDescent="0.35">
      <c r="V32818" s="17"/>
    </row>
    <row r="32819" spans="22:22" x14ac:dyDescent="0.35">
      <c r="V32819" s="17"/>
    </row>
    <row r="32820" spans="22:22" x14ac:dyDescent="0.35">
      <c r="V32820" s="17"/>
    </row>
    <row r="32821" spans="22:22" x14ac:dyDescent="0.35">
      <c r="V32821" s="17"/>
    </row>
    <row r="32822" spans="22:22" x14ac:dyDescent="0.35">
      <c r="V32822" s="17"/>
    </row>
    <row r="32823" spans="22:22" x14ac:dyDescent="0.35">
      <c r="V32823" s="17"/>
    </row>
    <row r="32824" spans="22:22" x14ac:dyDescent="0.35">
      <c r="V32824" s="17"/>
    </row>
    <row r="32825" spans="22:22" x14ac:dyDescent="0.35">
      <c r="V32825" s="17"/>
    </row>
    <row r="32826" spans="22:22" x14ac:dyDescent="0.35">
      <c r="V32826" s="17"/>
    </row>
    <row r="32827" spans="22:22" x14ac:dyDescent="0.35">
      <c r="V32827" s="17"/>
    </row>
    <row r="32828" spans="22:22" x14ac:dyDescent="0.35">
      <c r="V32828" s="17"/>
    </row>
    <row r="32829" spans="22:22" x14ac:dyDescent="0.35">
      <c r="V32829" s="17"/>
    </row>
    <row r="32830" spans="22:22" x14ac:dyDescent="0.35">
      <c r="V32830" s="17"/>
    </row>
    <row r="32831" spans="22:22" x14ac:dyDescent="0.35">
      <c r="V32831" s="17"/>
    </row>
    <row r="32832" spans="22:22" x14ac:dyDescent="0.35">
      <c r="V32832" s="17"/>
    </row>
    <row r="32833" spans="22:22" x14ac:dyDescent="0.35">
      <c r="V32833" s="17"/>
    </row>
    <row r="32834" spans="22:22" x14ac:dyDescent="0.35">
      <c r="V32834" s="17"/>
    </row>
    <row r="32835" spans="22:22" x14ac:dyDescent="0.35">
      <c r="V32835" s="17"/>
    </row>
    <row r="32836" spans="22:22" x14ac:dyDescent="0.35">
      <c r="V32836" s="17"/>
    </row>
    <row r="32837" spans="22:22" x14ac:dyDescent="0.35">
      <c r="V32837" s="17"/>
    </row>
    <row r="32838" spans="22:22" x14ac:dyDescent="0.35">
      <c r="V32838" s="17"/>
    </row>
    <row r="32839" spans="22:22" x14ac:dyDescent="0.35">
      <c r="V32839" s="17"/>
    </row>
    <row r="32840" spans="22:22" x14ac:dyDescent="0.35">
      <c r="V32840" s="17"/>
    </row>
    <row r="32841" spans="22:22" x14ac:dyDescent="0.35">
      <c r="V32841" s="17"/>
    </row>
    <row r="32842" spans="22:22" x14ac:dyDescent="0.35">
      <c r="V32842" s="17"/>
    </row>
    <row r="32843" spans="22:22" x14ac:dyDescent="0.35">
      <c r="V32843" s="17"/>
    </row>
    <row r="32844" spans="22:22" x14ac:dyDescent="0.35">
      <c r="V32844" s="17"/>
    </row>
    <row r="32845" spans="22:22" x14ac:dyDescent="0.35">
      <c r="V32845" s="17"/>
    </row>
    <row r="32846" spans="22:22" x14ac:dyDescent="0.35">
      <c r="V32846" s="17"/>
    </row>
    <row r="32847" spans="22:22" x14ac:dyDescent="0.35">
      <c r="V32847" s="17"/>
    </row>
    <row r="32848" spans="22:22" x14ac:dyDescent="0.35">
      <c r="V32848" s="17"/>
    </row>
    <row r="32849" spans="22:22" x14ac:dyDescent="0.35">
      <c r="V32849" s="17"/>
    </row>
    <row r="32850" spans="22:22" x14ac:dyDescent="0.35">
      <c r="V32850" s="17"/>
    </row>
    <row r="32851" spans="22:22" x14ac:dyDescent="0.35">
      <c r="V32851" s="17"/>
    </row>
    <row r="32852" spans="22:22" x14ac:dyDescent="0.35">
      <c r="V32852" s="17"/>
    </row>
    <row r="32853" spans="22:22" x14ac:dyDescent="0.35">
      <c r="V32853" s="17"/>
    </row>
    <row r="32854" spans="22:22" x14ac:dyDescent="0.35">
      <c r="V32854" s="17"/>
    </row>
    <row r="32855" spans="22:22" x14ac:dyDescent="0.35">
      <c r="V32855" s="17"/>
    </row>
    <row r="32856" spans="22:22" x14ac:dyDescent="0.35">
      <c r="V32856" s="17"/>
    </row>
    <row r="32857" spans="22:22" x14ac:dyDescent="0.35">
      <c r="V32857" s="17"/>
    </row>
    <row r="32858" spans="22:22" x14ac:dyDescent="0.35">
      <c r="V32858" s="17"/>
    </row>
    <row r="32859" spans="22:22" x14ac:dyDescent="0.35">
      <c r="V32859" s="17"/>
    </row>
    <row r="32860" spans="22:22" x14ac:dyDescent="0.35">
      <c r="V32860" s="17"/>
    </row>
    <row r="32861" spans="22:22" x14ac:dyDescent="0.35">
      <c r="V32861" s="17"/>
    </row>
    <row r="32862" spans="22:22" x14ac:dyDescent="0.35">
      <c r="V32862" s="17"/>
    </row>
    <row r="32863" spans="22:22" x14ac:dyDescent="0.35">
      <c r="V32863" s="17"/>
    </row>
    <row r="32864" spans="22:22" x14ac:dyDescent="0.35">
      <c r="V32864" s="17"/>
    </row>
    <row r="32865" spans="22:22" x14ac:dyDescent="0.35">
      <c r="V32865" s="17"/>
    </row>
    <row r="32866" spans="22:22" x14ac:dyDescent="0.35">
      <c r="V32866" s="17"/>
    </row>
    <row r="32867" spans="22:22" x14ac:dyDescent="0.35">
      <c r="V32867" s="17"/>
    </row>
    <row r="32868" spans="22:22" x14ac:dyDescent="0.35">
      <c r="V32868" s="17"/>
    </row>
    <row r="32869" spans="22:22" x14ac:dyDescent="0.35">
      <c r="V32869" s="17"/>
    </row>
    <row r="32870" spans="22:22" x14ac:dyDescent="0.35">
      <c r="V32870" s="17"/>
    </row>
    <row r="32871" spans="22:22" x14ac:dyDescent="0.35">
      <c r="V32871" s="17"/>
    </row>
    <row r="32872" spans="22:22" x14ac:dyDescent="0.35">
      <c r="V32872" s="17"/>
    </row>
    <row r="32873" spans="22:22" x14ac:dyDescent="0.35">
      <c r="V32873" s="17"/>
    </row>
    <row r="32874" spans="22:22" x14ac:dyDescent="0.35">
      <c r="V32874" s="17"/>
    </row>
    <row r="32875" spans="22:22" x14ac:dyDescent="0.35">
      <c r="V32875" s="17"/>
    </row>
    <row r="32876" spans="22:22" x14ac:dyDescent="0.35">
      <c r="V32876" s="17"/>
    </row>
    <row r="32877" spans="22:22" x14ac:dyDescent="0.35">
      <c r="V32877" s="17"/>
    </row>
    <row r="32878" spans="22:22" x14ac:dyDescent="0.35">
      <c r="V32878" s="17"/>
    </row>
    <row r="32879" spans="22:22" x14ac:dyDescent="0.35">
      <c r="V32879" s="17"/>
    </row>
    <row r="32880" spans="22:22" x14ac:dyDescent="0.35">
      <c r="V32880" s="17"/>
    </row>
    <row r="32881" spans="22:22" x14ac:dyDescent="0.35">
      <c r="V32881" s="17"/>
    </row>
    <row r="32882" spans="22:22" x14ac:dyDescent="0.35">
      <c r="V32882" s="17"/>
    </row>
    <row r="32883" spans="22:22" x14ac:dyDescent="0.35">
      <c r="V32883" s="17"/>
    </row>
    <row r="32884" spans="22:22" x14ac:dyDescent="0.35">
      <c r="V32884" s="17"/>
    </row>
    <row r="32885" spans="22:22" x14ac:dyDescent="0.35">
      <c r="V32885" s="17"/>
    </row>
    <row r="32886" spans="22:22" x14ac:dyDescent="0.35">
      <c r="V32886" s="17"/>
    </row>
    <row r="32887" spans="22:22" x14ac:dyDescent="0.35">
      <c r="V32887" s="17"/>
    </row>
    <row r="32888" spans="22:22" x14ac:dyDescent="0.35">
      <c r="V32888" s="17"/>
    </row>
    <row r="32889" spans="22:22" x14ac:dyDescent="0.35">
      <c r="V32889" s="17"/>
    </row>
    <row r="32890" spans="22:22" x14ac:dyDescent="0.35">
      <c r="V32890" s="17"/>
    </row>
    <row r="32891" spans="22:22" x14ac:dyDescent="0.35">
      <c r="V32891" s="17"/>
    </row>
    <row r="32892" spans="22:22" x14ac:dyDescent="0.35">
      <c r="V32892" s="17"/>
    </row>
    <row r="32893" spans="22:22" x14ac:dyDescent="0.35">
      <c r="V32893" s="17"/>
    </row>
    <row r="32894" spans="22:22" x14ac:dyDescent="0.35">
      <c r="V32894" s="17"/>
    </row>
    <row r="32895" spans="22:22" x14ac:dyDescent="0.35">
      <c r="V32895" s="17"/>
    </row>
    <row r="32896" spans="22:22" x14ac:dyDescent="0.35">
      <c r="V32896" s="17"/>
    </row>
    <row r="32897" spans="22:22" x14ac:dyDescent="0.35">
      <c r="V32897" s="17"/>
    </row>
    <row r="32898" spans="22:22" x14ac:dyDescent="0.35">
      <c r="V32898" s="17"/>
    </row>
    <row r="32899" spans="22:22" x14ac:dyDescent="0.35">
      <c r="V32899" s="17"/>
    </row>
    <row r="32900" spans="22:22" x14ac:dyDescent="0.35">
      <c r="V32900" s="17"/>
    </row>
    <row r="32901" spans="22:22" x14ac:dyDescent="0.35">
      <c r="V32901" s="17"/>
    </row>
    <row r="32902" spans="22:22" x14ac:dyDescent="0.35">
      <c r="V32902" s="17"/>
    </row>
    <row r="32903" spans="22:22" x14ac:dyDescent="0.35">
      <c r="V32903" s="17"/>
    </row>
    <row r="32904" spans="22:22" x14ac:dyDescent="0.35">
      <c r="V32904" s="17"/>
    </row>
    <row r="32905" spans="22:22" x14ac:dyDescent="0.35">
      <c r="V32905" s="17"/>
    </row>
    <row r="32906" spans="22:22" x14ac:dyDescent="0.35">
      <c r="V32906" s="17"/>
    </row>
    <row r="32907" spans="22:22" x14ac:dyDescent="0.35">
      <c r="V32907" s="17"/>
    </row>
    <row r="32908" spans="22:22" x14ac:dyDescent="0.35">
      <c r="V32908" s="17"/>
    </row>
    <row r="32909" spans="22:22" x14ac:dyDescent="0.35">
      <c r="V32909" s="17"/>
    </row>
    <row r="32910" spans="22:22" x14ac:dyDescent="0.35">
      <c r="V32910" s="17"/>
    </row>
    <row r="32911" spans="22:22" x14ac:dyDescent="0.35">
      <c r="V32911" s="17"/>
    </row>
    <row r="32912" spans="22:22" x14ac:dyDescent="0.35">
      <c r="V32912" s="17"/>
    </row>
    <row r="32913" spans="22:22" x14ac:dyDescent="0.35">
      <c r="V32913" s="17"/>
    </row>
    <row r="32914" spans="22:22" x14ac:dyDescent="0.35">
      <c r="V32914" s="17"/>
    </row>
    <row r="32915" spans="22:22" x14ac:dyDescent="0.35">
      <c r="V32915" s="17"/>
    </row>
    <row r="32916" spans="22:22" x14ac:dyDescent="0.35">
      <c r="V32916" s="17"/>
    </row>
    <row r="32917" spans="22:22" x14ac:dyDescent="0.35">
      <c r="V32917" s="17"/>
    </row>
    <row r="32918" spans="22:22" x14ac:dyDescent="0.35">
      <c r="V32918" s="17"/>
    </row>
    <row r="32919" spans="22:22" x14ac:dyDescent="0.35">
      <c r="V32919" s="17"/>
    </row>
    <row r="32920" spans="22:22" x14ac:dyDescent="0.35">
      <c r="V32920" s="17"/>
    </row>
    <row r="32921" spans="22:22" x14ac:dyDescent="0.35">
      <c r="V32921" s="17"/>
    </row>
    <row r="32922" spans="22:22" x14ac:dyDescent="0.35">
      <c r="V32922" s="17"/>
    </row>
    <row r="32923" spans="22:22" x14ac:dyDescent="0.35">
      <c r="V32923" s="17"/>
    </row>
    <row r="32924" spans="22:22" x14ac:dyDescent="0.35">
      <c r="V32924" s="17"/>
    </row>
    <row r="32925" spans="22:22" x14ac:dyDescent="0.35">
      <c r="V32925" s="17"/>
    </row>
    <row r="32926" spans="22:22" x14ac:dyDescent="0.35">
      <c r="V32926" s="17"/>
    </row>
    <row r="32927" spans="22:22" x14ac:dyDescent="0.35">
      <c r="V32927" s="17"/>
    </row>
    <row r="32928" spans="22:22" x14ac:dyDescent="0.35">
      <c r="V32928" s="17"/>
    </row>
    <row r="32929" spans="22:22" x14ac:dyDescent="0.35">
      <c r="V32929" s="17"/>
    </row>
    <row r="32930" spans="22:22" x14ac:dyDescent="0.35">
      <c r="V32930" s="17"/>
    </row>
    <row r="32931" spans="22:22" x14ac:dyDescent="0.35">
      <c r="V32931" s="17"/>
    </row>
    <row r="32932" spans="22:22" x14ac:dyDescent="0.35">
      <c r="V32932" s="17"/>
    </row>
    <row r="32933" spans="22:22" x14ac:dyDescent="0.35">
      <c r="V32933" s="17"/>
    </row>
    <row r="32934" spans="22:22" x14ac:dyDescent="0.35">
      <c r="V32934" s="17"/>
    </row>
    <row r="32935" spans="22:22" x14ac:dyDescent="0.35">
      <c r="V32935" s="17"/>
    </row>
    <row r="32936" spans="22:22" x14ac:dyDescent="0.35">
      <c r="V32936" s="17"/>
    </row>
    <row r="32937" spans="22:22" x14ac:dyDescent="0.35">
      <c r="V32937" s="17"/>
    </row>
    <row r="32938" spans="22:22" x14ac:dyDescent="0.35">
      <c r="V32938" s="17"/>
    </row>
    <row r="32939" spans="22:22" x14ac:dyDescent="0.35">
      <c r="V32939" s="17"/>
    </row>
    <row r="32940" spans="22:22" x14ac:dyDescent="0.35">
      <c r="V32940" s="17"/>
    </row>
    <row r="32941" spans="22:22" x14ac:dyDescent="0.35">
      <c r="V32941" s="17"/>
    </row>
    <row r="32942" spans="22:22" x14ac:dyDescent="0.35">
      <c r="V32942" s="17"/>
    </row>
    <row r="32943" spans="22:22" x14ac:dyDescent="0.35">
      <c r="V32943" s="17"/>
    </row>
    <row r="32944" spans="22:22" x14ac:dyDescent="0.35">
      <c r="V32944" s="17"/>
    </row>
    <row r="32945" spans="22:22" x14ac:dyDescent="0.35">
      <c r="V32945" s="17"/>
    </row>
    <row r="32946" spans="22:22" x14ac:dyDescent="0.35">
      <c r="V32946" s="17"/>
    </row>
    <row r="32947" spans="22:22" x14ac:dyDescent="0.35">
      <c r="V32947" s="17"/>
    </row>
    <row r="32948" spans="22:22" x14ac:dyDescent="0.35">
      <c r="V32948" s="17"/>
    </row>
    <row r="32949" spans="22:22" x14ac:dyDescent="0.35">
      <c r="V32949" s="17"/>
    </row>
    <row r="32950" spans="22:22" x14ac:dyDescent="0.35">
      <c r="V32950" s="17"/>
    </row>
    <row r="32951" spans="22:22" x14ac:dyDescent="0.35">
      <c r="V32951" s="17"/>
    </row>
    <row r="32952" spans="22:22" x14ac:dyDescent="0.35">
      <c r="V32952" s="17"/>
    </row>
    <row r="32953" spans="22:22" x14ac:dyDescent="0.35">
      <c r="V32953" s="17"/>
    </row>
    <row r="32954" spans="22:22" x14ac:dyDescent="0.35">
      <c r="V32954" s="17"/>
    </row>
    <row r="32955" spans="22:22" x14ac:dyDescent="0.35">
      <c r="V32955" s="17"/>
    </row>
    <row r="32956" spans="22:22" x14ac:dyDescent="0.35">
      <c r="V32956" s="17"/>
    </row>
    <row r="32957" spans="22:22" x14ac:dyDescent="0.35">
      <c r="V32957" s="17"/>
    </row>
    <row r="32958" spans="22:22" x14ac:dyDescent="0.35">
      <c r="V32958" s="17"/>
    </row>
    <row r="32959" spans="22:22" x14ac:dyDescent="0.35">
      <c r="V32959" s="17"/>
    </row>
    <row r="32960" spans="22:22" x14ac:dyDescent="0.35">
      <c r="V32960" s="17"/>
    </row>
    <row r="32961" spans="22:22" x14ac:dyDescent="0.35">
      <c r="V32961" s="17"/>
    </row>
    <row r="32962" spans="22:22" x14ac:dyDescent="0.35">
      <c r="V32962" s="17"/>
    </row>
    <row r="32963" spans="22:22" x14ac:dyDescent="0.35">
      <c r="V32963" s="17"/>
    </row>
    <row r="32964" spans="22:22" x14ac:dyDescent="0.35">
      <c r="V32964" s="17"/>
    </row>
    <row r="32965" spans="22:22" x14ac:dyDescent="0.35">
      <c r="V32965" s="17"/>
    </row>
    <row r="32966" spans="22:22" x14ac:dyDescent="0.35">
      <c r="V32966" s="17"/>
    </row>
    <row r="32967" spans="22:22" x14ac:dyDescent="0.35">
      <c r="V32967" s="17"/>
    </row>
    <row r="32968" spans="22:22" x14ac:dyDescent="0.35">
      <c r="V32968" s="17"/>
    </row>
    <row r="32969" spans="22:22" x14ac:dyDescent="0.35">
      <c r="V32969" s="17"/>
    </row>
    <row r="32970" spans="22:22" x14ac:dyDescent="0.35">
      <c r="V32970" s="17"/>
    </row>
    <row r="32971" spans="22:22" x14ac:dyDescent="0.35">
      <c r="V32971" s="17"/>
    </row>
    <row r="32972" spans="22:22" x14ac:dyDescent="0.35">
      <c r="V32972" s="17"/>
    </row>
    <row r="32973" spans="22:22" x14ac:dyDescent="0.35">
      <c r="V32973" s="17"/>
    </row>
    <row r="32974" spans="22:22" x14ac:dyDescent="0.35">
      <c r="V32974" s="17"/>
    </row>
    <row r="32975" spans="22:22" x14ac:dyDescent="0.35">
      <c r="V32975" s="17"/>
    </row>
    <row r="32976" spans="22:22" x14ac:dyDescent="0.35">
      <c r="V32976" s="17"/>
    </row>
    <row r="32977" spans="22:22" x14ac:dyDescent="0.35">
      <c r="V32977" s="17"/>
    </row>
    <row r="32978" spans="22:22" x14ac:dyDescent="0.35">
      <c r="V32978" s="17"/>
    </row>
    <row r="32979" spans="22:22" x14ac:dyDescent="0.35">
      <c r="V32979" s="17"/>
    </row>
    <row r="32980" spans="22:22" x14ac:dyDescent="0.35">
      <c r="V32980" s="17"/>
    </row>
    <row r="32981" spans="22:22" x14ac:dyDescent="0.35">
      <c r="V32981" s="17"/>
    </row>
    <row r="32982" spans="22:22" x14ac:dyDescent="0.35">
      <c r="V32982" s="17"/>
    </row>
    <row r="32983" spans="22:22" x14ac:dyDescent="0.35">
      <c r="V32983" s="17"/>
    </row>
    <row r="32984" spans="22:22" x14ac:dyDescent="0.35">
      <c r="V32984" s="17"/>
    </row>
    <row r="32985" spans="22:22" x14ac:dyDescent="0.35">
      <c r="V32985" s="17"/>
    </row>
    <row r="32986" spans="22:22" x14ac:dyDescent="0.35">
      <c r="V32986" s="17"/>
    </row>
    <row r="32987" spans="22:22" x14ac:dyDescent="0.35">
      <c r="V32987" s="17"/>
    </row>
    <row r="32988" spans="22:22" x14ac:dyDescent="0.35">
      <c r="V32988" s="17"/>
    </row>
    <row r="32989" spans="22:22" x14ac:dyDescent="0.35">
      <c r="V32989" s="17"/>
    </row>
    <row r="32990" spans="22:22" x14ac:dyDescent="0.35">
      <c r="V32990" s="17"/>
    </row>
    <row r="32991" spans="22:22" x14ac:dyDescent="0.35">
      <c r="V32991" s="17"/>
    </row>
    <row r="32992" spans="22:22" x14ac:dyDescent="0.35">
      <c r="V32992" s="17"/>
    </row>
    <row r="32993" spans="22:22" x14ac:dyDescent="0.35">
      <c r="V32993" s="17"/>
    </row>
    <row r="32994" spans="22:22" x14ac:dyDescent="0.35">
      <c r="V32994" s="17"/>
    </row>
    <row r="32995" spans="22:22" x14ac:dyDescent="0.35">
      <c r="V32995" s="17"/>
    </row>
    <row r="32996" spans="22:22" x14ac:dyDescent="0.35">
      <c r="V32996" s="17"/>
    </row>
    <row r="32997" spans="22:22" x14ac:dyDescent="0.35">
      <c r="V32997" s="17"/>
    </row>
    <row r="32998" spans="22:22" x14ac:dyDescent="0.35">
      <c r="V32998" s="17"/>
    </row>
    <row r="32999" spans="22:22" x14ac:dyDescent="0.35">
      <c r="V32999" s="17"/>
    </row>
    <row r="33000" spans="22:22" x14ac:dyDescent="0.35">
      <c r="V33000" s="17"/>
    </row>
    <row r="33001" spans="22:22" x14ac:dyDescent="0.35">
      <c r="V33001" s="17"/>
    </row>
    <row r="33002" spans="22:22" x14ac:dyDescent="0.35">
      <c r="V33002" s="17"/>
    </row>
    <row r="33003" spans="22:22" x14ac:dyDescent="0.35">
      <c r="V33003" s="17"/>
    </row>
    <row r="33004" spans="22:22" x14ac:dyDescent="0.35">
      <c r="V33004" s="17"/>
    </row>
    <row r="33005" spans="22:22" x14ac:dyDescent="0.35">
      <c r="V33005" s="17"/>
    </row>
    <row r="33006" spans="22:22" x14ac:dyDescent="0.35">
      <c r="V33006" s="17"/>
    </row>
    <row r="33007" spans="22:22" x14ac:dyDescent="0.35">
      <c r="V33007" s="17"/>
    </row>
    <row r="33008" spans="22:22" x14ac:dyDescent="0.35">
      <c r="V33008" s="17"/>
    </row>
    <row r="33009" spans="22:22" x14ac:dyDescent="0.35">
      <c r="V33009" s="17"/>
    </row>
    <row r="33010" spans="22:22" x14ac:dyDescent="0.35">
      <c r="V33010" s="17"/>
    </row>
    <row r="33011" spans="22:22" x14ac:dyDescent="0.35">
      <c r="V33011" s="17"/>
    </row>
    <row r="33012" spans="22:22" x14ac:dyDescent="0.35">
      <c r="V33012" s="17"/>
    </row>
    <row r="33013" spans="22:22" x14ac:dyDescent="0.35">
      <c r="V33013" s="17"/>
    </row>
    <row r="33014" spans="22:22" x14ac:dyDescent="0.35">
      <c r="V33014" s="17"/>
    </row>
    <row r="33015" spans="22:22" x14ac:dyDescent="0.35">
      <c r="V33015" s="17"/>
    </row>
    <row r="33016" spans="22:22" x14ac:dyDescent="0.35">
      <c r="V33016" s="17"/>
    </row>
    <row r="33017" spans="22:22" x14ac:dyDescent="0.35">
      <c r="V33017" s="17"/>
    </row>
    <row r="33018" spans="22:22" x14ac:dyDescent="0.35">
      <c r="V33018" s="17"/>
    </row>
    <row r="33019" spans="22:22" x14ac:dyDescent="0.35">
      <c r="V33019" s="17"/>
    </row>
    <row r="33020" spans="22:22" x14ac:dyDescent="0.35">
      <c r="V33020" s="17"/>
    </row>
    <row r="33021" spans="22:22" x14ac:dyDescent="0.35">
      <c r="V33021" s="17"/>
    </row>
    <row r="33022" spans="22:22" x14ac:dyDescent="0.35">
      <c r="V33022" s="17"/>
    </row>
    <row r="33023" spans="22:22" x14ac:dyDescent="0.35">
      <c r="V33023" s="17"/>
    </row>
    <row r="33024" spans="22:22" x14ac:dyDescent="0.35">
      <c r="V33024" s="17"/>
    </row>
    <row r="33025" spans="22:22" x14ac:dyDescent="0.35">
      <c r="V33025" s="17"/>
    </row>
    <row r="33026" spans="22:22" x14ac:dyDescent="0.35">
      <c r="V33026" s="17"/>
    </row>
    <row r="33027" spans="22:22" x14ac:dyDescent="0.35">
      <c r="V33027" s="17"/>
    </row>
    <row r="33028" spans="22:22" x14ac:dyDescent="0.35">
      <c r="V33028" s="17"/>
    </row>
    <row r="33029" spans="22:22" x14ac:dyDescent="0.35">
      <c r="V33029" s="17"/>
    </row>
    <row r="33030" spans="22:22" x14ac:dyDescent="0.35">
      <c r="V33030" s="17"/>
    </row>
    <row r="33031" spans="22:22" x14ac:dyDescent="0.35">
      <c r="V33031" s="17"/>
    </row>
    <row r="33032" spans="22:22" x14ac:dyDescent="0.35">
      <c r="V33032" s="17"/>
    </row>
    <row r="33033" spans="22:22" x14ac:dyDescent="0.35">
      <c r="V33033" s="17"/>
    </row>
    <row r="33034" spans="22:22" x14ac:dyDescent="0.35">
      <c r="V33034" s="17"/>
    </row>
    <row r="33035" spans="22:22" x14ac:dyDescent="0.35">
      <c r="V33035" s="17"/>
    </row>
    <row r="33036" spans="22:22" x14ac:dyDescent="0.35">
      <c r="V33036" s="17"/>
    </row>
    <row r="33037" spans="22:22" x14ac:dyDescent="0.35">
      <c r="V33037" s="17"/>
    </row>
    <row r="33038" spans="22:22" x14ac:dyDescent="0.35">
      <c r="V33038" s="17"/>
    </row>
    <row r="33039" spans="22:22" x14ac:dyDescent="0.35">
      <c r="V33039" s="17"/>
    </row>
    <row r="33040" spans="22:22" x14ac:dyDescent="0.35">
      <c r="V33040" s="17"/>
    </row>
    <row r="33041" spans="22:22" x14ac:dyDescent="0.35">
      <c r="V33041" s="17"/>
    </row>
    <row r="33042" spans="22:22" x14ac:dyDescent="0.35">
      <c r="V33042" s="17"/>
    </row>
    <row r="33043" spans="22:22" x14ac:dyDescent="0.35">
      <c r="V33043" s="17"/>
    </row>
    <row r="33044" spans="22:22" x14ac:dyDescent="0.35">
      <c r="V33044" s="17"/>
    </row>
    <row r="33045" spans="22:22" x14ac:dyDescent="0.35">
      <c r="V33045" s="17"/>
    </row>
    <row r="33046" spans="22:22" x14ac:dyDescent="0.35">
      <c r="V33046" s="17"/>
    </row>
    <row r="33047" spans="22:22" x14ac:dyDescent="0.35">
      <c r="V33047" s="17"/>
    </row>
    <row r="33048" spans="22:22" x14ac:dyDescent="0.35">
      <c r="V33048" s="17"/>
    </row>
    <row r="33049" spans="22:22" x14ac:dyDescent="0.35">
      <c r="V33049" s="17"/>
    </row>
    <row r="33050" spans="22:22" x14ac:dyDescent="0.35">
      <c r="V33050" s="17"/>
    </row>
    <row r="33051" spans="22:22" x14ac:dyDescent="0.35">
      <c r="V33051" s="17"/>
    </row>
    <row r="33052" spans="22:22" x14ac:dyDescent="0.35">
      <c r="V33052" s="17"/>
    </row>
    <row r="33053" spans="22:22" x14ac:dyDescent="0.35">
      <c r="V33053" s="17"/>
    </row>
    <row r="33054" spans="22:22" x14ac:dyDescent="0.35">
      <c r="V33054" s="17"/>
    </row>
    <row r="33055" spans="22:22" x14ac:dyDescent="0.35">
      <c r="V33055" s="17"/>
    </row>
    <row r="33056" spans="22:22" x14ac:dyDescent="0.35">
      <c r="V33056" s="17"/>
    </row>
    <row r="33057" spans="22:22" x14ac:dyDescent="0.35">
      <c r="V33057" s="17"/>
    </row>
    <row r="33058" spans="22:22" x14ac:dyDescent="0.35">
      <c r="V33058" s="17"/>
    </row>
    <row r="33059" spans="22:22" x14ac:dyDescent="0.35">
      <c r="V33059" s="17"/>
    </row>
    <row r="33060" spans="22:22" x14ac:dyDescent="0.35">
      <c r="V33060" s="17"/>
    </row>
    <row r="33061" spans="22:22" x14ac:dyDescent="0.35">
      <c r="V33061" s="17"/>
    </row>
    <row r="33062" spans="22:22" x14ac:dyDescent="0.35">
      <c r="V33062" s="17"/>
    </row>
    <row r="33063" spans="22:22" x14ac:dyDescent="0.35">
      <c r="V33063" s="17"/>
    </row>
    <row r="33064" spans="22:22" x14ac:dyDescent="0.35">
      <c r="V33064" s="17"/>
    </row>
    <row r="33065" spans="22:22" x14ac:dyDescent="0.35">
      <c r="V33065" s="17"/>
    </row>
    <row r="33066" spans="22:22" x14ac:dyDescent="0.35">
      <c r="V33066" s="17"/>
    </row>
    <row r="33067" spans="22:22" x14ac:dyDescent="0.35">
      <c r="V33067" s="17"/>
    </row>
    <row r="33068" spans="22:22" x14ac:dyDescent="0.35">
      <c r="V33068" s="17"/>
    </row>
    <row r="33069" spans="22:22" x14ac:dyDescent="0.35">
      <c r="V33069" s="17"/>
    </row>
    <row r="33070" spans="22:22" x14ac:dyDescent="0.35">
      <c r="V33070" s="17"/>
    </row>
    <row r="33071" spans="22:22" x14ac:dyDescent="0.35">
      <c r="V33071" s="17"/>
    </row>
    <row r="33072" spans="22:22" x14ac:dyDescent="0.35">
      <c r="V33072" s="17"/>
    </row>
    <row r="33073" spans="22:22" x14ac:dyDescent="0.35">
      <c r="V33073" s="17"/>
    </row>
    <row r="33074" spans="22:22" x14ac:dyDescent="0.35">
      <c r="V33074" s="17"/>
    </row>
    <row r="33075" spans="22:22" x14ac:dyDescent="0.35">
      <c r="V33075" s="17"/>
    </row>
    <row r="33076" spans="22:22" x14ac:dyDescent="0.35">
      <c r="V33076" s="17"/>
    </row>
    <row r="33077" spans="22:22" x14ac:dyDescent="0.35">
      <c r="V33077" s="17"/>
    </row>
    <row r="33078" spans="22:22" x14ac:dyDescent="0.35">
      <c r="V33078" s="17"/>
    </row>
    <row r="33079" spans="22:22" x14ac:dyDescent="0.35">
      <c r="V33079" s="17"/>
    </row>
    <row r="33080" spans="22:22" x14ac:dyDescent="0.35">
      <c r="V33080" s="17"/>
    </row>
    <row r="33081" spans="22:22" x14ac:dyDescent="0.35">
      <c r="V33081" s="17"/>
    </row>
    <row r="33082" spans="22:22" x14ac:dyDescent="0.35">
      <c r="V33082" s="17"/>
    </row>
    <row r="33083" spans="22:22" x14ac:dyDescent="0.35">
      <c r="V33083" s="17"/>
    </row>
    <row r="33084" spans="22:22" x14ac:dyDescent="0.35">
      <c r="V33084" s="17"/>
    </row>
    <row r="33085" spans="22:22" x14ac:dyDescent="0.35">
      <c r="V33085" s="17"/>
    </row>
    <row r="33086" spans="22:22" x14ac:dyDescent="0.35">
      <c r="V33086" s="17"/>
    </row>
    <row r="33087" spans="22:22" x14ac:dyDescent="0.35">
      <c r="V33087" s="17"/>
    </row>
    <row r="33088" spans="22:22" x14ac:dyDescent="0.35">
      <c r="V33088" s="17"/>
    </row>
    <row r="33089" spans="22:22" x14ac:dyDescent="0.35">
      <c r="V33089" s="17"/>
    </row>
    <row r="33090" spans="22:22" x14ac:dyDescent="0.35">
      <c r="V33090" s="17"/>
    </row>
    <row r="33091" spans="22:22" x14ac:dyDescent="0.35">
      <c r="V33091" s="17"/>
    </row>
    <row r="33092" spans="22:22" x14ac:dyDescent="0.35">
      <c r="V33092" s="17"/>
    </row>
    <row r="33093" spans="22:22" x14ac:dyDescent="0.35">
      <c r="V33093" s="17"/>
    </row>
    <row r="33094" spans="22:22" x14ac:dyDescent="0.35">
      <c r="V33094" s="17"/>
    </row>
    <row r="33095" spans="22:22" x14ac:dyDescent="0.35">
      <c r="V33095" s="17"/>
    </row>
    <row r="33096" spans="22:22" x14ac:dyDescent="0.35">
      <c r="V33096" s="17"/>
    </row>
    <row r="33097" spans="22:22" x14ac:dyDescent="0.35">
      <c r="V33097" s="17"/>
    </row>
    <row r="33098" spans="22:22" x14ac:dyDescent="0.35">
      <c r="V33098" s="17"/>
    </row>
    <row r="33099" spans="22:22" x14ac:dyDescent="0.35">
      <c r="V33099" s="17"/>
    </row>
    <row r="33100" spans="22:22" x14ac:dyDescent="0.35">
      <c r="V33100" s="17"/>
    </row>
    <row r="33101" spans="22:22" x14ac:dyDescent="0.35">
      <c r="V33101" s="17"/>
    </row>
    <row r="33102" spans="22:22" x14ac:dyDescent="0.35">
      <c r="V33102" s="17"/>
    </row>
    <row r="33103" spans="22:22" x14ac:dyDescent="0.35">
      <c r="V33103" s="17"/>
    </row>
    <row r="33104" spans="22:22" x14ac:dyDescent="0.35">
      <c r="V33104" s="17"/>
    </row>
    <row r="33105" spans="22:22" x14ac:dyDescent="0.35">
      <c r="V33105" s="17"/>
    </row>
    <row r="33106" spans="22:22" x14ac:dyDescent="0.35">
      <c r="V33106" s="17"/>
    </row>
    <row r="33107" spans="22:22" x14ac:dyDescent="0.35">
      <c r="V33107" s="17"/>
    </row>
    <row r="33108" spans="22:22" x14ac:dyDescent="0.35">
      <c r="V33108" s="17"/>
    </row>
    <row r="33109" spans="22:22" x14ac:dyDescent="0.35">
      <c r="V33109" s="17"/>
    </row>
    <row r="33110" spans="22:22" x14ac:dyDescent="0.35">
      <c r="V33110" s="17"/>
    </row>
    <row r="33111" spans="22:22" x14ac:dyDescent="0.35">
      <c r="V33111" s="17"/>
    </row>
    <row r="33112" spans="22:22" x14ac:dyDescent="0.35">
      <c r="V33112" s="17"/>
    </row>
    <row r="33113" spans="22:22" x14ac:dyDescent="0.35">
      <c r="V33113" s="17"/>
    </row>
    <row r="33114" spans="22:22" x14ac:dyDescent="0.35">
      <c r="V33114" s="17"/>
    </row>
    <row r="33115" spans="22:22" x14ac:dyDescent="0.35">
      <c r="V33115" s="17"/>
    </row>
    <row r="33116" spans="22:22" x14ac:dyDescent="0.35">
      <c r="V33116" s="17"/>
    </row>
    <row r="33117" spans="22:22" x14ac:dyDescent="0.35">
      <c r="V33117" s="17"/>
    </row>
    <row r="33118" spans="22:22" x14ac:dyDescent="0.35">
      <c r="V33118" s="17"/>
    </row>
    <row r="33119" spans="22:22" x14ac:dyDescent="0.35">
      <c r="V33119" s="17"/>
    </row>
    <row r="33120" spans="22:22" x14ac:dyDescent="0.35">
      <c r="V33120" s="17"/>
    </row>
    <row r="33121" spans="22:22" x14ac:dyDescent="0.35">
      <c r="V33121" s="17"/>
    </row>
    <row r="33122" spans="22:22" x14ac:dyDescent="0.35">
      <c r="V33122" s="17"/>
    </row>
    <row r="33123" spans="22:22" x14ac:dyDescent="0.35">
      <c r="V33123" s="17"/>
    </row>
    <row r="33124" spans="22:22" x14ac:dyDescent="0.35">
      <c r="V33124" s="17"/>
    </row>
    <row r="33125" spans="22:22" x14ac:dyDescent="0.35">
      <c r="V33125" s="17"/>
    </row>
    <row r="33126" spans="22:22" x14ac:dyDescent="0.35">
      <c r="V33126" s="17"/>
    </row>
    <row r="33127" spans="22:22" x14ac:dyDescent="0.35">
      <c r="V33127" s="17"/>
    </row>
    <row r="33128" spans="22:22" x14ac:dyDescent="0.35">
      <c r="V33128" s="17"/>
    </row>
    <row r="33129" spans="22:22" x14ac:dyDescent="0.35">
      <c r="V33129" s="17"/>
    </row>
    <row r="33130" spans="22:22" x14ac:dyDescent="0.35">
      <c r="V33130" s="17"/>
    </row>
    <row r="33131" spans="22:22" x14ac:dyDescent="0.35">
      <c r="V33131" s="17"/>
    </row>
    <row r="33132" spans="22:22" x14ac:dyDescent="0.35">
      <c r="V33132" s="17"/>
    </row>
    <row r="33133" spans="22:22" x14ac:dyDescent="0.35">
      <c r="V33133" s="17"/>
    </row>
    <row r="33134" spans="22:22" x14ac:dyDescent="0.35">
      <c r="V33134" s="17"/>
    </row>
    <row r="33135" spans="22:22" x14ac:dyDescent="0.35">
      <c r="V33135" s="17"/>
    </row>
    <row r="33136" spans="22:22" x14ac:dyDescent="0.35">
      <c r="V33136" s="17"/>
    </row>
    <row r="33137" spans="22:22" x14ac:dyDescent="0.35">
      <c r="V33137" s="17"/>
    </row>
    <row r="33138" spans="22:22" x14ac:dyDescent="0.35">
      <c r="V33138" s="17"/>
    </row>
    <row r="33139" spans="22:22" x14ac:dyDescent="0.35">
      <c r="V33139" s="17"/>
    </row>
    <row r="33140" spans="22:22" x14ac:dyDescent="0.35">
      <c r="V33140" s="17"/>
    </row>
    <row r="33141" spans="22:22" x14ac:dyDescent="0.35">
      <c r="V33141" s="17"/>
    </row>
    <row r="33142" spans="22:22" x14ac:dyDescent="0.35">
      <c r="V33142" s="17"/>
    </row>
    <row r="33143" spans="22:22" x14ac:dyDescent="0.35">
      <c r="V33143" s="17"/>
    </row>
    <row r="33144" spans="22:22" x14ac:dyDescent="0.35">
      <c r="V33144" s="17"/>
    </row>
    <row r="33145" spans="22:22" x14ac:dyDescent="0.35">
      <c r="V33145" s="17"/>
    </row>
    <row r="33146" spans="22:22" x14ac:dyDescent="0.35">
      <c r="V33146" s="17"/>
    </row>
    <row r="33147" spans="22:22" x14ac:dyDescent="0.35">
      <c r="V33147" s="17"/>
    </row>
    <row r="33148" spans="22:22" x14ac:dyDescent="0.35">
      <c r="V33148" s="17"/>
    </row>
    <row r="33149" spans="22:22" x14ac:dyDescent="0.35">
      <c r="V33149" s="17"/>
    </row>
    <row r="33150" spans="22:22" x14ac:dyDescent="0.35">
      <c r="V33150" s="17"/>
    </row>
    <row r="33151" spans="22:22" x14ac:dyDescent="0.35">
      <c r="V33151" s="17"/>
    </row>
    <row r="33152" spans="22:22" x14ac:dyDescent="0.35">
      <c r="V33152" s="17"/>
    </row>
    <row r="33153" spans="22:22" x14ac:dyDescent="0.35">
      <c r="V33153" s="17"/>
    </row>
    <row r="33154" spans="22:22" x14ac:dyDescent="0.35">
      <c r="V33154" s="17"/>
    </row>
    <row r="33155" spans="22:22" x14ac:dyDescent="0.35">
      <c r="V33155" s="17"/>
    </row>
    <row r="33156" spans="22:22" x14ac:dyDescent="0.35">
      <c r="V33156" s="17"/>
    </row>
    <row r="33157" spans="22:22" x14ac:dyDescent="0.35">
      <c r="V33157" s="17"/>
    </row>
    <row r="33158" spans="22:22" x14ac:dyDescent="0.35">
      <c r="V33158" s="17"/>
    </row>
    <row r="33159" spans="22:22" x14ac:dyDescent="0.35">
      <c r="V33159" s="17"/>
    </row>
    <row r="33160" spans="22:22" x14ac:dyDescent="0.35">
      <c r="V33160" s="17"/>
    </row>
    <row r="33161" spans="22:22" x14ac:dyDescent="0.35">
      <c r="V33161" s="17"/>
    </row>
    <row r="33162" spans="22:22" x14ac:dyDescent="0.35">
      <c r="V33162" s="17"/>
    </row>
    <row r="33163" spans="22:22" x14ac:dyDescent="0.35">
      <c r="V33163" s="17"/>
    </row>
    <row r="33164" spans="22:22" x14ac:dyDescent="0.35">
      <c r="V33164" s="17"/>
    </row>
    <row r="33165" spans="22:22" x14ac:dyDescent="0.35">
      <c r="V33165" s="17"/>
    </row>
    <row r="33166" spans="22:22" x14ac:dyDescent="0.35">
      <c r="V33166" s="17"/>
    </row>
    <row r="33167" spans="22:22" x14ac:dyDescent="0.35">
      <c r="V33167" s="17"/>
    </row>
    <row r="33168" spans="22:22" x14ac:dyDescent="0.35">
      <c r="V33168" s="17"/>
    </row>
    <row r="33169" spans="22:22" x14ac:dyDescent="0.35">
      <c r="V33169" s="17"/>
    </row>
    <row r="33170" spans="22:22" x14ac:dyDescent="0.35">
      <c r="V33170" s="17"/>
    </row>
    <row r="33171" spans="22:22" x14ac:dyDescent="0.35">
      <c r="V33171" s="17"/>
    </row>
    <row r="33172" spans="22:22" x14ac:dyDescent="0.35">
      <c r="V33172" s="17"/>
    </row>
    <row r="33173" spans="22:22" x14ac:dyDescent="0.35">
      <c r="V33173" s="17"/>
    </row>
    <row r="33174" spans="22:22" x14ac:dyDescent="0.35">
      <c r="V33174" s="17"/>
    </row>
    <row r="33175" spans="22:22" x14ac:dyDescent="0.35">
      <c r="V33175" s="17"/>
    </row>
    <row r="33176" spans="22:22" x14ac:dyDescent="0.35">
      <c r="V33176" s="17"/>
    </row>
    <row r="33177" spans="22:22" x14ac:dyDescent="0.35">
      <c r="V33177" s="17"/>
    </row>
    <row r="33178" spans="22:22" x14ac:dyDescent="0.35">
      <c r="V33178" s="17"/>
    </row>
    <row r="33179" spans="22:22" x14ac:dyDescent="0.35">
      <c r="V33179" s="17"/>
    </row>
    <row r="33180" spans="22:22" x14ac:dyDescent="0.35">
      <c r="V33180" s="17"/>
    </row>
    <row r="33181" spans="22:22" x14ac:dyDescent="0.35">
      <c r="V33181" s="17"/>
    </row>
    <row r="33182" spans="22:22" x14ac:dyDescent="0.35">
      <c r="V33182" s="17"/>
    </row>
    <row r="33183" spans="22:22" x14ac:dyDescent="0.35">
      <c r="V33183" s="17"/>
    </row>
    <row r="33184" spans="22:22" x14ac:dyDescent="0.35">
      <c r="V33184" s="17"/>
    </row>
    <row r="33185" spans="22:22" x14ac:dyDescent="0.35">
      <c r="V33185" s="17"/>
    </row>
    <row r="33186" spans="22:22" x14ac:dyDescent="0.35">
      <c r="V33186" s="17"/>
    </row>
    <row r="33187" spans="22:22" x14ac:dyDescent="0.35">
      <c r="V33187" s="17"/>
    </row>
    <row r="33188" spans="22:22" x14ac:dyDescent="0.35">
      <c r="V33188" s="17"/>
    </row>
    <row r="33189" spans="22:22" x14ac:dyDescent="0.35">
      <c r="V33189" s="17"/>
    </row>
    <row r="33190" spans="22:22" x14ac:dyDescent="0.35">
      <c r="V33190" s="17"/>
    </row>
    <row r="33191" spans="22:22" x14ac:dyDescent="0.35">
      <c r="V33191" s="17"/>
    </row>
    <row r="33192" spans="22:22" x14ac:dyDescent="0.35">
      <c r="V33192" s="17"/>
    </row>
    <row r="33193" spans="22:22" x14ac:dyDescent="0.35">
      <c r="V33193" s="17"/>
    </row>
    <row r="33194" spans="22:22" x14ac:dyDescent="0.35">
      <c r="V33194" s="17"/>
    </row>
    <row r="33195" spans="22:22" x14ac:dyDescent="0.35">
      <c r="V33195" s="17"/>
    </row>
    <row r="33196" spans="22:22" x14ac:dyDescent="0.35">
      <c r="V33196" s="17"/>
    </row>
    <row r="33197" spans="22:22" x14ac:dyDescent="0.35">
      <c r="V33197" s="17"/>
    </row>
    <row r="33198" spans="22:22" x14ac:dyDescent="0.35">
      <c r="V33198" s="17"/>
    </row>
    <row r="33199" spans="22:22" x14ac:dyDescent="0.35">
      <c r="V33199" s="17"/>
    </row>
    <row r="33200" spans="22:22" x14ac:dyDescent="0.35">
      <c r="V33200" s="17"/>
    </row>
    <row r="33201" spans="22:22" x14ac:dyDescent="0.35">
      <c r="V33201" s="17"/>
    </row>
    <row r="33202" spans="22:22" x14ac:dyDescent="0.35">
      <c r="V33202" s="17"/>
    </row>
    <row r="33203" spans="22:22" x14ac:dyDescent="0.35">
      <c r="V33203" s="17"/>
    </row>
    <row r="33204" spans="22:22" x14ac:dyDescent="0.35">
      <c r="V33204" s="17"/>
    </row>
    <row r="33205" spans="22:22" x14ac:dyDescent="0.35">
      <c r="V33205" s="17"/>
    </row>
    <row r="33206" spans="22:22" x14ac:dyDescent="0.35">
      <c r="V33206" s="17"/>
    </row>
    <row r="33207" spans="22:22" x14ac:dyDescent="0.35">
      <c r="V33207" s="17"/>
    </row>
    <row r="33208" spans="22:22" x14ac:dyDescent="0.35">
      <c r="V33208" s="17"/>
    </row>
    <row r="33209" spans="22:22" x14ac:dyDescent="0.35">
      <c r="V33209" s="17"/>
    </row>
    <row r="33210" spans="22:22" x14ac:dyDescent="0.35">
      <c r="V33210" s="17"/>
    </row>
    <row r="33211" spans="22:22" x14ac:dyDescent="0.35">
      <c r="V33211" s="17"/>
    </row>
    <row r="33212" spans="22:22" x14ac:dyDescent="0.35">
      <c r="V33212" s="17"/>
    </row>
    <row r="33213" spans="22:22" x14ac:dyDescent="0.35">
      <c r="V33213" s="17"/>
    </row>
    <row r="33214" spans="22:22" x14ac:dyDescent="0.35">
      <c r="V33214" s="17"/>
    </row>
    <row r="33215" spans="22:22" x14ac:dyDescent="0.35">
      <c r="V33215" s="17"/>
    </row>
    <row r="33216" spans="22:22" x14ac:dyDescent="0.35">
      <c r="V33216" s="17"/>
    </row>
    <row r="33217" spans="22:22" x14ac:dyDescent="0.35">
      <c r="V33217" s="17"/>
    </row>
    <row r="33218" spans="22:22" x14ac:dyDescent="0.35">
      <c r="V33218" s="17"/>
    </row>
    <row r="33219" spans="22:22" x14ac:dyDescent="0.35">
      <c r="V33219" s="17"/>
    </row>
    <row r="33220" spans="22:22" x14ac:dyDescent="0.35">
      <c r="V33220" s="17"/>
    </row>
    <row r="33221" spans="22:22" x14ac:dyDescent="0.35">
      <c r="V33221" s="17"/>
    </row>
    <row r="33222" spans="22:22" x14ac:dyDescent="0.35">
      <c r="V33222" s="17"/>
    </row>
    <row r="33223" spans="22:22" x14ac:dyDescent="0.35">
      <c r="V33223" s="17"/>
    </row>
    <row r="33224" spans="22:22" x14ac:dyDescent="0.35">
      <c r="V33224" s="17"/>
    </row>
    <row r="33225" spans="22:22" x14ac:dyDescent="0.35">
      <c r="V33225" s="17"/>
    </row>
    <row r="33226" spans="22:22" x14ac:dyDescent="0.35">
      <c r="V33226" s="17"/>
    </row>
    <row r="33227" spans="22:22" x14ac:dyDescent="0.35">
      <c r="V33227" s="17"/>
    </row>
    <row r="33228" spans="22:22" x14ac:dyDescent="0.35">
      <c r="V33228" s="17"/>
    </row>
    <row r="33229" spans="22:22" x14ac:dyDescent="0.35">
      <c r="V33229" s="17"/>
    </row>
    <row r="33230" spans="22:22" x14ac:dyDescent="0.35">
      <c r="V33230" s="17"/>
    </row>
    <row r="33231" spans="22:22" x14ac:dyDescent="0.35">
      <c r="V33231" s="17"/>
    </row>
    <row r="33232" spans="22:22" x14ac:dyDescent="0.35">
      <c r="V33232" s="17"/>
    </row>
    <row r="33233" spans="22:22" x14ac:dyDescent="0.35">
      <c r="V33233" s="17"/>
    </row>
    <row r="33234" spans="22:22" x14ac:dyDescent="0.35">
      <c r="V33234" s="17"/>
    </row>
    <row r="33235" spans="22:22" x14ac:dyDescent="0.35">
      <c r="V33235" s="17"/>
    </row>
    <row r="33236" spans="22:22" x14ac:dyDescent="0.35">
      <c r="V33236" s="17"/>
    </row>
    <row r="33237" spans="22:22" x14ac:dyDescent="0.35">
      <c r="V33237" s="17"/>
    </row>
    <row r="33238" spans="22:22" x14ac:dyDescent="0.35">
      <c r="V33238" s="17"/>
    </row>
    <row r="33239" spans="22:22" x14ac:dyDescent="0.35">
      <c r="V33239" s="17"/>
    </row>
    <row r="33240" spans="22:22" x14ac:dyDescent="0.35">
      <c r="V33240" s="17"/>
    </row>
    <row r="33241" spans="22:22" x14ac:dyDescent="0.35">
      <c r="V33241" s="17"/>
    </row>
    <row r="33242" spans="22:22" x14ac:dyDescent="0.35">
      <c r="V33242" s="17"/>
    </row>
    <row r="33243" spans="22:22" x14ac:dyDescent="0.35">
      <c r="V33243" s="17"/>
    </row>
    <row r="33244" spans="22:22" x14ac:dyDescent="0.35">
      <c r="V33244" s="17"/>
    </row>
    <row r="33245" spans="22:22" x14ac:dyDescent="0.35">
      <c r="V33245" s="17"/>
    </row>
    <row r="33246" spans="22:22" x14ac:dyDescent="0.35">
      <c r="V33246" s="17"/>
    </row>
    <row r="33247" spans="22:22" x14ac:dyDescent="0.35">
      <c r="V33247" s="17"/>
    </row>
    <row r="33248" spans="22:22" x14ac:dyDescent="0.35">
      <c r="V33248" s="17"/>
    </row>
    <row r="33249" spans="22:22" x14ac:dyDescent="0.35">
      <c r="V33249" s="17"/>
    </row>
    <row r="33250" spans="22:22" x14ac:dyDescent="0.35">
      <c r="V33250" s="17"/>
    </row>
    <row r="33251" spans="22:22" x14ac:dyDescent="0.35">
      <c r="V33251" s="17"/>
    </row>
    <row r="33252" spans="22:22" x14ac:dyDescent="0.35">
      <c r="V33252" s="17"/>
    </row>
    <row r="33253" spans="22:22" x14ac:dyDescent="0.35">
      <c r="V33253" s="17"/>
    </row>
    <row r="33254" spans="22:22" x14ac:dyDescent="0.35">
      <c r="V33254" s="17"/>
    </row>
    <row r="33255" spans="22:22" x14ac:dyDescent="0.35">
      <c r="V33255" s="17"/>
    </row>
    <row r="33256" spans="22:22" x14ac:dyDescent="0.35">
      <c r="V33256" s="17"/>
    </row>
    <row r="33257" spans="22:22" x14ac:dyDescent="0.35">
      <c r="V33257" s="17"/>
    </row>
    <row r="33258" spans="22:22" x14ac:dyDescent="0.35">
      <c r="V33258" s="17"/>
    </row>
    <row r="33259" spans="22:22" x14ac:dyDescent="0.35">
      <c r="V33259" s="17"/>
    </row>
    <row r="33260" spans="22:22" x14ac:dyDescent="0.35">
      <c r="V33260" s="17"/>
    </row>
    <row r="33261" spans="22:22" x14ac:dyDescent="0.35">
      <c r="V33261" s="17"/>
    </row>
    <row r="33262" spans="22:22" x14ac:dyDescent="0.35">
      <c r="V33262" s="17"/>
    </row>
    <row r="33263" spans="22:22" x14ac:dyDescent="0.35">
      <c r="V33263" s="17"/>
    </row>
    <row r="33264" spans="22:22" x14ac:dyDescent="0.35">
      <c r="V33264" s="17"/>
    </row>
    <row r="33265" spans="22:22" x14ac:dyDescent="0.35">
      <c r="V33265" s="17"/>
    </row>
    <row r="33266" spans="22:22" x14ac:dyDescent="0.35">
      <c r="V33266" s="17"/>
    </row>
    <row r="33267" spans="22:22" x14ac:dyDescent="0.35">
      <c r="V33267" s="17"/>
    </row>
    <row r="33268" spans="22:22" x14ac:dyDescent="0.35">
      <c r="V33268" s="17"/>
    </row>
    <row r="33269" spans="22:22" x14ac:dyDescent="0.35">
      <c r="V33269" s="17"/>
    </row>
    <row r="33270" spans="22:22" x14ac:dyDescent="0.35">
      <c r="V33270" s="17"/>
    </row>
    <row r="33271" spans="22:22" x14ac:dyDescent="0.35">
      <c r="V33271" s="17"/>
    </row>
    <row r="33272" spans="22:22" x14ac:dyDescent="0.35">
      <c r="V33272" s="17"/>
    </row>
    <row r="33273" spans="22:22" x14ac:dyDescent="0.35">
      <c r="V33273" s="17"/>
    </row>
    <row r="33274" spans="22:22" x14ac:dyDescent="0.35">
      <c r="V33274" s="17"/>
    </row>
    <row r="33275" spans="22:22" x14ac:dyDescent="0.35">
      <c r="V33275" s="17"/>
    </row>
    <row r="33276" spans="22:22" x14ac:dyDescent="0.35">
      <c r="V33276" s="17"/>
    </row>
    <row r="33277" spans="22:22" x14ac:dyDescent="0.35">
      <c r="V33277" s="17"/>
    </row>
    <row r="33278" spans="22:22" x14ac:dyDescent="0.35">
      <c r="V33278" s="17"/>
    </row>
    <row r="33279" spans="22:22" x14ac:dyDescent="0.35">
      <c r="V33279" s="17"/>
    </row>
    <row r="33280" spans="22:22" x14ac:dyDescent="0.35">
      <c r="V33280" s="17"/>
    </row>
    <row r="33281" spans="22:22" x14ac:dyDescent="0.35">
      <c r="V33281" s="17"/>
    </row>
    <row r="33282" spans="22:22" x14ac:dyDescent="0.35">
      <c r="V33282" s="17"/>
    </row>
    <row r="33283" spans="22:22" x14ac:dyDescent="0.35">
      <c r="V33283" s="17"/>
    </row>
    <row r="33284" spans="22:22" x14ac:dyDescent="0.35">
      <c r="V33284" s="17"/>
    </row>
    <row r="33285" spans="22:22" x14ac:dyDescent="0.35">
      <c r="V33285" s="17"/>
    </row>
    <row r="33286" spans="22:22" x14ac:dyDescent="0.35">
      <c r="V33286" s="17"/>
    </row>
    <row r="33287" spans="22:22" x14ac:dyDescent="0.35">
      <c r="V33287" s="17"/>
    </row>
    <row r="33288" spans="22:22" x14ac:dyDescent="0.35">
      <c r="V33288" s="17"/>
    </row>
    <row r="33289" spans="22:22" x14ac:dyDescent="0.35">
      <c r="V33289" s="17"/>
    </row>
    <row r="33290" spans="22:22" x14ac:dyDescent="0.35">
      <c r="V33290" s="17"/>
    </row>
    <row r="33291" spans="22:22" x14ac:dyDescent="0.35">
      <c r="V33291" s="17"/>
    </row>
    <row r="33292" spans="22:22" x14ac:dyDescent="0.35">
      <c r="V33292" s="17"/>
    </row>
    <row r="33293" spans="22:22" x14ac:dyDescent="0.35">
      <c r="V33293" s="17"/>
    </row>
    <row r="33294" spans="22:22" x14ac:dyDescent="0.35">
      <c r="V33294" s="17"/>
    </row>
    <row r="33295" spans="22:22" x14ac:dyDescent="0.35">
      <c r="V33295" s="17"/>
    </row>
    <row r="33296" spans="22:22" x14ac:dyDescent="0.35">
      <c r="V33296" s="17"/>
    </row>
    <row r="33297" spans="22:22" x14ac:dyDescent="0.35">
      <c r="V33297" s="17"/>
    </row>
    <row r="33298" spans="22:22" x14ac:dyDescent="0.35">
      <c r="V33298" s="17"/>
    </row>
    <row r="33299" spans="22:22" x14ac:dyDescent="0.35">
      <c r="V33299" s="17"/>
    </row>
    <row r="33300" spans="22:22" x14ac:dyDescent="0.35">
      <c r="V33300" s="17"/>
    </row>
    <row r="33301" spans="22:22" x14ac:dyDescent="0.35">
      <c r="V33301" s="17"/>
    </row>
    <row r="33302" spans="22:22" x14ac:dyDescent="0.35">
      <c r="V33302" s="17"/>
    </row>
    <row r="33303" spans="22:22" x14ac:dyDescent="0.35">
      <c r="V33303" s="17"/>
    </row>
    <row r="33304" spans="22:22" x14ac:dyDescent="0.35">
      <c r="V33304" s="17"/>
    </row>
    <row r="33305" spans="22:22" x14ac:dyDescent="0.35">
      <c r="V33305" s="17"/>
    </row>
    <row r="33306" spans="22:22" x14ac:dyDescent="0.35">
      <c r="V33306" s="17"/>
    </row>
    <row r="33307" spans="22:22" x14ac:dyDescent="0.35">
      <c r="V33307" s="17"/>
    </row>
    <row r="33308" spans="22:22" x14ac:dyDescent="0.35">
      <c r="V33308" s="17"/>
    </row>
    <row r="33309" spans="22:22" x14ac:dyDescent="0.35">
      <c r="V33309" s="17"/>
    </row>
    <row r="33310" spans="22:22" x14ac:dyDescent="0.35">
      <c r="V33310" s="17"/>
    </row>
    <row r="33311" spans="22:22" x14ac:dyDescent="0.35">
      <c r="V33311" s="17"/>
    </row>
    <row r="33312" spans="22:22" x14ac:dyDescent="0.35">
      <c r="V33312" s="17"/>
    </row>
    <row r="33313" spans="22:22" x14ac:dyDescent="0.35">
      <c r="V33313" s="17"/>
    </row>
    <row r="33314" spans="22:22" x14ac:dyDescent="0.35">
      <c r="V33314" s="17"/>
    </row>
    <row r="33315" spans="22:22" x14ac:dyDescent="0.35">
      <c r="V33315" s="17"/>
    </row>
    <row r="33316" spans="22:22" x14ac:dyDescent="0.35">
      <c r="V33316" s="17"/>
    </row>
    <row r="33317" spans="22:22" x14ac:dyDescent="0.35">
      <c r="V33317" s="17"/>
    </row>
    <row r="33318" spans="22:22" x14ac:dyDescent="0.35">
      <c r="V33318" s="17"/>
    </row>
    <row r="33319" spans="22:22" x14ac:dyDescent="0.35">
      <c r="V33319" s="17"/>
    </row>
    <row r="33320" spans="22:22" x14ac:dyDescent="0.35">
      <c r="V33320" s="17"/>
    </row>
    <row r="33321" spans="22:22" x14ac:dyDescent="0.35">
      <c r="V33321" s="17"/>
    </row>
    <row r="33322" spans="22:22" x14ac:dyDescent="0.35">
      <c r="V33322" s="17"/>
    </row>
    <row r="33323" spans="22:22" x14ac:dyDescent="0.35">
      <c r="V33323" s="17"/>
    </row>
    <row r="33324" spans="22:22" x14ac:dyDescent="0.35">
      <c r="V33324" s="17"/>
    </row>
    <row r="33325" spans="22:22" x14ac:dyDescent="0.35">
      <c r="V33325" s="17"/>
    </row>
    <row r="33326" spans="22:22" x14ac:dyDescent="0.35">
      <c r="V33326" s="17"/>
    </row>
    <row r="33327" spans="22:22" x14ac:dyDescent="0.35">
      <c r="V33327" s="17"/>
    </row>
    <row r="33328" spans="22:22" x14ac:dyDescent="0.35">
      <c r="V33328" s="17"/>
    </row>
    <row r="33329" spans="22:22" x14ac:dyDescent="0.35">
      <c r="V33329" s="17"/>
    </row>
    <row r="33330" spans="22:22" x14ac:dyDescent="0.35">
      <c r="V33330" s="17"/>
    </row>
    <row r="33331" spans="22:22" x14ac:dyDescent="0.35">
      <c r="V33331" s="17"/>
    </row>
    <row r="33332" spans="22:22" x14ac:dyDescent="0.35">
      <c r="V33332" s="17"/>
    </row>
    <row r="33333" spans="22:22" x14ac:dyDescent="0.35">
      <c r="V33333" s="17"/>
    </row>
    <row r="33334" spans="22:22" x14ac:dyDescent="0.35">
      <c r="V33334" s="17"/>
    </row>
    <row r="33335" spans="22:22" x14ac:dyDescent="0.35">
      <c r="V33335" s="17"/>
    </row>
    <row r="33336" spans="22:22" x14ac:dyDescent="0.35">
      <c r="V33336" s="17"/>
    </row>
    <row r="33337" spans="22:22" x14ac:dyDescent="0.35">
      <c r="V33337" s="17"/>
    </row>
    <row r="33338" spans="22:22" x14ac:dyDescent="0.35">
      <c r="V33338" s="17"/>
    </row>
    <row r="33339" spans="22:22" x14ac:dyDescent="0.35">
      <c r="V33339" s="17"/>
    </row>
    <row r="33340" spans="22:22" x14ac:dyDescent="0.35">
      <c r="V33340" s="17"/>
    </row>
    <row r="33341" spans="22:22" x14ac:dyDescent="0.35">
      <c r="V33341" s="17"/>
    </row>
    <row r="33342" spans="22:22" x14ac:dyDescent="0.35">
      <c r="V33342" s="17"/>
    </row>
    <row r="33343" spans="22:22" x14ac:dyDescent="0.35">
      <c r="V33343" s="17"/>
    </row>
    <row r="33344" spans="22:22" x14ac:dyDescent="0.35">
      <c r="V33344" s="17"/>
    </row>
    <row r="33345" spans="22:22" x14ac:dyDescent="0.35">
      <c r="V33345" s="17"/>
    </row>
    <row r="33346" spans="22:22" x14ac:dyDescent="0.35">
      <c r="V33346" s="17"/>
    </row>
    <row r="33347" spans="22:22" x14ac:dyDescent="0.35">
      <c r="V33347" s="17"/>
    </row>
    <row r="33348" spans="22:22" x14ac:dyDescent="0.35">
      <c r="V33348" s="17"/>
    </row>
    <row r="33349" spans="22:22" x14ac:dyDescent="0.35">
      <c r="V33349" s="17"/>
    </row>
    <row r="33350" spans="22:22" x14ac:dyDescent="0.35">
      <c r="V33350" s="17"/>
    </row>
    <row r="33351" spans="22:22" x14ac:dyDescent="0.35">
      <c r="V33351" s="17"/>
    </row>
    <row r="33352" spans="22:22" x14ac:dyDescent="0.35">
      <c r="V33352" s="17"/>
    </row>
    <row r="33353" spans="22:22" x14ac:dyDescent="0.35">
      <c r="V33353" s="17"/>
    </row>
    <row r="33354" spans="22:22" x14ac:dyDescent="0.35">
      <c r="V33354" s="17"/>
    </row>
    <row r="33355" spans="22:22" x14ac:dyDescent="0.35">
      <c r="V33355" s="17"/>
    </row>
    <row r="33356" spans="22:22" x14ac:dyDescent="0.35">
      <c r="V33356" s="17"/>
    </row>
    <row r="33357" spans="22:22" x14ac:dyDescent="0.35">
      <c r="V33357" s="17"/>
    </row>
    <row r="33358" spans="22:22" x14ac:dyDescent="0.35">
      <c r="V33358" s="17"/>
    </row>
    <row r="33359" spans="22:22" x14ac:dyDescent="0.35">
      <c r="V33359" s="17"/>
    </row>
    <row r="33360" spans="22:22" x14ac:dyDescent="0.35">
      <c r="V33360" s="17"/>
    </row>
    <row r="33361" spans="22:22" x14ac:dyDescent="0.35">
      <c r="V33361" s="17"/>
    </row>
    <row r="33362" spans="22:22" x14ac:dyDescent="0.35">
      <c r="V33362" s="17"/>
    </row>
    <row r="33363" spans="22:22" x14ac:dyDescent="0.35">
      <c r="V33363" s="17"/>
    </row>
    <row r="33364" spans="22:22" x14ac:dyDescent="0.35">
      <c r="V33364" s="17"/>
    </row>
    <row r="33365" spans="22:22" x14ac:dyDescent="0.35">
      <c r="V33365" s="17"/>
    </row>
    <row r="33366" spans="22:22" x14ac:dyDescent="0.35">
      <c r="V33366" s="17"/>
    </row>
    <row r="33367" spans="22:22" x14ac:dyDescent="0.35">
      <c r="V33367" s="17"/>
    </row>
    <row r="33368" spans="22:22" x14ac:dyDescent="0.35">
      <c r="V33368" s="17"/>
    </row>
    <row r="33369" spans="22:22" x14ac:dyDescent="0.35">
      <c r="V33369" s="17"/>
    </row>
    <row r="33370" spans="22:22" x14ac:dyDescent="0.35">
      <c r="V33370" s="17"/>
    </row>
    <row r="33371" spans="22:22" x14ac:dyDescent="0.35">
      <c r="V33371" s="17"/>
    </row>
    <row r="33372" spans="22:22" x14ac:dyDescent="0.35">
      <c r="V33372" s="17"/>
    </row>
    <row r="33373" spans="22:22" x14ac:dyDescent="0.35">
      <c r="V33373" s="17"/>
    </row>
    <row r="33374" spans="22:22" x14ac:dyDescent="0.35">
      <c r="V33374" s="17"/>
    </row>
    <row r="33375" spans="22:22" x14ac:dyDescent="0.35">
      <c r="V33375" s="17"/>
    </row>
    <row r="33376" spans="22:22" x14ac:dyDescent="0.35">
      <c r="V33376" s="17"/>
    </row>
    <row r="33377" spans="22:22" x14ac:dyDescent="0.35">
      <c r="V33377" s="17"/>
    </row>
    <row r="33378" spans="22:22" x14ac:dyDescent="0.35">
      <c r="V33378" s="17"/>
    </row>
    <row r="33379" spans="22:22" x14ac:dyDescent="0.35">
      <c r="V33379" s="17"/>
    </row>
    <row r="33380" spans="22:22" x14ac:dyDescent="0.35">
      <c r="V33380" s="17"/>
    </row>
    <row r="33381" spans="22:22" x14ac:dyDescent="0.35">
      <c r="V33381" s="17"/>
    </row>
    <row r="33382" spans="22:22" x14ac:dyDescent="0.35">
      <c r="V33382" s="17"/>
    </row>
    <row r="33383" spans="22:22" x14ac:dyDescent="0.35">
      <c r="V33383" s="17"/>
    </row>
    <row r="33384" spans="22:22" x14ac:dyDescent="0.35">
      <c r="V33384" s="17"/>
    </row>
    <row r="33385" spans="22:22" x14ac:dyDescent="0.35">
      <c r="V33385" s="17"/>
    </row>
    <row r="33386" spans="22:22" x14ac:dyDescent="0.35">
      <c r="V33386" s="17"/>
    </row>
    <row r="33387" spans="22:22" x14ac:dyDescent="0.35">
      <c r="V33387" s="17"/>
    </row>
    <row r="33388" spans="22:22" x14ac:dyDescent="0.35">
      <c r="V33388" s="17"/>
    </row>
    <row r="33389" spans="22:22" x14ac:dyDescent="0.35">
      <c r="V33389" s="17"/>
    </row>
    <row r="33390" spans="22:22" x14ac:dyDescent="0.35">
      <c r="V33390" s="17"/>
    </row>
    <row r="33391" spans="22:22" x14ac:dyDescent="0.35">
      <c r="V33391" s="17"/>
    </row>
    <row r="33392" spans="22:22" x14ac:dyDescent="0.35">
      <c r="V33392" s="17"/>
    </row>
    <row r="33393" spans="22:22" x14ac:dyDescent="0.35">
      <c r="V33393" s="17"/>
    </row>
    <row r="33394" spans="22:22" x14ac:dyDescent="0.35">
      <c r="V33394" s="17"/>
    </row>
    <row r="33395" spans="22:22" x14ac:dyDescent="0.35">
      <c r="V33395" s="17"/>
    </row>
    <row r="33396" spans="22:22" x14ac:dyDescent="0.35">
      <c r="V33396" s="17"/>
    </row>
    <row r="33397" spans="22:22" x14ac:dyDescent="0.35">
      <c r="V33397" s="17"/>
    </row>
    <row r="33398" spans="22:22" x14ac:dyDescent="0.35">
      <c r="V33398" s="17"/>
    </row>
    <row r="33399" spans="22:22" x14ac:dyDescent="0.35">
      <c r="V33399" s="17"/>
    </row>
    <row r="33400" spans="22:22" x14ac:dyDescent="0.35">
      <c r="V33400" s="17"/>
    </row>
    <row r="33401" spans="22:22" x14ac:dyDescent="0.35">
      <c r="V33401" s="17"/>
    </row>
    <row r="33402" spans="22:22" x14ac:dyDescent="0.35">
      <c r="V33402" s="17"/>
    </row>
    <row r="33403" spans="22:22" x14ac:dyDescent="0.35">
      <c r="V33403" s="17"/>
    </row>
    <row r="33404" spans="22:22" x14ac:dyDescent="0.35">
      <c r="V33404" s="17"/>
    </row>
    <row r="33405" spans="22:22" x14ac:dyDescent="0.35">
      <c r="V33405" s="17"/>
    </row>
    <row r="33406" spans="22:22" x14ac:dyDescent="0.35">
      <c r="V33406" s="17"/>
    </row>
    <row r="33407" spans="22:22" x14ac:dyDescent="0.35">
      <c r="V33407" s="17"/>
    </row>
    <row r="33408" spans="22:22" x14ac:dyDescent="0.35">
      <c r="V33408" s="17"/>
    </row>
    <row r="33409" spans="22:22" x14ac:dyDescent="0.35">
      <c r="V33409" s="17"/>
    </row>
    <row r="33410" spans="22:22" x14ac:dyDescent="0.35">
      <c r="V33410" s="17"/>
    </row>
    <row r="33411" spans="22:22" x14ac:dyDescent="0.35">
      <c r="V33411" s="17"/>
    </row>
    <row r="33412" spans="22:22" x14ac:dyDescent="0.35">
      <c r="V33412" s="17"/>
    </row>
    <row r="33413" spans="22:22" x14ac:dyDescent="0.35">
      <c r="V33413" s="17"/>
    </row>
    <row r="33414" spans="22:22" x14ac:dyDescent="0.35">
      <c r="V33414" s="17"/>
    </row>
    <row r="33415" spans="22:22" x14ac:dyDescent="0.35">
      <c r="V33415" s="17"/>
    </row>
    <row r="33416" spans="22:22" x14ac:dyDescent="0.35">
      <c r="V33416" s="17"/>
    </row>
    <row r="33417" spans="22:22" x14ac:dyDescent="0.35">
      <c r="V33417" s="17"/>
    </row>
    <row r="33418" spans="22:22" x14ac:dyDescent="0.35">
      <c r="V33418" s="17"/>
    </row>
    <row r="33419" spans="22:22" x14ac:dyDescent="0.35">
      <c r="V33419" s="17"/>
    </row>
    <row r="33420" spans="22:22" x14ac:dyDescent="0.35">
      <c r="V33420" s="17"/>
    </row>
    <row r="33421" spans="22:22" x14ac:dyDescent="0.35">
      <c r="V33421" s="17"/>
    </row>
    <row r="33422" spans="22:22" x14ac:dyDescent="0.35">
      <c r="V33422" s="17"/>
    </row>
    <row r="33423" spans="22:22" x14ac:dyDescent="0.35">
      <c r="V33423" s="17"/>
    </row>
    <row r="33424" spans="22:22" x14ac:dyDescent="0.35">
      <c r="V33424" s="17"/>
    </row>
    <row r="33425" spans="22:22" x14ac:dyDescent="0.35">
      <c r="V33425" s="17"/>
    </row>
    <row r="33426" spans="22:22" x14ac:dyDescent="0.35">
      <c r="V33426" s="17"/>
    </row>
    <row r="33427" spans="22:22" x14ac:dyDescent="0.35">
      <c r="V33427" s="17"/>
    </row>
    <row r="33428" spans="22:22" x14ac:dyDescent="0.35">
      <c r="V33428" s="17"/>
    </row>
    <row r="33429" spans="22:22" x14ac:dyDescent="0.35">
      <c r="V33429" s="17"/>
    </row>
    <row r="33430" spans="22:22" x14ac:dyDescent="0.35">
      <c r="V33430" s="17"/>
    </row>
    <row r="33431" spans="22:22" x14ac:dyDescent="0.35">
      <c r="V33431" s="17"/>
    </row>
    <row r="33432" spans="22:22" x14ac:dyDescent="0.35">
      <c r="V33432" s="17"/>
    </row>
    <row r="33433" spans="22:22" x14ac:dyDescent="0.35">
      <c r="V33433" s="17"/>
    </row>
    <row r="33434" spans="22:22" x14ac:dyDescent="0.35">
      <c r="V33434" s="17"/>
    </row>
    <row r="33435" spans="22:22" x14ac:dyDescent="0.35">
      <c r="V33435" s="17"/>
    </row>
    <row r="33436" spans="22:22" x14ac:dyDescent="0.35">
      <c r="V33436" s="17"/>
    </row>
    <row r="33437" spans="22:22" x14ac:dyDescent="0.35">
      <c r="V33437" s="17"/>
    </row>
    <row r="33438" spans="22:22" x14ac:dyDescent="0.35">
      <c r="V33438" s="17"/>
    </row>
    <row r="33439" spans="22:22" x14ac:dyDescent="0.35">
      <c r="V33439" s="17"/>
    </row>
    <row r="33440" spans="22:22" x14ac:dyDescent="0.35">
      <c r="V33440" s="17"/>
    </row>
    <row r="33441" spans="22:22" x14ac:dyDescent="0.35">
      <c r="V33441" s="17"/>
    </row>
    <row r="33442" spans="22:22" x14ac:dyDescent="0.35">
      <c r="V33442" s="17"/>
    </row>
    <row r="33443" spans="22:22" x14ac:dyDescent="0.35">
      <c r="V33443" s="17"/>
    </row>
    <row r="33444" spans="22:22" x14ac:dyDescent="0.35">
      <c r="V33444" s="17"/>
    </row>
    <row r="33445" spans="22:22" x14ac:dyDescent="0.35">
      <c r="V33445" s="17"/>
    </row>
    <row r="33446" spans="22:22" x14ac:dyDescent="0.35">
      <c r="V33446" s="17"/>
    </row>
    <row r="33447" spans="22:22" x14ac:dyDescent="0.35">
      <c r="V33447" s="17"/>
    </row>
    <row r="33448" spans="22:22" x14ac:dyDescent="0.35">
      <c r="V33448" s="17"/>
    </row>
    <row r="33449" spans="22:22" x14ac:dyDescent="0.35">
      <c r="V33449" s="17"/>
    </row>
    <row r="33450" spans="22:22" x14ac:dyDescent="0.35">
      <c r="V33450" s="17"/>
    </row>
    <row r="33451" spans="22:22" x14ac:dyDescent="0.35">
      <c r="V33451" s="17"/>
    </row>
    <row r="33452" spans="22:22" x14ac:dyDescent="0.35">
      <c r="V33452" s="17"/>
    </row>
    <row r="33453" spans="22:22" x14ac:dyDescent="0.35">
      <c r="V33453" s="17"/>
    </row>
    <row r="33454" spans="22:22" x14ac:dyDescent="0.35">
      <c r="V33454" s="17"/>
    </row>
    <row r="33455" spans="22:22" x14ac:dyDescent="0.35">
      <c r="V33455" s="17"/>
    </row>
    <row r="33456" spans="22:22" x14ac:dyDescent="0.35">
      <c r="V33456" s="17"/>
    </row>
    <row r="33457" spans="22:22" x14ac:dyDescent="0.35">
      <c r="V33457" s="17"/>
    </row>
    <row r="33458" spans="22:22" x14ac:dyDescent="0.35">
      <c r="V33458" s="17"/>
    </row>
    <row r="33459" spans="22:22" x14ac:dyDescent="0.35">
      <c r="V33459" s="17"/>
    </row>
    <row r="33460" spans="22:22" x14ac:dyDescent="0.35">
      <c r="V33460" s="17"/>
    </row>
    <row r="33461" spans="22:22" x14ac:dyDescent="0.35">
      <c r="V33461" s="17"/>
    </row>
    <row r="33462" spans="22:22" x14ac:dyDescent="0.35">
      <c r="V33462" s="17"/>
    </row>
    <row r="33463" spans="22:22" x14ac:dyDescent="0.35">
      <c r="V33463" s="17"/>
    </row>
    <row r="33464" spans="22:22" x14ac:dyDescent="0.35">
      <c r="V33464" s="17"/>
    </row>
    <row r="33465" spans="22:22" x14ac:dyDescent="0.35">
      <c r="V33465" s="17"/>
    </row>
    <row r="33466" spans="22:22" x14ac:dyDescent="0.35">
      <c r="V33466" s="17"/>
    </row>
    <row r="33467" spans="22:22" x14ac:dyDescent="0.35">
      <c r="V33467" s="17"/>
    </row>
    <row r="33468" spans="22:22" x14ac:dyDescent="0.35">
      <c r="V33468" s="17"/>
    </row>
    <row r="33469" spans="22:22" x14ac:dyDescent="0.35">
      <c r="V33469" s="17"/>
    </row>
    <row r="33470" spans="22:22" x14ac:dyDescent="0.35">
      <c r="V33470" s="17"/>
    </row>
    <row r="33471" spans="22:22" x14ac:dyDescent="0.35">
      <c r="V33471" s="17"/>
    </row>
    <row r="33472" spans="22:22" x14ac:dyDescent="0.35">
      <c r="V33472" s="17"/>
    </row>
    <row r="33473" spans="22:22" x14ac:dyDescent="0.35">
      <c r="V33473" s="17"/>
    </row>
    <row r="33474" spans="22:22" x14ac:dyDescent="0.35">
      <c r="V33474" s="17"/>
    </row>
    <row r="33475" spans="22:22" x14ac:dyDescent="0.35">
      <c r="V33475" s="17"/>
    </row>
    <row r="33476" spans="22:22" x14ac:dyDescent="0.35">
      <c r="V33476" s="17"/>
    </row>
    <row r="33477" spans="22:22" x14ac:dyDescent="0.35">
      <c r="V33477" s="17"/>
    </row>
    <row r="33478" spans="22:22" x14ac:dyDescent="0.35">
      <c r="V33478" s="17"/>
    </row>
    <row r="33479" spans="22:22" x14ac:dyDescent="0.35">
      <c r="V33479" s="17"/>
    </row>
    <row r="33480" spans="22:22" x14ac:dyDescent="0.35">
      <c r="V33480" s="17"/>
    </row>
    <row r="33481" spans="22:22" x14ac:dyDescent="0.35">
      <c r="V33481" s="17"/>
    </row>
    <row r="33482" spans="22:22" x14ac:dyDescent="0.35">
      <c r="V33482" s="17"/>
    </row>
    <row r="33483" spans="22:22" x14ac:dyDescent="0.35">
      <c r="V33483" s="17"/>
    </row>
    <row r="33484" spans="22:22" x14ac:dyDescent="0.35">
      <c r="V33484" s="17"/>
    </row>
    <row r="33485" spans="22:22" x14ac:dyDescent="0.35">
      <c r="V33485" s="17"/>
    </row>
    <row r="33486" spans="22:22" x14ac:dyDescent="0.35">
      <c r="V33486" s="17"/>
    </row>
    <row r="33487" spans="22:22" x14ac:dyDescent="0.35">
      <c r="V33487" s="17"/>
    </row>
    <row r="33488" spans="22:22" x14ac:dyDescent="0.35">
      <c r="V33488" s="17"/>
    </row>
    <row r="33489" spans="22:22" x14ac:dyDescent="0.35">
      <c r="V33489" s="17"/>
    </row>
    <row r="33490" spans="22:22" x14ac:dyDescent="0.35">
      <c r="V33490" s="17"/>
    </row>
    <row r="33491" spans="22:22" x14ac:dyDescent="0.35">
      <c r="V33491" s="17"/>
    </row>
    <row r="33492" spans="22:22" x14ac:dyDescent="0.35">
      <c r="V33492" s="17"/>
    </row>
    <row r="33493" spans="22:22" x14ac:dyDescent="0.35">
      <c r="V33493" s="17"/>
    </row>
    <row r="33494" spans="22:22" x14ac:dyDescent="0.35">
      <c r="V33494" s="17"/>
    </row>
    <row r="33495" spans="22:22" x14ac:dyDescent="0.35">
      <c r="V33495" s="17"/>
    </row>
    <row r="33496" spans="22:22" x14ac:dyDescent="0.35">
      <c r="V33496" s="17"/>
    </row>
    <row r="33497" spans="22:22" x14ac:dyDescent="0.35">
      <c r="V33497" s="17"/>
    </row>
    <row r="33498" spans="22:22" x14ac:dyDescent="0.35">
      <c r="V33498" s="17"/>
    </row>
    <row r="33499" spans="22:22" x14ac:dyDescent="0.35">
      <c r="V33499" s="17"/>
    </row>
    <row r="33500" spans="22:22" x14ac:dyDescent="0.35">
      <c r="V33500" s="17"/>
    </row>
    <row r="33501" spans="22:22" x14ac:dyDescent="0.35">
      <c r="V33501" s="17"/>
    </row>
    <row r="33502" spans="22:22" x14ac:dyDescent="0.35">
      <c r="V33502" s="17"/>
    </row>
    <row r="33503" spans="22:22" x14ac:dyDescent="0.35">
      <c r="V33503" s="17"/>
    </row>
    <row r="33504" spans="22:22" x14ac:dyDescent="0.35">
      <c r="V33504" s="17"/>
    </row>
    <row r="33505" spans="22:22" x14ac:dyDescent="0.35">
      <c r="V33505" s="17"/>
    </row>
    <row r="33506" spans="22:22" x14ac:dyDescent="0.35">
      <c r="V33506" s="17"/>
    </row>
    <row r="33507" spans="22:22" x14ac:dyDescent="0.35">
      <c r="V33507" s="17"/>
    </row>
    <row r="33508" spans="22:22" x14ac:dyDescent="0.35">
      <c r="V33508" s="17"/>
    </row>
    <row r="33509" spans="22:22" x14ac:dyDescent="0.35">
      <c r="V33509" s="17"/>
    </row>
    <row r="33510" spans="22:22" x14ac:dyDescent="0.35">
      <c r="V33510" s="17"/>
    </row>
    <row r="33511" spans="22:22" x14ac:dyDescent="0.35">
      <c r="V33511" s="17"/>
    </row>
    <row r="33512" spans="22:22" x14ac:dyDescent="0.35">
      <c r="V33512" s="17"/>
    </row>
    <row r="33513" spans="22:22" x14ac:dyDescent="0.35">
      <c r="V33513" s="17"/>
    </row>
    <row r="33514" spans="22:22" x14ac:dyDescent="0.35">
      <c r="V33514" s="17"/>
    </row>
    <row r="33515" spans="22:22" x14ac:dyDescent="0.35">
      <c r="V33515" s="17"/>
    </row>
    <row r="33516" spans="22:22" x14ac:dyDescent="0.35">
      <c r="V33516" s="17"/>
    </row>
    <row r="33517" spans="22:22" x14ac:dyDescent="0.35">
      <c r="V33517" s="17"/>
    </row>
    <row r="33518" spans="22:22" x14ac:dyDescent="0.35">
      <c r="V33518" s="17"/>
    </row>
    <row r="33519" spans="22:22" x14ac:dyDescent="0.35">
      <c r="V33519" s="17"/>
    </row>
    <row r="33520" spans="22:22" x14ac:dyDescent="0.35">
      <c r="V33520" s="17"/>
    </row>
    <row r="33521" spans="22:22" x14ac:dyDescent="0.35">
      <c r="V33521" s="17"/>
    </row>
    <row r="33522" spans="22:22" x14ac:dyDescent="0.35">
      <c r="V33522" s="17"/>
    </row>
    <row r="33523" spans="22:22" x14ac:dyDescent="0.35">
      <c r="V33523" s="17"/>
    </row>
    <row r="33524" spans="22:22" x14ac:dyDescent="0.35">
      <c r="V33524" s="17"/>
    </row>
    <row r="33525" spans="22:22" x14ac:dyDescent="0.35">
      <c r="V33525" s="17"/>
    </row>
    <row r="33526" spans="22:22" x14ac:dyDescent="0.35">
      <c r="V33526" s="17"/>
    </row>
    <row r="33527" spans="22:22" x14ac:dyDescent="0.35">
      <c r="V33527" s="17"/>
    </row>
    <row r="33528" spans="22:22" x14ac:dyDescent="0.35">
      <c r="V33528" s="17"/>
    </row>
    <row r="33529" spans="22:22" x14ac:dyDescent="0.35">
      <c r="V33529" s="17"/>
    </row>
    <row r="33530" spans="22:22" x14ac:dyDescent="0.35">
      <c r="V33530" s="17"/>
    </row>
    <row r="33531" spans="22:22" x14ac:dyDescent="0.35">
      <c r="V33531" s="17"/>
    </row>
    <row r="33532" spans="22:22" x14ac:dyDescent="0.35">
      <c r="V33532" s="17"/>
    </row>
    <row r="33533" spans="22:22" x14ac:dyDescent="0.35">
      <c r="V33533" s="17"/>
    </row>
    <row r="33534" spans="22:22" x14ac:dyDescent="0.35">
      <c r="V33534" s="17"/>
    </row>
    <row r="33535" spans="22:22" x14ac:dyDescent="0.35">
      <c r="V33535" s="17"/>
    </row>
    <row r="33536" spans="22:22" x14ac:dyDescent="0.35">
      <c r="V33536" s="17"/>
    </row>
    <row r="33537" spans="22:22" x14ac:dyDescent="0.35">
      <c r="V33537" s="17"/>
    </row>
    <row r="33538" spans="22:22" x14ac:dyDescent="0.35">
      <c r="V33538" s="17"/>
    </row>
    <row r="33539" spans="22:22" x14ac:dyDescent="0.35">
      <c r="V33539" s="17"/>
    </row>
    <row r="33540" spans="22:22" x14ac:dyDescent="0.35">
      <c r="V33540" s="17"/>
    </row>
    <row r="33541" spans="22:22" x14ac:dyDescent="0.35">
      <c r="V33541" s="17"/>
    </row>
    <row r="33542" spans="22:22" x14ac:dyDescent="0.35">
      <c r="V33542" s="17"/>
    </row>
    <row r="33543" spans="22:22" x14ac:dyDescent="0.35">
      <c r="V33543" s="17"/>
    </row>
    <row r="33544" spans="22:22" x14ac:dyDescent="0.35">
      <c r="V33544" s="17"/>
    </row>
    <row r="33545" spans="22:22" x14ac:dyDescent="0.35">
      <c r="V33545" s="17"/>
    </row>
    <row r="33546" spans="22:22" x14ac:dyDescent="0.35">
      <c r="V33546" s="17"/>
    </row>
    <row r="33547" spans="22:22" x14ac:dyDescent="0.35">
      <c r="V33547" s="17"/>
    </row>
    <row r="33548" spans="22:22" x14ac:dyDescent="0.35">
      <c r="V33548" s="17"/>
    </row>
    <row r="33549" spans="22:22" x14ac:dyDescent="0.35">
      <c r="V33549" s="17"/>
    </row>
    <row r="33550" spans="22:22" x14ac:dyDescent="0.35">
      <c r="V33550" s="17"/>
    </row>
    <row r="33551" spans="22:22" x14ac:dyDescent="0.35">
      <c r="V33551" s="17"/>
    </row>
    <row r="33552" spans="22:22" x14ac:dyDescent="0.35">
      <c r="V33552" s="17"/>
    </row>
    <row r="33553" spans="22:22" x14ac:dyDescent="0.35">
      <c r="V33553" s="17"/>
    </row>
    <row r="33554" spans="22:22" x14ac:dyDescent="0.35">
      <c r="V33554" s="17"/>
    </row>
    <row r="33555" spans="22:22" x14ac:dyDescent="0.35">
      <c r="V33555" s="17"/>
    </row>
    <row r="33556" spans="22:22" x14ac:dyDescent="0.35">
      <c r="V33556" s="17"/>
    </row>
    <row r="33557" spans="22:22" x14ac:dyDescent="0.35">
      <c r="V33557" s="17"/>
    </row>
    <row r="33558" spans="22:22" x14ac:dyDescent="0.35">
      <c r="V33558" s="17"/>
    </row>
    <row r="33559" spans="22:22" x14ac:dyDescent="0.35">
      <c r="V33559" s="17"/>
    </row>
    <row r="33560" spans="22:22" x14ac:dyDescent="0.35">
      <c r="V33560" s="17"/>
    </row>
    <row r="33561" spans="22:22" x14ac:dyDescent="0.35">
      <c r="V33561" s="17"/>
    </row>
    <row r="33562" spans="22:22" x14ac:dyDescent="0.35">
      <c r="V33562" s="17"/>
    </row>
    <row r="33563" spans="22:22" x14ac:dyDescent="0.35">
      <c r="V33563" s="17"/>
    </row>
    <row r="33564" spans="22:22" x14ac:dyDescent="0.35">
      <c r="V33564" s="17"/>
    </row>
    <row r="33565" spans="22:22" x14ac:dyDescent="0.35">
      <c r="V33565" s="17"/>
    </row>
    <row r="33566" spans="22:22" x14ac:dyDescent="0.35">
      <c r="V33566" s="17"/>
    </row>
    <row r="33567" spans="22:22" x14ac:dyDescent="0.35">
      <c r="V33567" s="17"/>
    </row>
    <row r="33568" spans="22:22" x14ac:dyDescent="0.35">
      <c r="V33568" s="17"/>
    </row>
    <row r="33569" spans="22:22" x14ac:dyDescent="0.35">
      <c r="V33569" s="17"/>
    </row>
    <row r="33570" spans="22:22" x14ac:dyDescent="0.35">
      <c r="V33570" s="17"/>
    </row>
    <row r="33571" spans="22:22" x14ac:dyDescent="0.35">
      <c r="V33571" s="17"/>
    </row>
    <row r="33572" spans="22:22" x14ac:dyDescent="0.35">
      <c r="V33572" s="17"/>
    </row>
    <row r="33573" spans="22:22" x14ac:dyDescent="0.35">
      <c r="V33573" s="17"/>
    </row>
    <row r="33574" spans="22:22" x14ac:dyDescent="0.35">
      <c r="V33574" s="17"/>
    </row>
    <row r="33575" spans="22:22" x14ac:dyDescent="0.35">
      <c r="V33575" s="17"/>
    </row>
    <row r="33576" spans="22:22" x14ac:dyDescent="0.35">
      <c r="V33576" s="17"/>
    </row>
    <row r="33577" spans="22:22" x14ac:dyDescent="0.35">
      <c r="V33577" s="17"/>
    </row>
    <row r="33578" spans="22:22" x14ac:dyDescent="0.35">
      <c r="V33578" s="17"/>
    </row>
    <row r="33579" spans="22:22" x14ac:dyDescent="0.35">
      <c r="V33579" s="17"/>
    </row>
    <row r="33580" spans="22:22" x14ac:dyDescent="0.35">
      <c r="V33580" s="17"/>
    </row>
    <row r="33581" spans="22:22" x14ac:dyDescent="0.35">
      <c r="V33581" s="17"/>
    </row>
    <row r="33582" spans="22:22" x14ac:dyDescent="0.35">
      <c r="V33582" s="17"/>
    </row>
    <row r="33583" spans="22:22" x14ac:dyDescent="0.35">
      <c r="V33583" s="17"/>
    </row>
    <row r="33584" spans="22:22" x14ac:dyDescent="0.35">
      <c r="V33584" s="17"/>
    </row>
    <row r="33585" spans="22:22" x14ac:dyDescent="0.35">
      <c r="V33585" s="17"/>
    </row>
    <row r="33586" spans="22:22" x14ac:dyDescent="0.35">
      <c r="V33586" s="17"/>
    </row>
    <row r="33587" spans="22:22" x14ac:dyDescent="0.35">
      <c r="V33587" s="17"/>
    </row>
    <row r="33588" spans="22:22" x14ac:dyDescent="0.35">
      <c r="V33588" s="17"/>
    </row>
    <row r="33589" spans="22:22" x14ac:dyDescent="0.35">
      <c r="V33589" s="17"/>
    </row>
    <row r="33590" spans="22:22" x14ac:dyDescent="0.35">
      <c r="V33590" s="17"/>
    </row>
    <row r="33591" spans="22:22" x14ac:dyDescent="0.35">
      <c r="V33591" s="17"/>
    </row>
    <row r="33592" spans="22:22" x14ac:dyDescent="0.35">
      <c r="V33592" s="17"/>
    </row>
    <row r="33593" spans="22:22" x14ac:dyDescent="0.35">
      <c r="V33593" s="17"/>
    </row>
    <row r="33594" spans="22:22" x14ac:dyDescent="0.35">
      <c r="V33594" s="17"/>
    </row>
    <row r="33595" spans="22:22" x14ac:dyDescent="0.35">
      <c r="V33595" s="17"/>
    </row>
    <row r="33596" spans="22:22" x14ac:dyDescent="0.35">
      <c r="V33596" s="17"/>
    </row>
    <row r="33597" spans="22:22" x14ac:dyDescent="0.35">
      <c r="V33597" s="17"/>
    </row>
    <row r="33598" spans="22:22" x14ac:dyDescent="0.35">
      <c r="V33598" s="17"/>
    </row>
    <row r="33599" spans="22:22" x14ac:dyDescent="0.35">
      <c r="V33599" s="17"/>
    </row>
    <row r="33600" spans="22:22" x14ac:dyDescent="0.35">
      <c r="V33600" s="17"/>
    </row>
    <row r="33601" spans="22:22" x14ac:dyDescent="0.35">
      <c r="V33601" s="17"/>
    </row>
    <row r="33602" spans="22:22" x14ac:dyDescent="0.35">
      <c r="V33602" s="17"/>
    </row>
    <row r="33603" spans="22:22" x14ac:dyDescent="0.35">
      <c r="V33603" s="17"/>
    </row>
    <row r="33604" spans="22:22" x14ac:dyDescent="0.35">
      <c r="V33604" s="17"/>
    </row>
    <row r="33605" spans="22:22" x14ac:dyDescent="0.35">
      <c r="V33605" s="17"/>
    </row>
    <row r="33606" spans="22:22" x14ac:dyDescent="0.35">
      <c r="V33606" s="17"/>
    </row>
    <row r="33607" spans="22:22" x14ac:dyDescent="0.35">
      <c r="V33607" s="17"/>
    </row>
    <row r="33608" spans="22:22" x14ac:dyDescent="0.35">
      <c r="V33608" s="17"/>
    </row>
    <row r="33609" spans="22:22" x14ac:dyDescent="0.35">
      <c r="V33609" s="17"/>
    </row>
    <row r="33610" spans="22:22" x14ac:dyDescent="0.35">
      <c r="V33610" s="17"/>
    </row>
    <row r="33611" spans="22:22" x14ac:dyDescent="0.35">
      <c r="V33611" s="17"/>
    </row>
    <row r="33612" spans="22:22" x14ac:dyDescent="0.35">
      <c r="V33612" s="17"/>
    </row>
    <row r="33613" spans="22:22" x14ac:dyDescent="0.35">
      <c r="V33613" s="17"/>
    </row>
    <row r="33614" spans="22:22" x14ac:dyDescent="0.35">
      <c r="V33614" s="17"/>
    </row>
    <row r="33615" spans="22:22" x14ac:dyDescent="0.35">
      <c r="V33615" s="17"/>
    </row>
    <row r="33616" spans="22:22" x14ac:dyDescent="0.35">
      <c r="V33616" s="17"/>
    </row>
    <row r="33617" spans="22:22" x14ac:dyDescent="0.35">
      <c r="V33617" s="17"/>
    </row>
    <row r="33618" spans="22:22" x14ac:dyDescent="0.35">
      <c r="V33618" s="17"/>
    </row>
    <row r="33619" spans="22:22" x14ac:dyDescent="0.35">
      <c r="V33619" s="17"/>
    </row>
    <row r="33620" spans="22:22" x14ac:dyDescent="0.35">
      <c r="V33620" s="17"/>
    </row>
    <row r="33621" spans="22:22" x14ac:dyDescent="0.35">
      <c r="V33621" s="17"/>
    </row>
    <row r="33622" spans="22:22" x14ac:dyDescent="0.35">
      <c r="V33622" s="17"/>
    </row>
    <row r="33623" spans="22:22" x14ac:dyDescent="0.35">
      <c r="V33623" s="17"/>
    </row>
    <row r="33624" spans="22:22" x14ac:dyDescent="0.35">
      <c r="V33624" s="17"/>
    </row>
    <row r="33625" spans="22:22" x14ac:dyDescent="0.35">
      <c r="V33625" s="17"/>
    </row>
    <row r="33626" spans="22:22" x14ac:dyDescent="0.35">
      <c r="V33626" s="17"/>
    </row>
    <row r="33627" spans="22:22" x14ac:dyDescent="0.35">
      <c r="V33627" s="17"/>
    </row>
    <row r="33628" spans="22:22" x14ac:dyDescent="0.35">
      <c r="V33628" s="17"/>
    </row>
    <row r="33629" spans="22:22" x14ac:dyDescent="0.35">
      <c r="V33629" s="17"/>
    </row>
    <row r="33630" spans="22:22" x14ac:dyDescent="0.35">
      <c r="V33630" s="17"/>
    </row>
    <row r="33631" spans="22:22" x14ac:dyDescent="0.35">
      <c r="V33631" s="17"/>
    </row>
    <row r="33632" spans="22:22" x14ac:dyDescent="0.35">
      <c r="V33632" s="17"/>
    </row>
    <row r="33633" spans="22:22" x14ac:dyDescent="0.35">
      <c r="V33633" s="17"/>
    </row>
    <row r="33634" spans="22:22" x14ac:dyDescent="0.35">
      <c r="V33634" s="17"/>
    </row>
    <row r="33635" spans="22:22" x14ac:dyDescent="0.35">
      <c r="V33635" s="17"/>
    </row>
    <row r="33636" spans="22:22" x14ac:dyDescent="0.35">
      <c r="V33636" s="17"/>
    </row>
    <row r="33637" spans="22:22" x14ac:dyDescent="0.35">
      <c r="V33637" s="17"/>
    </row>
    <row r="33638" spans="22:22" x14ac:dyDescent="0.35">
      <c r="V33638" s="17"/>
    </row>
    <row r="33639" spans="22:22" x14ac:dyDescent="0.35">
      <c r="V33639" s="17"/>
    </row>
    <row r="33640" spans="22:22" x14ac:dyDescent="0.35">
      <c r="V33640" s="17"/>
    </row>
    <row r="33641" spans="22:22" x14ac:dyDescent="0.35">
      <c r="V33641" s="17"/>
    </row>
    <row r="33642" spans="22:22" x14ac:dyDescent="0.35">
      <c r="V33642" s="17"/>
    </row>
    <row r="33643" spans="22:22" x14ac:dyDescent="0.35">
      <c r="V33643" s="17"/>
    </row>
    <row r="33644" spans="22:22" x14ac:dyDescent="0.35">
      <c r="V33644" s="17"/>
    </row>
    <row r="33645" spans="22:22" x14ac:dyDescent="0.35">
      <c r="V33645" s="17"/>
    </row>
    <row r="33646" spans="22:22" x14ac:dyDescent="0.35">
      <c r="V33646" s="17"/>
    </row>
    <row r="33647" spans="22:22" x14ac:dyDescent="0.35">
      <c r="V33647" s="17"/>
    </row>
    <row r="33648" spans="22:22" x14ac:dyDescent="0.35">
      <c r="V33648" s="17"/>
    </row>
    <row r="33649" spans="22:22" x14ac:dyDescent="0.35">
      <c r="V33649" s="17"/>
    </row>
    <row r="33650" spans="22:22" x14ac:dyDescent="0.35">
      <c r="V33650" s="17"/>
    </row>
    <row r="33651" spans="22:22" x14ac:dyDescent="0.35">
      <c r="V33651" s="17"/>
    </row>
    <row r="33652" spans="22:22" x14ac:dyDescent="0.35">
      <c r="V33652" s="17"/>
    </row>
    <row r="33653" spans="22:22" x14ac:dyDescent="0.35">
      <c r="V33653" s="17"/>
    </row>
    <row r="33654" spans="22:22" x14ac:dyDescent="0.35">
      <c r="V33654" s="17"/>
    </row>
    <row r="33655" spans="22:22" x14ac:dyDescent="0.35">
      <c r="V33655" s="17"/>
    </row>
    <row r="33656" spans="22:22" x14ac:dyDescent="0.35">
      <c r="V33656" s="17"/>
    </row>
    <row r="33657" spans="22:22" x14ac:dyDescent="0.35">
      <c r="V33657" s="17"/>
    </row>
    <row r="33658" spans="22:22" x14ac:dyDescent="0.35">
      <c r="V33658" s="17"/>
    </row>
    <row r="33659" spans="22:22" x14ac:dyDescent="0.35">
      <c r="V33659" s="17"/>
    </row>
    <row r="33660" spans="22:22" x14ac:dyDescent="0.35">
      <c r="V33660" s="17"/>
    </row>
    <row r="33661" spans="22:22" x14ac:dyDescent="0.35">
      <c r="V33661" s="17"/>
    </row>
    <row r="33662" spans="22:22" x14ac:dyDescent="0.35">
      <c r="V33662" s="17"/>
    </row>
    <row r="33663" spans="22:22" x14ac:dyDescent="0.35">
      <c r="V33663" s="17"/>
    </row>
    <row r="33664" spans="22:22" x14ac:dyDescent="0.35">
      <c r="V33664" s="17"/>
    </row>
    <row r="33665" spans="22:22" x14ac:dyDescent="0.35">
      <c r="V33665" s="17"/>
    </row>
    <row r="33666" spans="22:22" x14ac:dyDescent="0.35">
      <c r="V33666" s="17"/>
    </row>
    <row r="33667" spans="22:22" x14ac:dyDescent="0.35">
      <c r="V33667" s="17"/>
    </row>
    <row r="33668" spans="22:22" x14ac:dyDescent="0.35">
      <c r="V33668" s="17"/>
    </row>
    <row r="33669" spans="22:22" x14ac:dyDescent="0.35">
      <c r="V33669" s="17"/>
    </row>
    <row r="33670" spans="22:22" x14ac:dyDescent="0.35">
      <c r="V33670" s="17"/>
    </row>
    <row r="33671" spans="22:22" x14ac:dyDescent="0.35">
      <c r="V33671" s="17"/>
    </row>
    <row r="33672" spans="22:22" x14ac:dyDescent="0.35">
      <c r="V33672" s="17"/>
    </row>
    <row r="33673" spans="22:22" x14ac:dyDescent="0.35">
      <c r="V33673" s="17"/>
    </row>
    <row r="33674" spans="22:22" x14ac:dyDescent="0.35">
      <c r="V33674" s="17"/>
    </row>
    <row r="33675" spans="22:22" x14ac:dyDescent="0.35">
      <c r="V33675" s="17"/>
    </row>
    <row r="33676" spans="22:22" x14ac:dyDescent="0.35">
      <c r="V33676" s="17"/>
    </row>
    <row r="33677" spans="22:22" x14ac:dyDescent="0.35">
      <c r="V33677" s="17"/>
    </row>
    <row r="33678" spans="22:22" x14ac:dyDescent="0.35">
      <c r="V33678" s="17"/>
    </row>
    <row r="33679" spans="22:22" x14ac:dyDescent="0.35">
      <c r="V33679" s="17"/>
    </row>
    <row r="33680" spans="22:22" x14ac:dyDescent="0.35">
      <c r="V33680" s="17"/>
    </row>
    <row r="33681" spans="22:22" x14ac:dyDescent="0.35">
      <c r="V33681" s="17"/>
    </row>
    <row r="33682" spans="22:22" x14ac:dyDescent="0.35">
      <c r="V33682" s="17"/>
    </row>
    <row r="33683" spans="22:22" x14ac:dyDescent="0.35">
      <c r="V33683" s="17"/>
    </row>
    <row r="33684" spans="22:22" x14ac:dyDescent="0.35">
      <c r="V33684" s="17"/>
    </row>
    <row r="33685" spans="22:22" x14ac:dyDescent="0.35">
      <c r="V33685" s="17"/>
    </row>
    <row r="33686" spans="22:22" x14ac:dyDescent="0.35">
      <c r="V33686" s="17"/>
    </row>
    <row r="33687" spans="22:22" x14ac:dyDescent="0.35">
      <c r="V33687" s="17"/>
    </row>
    <row r="33688" spans="22:22" x14ac:dyDescent="0.35">
      <c r="V33688" s="17"/>
    </row>
    <row r="33689" spans="22:22" x14ac:dyDescent="0.35">
      <c r="V33689" s="17"/>
    </row>
    <row r="33690" spans="22:22" x14ac:dyDescent="0.35">
      <c r="V33690" s="17"/>
    </row>
    <row r="33691" spans="22:22" x14ac:dyDescent="0.35">
      <c r="V33691" s="17"/>
    </row>
    <row r="33692" spans="22:22" x14ac:dyDescent="0.35">
      <c r="V33692" s="17"/>
    </row>
    <row r="33693" spans="22:22" x14ac:dyDescent="0.35">
      <c r="V33693" s="17"/>
    </row>
    <row r="33694" spans="22:22" x14ac:dyDescent="0.35">
      <c r="V33694" s="17"/>
    </row>
    <row r="33695" spans="22:22" x14ac:dyDescent="0.35">
      <c r="V33695" s="17"/>
    </row>
    <row r="33696" spans="22:22" x14ac:dyDescent="0.35">
      <c r="V33696" s="17"/>
    </row>
    <row r="33697" spans="22:22" x14ac:dyDescent="0.35">
      <c r="V33697" s="17"/>
    </row>
    <row r="33698" spans="22:22" x14ac:dyDescent="0.35">
      <c r="V33698" s="17"/>
    </row>
    <row r="33699" spans="22:22" x14ac:dyDescent="0.35">
      <c r="V33699" s="17"/>
    </row>
    <row r="33700" spans="22:22" x14ac:dyDescent="0.35">
      <c r="V33700" s="17"/>
    </row>
    <row r="33701" spans="22:22" x14ac:dyDescent="0.35">
      <c r="V33701" s="17"/>
    </row>
    <row r="33702" spans="22:22" x14ac:dyDescent="0.35">
      <c r="V33702" s="17"/>
    </row>
    <row r="33703" spans="22:22" x14ac:dyDescent="0.35">
      <c r="V33703" s="17"/>
    </row>
    <row r="33704" spans="22:22" x14ac:dyDescent="0.35">
      <c r="V33704" s="17"/>
    </row>
    <row r="33705" spans="22:22" x14ac:dyDescent="0.35">
      <c r="V33705" s="17"/>
    </row>
    <row r="33706" spans="22:22" x14ac:dyDescent="0.35">
      <c r="V33706" s="17"/>
    </row>
    <row r="33707" spans="22:22" x14ac:dyDescent="0.35">
      <c r="V33707" s="17"/>
    </row>
    <row r="33708" spans="22:22" x14ac:dyDescent="0.35">
      <c r="V33708" s="17"/>
    </row>
    <row r="33709" spans="22:22" x14ac:dyDescent="0.35">
      <c r="V33709" s="17"/>
    </row>
    <row r="33710" spans="22:22" x14ac:dyDescent="0.35">
      <c r="V33710" s="17"/>
    </row>
    <row r="33711" spans="22:22" x14ac:dyDescent="0.35">
      <c r="V33711" s="17"/>
    </row>
    <row r="33712" spans="22:22" x14ac:dyDescent="0.35">
      <c r="V33712" s="17"/>
    </row>
    <row r="33713" spans="22:22" x14ac:dyDescent="0.35">
      <c r="V33713" s="17"/>
    </row>
    <row r="33714" spans="22:22" x14ac:dyDescent="0.35">
      <c r="V33714" s="17"/>
    </row>
    <row r="33715" spans="22:22" x14ac:dyDescent="0.35">
      <c r="V33715" s="17"/>
    </row>
    <row r="33716" spans="22:22" x14ac:dyDescent="0.35">
      <c r="V33716" s="17"/>
    </row>
    <row r="33717" spans="22:22" x14ac:dyDescent="0.35">
      <c r="V33717" s="17"/>
    </row>
    <row r="33718" spans="22:22" x14ac:dyDescent="0.35">
      <c r="V33718" s="17"/>
    </row>
    <row r="33719" spans="22:22" x14ac:dyDescent="0.35">
      <c r="V33719" s="17"/>
    </row>
    <row r="33720" spans="22:22" x14ac:dyDescent="0.35">
      <c r="V33720" s="17"/>
    </row>
    <row r="33721" spans="22:22" x14ac:dyDescent="0.35">
      <c r="V33721" s="17"/>
    </row>
    <row r="33722" spans="22:22" x14ac:dyDescent="0.35">
      <c r="V33722" s="17"/>
    </row>
    <row r="33723" spans="22:22" x14ac:dyDescent="0.35">
      <c r="V33723" s="17"/>
    </row>
    <row r="33724" spans="22:22" x14ac:dyDescent="0.35">
      <c r="V33724" s="17"/>
    </row>
    <row r="33725" spans="22:22" x14ac:dyDescent="0.35">
      <c r="V33725" s="17"/>
    </row>
    <row r="33726" spans="22:22" x14ac:dyDescent="0.35">
      <c r="V33726" s="17"/>
    </row>
    <row r="33727" spans="22:22" x14ac:dyDescent="0.35">
      <c r="V33727" s="17"/>
    </row>
    <row r="33728" spans="22:22" x14ac:dyDescent="0.35">
      <c r="V33728" s="17"/>
    </row>
    <row r="33729" spans="22:22" x14ac:dyDescent="0.35">
      <c r="V33729" s="17"/>
    </row>
    <row r="33730" spans="22:22" x14ac:dyDescent="0.35">
      <c r="V33730" s="17"/>
    </row>
    <row r="33731" spans="22:22" x14ac:dyDescent="0.35">
      <c r="V33731" s="17"/>
    </row>
    <row r="33732" spans="22:22" x14ac:dyDescent="0.35">
      <c r="V33732" s="17"/>
    </row>
    <row r="33733" spans="22:22" x14ac:dyDescent="0.35">
      <c r="V33733" s="17"/>
    </row>
    <row r="33734" spans="22:22" x14ac:dyDescent="0.35">
      <c r="V33734" s="17"/>
    </row>
    <row r="33735" spans="22:22" x14ac:dyDescent="0.35">
      <c r="V33735" s="17"/>
    </row>
    <row r="33736" spans="22:22" x14ac:dyDescent="0.35">
      <c r="V33736" s="17"/>
    </row>
    <row r="33737" spans="22:22" x14ac:dyDescent="0.35">
      <c r="V33737" s="17"/>
    </row>
    <row r="33738" spans="22:22" x14ac:dyDescent="0.35">
      <c r="V33738" s="17"/>
    </row>
    <row r="33739" spans="22:22" x14ac:dyDescent="0.35">
      <c r="V33739" s="17"/>
    </row>
    <row r="33740" spans="22:22" x14ac:dyDescent="0.35">
      <c r="V33740" s="17"/>
    </row>
    <row r="33741" spans="22:22" x14ac:dyDescent="0.35">
      <c r="V33741" s="17"/>
    </row>
    <row r="33742" spans="22:22" x14ac:dyDescent="0.35">
      <c r="V33742" s="17"/>
    </row>
    <row r="33743" spans="22:22" x14ac:dyDescent="0.35">
      <c r="V33743" s="17"/>
    </row>
    <row r="33744" spans="22:22" x14ac:dyDescent="0.35">
      <c r="V33744" s="17"/>
    </row>
    <row r="33745" spans="22:22" x14ac:dyDescent="0.35">
      <c r="V33745" s="17"/>
    </row>
    <row r="33746" spans="22:22" x14ac:dyDescent="0.35">
      <c r="V33746" s="17"/>
    </row>
    <row r="33747" spans="22:22" x14ac:dyDescent="0.35">
      <c r="V33747" s="17"/>
    </row>
    <row r="33748" spans="22:22" x14ac:dyDescent="0.35">
      <c r="V33748" s="17"/>
    </row>
    <row r="33749" spans="22:22" x14ac:dyDescent="0.35">
      <c r="V33749" s="17"/>
    </row>
    <row r="33750" spans="22:22" x14ac:dyDescent="0.35">
      <c r="V33750" s="17"/>
    </row>
    <row r="33751" spans="22:22" x14ac:dyDescent="0.35">
      <c r="V33751" s="17"/>
    </row>
    <row r="33752" spans="22:22" x14ac:dyDescent="0.35">
      <c r="V33752" s="17"/>
    </row>
    <row r="33753" spans="22:22" x14ac:dyDescent="0.35">
      <c r="V33753" s="17"/>
    </row>
    <row r="33754" spans="22:22" x14ac:dyDescent="0.35">
      <c r="V33754" s="17"/>
    </row>
    <row r="33755" spans="22:22" x14ac:dyDescent="0.35">
      <c r="V33755" s="17"/>
    </row>
    <row r="33756" spans="22:22" x14ac:dyDescent="0.35">
      <c r="V33756" s="17"/>
    </row>
    <row r="33757" spans="22:22" x14ac:dyDescent="0.35">
      <c r="V33757" s="17"/>
    </row>
    <row r="33758" spans="22:22" x14ac:dyDescent="0.35">
      <c r="V33758" s="17"/>
    </row>
    <row r="33759" spans="22:22" x14ac:dyDescent="0.35">
      <c r="V33759" s="17"/>
    </row>
    <row r="33760" spans="22:22" x14ac:dyDescent="0.35">
      <c r="V33760" s="17"/>
    </row>
    <row r="33761" spans="22:22" x14ac:dyDescent="0.35">
      <c r="V33761" s="17"/>
    </row>
    <row r="33762" spans="22:22" x14ac:dyDescent="0.35">
      <c r="V33762" s="17"/>
    </row>
    <row r="33763" spans="22:22" x14ac:dyDescent="0.35">
      <c r="V33763" s="17"/>
    </row>
    <row r="33764" spans="22:22" x14ac:dyDescent="0.35">
      <c r="V33764" s="17"/>
    </row>
    <row r="33765" spans="22:22" x14ac:dyDescent="0.35">
      <c r="V33765" s="17"/>
    </row>
    <row r="33766" spans="22:22" x14ac:dyDescent="0.35">
      <c r="V33766" s="17"/>
    </row>
    <row r="33767" spans="22:22" x14ac:dyDescent="0.35">
      <c r="V33767" s="17"/>
    </row>
    <row r="33768" spans="22:22" x14ac:dyDescent="0.35">
      <c r="V33768" s="17"/>
    </row>
    <row r="33769" spans="22:22" x14ac:dyDescent="0.35">
      <c r="V33769" s="17"/>
    </row>
    <row r="33770" spans="22:22" x14ac:dyDescent="0.35">
      <c r="V33770" s="17"/>
    </row>
    <row r="33771" spans="22:22" x14ac:dyDescent="0.35">
      <c r="V33771" s="17"/>
    </row>
    <row r="33772" spans="22:22" x14ac:dyDescent="0.35">
      <c r="V33772" s="17"/>
    </row>
    <row r="33773" spans="22:22" x14ac:dyDescent="0.35">
      <c r="V33773" s="17"/>
    </row>
    <row r="33774" spans="22:22" x14ac:dyDescent="0.35">
      <c r="V33774" s="17"/>
    </row>
    <row r="33775" spans="22:22" x14ac:dyDescent="0.35">
      <c r="V33775" s="17"/>
    </row>
    <row r="33776" spans="22:22" x14ac:dyDescent="0.35">
      <c r="V33776" s="17"/>
    </row>
    <row r="33777" spans="22:22" x14ac:dyDescent="0.35">
      <c r="V33777" s="17"/>
    </row>
    <row r="33778" spans="22:22" x14ac:dyDescent="0.35">
      <c r="V33778" s="17"/>
    </row>
    <row r="33779" spans="22:22" x14ac:dyDescent="0.35">
      <c r="V33779" s="17"/>
    </row>
    <row r="33780" spans="22:22" x14ac:dyDescent="0.35">
      <c r="V33780" s="17"/>
    </row>
    <row r="33781" spans="22:22" x14ac:dyDescent="0.35">
      <c r="V33781" s="17"/>
    </row>
    <row r="33782" spans="22:22" x14ac:dyDescent="0.35">
      <c r="V33782" s="17"/>
    </row>
    <row r="33783" spans="22:22" x14ac:dyDescent="0.35">
      <c r="V33783" s="17"/>
    </row>
    <row r="33784" spans="22:22" x14ac:dyDescent="0.35">
      <c r="V33784" s="17"/>
    </row>
    <row r="33785" spans="22:22" x14ac:dyDescent="0.35">
      <c r="V33785" s="17"/>
    </row>
    <row r="33786" spans="22:22" x14ac:dyDescent="0.35">
      <c r="V33786" s="17"/>
    </row>
    <row r="33787" spans="22:22" x14ac:dyDescent="0.35">
      <c r="V33787" s="17"/>
    </row>
    <row r="33788" spans="22:22" x14ac:dyDescent="0.35">
      <c r="V33788" s="17"/>
    </row>
    <row r="33789" spans="22:22" x14ac:dyDescent="0.35">
      <c r="V33789" s="17"/>
    </row>
    <row r="33790" spans="22:22" x14ac:dyDescent="0.35">
      <c r="V33790" s="17"/>
    </row>
    <row r="33791" spans="22:22" x14ac:dyDescent="0.35">
      <c r="V33791" s="17"/>
    </row>
    <row r="33792" spans="22:22" x14ac:dyDescent="0.35">
      <c r="V33792" s="17"/>
    </row>
    <row r="33793" spans="22:22" x14ac:dyDescent="0.35">
      <c r="V33793" s="17"/>
    </row>
    <row r="33794" spans="22:22" x14ac:dyDescent="0.35">
      <c r="V33794" s="17"/>
    </row>
    <row r="33795" spans="22:22" x14ac:dyDescent="0.35">
      <c r="V33795" s="17"/>
    </row>
    <row r="33796" spans="22:22" x14ac:dyDescent="0.35">
      <c r="V33796" s="17"/>
    </row>
    <row r="33797" spans="22:22" x14ac:dyDescent="0.35">
      <c r="V33797" s="17"/>
    </row>
    <row r="33798" spans="22:22" x14ac:dyDescent="0.35">
      <c r="V33798" s="17"/>
    </row>
    <row r="33799" spans="22:22" x14ac:dyDescent="0.35">
      <c r="V33799" s="17"/>
    </row>
    <row r="33800" spans="22:22" x14ac:dyDescent="0.35">
      <c r="V33800" s="17"/>
    </row>
    <row r="33801" spans="22:22" x14ac:dyDescent="0.35">
      <c r="V33801" s="17"/>
    </row>
    <row r="33802" spans="22:22" x14ac:dyDescent="0.35">
      <c r="V33802" s="17"/>
    </row>
    <row r="33803" spans="22:22" x14ac:dyDescent="0.35">
      <c r="V33803" s="17"/>
    </row>
    <row r="33804" spans="22:22" x14ac:dyDescent="0.35">
      <c r="V33804" s="17"/>
    </row>
    <row r="33805" spans="22:22" x14ac:dyDescent="0.35">
      <c r="V33805" s="17"/>
    </row>
    <row r="33806" spans="22:22" x14ac:dyDescent="0.35">
      <c r="V33806" s="17"/>
    </row>
    <row r="33807" spans="22:22" x14ac:dyDescent="0.35">
      <c r="V33807" s="17"/>
    </row>
    <row r="33808" spans="22:22" x14ac:dyDescent="0.35">
      <c r="V33808" s="17"/>
    </row>
    <row r="33809" spans="22:22" x14ac:dyDescent="0.35">
      <c r="V33809" s="17"/>
    </row>
    <row r="33810" spans="22:22" x14ac:dyDescent="0.35">
      <c r="V33810" s="17"/>
    </row>
    <row r="33811" spans="22:22" x14ac:dyDescent="0.35">
      <c r="V33811" s="17"/>
    </row>
    <row r="33812" spans="22:22" x14ac:dyDescent="0.35">
      <c r="V33812" s="17"/>
    </row>
    <row r="33813" spans="22:22" x14ac:dyDescent="0.35">
      <c r="V33813" s="17"/>
    </row>
    <row r="33814" spans="22:22" x14ac:dyDescent="0.35">
      <c r="V33814" s="17"/>
    </row>
    <row r="33815" spans="22:22" x14ac:dyDescent="0.35">
      <c r="V33815" s="17"/>
    </row>
    <row r="33816" spans="22:22" x14ac:dyDescent="0.35">
      <c r="V33816" s="17"/>
    </row>
    <row r="33817" spans="22:22" x14ac:dyDescent="0.35">
      <c r="V33817" s="17"/>
    </row>
    <row r="33818" spans="22:22" x14ac:dyDescent="0.35">
      <c r="V33818" s="17"/>
    </row>
    <row r="33819" spans="22:22" x14ac:dyDescent="0.35">
      <c r="V33819" s="17"/>
    </row>
    <row r="33820" spans="22:22" x14ac:dyDescent="0.35">
      <c r="V33820" s="17"/>
    </row>
    <row r="33821" spans="22:22" x14ac:dyDescent="0.35">
      <c r="V33821" s="17"/>
    </row>
    <row r="33822" spans="22:22" x14ac:dyDescent="0.35">
      <c r="V33822" s="17"/>
    </row>
    <row r="33823" spans="22:22" x14ac:dyDescent="0.35">
      <c r="V33823" s="17"/>
    </row>
    <row r="33824" spans="22:22" x14ac:dyDescent="0.35">
      <c r="V33824" s="17"/>
    </row>
    <row r="33825" spans="22:22" x14ac:dyDescent="0.35">
      <c r="V33825" s="17"/>
    </row>
    <row r="33826" spans="22:22" x14ac:dyDescent="0.35">
      <c r="V33826" s="17"/>
    </row>
    <row r="33827" spans="22:22" x14ac:dyDescent="0.35">
      <c r="V33827" s="17"/>
    </row>
    <row r="33828" spans="22:22" x14ac:dyDescent="0.35">
      <c r="V33828" s="17"/>
    </row>
    <row r="33829" spans="22:22" x14ac:dyDescent="0.35">
      <c r="V33829" s="17"/>
    </row>
    <row r="33830" spans="22:22" x14ac:dyDescent="0.35">
      <c r="V33830" s="17"/>
    </row>
    <row r="33831" spans="22:22" x14ac:dyDescent="0.35">
      <c r="V33831" s="17"/>
    </row>
    <row r="33832" spans="22:22" x14ac:dyDescent="0.35">
      <c r="V33832" s="17"/>
    </row>
    <row r="33833" spans="22:22" x14ac:dyDescent="0.35">
      <c r="V33833" s="17"/>
    </row>
    <row r="33834" spans="22:22" x14ac:dyDescent="0.35">
      <c r="V33834" s="17"/>
    </row>
    <row r="33835" spans="22:22" x14ac:dyDescent="0.35">
      <c r="V33835" s="17"/>
    </row>
    <row r="33836" spans="22:22" x14ac:dyDescent="0.35">
      <c r="V33836" s="17"/>
    </row>
    <row r="33837" spans="22:22" x14ac:dyDescent="0.35">
      <c r="V33837" s="17"/>
    </row>
    <row r="33838" spans="22:22" x14ac:dyDescent="0.35">
      <c r="V33838" s="17"/>
    </row>
    <row r="33839" spans="22:22" x14ac:dyDescent="0.35">
      <c r="V33839" s="17"/>
    </row>
    <row r="33840" spans="22:22" x14ac:dyDescent="0.35">
      <c r="V33840" s="17"/>
    </row>
    <row r="33841" spans="22:22" x14ac:dyDescent="0.35">
      <c r="V33841" s="17"/>
    </row>
    <row r="33842" spans="22:22" x14ac:dyDescent="0.35">
      <c r="V33842" s="17"/>
    </row>
    <row r="33843" spans="22:22" x14ac:dyDescent="0.35">
      <c r="V33843" s="17"/>
    </row>
    <row r="33844" spans="22:22" x14ac:dyDescent="0.35">
      <c r="V33844" s="17"/>
    </row>
    <row r="33845" spans="22:22" x14ac:dyDescent="0.35">
      <c r="V33845" s="17"/>
    </row>
    <row r="33846" spans="22:22" x14ac:dyDescent="0.35">
      <c r="V33846" s="17"/>
    </row>
    <row r="33847" spans="22:22" x14ac:dyDescent="0.35">
      <c r="V33847" s="17"/>
    </row>
    <row r="33848" spans="22:22" x14ac:dyDescent="0.35">
      <c r="V33848" s="17"/>
    </row>
    <row r="33849" spans="22:22" x14ac:dyDescent="0.35">
      <c r="V33849" s="17"/>
    </row>
    <row r="33850" spans="22:22" x14ac:dyDescent="0.35">
      <c r="V33850" s="17"/>
    </row>
    <row r="33851" spans="22:22" x14ac:dyDescent="0.35">
      <c r="V33851" s="17"/>
    </row>
    <row r="33852" spans="22:22" x14ac:dyDescent="0.35">
      <c r="V33852" s="17"/>
    </row>
    <row r="33853" spans="22:22" x14ac:dyDescent="0.35">
      <c r="V33853" s="17"/>
    </row>
    <row r="33854" spans="22:22" x14ac:dyDescent="0.35">
      <c r="V33854" s="17"/>
    </row>
    <row r="33855" spans="22:22" x14ac:dyDescent="0.35">
      <c r="V33855" s="17"/>
    </row>
    <row r="33856" spans="22:22" x14ac:dyDescent="0.35">
      <c r="V33856" s="17"/>
    </row>
    <row r="33857" spans="22:22" x14ac:dyDescent="0.35">
      <c r="V33857" s="17"/>
    </row>
    <row r="33858" spans="22:22" x14ac:dyDescent="0.35">
      <c r="V33858" s="17"/>
    </row>
    <row r="33859" spans="22:22" x14ac:dyDescent="0.35">
      <c r="V33859" s="17"/>
    </row>
    <row r="33860" spans="22:22" x14ac:dyDescent="0.35">
      <c r="V33860" s="17"/>
    </row>
    <row r="33861" spans="22:22" x14ac:dyDescent="0.35">
      <c r="V33861" s="17"/>
    </row>
    <row r="33862" spans="22:22" x14ac:dyDescent="0.35">
      <c r="V33862" s="17"/>
    </row>
    <row r="33863" spans="22:22" x14ac:dyDescent="0.35">
      <c r="V33863" s="17"/>
    </row>
    <row r="33864" spans="22:22" x14ac:dyDescent="0.35">
      <c r="V33864" s="17"/>
    </row>
    <row r="33865" spans="22:22" x14ac:dyDescent="0.35">
      <c r="V33865" s="17"/>
    </row>
    <row r="33866" spans="22:22" x14ac:dyDescent="0.35">
      <c r="V33866" s="17"/>
    </row>
    <row r="33867" spans="22:22" x14ac:dyDescent="0.35">
      <c r="V33867" s="17"/>
    </row>
    <row r="33868" spans="22:22" x14ac:dyDescent="0.35">
      <c r="V33868" s="17"/>
    </row>
    <row r="33869" spans="22:22" x14ac:dyDescent="0.35">
      <c r="V33869" s="17"/>
    </row>
    <row r="33870" spans="22:22" x14ac:dyDescent="0.35">
      <c r="V33870" s="17"/>
    </row>
    <row r="33871" spans="22:22" x14ac:dyDescent="0.35">
      <c r="V33871" s="17"/>
    </row>
    <row r="33872" spans="22:22" x14ac:dyDescent="0.35">
      <c r="V33872" s="17"/>
    </row>
    <row r="33873" spans="22:22" x14ac:dyDescent="0.35">
      <c r="V33873" s="17"/>
    </row>
    <row r="33874" spans="22:22" x14ac:dyDescent="0.35">
      <c r="V33874" s="17"/>
    </row>
    <row r="33875" spans="22:22" x14ac:dyDescent="0.35">
      <c r="V33875" s="17"/>
    </row>
    <row r="33876" spans="22:22" x14ac:dyDescent="0.35">
      <c r="V33876" s="17"/>
    </row>
    <row r="33877" spans="22:22" x14ac:dyDescent="0.35">
      <c r="V33877" s="17"/>
    </row>
    <row r="33878" spans="22:22" x14ac:dyDescent="0.35">
      <c r="V33878" s="17"/>
    </row>
    <row r="33879" spans="22:22" x14ac:dyDescent="0.35">
      <c r="V33879" s="17"/>
    </row>
    <row r="33880" spans="22:22" x14ac:dyDescent="0.35">
      <c r="V33880" s="17"/>
    </row>
    <row r="33881" spans="22:22" x14ac:dyDescent="0.35">
      <c r="V33881" s="17"/>
    </row>
    <row r="33882" spans="22:22" x14ac:dyDescent="0.35">
      <c r="V33882" s="17"/>
    </row>
    <row r="33883" spans="22:22" x14ac:dyDescent="0.35">
      <c r="V33883" s="17"/>
    </row>
    <row r="33884" spans="22:22" x14ac:dyDescent="0.35">
      <c r="V33884" s="17"/>
    </row>
    <row r="33885" spans="22:22" x14ac:dyDescent="0.35">
      <c r="V33885" s="17"/>
    </row>
    <row r="33886" spans="22:22" x14ac:dyDescent="0.35">
      <c r="V33886" s="17"/>
    </row>
    <row r="33887" spans="22:22" x14ac:dyDescent="0.35">
      <c r="V33887" s="17"/>
    </row>
    <row r="33888" spans="22:22" x14ac:dyDescent="0.35">
      <c r="V33888" s="17"/>
    </row>
    <row r="33889" spans="22:22" x14ac:dyDescent="0.35">
      <c r="V33889" s="17"/>
    </row>
    <row r="33890" spans="22:22" x14ac:dyDescent="0.35">
      <c r="V33890" s="17"/>
    </row>
    <row r="33891" spans="22:22" x14ac:dyDescent="0.35">
      <c r="V33891" s="17"/>
    </row>
    <row r="33892" spans="22:22" x14ac:dyDescent="0.35">
      <c r="V33892" s="17"/>
    </row>
    <row r="33893" spans="22:22" x14ac:dyDescent="0.35">
      <c r="V33893" s="17"/>
    </row>
    <row r="33894" spans="22:22" x14ac:dyDescent="0.35">
      <c r="V33894" s="17"/>
    </row>
    <row r="33895" spans="22:22" x14ac:dyDescent="0.35">
      <c r="V33895" s="17"/>
    </row>
    <row r="33896" spans="22:22" x14ac:dyDescent="0.35">
      <c r="V33896" s="17"/>
    </row>
    <row r="33897" spans="22:22" x14ac:dyDescent="0.35">
      <c r="V33897" s="17"/>
    </row>
    <row r="33898" spans="22:22" x14ac:dyDescent="0.35">
      <c r="V33898" s="17"/>
    </row>
    <row r="33899" spans="22:22" x14ac:dyDescent="0.35">
      <c r="V33899" s="17"/>
    </row>
    <row r="33900" spans="22:22" x14ac:dyDescent="0.35">
      <c r="V33900" s="17"/>
    </row>
    <row r="33901" spans="22:22" x14ac:dyDescent="0.35">
      <c r="V33901" s="17"/>
    </row>
    <row r="33902" spans="22:22" x14ac:dyDescent="0.35">
      <c r="V33902" s="17"/>
    </row>
    <row r="33903" spans="22:22" x14ac:dyDescent="0.35">
      <c r="V33903" s="17"/>
    </row>
    <row r="33904" spans="22:22" x14ac:dyDescent="0.35">
      <c r="V33904" s="17"/>
    </row>
    <row r="33905" spans="22:22" x14ac:dyDescent="0.35">
      <c r="V33905" s="17"/>
    </row>
    <row r="33906" spans="22:22" x14ac:dyDescent="0.35">
      <c r="V33906" s="17"/>
    </row>
    <row r="33907" spans="22:22" x14ac:dyDescent="0.35">
      <c r="V33907" s="17"/>
    </row>
    <row r="33908" spans="22:22" x14ac:dyDescent="0.35">
      <c r="V33908" s="17"/>
    </row>
    <row r="33909" spans="22:22" x14ac:dyDescent="0.35">
      <c r="V33909" s="17"/>
    </row>
    <row r="33910" spans="22:22" x14ac:dyDescent="0.35">
      <c r="V33910" s="17"/>
    </row>
    <row r="33911" spans="22:22" x14ac:dyDescent="0.35">
      <c r="V33911" s="17"/>
    </row>
    <row r="33912" spans="22:22" x14ac:dyDescent="0.35">
      <c r="V33912" s="17"/>
    </row>
    <row r="33913" spans="22:22" x14ac:dyDescent="0.35">
      <c r="V33913" s="17"/>
    </row>
    <row r="33914" spans="22:22" x14ac:dyDescent="0.35">
      <c r="V33914" s="17"/>
    </row>
    <row r="33915" spans="22:22" x14ac:dyDescent="0.35">
      <c r="V33915" s="17"/>
    </row>
    <row r="33916" spans="22:22" x14ac:dyDescent="0.35">
      <c r="V33916" s="17"/>
    </row>
    <row r="33917" spans="22:22" x14ac:dyDescent="0.35">
      <c r="V33917" s="17"/>
    </row>
    <row r="33918" spans="22:22" x14ac:dyDescent="0.35">
      <c r="V33918" s="17"/>
    </row>
    <row r="33919" spans="22:22" x14ac:dyDescent="0.35">
      <c r="V33919" s="17"/>
    </row>
    <row r="33920" spans="22:22" x14ac:dyDescent="0.35">
      <c r="V33920" s="17"/>
    </row>
    <row r="33921" spans="22:22" x14ac:dyDescent="0.35">
      <c r="V33921" s="17"/>
    </row>
    <row r="33922" spans="22:22" x14ac:dyDescent="0.35">
      <c r="V33922" s="17"/>
    </row>
    <row r="33923" spans="22:22" x14ac:dyDescent="0.35">
      <c r="V33923" s="17"/>
    </row>
    <row r="33924" spans="22:22" x14ac:dyDescent="0.35">
      <c r="V33924" s="17"/>
    </row>
    <row r="33925" spans="22:22" x14ac:dyDescent="0.35">
      <c r="V33925" s="17"/>
    </row>
    <row r="33926" spans="22:22" x14ac:dyDescent="0.35">
      <c r="V33926" s="17"/>
    </row>
    <row r="33927" spans="22:22" x14ac:dyDescent="0.35">
      <c r="V33927" s="17"/>
    </row>
    <row r="33928" spans="22:22" x14ac:dyDescent="0.35">
      <c r="V33928" s="17"/>
    </row>
    <row r="33929" spans="22:22" x14ac:dyDescent="0.35">
      <c r="V33929" s="17"/>
    </row>
    <row r="33930" spans="22:22" x14ac:dyDescent="0.35">
      <c r="V33930" s="17"/>
    </row>
    <row r="33931" spans="22:22" x14ac:dyDescent="0.35">
      <c r="V33931" s="17"/>
    </row>
    <row r="33932" spans="22:22" x14ac:dyDescent="0.35">
      <c r="V33932" s="17"/>
    </row>
    <row r="33933" spans="22:22" x14ac:dyDescent="0.35">
      <c r="V33933" s="17"/>
    </row>
    <row r="33934" spans="22:22" x14ac:dyDescent="0.35">
      <c r="V33934" s="17"/>
    </row>
    <row r="33935" spans="22:22" x14ac:dyDescent="0.35">
      <c r="V33935" s="17"/>
    </row>
    <row r="33936" spans="22:22" x14ac:dyDescent="0.35">
      <c r="V33936" s="17"/>
    </row>
    <row r="33937" spans="22:22" x14ac:dyDescent="0.35">
      <c r="V33937" s="17"/>
    </row>
    <row r="33938" spans="22:22" x14ac:dyDescent="0.35">
      <c r="V33938" s="17"/>
    </row>
    <row r="33939" spans="22:22" x14ac:dyDescent="0.35">
      <c r="V33939" s="17"/>
    </row>
    <row r="33940" spans="22:22" x14ac:dyDescent="0.35">
      <c r="V33940" s="17"/>
    </row>
    <row r="33941" spans="22:22" x14ac:dyDescent="0.35">
      <c r="V33941" s="17"/>
    </row>
    <row r="33942" spans="22:22" x14ac:dyDescent="0.35">
      <c r="V33942" s="17"/>
    </row>
    <row r="33943" spans="22:22" x14ac:dyDescent="0.35">
      <c r="V33943" s="17"/>
    </row>
    <row r="33944" spans="22:22" x14ac:dyDescent="0.35">
      <c r="V33944" s="17"/>
    </row>
    <row r="33945" spans="22:22" x14ac:dyDescent="0.35">
      <c r="V33945" s="17"/>
    </row>
    <row r="33946" spans="22:22" x14ac:dyDescent="0.35">
      <c r="V33946" s="17"/>
    </row>
    <row r="33947" spans="22:22" x14ac:dyDescent="0.35">
      <c r="V33947" s="17"/>
    </row>
    <row r="33948" spans="22:22" x14ac:dyDescent="0.35">
      <c r="V33948" s="17"/>
    </row>
    <row r="33949" spans="22:22" x14ac:dyDescent="0.35">
      <c r="V33949" s="17"/>
    </row>
    <row r="33950" spans="22:22" x14ac:dyDescent="0.35">
      <c r="V33950" s="17"/>
    </row>
    <row r="33951" spans="22:22" x14ac:dyDescent="0.35">
      <c r="V33951" s="17"/>
    </row>
    <row r="33952" spans="22:22" x14ac:dyDescent="0.35">
      <c r="V33952" s="17"/>
    </row>
    <row r="33953" spans="22:22" x14ac:dyDescent="0.35">
      <c r="V33953" s="17"/>
    </row>
    <row r="33954" spans="22:22" x14ac:dyDescent="0.35">
      <c r="V33954" s="17"/>
    </row>
    <row r="33955" spans="22:22" x14ac:dyDescent="0.35">
      <c r="V33955" s="17"/>
    </row>
    <row r="33956" spans="22:22" x14ac:dyDescent="0.35">
      <c r="V33956" s="17"/>
    </row>
    <row r="33957" spans="22:22" x14ac:dyDescent="0.35">
      <c r="V33957" s="17"/>
    </row>
    <row r="33958" spans="22:22" x14ac:dyDescent="0.35">
      <c r="V33958" s="17"/>
    </row>
    <row r="33959" spans="22:22" x14ac:dyDescent="0.35">
      <c r="V33959" s="17"/>
    </row>
    <row r="33960" spans="22:22" x14ac:dyDescent="0.35">
      <c r="V33960" s="17"/>
    </row>
    <row r="33961" spans="22:22" x14ac:dyDescent="0.35">
      <c r="V33961" s="17"/>
    </row>
    <row r="33962" spans="22:22" x14ac:dyDescent="0.35">
      <c r="V33962" s="17"/>
    </row>
    <row r="33963" spans="22:22" x14ac:dyDescent="0.35">
      <c r="V33963" s="17"/>
    </row>
    <row r="33964" spans="22:22" x14ac:dyDescent="0.35">
      <c r="V33964" s="17"/>
    </row>
    <row r="33965" spans="22:22" x14ac:dyDescent="0.35">
      <c r="V33965" s="17"/>
    </row>
    <row r="33966" spans="22:22" x14ac:dyDescent="0.35">
      <c r="V33966" s="17"/>
    </row>
    <row r="33967" spans="22:22" x14ac:dyDescent="0.35">
      <c r="V33967" s="17"/>
    </row>
    <row r="33968" spans="22:22" x14ac:dyDescent="0.35">
      <c r="V33968" s="17"/>
    </row>
    <row r="33969" spans="22:22" x14ac:dyDescent="0.35">
      <c r="V33969" s="17"/>
    </row>
    <row r="33970" spans="22:22" x14ac:dyDescent="0.35">
      <c r="V33970" s="17"/>
    </row>
    <row r="33971" spans="22:22" x14ac:dyDescent="0.35">
      <c r="V33971" s="17"/>
    </row>
    <row r="33972" spans="22:22" x14ac:dyDescent="0.35">
      <c r="V33972" s="17"/>
    </row>
    <row r="33973" spans="22:22" x14ac:dyDescent="0.35">
      <c r="V33973" s="17"/>
    </row>
    <row r="33974" spans="22:22" x14ac:dyDescent="0.35">
      <c r="V33974" s="17"/>
    </row>
    <row r="33975" spans="22:22" x14ac:dyDescent="0.35">
      <c r="V33975" s="17"/>
    </row>
    <row r="33976" spans="22:22" x14ac:dyDescent="0.35">
      <c r="V33976" s="17"/>
    </row>
    <row r="33977" spans="22:22" x14ac:dyDescent="0.35">
      <c r="V33977" s="17"/>
    </row>
    <row r="33978" spans="22:22" x14ac:dyDescent="0.35">
      <c r="V33978" s="17"/>
    </row>
    <row r="33979" spans="22:22" x14ac:dyDescent="0.35">
      <c r="V33979" s="17"/>
    </row>
    <row r="33980" spans="22:22" x14ac:dyDescent="0.35">
      <c r="V33980" s="17"/>
    </row>
    <row r="33981" spans="22:22" x14ac:dyDescent="0.35">
      <c r="V33981" s="17"/>
    </row>
    <row r="33982" spans="22:22" x14ac:dyDescent="0.35">
      <c r="V33982" s="17"/>
    </row>
    <row r="33983" spans="22:22" x14ac:dyDescent="0.35">
      <c r="V33983" s="17"/>
    </row>
    <row r="33984" spans="22:22" x14ac:dyDescent="0.35">
      <c r="V33984" s="17"/>
    </row>
    <row r="33985" spans="22:22" x14ac:dyDescent="0.35">
      <c r="V33985" s="17"/>
    </row>
    <row r="33986" spans="22:22" x14ac:dyDescent="0.35">
      <c r="V33986" s="17"/>
    </row>
    <row r="33987" spans="22:22" x14ac:dyDescent="0.35">
      <c r="V33987" s="17"/>
    </row>
    <row r="33988" spans="22:22" x14ac:dyDescent="0.35">
      <c r="V33988" s="17"/>
    </row>
    <row r="33989" spans="22:22" x14ac:dyDescent="0.35">
      <c r="V33989" s="17"/>
    </row>
    <row r="33990" spans="22:22" x14ac:dyDescent="0.35">
      <c r="V33990" s="17"/>
    </row>
    <row r="33991" spans="22:22" x14ac:dyDescent="0.35">
      <c r="V33991" s="17"/>
    </row>
    <row r="33992" spans="22:22" x14ac:dyDescent="0.35">
      <c r="V33992" s="17"/>
    </row>
    <row r="33993" spans="22:22" x14ac:dyDescent="0.35">
      <c r="V33993" s="17"/>
    </row>
    <row r="33994" spans="22:22" x14ac:dyDescent="0.35">
      <c r="V33994" s="17"/>
    </row>
    <row r="33995" spans="22:22" x14ac:dyDescent="0.35">
      <c r="V33995" s="17"/>
    </row>
    <row r="33996" spans="22:22" x14ac:dyDescent="0.35">
      <c r="V33996" s="17"/>
    </row>
    <row r="33997" spans="22:22" x14ac:dyDescent="0.35">
      <c r="V33997" s="17"/>
    </row>
    <row r="33998" spans="22:22" x14ac:dyDescent="0.35">
      <c r="V33998" s="17"/>
    </row>
    <row r="33999" spans="22:22" x14ac:dyDescent="0.35">
      <c r="V33999" s="17"/>
    </row>
    <row r="34000" spans="22:22" x14ac:dyDescent="0.35">
      <c r="V34000" s="17"/>
    </row>
    <row r="34001" spans="22:22" x14ac:dyDescent="0.35">
      <c r="V34001" s="17"/>
    </row>
    <row r="34002" spans="22:22" x14ac:dyDescent="0.35">
      <c r="V34002" s="17"/>
    </row>
    <row r="34003" spans="22:22" x14ac:dyDescent="0.35">
      <c r="V34003" s="17"/>
    </row>
    <row r="34004" spans="22:22" x14ac:dyDescent="0.35">
      <c r="V34004" s="17"/>
    </row>
    <row r="34005" spans="22:22" x14ac:dyDescent="0.35">
      <c r="V34005" s="17"/>
    </row>
    <row r="34006" spans="22:22" x14ac:dyDescent="0.35">
      <c r="V34006" s="17"/>
    </row>
    <row r="34007" spans="22:22" x14ac:dyDescent="0.35">
      <c r="V34007" s="17"/>
    </row>
    <row r="34008" spans="22:22" x14ac:dyDescent="0.35">
      <c r="V34008" s="17"/>
    </row>
    <row r="34009" spans="22:22" x14ac:dyDescent="0.35">
      <c r="V34009" s="17"/>
    </row>
    <row r="34010" spans="22:22" x14ac:dyDescent="0.35">
      <c r="V34010" s="17"/>
    </row>
    <row r="34011" spans="22:22" x14ac:dyDescent="0.35">
      <c r="V34011" s="17"/>
    </row>
    <row r="34012" spans="22:22" x14ac:dyDescent="0.35">
      <c r="V34012" s="17"/>
    </row>
    <row r="34013" spans="22:22" x14ac:dyDescent="0.35">
      <c r="V34013" s="17"/>
    </row>
    <row r="34014" spans="22:22" x14ac:dyDescent="0.35">
      <c r="V34014" s="17"/>
    </row>
    <row r="34015" spans="22:22" x14ac:dyDescent="0.35">
      <c r="V34015" s="17"/>
    </row>
    <row r="34016" spans="22:22" x14ac:dyDescent="0.35">
      <c r="V34016" s="17"/>
    </row>
    <row r="34017" spans="22:22" x14ac:dyDescent="0.35">
      <c r="V34017" s="17"/>
    </row>
    <row r="34018" spans="22:22" x14ac:dyDescent="0.35">
      <c r="V34018" s="17"/>
    </row>
    <row r="34019" spans="22:22" x14ac:dyDescent="0.35">
      <c r="V34019" s="17"/>
    </row>
    <row r="34020" spans="22:22" x14ac:dyDescent="0.35">
      <c r="V34020" s="17"/>
    </row>
    <row r="34021" spans="22:22" x14ac:dyDescent="0.35">
      <c r="V34021" s="17"/>
    </row>
    <row r="34022" spans="22:22" x14ac:dyDescent="0.35">
      <c r="V34022" s="17"/>
    </row>
    <row r="34023" spans="22:22" x14ac:dyDescent="0.35">
      <c r="V34023" s="17"/>
    </row>
    <row r="34024" spans="22:22" x14ac:dyDescent="0.35">
      <c r="V34024" s="17"/>
    </row>
    <row r="34025" spans="22:22" x14ac:dyDescent="0.35">
      <c r="V34025" s="17"/>
    </row>
    <row r="34026" spans="22:22" x14ac:dyDescent="0.35">
      <c r="V34026" s="17"/>
    </row>
    <row r="34027" spans="22:22" x14ac:dyDescent="0.35">
      <c r="V34027" s="17"/>
    </row>
    <row r="34028" spans="22:22" x14ac:dyDescent="0.35">
      <c r="V34028" s="17"/>
    </row>
    <row r="34029" spans="22:22" x14ac:dyDescent="0.35">
      <c r="V34029" s="17"/>
    </row>
    <row r="34030" spans="22:22" x14ac:dyDescent="0.35">
      <c r="V34030" s="17"/>
    </row>
    <row r="34031" spans="22:22" x14ac:dyDescent="0.35">
      <c r="V34031" s="17"/>
    </row>
    <row r="34032" spans="22:22" x14ac:dyDescent="0.35">
      <c r="V34032" s="17"/>
    </row>
    <row r="34033" spans="22:22" x14ac:dyDescent="0.35">
      <c r="V34033" s="17"/>
    </row>
    <row r="34034" spans="22:22" x14ac:dyDescent="0.35">
      <c r="V34034" s="17"/>
    </row>
    <row r="34035" spans="22:22" x14ac:dyDescent="0.35">
      <c r="V34035" s="17"/>
    </row>
    <row r="34036" spans="22:22" x14ac:dyDescent="0.35">
      <c r="V34036" s="17"/>
    </row>
    <row r="34037" spans="22:22" x14ac:dyDescent="0.35">
      <c r="V34037" s="17"/>
    </row>
    <row r="34038" spans="22:22" x14ac:dyDescent="0.35">
      <c r="V34038" s="17"/>
    </row>
    <row r="34039" spans="22:22" x14ac:dyDescent="0.35">
      <c r="V34039" s="17"/>
    </row>
    <row r="34040" spans="22:22" x14ac:dyDescent="0.35">
      <c r="V34040" s="17"/>
    </row>
    <row r="34041" spans="22:22" x14ac:dyDescent="0.35">
      <c r="V34041" s="17"/>
    </row>
    <row r="34042" spans="22:22" x14ac:dyDescent="0.35">
      <c r="V34042" s="17"/>
    </row>
    <row r="34043" spans="22:22" x14ac:dyDescent="0.35">
      <c r="V34043" s="17"/>
    </row>
    <row r="34044" spans="22:22" x14ac:dyDescent="0.35">
      <c r="V34044" s="17"/>
    </row>
    <row r="34045" spans="22:22" x14ac:dyDescent="0.35">
      <c r="V34045" s="17"/>
    </row>
    <row r="34046" spans="22:22" x14ac:dyDescent="0.35">
      <c r="V34046" s="17"/>
    </row>
    <row r="34047" spans="22:22" x14ac:dyDescent="0.35">
      <c r="V34047" s="17"/>
    </row>
    <row r="34048" spans="22:22" x14ac:dyDescent="0.35">
      <c r="V34048" s="17"/>
    </row>
    <row r="34049" spans="22:22" x14ac:dyDescent="0.35">
      <c r="V34049" s="17"/>
    </row>
    <row r="34050" spans="22:22" x14ac:dyDescent="0.35">
      <c r="V34050" s="17"/>
    </row>
    <row r="34051" spans="22:22" x14ac:dyDescent="0.35">
      <c r="V34051" s="17"/>
    </row>
    <row r="34052" spans="22:22" x14ac:dyDescent="0.35">
      <c r="V34052" s="17"/>
    </row>
    <row r="34053" spans="22:22" x14ac:dyDescent="0.35">
      <c r="V34053" s="17"/>
    </row>
    <row r="34054" spans="22:22" x14ac:dyDescent="0.35">
      <c r="V34054" s="17"/>
    </row>
    <row r="34055" spans="22:22" x14ac:dyDescent="0.35">
      <c r="V34055" s="17"/>
    </row>
    <row r="34056" spans="22:22" x14ac:dyDescent="0.35">
      <c r="V34056" s="17"/>
    </row>
    <row r="34057" spans="22:22" x14ac:dyDescent="0.35">
      <c r="V34057" s="17"/>
    </row>
    <row r="34058" spans="22:22" x14ac:dyDescent="0.35">
      <c r="V34058" s="17"/>
    </row>
    <row r="34059" spans="22:22" x14ac:dyDescent="0.35">
      <c r="V34059" s="17"/>
    </row>
    <row r="34060" spans="22:22" x14ac:dyDescent="0.35">
      <c r="V34060" s="17"/>
    </row>
    <row r="34061" spans="22:22" x14ac:dyDescent="0.35">
      <c r="V34061" s="17"/>
    </row>
    <row r="34062" spans="22:22" x14ac:dyDescent="0.35">
      <c r="V34062" s="17"/>
    </row>
    <row r="34063" spans="22:22" x14ac:dyDescent="0.35">
      <c r="V34063" s="17"/>
    </row>
    <row r="34064" spans="22:22" x14ac:dyDescent="0.35">
      <c r="V34064" s="17"/>
    </row>
    <row r="34065" spans="22:22" x14ac:dyDescent="0.35">
      <c r="V34065" s="17"/>
    </row>
    <row r="34066" spans="22:22" x14ac:dyDescent="0.35">
      <c r="V34066" s="17"/>
    </row>
    <row r="34067" spans="22:22" x14ac:dyDescent="0.35">
      <c r="V34067" s="17"/>
    </row>
    <row r="34068" spans="22:22" x14ac:dyDescent="0.35">
      <c r="V34068" s="17"/>
    </row>
    <row r="34069" spans="22:22" x14ac:dyDescent="0.35">
      <c r="V34069" s="17"/>
    </row>
    <row r="34070" spans="22:22" x14ac:dyDescent="0.35">
      <c r="V34070" s="17"/>
    </row>
    <row r="34071" spans="22:22" x14ac:dyDescent="0.35">
      <c r="V34071" s="17"/>
    </row>
    <row r="34072" spans="22:22" x14ac:dyDescent="0.35">
      <c r="V34072" s="17"/>
    </row>
    <row r="34073" spans="22:22" x14ac:dyDescent="0.35">
      <c r="V34073" s="17"/>
    </row>
    <row r="34074" spans="22:22" x14ac:dyDescent="0.35">
      <c r="V34074" s="17"/>
    </row>
    <row r="34075" spans="22:22" x14ac:dyDescent="0.35">
      <c r="V34075" s="17"/>
    </row>
    <row r="34076" spans="22:22" x14ac:dyDescent="0.35">
      <c r="V34076" s="17"/>
    </row>
    <row r="34077" spans="22:22" x14ac:dyDescent="0.35">
      <c r="V34077" s="17"/>
    </row>
    <row r="34078" spans="22:22" x14ac:dyDescent="0.35">
      <c r="V34078" s="17"/>
    </row>
    <row r="34079" spans="22:22" x14ac:dyDescent="0.35">
      <c r="V34079" s="17"/>
    </row>
    <row r="34080" spans="22:22" x14ac:dyDescent="0.35">
      <c r="V34080" s="17"/>
    </row>
    <row r="34081" spans="22:22" x14ac:dyDescent="0.35">
      <c r="V34081" s="17"/>
    </row>
    <row r="34082" spans="22:22" x14ac:dyDescent="0.35">
      <c r="V34082" s="17"/>
    </row>
    <row r="34083" spans="22:22" x14ac:dyDescent="0.35">
      <c r="V34083" s="17"/>
    </row>
    <row r="34084" spans="22:22" x14ac:dyDescent="0.35">
      <c r="V34084" s="17"/>
    </row>
    <row r="34085" spans="22:22" x14ac:dyDescent="0.35">
      <c r="V34085" s="17"/>
    </row>
    <row r="34086" spans="22:22" x14ac:dyDescent="0.35">
      <c r="V34086" s="17"/>
    </row>
    <row r="34087" spans="22:22" x14ac:dyDescent="0.35">
      <c r="V34087" s="17"/>
    </row>
    <row r="34088" spans="22:22" x14ac:dyDescent="0.35">
      <c r="V34088" s="17"/>
    </row>
    <row r="34089" spans="22:22" x14ac:dyDescent="0.35">
      <c r="V34089" s="17"/>
    </row>
    <row r="34090" spans="22:22" x14ac:dyDescent="0.35">
      <c r="V34090" s="17"/>
    </row>
    <row r="34091" spans="22:22" x14ac:dyDescent="0.35">
      <c r="V34091" s="17"/>
    </row>
    <row r="34092" spans="22:22" x14ac:dyDescent="0.35">
      <c r="V34092" s="17"/>
    </row>
    <row r="34093" spans="22:22" x14ac:dyDescent="0.35">
      <c r="V34093" s="17"/>
    </row>
    <row r="34094" spans="22:22" x14ac:dyDescent="0.35">
      <c r="V34094" s="17"/>
    </row>
    <row r="34095" spans="22:22" x14ac:dyDescent="0.35">
      <c r="V34095" s="17"/>
    </row>
    <row r="34096" spans="22:22" x14ac:dyDescent="0.35">
      <c r="V34096" s="17"/>
    </row>
    <row r="34097" spans="22:22" x14ac:dyDescent="0.35">
      <c r="V34097" s="17"/>
    </row>
    <row r="34098" spans="22:22" x14ac:dyDescent="0.35">
      <c r="V34098" s="17"/>
    </row>
    <row r="34099" spans="22:22" x14ac:dyDescent="0.35">
      <c r="V34099" s="17"/>
    </row>
    <row r="34100" spans="22:22" x14ac:dyDescent="0.35">
      <c r="V34100" s="17"/>
    </row>
    <row r="34101" spans="22:22" x14ac:dyDescent="0.35">
      <c r="V34101" s="17"/>
    </row>
    <row r="34102" spans="22:22" x14ac:dyDescent="0.35">
      <c r="V34102" s="17"/>
    </row>
    <row r="34103" spans="22:22" x14ac:dyDescent="0.35">
      <c r="V34103" s="17"/>
    </row>
    <row r="34104" spans="22:22" x14ac:dyDescent="0.35">
      <c r="V34104" s="17"/>
    </row>
    <row r="34105" spans="22:22" x14ac:dyDescent="0.35">
      <c r="V34105" s="17"/>
    </row>
    <row r="34106" spans="22:22" x14ac:dyDescent="0.35">
      <c r="V34106" s="17"/>
    </row>
    <row r="34107" spans="22:22" x14ac:dyDescent="0.35">
      <c r="V34107" s="17"/>
    </row>
    <row r="34108" spans="22:22" x14ac:dyDescent="0.35">
      <c r="V34108" s="17"/>
    </row>
    <row r="34109" spans="22:22" x14ac:dyDescent="0.35">
      <c r="V34109" s="17"/>
    </row>
    <row r="34110" spans="22:22" x14ac:dyDescent="0.35">
      <c r="V34110" s="17"/>
    </row>
    <row r="34111" spans="22:22" x14ac:dyDescent="0.35">
      <c r="V34111" s="17"/>
    </row>
    <row r="34112" spans="22:22" x14ac:dyDescent="0.35">
      <c r="V34112" s="17"/>
    </row>
    <row r="34113" spans="22:22" x14ac:dyDescent="0.35">
      <c r="V34113" s="17"/>
    </row>
    <row r="34114" spans="22:22" x14ac:dyDescent="0.35">
      <c r="V34114" s="17"/>
    </row>
    <row r="34115" spans="22:22" x14ac:dyDescent="0.35">
      <c r="V34115" s="17"/>
    </row>
    <row r="34116" spans="22:22" x14ac:dyDescent="0.35">
      <c r="V34116" s="17"/>
    </row>
    <row r="34117" spans="22:22" x14ac:dyDescent="0.35">
      <c r="V34117" s="17"/>
    </row>
    <row r="34118" spans="22:22" x14ac:dyDescent="0.35">
      <c r="V34118" s="17"/>
    </row>
    <row r="34119" spans="22:22" x14ac:dyDescent="0.35">
      <c r="V34119" s="17"/>
    </row>
    <row r="34120" spans="22:22" x14ac:dyDescent="0.35">
      <c r="V34120" s="17"/>
    </row>
    <row r="34121" spans="22:22" x14ac:dyDescent="0.35">
      <c r="V34121" s="17"/>
    </row>
    <row r="34122" spans="22:22" x14ac:dyDescent="0.35">
      <c r="V34122" s="17"/>
    </row>
    <row r="34123" spans="22:22" x14ac:dyDescent="0.35">
      <c r="V34123" s="17"/>
    </row>
    <row r="34124" spans="22:22" x14ac:dyDescent="0.35">
      <c r="V34124" s="17"/>
    </row>
    <row r="34125" spans="22:22" x14ac:dyDescent="0.35">
      <c r="V34125" s="17"/>
    </row>
    <row r="34126" spans="22:22" x14ac:dyDescent="0.35">
      <c r="V34126" s="17"/>
    </row>
    <row r="34127" spans="22:22" x14ac:dyDescent="0.35">
      <c r="V34127" s="17"/>
    </row>
    <row r="34128" spans="22:22" x14ac:dyDescent="0.35">
      <c r="V34128" s="17"/>
    </row>
    <row r="34129" spans="22:22" x14ac:dyDescent="0.35">
      <c r="V34129" s="17"/>
    </row>
    <row r="34130" spans="22:22" x14ac:dyDescent="0.35">
      <c r="V34130" s="17"/>
    </row>
    <row r="34131" spans="22:22" x14ac:dyDescent="0.35">
      <c r="V34131" s="17"/>
    </row>
    <row r="34132" spans="22:22" x14ac:dyDescent="0.35">
      <c r="V34132" s="17"/>
    </row>
    <row r="34133" spans="22:22" x14ac:dyDescent="0.35">
      <c r="V34133" s="17"/>
    </row>
    <row r="34134" spans="22:22" x14ac:dyDescent="0.35">
      <c r="V34134" s="17"/>
    </row>
    <row r="34135" spans="22:22" x14ac:dyDescent="0.35">
      <c r="V34135" s="17"/>
    </row>
    <row r="34136" spans="22:22" x14ac:dyDescent="0.35">
      <c r="V34136" s="17"/>
    </row>
    <row r="34137" spans="22:22" x14ac:dyDescent="0.35">
      <c r="V34137" s="17"/>
    </row>
    <row r="34138" spans="22:22" x14ac:dyDescent="0.35">
      <c r="V34138" s="17"/>
    </row>
    <row r="34139" spans="22:22" x14ac:dyDescent="0.35">
      <c r="V34139" s="17"/>
    </row>
    <row r="34140" spans="22:22" x14ac:dyDescent="0.35">
      <c r="V34140" s="17"/>
    </row>
    <row r="34141" spans="22:22" x14ac:dyDescent="0.35">
      <c r="V34141" s="17"/>
    </row>
    <row r="34142" spans="22:22" x14ac:dyDescent="0.35">
      <c r="V34142" s="17"/>
    </row>
    <row r="34143" spans="22:22" x14ac:dyDescent="0.35">
      <c r="V34143" s="17"/>
    </row>
    <row r="34144" spans="22:22" x14ac:dyDescent="0.35">
      <c r="V34144" s="17"/>
    </row>
    <row r="34145" spans="22:22" x14ac:dyDescent="0.35">
      <c r="V34145" s="17"/>
    </row>
    <row r="34146" spans="22:22" x14ac:dyDescent="0.35">
      <c r="V34146" s="17"/>
    </row>
    <row r="34147" spans="22:22" x14ac:dyDescent="0.35">
      <c r="V34147" s="17"/>
    </row>
    <row r="34148" spans="22:22" x14ac:dyDescent="0.35">
      <c r="V34148" s="17"/>
    </row>
    <row r="34149" spans="22:22" x14ac:dyDescent="0.35">
      <c r="V34149" s="17"/>
    </row>
    <row r="34150" spans="22:22" x14ac:dyDescent="0.35">
      <c r="V34150" s="17"/>
    </row>
    <row r="34151" spans="22:22" x14ac:dyDescent="0.35">
      <c r="V34151" s="17"/>
    </row>
    <row r="34152" spans="22:22" x14ac:dyDescent="0.35">
      <c r="V34152" s="17"/>
    </row>
    <row r="34153" spans="22:22" x14ac:dyDescent="0.35">
      <c r="V34153" s="17"/>
    </row>
    <row r="34154" spans="22:22" x14ac:dyDescent="0.35">
      <c r="V34154" s="17"/>
    </row>
    <row r="34155" spans="22:22" x14ac:dyDescent="0.35">
      <c r="V34155" s="17"/>
    </row>
    <row r="34156" spans="22:22" x14ac:dyDescent="0.35">
      <c r="V34156" s="17"/>
    </row>
    <row r="34157" spans="22:22" x14ac:dyDescent="0.35">
      <c r="V34157" s="17"/>
    </row>
    <row r="34158" spans="22:22" x14ac:dyDescent="0.35">
      <c r="V34158" s="17"/>
    </row>
    <row r="34159" spans="22:22" x14ac:dyDescent="0.35">
      <c r="V34159" s="17"/>
    </row>
    <row r="34160" spans="22:22" x14ac:dyDescent="0.35">
      <c r="V34160" s="17"/>
    </row>
    <row r="34161" spans="22:22" x14ac:dyDescent="0.35">
      <c r="V34161" s="17"/>
    </row>
    <row r="34162" spans="22:22" x14ac:dyDescent="0.35">
      <c r="V34162" s="17"/>
    </row>
    <row r="34163" spans="22:22" x14ac:dyDescent="0.35">
      <c r="V34163" s="17"/>
    </row>
    <row r="34164" spans="22:22" x14ac:dyDescent="0.35">
      <c r="V34164" s="17"/>
    </row>
    <row r="34165" spans="22:22" x14ac:dyDescent="0.35">
      <c r="V34165" s="17"/>
    </row>
    <row r="34166" spans="22:22" x14ac:dyDescent="0.35">
      <c r="V34166" s="17"/>
    </row>
    <row r="34167" spans="22:22" x14ac:dyDescent="0.35">
      <c r="V34167" s="17"/>
    </row>
    <row r="34168" spans="22:22" x14ac:dyDescent="0.35">
      <c r="V34168" s="17"/>
    </row>
    <row r="34169" spans="22:22" x14ac:dyDescent="0.35">
      <c r="V34169" s="17"/>
    </row>
    <row r="34170" spans="22:22" x14ac:dyDescent="0.35">
      <c r="V34170" s="17"/>
    </row>
    <row r="34171" spans="22:22" x14ac:dyDescent="0.35">
      <c r="V34171" s="17"/>
    </row>
    <row r="34172" spans="22:22" x14ac:dyDescent="0.35">
      <c r="V34172" s="17"/>
    </row>
    <row r="34173" spans="22:22" x14ac:dyDescent="0.35">
      <c r="V34173" s="17"/>
    </row>
    <row r="34174" spans="22:22" x14ac:dyDescent="0.35">
      <c r="V34174" s="17"/>
    </row>
    <row r="34175" spans="22:22" x14ac:dyDescent="0.35">
      <c r="V34175" s="17"/>
    </row>
    <row r="34176" spans="22:22" x14ac:dyDescent="0.35">
      <c r="V34176" s="17"/>
    </row>
    <row r="34177" spans="22:22" x14ac:dyDescent="0.35">
      <c r="V34177" s="17"/>
    </row>
    <row r="34178" spans="22:22" x14ac:dyDescent="0.35">
      <c r="V34178" s="17"/>
    </row>
    <row r="34179" spans="22:22" x14ac:dyDescent="0.35">
      <c r="V34179" s="17"/>
    </row>
    <row r="34180" spans="22:22" x14ac:dyDescent="0.35">
      <c r="V34180" s="17"/>
    </row>
    <row r="34181" spans="22:22" x14ac:dyDescent="0.35">
      <c r="V34181" s="17"/>
    </row>
    <row r="34182" spans="22:22" x14ac:dyDescent="0.35">
      <c r="V34182" s="17"/>
    </row>
    <row r="34183" spans="22:22" x14ac:dyDescent="0.35">
      <c r="V34183" s="17"/>
    </row>
    <row r="34184" spans="22:22" x14ac:dyDescent="0.35">
      <c r="V34184" s="17"/>
    </row>
    <row r="34185" spans="22:22" x14ac:dyDescent="0.35">
      <c r="V34185" s="17"/>
    </row>
    <row r="34186" spans="22:22" x14ac:dyDescent="0.35">
      <c r="V34186" s="17"/>
    </row>
    <row r="34187" spans="22:22" x14ac:dyDescent="0.35">
      <c r="V34187" s="17"/>
    </row>
    <row r="34188" spans="22:22" x14ac:dyDescent="0.35">
      <c r="V34188" s="17"/>
    </row>
    <row r="34189" spans="22:22" x14ac:dyDescent="0.35">
      <c r="V34189" s="17"/>
    </row>
    <row r="34190" spans="22:22" x14ac:dyDescent="0.35">
      <c r="V34190" s="17"/>
    </row>
    <row r="34191" spans="22:22" x14ac:dyDescent="0.35">
      <c r="V34191" s="17"/>
    </row>
    <row r="34192" spans="22:22" x14ac:dyDescent="0.35">
      <c r="V34192" s="17"/>
    </row>
    <row r="34193" spans="22:22" x14ac:dyDescent="0.35">
      <c r="V34193" s="17"/>
    </row>
    <row r="34194" spans="22:22" x14ac:dyDescent="0.35">
      <c r="V34194" s="17"/>
    </row>
    <row r="34195" spans="22:22" x14ac:dyDescent="0.35">
      <c r="V34195" s="17"/>
    </row>
    <row r="34196" spans="22:22" x14ac:dyDescent="0.35">
      <c r="V34196" s="17"/>
    </row>
    <row r="34197" spans="22:22" x14ac:dyDescent="0.35">
      <c r="V34197" s="17"/>
    </row>
    <row r="34198" spans="22:22" x14ac:dyDescent="0.35">
      <c r="V34198" s="17"/>
    </row>
    <row r="34199" spans="22:22" x14ac:dyDescent="0.35">
      <c r="V34199" s="17"/>
    </row>
    <row r="34200" spans="22:22" x14ac:dyDescent="0.35">
      <c r="V34200" s="17"/>
    </row>
    <row r="34201" spans="22:22" x14ac:dyDescent="0.35">
      <c r="V34201" s="17"/>
    </row>
    <row r="34202" spans="22:22" x14ac:dyDescent="0.35">
      <c r="V34202" s="17"/>
    </row>
    <row r="34203" spans="22:22" x14ac:dyDescent="0.35">
      <c r="V34203" s="17"/>
    </row>
    <row r="34204" spans="22:22" x14ac:dyDescent="0.35">
      <c r="V34204" s="17"/>
    </row>
    <row r="34205" spans="22:22" x14ac:dyDescent="0.35">
      <c r="V34205" s="17"/>
    </row>
    <row r="34206" spans="22:22" x14ac:dyDescent="0.35">
      <c r="V34206" s="17"/>
    </row>
    <row r="34207" spans="22:22" x14ac:dyDescent="0.35">
      <c r="V34207" s="17"/>
    </row>
    <row r="34208" spans="22:22" x14ac:dyDescent="0.35">
      <c r="V34208" s="17"/>
    </row>
    <row r="34209" spans="22:22" x14ac:dyDescent="0.35">
      <c r="V34209" s="17"/>
    </row>
    <row r="34210" spans="22:22" x14ac:dyDescent="0.35">
      <c r="V34210" s="17"/>
    </row>
    <row r="34211" spans="22:22" x14ac:dyDescent="0.35">
      <c r="V34211" s="17"/>
    </row>
    <row r="34212" spans="22:22" x14ac:dyDescent="0.35">
      <c r="V34212" s="17"/>
    </row>
    <row r="34213" spans="22:22" x14ac:dyDescent="0.35">
      <c r="V34213" s="17"/>
    </row>
    <row r="34214" spans="22:22" x14ac:dyDescent="0.35">
      <c r="V34214" s="17"/>
    </row>
    <row r="34215" spans="22:22" x14ac:dyDescent="0.35">
      <c r="V34215" s="17"/>
    </row>
    <row r="34216" spans="22:22" x14ac:dyDescent="0.35">
      <c r="V34216" s="17"/>
    </row>
    <row r="34217" spans="22:22" x14ac:dyDescent="0.35">
      <c r="V34217" s="17"/>
    </row>
    <row r="34218" spans="22:22" x14ac:dyDescent="0.35">
      <c r="V34218" s="17"/>
    </row>
    <row r="34219" spans="22:22" x14ac:dyDescent="0.35">
      <c r="V34219" s="17"/>
    </row>
    <row r="34220" spans="22:22" x14ac:dyDescent="0.35">
      <c r="V34220" s="17"/>
    </row>
    <row r="34221" spans="22:22" x14ac:dyDescent="0.35">
      <c r="V34221" s="17"/>
    </row>
    <row r="34222" spans="22:22" x14ac:dyDescent="0.35">
      <c r="V34222" s="17"/>
    </row>
    <row r="34223" spans="22:22" x14ac:dyDescent="0.35">
      <c r="V34223" s="17"/>
    </row>
    <row r="34224" spans="22:22" x14ac:dyDescent="0.35">
      <c r="V34224" s="17"/>
    </row>
    <row r="34225" spans="22:22" x14ac:dyDescent="0.35">
      <c r="V34225" s="17"/>
    </row>
    <row r="34226" spans="22:22" x14ac:dyDescent="0.35">
      <c r="V34226" s="17"/>
    </row>
    <row r="34227" spans="22:22" x14ac:dyDescent="0.35">
      <c r="V34227" s="17"/>
    </row>
    <row r="34228" spans="22:22" x14ac:dyDescent="0.35">
      <c r="V34228" s="17"/>
    </row>
    <row r="34229" spans="22:22" x14ac:dyDescent="0.35">
      <c r="V34229" s="17"/>
    </row>
    <row r="34230" spans="22:22" x14ac:dyDescent="0.35">
      <c r="V34230" s="17"/>
    </row>
    <row r="34231" spans="22:22" x14ac:dyDescent="0.35">
      <c r="V34231" s="17"/>
    </row>
    <row r="34232" spans="22:22" x14ac:dyDescent="0.35">
      <c r="V34232" s="17"/>
    </row>
    <row r="34233" spans="22:22" x14ac:dyDescent="0.35">
      <c r="V34233" s="17"/>
    </row>
    <row r="34234" spans="22:22" x14ac:dyDescent="0.35">
      <c r="V34234" s="17"/>
    </row>
    <row r="34235" spans="22:22" x14ac:dyDescent="0.35">
      <c r="V34235" s="17"/>
    </row>
    <row r="34236" spans="22:22" x14ac:dyDescent="0.35">
      <c r="V34236" s="17"/>
    </row>
    <row r="34237" spans="22:22" x14ac:dyDescent="0.35">
      <c r="V34237" s="17"/>
    </row>
    <row r="34238" spans="22:22" x14ac:dyDescent="0.35">
      <c r="V34238" s="17"/>
    </row>
    <row r="34239" spans="22:22" x14ac:dyDescent="0.35">
      <c r="V34239" s="17"/>
    </row>
    <row r="34240" spans="22:22" x14ac:dyDescent="0.35">
      <c r="V34240" s="17"/>
    </row>
    <row r="34241" spans="22:22" x14ac:dyDescent="0.35">
      <c r="V34241" s="17"/>
    </row>
    <row r="34242" spans="22:22" x14ac:dyDescent="0.35">
      <c r="V34242" s="17"/>
    </row>
    <row r="34243" spans="22:22" x14ac:dyDescent="0.35">
      <c r="V34243" s="17"/>
    </row>
    <row r="34244" spans="22:22" x14ac:dyDescent="0.35">
      <c r="V34244" s="17"/>
    </row>
    <row r="34245" spans="22:22" x14ac:dyDescent="0.35">
      <c r="V34245" s="17"/>
    </row>
    <row r="34246" spans="22:22" x14ac:dyDescent="0.35">
      <c r="V34246" s="17"/>
    </row>
    <row r="34247" spans="22:22" x14ac:dyDescent="0.35">
      <c r="V34247" s="17"/>
    </row>
    <row r="34248" spans="22:22" x14ac:dyDescent="0.35">
      <c r="V34248" s="17"/>
    </row>
    <row r="34249" spans="22:22" x14ac:dyDescent="0.35">
      <c r="V34249" s="17"/>
    </row>
    <row r="34250" spans="22:22" x14ac:dyDescent="0.35">
      <c r="V34250" s="17"/>
    </row>
    <row r="34251" spans="22:22" x14ac:dyDescent="0.35">
      <c r="V34251" s="17"/>
    </row>
    <row r="34252" spans="22:22" x14ac:dyDescent="0.35">
      <c r="V34252" s="17"/>
    </row>
    <row r="34253" spans="22:22" x14ac:dyDescent="0.35">
      <c r="V34253" s="17"/>
    </row>
    <row r="34254" spans="22:22" x14ac:dyDescent="0.35">
      <c r="V34254" s="17"/>
    </row>
    <row r="34255" spans="22:22" x14ac:dyDescent="0.35">
      <c r="V34255" s="17"/>
    </row>
    <row r="34256" spans="22:22" x14ac:dyDescent="0.35">
      <c r="V34256" s="17"/>
    </row>
    <row r="34257" spans="22:22" x14ac:dyDescent="0.35">
      <c r="V34257" s="17"/>
    </row>
    <row r="34258" spans="22:22" x14ac:dyDescent="0.35">
      <c r="V34258" s="17"/>
    </row>
    <row r="34259" spans="22:22" x14ac:dyDescent="0.35">
      <c r="V34259" s="17"/>
    </row>
    <row r="34260" spans="22:22" x14ac:dyDescent="0.35">
      <c r="V34260" s="17"/>
    </row>
    <row r="34261" spans="22:22" x14ac:dyDescent="0.35">
      <c r="V34261" s="17"/>
    </row>
    <row r="34262" spans="22:22" x14ac:dyDescent="0.35">
      <c r="V34262" s="17"/>
    </row>
    <row r="34263" spans="22:22" x14ac:dyDescent="0.35">
      <c r="V34263" s="17"/>
    </row>
    <row r="34264" spans="22:22" x14ac:dyDescent="0.35">
      <c r="V34264" s="17"/>
    </row>
    <row r="34265" spans="22:22" x14ac:dyDescent="0.35">
      <c r="V34265" s="17"/>
    </row>
    <row r="34266" spans="22:22" x14ac:dyDescent="0.35">
      <c r="V34266" s="17"/>
    </row>
    <row r="34267" spans="22:22" x14ac:dyDescent="0.35">
      <c r="V34267" s="17"/>
    </row>
    <row r="34268" spans="22:22" x14ac:dyDescent="0.35">
      <c r="V34268" s="17"/>
    </row>
    <row r="34269" spans="22:22" x14ac:dyDescent="0.35">
      <c r="V34269" s="17"/>
    </row>
    <row r="34270" spans="22:22" x14ac:dyDescent="0.35">
      <c r="V34270" s="17"/>
    </row>
    <row r="34271" spans="22:22" x14ac:dyDescent="0.35">
      <c r="V34271" s="17"/>
    </row>
    <row r="34272" spans="22:22" x14ac:dyDescent="0.35">
      <c r="V34272" s="17"/>
    </row>
    <row r="34273" spans="22:22" x14ac:dyDescent="0.35">
      <c r="V34273" s="17"/>
    </row>
    <row r="34274" spans="22:22" x14ac:dyDescent="0.35">
      <c r="V34274" s="17"/>
    </row>
    <row r="34275" spans="22:22" x14ac:dyDescent="0.35">
      <c r="V34275" s="17"/>
    </row>
    <row r="34276" spans="22:22" x14ac:dyDescent="0.35">
      <c r="V34276" s="17"/>
    </row>
    <row r="34277" spans="22:22" x14ac:dyDescent="0.35">
      <c r="V34277" s="17"/>
    </row>
    <row r="34278" spans="22:22" x14ac:dyDescent="0.35">
      <c r="V34278" s="17"/>
    </row>
    <row r="34279" spans="22:22" x14ac:dyDescent="0.35">
      <c r="V34279" s="17"/>
    </row>
    <row r="34280" spans="22:22" x14ac:dyDescent="0.35">
      <c r="V34280" s="17"/>
    </row>
    <row r="34281" spans="22:22" x14ac:dyDescent="0.35">
      <c r="V34281" s="17"/>
    </row>
    <row r="34282" spans="22:22" x14ac:dyDescent="0.35">
      <c r="V34282" s="17"/>
    </row>
    <row r="34283" spans="22:22" x14ac:dyDescent="0.35">
      <c r="V34283" s="17"/>
    </row>
    <row r="34284" spans="22:22" x14ac:dyDescent="0.35">
      <c r="V34284" s="17"/>
    </row>
    <row r="34285" spans="22:22" x14ac:dyDescent="0.35">
      <c r="V34285" s="17"/>
    </row>
    <row r="34286" spans="22:22" x14ac:dyDescent="0.35">
      <c r="V34286" s="17"/>
    </row>
    <row r="34287" spans="22:22" x14ac:dyDescent="0.35">
      <c r="V34287" s="17"/>
    </row>
    <row r="34288" spans="22:22" x14ac:dyDescent="0.35">
      <c r="V34288" s="17"/>
    </row>
    <row r="34289" spans="22:22" x14ac:dyDescent="0.35">
      <c r="V34289" s="17"/>
    </row>
    <row r="34290" spans="22:22" x14ac:dyDescent="0.35">
      <c r="V34290" s="17"/>
    </row>
    <row r="34291" spans="22:22" x14ac:dyDescent="0.35">
      <c r="V34291" s="17"/>
    </row>
    <row r="34292" spans="22:22" x14ac:dyDescent="0.35">
      <c r="V34292" s="17"/>
    </row>
    <row r="34293" spans="22:22" x14ac:dyDescent="0.35">
      <c r="V34293" s="17"/>
    </row>
    <row r="34294" spans="22:22" x14ac:dyDescent="0.35">
      <c r="V34294" s="17"/>
    </row>
    <row r="34295" spans="22:22" x14ac:dyDescent="0.35">
      <c r="V34295" s="17"/>
    </row>
    <row r="34296" spans="22:22" x14ac:dyDescent="0.35">
      <c r="V34296" s="17"/>
    </row>
    <row r="34297" spans="22:22" x14ac:dyDescent="0.35">
      <c r="V34297" s="17"/>
    </row>
    <row r="34298" spans="22:22" x14ac:dyDescent="0.35">
      <c r="V34298" s="17"/>
    </row>
    <row r="34299" spans="22:22" x14ac:dyDescent="0.35">
      <c r="V34299" s="17"/>
    </row>
    <row r="34300" spans="22:22" x14ac:dyDescent="0.35">
      <c r="V34300" s="17"/>
    </row>
    <row r="34301" spans="22:22" x14ac:dyDescent="0.35">
      <c r="V34301" s="17"/>
    </row>
    <row r="34302" spans="22:22" x14ac:dyDescent="0.35">
      <c r="V34302" s="17"/>
    </row>
    <row r="34303" spans="22:22" x14ac:dyDescent="0.35">
      <c r="V34303" s="17"/>
    </row>
    <row r="34304" spans="22:22" x14ac:dyDescent="0.35">
      <c r="V34304" s="17"/>
    </row>
    <row r="34305" spans="22:22" x14ac:dyDescent="0.35">
      <c r="V34305" s="17"/>
    </row>
    <row r="34306" spans="22:22" x14ac:dyDescent="0.35">
      <c r="V34306" s="17"/>
    </row>
    <row r="34307" spans="22:22" x14ac:dyDescent="0.35">
      <c r="V34307" s="17"/>
    </row>
    <row r="34308" spans="22:22" x14ac:dyDescent="0.35">
      <c r="V34308" s="17"/>
    </row>
    <row r="34309" spans="22:22" x14ac:dyDescent="0.35">
      <c r="V34309" s="17"/>
    </row>
    <row r="34310" spans="22:22" x14ac:dyDescent="0.35">
      <c r="V34310" s="17"/>
    </row>
    <row r="34311" spans="22:22" x14ac:dyDescent="0.35">
      <c r="V34311" s="17"/>
    </row>
    <row r="34312" spans="22:22" x14ac:dyDescent="0.35">
      <c r="V34312" s="17"/>
    </row>
    <row r="34313" spans="22:22" x14ac:dyDescent="0.35">
      <c r="V34313" s="17"/>
    </row>
    <row r="34314" spans="22:22" x14ac:dyDescent="0.35">
      <c r="V34314" s="17"/>
    </row>
    <row r="34315" spans="22:22" x14ac:dyDescent="0.35">
      <c r="V34315" s="17"/>
    </row>
    <row r="34316" spans="22:22" x14ac:dyDescent="0.35">
      <c r="V34316" s="17"/>
    </row>
    <row r="34317" spans="22:22" x14ac:dyDescent="0.35">
      <c r="V34317" s="17"/>
    </row>
    <row r="34318" spans="22:22" x14ac:dyDescent="0.35">
      <c r="V34318" s="17"/>
    </row>
    <row r="34319" spans="22:22" x14ac:dyDescent="0.35">
      <c r="V34319" s="17"/>
    </row>
    <row r="34320" spans="22:22" x14ac:dyDescent="0.35">
      <c r="V34320" s="17"/>
    </row>
    <row r="34321" spans="22:22" x14ac:dyDescent="0.35">
      <c r="V34321" s="17"/>
    </row>
    <row r="34322" spans="22:22" x14ac:dyDescent="0.35">
      <c r="V34322" s="17"/>
    </row>
    <row r="34323" spans="22:22" x14ac:dyDescent="0.35">
      <c r="V34323" s="17"/>
    </row>
    <row r="34324" spans="22:22" x14ac:dyDescent="0.35">
      <c r="V34324" s="17"/>
    </row>
    <row r="34325" spans="22:22" x14ac:dyDescent="0.35">
      <c r="V34325" s="17"/>
    </row>
    <row r="34326" spans="22:22" x14ac:dyDescent="0.35">
      <c r="V34326" s="17"/>
    </row>
    <row r="34327" spans="22:22" x14ac:dyDescent="0.35">
      <c r="V34327" s="17"/>
    </row>
    <row r="34328" spans="22:22" x14ac:dyDescent="0.35">
      <c r="V34328" s="17"/>
    </row>
    <row r="34329" spans="22:22" x14ac:dyDescent="0.35">
      <c r="V34329" s="17"/>
    </row>
    <row r="34330" spans="22:22" x14ac:dyDescent="0.35">
      <c r="V34330" s="17"/>
    </row>
    <row r="34331" spans="22:22" x14ac:dyDescent="0.35">
      <c r="V34331" s="17"/>
    </row>
    <row r="34332" spans="22:22" x14ac:dyDescent="0.35">
      <c r="V34332" s="17"/>
    </row>
    <row r="34333" spans="22:22" x14ac:dyDescent="0.35">
      <c r="V34333" s="17"/>
    </row>
    <row r="34334" spans="22:22" x14ac:dyDescent="0.35">
      <c r="V34334" s="17"/>
    </row>
    <row r="34335" spans="22:22" x14ac:dyDescent="0.35">
      <c r="V34335" s="17"/>
    </row>
    <row r="34336" spans="22:22" x14ac:dyDescent="0.35">
      <c r="V34336" s="17"/>
    </row>
    <row r="34337" spans="22:22" x14ac:dyDescent="0.35">
      <c r="V34337" s="17"/>
    </row>
    <row r="34338" spans="22:22" x14ac:dyDescent="0.35">
      <c r="V34338" s="17"/>
    </row>
    <row r="34339" spans="22:22" x14ac:dyDescent="0.35">
      <c r="V34339" s="17"/>
    </row>
    <row r="34340" spans="22:22" x14ac:dyDescent="0.35">
      <c r="V34340" s="17"/>
    </row>
    <row r="34341" spans="22:22" x14ac:dyDescent="0.35">
      <c r="V34341" s="17"/>
    </row>
    <row r="34342" spans="22:22" x14ac:dyDescent="0.35">
      <c r="V34342" s="17"/>
    </row>
    <row r="34343" spans="22:22" x14ac:dyDescent="0.35">
      <c r="V34343" s="17"/>
    </row>
    <row r="34344" spans="22:22" x14ac:dyDescent="0.35">
      <c r="V34344" s="17"/>
    </row>
    <row r="34345" spans="22:22" x14ac:dyDescent="0.35">
      <c r="V34345" s="17"/>
    </row>
    <row r="34346" spans="22:22" x14ac:dyDescent="0.35">
      <c r="V34346" s="17"/>
    </row>
    <row r="34347" spans="22:22" x14ac:dyDescent="0.35">
      <c r="V34347" s="17"/>
    </row>
    <row r="34348" spans="22:22" x14ac:dyDescent="0.35">
      <c r="V34348" s="17"/>
    </row>
    <row r="34349" spans="22:22" x14ac:dyDescent="0.35">
      <c r="V34349" s="17"/>
    </row>
    <row r="34350" spans="22:22" x14ac:dyDescent="0.35">
      <c r="V34350" s="17"/>
    </row>
    <row r="34351" spans="22:22" x14ac:dyDescent="0.35">
      <c r="V34351" s="17"/>
    </row>
    <row r="34352" spans="22:22" x14ac:dyDescent="0.35">
      <c r="V34352" s="17"/>
    </row>
    <row r="34353" spans="22:22" x14ac:dyDescent="0.35">
      <c r="V34353" s="17"/>
    </row>
    <row r="34354" spans="22:22" x14ac:dyDescent="0.35">
      <c r="V34354" s="17"/>
    </row>
    <row r="34355" spans="22:22" x14ac:dyDescent="0.35">
      <c r="V34355" s="17"/>
    </row>
    <row r="34356" spans="22:22" x14ac:dyDescent="0.35">
      <c r="V34356" s="17"/>
    </row>
    <row r="34357" spans="22:22" x14ac:dyDescent="0.35">
      <c r="V34357" s="17"/>
    </row>
    <row r="34358" spans="22:22" x14ac:dyDescent="0.35">
      <c r="V34358" s="17"/>
    </row>
    <row r="34359" spans="22:22" x14ac:dyDescent="0.35">
      <c r="V34359" s="17"/>
    </row>
    <row r="34360" spans="22:22" x14ac:dyDescent="0.35">
      <c r="V34360" s="17"/>
    </row>
    <row r="34361" spans="22:22" x14ac:dyDescent="0.35">
      <c r="V34361" s="17"/>
    </row>
    <row r="34362" spans="22:22" x14ac:dyDescent="0.35">
      <c r="V34362" s="17"/>
    </row>
    <row r="34363" spans="22:22" x14ac:dyDescent="0.35">
      <c r="V34363" s="17"/>
    </row>
    <row r="34364" spans="22:22" x14ac:dyDescent="0.35">
      <c r="V34364" s="17"/>
    </row>
    <row r="34365" spans="22:22" x14ac:dyDescent="0.35">
      <c r="V34365" s="17"/>
    </row>
    <row r="34366" spans="22:22" x14ac:dyDescent="0.35">
      <c r="V34366" s="17"/>
    </row>
    <row r="34367" spans="22:22" x14ac:dyDescent="0.35">
      <c r="V34367" s="17"/>
    </row>
    <row r="34368" spans="22:22" x14ac:dyDescent="0.35">
      <c r="V34368" s="17"/>
    </row>
    <row r="34369" spans="22:22" x14ac:dyDescent="0.35">
      <c r="V34369" s="17"/>
    </row>
    <row r="34370" spans="22:22" x14ac:dyDescent="0.35">
      <c r="V34370" s="17"/>
    </row>
    <row r="34371" spans="22:22" x14ac:dyDescent="0.35">
      <c r="V34371" s="17"/>
    </row>
    <row r="34372" spans="22:22" x14ac:dyDescent="0.35">
      <c r="V34372" s="17"/>
    </row>
    <row r="34373" spans="22:22" x14ac:dyDescent="0.35">
      <c r="V34373" s="17"/>
    </row>
    <row r="34374" spans="22:22" x14ac:dyDescent="0.35">
      <c r="V34374" s="17"/>
    </row>
    <row r="34375" spans="22:22" x14ac:dyDescent="0.35">
      <c r="V34375" s="17"/>
    </row>
    <row r="34376" spans="22:22" x14ac:dyDescent="0.35">
      <c r="V34376" s="17"/>
    </row>
    <row r="34377" spans="22:22" x14ac:dyDescent="0.35">
      <c r="V34377" s="17"/>
    </row>
    <row r="34378" spans="22:22" x14ac:dyDescent="0.35">
      <c r="V34378" s="17"/>
    </row>
    <row r="34379" spans="22:22" x14ac:dyDescent="0.35">
      <c r="V34379" s="17"/>
    </row>
    <row r="34380" spans="22:22" x14ac:dyDescent="0.35">
      <c r="V34380" s="17"/>
    </row>
    <row r="34381" spans="22:22" x14ac:dyDescent="0.35">
      <c r="V34381" s="17"/>
    </row>
    <row r="34382" spans="22:22" x14ac:dyDescent="0.35">
      <c r="V34382" s="17"/>
    </row>
    <row r="34383" spans="22:22" x14ac:dyDescent="0.35">
      <c r="V34383" s="17"/>
    </row>
    <row r="34384" spans="22:22" x14ac:dyDescent="0.35">
      <c r="V34384" s="17"/>
    </row>
    <row r="34385" spans="22:22" x14ac:dyDescent="0.35">
      <c r="V34385" s="17"/>
    </row>
    <row r="34386" spans="22:22" x14ac:dyDescent="0.35">
      <c r="V34386" s="17"/>
    </row>
    <row r="34387" spans="22:22" x14ac:dyDescent="0.35">
      <c r="V34387" s="17"/>
    </row>
    <row r="34388" spans="22:22" x14ac:dyDescent="0.35">
      <c r="V34388" s="17"/>
    </row>
    <row r="34389" spans="22:22" x14ac:dyDescent="0.35">
      <c r="V34389" s="17"/>
    </row>
    <row r="34390" spans="22:22" x14ac:dyDescent="0.35">
      <c r="V34390" s="17"/>
    </row>
    <row r="34391" spans="22:22" x14ac:dyDescent="0.35">
      <c r="V34391" s="17"/>
    </row>
    <row r="34392" spans="22:22" x14ac:dyDescent="0.35">
      <c r="V34392" s="17"/>
    </row>
    <row r="34393" spans="22:22" x14ac:dyDescent="0.35">
      <c r="V34393" s="17"/>
    </row>
    <row r="34394" spans="22:22" x14ac:dyDescent="0.35">
      <c r="V34394" s="17"/>
    </row>
    <row r="34395" spans="22:22" x14ac:dyDescent="0.35">
      <c r="V34395" s="17"/>
    </row>
    <row r="34396" spans="22:22" x14ac:dyDescent="0.35">
      <c r="V34396" s="17"/>
    </row>
    <row r="34397" spans="22:22" x14ac:dyDescent="0.35">
      <c r="V34397" s="17"/>
    </row>
    <row r="34398" spans="22:22" x14ac:dyDescent="0.35">
      <c r="V34398" s="17"/>
    </row>
    <row r="34399" spans="22:22" x14ac:dyDescent="0.35">
      <c r="V34399" s="17"/>
    </row>
    <row r="34400" spans="22:22" x14ac:dyDescent="0.35">
      <c r="V34400" s="17"/>
    </row>
    <row r="34401" spans="22:22" x14ac:dyDescent="0.35">
      <c r="V34401" s="17"/>
    </row>
    <row r="34402" spans="22:22" x14ac:dyDescent="0.35">
      <c r="V34402" s="17"/>
    </row>
    <row r="34403" spans="22:22" x14ac:dyDescent="0.35">
      <c r="V34403" s="17"/>
    </row>
    <row r="34404" spans="22:22" x14ac:dyDescent="0.35">
      <c r="V34404" s="17"/>
    </row>
    <row r="34405" spans="22:22" x14ac:dyDescent="0.35">
      <c r="V34405" s="17"/>
    </row>
    <row r="34406" spans="22:22" x14ac:dyDescent="0.35">
      <c r="V34406" s="17"/>
    </row>
    <row r="34407" spans="22:22" x14ac:dyDescent="0.35">
      <c r="V34407" s="17"/>
    </row>
    <row r="34408" spans="22:22" x14ac:dyDescent="0.35">
      <c r="V34408" s="17"/>
    </row>
    <row r="34409" spans="22:22" x14ac:dyDescent="0.35">
      <c r="V34409" s="17"/>
    </row>
    <row r="34410" spans="22:22" x14ac:dyDescent="0.35">
      <c r="V34410" s="17"/>
    </row>
    <row r="34411" spans="22:22" x14ac:dyDescent="0.35">
      <c r="V34411" s="17"/>
    </row>
    <row r="34412" spans="22:22" x14ac:dyDescent="0.35">
      <c r="V34412" s="17"/>
    </row>
    <row r="34413" spans="22:22" x14ac:dyDescent="0.35">
      <c r="V34413" s="17"/>
    </row>
    <row r="34414" spans="22:22" x14ac:dyDescent="0.35">
      <c r="V34414" s="17"/>
    </row>
    <row r="34415" spans="22:22" x14ac:dyDescent="0.35">
      <c r="V34415" s="17"/>
    </row>
    <row r="34416" spans="22:22" x14ac:dyDescent="0.35">
      <c r="V34416" s="17"/>
    </row>
    <row r="34417" spans="22:22" x14ac:dyDescent="0.35">
      <c r="V34417" s="17"/>
    </row>
    <row r="34418" spans="22:22" x14ac:dyDescent="0.35">
      <c r="V34418" s="17"/>
    </row>
    <row r="34419" spans="22:22" x14ac:dyDescent="0.35">
      <c r="V34419" s="17"/>
    </row>
    <row r="34420" spans="22:22" x14ac:dyDescent="0.35">
      <c r="V34420" s="17"/>
    </row>
    <row r="34421" spans="22:22" x14ac:dyDescent="0.35">
      <c r="V34421" s="17"/>
    </row>
    <row r="34422" spans="22:22" x14ac:dyDescent="0.35">
      <c r="V34422" s="17"/>
    </row>
    <row r="34423" spans="22:22" x14ac:dyDescent="0.35">
      <c r="V34423" s="17"/>
    </row>
    <row r="34424" spans="22:22" x14ac:dyDescent="0.35">
      <c r="V34424" s="17"/>
    </row>
    <row r="34425" spans="22:22" x14ac:dyDescent="0.35">
      <c r="V34425" s="17"/>
    </row>
    <row r="34426" spans="22:22" x14ac:dyDescent="0.35">
      <c r="V34426" s="17"/>
    </row>
    <row r="34427" spans="22:22" x14ac:dyDescent="0.35">
      <c r="V34427" s="17"/>
    </row>
    <row r="34428" spans="22:22" x14ac:dyDescent="0.35">
      <c r="V34428" s="17"/>
    </row>
    <row r="34429" spans="22:22" x14ac:dyDescent="0.35">
      <c r="V34429" s="17"/>
    </row>
    <row r="34430" spans="22:22" x14ac:dyDescent="0.35">
      <c r="V34430" s="17"/>
    </row>
    <row r="34431" spans="22:22" x14ac:dyDescent="0.35">
      <c r="V34431" s="17"/>
    </row>
    <row r="34432" spans="22:22" x14ac:dyDescent="0.35">
      <c r="V34432" s="17"/>
    </row>
    <row r="34433" spans="22:22" x14ac:dyDescent="0.35">
      <c r="V34433" s="17"/>
    </row>
    <row r="34434" spans="22:22" x14ac:dyDescent="0.35">
      <c r="V34434" s="17"/>
    </row>
    <row r="34435" spans="22:22" x14ac:dyDescent="0.35">
      <c r="V34435" s="17"/>
    </row>
    <row r="34436" spans="22:22" x14ac:dyDescent="0.35">
      <c r="V34436" s="17"/>
    </row>
    <row r="34437" spans="22:22" x14ac:dyDescent="0.35">
      <c r="V34437" s="17"/>
    </row>
    <row r="34438" spans="22:22" x14ac:dyDescent="0.35">
      <c r="V34438" s="17"/>
    </row>
    <row r="34439" spans="22:22" x14ac:dyDescent="0.35">
      <c r="V34439" s="17"/>
    </row>
    <row r="34440" spans="22:22" x14ac:dyDescent="0.35">
      <c r="V34440" s="17"/>
    </row>
    <row r="34441" spans="22:22" x14ac:dyDescent="0.35">
      <c r="V34441" s="17"/>
    </row>
    <row r="34442" spans="22:22" x14ac:dyDescent="0.35">
      <c r="V34442" s="17"/>
    </row>
    <row r="34443" spans="22:22" x14ac:dyDescent="0.35">
      <c r="V34443" s="17"/>
    </row>
    <row r="34444" spans="22:22" x14ac:dyDescent="0.35">
      <c r="V34444" s="17"/>
    </row>
    <row r="34445" spans="22:22" x14ac:dyDescent="0.35">
      <c r="V34445" s="17"/>
    </row>
    <row r="34446" spans="22:22" x14ac:dyDescent="0.35">
      <c r="V34446" s="17"/>
    </row>
    <row r="34447" spans="22:22" x14ac:dyDescent="0.35">
      <c r="V34447" s="17"/>
    </row>
    <row r="34448" spans="22:22" x14ac:dyDescent="0.35">
      <c r="V34448" s="17"/>
    </row>
    <row r="34449" spans="22:22" x14ac:dyDescent="0.35">
      <c r="V34449" s="17"/>
    </row>
    <row r="34450" spans="22:22" x14ac:dyDescent="0.35">
      <c r="V34450" s="17"/>
    </row>
    <row r="34451" spans="22:22" x14ac:dyDescent="0.35">
      <c r="V34451" s="17"/>
    </row>
    <row r="34452" spans="22:22" x14ac:dyDescent="0.35">
      <c r="V34452" s="17"/>
    </row>
    <row r="34453" spans="22:22" x14ac:dyDescent="0.35">
      <c r="V34453" s="17"/>
    </row>
    <row r="34454" spans="22:22" x14ac:dyDescent="0.35">
      <c r="V34454" s="17"/>
    </row>
    <row r="34455" spans="22:22" x14ac:dyDescent="0.35">
      <c r="V34455" s="17"/>
    </row>
    <row r="34456" spans="22:22" x14ac:dyDescent="0.35">
      <c r="V34456" s="17"/>
    </row>
    <row r="34457" spans="22:22" x14ac:dyDescent="0.35">
      <c r="V34457" s="17"/>
    </row>
    <row r="34458" spans="22:22" x14ac:dyDescent="0.35">
      <c r="V34458" s="17"/>
    </row>
    <row r="34459" spans="22:22" x14ac:dyDescent="0.35">
      <c r="V34459" s="17"/>
    </row>
    <row r="34460" spans="22:22" x14ac:dyDescent="0.35">
      <c r="V34460" s="17"/>
    </row>
    <row r="34461" spans="22:22" x14ac:dyDescent="0.35">
      <c r="V34461" s="17"/>
    </row>
    <row r="34462" spans="22:22" x14ac:dyDescent="0.35">
      <c r="V34462" s="17"/>
    </row>
    <row r="34463" spans="22:22" x14ac:dyDescent="0.35">
      <c r="V34463" s="17"/>
    </row>
    <row r="34464" spans="22:22" x14ac:dyDescent="0.35">
      <c r="V34464" s="17"/>
    </row>
    <row r="34465" spans="22:22" x14ac:dyDescent="0.35">
      <c r="V34465" s="17"/>
    </row>
    <row r="34466" spans="22:22" x14ac:dyDescent="0.35">
      <c r="V34466" s="17"/>
    </row>
    <row r="34467" spans="22:22" x14ac:dyDescent="0.35">
      <c r="V34467" s="17"/>
    </row>
    <row r="34468" spans="22:22" x14ac:dyDescent="0.35">
      <c r="V34468" s="17"/>
    </row>
    <row r="34469" spans="22:22" x14ac:dyDescent="0.35">
      <c r="V34469" s="17"/>
    </row>
    <row r="34470" spans="22:22" x14ac:dyDescent="0.35">
      <c r="V34470" s="17"/>
    </row>
    <row r="34471" spans="22:22" x14ac:dyDescent="0.35">
      <c r="V34471" s="17"/>
    </row>
    <row r="34472" spans="22:22" x14ac:dyDescent="0.35">
      <c r="V34472" s="17"/>
    </row>
    <row r="34473" spans="22:22" x14ac:dyDescent="0.35">
      <c r="V34473" s="17"/>
    </row>
    <row r="34474" spans="22:22" x14ac:dyDescent="0.35">
      <c r="V34474" s="17"/>
    </row>
    <row r="34475" spans="22:22" x14ac:dyDescent="0.35">
      <c r="V34475" s="17"/>
    </row>
    <row r="34476" spans="22:22" x14ac:dyDescent="0.35">
      <c r="V34476" s="17"/>
    </row>
    <row r="34477" spans="22:22" x14ac:dyDescent="0.35">
      <c r="V34477" s="17"/>
    </row>
    <row r="34478" spans="22:22" x14ac:dyDescent="0.35">
      <c r="V34478" s="17"/>
    </row>
    <row r="34479" spans="22:22" x14ac:dyDescent="0.35">
      <c r="V34479" s="17"/>
    </row>
    <row r="34480" spans="22:22" x14ac:dyDescent="0.35">
      <c r="V34480" s="17"/>
    </row>
    <row r="34481" spans="22:22" x14ac:dyDescent="0.35">
      <c r="V34481" s="17"/>
    </row>
    <row r="34482" spans="22:22" x14ac:dyDescent="0.35">
      <c r="V34482" s="17"/>
    </row>
    <row r="34483" spans="22:22" x14ac:dyDescent="0.35">
      <c r="V34483" s="17"/>
    </row>
    <row r="34484" spans="22:22" x14ac:dyDescent="0.35">
      <c r="V34484" s="17"/>
    </row>
    <row r="34485" spans="22:22" x14ac:dyDescent="0.35">
      <c r="V34485" s="17"/>
    </row>
    <row r="34486" spans="22:22" x14ac:dyDescent="0.35">
      <c r="V34486" s="17"/>
    </row>
    <row r="34487" spans="22:22" x14ac:dyDescent="0.35">
      <c r="V34487" s="17"/>
    </row>
    <row r="34488" spans="22:22" x14ac:dyDescent="0.35">
      <c r="V34488" s="17"/>
    </row>
    <row r="34489" spans="22:22" x14ac:dyDescent="0.35">
      <c r="V34489" s="17"/>
    </row>
    <row r="34490" spans="22:22" x14ac:dyDescent="0.35">
      <c r="V34490" s="17"/>
    </row>
    <row r="34491" spans="22:22" x14ac:dyDescent="0.35">
      <c r="V34491" s="17"/>
    </row>
    <row r="34492" spans="22:22" x14ac:dyDescent="0.35">
      <c r="V34492" s="17"/>
    </row>
    <row r="34493" spans="22:22" x14ac:dyDescent="0.35">
      <c r="V34493" s="17"/>
    </row>
    <row r="34494" spans="22:22" x14ac:dyDescent="0.35">
      <c r="V34494" s="17"/>
    </row>
    <row r="34495" spans="22:22" x14ac:dyDescent="0.35">
      <c r="V34495" s="17"/>
    </row>
    <row r="34496" spans="22:22" x14ac:dyDescent="0.35">
      <c r="V34496" s="17"/>
    </row>
    <row r="34497" spans="22:22" x14ac:dyDescent="0.35">
      <c r="V34497" s="17"/>
    </row>
    <row r="34498" spans="22:22" x14ac:dyDescent="0.35">
      <c r="V34498" s="17"/>
    </row>
    <row r="34499" spans="22:22" x14ac:dyDescent="0.35">
      <c r="V34499" s="17"/>
    </row>
    <row r="34500" spans="22:22" x14ac:dyDescent="0.35">
      <c r="V34500" s="17"/>
    </row>
    <row r="34501" spans="22:22" x14ac:dyDescent="0.35">
      <c r="V34501" s="17"/>
    </row>
    <row r="34502" spans="22:22" x14ac:dyDescent="0.35">
      <c r="V34502" s="17"/>
    </row>
    <row r="34503" spans="22:22" x14ac:dyDescent="0.35">
      <c r="V34503" s="17"/>
    </row>
    <row r="34504" spans="22:22" x14ac:dyDescent="0.35">
      <c r="V34504" s="17"/>
    </row>
    <row r="34505" spans="22:22" x14ac:dyDescent="0.35">
      <c r="V34505" s="17"/>
    </row>
    <row r="34506" spans="22:22" x14ac:dyDescent="0.35">
      <c r="V34506" s="17"/>
    </row>
    <row r="34507" spans="22:22" x14ac:dyDescent="0.35">
      <c r="V34507" s="17"/>
    </row>
    <row r="34508" spans="22:22" x14ac:dyDescent="0.35">
      <c r="V34508" s="17"/>
    </row>
    <row r="34509" spans="22:22" x14ac:dyDescent="0.35">
      <c r="V34509" s="17"/>
    </row>
    <row r="34510" spans="22:22" x14ac:dyDescent="0.35">
      <c r="V34510" s="17"/>
    </row>
    <row r="34511" spans="22:22" x14ac:dyDescent="0.35">
      <c r="V34511" s="17"/>
    </row>
    <row r="34512" spans="22:22" x14ac:dyDescent="0.35">
      <c r="V34512" s="17"/>
    </row>
    <row r="34513" spans="22:22" x14ac:dyDescent="0.35">
      <c r="V34513" s="17"/>
    </row>
    <row r="34514" spans="22:22" x14ac:dyDescent="0.35">
      <c r="V34514" s="17"/>
    </row>
    <row r="34515" spans="22:22" x14ac:dyDescent="0.35">
      <c r="V34515" s="17"/>
    </row>
    <row r="34516" spans="22:22" x14ac:dyDescent="0.35">
      <c r="V34516" s="17"/>
    </row>
    <row r="34517" spans="22:22" x14ac:dyDescent="0.35">
      <c r="V34517" s="17"/>
    </row>
    <row r="34518" spans="22:22" x14ac:dyDescent="0.35">
      <c r="V34518" s="17"/>
    </row>
    <row r="34519" spans="22:22" x14ac:dyDescent="0.35">
      <c r="V34519" s="17"/>
    </row>
    <row r="34520" spans="22:22" x14ac:dyDescent="0.35">
      <c r="V34520" s="17"/>
    </row>
    <row r="34521" spans="22:22" x14ac:dyDescent="0.35">
      <c r="V34521" s="17"/>
    </row>
    <row r="34522" spans="22:22" x14ac:dyDescent="0.35">
      <c r="V34522" s="17"/>
    </row>
    <row r="34523" spans="22:22" x14ac:dyDescent="0.35">
      <c r="V34523" s="17"/>
    </row>
    <row r="34524" spans="22:22" x14ac:dyDescent="0.35">
      <c r="V34524" s="17"/>
    </row>
    <row r="34525" spans="22:22" x14ac:dyDescent="0.35">
      <c r="V34525" s="17"/>
    </row>
    <row r="34526" spans="22:22" x14ac:dyDescent="0.35">
      <c r="V34526" s="17"/>
    </row>
    <row r="34527" spans="22:22" x14ac:dyDescent="0.35">
      <c r="V34527" s="17"/>
    </row>
    <row r="34528" spans="22:22" x14ac:dyDescent="0.35">
      <c r="V34528" s="17"/>
    </row>
    <row r="34529" spans="22:22" x14ac:dyDescent="0.35">
      <c r="V34529" s="17"/>
    </row>
    <row r="34530" spans="22:22" x14ac:dyDescent="0.35">
      <c r="V34530" s="17"/>
    </row>
    <row r="34531" spans="22:22" x14ac:dyDescent="0.35">
      <c r="V34531" s="17"/>
    </row>
    <row r="34532" spans="22:22" x14ac:dyDescent="0.35">
      <c r="V34532" s="17"/>
    </row>
    <row r="34533" spans="22:22" x14ac:dyDescent="0.35">
      <c r="V34533" s="17"/>
    </row>
    <row r="34534" spans="22:22" x14ac:dyDescent="0.35">
      <c r="V34534" s="17"/>
    </row>
    <row r="34535" spans="22:22" x14ac:dyDescent="0.35">
      <c r="V34535" s="17"/>
    </row>
    <row r="34536" spans="22:22" x14ac:dyDescent="0.35">
      <c r="V34536" s="17"/>
    </row>
    <row r="34537" spans="22:22" x14ac:dyDescent="0.35">
      <c r="V34537" s="17"/>
    </row>
    <row r="34538" spans="22:22" x14ac:dyDescent="0.35">
      <c r="V34538" s="17"/>
    </row>
    <row r="34539" spans="22:22" x14ac:dyDescent="0.35">
      <c r="V34539" s="17"/>
    </row>
    <row r="34540" spans="22:22" x14ac:dyDescent="0.35">
      <c r="V34540" s="17"/>
    </row>
    <row r="34541" spans="22:22" x14ac:dyDescent="0.35">
      <c r="V34541" s="17"/>
    </row>
    <row r="34542" spans="22:22" x14ac:dyDescent="0.35">
      <c r="V34542" s="17"/>
    </row>
    <row r="34543" spans="22:22" x14ac:dyDescent="0.35">
      <c r="V34543" s="17"/>
    </row>
    <row r="34544" spans="22:22" x14ac:dyDescent="0.35">
      <c r="V34544" s="17"/>
    </row>
    <row r="34545" spans="22:22" x14ac:dyDescent="0.35">
      <c r="V34545" s="17"/>
    </row>
    <row r="34546" spans="22:22" x14ac:dyDescent="0.35">
      <c r="V34546" s="17"/>
    </row>
    <row r="34547" spans="22:22" x14ac:dyDescent="0.35">
      <c r="V34547" s="17"/>
    </row>
    <row r="34548" spans="22:22" x14ac:dyDescent="0.35">
      <c r="V34548" s="17"/>
    </row>
    <row r="34549" spans="22:22" x14ac:dyDescent="0.35">
      <c r="V34549" s="17"/>
    </row>
    <row r="34550" spans="22:22" x14ac:dyDescent="0.35">
      <c r="V34550" s="17"/>
    </row>
    <row r="34551" spans="22:22" x14ac:dyDescent="0.35">
      <c r="V34551" s="17"/>
    </row>
    <row r="34552" spans="22:22" x14ac:dyDescent="0.35">
      <c r="V34552" s="17"/>
    </row>
    <row r="34553" spans="22:22" x14ac:dyDescent="0.35">
      <c r="V34553" s="17"/>
    </row>
    <row r="34554" spans="22:22" x14ac:dyDescent="0.35">
      <c r="V34554" s="17"/>
    </row>
    <row r="34555" spans="22:22" x14ac:dyDescent="0.35">
      <c r="V34555" s="17"/>
    </row>
    <row r="34556" spans="22:22" x14ac:dyDescent="0.35">
      <c r="V34556" s="17"/>
    </row>
    <row r="34557" spans="22:22" x14ac:dyDescent="0.35">
      <c r="V34557" s="17"/>
    </row>
    <row r="34558" spans="22:22" x14ac:dyDescent="0.35">
      <c r="V34558" s="17"/>
    </row>
    <row r="34559" spans="22:22" x14ac:dyDescent="0.35">
      <c r="V34559" s="17"/>
    </row>
    <row r="34560" spans="22:22" x14ac:dyDescent="0.35">
      <c r="V34560" s="17"/>
    </row>
    <row r="34561" spans="22:22" x14ac:dyDescent="0.35">
      <c r="V34561" s="17"/>
    </row>
    <row r="34562" spans="22:22" x14ac:dyDescent="0.35">
      <c r="V34562" s="17"/>
    </row>
    <row r="34563" spans="22:22" x14ac:dyDescent="0.35">
      <c r="V34563" s="17"/>
    </row>
    <row r="34564" spans="22:22" x14ac:dyDescent="0.35">
      <c r="V34564" s="17"/>
    </row>
    <row r="34565" spans="22:22" x14ac:dyDescent="0.35">
      <c r="V34565" s="17"/>
    </row>
    <row r="34566" spans="22:22" x14ac:dyDescent="0.35">
      <c r="V34566" s="17"/>
    </row>
    <row r="34567" spans="22:22" x14ac:dyDescent="0.35">
      <c r="V34567" s="17"/>
    </row>
    <row r="34568" spans="22:22" x14ac:dyDescent="0.35">
      <c r="V34568" s="17"/>
    </row>
    <row r="34569" spans="22:22" x14ac:dyDescent="0.35">
      <c r="V34569" s="17"/>
    </row>
    <row r="34570" spans="22:22" x14ac:dyDescent="0.35">
      <c r="V34570" s="17"/>
    </row>
    <row r="34571" spans="22:22" x14ac:dyDescent="0.35">
      <c r="V34571" s="17"/>
    </row>
    <row r="34572" spans="22:22" x14ac:dyDescent="0.35">
      <c r="V34572" s="17"/>
    </row>
    <row r="34573" spans="22:22" x14ac:dyDescent="0.35">
      <c r="V34573" s="17"/>
    </row>
    <row r="34574" spans="22:22" x14ac:dyDescent="0.35">
      <c r="V34574" s="17"/>
    </row>
    <row r="34575" spans="22:22" x14ac:dyDescent="0.35">
      <c r="V34575" s="17"/>
    </row>
    <row r="34576" spans="22:22" x14ac:dyDescent="0.35">
      <c r="V34576" s="17"/>
    </row>
    <row r="34577" spans="22:22" x14ac:dyDescent="0.35">
      <c r="V34577" s="17"/>
    </row>
    <row r="34578" spans="22:22" x14ac:dyDescent="0.35">
      <c r="V34578" s="17"/>
    </row>
    <row r="34579" spans="22:22" x14ac:dyDescent="0.35">
      <c r="V34579" s="17"/>
    </row>
    <row r="34580" spans="22:22" x14ac:dyDescent="0.35">
      <c r="V34580" s="17"/>
    </row>
    <row r="34581" spans="22:22" x14ac:dyDescent="0.35">
      <c r="V34581" s="17"/>
    </row>
    <row r="34582" spans="22:22" x14ac:dyDescent="0.35">
      <c r="V34582" s="17"/>
    </row>
    <row r="34583" spans="22:22" x14ac:dyDescent="0.35">
      <c r="V34583" s="17"/>
    </row>
    <row r="34584" spans="22:22" x14ac:dyDescent="0.35">
      <c r="V34584" s="17"/>
    </row>
    <row r="34585" spans="22:22" x14ac:dyDescent="0.35">
      <c r="V34585" s="17"/>
    </row>
    <row r="34586" spans="22:22" x14ac:dyDescent="0.35">
      <c r="V34586" s="17"/>
    </row>
    <row r="34587" spans="22:22" x14ac:dyDescent="0.35">
      <c r="V34587" s="17"/>
    </row>
    <row r="34588" spans="22:22" x14ac:dyDescent="0.35">
      <c r="V34588" s="17"/>
    </row>
    <row r="34589" spans="22:22" x14ac:dyDescent="0.35">
      <c r="V34589" s="17"/>
    </row>
    <row r="34590" spans="22:22" x14ac:dyDescent="0.35">
      <c r="V34590" s="17"/>
    </row>
    <row r="34591" spans="22:22" x14ac:dyDescent="0.35">
      <c r="V34591" s="17"/>
    </row>
    <row r="34592" spans="22:22" x14ac:dyDescent="0.35">
      <c r="V34592" s="17"/>
    </row>
    <row r="34593" spans="22:22" x14ac:dyDescent="0.35">
      <c r="V34593" s="17"/>
    </row>
    <row r="34594" spans="22:22" x14ac:dyDescent="0.35">
      <c r="V34594" s="17"/>
    </row>
    <row r="34595" spans="22:22" x14ac:dyDescent="0.35">
      <c r="V34595" s="17"/>
    </row>
    <row r="34596" spans="22:22" x14ac:dyDescent="0.35">
      <c r="V34596" s="17"/>
    </row>
    <row r="34597" spans="22:22" x14ac:dyDescent="0.35">
      <c r="V34597" s="17"/>
    </row>
    <row r="34598" spans="22:22" x14ac:dyDescent="0.35">
      <c r="V34598" s="17"/>
    </row>
    <row r="34599" spans="22:22" x14ac:dyDescent="0.35">
      <c r="V34599" s="17"/>
    </row>
    <row r="34600" spans="22:22" x14ac:dyDescent="0.35">
      <c r="V34600" s="17"/>
    </row>
    <row r="34601" spans="22:22" x14ac:dyDescent="0.35">
      <c r="V34601" s="17"/>
    </row>
    <row r="34602" spans="22:22" x14ac:dyDescent="0.35">
      <c r="V34602" s="17"/>
    </row>
    <row r="34603" spans="22:22" x14ac:dyDescent="0.35">
      <c r="V34603" s="17"/>
    </row>
    <row r="34604" spans="22:22" x14ac:dyDescent="0.35">
      <c r="V34604" s="17"/>
    </row>
    <row r="34605" spans="22:22" x14ac:dyDescent="0.35">
      <c r="V34605" s="17"/>
    </row>
    <row r="34606" spans="22:22" x14ac:dyDescent="0.35">
      <c r="V34606" s="17"/>
    </row>
    <row r="34607" spans="22:22" x14ac:dyDescent="0.35">
      <c r="V34607" s="17"/>
    </row>
    <row r="34608" spans="22:22" x14ac:dyDescent="0.35">
      <c r="V34608" s="17"/>
    </row>
    <row r="34609" spans="22:22" x14ac:dyDescent="0.35">
      <c r="V34609" s="17"/>
    </row>
    <row r="34610" spans="22:22" x14ac:dyDescent="0.35">
      <c r="V34610" s="17"/>
    </row>
    <row r="34611" spans="22:22" x14ac:dyDescent="0.35">
      <c r="V34611" s="17"/>
    </row>
    <row r="34612" spans="22:22" x14ac:dyDescent="0.35">
      <c r="V34612" s="17"/>
    </row>
    <row r="34613" spans="22:22" x14ac:dyDescent="0.35">
      <c r="V34613" s="17"/>
    </row>
    <row r="34614" spans="22:22" x14ac:dyDescent="0.35">
      <c r="V34614" s="17"/>
    </row>
    <row r="34615" spans="22:22" x14ac:dyDescent="0.35">
      <c r="V34615" s="17"/>
    </row>
    <row r="34616" spans="22:22" x14ac:dyDescent="0.35">
      <c r="V34616" s="17"/>
    </row>
    <row r="34617" spans="22:22" x14ac:dyDescent="0.35">
      <c r="V34617" s="17"/>
    </row>
    <row r="34618" spans="22:22" x14ac:dyDescent="0.35">
      <c r="V34618" s="17"/>
    </row>
    <row r="34619" spans="22:22" x14ac:dyDescent="0.35">
      <c r="V34619" s="17"/>
    </row>
    <row r="34620" spans="22:22" x14ac:dyDescent="0.35">
      <c r="V34620" s="17"/>
    </row>
    <row r="34621" spans="22:22" x14ac:dyDescent="0.35">
      <c r="V34621" s="17"/>
    </row>
    <row r="34622" spans="22:22" x14ac:dyDescent="0.35">
      <c r="V34622" s="17"/>
    </row>
    <row r="34623" spans="22:22" x14ac:dyDescent="0.35">
      <c r="V34623" s="17"/>
    </row>
    <row r="34624" spans="22:22" x14ac:dyDescent="0.35">
      <c r="V34624" s="17"/>
    </row>
    <row r="34625" spans="22:22" x14ac:dyDescent="0.35">
      <c r="V34625" s="17"/>
    </row>
    <row r="34626" spans="22:22" x14ac:dyDescent="0.35">
      <c r="V34626" s="17"/>
    </row>
    <row r="34627" spans="22:22" x14ac:dyDescent="0.35">
      <c r="V34627" s="17"/>
    </row>
    <row r="34628" spans="22:22" x14ac:dyDescent="0.35">
      <c r="V34628" s="17"/>
    </row>
    <row r="34629" spans="22:22" x14ac:dyDescent="0.35">
      <c r="V34629" s="17"/>
    </row>
    <row r="34630" spans="22:22" x14ac:dyDescent="0.35">
      <c r="V34630" s="17"/>
    </row>
    <row r="34631" spans="22:22" x14ac:dyDescent="0.35">
      <c r="V34631" s="17"/>
    </row>
    <row r="34632" spans="22:22" x14ac:dyDescent="0.35">
      <c r="V34632" s="17"/>
    </row>
    <row r="34633" spans="22:22" x14ac:dyDescent="0.35">
      <c r="V34633" s="17"/>
    </row>
    <row r="34634" spans="22:22" x14ac:dyDescent="0.35">
      <c r="V34634" s="17"/>
    </row>
    <row r="34635" spans="22:22" x14ac:dyDescent="0.35">
      <c r="V34635" s="17"/>
    </row>
    <row r="34636" spans="22:22" x14ac:dyDescent="0.35">
      <c r="V34636" s="17"/>
    </row>
    <row r="34637" spans="22:22" x14ac:dyDescent="0.35">
      <c r="V34637" s="17"/>
    </row>
    <row r="34638" spans="22:22" x14ac:dyDescent="0.35">
      <c r="V34638" s="17"/>
    </row>
    <row r="34639" spans="22:22" x14ac:dyDescent="0.35">
      <c r="V34639" s="17"/>
    </row>
    <row r="34640" spans="22:22" x14ac:dyDescent="0.35">
      <c r="V34640" s="17"/>
    </row>
    <row r="34641" spans="22:22" x14ac:dyDescent="0.35">
      <c r="V34641" s="17"/>
    </row>
    <row r="34642" spans="22:22" x14ac:dyDescent="0.35">
      <c r="V34642" s="17"/>
    </row>
    <row r="34643" spans="22:22" x14ac:dyDescent="0.35">
      <c r="V34643" s="17"/>
    </row>
    <row r="34644" spans="22:22" x14ac:dyDescent="0.35">
      <c r="V34644" s="17"/>
    </row>
    <row r="34645" spans="22:22" x14ac:dyDescent="0.35">
      <c r="V34645" s="17"/>
    </row>
    <row r="34646" spans="22:22" x14ac:dyDescent="0.35">
      <c r="V34646" s="17"/>
    </row>
    <row r="34647" spans="22:22" x14ac:dyDescent="0.35">
      <c r="V34647" s="17"/>
    </row>
    <row r="34648" spans="22:22" x14ac:dyDescent="0.35">
      <c r="V34648" s="17"/>
    </row>
    <row r="34649" spans="22:22" x14ac:dyDescent="0.35">
      <c r="V34649" s="17"/>
    </row>
    <row r="34650" spans="22:22" x14ac:dyDescent="0.35">
      <c r="V34650" s="17"/>
    </row>
    <row r="34651" spans="22:22" x14ac:dyDescent="0.35">
      <c r="V34651" s="17"/>
    </row>
    <row r="34652" spans="22:22" x14ac:dyDescent="0.35">
      <c r="V34652" s="17"/>
    </row>
    <row r="34653" spans="22:22" x14ac:dyDescent="0.35">
      <c r="V34653" s="17"/>
    </row>
    <row r="34654" spans="22:22" x14ac:dyDescent="0.35">
      <c r="V34654" s="17"/>
    </row>
    <row r="34655" spans="22:22" x14ac:dyDescent="0.35">
      <c r="V34655" s="17"/>
    </row>
    <row r="34656" spans="22:22" x14ac:dyDescent="0.35">
      <c r="V34656" s="17"/>
    </row>
    <row r="34657" spans="22:22" x14ac:dyDescent="0.35">
      <c r="V34657" s="17"/>
    </row>
    <row r="34658" spans="22:22" x14ac:dyDescent="0.35">
      <c r="V34658" s="17"/>
    </row>
    <row r="34659" spans="22:22" x14ac:dyDescent="0.35">
      <c r="V34659" s="17"/>
    </row>
    <row r="34660" spans="22:22" x14ac:dyDescent="0.35">
      <c r="V34660" s="17"/>
    </row>
    <row r="34661" spans="22:22" x14ac:dyDescent="0.35">
      <c r="V34661" s="17"/>
    </row>
    <row r="34662" spans="22:22" x14ac:dyDescent="0.35">
      <c r="V34662" s="17"/>
    </row>
    <row r="34663" spans="22:22" x14ac:dyDescent="0.35">
      <c r="V34663" s="17"/>
    </row>
    <row r="34664" spans="22:22" x14ac:dyDescent="0.35">
      <c r="V34664" s="17"/>
    </row>
    <row r="34665" spans="22:22" x14ac:dyDescent="0.35">
      <c r="V34665" s="17"/>
    </row>
    <row r="34666" spans="22:22" x14ac:dyDescent="0.35">
      <c r="V34666" s="17"/>
    </row>
    <row r="34667" spans="22:22" x14ac:dyDescent="0.35">
      <c r="V34667" s="17"/>
    </row>
    <row r="34668" spans="22:22" x14ac:dyDescent="0.35">
      <c r="V34668" s="17"/>
    </row>
    <row r="34669" spans="22:22" x14ac:dyDescent="0.35">
      <c r="V34669" s="17"/>
    </row>
    <row r="34670" spans="22:22" x14ac:dyDescent="0.35">
      <c r="V34670" s="17"/>
    </row>
    <row r="34671" spans="22:22" x14ac:dyDescent="0.35">
      <c r="V34671" s="17"/>
    </row>
    <row r="34672" spans="22:22" x14ac:dyDescent="0.35">
      <c r="V34672" s="17"/>
    </row>
    <row r="34673" spans="22:22" x14ac:dyDescent="0.35">
      <c r="V34673" s="17"/>
    </row>
    <row r="34674" spans="22:22" x14ac:dyDescent="0.35">
      <c r="V34674" s="17"/>
    </row>
    <row r="34675" spans="22:22" x14ac:dyDescent="0.35">
      <c r="V34675" s="17"/>
    </row>
    <row r="34676" spans="22:22" x14ac:dyDescent="0.35">
      <c r="V34676" s="17"/>
    </row>
    <row r="34677" spans="22:22" x14ac:dyDescent="0.35">
      <c r="V34677" s="17"/>
    </row>
    <row r="34678" spans="22:22" x14ac:dyDescent="0.35">
      <c r="V34678" s="17"/>
    </row>
    <row r="34679" spans="22:22" x14ac:dyDescent="0.35">
      <c r="V34679" s="17"/>
    </row>
    <row r="34680" spans="22:22" x14ac:dyDescent="0.35">
      <c r="V34680" s="17"/>
    </row>
    <row r="34681" spans="22:22" x14ac:dyDescent="0.35">
      <c r="V34681" s="17"/>
    </row>
    <row r="34682" spans="22:22" x14ac:dyDescent="0.35">
      <c r="V34682" s="17"/>
    </row>
    <row r="34683" spans="22:22" x14ac:dyDescent="0.35">
      <c r="V34683" s="17"/>
    </row>
    <row r="34684" spans="22:22" x14ac:dyDescent="0.35">
      <c r="V34684" s="17"/>
    </row>
    <row r="34685" spans="22:22" x14ac:dyDescent="0.35">
      <c r="V34685" s="17"/>
    </row>
    <row r="34686" spans="22:22" x14ac:dyDescent="0.35">
      <c r="V34686" s="17"/>
    </row>
    <row r="34687" spans="22:22" x14ac:dyDescent="0.35">
      <c r="V34687" s="17"/>
    </row>
    <row r="34688" spans="22:22" x14ac:dyDescent="0.35">
      <c r="V34688" s="17"/>
    </row>
    <row r="34689" spans="22:22" x14ac:dyDescent="0.35">
      <c r="V34689" s="17"/>
    </row>
    <row r="34690" spans="22:22" x14ac:dyDescent="0.35">
      <c r="V34690" s="17"/>
    </row>
    <row r="34691" spans="22:22" x14ac:dyDescent="0.35">
      <c r="V34691" s="17"/>
    </row>
    <row r="34692" spans="22:22" x14ac:dyDescent="0.35">
      <c r="V34692" s="17"/>
    </row>
    <row r="34693" spans="22:22" x14ac:dyDescent="0.35">
      <c r="V34693" s="17"/>
    </row>
    <row r="34694" spans="22:22" x14ac:dyDescent="0.35">
      <c r="V34694" s="17"/>
    </row>
    <row r="34695" spans="22:22" x14ac:dyDescent="0.35">
      <c r="V34695" s="17"/>
    </row>
    <row r="34696" spans="22:22" x14ac:dyDescent="0.35">
      <c r="V34696" s="17"/>
    </row>
    <row r="34697" spans="22:22" x14ac:dyDescent="0.35">
      <c r="V34697" s="17"/>
    </row>
    <row r="34698" spans="22:22" x14ac:dyDescent="0.35">
      <c r="V34698" s="17"/>
    </row>
    <row r="34699" spans="22:22" x14ac:dyDescent="0.35">
      <c r="V34699" s="17"/>
    </row>
    <row r="34700" spans="22:22" x14ac:dyDescent="0.35">
      <c r="V34700" s="17"/>
    </row>
    <row r="34701" spans="22:22" x14ac:dyDescent="0.35">
      <c r="V34701" s="17"/>
    </row>
    <row r="34702" spans="22:22" x14ac:dyDescent="0.35">
      <c r="V34702" s="17"/>
    </row>
    <row r="34703" spans="22:22" x14ac:dyDescent="0.35">
      <c r="V34703" s="17"/>
    </row>
    <row r="34704" spans="22:22" x14ac:dyDescent="0.35">
      <c r="V34704" s="17"/>
    </row>
    <row r="34705" spans="22:22" x14ac:dyDescent="0.35">
      <c r="V34705" s="17"/>
    </row>
    <row r="34706" spans="22:22" x14ac:dyDescent="0.35">
      <c r="V34706" s="17"/>
    </row>
    <row r="34707" spans="22:22" x14ac:dyDescent="0.35">
      <c r="V34707" s="17"/>
    </row>
    <row r="34708" spans="22:22" x14ac:dyDescent="0.35">
      <c r="V34708" s="17"/>
    </row>
    <row r="34709" spans="22:22" x14ac:dyDescent="0.35">
      <c r="V34709" s="17"/>
    </row>
    <row r="34710" spans="22:22" x14ac:dyDescent="0.35">
      <c r="V34710" s="17"/>
    </row>
    <row r="34711" spans="22:22" x14ac:dyDescent="0.35">
      <c r="V34711" s="17"/>
    </row>
    <row r="34712" spans="22:22" x14ac:dyDescent="0.35">
      <c r="V34712" s="17"/>
    </row>
    <row r="34713" spans="22:22" x14ac:dyDescent="0.35">
      <c r="V34713" s="17"/>
    </row>
    <row r="34714" spans="22:22" x14ac:dyDescent="0.35">
      <c r="V34714" s="17"/>
    </row>
    <row r="34715" spans="22:22" x14ac:dyDescent="0.35">
      <c r="V34715" s="17"/>
    </row>
    <row r="34716" spans="22:22" x14ac:dyDescent="0.35">
      <c r="V34716" s="17"/>
    </row>
    <row r="34717" spans="22:22" x14ac:dyDescent="0.35">
      <c r="V34717" s="17"/>
    </row>
    <row r="34718" spans="22:22" x14ac:dyDescent="0.35">
      <c r="V34718" s="17"/>
    </row>
    <row r="34719" spans="22:22" x14ac:dyDescent="0.35">
      <c r="V34719" s="17"/>
    </row>
    <row r="34720" spans="22:22" x14ac:dyDescent="0.35">
      <c r="V34720" s="17"/>
    </row>
    <row r="34721" spans="22:22" x14ac:dyDescent="0.35">
      <c r="V34721" s="17"/>
    </row>
    <row r="34722" spans="22:22" x14ac:dyDescent="0.35">
      <c r="V34722" s="17"/>
    </row>
    <row r="34723" spans="22:22" x14ac:dyDescent="0.35">
      <c r="V34723" s="17"/>
    </row>
    <row r="34724" spans="22:22" x14ac:dyDescent="0.35">
      <c r="V34724" s="17"/>
    </row>
    <row r="34725" spans="22:22" x14ac:dyDescent="0.35">
      <c r="V34725" s="17"/>
    </row>
    <row r="34726" spans="22:22" x14ac:dyDescent="0.35">
      <c r="V34726" s="17"/>
    </row>
    <row r="34727" spans="22:22" x14ac:dyDescent="0.35">
      <c r="V34727" s="17"/>
    </row>
    <row r="34728" spans="22:22" x14ac:dyDescent="0.35">
      <c r="V34728" s="17"/>
    </row>
    <row r="34729" spans="22:22" x14ac:dyDescent="0.35">
      <c r="V34729" s="17"/>
    </row>
    <row r="34730" spans="22:22" x14ac:dyDescent="0.35">
      <c r="V34730" s="17"/>
    </row>
    <row r="34731" spans="22:22" x14ac:dyDescent="0.35">
      <c r="V34731" s="17"/>
    </row>
    <row r="34732" spans="22:22" x14ac:dyDescent="0.35">
      <c r="V34732" s="17"/>
    </row>
    <row r="34733" spans="22:22" x14ac:dyDescent="0.35">
      <c r="V34733" s="17"/>
    </row>
    <row r="34734" spans="22:22" x14ac:dyDescent="0.35">
      <c r="V34734" s="17"/>
    </row>
    <row r="34735" spans="22:22" x14ac:dyDescent="0.35">
      <c r="V34735" s="17"/>
    </row>
    <row r="34736" spans="22:22" x14ac:dyDescent="0.35">
      <c r="V34736" s="17"/>
    </row>
    <row r="34737" spans="22:22" x14ac:dyDescent="0.35">
      <c r="V34737" s="17"/>
    </row>
    <row r="34738" spans="22:22" x14ac:dyDescent="0.35">
      <c r="V34738" s="17"/>
    </row>
    <row r="34739" spans="22:22" x14ac:dyDescent="0.35">
      <c r="V34739" s="17"/>
    </row>
    <row r="34740" spans="22:22" x14ac:dyDescent="0.35">
      <c r="V34740" s="17"/>
    </row>
    <row r="34741" spans="22:22" x14ac:dyDescent="0.35">
      <c r="V34741" s="17"/>
    </row>
    <row r="34742" spans="22:22" x14ac:dyDescent="0.35">
      <c r="V34742" s="17"/>
    </row>
    <row r="34743" spans="22:22" x14ac:dyDescent="0.35">
      <c r="V34743" s="17"/>
    </row>
    <row r="34744" spans="22:22" x14ac:dyDescent="0.35">
      <c r="V34744" s="17"/>
    </row>
    <row r="34745" spans="22:22" x14ac:dyDescent="0.35">
      <c r="V34745" s="17"/>
    </row>
    <row r="34746" spans="22:22" x14ac:dyDescent="0.35">
      <c r="V34746" s="17"/>
    </row>
    <row r="34747" spans="22:22" x14ac:dyDescent="0.35">
      <c r="V34747" s="17"/>
    </row>
    <row r="34748" spans="22:22" x14ac:dyDescent="0.35">
      <c r="V34748" s="17"/>
    </row>
    <row r="34749" spans="22:22" x14ac:dyDescent="0.35">
      <c r="V34749" s="17"/>
    </row>
    <row r="34750" spans="22:22" x14ac:dyDescent="0.35">
      <c r="V34750" s="17"/>
    </row>
    <row r="34751" spans="22:22" x14ac:dyDescent="0.35">
      <c r="V34751" s="17"/>
    </row>
    <row r="34752" spans="22:22" x14ac:dyDescent="0.35">
      <c r="V34752" s="17"/>
    </row>
    <row r="34753" spans="22:22" x14ac:dyDescent="0.35">
      <c r="V34753" s="17"/>
    </row>
    <row r="34754" spans="22:22" x14ac:dyDescent="0.35">
      <c r="V34754" s="17"/>
    </row>
    <row r="34755" spans="22:22" x14ac:dyDescent="0.35">
      <c r="V34755" s="17"/>
    </row>
    <row r="34756" spans="22:22" x14ac:dyDescent="0.35">
      <c r="V34756" s="17"/>
    </row>
    <row r="34757" spans="22:22" x14ac:dyDescent="0.35">
      <c r="V34757" s="17"/>
    </row>
    <row r="34758" spans="22:22" x14ac:dyDescent="0.35">
      <c r="V34758" s="17"/>
    </row>
    <row r="34759" spans="22:22" x14ac:dyDescent="0.35">
      <c r="V34759" s="17"/>
    </row>
    <row r="34760" spans="22:22" x14ac:dyDescent="0.35">
      <c r="V34760" s="17"/>
    </row>
    <row r="34761" spans="22:22" x14ac:dyDescent="0.35">
      <c r="V34761" s="17"/>
    </row>
    <row r="34762" spans="22:22" x14ac:dyDescent="0.35">
      <c r="V34762" s="17"/>
    </row>
    <row r="34763" spans="22:22" x14ac:dyDescent="0.35">
      <c r="V34763" s="17"/>
    </row>
    <row r="34764" spans="22:22" x14ac:dyDescent="0.35">
      <c r="V34764" s="17"/>
    </row>
    <row r="34765" spans="22:22" x14ac:dyDescent="0.35">
      <c r="V34765" s="17"/>
    </row>
    <row r="34766" spans="22:22" x14ac:dyDescent="0.35">
      <c r="V34766" s="17"/>
    </row>
    <row r="34767" spans="22:22" x14ac:dyDescent="0.35">
      <c r="V34767" s="17"/>
    </row>
    <row r="34768" spans="22:22" x14ac:dyDescent="0.35">
      <c r="V34768" s="17"/>
    </row>
    <row r="34769" spans="22:22" x14ac:dyDescent="0.35">
      <c r="V34769" s="17"/>
    </row>
    <row r="34770" spans="22:22" x14ac:dyDescent="0.35">
      <c r="V34770" s="17"/>
    </row>
    <row r="34771" spans="22:22" x14ac:dyDescent="0.35">
      <c r="V34771" s="17"/>
    </row>
    <row r="34772" spans="22:22" x14ac:dyDescent="0.35">
      <c r="V34772" s="17"/>
    </row>
    <row r="34773" spans="22:22" x14ac:dyDescent="0.35">
      <c r="V34773" s="17"/>
    </row>
    <row r="34774" spans="22:22" x14ac:dyDescent="0.35">
      <c r="V34774" s="17"/>
    </row>
    <row r="34775" spans="22:22" x14ac:dyDescent="0.35">
      <c r="V34775" s="17"/>
    </row>
    <row r="34776" spans="22:22" x14ac:dyDescent="0.35">
      <c r="V34776" s="17"/>
    </row>
    <row r="34777" spans="22:22" x14ac:dyDescent="0.35">
      <c r="V34777" s="17"/>
    </row>
    <row r="34778" spans="22:22" x14ac:dyDescent="0.35">
      <c r="V34778" s="17"/>
    </row>
    <row r="34779" spans="22:22" x14ac:dyDescent="0.35">
      <c r="V34779" s="17"/>
    </row>
    <row r="34780" spans="22:22" x14ac:dyDescent="0.35">
      <c r="V34780" s="17"/>
    </row>
    <row r="34781" spans="22:22" x14ac:dyDescent="0.35">
      <c r="V34781" s="17"/>
    </row>
    <row r="34782" spans="22:22" x14ac:dyDescent="0.35">
      <c r="V34782" s="17"/>
    </row>
    <row r="34783" spans="22:22" x14ac:dyDescent="0.35">
      <c r="V34783" s="17"/>
    </row>
    <row r="34784" spans="22:22" x14ac:dyDescent="0.35">
      <c r="V34784" s="17"/>
    </row>
    <row r="34785" spans="22:22" x14ac:dyDescent="0.35">
      <c r="V34785" s="17"/>
    </row>
    <row r="34786" spans="22:22" x14ac:dyDescent="0.35">
      <c r="V34786" s="17"/>
    </row>
    <row r="34787" spans="22:22" x14ac:dyDescent="0.35">
      <c r="V34787" s="17"/>
    </row>
    <row r="34788" spans="22:22" x14ac:dyDescent="0.35">
      <c r="V34788" s="17"/>
    </row>
    <row r="34789" spans="22:22" x14ac:dyDescent="0.35">
      <c r="V34789" s="17"/>
    </row>
    <row r="34790" spans="22:22" x14ac:dyDescent="0.35">
      <c r="V34790" s="17"/>
    </row>
    <row r="34791" spans="22:22" x14ac:dyDescent="0.35">
      <c r="V34791" s="17"/>
    </row>
    <row r="34792" spans="22:22" x14ac:dyDescent="0.35">
      <c r="V34792" s="17"/>
    </row>
    <row r="34793" spans="22:22" x14ac:dyDescent="0.35">
      <c r="V34793" s="17"/>
    </row>
    <row r="34794" spans="22:22" x14ac:dyDescent="0.35">
      <c r="V34794" s="17"/>
    </row>
    <row r="34795" spans="22:22" x14ac:dyDescent="0.35">
      <c r="V34795" s="17"/>
    </row>
    <row r="34796" spans="22:22" x14ac:dyDescent="0.35">
      <c r="V34796" s="17"/>
    </row>
    <row r="34797" spans="22:22" x14ac:dyDescent="0.35">
      <c r="V34797" s="17"/>
    </row>
    <row r="34798" spans="22:22" x14ac:dyDescent="0.35">
      <c r="V34798" s="17"/>
    </row>
    <row r="34799" spans="22:22" x14ac:dyDescent="0.35">
      <c r="V34799" s="17"/>
    </row>
    <row r="34800" spans="22:22" x14ac:dyDescent="0.35">
      <c r="V34800" s="17"/>
    </row>
    <row r="34801" spans="22:22" x14ac:dyDescent="0.35">
      <c r="V34801" s="17"/>
    </row>
    <row r="34802" spans="22:22" x14ac:dyDescent="0.35">
      <c r="V34802" s="17"/>
    </row>
    <row r="34803" spans="22:22" x14ac:dyDescent="0.35">
      <c r="V34803" s="17"/>
    </row>
    <row r="34804" spans="22:22" x14ac:dyDescent="0.35">
      <c r="V34804" s="17"/>
    </row>
    <row r="34805" spans="22:22" x14ac:dyDescent="0.35">
      <c r="V34805" s="17"/>
    </row>
    <row r="34806" spans="22:22" x14ac:dyDescent="0.35">
      <c r="V34806" s="17"/>
    </row>
    <row r="34807" spans="22:22" x14ac:dyDescent="0.35">
      <c r="V34807" s="17"/>
    </row>
    <row r="34808" spans="22:22" x14ac:dyDescent="0.35">
      <c r="V34808" s="17"/>
    </row>
    <row r="34809" spans="22:22" x14ac:dyDescent="0.35">
      <c r="V34809" s="17"/>
    </row>
    <row r="34810" spans="22:22" x14ac:dyDescent="0.35">
      <c r="V34810" s="17"/>
    </row>
    <row r="34811" spans="22:22" x14ac:dyDescent="0.35">
      <c r="V34811" s="17"/>
    </row>
    <row r="34812" spans="22:22" x14ac:dyDescent="0.35">
      <c r="V34812" s="17"/>
    </row>
    <row r="34813" spans="22:22" x14ac:dyDescent="0.35">
      <c r="V34813" s="17"/>
    </row>
    <row r="34814" spans="22:22" x14ac:dyDescent="0.35">
      <c r="V34814" s="17"/>
    </row>
    <row r="34815" spans="22:22" x14ac:dyDescent="0.35">
      <c r="V34815" s="17"/>
    </row>
    <row r="34816" spans="22:22" x14ac:dyDescent="0.35">
      <c r="V34816" s="17"/>
    </row>
    <row r="34817" spans="22:22" x14ac:dyDescent="0.35">
      <c r="V34817" s="17"/>
    </row>
    <row r="34818" spans="22:22" x14ac:dyDescent="0.35">
      <c r="V34818" s="17"/>
    </row>
    <row r="34819" spans="22:22" x14ac:dyDescent="0.35">
      <c r="V34819" s="17"/>
    </row>
    <row r="34820" spans="22:22" x14ac:dyDescent="0.35">
      <c r="V34820" s="17"/>
    </row>
    <row r="34821" spans="22:22" x14ac:dyDescent="0.35">
      <c r="V34821" s="17"/>
    </row>
    <row r="34822" spans="22:22" x14ac:dyDescent="0.35">
      <c r="V34822" s="17"/>
    </row>
    <row r="34823" spans="22:22" x14ac:dyDescent="0.35">
      <c r="V34823" s="17"/>
    </row>
    <row r="34824" spans="22:22" x14ac:dyDescent="0.35">
      <c r="V34824" s="17"/>
    </row>
    <row r="34825" spans="22:22" x14ac:dyDescent="0.35">
      <c r="V34825" s="17"/>
    </row>
    <row r="34826" spans="22:22" x14ac:dyDescent="0.35">
      <c r="V34826" s="17"/>
    </row>
    <row r="34827" spans="22:22" x14ac:dyDescent="0.35">
      <c r="V34827" s="17"/>
    </row>
    <row r="34828" spans="22:22" x14ac:dyDescent="0.35">
      <c r="V34828" s="17"/>
    </row>
    <row r="34829" spans="22:22" x14ac:dyDescent="0.35">
      <c r="V34829" s="17"/>
    </row>
    <row r="34830" spans="22:22" x14ac:dyDescent="0.35">
      <c r="V34830" s="17"/>
    </row>
    <row r="34831" spans="22:22" x14ac:dyDescent="0.35">
      <c r="V34831" s="17"/>
    </row>
    <row r="34832" spans="22:22" x14ac:dyDescent="0.35">
      <c r="V34832" s="17"/>
    </row>
    <row r="34833" spans="22:22" x14ac:dyDescent="0.35">
      <c r="V34833" s="17"/>
    </row>
    <row r="34834" spans="22:22" x14ac:dyDescent="0.35">
      <c r="V34834" s="17"/>
    </row>
    <row r="34835" spans="22:22" x14ac:dyDescent="0.35">
      <c r="V34835" s="17"/>
    </row>
    <row r="34836" spans="22:22" x14ac:dyDescent="0.35">
      <c r="V34836" s="17"/>
    </row>
    <row r="34837" spans="22:22" x14ac:dyDescent="0.35">
      <c r="V34837" s="17"/>
    </row>
    <row r="34838" spans="22:22" x14ac:dyDescent="0.35">
      <c r="V34838" s="17"/>
    </row>
    <row r="34839" spans="22:22" x14ac:dyDescent="0.35">
      <c r="V34839" s="17"/>
    </row>
    <row r="34840" spans="22:22" x14ac:dyDescent="0.35">
      <c r="V34840" s="17"/>
    </row>
    <row r="34841" spans="22:22" x14ac:dyDescent="0.35">
      <c r="V34841" s="17"/>
    </row>
    <row r="34842" spans="22:22" x14ac:dyDescent="0.35">
      <c r="V34842" s="17"/>
    </row>
    <row r="34843" spans="22:22" x14ac:dyDescent="0.35">
      <c r="V34843" s="17"/>
    </row>
    <row r="34844" spans="22:22" x14ac:dyDescent="0.35">
      <c r="V34844" s="17"/>
    </row>
    <row r="34845" spans="22:22" x14ac:dyDescent="0.35">
      <c r="V34845" s="17"/>
    </row>
    <row r="34846" spans="22:22" x14ac:dyDescent="0.35">
      <c r="V34846" s="17"/>
    </row>
    <row r="34847" spans="22:22" x14ac:dyDescent="0.35">
      <c r="V34847" s="17"/>
    </row>
    <row r="34848" spans="22:22" x14ac:dyDescent="0.35">
      <c r="V34848" s="17"/>
    </row>
    <row r="34849" spans="22:22" x14ac:dyDescent="0.35">
      <c r="V34849" s="17"/>
    </row>
    <row r="34850" spans="22:22" x14ac:dyDescent="0.35">
      <c r="V34850" s="17"/>
    </row>
    <row r="34851" spans="22:22" x14ac:dyDescent="0.35">
      <c r="V34851" s="17"/>
    </row>
    <row r="34852" spans="22:22" x14ac:dyDescent="0.35">
      <c r="V34852" s="17"/>
    </row>
    <row r="34853" spans="22:22" x14ac:dyDescent="0.35">
      <c r="V34853" s="17"/>
    </row>
    <row r="34854" spans="22:22" x14ac:dyDescent="0.35">
      <c r="V34854" s="17"/>
    </row>
    <row r="34855" spans="22:22" x14ac:dyDescent="0.35">
      <c r="V34855" s="17"/>
    </row>
    <row r="34856" spans="22:22" x14ac:dyDescent="0.35">
      <c r="V34856" s="17"/>
    </row>
    <row r="34857" spans="22:22" x14ac:dyDescent="0.35">
      <c r="V34857" s="17"/>
    </row>
    <row r="34858" spans="22:22" x14ac:dyDescent="0.35">
      <c r="V34858" s="17"/>
    </row>
    <row r="34859" spans="22:22" x14ac:dyDescent="0.35">
      <c r="V34859" s="17"/>
    </row>
    <row r="34860" spans="22:22" x14ac:dyDescent="0.35">
      <c r="V34860" s="17"/>
    </row>
    <row r="34861" spans="22:22" x14ac:dyDescent="0.35">
      <c r="V34861" s="17"/>
    </row>
    <row r="34862" spans="22:22" x14ac:dyDescent="0.35">
      <c r="V34862" s="17"/>
    </row>
    <row r="34863" spans="22:22" x14ac:dyDescent="0.35">
      <c r="V34863" s="17"/>
    </row>
    <row r="34864" spans="22:22" x14ac:dyDescent="0.35">
      <c r="V34864" s="17"/>
    </row>
    <row r="34865" spans="22:22" x14ac:dyDescent="0.35">
      <c r="V34865" s="17"/>
    </row>
    <row r="34866" spans="22:22" x14ac:dyDescent="0.35">
      <c r="V34866" s="17"/>
    </row>
    <row r="34867" spans="22:22" x14ac:dyDescent="0.35">
      <c r="V34867" s="17"/>
    </row>
    <row r="34868" spans="22:22" x14ac:dyDescent="0.35">
      <c r="V34868" s="17"/>
    </row>
    <row r="34869" spans="22:22" x14ac:dyDescent="0.35">
      <c r="V34869" s="17"/>
    </row>
    <row r="34870" spans="22:22" x14ac:dyDescent="0.35">
      <c r="V34870" s="17"/>
    </row>
    <row r="34871" spans="22:22" x14ac:dyDescent="0.35">
      <c r="V34871" s="17"/>
    </row>
    <row r="34872" spans="22:22" x14ac:dyDescent="0.35">
      <c r="V34872" s="17"/>
    </row>
    <row r="34873" spans="22:22" x14ac:dyDescent="0.35">
      <c r="V34873" s="17"/>
    </row>
    <row r="34874" spans="22:22" x14ac:dyDescent="0.35">
      <c r="V34874" s="17"/>
    </row>
    <row r="34875" spans="22:22" x14ac:dyDescent="0.35">
      <c r="V34875" s="17"/>
    </row>
    <row r="34876" spans="22:22" x14ac:dyDescent="0.35">
      <c r="V34876" s="17"/>
    </row>
    <row r="34877" spans="22:22" x14ac:dyDescent="0.35">
      <c r="V34877" s="17"/>
    </row>
    <row r="34878" spans="22:22" x14ac:dyDescent="0.35">
      <c r="V34878" s="17"/>
    </row>
    <row r="34879" spans="22:22" x14ac:dyDescent="0.35">
      <c r="V34879" s="17"/>
    </row>
    <row r="34880" spans="22:22" x14ac:dyDescent="0.35">
      <c r="V34880" s="17"/>
    </row>
    <row r="34881" spans="22:22" x14ac:dyDescent="0.35">
      <c r="V34881" s="17"/>
    </row>
    <row r="34882" spans="22:22" x14ac:dyDescent="0.35">
      <c r="V34882" s="17"/>
    </row>
    <row r="34883" spans="22:22" x14ac:dyDescent="0.35">
      <c r="V34883" s="17"/>
    </row>
    <row r="34884" spans="22:22" x14ac:dyDescent="0.35">
      <c r="V34884" s="17"/>
    </row>
    <row r="34885" spans="22:22" x14ac:dyDescent="0.35">
      <c r="V34885" s="17"/>
    </row>
    <row r="34886" spans="22:22" x14ac:dyDescent="0.35">
      <c r="V34886" s="17"/>
    </row>
    <row r="34887" spans="22:22" x14ac:dyDescent="0.35">
      <c r="V34887" s="17"/>
    </row>
    <row r="34888" spans="22:22" x14ac:dyDescent="0.35">
      <c r="V34888" s="17"/>
    </row>
    <row r="34889" spans="22:22" x14ac:dyDescent="0.35">
      <c r="V34889" s="17"/>
    </row>
    <row r="34890" spans="22:22" x14ac:dyDescent="0.35">
      <c r="V34890" s="17"/>
    </row>
    <row r="34891" spans="22:22" x14ac:dyDescent="0.35">
      <c r="V34891" s="17"/>
    </row>
    <row r="34892" spans="22:22" x14ac:dyDescent="0.35">
      <c r="V34892" s="17"/>
    </row>
    <row r="34893" spans="22:22" x14ac:dyDescent="0.35">
      <c r="V34893" s="17"/>
    </row>
    <row r="34894" spans="22:22" x14ac:dyDescent="0.35">
      <c r="V34894" s="17"/>
    </row>
    <row r="34895" spans="22:22" x14ac:dyDescent="0.35">
      <c r="V34895" s="17"/>
    </row>
    <row r="34896" spans="22:22" x14ac:dyDescent="0.35">
      <c r="V34896" s="17"/>
    </row>
    <row r="34897" spans="22:22" x14ac:dyDescent="0.35">
      <c r="V34897" s="17"/>
    </row>
    <row r="34898" spans="22:22" x14ac:dyDescent="0.35">
      <c r="V34898" s="17"/>
    </row>
    <row r="34899" spans="22:22" x14ac:dyDescent="0.35">
      <c r="V34899" s="17"/>
    </row>
    <row r="34900" spans="22:22" x14ac:dyDescent="0.35">
      <c r="V34900" s="17"/>
    </row>
    <row r="34901" spans="22:22" x14ac:dyDescent="0.35">
      <c r="V34901" s="17"/>
    </row>
    <row r="34902" spans="22:22" x14ac:dyDescent="0.35">
      <c r="V34902" s="17"/>
    </row>
    <row r="34903" spans="22:22" x14ac:dyDescent="0.35">
      <c r="V34903" s="17"/>
    </row>
    <row r="34904" spans="22:22" x14ac:dyDescent="0.35">
      <c r="V34904" s="17"/>
    </row>
    <row r="34905" spans="22:22" x14ac:dyDescent="0.35">
      <c r="V34905" s="17"/>
    </row>
    <row r="34906" spans="22:22" x14ac:dyDescent="0.35">
      <c r="V34906" s="17"/>
    </row>
    <row r="34907" spans="22:22" x14ac:dyDescent="0.35">
      <c r="V34907" s="17"/>
    </row>
    <row r="34908" spans="22:22" x14ac:dyDescent="0.35">
      <c r="V34908" s="17"/>
    </row>
    <row r="34909" spans="22:22" x14ac:dyDescent="0.35">
      <c r="V34909" s="17"/>
    </row>
    <row r="34910" spans="22:22" x14ac:dyDescent="0.35">
      <c r="V34910" s="17"/>
    </row>
    <row r="34911" spans="22:22" x14ac:dyDescent="0.35">
      <c r="V34911" s="17"/>
    </row>
    <row r="34912" spans="22:22" x14ac:dyDescent="0.35">
      <c r="V34912" s="17"/>
    </row>
    <row r="34913" spans="22:22" x14ac:dyDescent="0.35">
      <c r="V34913" s="17"/>
    </row>
    <row r="34914" spans="22:22" x14ac:dyDescent="0.35">
      <c r="V34914" s="17"/>
    </row>
    <row r="34915" spans="22:22" x14ac:dyDescent="0.35">
      <c r="V34915" s="17"/>
    </row>
    <row r="34916" spans="22:22" x14ac:dyDescent="0.35">
      <c r="V34916" s="17"/>
    </row>
    <row r="34917" spans="22:22" x14ac:dyDescent="0.35">
      <c r="V34917" s="17"/>
    </row>
    <row r="34918" spans="22:22" x14ac:dyDescent="0.35">
      <c r="V34918" s="17"/>
    </row>
    <row r="34919" spans="22:22" x14ac:dyDescent="0.35">
      <c r="V34919" s="17"/>
    </row>
    <row r="34920" spans="22:22" x14ac:dyDescent="0.35">
      <c r="V34920" s="17"/>
    </row>
    <row r="34921" spans="22:22" x14ac:dyDescent="0.35">
      <c r="V34921" s="17"/>
    </row>
    <row r="34922" spans="22:22" x14ac:dyDescent="0.35">
      <c r="V34922" s="17"/>
    </row>
    <row r="34923" spans="22:22" x14ac:dyDescent="0.35">
      <c r="V34923" s="17"/>
    </row>
    <row r="34924" spans="22:22" x14ac:dyDescent="0.35">
      <c r="V34924" s="17"/>
    </row>
    <row r="34925" spans="22:22" x14ac:dyDescent="0.35">
      <c r="V34925" s="17"/>
    </row>
    <row r="34926" spans="22:22" x14ac:dyDescent="0.35">
      <c r="V34926" s="17"/>
    </row>
    <row r="34927" spans="22:22" x14ac:dyDescent="0.35">
      <c r="V34927" s="17"/>
    </row>
    <row r="34928" spans="22:22" x14ac:dyDescent="0.35">
      <c r="V34928" s="17"/>
    </row>
    <row r="34929" spans="22:22" x14ac:dyDescent="0.35">
      <c r="V34929" s="17"/>
    </row>
    <row r="34930" spans="22:22" x14ac:dyDescent="0.35">
      <c r="V34930" s="17"/>
    </row>
    <row r="34931" spans="22:22" x14ac:dyDescent="0.35">
      <c r="V34931" s="17"/>
    </row>
    <row r="34932" spans="22:22" x14ac:dyDescent="0.35">
      <c r="V34932" s="17"/>
    </row>
    <row r="34933" spans="22:22" x14ac:dyDescent="0.35">
      <c r="V34933" s="17"/>
    </row>
    <row r="34934" spans="22:22" x14ac:dyDescent="0.35">
      <c r="V34934" s="17"/>
    </row>
    <row r="34935" spans="22:22" x14ac:dyDescent="0.35">
      <c r="V34935" s="17"/>
    </row>
    <row r="34936" spans="22:22" x14ac:dyDescent="0.35">
      <c r="V34936" s="17"/>
    </row>
    <row r="34937" spans="22:22" x14ac:dyDescent="0.35">
      <c r="V34937" s="17"/>
    </row>
    <row r="34938" spans="22:22" x14ac:dyDescent="0.35">
      <c r="V34938" s="17"/>
    </row>
    <row r="34939" spans="22:22" x14ac:dyDescent="0.35">
      <c r="V34939" s="17"/>
    </row>
    <row r="34940" spans="22:22" x14ac:dyDescent="0.35">
      <c r="V34940" s="17"/>
    </row>
    <row r="34941" spans="22:22" x14ac:dyDescent="0.35">
      <c r="V34941" s="17"/>
    </row>
    <row r="34942" spans="22:22" x14ac:dyDescent="0.35">
      <c r="V34942" s="17"/>
    </row>
    <row r="34943" spans="22:22" x14ac:dyDescent="0.35">
      <c r="V34943" s="17"/>
    </row>
    <row r="34944" spans="22:22" x14ac:dyDescent="0.35">
      <c r="V34944" s="17"/>
    </row>
    <row r="34945" spans="22:22" x14ac:dyDescent="0.35">
      <c r="V34945" s="17"/>
    </row>
    <row r="34946" spans="22:22" x14ac:dyDescent="0.35">
      <c r="V34946" s="17"/>
    </row>
    <row r="34947" spans="22:22" x14ac:dyDescent="0.35">
      <c r="V34947" s="17"/>
    </row>
    <row r="34948" spans="22:22" x14ac:dyDescent="0.35">
      <c r="V34948" s="17"/>
    </row>
    <row r="34949" spans="22:22" x14ac:dyDescent="0.35">
      <c r="V34949" s="17"/>
    </row>
    <row r="34950" spans="22:22" x14ac:dyDescent="0.35">
      <c r="V34950" s="17"/>
    </row>
    <row r="34951" spans="22:22" x14ac:dyDescent="0.35">
      <c r="V34951" s="17"/>
    </row>
    <row r="34952" spans="22:22" x14ac:dyDescent="0.35">
      <c r="V34952" s="17"/>
    </row>
    <row r="34953" spans="22:22" x14ac:dyDescent="0.35">
      <c r="V34953" s="17"/>
    </row>
    <row r="34954" spans="22:22" x14ac:dyDescent="0.35">
      <c r="V34954" s="17"/>
    </row>
    <row r="34955" spans="22:22" x14ac:dyDescent="0.35">
      <c r="V34955" s="17"/>
    </row>
    <row r="34956" spans="22:22" x14ac:dyDescent="0.35">
      <c r="V34956" s="17"/>
    </row>
    <row r="34957" spans="22:22" x14ac:dyDescent="0.35">
      <c r="V34957" s="17"/>
    </row>
    <row r="34958" spans="22:22" x14ac:dyDescent="0.35">
      <c r="V34958" s="17"/>
    </row>
    <row r="34959" spans="22:22" x14ac:dyDescent="0.35">
      <c r="V34959" s="17"/>
    </row>
    <row r="34960" spans="22:22" x14ac:dyDescent="0.35">
      <c r="V34960" s="17"/>
    </row>
    <row r="34961" spans="22:22" x14ac:dyDescent="0.35">
      <c r="V34961" s="17"/>
    </row>
    <row r="34962" spans="22:22" x14ac:dyDescent="0.35">
      <c r="V34962" s="17"/>
    </row>
    <row r="34963" spans="22:22" x14ac:dyDescent="0.35">
      <c r="V34963" s="17"/>
    </row>
    <row r="34964" spans="22:22" x14ac:dyDescent="0.35">
      <c r="V34964" s="17"/>
    </row>
    <row r="34965" spans="22:22" x14ac:dyDescent="0.35">
      <c r="V34965" s="17"/>
    </row>
    <row r="34966" spans="22:22" x14ac:dyDescent="0.35">
      <c r="V34966" s="17"/>
    </row>
    <row r="34967" spans="22:22" x14ac:dyDescent="0.35">
      <c r="V34967" s="17"/>
    </row>
    <row r="34968" spans="22:22" x14ac:dyDescent="0.35">
      <c r="V34968" s="17"/>
    </row>
    <row r="34969" spans="22:22" x14ac:dyDescent="0.35">
      <c r="V34969" s="17"/>
    </row>
    <row r="34970" spans="22:22" x14ac:dyDescent="0.35">
      <c r="V34970" s="17"/>
    </row>
    <row r="34971" spans="22:22" x14ac:dyDescent="0.35">
      <c r="V34971" s="17"/>
    </row>
    <row r="34972" spans="22:22" x14ac:dyDescent="0.35">
      <c r="V34972" s="17"/>
    </row>
    <row r="34973" spans="22:22" x14ac:dyDescent="0.35">
      <c r="V34973" s="17"/>
    </row>
    <row r="34974" spans="22:22" x14ac:dyDescent="0.35">
      <c r="V34974" s="17"/>
    </row>
    <row r="34975" spans="22:22" x14ac:dyDescent="0.35">
      <c r="V34975" s="17"/>
    </row>
    <row r="34976" spans="22:22" x14ac:dyDescent="0.35">
      <c r="V34976" s="17"/>
    </row>
    <row r="34977" spans="22:22" x14ac:dyDescent="0.35">
      <c r="V34977" s="17"/>
    </row>
    <row r="34978" spans="22:22" x14ac:dyDescent="0.35">
      <c r="V34978" s="17"/>
    </row>
    <row r="34979" spans="22:22" x14ac:dyDescent="0.35">
      <c r="V34979" s="17"/>
    </row>
    <row r="34980" spans="22:22" x14ac:dyDescent="0.35">
      <c r="V34980" s="17"/>
    </row>
    <row r="34981" spans="22:22" x14ac:dyDescent="0.35">
      <c r="V34981" s="17"/>
    </row>
    <row r="34982" spans="22:22" x14ac:dyDescent="0.35">
      <c r="V34982" s="17"/>
    </row>
    <row r="34983" spans="22:22" x14ac:dyDescent="0.35">
      <c r="V34983" s="17"/>
    </row>
    <row r="34984" spans="22:22" x14ac:dyDescent="0.35">
      <c r="V34984" s="17"/>
    </row>
    <row r="34985" spans="22:22" x14ac:dyDescent="0.35">
      <c r="V34985" s="17"/>
    </row>
    <row r="34986" spans="22:22" x14ac:dyDescent="0.35">
      <c r="V34986" s="17"/>
    </row>
    <row r="34987" spans="22:22" x14ac:dyDescent="0.35">
      <c r="V34987" s="17"/>
    </row>
    <row r="34988" spans="22:22" x14ac:dyDescent="0.35">
      <c r="V34988" s="17"/>
    </row>
    <row r="34989" spans="22:22" x14ac:dyDescent="0.35">
      <c r="V34989" s="17"/>
    </row>
    <row r="34990" spans="22:22" x14ac:dyDescent="0.35">
      <c r="V34990" s="17"/>
    </row>
    <row r="34991" spans="22:22" x14ac:dyDescent="0.35">
      <c r="V34991" s="17"/>
    </row>
    <row r="34992" spans="22:22" x14ac:dyDescent="0.35">
      <c r="V34992" s="17"/>
    </row>
    <row r="34993" spans="22:22" x14ac:dyDescent="0.35">
      <c r="V34993" s="17"/>
    </row>
    <row r="34994" spans="22:22" x14ac:dyDescent="0.35">
      <c r="V34994" s="17"/>
    </row>
    <row r="34995" spans="22:22" x14ac:dyDescent="0.35">
      <c r="V34995" s="17"/>
    </row>
    <row r="34996" spans="22:22" x14ac:dyDescent="0.35">
      <c r="V34996" s="17"/>
    </row>
    <row r="34997" spans="22:22" x14ac:dyDescent="0.35">
      <c r="V34997" s="17"/>
    </row>
    <row r="34998" spans="22:22" x14ac:dyDescent="0.35">
      <c r="V34998" s="17"/>
    </row>
    <row r="34999" spans="22:22" x14ac:dyDescent="0.35">
      <c r="V34999" s="17"/>
    </row>
    <row r="35000" spans="22:22" x14ac:dyDescent="0.35">
      <c r="V35000" s="17"/>
    </row>
    <row r="35001" spans="22:22" x14ac:dyDescent="0.35">
      <c r="V35001" s="17"/>
    </row>
    <row r="35002" spans="22:22" x14ac:dyDescent="0.35">
      <c r="V35002" s="17"/>
    </row>
    <row r="35003" spans="22:22" x14ac:dyDescent="0.35">
      <c r="V35003" s="17"/>
    </row>
    <row r="35004" spans="22:22" x14ac:dyDescent="0.35">
      <c r="V35004" s="17"/>
    </row>
    <row r="35005" spans="22:22" x14ac:dyDescent="0.35">
      <c r="V35005" s="17"/>
    </row>
    <row r="35006" spans="22:22" x14ac:dyDescent="0.35">
      <c r="V35006" s="17"/>
    </row>
    <row r="35007" spans="22:22" x14ac:dyDescent="0.35">
      <c r="V35007" s="17"/>
    </row>
    <row r="35008" spans="22:22" x14ac:dyDescent="0.35">
      <c r="V35008" s="17"/>
    </row>
    <row r="35009" spans="22:22" x14ac:dyDescent="0.35">
      <c r="V35009" s="17"/>
    </row>
    <row r="35010" spans="22:22" x14ac:dyDescent="0.35">
      <c r="V35010" s="17"/>
    </row>
    <row r="35011" spans="22:22" x14ac:dyDescent="0.35">
      <c r="V35011" s="17"/>
    </row>
    <row r="35012" spans="22:22" x14ac:dyDescent="0.35">
      <c r="V35012" s="17"/>
    </row>
    <row r="35013" spans="22:22" x14ac:dyDescent="0.35">
      <c r="V35013" s="17"/>
    </row>
    <row r="35014" spans="22:22" x14ac:dyDescent="0.35">
      <c r="V35014" s="17"/>
    </row>
    <row r="35015" spans="22:22" x14ac:dyDescent="0.35">
      <c r="V35015" s="17"/>
    </row>
    <row r="35016" spans="22:22" x14ac:dyDescent="0.35">
      <c r="V35016" s="17"/>
    </row>
    <row r="35017" spans="22:22" x14ac:dyDescent="0.35">
      <c r="V35017" s="17"/>
    </row>
    <row r="35018" spans="22:22" x14ac:dyDescent="0.35">
      <c r="V35018" s="17"/>
    </row>
    <row r="35019" spans="22:22" x14ac:dyDescent="0.35">
      <c r="V35019" s="17"/>
    </row>
    <row r="35020" spans="22:22" x14ac:dyDescent="0.35">
      <c r="V35020" s="17"/>
    </row>
    <row r="35021" spans="22:22" x14ac:dyDescent="0.35">
      <c r="V35021" s="17"/>
    </row>
    <row r="35022" spans="22:22" x14ac:dyDescent="0.35">
      <c r="V35022" s="17"/>
    </row>
    <row r="35023" spans="22:22" x14ac:dyDescent="0.35">
      <c r="V35023" s="17"/>
    </row>
    <row r="35024" spans="22:22" x14ac:dyDescent="0.35">
      <c r="V35024" s="17"/>
    </row>
    <row r="35025" spans="22:22" x14ac:dyDescent="0.35">
      <c r="V35025" s="17"/>
    </row>
    <row r="35026" spans="22:22" x14ac:dyDescent="0.35">
      <c r="V35026" s="17"/>
    </row>
    <row r="35027" spans="22:22" x14ac:dyDescent="0.35">
      <c r="V35027" s="17"/>
    </row>
    <row r="35028" spans="22:22" x14ac:dyDescent="0.35">
      <c r="V35028" s="17"/>
    </row>
    <row r="35029" spans="22:22" x14ac:dyDescent="0.35">
      <c r="V35029" s="17"/>
    </row>
    <row r="35030" spans="22:22" x14ac:dyDescent="0.35">
      <c r="V35030" s="17"/>
    </row>
    <row r="35031" spans="22:22" x14ac:dyDescent="0.35">
      <c r="V35031" s="17"/>
    </row>
    <row r="35032" spans="22:22" x14ac:dyDescent="0.35">
      <c r="V35032" s="17"/>
    </row>
    <row r="35033" spans="22:22" x14ac:dyDescent="0.35">
      <c r="V35033" s="17"/>
    </row>
    <row r="35034" spans="22:22" x14ac:dyDescent="0.35">
      <c r="V35034" s="17"/>
    </row>
    <row r="35035" spans="22:22" x14ac:dyDescent="0.35">
      <c r="V35035" s="17"/>
    </row>
    <row r="35036" spans="22:22" x14ac:dyDescent="0.35">
      <c r="V35036" s="17"/>
    </row>
    <row r="35037" spans="22:22" x14ac:dyDescent="0.35">
      <c r="V35037" s="17"/>
    </row>
    <row r="35038" spans="22:22" x14ac:dyDescent="0.35">
      <c r="V35038" s="17"/>
    </row>
    <row r="35039" spans="22:22" x14ac:dyDescent="0.35">
      <c r="V35039" s="17"/>
    </row>
    <row r="35040" spans="22:22" x14ac:dyDescent="0.35">
      <c r="V35040" s="17"/>
    </row>
    <row r="35041" spans="22:22" x14ac:dyDescent="0.35">
      <c r="V35041" s="17"/>
    </row>
    <row r="35042" spans="22:22" x14ac:dyDescent="0.35">
      <c r="V35042" s="17"/>
    </row>
    <row r="35043" spans="22:22" x14ac:dyDescent="0.35">
      <c r="V35043" s="17"/>
    </row>
    <row r="35044" spans="22:22" x14ac:dyDescent="0.35">
      <c r="V35044" s="17"/>
    </row>
    <row r="35045" spans="22:22" x14ac:dyDescent="0.35">
      <c r="V35045" s="17"/>
    </row>
    <row r="35046" spans="22:22" x14ac:dyDescent="0.35">
      <c r="V35046" s="17"/>
    </row>
    <row r="35047" spans="22:22" x14ac:dyDescent="0.35">
      <c r="V35047" s="17"/>
    </row>
    <row r="35048" spans="22:22" x14ac:dyDescent="0.35">
      <c r="V35048" s="17"/>
    </row>
    <row r="35049" spans="22:22" x14ac:dyDescent="0.35">
      <c r="V35049" s="17"/>
    </row>
    <row r="35050" spans="22:22" x14ac:dyDescent="0.35">
      <c r="V35050" s="17"/>
    </row>
    <row r="35051" spans="22:22" x14ac:dyDescent="0.35">
      <c r="V35051" s="17"/>
    </row>
    <row r="35052" spans="22:22" x14ac:dyDescent="0.35">
      <c r="V35052" s="17"/>
    </row>
    <row r="35053" spans="22:22" x14ac:dyDescent="0.35">
      <c r="V35053" s="17"/>
    </row>
    <row r="35054" spans="22:22" x14ac:dyDescent="0.35">
      <c r="V35054" s="17"/>
    </row>
    <row r="35055" spans="22:22" x14ac:dyDescent="0.35">
      <c r="V35055" s="17"/>
    </row>
    <row r="35056" spans="22:22" x14ac:dyDescent="0.35">
      <c r="V35056" s="17"/>
    </row>
    <row r="35057" spans="22:22" x14ac:dyDescent="0.35">
      <c r="V35057" s="17"/>
    </row>
    <row r="35058" spans="22:22" x14ac:dyDescent="0.35">
      <c r="V35058" s="17"/>
    </row>
    <row r="35059" spans="22:22" x14ac:dyDescent="0.35">
      <c r="V35059" s="17"/>
    </row>
    <row r="35060" spans="22:22" x14ac:dyDescent="0.35">
      <c r="V35060" s="17"/>
    </row>
    <row r="35061" spans="22:22" x14ac:dyDescent="0.35">
      <c r="V35061" s="17"/>
    </row>
    <row r="35062" spans="22:22" x14ac:dyDescent="0.35">
      <c r="V35062" s="17"/>
    </row>
    <row r="35063" spans="22:22" x14ac:dyDescent="0.35">
      <c r="V35063" s="17"/>
    </row>
    <row r="35064" spans="22:22" x14ac:dyDescent="0.35">
      <c r="V35064" s="17"/>
    </row>
    <row r="35065" spans="22:22" x14ac:dyDescent="0.35">
      <c r="V35065" s="17"/>
    </row>
    <row r="35066" spans="22:22" x14ac:dyDescent="0.35">
      <c r="V35066" s="17"/>
    </row>
    <row r="35067" spans="22:22" x14ac:dyDescent="0.35">
      <c r="V35067" s="17"/>
    </row>
    <row r="35068" spans="22:22" x14ac:dyDescent="0.35">
      <c r="V35068" s="17"/>
    </row>
    <row r="35069" spans="22:22" x14ac:dyDescent="0.35">
      <c r="V35069" s="17"/>
    </row>
    <row r="35070" spans="22:22" x14ac:dyDescent="0.35">
      <c r="V35070" s="17"/>
    </row>
    <row r="35071" spans="22:22" x14ac:dyDescent="0.35">
      <c r="V35071" s="17"/>
    </row>
    <row r="35072" spans="22:22" x14ac:dyDescent="0.35">
      <c r="V35072" s="17"/>
    </row>
    <row r="35073" spans="22:22" x14ac:dyDescent="0.35">
      <c r="V35073" s="17"/>
    </row>
    <row r="35074" spans="22:22" x14ac:dyDescent="0.35">
      <c r="V35074" s="17"/>
    </row>
    <row r="35075" spans="22:22" x14ac:dyDescent="0.35">
      <c r="V35075" s="17"/>
    </row>
    <row r="35076" spans="22:22" x14ac:dyDescent="0.35">
      <c r="V35076" s="17"/>
    </row>
    <row r="35077" spans="22:22" x14ac:dyDescent="0.35">
      <c r="V35077" s="17"/>
    </row>
    <row r="35078" spans="22:22" x14ac:dyDescent="0.35">
      <c r="V35078" s="17"/>
    </row>
    <row r="35079" spans="22:22" x14ac:dyDescent="0.35">
      <c r="V35079" s="17"/>
    </row>
    <row r="35080" spans="22:22" x14ac:dyDescent="0.35">
      <c r="V35080" s="17"/>
    </row>
    <row r="35081" spans="22:22" x14ac:dyDescent="0.35">
      <c r="V35081" s="17"/>
    </row>
    <row r="35082" spans="22:22" x14ac:dyDescent="0.35">
      <c r="V35082" s="17"/>
    </row>
    <row r="35083" spans="22:22" x14ac:dyDescent="0.35">
      <c r="V35083" s="17"/>
    </row>
    <row r="35084" spans="22:22" x14ac:dyDescent="0.35">
      <c r="V35084" s="17"/>
    </row>
    <row r="35085" spans="22:22" x14ac:dyDescent="0.35">
      <c r="V35085" s="17"/>
    </row>
    <row r="35086" spans="22:22" x14ac:dyDescent="0.35">
      <c r="V35086" s="17"/>
    </row>
    <row r="35087" spans="22:22" x14ac:dyDescent="0.35">
      <c r="V35087" s="17"/>
    </row>
    <row r="35088" spans="22:22" x14ac:dyDescent="0.35">
      <c r="V35088" s="17"/>
    </row>
    <row r="35089" spans="22:22" x14ac:dyDescent="0.35">
      <c r="V35089" s="17"/>
    </row>
    <row r="35090" spans="22:22" x14ac:dyDescent="0.35">
      <c r="V35090" s="17"/>
    </row>
    <row r="35091" spans="22:22" x14ac:dyDescent="0.35">
      <c r="V35091" s="17"/>
    </row>
    <row r="35092" spans="22:22" x14ac:dyDescent="0.35">
      <c r="V35092" s="17"/>
    </row>
    <row r="35093" spans="22:22" x14ac:dyDescent="0.35">
      <c r="V35093" s="17"/>
    </row>
    <row r="35094" spans="22:22" x14ac:dyDescent="0.35">
      <c r="V35094" s="17"/>
    </row>
    <row r="35095" spans="22:22" x14ac:dyDescent="0.35">
      <c r="V35095" s="17"/>
    </row>
    <row r="35096" spans="22:22" x14ac:dyDescent="0.35">
      <c r="V35096" s="17"/>
    </row>
    <row r="35097" spans="22:22" x14ac:dyDescent="0.35">
      <c r="V35097" s="17"/>
    </row>
    <row r="35098" spans="22:22" x14ac:dyDescent="0.35">
      <c r="V35098" s="17"/>
    </row>
    <row r="35099" spans="22:22" x14ac:dyDescent="0.35">
      <c r="V35099" s="17"/>
    </row>
    <row r="35100" spans="22:22" x14ac:dyDescent="0.35">
      <c r="V35100" s="17"/>
    </row>
    <row r="35101" spans="22:22" x14ac:dyDescent="0.35">
      <c r="V35101" s="17"/>
    </row>
    <row r="35102" spans="22:22" x14ac:dyDescent="0.35">
      <c r="V35102" s="17"/>
    </row>
    <row r="35103" spans="22:22" x14ac:dyDescent="0.35">
      <c r="V35103" s="17"/>
    </row>
    <row r="35104" spans="22:22" x14ac:dyDescent="0.35">
      <c r="V35104" s="17"/>
    </row>
    <row r="35105" spans="22:22" x14ac:dyDescent="0.35">
      <c r="V35105" s="17"/>
    </row>
    <row r="35106" spans="22:22" x14ac:dyDescent="0.35">
      <c r="V35106" s="17"/>
    </row>
    <row r="35107" spans="22:22" x14ac:dyDescent="0.35">
      <c r="V35107" s="17"/>
    </row>
    <row r="35108" spans="22:22" x14ac:dyDescent="0.35">
      <c r="V35108" s="17"/>
    </row>
    <row r="35109" spans="22:22" x14ac:dyDescent="0.35">
      <c r="V35109" s="17"/>
    </row>
    <row r="35110" spans="22:22" x14ac:dyDescent="0.35">
      <c r="V35110" s="17"/>
    </row>
    <row r="35111" spans="22:22" x14ac:dyDescent="0.35">
      <c r="V35111" s="17"/>
    </row>
    <row r="35112" spans="22:22" x14ac:dyDescent="0.35">
      <c r="V35112" s="17"/>
    </row>
    <row r="35113" spans="22:22" x14ac:dyDescent="0.35">
      <c r="V35113" s="17"/>
    </row>
    <row r="35114" spans="22:22" x14ac:dyDescent="0.35">
      <c r="V35114" s="17"/>
    </row>
    <row r="35115" spans="22:22" x14ac:dyDescent="0.35">
      <c r="V35115" s="17"/>
    </row>
    <row r="35116" spans="22:22" x14ac:dyDescent="0.35">
      <c r="V35116" s="17"/>
    </row>
    <row r="35117" spans="22:22" x14ac:dyDescent="0.35">
      <c r="V35117" s="17"/>
    </row>
    <row r="35118" spans="22:22" x14ac:dyDescent="0.35">
      <c r="V35118" s="17"/>
    </row>
    <row r="35119" spans="22:22" x14ac:dyDescent="0.35">
      <c r="V35119" s="17"/>
    </row>
    <row r="35120" spans="22:22" x14ac:dyDescent="0.35">
      <c r="V35120" s="17"/>
    </row>
    <row r="35121" spans="22:22" x14ac:dyDescent="0.35">
      <c r="V35121" s="17"/>
    </row>
    <row r="35122" spans="22:22" x14ac:dyDescent="0.35">
      <c r="V35122" s="17"/>
    </row>
    <row r="35123" spans="22:22" x14ac:dyDescent="0.35">
      <c r="V35123" s="17"/>
    </row>
    <row r="35124" spans="22:22" x14ac:dyDescent="0.35">
      <c r="V35124" s="17"/>
    </row>
    <row r="35125" spans="22:22" x14ac:dyDescent="0.35">
      <c r="V35125" s="17"/>
    </row>
    <row r="35126" spans="22:22" x14ac:dyDescent="0.35">
      <c r="V35126" s="17"/>
    </row>
    <row r="35127" spans="22:22" x14ac:dyDescent="0.35">
      <c r="V35127" s="17"/>
    </row>
    <row r="35128" spans="22:22" x14ac:dyDescent="0.35">
      <c r="V35128" s="17"/>
    </row>
    <row r="35129" spans="22:22" x14ac:dyDescent="0.35">
      <c r="V35129" s="17"/>
    </row>
    <row r="35130" spans="22:22" x14ac:dyDescent="0.35">
      <c r="V35130" s="17"/>
    </row>
    <row r="35131" spans="22:22" x14ac:dyDescent="0.35">
      <c r="V35131" s="17"/>
    </row>
    <row r="35132" spans="22:22" x14ac:dyDescent="0.35">
      <c r="V35132" s="17"/>
    </row>
    <row r="35133" spans="22:22" x14ac:dyDescent="0.35">
      <c r="V35133" s="17"/>
    </row>
    <row r="35134" spans="22:22" x14ac:dyDescent="0.35">
      <c r="V35134" s="17"/>
    </row>
    <row r="35135" spans="22:22" x14ac:dyDescent="0.35">
      <c r="V35135" s="17"/>
    </row>
    <row r="35136" spans="22:22" x14ac:dyDescent="0.35">
      <c r="V35136" s="17"/>
    </row>
    <row r="35137" spans="22:22" x14ac:dyDescent="0.35">
      <c r="V35137" s="17"/>
    </row>
    <row r="35138" spans="22:22" x14ac:dyDescent="0.35">
      <c r="V35138" s="17"/>
    </row>
    <row r="35139" spans="22:22" x14ac:dyDescent="0.35">
      <c r="V35139" s="17"/>
    </row>
    <row r="35140" spans="22:22" x14ac:dyDescent="0.35">
      <c r="V35140" s="17"/>
    </row>
    <row r="35141" spans="22:22" x14ac:dyDescent="0.35">
      <c r="V35141" s="17"/>
    </row>
    <row r="35142" spans="22:22" x14ac:dyDescent="0.35">
      <c r="V35142" s="17"/>
    </row>
    <row r="35143" spans="22:22" x14ac:dyDescent="0.35">
      <c r="V35143" s="17"/>
    </row>
    <row r="35144" spans="22:22" x14ac:dyDescent="0.35">
      <c r="V35144" s="17"/>
    </row>
    <row r="35145" spans="22:22" x14ac:dyDescent="0.35">
      <c r="V35145" s="17"/>
    </row>
    <row r="35146" spans="22:22" x14ac:dyDescent="0.35">
      <c r="V35146" s="17"/>
    </row>
    <row r="35147" spans="22:22" x14ac:dyDescent="0.35">
      <c r="V35147" s="17"/>
    </row>
    <row r="35148" spans="22:22" x14ac:dyDescent="0.35">
      <c r="V35148" s="17"/>
    </row>
    <row r="35149" spans="22:22" x14ac:dyDescent="0.35">
      <c r="V35149" s="17"/>
    </row>
    <row r="35150" spans="22:22" x14ac:dyDescent="0.35">
      <c r="V35150" s="17"/>
    </row>
    <row r="35151" spans="22:22" x14ac:dyDescent="0.35">
      <c r="V35151" s="17"/>
    </row>
    <row r="35152" spans="22:22" x14ac:dyDescent="0.35">
      <c r="V35152" s="17"/>
    </row>
    <row r="35153" spans="22:22" x14ac:dyDescent="0.35">
      <c r="V35153" s="17"/>
    </row>
    <row r="35154" spans="22:22" x14ac:dyDescent="0.35">
      <c r="V35154" s="17"/>
    </row>
    <row r="35155" spans="22:22" x14ac:dyDescent="0.35">
      <c r="V35155" s="17"/>
    </row>
    <row r="35156" spans="22:22" x14ac:dyDescent="0.35">
      <c r="V35156" s="17"/>
    </row>
    <row r="35157" spans="22:22" x14ac:dyDescent="0.35">
      <c r="V35157" s="17"/>
    </row>
    <row r="35158" spans="22:22" x14ac:dyDescent="0.35">
      <c r="V35158" s="17"/>
    </row>
    <row r="35159" spans="22:22" x14ac:dyDescent="0.35">
      <c r="V35159" s="17"/>
    </row>
    <row r="35160" spans="22:22" x14ac:dyDescent="0.35">
      <c r="V35160" s="17"/>
    </row>
    <row r="35161" spans="22:22" x14ac:dyDescent="0.35">
      <c r="V35161" s="17"/>
    </row>
    <row r="35162" spans="22:22" x14ac:dyDescent="0.35">
      <c r="V35162" s="17"/>
    </row>
    <row r="35163" spans="22:22" x14ac:dyDescent="0.35">
      <c r="V35163" s="17"/>
    </row>
    <row r="35164" spans="22:22" x14ac:dyDescent="0.35">
      <c r="V35164" s="17"/>
    </row>
    <row r="35165" spans="22:22" x14ac:dyDescent="0.35">
      <c r="V35165" s="17"/>
    </row>
    <row r="35166" spans="22:22" x14ac:dyDescent="0.35">
      <c r="V35166" s="17"/>
    </row>
    <row r="35167" spans="22:22" x14ac:dyDescent="0.35">
      <c r="V35167" s="17"/>
    </row>
    <row r="35168" spans="22:22" x14ac:dyDescent="0.35">
      <c r="V35168" s="17"/>
    </row>
    <row r="35169" spans="22:22" x14ac:dyDescent="0.35">
      <c r="V35169" s="17"/>
    </row>
    <row r="35170" spans="22:22" x14ac:dyDescent="0.35">
      <c r="V35170" s="17"/>
    </row>
    <row r="35171" spans="22:22" x14ac:dyDescent="0.35">
      <c r="V35171" s="17"/>
    </row>
    <row r="35172" spans="22:22" x14ac:dyDescent="0.35">
      <c r="V35172" s="17"/>
    </row>
    <row r="35173" spans="22:22" x14ac:dyDescent="0.35">
      <c r="V35173" s="17"/>
    </row>
    <row r="35174" spans="22:22" x14ac:dyDescent="0.35">
      <c r="V35174" s="17"/>
    </row>
    <row r="35175" spans="22:22" x14ac:dyDescent="0.35">
      <c r="V35175" s="17"/>
    </row>
    <row r="35176" spans="22:22" x14ac:dyDescent="0.35">
      <c r="V35176" s="17"/>
    </row>
    <row r="35177" spans="22:22" x14ac:dyDescent="0.35">
      <c r="V35177" s="17"/>
    </row>
    <row r="35178" spans="22:22" x14ac:dyDescent="0.35">
      <c r="V35178" s="17"/>
    </row>
    <row r="35179" spans="22:22" x14ac:dyDescent="0.35">
      <c r="V35179" s="17"/>
    </row>
    <row r="35180" spans="22:22" x14ac:dyDescent="0.35">
      <c r="V35180" s="17"/>
    </row>
    <row r="35181" spans="22:22" x14ac:dyDescent="0.35">
      <c r="V35181" s="17"/>
    </row>
    <row r="35182" spans="22:22" x14ac:dyDescent="0.35">
      <c r="V35182" s="17"/>
    </row>
    <row r="35183" spans="22:22" x14ac:dyDescent="0.35">
      <c r="V35183" s="17"/>
    </row>
    <row r="35184" spans="22:22" x14ac:dyDescent="0.35">
      <c r="V35184" s="17"/>
    </row>
    <row r="35185" spans="22:22" x14ac:dyDescent="0.35">
      <c r="V35185" s="17"/>
    </row>
    <row r="35186" spans="22:22" x14ac:dyDescent="0.35">
      <c r="V35186" s="17"/>
    </row>
    <row r="35187" spans="22:22" x14ac:dyDescent="0.35">
      <c r="V35187" s="17"/>
    </row>
    <row r="35188" spans="22:22" x14ac:dyDescent="0.35">
      <c r="V35188" s="17"/>
    </row>
    <row r="35189" spans="22:22" x14ac:dyDescent="0.35">
      <c r="V35189" s="17"/>
    </row>
    <row r="35190" spans="22:22" x14ac:dyDescent="0.35">
      <c r="V35190" s="17"/>
    </row>
    <row r="35191" spans="22:22" x14ac:dyDescent="0.35">
      <c r="V35191" s="17"/>
    </row>
    <row r="35192" spans="22:22" x14ac:dyDescent="0.35">
      <c r="V35192" s="17"/>
    </row>
    <row r="35193" spans="22:22" x14ac:dyDescent="0.35">
      <c r="V35193" s="17"/>
    </row>
    <row r="35194" spans="22:22" x14ac:dyDescent="0.35">
      <c r="V35194" s="17"/>
    </row>
    <row r="35195" spans="22:22" x14ac:dyDescent="0.35">
      <c r="V35195" s="17"/>
    </row>
    <row r="35196" spans="22:22" x14ac:dyDescent="0.35">
      <c r="V35196" s="17"/>
    </row>
    <row r="35197" spans="22:22" x14ac:dyDescent="0.35">
      <c r="V35197" s="17"/>
    </row>
    <row r="35198" spans="22:22" x14ac:dyDescent="0.35">
      <c r="V35198" s="17"/>
    </row>
    <row r="35199" spans="22:22" x14ac:dyDescent="0.35">
      <c r="V35199" s="17"/>
    </row>
    <row r="35200" spans="22:22" x14ac:dyDescent="0.35">
      <c r="V35200" s="17"/>
    </row>
    <row r="35201" spans="22:22" x14ac:dyDescent="0.35">
      <c r="V35201" s="17"/>
    </row>
    <row r="35202" spans="22:22" x14ac:dyDescent="0.35">
      <c r="V35202" s="17"/>
    </row>
    <row r="35203" spans="22:22" x14ac:dyDescent="0.35">
      <c r="V35203" s="17"/>
    </row>
    <row r="35204" spans="22:22" x14ac:dyDescent="0.35">
      <c r="V35204" s="17"/>
    </row>
    <row r="35205" spans="22:22" x14ac:dyDescent="0.35">
      <c r="V35205" s="17"/>
    </row>
    <row r="35206" spans="22:22" x14ac:dyDescent="0.35">
      <c r="V35206" s="17"/>
    </row>
    <row r="35207" spans="22:22" x14ac:dyDescent="0.35">
      <c r="V35207" s="17"/>
    </row>
    <row r="35208" spans="22:22" x14ac:dyDescent="0.35">
      <c r="V35208" s="17"/>
    </row>
    <row r="35209" spans="22:22" x14ac:dyDescent="0.35">
      <c r="V35209" s="17"/>
    </row>
    <row r="35210" spans="22:22" x14ac:dyDescent="0.35">
      <c r="V35210" s="17"/>
    </row>
    <row r="35211" spans="22:22" x14ac:dyDescent="0.35">
      <c r="V35211" s="17"/>
    </row>
    <row r="35212" spans="22:22" x14ac:dyDescent="0.35">
      <c r="V35212" s="17"/>
    </row>
    <row r="35213" spans="22:22" x14ac:dyDescent="0.35">
      <c r="V35213" s="17"/>
    </row>
    <row r="35214" spans="22:22" x14ac:dyDescent="0.35">
      <c r="V35214" s="17"/>
    </row>
    <row r="35215" spans="22:22" x14ac:dyDescent="0.35">
      <c r="V35215" s="17"/>
    </row>
    <row r="35216" spans="22:22" x14ac:dyDescent="0.35">
      <c r="V35216" s="17"/>
    </row>
    <row r="35217" spans="22:22" x14ac:dyDescent="0.35">
      <c r="V35217" s="17"/>
    </row>
    <row r="35218" spans="22:22" x14ac:dyDescent="0.35">
      <c r="V35218" s="17"/>
    </row>
    <row r="35219" spans="22:22" x14ac:dyDescent="0.35">
      <c r="V35219" s="17"/>
    </row>
    <row r="35220" spans="22:22" x14ac:dyDescent="0.35">
      <c r="V35220" s="17"/>
    </row>
    <row r="35221" spans="22:22" x14ac:dyDescent="0.35">
      <c r="V35221" s="17"/>
    </row>
    <row r="35222" spans="22:22" x14ac:dyDescent="0.35">
      <c r="V35222" s="17"/>
    </row>
    <row r="35223" spans="22:22" x14ac:dyDescent="0.35">
      <c r="V35223" s="17"/>
    </row>
    <row r="35224" spans="22:22" x14ac:dyDescent="0.35">
      <c r="V35224" s="17"/>
    </row>
    <row r="35225" spans="22:22" x14ac:dyDescent="0.35">
      <c r="V35225" s="17"/>
    </row>
    <row r="35226" spans="22:22" x14ac:dyDescent="0.35">
      <c r="V35226" s="17"/>
    </row>
    <row r="35227" spans="22:22" x14ac:dyDescent="0.35">
      <c r="V35227" s="17"/>
    </row>
    <row r="35228" spans="22:22" x14ac:dyDescent="0.35">
      <c r="V35228" s="17"/>
    </row>
    <row r="35229" spans="22:22" x14ac:dyDescent="0.35">
      <c r="V35229" s="17"/>
    </row>
    <row r="35230" spans="22:22" x14ac:dyDescent="0.35">
      <c r="V35230" s="17"/>
    </row>
    <row r="35231" spans="22:22" x14ac:dyDescent="0.35">
      <c r="V35231" s="17"/>
    </row>
    <row r="35232" spans="22:22" x14ac:dyDescent="0.35">
      <c r="V35232" s="17"/>
    </row>
    <row r="35233" spans="22:22" x14ac:dyDescent="0.35">
      <c r="V35233" s="17"/>
    </row>
    <row r="35234" spans="22:22" x14ac:dyDescent="0.35">
      <c r="V35234" s="17"/>
    </row>
    <row r="35235" spans="22:22" x14ac:dyDescent="0.35">
      <c r="V35235" s="17"/>
    </row>
    <row r="35236" spans="22:22" x14ac:dyDescent="0.35">
      <c r="V35236" s="17"/>
    </row>
    <row r="35237" spans="22:22" x14ac:dyDescent="0.35">
      <c r="V35237" s="17"/>
    </row>
    <row r="35238" spans="22:22" x14ac:dyDescent="0.35">
      <c r="V35238" s="17"/>
    </row>
    <row r="35239" spans="22:22" x14ac:dyDescent="0.35">
      <c r="V35239" s="17"/>
    </row>
    <row r="35240" spans="22:22" x14ac:dyDescent="0.35">
      <c r="V35240" s="17"/>
    </row>
    <row r="35241" spans="22:22" x14ac:dyDescent="0.35">
      <c r="V35241" s="17"/>
    </row>
    <row r="35242" spans="22:22" x14ac:dyDescent="0.35">
      <c r="V35242" s="17"/>
    </row>
    <row r="35243" spans="22:22" x14ac:dyDescent="0.35">
      <c r="V35243" s="17"/>
    </row>
    <row r="35244" spans="22:22" x14ac:dyDescent="0.35">
      <c r="V35244" s="17"/>
    </row>
    <row r="35245" spans="22:22" x14ac:dyDescent="0.35">
      <c r="V35245" s="17"/>
    </row>
    <row r="35246" spans="22:22" x14ac:dyDescent="0.35">
      <c r="V35246" s="17"/>
    </row>
    <row r="35247" spans="22:22" x14ac:dyDescent="0.35">
      <c r="V35247" s="17"/>
    </row>
    <row r="35248" spans="22:22" x14ac:dyDescent="0.35">
      <c r="V35248" s="17"/>
    </row>
    <row r="35249" spans="22:22" x14ac:dyDescent="0.35">
      <c r="V35249" s="17"/>
    </row>
    <row r="35250" spans="22:22" x14ac:dyDescent="0.35">
      <c r="V35250" s="17"/>
    </row>
    <row r="35251" spans="22:22" x14ac:dyDescent="0.35">
      <c r="V35251" s="17"/>
    </row>
    <row r="35252" spans="22:22" x14ac:dyDescent="0.35">
      <c r="V35252" s="17"/>
    </row>
    <row r="35253" spans="22:22" x14ac:dyDescent="0.35">
      <c r="V35253" s="17"/>
    </row>
    <row r="35254" spans="22:22" x14ac:dyDescent="0.35">
      <c r="V35254" s="17"/>
    </row>
    <row r="35255" spans="22:22" x14ac:dyDescent="0.35">
      <c r="V35255" s="17"/>
    </row>
    <row r="35256" spans="22:22" x14ac:dyDescent="0.35">
      <c r="V35256" s="17"/>
    </row>
    <row r="35257" spans="22:22" x14ac:dyDescent="0.35">
      <c r="V35257" s="17"/>
    </row>
    <row r="35258" spans="22:22" x14ac:dyDescent="0.35">
      <c r="V35258" s="17"/>
    </row>
    <row r="35259" spans="22:22" x14ac:dyDescent="0.35">
      <c r="V35259" s="17"/>
    </row>
    <row r="35260" spans="22:22" x14ac:dyDescent="0.35">
      <c r="V35260" s="17"/>
    </row>
    <row r="35261" spans="22:22" x14ac:dyDescent="0.35">
      <c r="V35261" s="17"/>
    </row>
    <row r="35262" spans="22:22" x14ac:dyDescent="0.35">
      <c r="V35262" s="17"/>
    </row>
    <row r="35263" spans="22:22" x14ac:dyDescent="0.35">
      <c r="V35263" s="17"/>
    </row>
    <row r="35264" spans="22:22" x14ac:dyDescent="0.35">
      <c r="V35264" s="17"/>
    </row>
    <row r="35265" spans="22:22" x14ac:dyDescent="0.35">
      <c r="V35265" s="17"/>
    </row>
    <row r="35266" spans="22:22" x14ac:dyDescent="0.35">
      <c r="V35266" s="17"/>
    </row>
    <row r="35267" spans="22:22" x14ac:dyDescent="0.35">
      <c r="V35267" s="17"/>
    </row>
    <row r="35268" spans="22:22" x14ac:dyDescent="0.35">
      <c r="V35268" s="17"/>
    </row>
    <row r="35269" spans="22:22" x14ac:dyDescent="0.35">
      <c r="V35269" s="17"/>
    </row>
    <row r="35270" spans="22:22" x14ac:dyDescent="0.35">
      <c r="V35270" s="17"/>
    </row>
    <row r="35271" spans="22:22" x14ac:dyDescent="0.35">
      <c r="V35271" s="17"/>
    </row>
    <row r="35272" spans="22:22" x14ac:dyDescent="0.35">
      <c r="V35272" s="17"/>
    </row>
    <row r="35273" spans="22:22" x14ac:dyDescent="0.35">
      <c r="V35273" s="17"/>
    </row>
    <row r="35274" spans="22:22" x14ac:dyDescent="0.35">
      <c r="V35274" s="17"/>
    </row>
    <row r="35275" spans="22:22" x14ac:dyDescent="0.35">
      <c r="V35275" s="17"/>
    </row>
    <row r="35276" spans="22:22" x14ac:dyDescent="0.35">
      <c r="V35276" s="17"/>
    </row>
    <row r="35277" spans="22:22" x14ac:dyDescent="0.35">
      <c r="V35277" s="17"/>
    </row>
    <row r="35278" spans="22:22" x14ac:dyDescent="0.35">
      <c r="V35278" s="17"/>
    </row>
    <row r="35279" spans="22:22" x14ac:dyDescent="0.35">
      <c r="V35279" s="17"/>
    </row>
    <row r="35280" spans="22:22" x14ac:dyDescent="0.35">
      <c r="V35280" s="17"/>
    </row>
    <row r="35281" spans="22:22" x14ac:dyDescent="0.35">
      <c r="V35281" s="17"/>
    </row>
    <row r="35282" spans="22:22" x14ac:dyDescent="0.35">
      <c r="V35282" s="17"/>
    </row>
    <row r="35283" spans="22:22" x14ac:dyDescent="0.35">
      <c r="V35283" s="17"/>
    </row>
    <row r="35284" spans="22:22" x14ac:dyDescent="0.35">
      <c r="V35284" s="17"/>
    </row>
    <row r="35285" spans="22:22" x14ac:dyDescent="0.35">
      <c r="V35285" s="17"/>
    </row>
    <row r="35286" spans="22:22" x14ac:dyDescent="0.35">
      <c r="V35286" s="17"/>
    </row>
    <row r="35287" spans="22:22" x14ac:dyDescent="0.35">
      <c r="V35287" s="17"/>
    </row>
    <row r="35288" spans="22:22" x14ac:dyDescent="0.35">
      <c r="V35288" s="17"/>
    </row>
    <row r="35289" spans="22:22" x14ac:dyDescent="0.35">
      <c r="V35289" s="17"/>
    </row>
    <row r="35290" spans="22:22" x14ac:dyDescent="0.35">
      <c r="V35290" s="17"/>
    </row>
    <row r="35291" spans="22:22" x14ac:dyDescent="0.35">
      <c r="V35291" s="17"/>
    </row>
    <row r="35292" spans="22:22" x14ac:dyDescent="0.35">
      <c r="V35292" s="17"/>
    </row>
    <row r="35293" spans="22:22" x14ac:dyDescent="0.35">
      <c r="V35293" s="17"/>
    </row>
    <row r="35294" spans="22:22" x14ac:dyDescent="0.35">
      <c r="V35294" s="17"/>
    </row>
    <row r="35295" spans="22:22" x14ac:dyDescent="0.35">
      <c r="V35295" s="17"/>
    </row>
    <row r="35296" spans="22:22" x14ac:dyDescent="0.35">
      <c r="V35296" s="17"/>
    </row>
    <row r="35297" spans="22:22" x14ac:dyDescent="0.35">
      <c r="V35297" s="17"/>
    </row>
    <row r="35298" spans="22:22" x14ac:dyDescent="0.35">
      <c r="V35298" s="17"/>
    </row>
    <row r="35299" spans="22:22" x14ac:dyDescent="0.35">
      <c r="V35299" s="17"/>
    </row>
    <row r="35300" spans="22:22" x14ac:dyDescent="0.35">
      <c r="V35300" s="17"/>
    </row>
    <row r="35301" spans="22:22" x14ac:dyDescent="0.35">
      <c r="V35301" s="17"/>
    </row>
    <row r="35302" spans="22:22" x14ac:dyDescent="0.35">
      <c r="V35302" s="17"/>
    </row>
    <row r="35303" spans="22:22" x14ac:dyDescent="0.35">
      <c r="V35303" s="17"/>
    </row>
    <row r="35304" spans="22:22" x14ac:dyDescent="0.35">
      <c r="V35304" s="17"/>
    </row>
    <row r="35305" spans="22:22" x14ac:dyDescent="0.35">
      <c r="V35305" s="17"/>
    </row>
    <row r="35306" spans="22:22" x14ac:dyDescent="0.35">
      <c r="V35306" s="17"/>
    </row>
    <row r="35307" spans="22:22" x14ac:dyDescent="0.35">
      <c r="V35307" s="17"/>
    </row>
    <row r="35308" spans="22:22" x14ac:dyDescent="0.35">
      <c r="V35308" s="17"/>
    </row>
    <row r="35309" spans="22:22" x14ac:dyDescent="0.35">
      <c r="V35309" s="17"/>
    </row>
    <row r="35310" spans="22:22" x14ac:dyDescent="0.35">
      <c r="V35310" s="17"/>
    </row>
    <row r="35311" spans="22:22" x14ac:dyDescent="0.35">
      <c r="V35311" s="17"/>
    </row>
    <row r="35312" spans="22:22" x14ac:dyDescent="0.35">
      <c r="V35312" s="17"/>
    </row>
    <row r="35313" spans="22:22" x14ac:dyDescent="0.35">
      <c r="V35313" s="17"/>
    </row>
    <row r="35314" spans="22:22" x14ac:dyDescent="0.35">
      <c r="V35314" s="17"/>
    </row>
    <row r="35315" spans="22:22" x14ac:dyDescent="0.35">
      <c r="V35315" s="17"/>
    </row>
    <row r="35316" spans="22:22" x14ac:dyDescent="0.35">
      <c r="V35316" s="17"/>
    </row>
    <row r="35317" spans="22:22" x14ac:dyDescent="0.35">
      <c r="V35317" s="17"/>
    </row>
    <row r="35318" spans="22:22" x14ac:dyDescent="0.35">
      <c r="V35318" s="17"/>
    </row>
    <row r="35319" spans="22:22" x14ac:dyDescent="0.35">
      <c r="V35319" s="17"/>
    </row>
    <row r="35320" spans="22:22" x14ac:dyDescent="0.35">
      <c r="V35320" s="17"/>
    </row>
    <row r="35321" spans="22:22" x14ac:dyDescent="0.35">
      <c r="V35321" s="17"/>
    </row>
    <row r="35322" spans="22:22" x14ac:dyDescent="0.35">
      <c r="V35322" s="17"/>
    </row>
    <row r="35323" spans="22:22" x14ac:dyDescent="0.35">
      <c r="V35323" s="17"/>
    </row>
    <row r="35324" spans="22:22" x14ac:dyDescent="0.35">
      <c r="V35324" s="17"/>
    </row>
    <row r="35325" spans="22:22" x14ac:dyDescent="0.35">
      <c r="V35325" s="17"/>
    </row>
    <row r="35326" spans="22:22" x14ac:dyDescent="0.35">
      <c r="V35326" s="17"/>
    </row>
    <row r="35327" spans="22:22" x14ac:dyDescent="0.35">
      <c r="V35327" s="17"/>
    </row>
    <row r="35328" spans="22:22" x14ac:dyDescent="0.35">
      <c r="V35328" s="17"/>
    </row>
    <row r="35329" spans="22:22" x14ac:dyDescent="0.35">
      <c r="V35329" s="17"/>
    </row>
    <row r="35330" spans="22:22" x14ac:dyDescent="0.35">
      <c r="V35330" s="17"/>
    </row>
    <row r="35331" spans="22:22" x14ac:dyDescent="0.35">
      <c r="V35331" s="17"/>
    </row>
    <row r="35332" spans="22:22" x14ac:dyDescent="0.35">
      <c r="V35332" s="17"/>
    </row>
    <row r="35333" spans="22:22" x14ac:dyDescent="0.35">
      <c r="V35333" s="17"/>
    </row>
    <row r="35334" spans="22:22" x14ac:dyDescent="0.35">
      <c r="V35334" s="17"/>
    </row>
    <row r="35335" spans="22:22" x14ac:dyDescent="0.35">
      <c r="V35335" s="17"/>
    </row>
    <row r="35336" spans="22:22" x14ac:dyDescent="0.35">
      <c r="V35336" s="17"/>
    </row>
    <row r="35337" spans="22:22" x14ac:dyDescent="0.35">
      <c r="V35337" s="17"/>
    </row>
    <row r="35338" spans="22:22" x14ac:dyDescent="0.35">
      <c r="V35338" s="17"/>
    </row>
    <row r="35339" spans="22:22" x14ac:dyDescent="0.35">
      <c r="V35339" s="17"/>
    </row>
    <row r="35340" spans="22:22" x14ac:dyDescent="0.35">
      <c r="V35340" s="17"/>
    </row>
    <row r="35341" spans="22:22" x14ac:dyDescent="0.35">
      <c r="V35341" s="17"/>
    </row>
    <row r="35342" spans="22:22" x14ac:dyDescent="0.35">
      <c r="V35342" s="17"/>
    </row>
    <row r="35343" spans="22:22" x14ac:dyDescent="0.35">
      <c r="V35343" s="17"/>
    </row>
    <row r="35344" spans="22:22" x14ac:dyDescent="0.35">
      <c r="V35344" s="17"/>
    </row>
    <row r="35345" spans="22:22" x14ac:dyDescent="0.35">
      <c r="V35345" s="17"/>
    </row>
    <row r="35346" spans="22:22" x14ac:dyDescent="0.35">
      <c r="V35346" s="17"/>
    </row>
    <row r="35347" spans="22:22" x14ac:dyDescent="0.35">
      <c r="V35347" s="17"/>
    </row>
    <row r="35348" spans="22:22" x14ac:dyDescent="0.35">
      <c r="V35348" s="17"/>
    </row>
    <row r="35349" spans="22:22" x14ac:dyDescent="0.35">
      <c r="V35349" s="17"/>
    </row>
    <row r="35350" spans="22:22" x14ac:dyDescent="0.35">
      <c r="V35350" s="17"/>
    </row>
    <row r="35351" spans="22:22" x14ac:dyDescent="0.35">
      <c r="V35351" s="17"/>
    </row>
    <row r="35352" spans="22:22" x14ac:dyDescent="0.35">
      <c r="V35352" s="17"/>
    </row>
    <row r="35353" spans="22:22" x14ac:dyDescent="0.35">
      <c r="V35353" s="17"/>
    </row>
    <row r="35354" spans="22:22" x14ac:dyDescent="0.35">
      <c r="V35354" s="17"/>
    </row>
    <row r="35355" spans="22:22" x14ac:dyDescent="0.35">
      <c r="V35355" s="17"/>
    </row>
    <row r="35356" spans="22:22" x14ac:dyDescent="0.35">
      <c r="V35356" s="17"/>
    </row>
    <row r="35357" spans="22:22" x14ac:dyDescent="0.35">
      <c r="V35357" s="17"/>
    </row>
    <row r="35358" spans="22:22" x14ac:dyDescent="0.35">
      <c r="V35358" s="17"/>
    </row>
    <row r="35359" spans="22:22" x14ac:dyDescent="0.35">
      <c r="V35359" s="17"/>
    </row>
    <row r="35360" spans="22:22" x14ac:dyDescent="0.35">
      <c r="V35360" s="17"/>
    </row>
    <row r="35361" spans="22:22" x14ac:dyDescent="0.35">
      <c r="V35361" s="17"/>
    </row>
    <row r="35362" spans="22:22" x14ac:dyDescent="0.35">
      <c r="V35362" s="17"/>
    </row>
    <row r="35363" spans="22:22" x14ac:dyDescent="0.35">
      <c r="V35363" s="17"/>
    </row>
    <row r="35364" spans="22:22" x14ac:dyDescent="0.35">
      <c r="V35364" s="17"/>
    </row>
    <row r="35365" spans="22:22" x14ac:dyDescent="0.35">
      <c r="V35365" s="17"/>
    </row>
    <row r="35366" spans="22:22" x14ac:dyDescent="0.35">
      <c r="V35366" s="17"/>
    </row>
    <row r="35367" spans="22:22" x14ac:dyDescent="0.35">
      <c r="V35367" s="17"/>
    </row>
    <row r="35368" spans="22:22" x14ac:dyDescent="0.35">
      <c r="V35368" s="17"/>
    </row>
    <row r="35369" spans="22:22" x14ac:dyDescent="0.35">
      <c r="V35369" s="17"/>
    </row>
    <row r="35370" spans="22:22" x14ac:dyDescent="0.35">
      <c r="V35370" s="17"/>
    </row>
    <row r="35371" spans="22:22" x14ac:dyDescent="0.35">
      <c r="V35371" s="17"/>
    </row>
    <row r="35372" spans="22:22" x14ac:dyDescent="0.35">
      <c r="V35372" s="17"/>
    </row>
    <row r="35373" spans="22:22" x14ac:dyDescent="0.35">
      <c r="V35373" s="17"/>
    </row>
    <row r="35374" spans="22:22" x14ac:dyDescent="0.35">
      <c r="V35374" s="17"/>
    </row>
    <row r="35375" spans="22:22" x14ac:dyDescent="0.35">
      <c r="V35375" s="17"/>
    </row>
    <row r="35376" spans="22:22" x14ac:dyDescent="0.35">
      <c r="V35376" s="17"/>
    </row>
    <row r="35377" spans="22:22" x14ac:dyDescent="0.35">
      <c r="V35377" s="17"/>
    </row>
    <row r="35378" spans="22:22" x14ac:dyDescent="0.35">
      <c r="V35378" s="17"/>
    </row>
    <row r="35379" spans="22:22" x14ac:dyDescent="0.35">
      <c r="V35379" s="17"/>
    </row>
    <row r="35380" spans="22:22" x14ac:dyDescent="0.35">
      <c r="V35380" s="17"/>
    </row>
    <row r="35381" spans="22:22" x14ac:dyDescent="0.35">
      <c r="V35381" s="17"/>
    </row>
    <row r="35382" spans="22:22" x14ac:dyDescent="0.35">
      <c r="V35382" s="17"/>
    </row>
    <row r="35383" spans="22:22" x14ac:dyDescent="0.35">
      <c r="V35383" s="17"/>
    </row>
    <row r="35384" spans="22:22" x14ac:dyDescent="0.35">
      <c r="V35384" s="17"/>
    </row>
    <row r="35385" spans="22:22" x14ac:dyDescent="0.35">
      <c r="V35385" s="17"/>
    </row>
    <row r="35386" spans="22:22" x14ac:dyDescent="0.35">
      <c r="V35386" s="17"/>
    </row>
    <row r="35387" spans="22:22" x14ac:dyDescent="0.35">
      <c r="V35387" s="17"/>
    </row>
    <row r="35388" spans="22:22" x14ac:dyDescent="0.35">
      <c r="V35388" s="17"/>
    </row>
    <row r="35389" spans="22:22" x14ac:dyDescent="0.35">
      <c r="V35389" s="17"/>
    </row>
    <row r="35390" spans="22:22" x14ac:dyDescent="0.35">
      <c r="V35390" s="17"/>
    </row>
    <row r="35391" spans="22:22" x14ac:dyDescent="0.35">
      <c r="V35391" s="17"/>
    </row>
    <row r="35392" spans="22:22" x14ac:dyDescent="0.35">
      <c r="V35392" s="17"/>
    </row>
    <row r="35393" spans="22:22" x14ac:dyDescent="0.35">
      <c r="V35393" s="17"/>
    </row>
    <row r="35394" spans="22:22" x14ac:dyDescent="0.35">
      <c r="V35394" s="17"/>
    </row>
    <row r="35395" spans="22:22" x14ac:dyDescent="0.35">
      <c r="V35395" s="17"/>
    </row>
    <row r="35396" spans="22:22" x14ac:dyDescent="0.35">
      <c r="V35396" s="17"/>
    </row>
    <row r="35397" spans="22:22" x14ac:dyDescent="0.35">
      <c r="V35397" s="17"/>
    </row>
    <row r="35398" spans="22:22" x14ac:dyDescent="0.35">
      <c r="V35398" s="17"/>
    </row>
    <row r="35399" spans="22:22" x14ac:dyDescent="0.35">
      <c r="V35399" s="17"/>
    </row>
    <row r="35400" spans="22:22" x14ac:dyDescent="0.35">
      <c r="V35400" s="17"/>
    </row>
    <row r="35401" spans="22:22" x14ac:dyDescent="0.35">
      <c r="V35401" s="17"/>
    </row>
    <row r="35402" spans="22:22" x14ac:dyDescent="0.35">
      <c r="V35402" s="17"/>
    </row>
    <row r="35403" spans="22:22" x14ac:dyDescent="0.35">
      <c r="V35403" s="17"/>
    </row>
    <row r="35404" spans="22:22" x14ac:dyDescent="0.35">
      <c r="V35404" s="17"/>
    </row>
    <row r="35405" spans="22:22" x14ac:dyDescent="0.35">
      <c r="V35405" s="17"/>
    </row>
    <row r="35406" spans="22:22" x14ac:dyDescent="0.35">
      <c r="V35406" s="17"/>
    </row>
    <row r="35407" spans="22:22" x14ac:dyDescent="0.35">
      <c r="V35407" s="17"/>
    </row>
    <row r="35408" spans="22:22" x14ac:dyDescent="0.35">
      <c r="V35408" s="17"/>
    </row>
    <row r="35409" spans="22:22" x14ac:dyDescent="0.35">
      <c r="V35409" s="17"/>
    </row>
    <row r="35410" spans="22:22" x14ac:dyDescent="0.35">
      <c r="V35410" s="17"/>
    </row>
    <row r="35411" spans="22:22" x14ac:dyDescent="0.35">
      <c r="V35411" s="17"/>
    </row>
    <row r="35412" spans="22:22" x14ac:dyDescent="0.35">
      <c r="V35412" s="17"/>
    </row>
    <row r="35413" spans="22:22" x14ac:dyDescent="0.35">
      <c r="V35413" s="17"/>
    </row>
    <row r="35414" spans="22:22" x14ac:dyDescent="0.35">
      <c r="V35414" s="17"/>
    </row>
    <row r="35415" spans="22:22" x14ac:dyDescent="0.35">
      <c r="V35415" s="17"/>
    </row>
    <row r="35416" spans="22:22" x14ac:dyDescent="0.35">
      <c r="V35416" s="17"/>
    </row>
    <row r="35417" spans="22:22" x14ac:dyDescent="0.35">
      <c r="V35417" s="17"/>
    </row>
    <row r="35418" spans="22:22" x14ac:dyDescent="0.35">
      <c r="V35418" s="17"/>
    </row>
    <row r="35419" spans="22:22" x14ac:dyDescent="0.35">
      <c r="V35419" s="17"/>
    </row>
    <row r="35420" spans="22:22" x14ac:dyDescent="0.35">
      <c r="V35420" s="17"/>
    </row>
    <row r="35421" spans="22:22" x14ac:dyDescent="0.35">
      <c r="V35421" s="17"/>
    </row>
    <row r="35422" spans="22:22" x14ac:dyDescent="0.35">
      <c r="V35422" s="17"/>
    </row>
    <row r="35423" spans="22:22" x14ac:dyDescent="0.35">
      <c r="V35423" s="17"/>
    </row>
    <row r="35424" spans="22:22" x14ac:dyDescent="0.35">
      <c r="V35424" s="17"/>
    </row>
    <row r="35425" spans="22:22" x14ac:dyDescent="0.35">
      <c r="V35425" s="17"/>
    </row>
    <row r="35426" spans="22:22" x14ac:dyDescent="0.35">
      <c r="V35426" s="17"/>
    </row>
    <row r="35427" spans="22:22" x14ac:dyDescent="0.35">
      <c r="V35427" s="17"/>
    </row>
    <row r="35428" spans="22:22" x14ac:dyDescent="0.35">
      <c r="V35428" s="17"/>
    </row>
    <row r="35429" spans="22:22" x14ac:dyDescent="0.35">
      <c r="V35429" s="17"/>
    </row>
    <row r="35430" spans="22:22" x14ac:dyDescent="0.35">
      <c r="V35430" s="17"/>
    </row>
    <row r="35431" spans="22:22" x14ac:dyDescent="0.35">
      <c r="V35431" s="17"/>
    </row>
    <row r="35432" spans="22:22" x14ac:dyDescent="0.35">
      <c r="V35432" s="17"/>
    </row>
    <row r="35433" spans="22:22" x14ac:dyDescent="0.35">
      <c r="V35433" s="17"/>
    </row>
    <row r="35434" spans="22:22" x14ac:dyDescent="0.35">
      <c r="V35434" s="17"/>
    </row>
    <row r="35435" spans="22:22" x14ac:dyDescent="0.35">
      <c r="V35435" s="17"/>
    </row>
    <row r="35436" spans="22:22" x14ac:dyDescent="0.35">
      <c r="V35436" s="17"/>
    </row>
    <row r="35437" spans="22:22" x14ac:dyDescent="0.35">
      <c r="V35437" s="17"/>
    </row>
    <row r="35438" spans="22:22" x14ac:dyDescent="0.35">
      <c r="V35438" s="17"/>
    </row>
    <row r="35439" spans="22:22" x14ac:dyDescent="0.35">
      <c r="V35439" s="17"/>
    </row>
    <row r="35440" spans="22:22" x14ac:dyDescent="0.35">
      <c r="V35440" s="17"/>
    </row>
    <row r="35441" spans="22:22" x14ac:dyDescent="0.35">
      <c r="V35441" s="17"/>
    </row>
    <row r="35442" spans="22:22" x14ac:dyDescent="0.35">
      <c r="V35442" s="17"/>
    </row>
    <row r="35443" spans="22:22" x14ac:dyDescent="0.35">
      <c r="V35443" s="17"/>
    </row>
    <row r="35444" spans="22:22" x14ac:dyDescent="0.35">
      <c r="V35444" s="17"/>
    </row>
    <row r="35445" spans="22:22" x14ac:dyDescent="0.35">
      <c r="V35445" s="17"/>
    </row>
    <row r="35446" spans="22:22" x14ac:dyDescent="0.35">
      <c r="V35446" s="17"/>
    </row>
    <row r="35447" spans="22:22" x14ac:dyDescent="0.35">
      <c r="V35447" s="17"/>
    </row>
    <row r="35448" spans="22:22" x14ac:dyDescent="0.35">
      <c r="V35448" s="17"/>
    </row>
    <row r="35449" spans="22:22" x14ac:dyDescent="0.35">
      <c r="V35449" s="17"/>
    </row>
    <row r="35450" spans="22:22" x14ac:dyDescent="0.35">
      <c r="V35450" s="17"/>
    </row>
    <row r="35451" spans="22:22" x14ac:dyDescent="0.35">
      <c r="V35451" s="17"/>
    </row>
    <row r="35452" spans="22:22" x14ac:dyDescent="0.35">
      <c r="V35452" s="17"/>
    </row>
    <row r="35453" spans="22:22" x14ac:dyDescent="0.35">
      <c r="V35453" s="17"/>
    </row>
    <row r="35454" spans="22:22" x14ac:dyDescent="0.35">
      <c r="V35454" s="17"/>
    </row>
    <row r="35455" spans="22:22" x14ac:dyDescent="0.35">
      <c r="V35455" s="17"/>
    </row>
    <row r="35456" spans="22:22" x14ac:dyDescent="0.35">
      <c r="V35456" s="17"/>
    </row>
    <row r="35457" spans="22:22" x14ac:dyDescent="0.35">
      <c r="V35457" s="17"/>
    </row>
    <row r="35458" spans="22:22" x14ac:dyDescent="0.35">
      <c r="V35458" s="17"/>
    </row>
    <row r="35459" spans="22:22" x14ac:dyDescent="0.35">
      <c r="V35459" s="17"/>
    </row>
    <row r="35460" spans="22:22" x14ac:dyDescent="0.35">
      <c r="V35460" s="17"/>
    </row>
    <row r="35461" spans="22:22" x14ac:dyDescent="0.35">
      <c r="V35461" s="17"/>
    </row>
    <row r="35462" spans="22:22" x14ac:dyDescent="0.35">
      <c r="V35462" s="17"/>
    </row>
    <row r="35463" spans="22:22" x14ac:dyDescent="0.35">
      <c r="V35463" s="17"/>
    </row>
    <row r="35464" spans="22:22" x14ac:dyDescent="0.35">
      <c r="V35464" s="17"/>
    </row>
    <row r="35465" spans="22:22" x14ac:dyDescent="0.35">
      <c r="V35465" s="17"/>
    </row>
    <row r="35466" spans="22:22" x14ac:dyDescent="0.35">
      <c r="V35466" s="17"/>
    </row>
    <row r="35467" spans="22:22" x14ac:dyDescent="0.35">
      <c r="V35467" s="17"/>
    </row>
    <row r="35468" spans="22:22" x14ac:dyDescent="0.35">
      <c r="V35468" s="17"/>
    </row>
    <row r="35469" spans="22:22" x14ac:dyDescent="0.35">
      <c r="V35469" s="17"/>
    </row>
    <row r="35470" spans="22:22" x14ac:dyDescent="0.35">
      <c r="V35470" s="17"/>
    </row>
    <row r="35471" spans="22:22" x14ac:dyDescent="0.35">
      <c r="V35471" s="17"/>
    </row>
    <row r="35472" spans="22:22" x14ac:dyDescent="0.35">
      <c r="V35472" s="17"/>
    </row>
    <row r="35473" spans="22:22" x14ac:dyDescent="0.35">
      <c r="V35473" s="17"/>
    </row>
    <row r="35474" spans="22:22" x14ac:dyDescent="0.35">
      <c r="V35474" s="17"/>
    </row>
    <row r="35475" spans="22:22" x14ac:dyDescent="0.35">
      <c r="V35475" s="17"/>
    </row>
    <row r="35476" spans="22:22" x14ac:dyDescent="0.35">
      <c r="V35476" s="17"/>
    </row>
    <row r="35477" spans="22:22" x14ac:dyDescent="0.35">
      <c r="V35477" s="17"/>
    </row>
    <row r="35478" spans="22:22" x14ac:dyDescent="0.35">
      <c r="V35478" s="17"/>
    </row>
    <row r="35479" spans="22:22" x14ac:dyDescent="0.35">
      <c r="V35479" s="17"/>
    </row>
    <row r="35480" spans="22:22" x14ac:dyDescent="0.35">
      <c r="V35480" s="17"/>
    </row>
    <row r="35481" spans="22:22" x14ac:dyDescent="0.35">
      <c r="V35481" s="17"/>
    </row>
    <row r="35482" spans="22:22" x14ac:dyDescent="0.35">
      <c r="V35482" s="17"/>
    </row>
    <row r="35483" spans="22:22" x14ac:dyDescent="0.35">
      <c r="V35483" s="17"/>
    </row>
    <row r="35484" spans="22:22" x14ac:dyDescent="0.35">
      <c r="V35484" s="17"/>
    </row>
    <row r="35485" spans="22:22" x14ac:dyDescent="0.35">
      <c r="V35485" s="17"/>
    </row>
    <row r="35486" spans="22:22" x14ac:dyDescent="0.35">
      <c r="V35486" s="17"/>
    </row>
    <row r="35487" spans="22:22" x14ac:dyDescent="0.35">
      <c r="V35487" s="17"/>
    </row>
    <row r="35488" spans="22:22" x14ac:dyDescent="0.35">
      <c r="V35488" s="17"/>
    </row>
    <row r="35489" spans="22:22" x14ac:dyDescent="0.35">
      <c r="V35489" s="17"/>
    </row>
    <row r="35490" spans="22:22" x14ac:dyDescent="0.35">
      <c r="V35490" s="17"/>
    </row>
    <row r="35491" spans="22:22" x14ac:dyDescent="0.35">
      <c r="V35491" s="17"/>
    </row>
    <row r="35492" spans="22:22" x14ac:dyDescent="0.35">
      <c r="V35492" s="17"/>
    </row>
    <row r="35493" spans="22:22" x14ac:dyDescent="0.35">
      <c r="V35493" s="17"/>
    </row>
    <row r="35494" spans="22:22" x14ac:dyDescent="0.35">
      <c r="V35494" s="17"/>
    </row>
    <row r="35495" spans="22:22" x14ac:dyDescent="0.35">
      <c r="V35495" s="17"/>
    </row>
    <row r="35496" spans="22:22" x14ac:dyDescent="0.35">
      <c r="V35496" s="17"/>
    </row>
    <row r="35497" spans="22:22" x14ac:dyDescent="0.35">
      <c r="V35497" s="17"/>
    </row>
    <row r="35498" spans="22:22" x14ac:dyDescent="0.35">
      <c r="V35498" s="17"/>
    </row>
    <row r="35499" spans="22:22" x14ac:dyDescent="0.35">
      <c r="V35499" s="17"/>
    </row>
    <row r="35500" spans="22:22" x14ac:dyDescent="0.35">
      <c r="V35500" s="17"/>
    </row>
    <row r="35501" spans="22:22" x14ac:dyDescent="0.35">
      <c r="V35501" s="17"/>
    </row>
    <row r="35502" spans="22:22" x14ac:dyDescent="0.35">
      <c r="V35502" s="17"/>
    </row>
    <row r="35503" spans="22:22" x14ac:dyDescent="0.35">
      <c r="V35503" s="17"/>
    </row>
    <row r="35504" spans="22:22" x14ac:dyDescent="0.35">
      <c r="V35504" s="17"/>
    </row>
    <row r="35505" spans="22:22" x14ac:dyDescent="0.35">
      <c r="V35505" s="17"/>
    </row>
    <row r="35506" spans="22:22" x14ac:dyDescent="0.35">
      <c r="V35506" s="17"/>
    </row>
    <row r="35507" spans="22:22" x14ac:dyDescent="0.35">
      <c r="V35507" s="17"/>
    </row>
    <row r="35508" spans="22:22" x14ac:dyDescent="0.35">
      <c r="V35508" s="17"/>
    </row>
    <row r="35509" spans="22:22" x14ac:dyDescent="0.35">
      <c r="V35509" s="17"/>
    </row>
    <row r="35510" spans="22:22" x14ac:dyDescent="0.35">
      <c r="V35510" s="17"/>
    </row>
    <row r="35511" spans="22:22" x14ac:dyDescent="0.35">
      <c r="V35511" s="17"/>
    </row>
    <row r="35512" spans="22:22" x14ac:dyDescent="0.35">
      <c r="V35512" s="17"/>
    </row>
    <row r="35513" spans="22:22" x14ac:dyDescent="0.35">
      <c r="V35513" s="17"/>
    </row>
    <row r="35514" spans="22:22" x14ac:dyDescent="0.35">
      <c r="V35514" s="17"/>
    </row>
    <row r="35515" spans="22:22" x14ac:dyDescent="0.35">
      <c r="V35515" s="17"/>
    </row>
    <row r="35516" spans="22:22" x14ac:dyDescent="0.35">
      <c r="V35516" s="17"/>
    </row>
    <row r="35517" spans="22:22" x14ac:dyDescent="0.35">
      <c r="V35517" s="17"/>
    </row>
    <row r="35518" spans="22:22" x14ac:dyDescent="0.35">
      <c r="V35518" s="17"/>
    </row>
    <row r="35519" spans="22:22" x14ac:dyDescent="0.35">
      <c r="V35519" s="17"/>
    </row>
    <row r="35520" spans="22:22" x14ac:dyDescent="0.35">
      <c r="V35520" s="17"/>
    </row>
    <row r="35521" spans="22:22" x14ac:dyDescent="0.35">
      <c r="V35521" s="17"/>
    </row>
    <row r="35522" spans="22:22" x14ac:dyDescent="0.35">
      <c r="V35522" s="17"/>
    </row>
    <row r="35523" spans="22:22" x14ac:dyDescent="0.35">
      <c r="V35523" s="17"/>
    </row>
    <row r="35524" spans="22:22" x14ac:dyDescent="0.35">
      <c r="V35524" s="17"/>
    </row>
    <row r="35525" spans="22:22" x14ac:dyDescent="0.35">
      <c r="V35525" s="17"/>
    </row>
    <row r="35526" spans="22:22" x14ac:dyDescent="0.35">
      <c r="V35526" s="17"/>
    </row>
    <row r="35527" spans="22:22" x14ac:dyDescent="0.35">
      <c r="V35527" s="17"/>
    </row>
    <row r="35528" spans="22:22" x14ac:dyDescent="0.35">
      <c r="V35528" s="17"/>
    </row>
    <row r="35529" spans="22:22" x14ac:dyDescent="0.35">
      <c r="V35529" s="17"/>
    </row>
    <row r="35530" spans="22:22" x14ac:dyDescent="0.35">
      <c r="V35530" s="17"/>
    </row>
    <row r="35531" spans="22:22" x14ac:dyDescent="0.35">
      <c r="V35531" s="17"/>
    </row>
    <row r="35532" spans="22:22" x14ac:dyDescent="0.35">
      <c r="V35532" s="17"/>
    </row>
    <row r="35533" spans="22:22" x14ac:dyDescent="0.35">
      <c r="V35533" s="17"/>
    </row>
    <row r="35534" spans="22:22" x14ac:dyDescent="0.35">
      <c r="V35534" s="17"/>
    </row>
    <row r="35535" spans="22:22" x14ac:dyDescent="0.35">
      <c r="V35535" s="17"/>
    </row>
    <row r="35536" spans="22:22" x14ac:dyDescent="0.35">
      <c r="V35536" s="17"/>
    </row>
    <row r="35537" spans="22:22" x14ac:dyDescent="0.35">
      <c r="V35537" s="17"/>
    </row>
    <row r="35538" spans="22:22" x14ac:dyDescent="0.35">
      <c r="V35538" s="17"/>
    </row>
    <row r="35539" spans="22:22" x14ac:dyDescent="0.35">
      <c r="V35539" s="17"/>
    </row>
    <row r="35540" spans="22:22" x14ac:dyDescent="0.35">
      <c r="V35540" s="17"/>
    </row>
    <row r="35541" spans="22:22" x14ac:dyDescent="0.35">
      <c r="V35541" s="17"/>
    </row>
    <row r="35542" spans="22:22" x14ac:dyDescent="0.35">
      <c r="V35542" s="17"/>
    </row>
    <row r="35543" spans="22:22" x14ac:dyDescent="0.35">
      <c r="V35543" s="17"/>
    </row>
    <row r="35544" spans="22:22" x14ac:dyDescent="0.35">
      <c r="V35544" s="17"/>
    </row>
    <row r="35545" spans="22:22" x14ac:dyDescent="0.35">
      <c r="V35545" s="17"/>
    </row>
    <row r="35546" spans="22:22" x14ac:dyDescent="0.35">
      <c r="V35546" s="17"/>
    </row>
    <row r="35547" spans="22:22" x14ac:dyDescent="0.35">
      <c r="V35547" s="17"/>
    </row>
    <row r="35548" spans="22:22" x14ac:dyDescent="0.35">
      <c r="V35548" s="17"/>
    </row>
    <row r="35549" spans="22:22" x14ac:dyDescent="0.35">
      <c r="V35549" s="17"/>
    </row>
    <row r="35550" spans="22:22" x14ac:dyDescent="0.35">
      <c r="V35550" s="17"/>
    </row>
    <row r="35551" spans="22:22" x14ac:dyDescent="0.35">
      <c r="V35551" s="17"/>
    </row>
    <row r="35552" spans="22:22" x14ac:dyDescent="0.35">
      <c r="V35552" s="17"/>
    </row>
    <row r="35553" spans="22:22" x14ac:dyDescent="0.35">
      <c r="V35553" s="17"/>
    </row>
    <row r="35554" spans="22:22" x14ac:dyDescent="0.35">
      <c r="V35554" s="17"/>
    </row>
    <row r="35555" spans="22:22" x14ac:dyDescent="0.35">
      <c r="V35555" s="17"/>
    </row>
    <row r="35556" spans="22:22" x14ac:dyDescent="0.35">
      <c r="V35556" s="17"/>
    </row>
    <row r="35557" spans="22:22" x14ac:dyDescent="0.35">
      <c r="V35557" s="17"/>
    </row>
    <row r="35558" spans="22:22" x14ac:dyDescent="0.35">
      <c r="V35558" s="17"/>
    </row>
    <row r="35559" spans="22:22" x14ac:dyDescent="0.35">
      <c r="V35559" s="17"/>
    </row>
    <row r="35560" spans="22:22" x14ac:dyDescent="0.35">
      <c r="V35560" s="17"/>
    </row>
    <row r="35561" spans="22:22" x14ac:dyDescent="0.35">
      <c r="V35561" s="17"/>
    </row>
    <row r="35562" spans="22:22" x14ac:dyDescent="0.35">
      <c r="V35562" s="17"/>
    </row>
    <row r="35563" spans="22:22" x14ac:dyDescent="0.35">
      <c r="V35563" s="17"/>
    </row>
    <row r="35564" spans="22:22" x14ac:dyDescent="0.35">
      <c r="V35564" s="17"/>
    </row>
    <row r="35565" spans="22:22" x14ac:dyDescent="0.35">
      <c r="V35565" s="17"/>
    </row>
    <row r="35566" spans="22:22" x14ac:dyDescent="0.35">
      <c r="V35566" s="17"/>
    </row>
    <row r="35567" spans="22:22" x14ac:dyDescent="0.35">
      <c r="V35567" s="17"/>
    </row>
    <row r="35568" spans="22:22" x14ac:dyDescent="0.35">
      <c r="V35568" s="17"/>
    </row>
    <row r="35569" spans="22:22" x14ac:dyDescent="0.35">
      <c r="V35569" s="17"/>
    </row>
    <row r="35570" spans="22:22" x14ac:dyDescent="0.35">
      <c r="V35570" s="17"/>
    </row>
    <row r="35571" spans="22:22" x14ac:dyDescent="0.35">
      <c r="V35571" s="17"/>
    </row>
    <row r="35572" spans="22:22" x14ac:dyDescent="0.35">
      <c r="V35572" s="17"/>
    </row>
    <row r="35573" spans="22:22" x14ac:dyDescent="0.35">
      <c r="V35573" s="17"/>
    </row>
    <row r="35574" spans="22:22" x14ac:dyDescent="0.35">
      <c r="V35574" s="17"/>
    </row>
    <row r="35575" spans="22:22" x14ac:dyDescent="0.35">
      <c r="V35575" s="17"/>
    </row>
    <row r="35576" spans="22:22" x14ac:dyDescent="0.35">
      <c r="V35576" s="17"/>
    </row>
    <row r="35577" spans="22:22" x14ac:dyDescent="0.35">
      <c r="V35577" s="17"/>
    </row>
    <row r="35578" spans="22:22" x14ac:dyDescent="0.35">
      <c r="V35578" s="17"/>
    </row>
    <row r="35579" spans="22:22" x14ac:dyDescent="0.35">
      <c r="V35579" s="17"/>
    </row>
    <row r="35580" spans="22:22" x14ac:dyDescent="0.35">
      <c r="V35580" s="17"/>
    </row>
    <row r="35581" spans="22:22" x14ac:dyDescent="0.35">
      <c r="V35581" s="17"/>
    </row>
    <row r="35582" spans="22:22" x14ac:dyDescent="0.35">
      <c r="V35582" s="17"/>
    </row>
    <row r="35583" spans="22:22" x14ac:dyDescent="0.35">
      <c r="V35583" s="17"/>
    </row>
    <row r="35584" spans="22:22" x14ac:dyDescent="0.35">
      <c r="V35584" s="17"/>
    </row>
    <row r="35585" spans="22:22" x14ac:dyDescent="0.35">
      <c r="V35585" s="17"/>
    </row>
    <row r="35586" spans="22:22" x14ac:dyDescent="0.35">
      <c r="V35586" s="17"/>
    </row>
    <row r="35587" spans="22:22" x14ac:dyDescent="0.35">
      <c r="V35587" s="17"/>
    </row>
    <row r="35588" spans="22:22" x14ac:dyDescent="0.35">
      <c r="V35588" s="17"/>
    </row>
    <row r="35589" spans="22:22" x14ac:dyDescent="0.35">
      <c r="V35589" s="17"/>
    </row>
    <row r="35590" spans="22:22" x14ac:dyDescent="0.35">
      <c r="V35590" s="17"/>
    </row>
    <row r="35591" spans="22:22" x14ac:dyDescent="0.35">
      <c r="V35591" s="17"/>
    </row>
    <row r="35592" spans="22:22" x14ac:dyDescent="0.35">
      <c r="V35592" s="17"/>
    </row>
    <row r="35593" spans="22:22" x14ac:dyDescent="0.35">
      <c r="V35593" s="17"/>
    </row>
    <row r="35594" spans="22:22" x14ac:dyDescent="0.35">
      <c r="V35594" s="17"/>
    </row>
    <row r="35595" spans="22:22" x14ac:dyDescent="0.35">
      <c r="V35595" s="17"/>
    </row>
    <row r="35596" spans="22:22" x14ac:dyDescent="0.35">
      <c r="V35596" s="17"/>
    </row>
    <row r="35597" spans="22:22" x14ac:dyDescent="0.35">
      <c r="V35597" s="17"/>
    </row>
    <row r="35598" spans="22:22" x14ac:dyDescent="0.35">
      <c r="V35598" s="17"/>
    </row>
    <row r="35599" spans="22:22" x14ac:dyDescent="0.35">
      <c r="V35599" s="17"/>
    </row>
    <row r="35600" spans="22:22" x14ac:dyDescent="0.35">
      <c r="V35600" s="17"/>
    </row>
    <row r="35601" spans="22:22" x14ac:dyDescent="0.35">
      <c r="V35601" s="17"/>
    </row>
    <row r="35602" spans="22:22" x14ac:dyDescent="0.35">
      <c r="V35602" s="17"/>
    </row>
    <row r="35603" spans="22:22" x14ac:dyDescent="0.35">
      <c r="V35603" s="17"/>
    </row>
    <row r="35604" spans="22:22" x14ac:dyDescent="0.35">
      <c r="V35604" s="17"/>
    </row>
    <row r="35605" spans="22:22" x14ac:dyDescent="0.35">
      <c r="V35605" s="17"/>
    </row>
    <row r="35606" spans="22:22" x14ac:dyDescent="0.35">
      <c r="V35606" s="17"/>
    </row>
    <row r="35607" spans="22:22" x14ac:dyDescent="0.35">
      <c r="V35607" s="17"/>
    </row>
    <row r="35608" spans="22:22" x14ac:dyDescent="0.35">
      <c r="V35608" s="17"/>
    </row>
    <row r="35609" spans="22:22" x14ac:dyDescent="0.35">
      <c r="V35609" s="17"/>
    </row>
    <row r="35610" spans="22:22" x14ac:dyDescent="0.35">
      <c r="V35610" s="17"/>
    </row>
    <row r="35611" spans="22:22" x14ac:dyDescent="0.35">
      <c r="V35611" s="17"/>
    </row>
    <row r="35612" spans="22:22" x14ac:dyDescent="0.35">
      <c r="V35612" s="17"/>
    </row>
    <row r="35613" spans="22:22" x14ac:dyDescent="0.35">
      <c r="V35613" s="17"/>
    </row>
    <row r="35614" spans="22:22" x14ac:dyDescent="0.35">
      <c r="V35614" s="17"/>
    </row>
    <row r="35615" spans="22:22" x14ac:dyDescent="0.35">
      <c r="V35615" s="17"/>
    </row>
    <row r="35616" spans="22:22" x14ac:dyDescent="0.35">
      <c r="V35616" s="17"/>
    </row>
    <row r="35617" spans="22:22" x14ac:dyDescent="0.35">
      <c r="V35617" s="17"/>
    </row>
    <row r="35618" spans="22:22" x14ac:dyDescent="0.35">
      <c r="V35618" s="17"/>
    </row>
    <row r="35619" spans="22:22" x14ac:dyDescent="0.35">
      <c r="V35619" s="17"/>
    </row>
    <row r="35620" spans="22:22" x14ac:dyDescent="0.35">
      <c r="V35620" s="17"/>
    </row>
    <row r="35621" spans="22:22" x14ac:dyDescent="0.35">
      <c r="V35621" s="17"/>
    </row>
    <row r="35622" spans="22:22" x14ac:dyDescent="0.35">
      <c r="V35622" s="17"/>
    </row>
    <row r="35623" spans="22:22" x14ac:dyDescent="0.35">
      <c r="V35623" s="17"/>
    </row>
    <row r="35624" spans="22:22" x14ac:dyDescent="0.35">
      <c r="V35624" s="17"/>
    </row>
    <row r="35625" spans="22:22" x14ac:dyDescent="0.35">
      <c r="V35625" s="17"/>
    </row>
    <row r="35626" spans="22:22" x14ac:dyDescent="0.35">
      <c r="V35626" s="17"/>
    </row>
    <row r="35627" spans="22:22" x14ac:dyDescent="0.35">
      <c r="V35627" s="17"/>
    </row>
    <row r="35628" spans="22:22" x14ac:dyDescent="0.35">
      <c r="V35628" s="17"/>
    </row>
    <row r="35629" spans="22:22" x14ac:dyDescent="0.35">
      <c r="V35629" s="17"/>
    </row>
    <row r="35630" spans="22:22" x14ac:dyDescent="0.35">
      <c r="V35630" s="17"/>
    </row>
    <row r="35631" spans="22:22" x14ac:dyDescent="0.35">
      <c r="V35631" s="17"/>
    </row>
    <row r="35632" spans="22:22" x14ac:dyDescent="0.35">
      <c r="V35632" s="17"/>
    </row>
    <row r="35633" spans="22:22" x14ac:dyDescent="0.35">
      <c r="V35633" s="17"/>
    </row>
    <row r="35634" spans="22:22" x14ac:dyDescent="0.35">
      <c r="V35634" s="17"/>
    </row>
    <row r="35635" spans="22:22" x14ac:dyDescent="0.35">
      <c r="V35635" s="17"/>
    </row>
    <row r="35636" spans="22:22" x14ac:dyDescent="0.35">
      <c r="V35636" s="17"/>
    </row>
    <row r="35637" spans="22:22" x14ac:dyDescent="0.35">
      <c r="V35637" s="17"/>
    </row>
    <row r="35638" spans="22:22" x14ac:dyDescent="0.35">
      <c r="V35638" s="17"/>
    </row>
    <row r="35639" spans="22:22" x14ac:dyDescent="0.35">
      <c r="V35639" s="17"/>
    </row>
    <row r="35640" spans="22:22" x14ac:dyDescent="0.35">
      <c r="V35640" s="17"/>
    </row>
    <row r="35641" spans="22:22" x14ac:dyDescent="0.35">
      <c r="V35641" s="17"/>
    </row>
    <row r="35642" spans="22:22" x14ac:dyDescent="0.35">
      <c r="V35642" s="17"/>
    </row>
    <row r="35643" spans="22:22" x14ac:dyDescent="0.35">
      <c r="V35643" s="17"/>
    </row>
    <row r="35644" spans="22:22" x14ac:dyDescent="0.35">
      <c r="V35644" s="17"/>
    </row>
    <row r="35645" spans="22:22" x14ac:dyDescent="0.35">
      <c r="V35645" s="17"/>
    </row>
    <row r="35646" spans="22:22" x14ac:dyDescent="0.35">
      <c r="V35646" s="17"/>
    </row>
    <row r="35647" spans="22:22" x14ac:dyDescent="0.35">
      <c r="V35647" s="17"/>
    </row>
    <row r="35648" spans="22:22" x14ac:dyDescent="0.35">
      <c r="V35648" s="17"/>
    </row>
    <row r="35649" spans="22:22" x14ac:dyDescent="0.35">
      <c r="V35649" s="17"/>
    </row>
    <row r="35650" spans="22:22" x14ac:dyDescent="0.35">
      <c r="V35650" s="17"/>
    </row>
    <row r="35651" spans="22:22" x14ac:dyDescent="0.35">
      <c r="V35651" s="17"/>
    </row>
    <row r="35652" spans="22:22" x14ac:dyDescent="0.35">
      <c r="V35652" s="17"/>
    </row>
    <row r="35653" spans="22:22" x14ac:dyDescent="0.35">
      <c r="V35653" s="17"/>
    </row>
    <row r="35654" spans="22:22" x14ac:dyDescent="0.35">
      <c r="V35654" s="17"/>
    </row>
    <row r="35655" spans="22:22" x14ac:dyDescent="0.35">
      <c r="V35655" s="17"/>
    </row>
    <row r="35656" spans="22:22" x14ac:dyDescent="0.35">
      <c r="V35656" s="17"/>
    </row>
    <row r="35657" spans="22:22" x14ac:dyDescent="0.35">
      <c r="V35657" s="17"/>
    </row>
    <row r="35658" spans="22:22" x14ac:dyDescent="0.35">
      <c r="V35658" s="17"/>
    </row>
    <row r="35659" spans="22:22" x14ac:dyDescent="0.35">
      <c r="V35659" s="17"/>
    </row>
    <row r="35660" spans="22:22" x14ac:dyDescent="0.35">
      <c r="V35660" s="17"/>
    </row>
    <row r="35661" spans="22:22" x14ac:dyDescent="0.35">
      <c r="V35661" s="17"/>
    </row>
    <row r="35662" spans="22:22" x14ac:dyDescent="0.35">
      <c r="V35662" s="17"/>
    </row>
    <row r="35663" spans="22:22" x14ac:dyDescent="0.35">
      <c r="V35663" s="17"/>
    </row>
    <row r="35664" spans="22:22" x14ac:dyDescent="0.35">
      <c r="V35664" s="17"/>
    </row>
    <row r="35665" spans="22:22" x14ac:dyDescent="0.35">
      <c r="V35665" s="17"/>
    </row>
    <row r="35666" spans="22:22" x14ac:dyDescent="0.35">
      <c r="V35666" s="17"/>
    </row>
    <row r="35667" spans="22:22" x14ac:dyDescent="0.35">
      <c r="V35667" s="17"/>
    </row>
    <row r="35668" spans="22:22" x14ac:dyDescent="0.35">
      <c r="V35668" s="17"/>
    </row>
    <row r="35669" spans="22:22" x14ac:dyDescent="0.35">
      <c r="V35669" s="17"/>
    </row>
    <row r="35670" spans="22:22" x14ac:dyDescent="0.35">
      <c r="V35670" s="17"/>
    </row>
    <row r="35671" spans="22:22" x14ac:dyDescent="0.35">
      <c r="V35671" s="17"/>
    </row>
    <row r="35672" spans="22:22" x14ac:dyDescent="0.35">
      <c r="V35672" s="17"/>
    </row>
    <row r="35673" spans="22:22" x14ac:dyDescent="0.35">
      <c r="V35673" s="17"/>
    </row>
    <row r="35674" spans="22:22" x14ac:dyDescent="0.35">
      <c r="V35674" s="17"/>
    </row>
    <row r="35675" spans="22:22" x14ac:dyDescent="0.35">
      <c r="V35675" s="17"/>
    </row>
    <row r="35676" spans="22:22" x14ac:dyDescent="0.35">
      <c r="V35676" s="17"/>
    </row>
    <row r="35677" spans="22:22" x14ac:dyDescent="0.35">
      <c r="V35677" s="17"/>
    </row>
    <row r="35678" spans="22:22" x14ac:dyDescent="0.35">
      <c r="V35678" s="17"/>
    </row>
    <row r="35679" spans="22:22" x14ac:dyDescent="0.35">
      <c r="V35679" s="17"/>
    </row>
    <row r="35680" spans="22:22" x14ac:dyDescent="0.35">
      <c r="V35680" s="17"/>
    </row>
    <row r="35681" spans="22:22" x14ac:dyDescent="0.35">
      <c r="V35681" s="17"/>
    </row>
    <row r="35682" spans="22:22" x14ac:dyDescent="0.35">
      <c r="V35682" s="17"/>
    </row>
    <row r="35683" spans="22:22" x14ac:dyDescent="0.35">
      <c r="V35683" s="17"/>
    </row>
    <row r="35684" spans="22:22" x14ac:dyDescent="0.35">
      <c r="V35684" s="17"/>
    </row>
    <row r="35685" spans="22:22" x14ac:dyDescent="0.35">
      <c r="V35685" s="17"/>
    </row>
    <row r="35686" spans="22:22" x14ac:dyDescent="0.35">
      <c r="V35686" s="17"/>
    </row>
    <row r="35687" spans="22:22" x14ac:dyDescent="0.35">
      <c r="V35687" s="17"/>
    </row>
    <row r="35688" spans="22:22" x14ac:dyDescent="0.35">
      <c r="V35688" s="17"/>
    </row>
    <row r="35689" spans="22:22" x14ac:dyDescent="0.35">
      <c r="V35689" s="17"/>
    </row>
    <row r="35690" spans="22:22" x14ac:dyDescent="0.35">
      <c r="V35690" s="17"/>
    </row>
    <row r="35691" spans="22:22" x14ac:dyDescent="0.35">
      <c r="V35691" s="17"/>
    </row>
    <row r="35692" spans="22:22" x14ac:dyDescent="0.35">
      <c r="V35692" s="17"/>
    </row>
    <row r="35693" spans="22:22" x14ac:dyDescent="0.35">
      <c r="V35693" s="17"/>
    </row>
    <row r="35694" spans="22:22" x14ac:dyDescent="0.35">
      <c r="V35694" s="17"/>
    </row>
    <row r="35695" spans="22:22" x14ac:dyDescent="0.35">
      <c r="V35695" s="17"/>
    </row>
    <row r="35696" spans="22:22" x14ac:dyDescent="0.35">
      <c r="V35696" s="17"/>
    </row>
    <row r="35697" spans="22:22" x14ac:dyDescent="0.35">
      <c r="V35697" s="17"/>
    </row>
    <row r="35698" spans="22:22" x14ac:dyDescent="0.35">
      <c r="V35698" s="17"/>
    </row>
    <row r="35699" spans="22:22" x14ac:dyDescent="0.35">
      <c r="V35699" s="17"/>
    </row>
    <row r="35700" spans="22:22" x14ac:dyDescent="0.35">
      <c r="V35700" s="17"/>
    </row>
    <row r="35701" spans="22:22" x14ac:dyDescent="0.35">
      <c r="V35701" s="17"/>
    </row>
    <row r="35702" spans="22:22" x14ac:dyDescent="0.35">
      <c r="V35702" s="17"/>
    </row>
    <row r="35703" spans="22:22" x14ac:dyDescent="0.35">
      <c r="V35703" s="17"/>
    </row>
    <row r="35704" spans="22:22" x14ac:dyDescent="0.35">
      <c r="V35704" s="17"/>
    </row>
    <row r="35705" spans="22:22" x14ac:dyDescent="0.35">
      <c r="V35705" s="17"/>
    </row>
    <row r="35706" spans="22:22" x14ac:dyDescent="0.35">
      <c r="V35706" s="17"/>
    </row>
    <row r="35707" spans="22:22" x14ac:dyDescent="0.35">
      <c r="V35707" s="17"/>
    </row>
    <row r="35708" spans="22:22" x14ac:dyDescent="0.35">
      <c r="V35708" s="17"/>
    </row>
    <row r="35709" spans="22:22" x14ac:dyDescent="0.35">
      <c r="V35709" s="17"/>
    </row>
    <row r="35710" spans="22:22" x14ac:dyDescent="0.35">
      <c r="V35710" s="17"/>
    </row>
    <row r="35711" spans="22:22" x14ac:dyDescent="0.35">
      <c r="V35711" s="17"/>
    </row>
    <row r="35712" spans="22:22" x14ac:dyDescent="0.35">
      <c r="V35712" s="17"/>
    </row>
    <row r="35713" spans="22:22" x14ac:dyDescent="0.35">
      <c r="V35713" s="17"/>
    </row>
    <row r="35714" spans="22:22" x14ac:dyDescent="0.35">
      <c r="V35714" s="17"/>
    </row>
    <row r="35715" spans="22:22" x14ac:dyDescent="0.35">
      <c r="V35715" s="17"/>
    </row>
    <row r="35716" spans="22:22" x14ac:dyDescent="0.35">
      <c r="V35716" s="17"/>
    </row>
    <row r="35717" spans="22:22" x14ac:dyDescent="0.35">
      <c r="V35717" s="17"/>
    </row>
    <row r="35718" spans="22:22" x14ac:dyDescent="0.35">
      <c r="V35718" s="17"/>
    </row>
    <row r="35719" spans="22:22" x14ac:dyDescent="0.35">
      <c r="V35719" s="17"/>
    </row>
    <row r="35720" spans="22:22" x14ac:dyDescent="0.35">
      <c r="V35720" s="17"/>
    </row>
    <row r="35721" spans="22:22" x14ac:dyDescent="0.35">
      <c r="V35721" s="17"/>
    </row>
    <row r="35722" spans="22:22" x14ac:dyDescent="0.35">
      <c r="V35722" s="17"/>
    </row>
    <row r="35723" spans="22:22" x14ac:dyDescent="0.35">
      <c r="V35723" s="17"/>
    </row>
    <row r="35724" spans="22:22" x14ac:dyDescent="0.35">
      <c r="V35724" s="17"/>
    </row>
    <row r="35725" spans="22:22" x14ac:dyDescent="0.35">
      <c r="V35725" s="17"/>
    </row>
    <row r="35726" spans="22:22" x14ac:dyDescent="0.35">
      <c r="V35726" s="17"/>
    </row>
    <row r="35727" spans="22:22" x14ac:dyDescent="0.35">
      <c r="V35727" s="17"/>
    </row>
    <row r="35728" spans="22:22" x14ac:dyDescent="0.35">
      <c r="V35728" s="17"/>
    </row>
    <row r="35729" spans="22:22" x14ac:dyDescent="0.35">
      <c r="V35729" s="17"/>
    </row>
    <row r="35730" spans="22:22" x14ac:dyDescent="0.35">
      <c r="V35730" s="17"/>
    </row>
    <row r="35731" spans="22:22" x14ac:dyDescent="0.35">
      <c r="V35731" s="17"/>
    </row>
    <row r="35732" spans="22:22" x14ac:dyDescent="0.35">
      <c r="V35732" s="17"/>
    </row>
    <row r="35733" spans="22:22" x14ac:dyDescent="0.35">
      <c r="V35733" s="17"/>
    </row>
    <row r="35734" spans="22:22" x14ac:dyDescent="0.35">
      <c r="V35734" s="17"/>
    </row>
    <row r="35735" spans="22:22" x14ac:dyDescent="0.35">
      <c r="V35735" s="17"/>
    </row>
    <row r="35736" spans="22:22" x14ac:dyDescent="0.35">
      <c r="V35736" s="17"/>
    </row>
    <row r="35737" spans="22:22" x14ac:dyDescent="0.35">
      <c r="V35737" s="17"/>
    </row>
    <row r="35738" spans="22:22" x14ac:dyDescent="0.35">
      <c r="V35738" s="17"/>
    </row>
    <row r="35739" spans="22:22" x14ac:dyDescent="0.35">
      <c r="V35739" s="17"/>
    </row>
    <row r="35740" spans="22:22" x14ac:dyDescent="0.35">
      <c r="V35740" s="17"/>
    </row>
    <row r="35741" spans="22:22" x14ac:dyDescent="0.35">
      <c r="V35741" s="17"/>
    </row>
    <row r="35742" spans="22:22" x14ac:dyDescent="0.35">
      <c r="V35742" s="17"/>
    </row>
    <row r="35743" spans="22:22" x14ac:dyDescent="0.35">
      <c r="V35743" s="17"/>
    </row>
    <row r="35744" spans="22:22" x14ac:dyDescent="0.35">
      <c r="V35744" s="17"/>
    </row>
    <row r="35745" spans="22:22" x14ac:dyDescent="0.35">
      <c r="V35745" s="17"/>
    </row>
    <row r="35746" spans="22:22" x14ac:dyDescent="0.35">
      <c r="V35746" s="17"/>
    </row>
    <row r="35747" spans="22:22" x14ac:dyDescent="0.35">
      <c r="V35747" s="17"/>
    </row>
    <row r="35748" spans="22:22" x14ac:dyDescent="0.35">
      <c r="V35748" s="17"/>
    </row>
    <row r="35749" spans="22:22" x14ac:dyDescent="0.35">
      <c r="V35749" s="17"/>
    </row>
    <row r="35750" spans="22:22" x14ac:dyDescent="0.35">
      <c r="V35750" s="17"/>
    </row>
    <row r="35751" spans="22:22" x14ac:dyDescent="0.35">
      <c r="V35751" s="17"/>
    </row>
    <row r="35752" spans="22:22" x14ac:dyDescent="0.35">
      <c r="V35752" s="17"/>
    </row>
    <row r="35753" spans="22:22" x14ac:dyDescent="0.35">
      <c r="V35753" s="17"/>
    </row>
    <row r="35754" spans="22:22" x14ac:dyDescent="0.35">
      <c r="V35754" s="17"/>
    </row>
    <row r="35755" spans="22:22" x14ac:dyDescent="0.35">
      <c r="V35755" s="17"/>
    </row>
    <row r="35756" spans="22:22" x14ac:dyDescent="0.35">
      <c r="V35756" s="17"/>
    </row>
    <row r="35757" spans="22:22" x14ac:dyDescent="0.35">
      <c r="V35757" s="17"/>
    </row>
    <row r="35758" spans="22:22" x14ac:dyDescent="0.35">
      <c r="V35758" s="17"/>
    </row>
    <row r="35759" spans="22:22" x14ac:dyDescent="0.35">
      <c r="V35759" s="17"/>
    </row>
    <row r="35760" spans="22:22" x14ac:dyDescent="0.35">
      <c r="V35760" s="17"/>
    </row>
    <row r="35761" spans="22:22" x14ac:dyDescent="0.35">
      <c r="V35761" s="17"/>
    </row>
    <row r="35762" spans="22:22" x14ac:dyDescent="0.35">
      <c r="V35762" s="17"/>
    </row>
    <row r="35763" spans="22:22" x14ac:dyDescent="0.35">
      <c r="V35763" s="17"/>
    </row>
    <row r="35764" spans="22:22" x14ac:dyDescent="0.35">
      <c r="V35764" s="17"/>
    </row>
    <row r="35765" spans="22:22" x14ac:dyDescent="0.35">
      <c r="V35765" s="17"/>
    </row>
    <row r="35766" spans="22:22" x14ac:dyDescent="0.35">
      <c r="V35766" s="17"/>
    </row>
    <row r="35767" spans="22:22" x14ac:dyDescent="0.35">
      <c r="V35767" s="17"/>
    </row>
    <row r="35768" spans="22:22" x14ac:dyDescent="0.35">
      <c r="V35768" s="17"/>
    </row>
    <row r="35769" spans="22:22" x14ac:dyDescent="0.35">
      <c r="V35769" s="17"/>
    </row>
    <row r="35770" spans="22:22" x14ac:dyDescent="0.35">
      <c r="V35770" s="17"/>
    </row>
    <row r="35771" spans="22:22" x14ac:dyDescent="0.35">
      <c r="V35771" s="17"/>
    </row>
    <row r="35772" spans="22:22" x14ac:dyDescent="0.35">
      <c r="V35772" s="17"/>
    </row>
    <row r="35773" spans="22:22" x14ac:dyDescent="0.35">
      <c r="V35773" s="17"/>
    </row>
    <row r="35774" spans="22:22" x14ac:dyDescent="0.35">
      <c r="V35774" s="17"/>
    </row>
    <row r="35775" spans="22:22" x14ac:dyDescent="0.35">
      <c r="V35775" s="17"/>
    </row>
    <row r="35776" spans="22:22" x14ac:dyDescent="0.35">
      <c r="V35776" s="17"/>
    </row>
    <row r="35777" spans="22:22" x14ac:dyDescent="0.35">
      <c r="V35777" s="17"/>
    </row>
    <row r="35778" spans="22:22" x14ac:dyDescent="0.35">
      <c r="V35778" s="17"/>
    </row>
    <row r="35779" spans="22:22" x14ac:dyDescent="0.35">
      <c r="V35779" s="17"/>
    </row>
    <row r="35780" spans="22:22" x14ac:dyDescent="0.35">
      <c r="V35780" s="17"/>
    </row>
    <row r="35781" spans="22:22" x14ac:dyDescent="0.35">
      <c r="V35781" s="17"/>
    </row>
    <row r="35782" spans="22:22" x14ac:dyDescent="0.35">
      <c r="V35782" s="17"/>
    </row>
    <row r="35783" spans="22:22" x14ac:dyDescent="0.35">
      <c r="V35783" s="17"/>
    </row>
    <row r="35784" spans="22:22" x14ac:dyDescent="0.35">
      <c r="V35784" s="17"/>
    </row>
    <row r="35785" spans="22:22" x14ac:dyDescent="0.35">
      <c r="V35785" s="17"/>
    </row>
    <row r="35786" spans="22:22" x14ac:dyDescent="0.35">
      <c r="V35786" s="17"/>
    </row>
    <row r="35787" spans="22:22" x14ac:dyDescent="0.35">
      <c r="V35787" s="17"/>
    </row>
    <row r="35788" spans="22:22" x14ac:dyDescent="0.35">
      <c r="V35788" s="17"/>
    </row>
    <row r="35789" spans="22:22" x14ac:dyDescent="0.35">
      <c r="V35789" s="17"/>
    </row>
    <row r="35790" spans="22:22" x14ac:dyDescent="0.35">
      <c r="V35790" s="17"/>
    </row>
    <row r="35791" spans="22:22" x14ac:dyDescent="0.35">
      <c r="V35791" s="17"/>
    </row>
    <row r="35792" spans="22:22" x14ac:dyDescent="0.35">
      <c r="V35792" s="17"/>
    </row>
    <row r="35793" spans="22:22" x14ac:dyDescent="0.35">
      <c r="V35793" s="17"/>
    </row>
    <row r="35794" spans="22:22" x14ac:dyDescent="0.35">
      <c r="V35794" s="17"/>
    </row>
    <row r="35795" spans="22:22" x14ac:dyDescent="0.35">
      <c r="V35795" s="17"/>
    </row>
    <row r="35796" spans="22:22" x14ac:dyDescent="0.35">
      <c r="V35796" s="17"/>
    </row>
    <row r="35797" spans="22:22" x14ac:dyDescent="0.35">
      <c r="V35797" s="17"/>
    </row>
    <row r="35798" spans="22:22" x14ac:dyDescent="0.35">
      <c r="V35798" s="17"/>
    </row>
    <row r="35799" spans="22:22" x14ac:dyDescent="0.35">
      <c r="V35799" s="17"/>
    </row>
    <row r="35800" spans="22:22" x14ac:dyDescent="0.35">
      <c r="V35800" s="17"/>
    </row>
    <row r="35801" spans="22:22" x14ac:dyDescent="0.35">
      <c r="V35801" s="17"/>
    </row>
    <row r="35802" spans="22:22" x14ac:dyDescent="0.35">
      <c r="V35802" s="17"/>
    </row>
    <row r="35803" spans="22:22" x14ac:dyDescent="0.35">
      <c r="V35803" s="17"/>
    </row>
    <row r="35804" spans="22:22" x14ac:dyDescent="0.35">
      <c r="V35804" s="17"/>
    </row>
    <row r="35805" spans="22:22" x14ac:dyDescent="0.35">
      <c r="V35805" s="17"/>
    </row>
    <row r="35806" spans="22:22" x14ac:dyDescent="0.35">
      <c r="V35806" s="17"/>
    </row>
    <row r="35807" spans="22:22" x14ac:dyDescent="0.35">
      <c r="V35807" s="17"/>
    </row>
    <row r="35808" spans="22:22" x14ac:dyDescent="0.35">
      <c r="V35808" s="17"/>
    </row>
    <row r="35809" spans="22:22" x14ac:dyDescent="0.35">
      <c r="V35809" s="17"/>
    </row>
    <row r="35810" spans="22:22" x14ac:dyDescent="0.35">
      <c r="V35810" s="17"/>
    </row>
    <row r="35811" spans="22:22" x14ac:dyDescent="0.35">
      <c r="V35811" s="17"/>
    </row>
    <row r="35812" spans="22:22" x14ac:dyDescent="0.35">
      <c r="V35812" s="17"/>
    </row>
    <row r="35813" spans="22:22" x14ac:dyDescent="0.35">
      <c r="V35813" s="17"/>
    </row>
    <row r="35814" spans="22:22" x14ac:dyDescent="0.35">
      <c r="V35814" s="17"/>
    </row>
    <row r="35815" spans="22:22" x14ac:dyDescent="0.35">
      <c r="V35815" s="17"/>
    </row>
    <row r="35816" spans="22:22" x14ac:dyDescent="0.35">
      <c r="V35816" s="17"/>
    </row>
    <row r="35817" spans="22:22" x14ac:dyDescent="0.35">
      <c r="V35817" s="17"/>
    </row>
    <row r="35818" spans="22:22" x14ac:dyDescent="0.35">
      <c r="V35818" s="17"/>
    </row>
    <row r="35819" spans="22:22" x14ac:dyDescent="0.35">
      <c r="V35819" s="17"/>
    </row>
    <row r="35820" spans="22:22" x14ac:dyDescent="0.35">
      <c r="V35820" s="17"/>
    </row>
    <row r="35821" spans="22:22" x14ac:dyDescent="0.35">
      <c r="V35821" s="17"/>
    </row>
    <row r="35822" spans="22:22" x14ac:dyDescent="0.35">
      <c r="V35822" s="17"/>
    </row>
    <row r="35823" spans="22:22" x14ac:dyDescent="0.35">
      <c r="V35823" s="17"/>
    </row>
    <row r="35824" spans="22:22" x14ac:dyDescent="0.35">
      <c r="V35824" s="17"/>
    </row>
    <row r="35825" spans="22:22" x14ac:dyDescent="0.35">
      <c r="V35825" s="17"/>
    </row>
    <row r="35826" spans="22:22" x14ac:dyDescent="0.35">
      <c r="V35826" s="17"/>
    </row>
    <row r="35827" spans="22:22" x14ac:dyDescent="0.35">
      <c r="V35827" s="17"/>
    </row>
    <row r="35828" spans="22:22" x14ac:dyDescent="0.35">
      <c r="V35828" s="17"/>
    </row>
    <row r="35829" spans="22:22" x14ac:dyDescent="0.35">
      <c r="V35829" s="17"/>
    </row>
    <row r="35830" spans="22:22" x14ac:dyDescent="0.35">
      <c r="V35830" s="17"/>
    </row>
    <row r="35831" spans="22:22" x14ac:dyDescent="0.35">
      <c r="V35831" s="17"/>
    </row>
    <row r="35832" spans="22:22" x14ac:dyDescent="0.35">
      <c r="V35832" s="17"/>
    </row>
    <row r="35833" spans="22:22" x14ac:dyDescent="0.35">
      <c r="V35833" s="17"/>
    </row>
    <row r="35834" spans="22:22" x14ac:dyDescent="0.35">
      <c r="V35834" s="17"/>
    </row>
    <row r="35835" spans="22:22" x14ac:dyDescent="0.35">
      <c r="V35835" s="17"/>
    </row>
    <row r="35836" spans="22:22" x14ac:dyDescent="0.35">
      <c r="V35836" s="17"/>
    </row>
    <row r="35837" spans="22:22" x14ac:dyDescent="0.35">
      <c r="V35837" s="17"/>
    </row>
    <row r="35838" spans="22:22" x14ac:dyDescent="0.35">
      <c r="V35838" s="17"/>
    </row>
    <row r="35839" spans="22:22" x14ac:dyDescent="0.35">
      <c r="V35839" s="17"/>
    </row>
    <row r="35840" spans="22:22" x14ac:dyDescent="0.35">
      <c r="V35840" s="17"/>
    </row>
    <row r="35841" spans="22:22" x14ac:dyDescent="0.35">
      <c r="V35841" s="17"/>
    </row>
    <row r="35842" spans="22:22" x14ac:dyDescent="0.35">
      <c r="V35842" s="17"/>
    </row>
    <row r="35843" spans="22:22" x14ac:dyDescent="0.35">
      <c r="V35843" s="17"/>
    </row>
    <row r="35844" spans="22:22" x14ac:dyDescent="0.35">
      <c r="V35844" s="17"/>
    </row>
    <row r="35845" spans="22:22" x14ac:dyDescent="0.35">
      <c r="V35845" s="17"/>
    </row>
    <row r="35846" spans="22:22" x14ac:dyDescent="0.35">
      <c r="V35846" s="17"/>
    </row>
    <row r="35847" spans="22:22" x14ac:dyDescent="0.35">
      <c r="V35847" s="17"/>
    </row>
    <row r="35848" spans="22:22" x14ac:dyDescent="0.35">
      <c r="V35848" s="17"/>
    </row>
    <row r="35849" spans="22:22" x14ac:dyDescent="0.35">
      <c r="V35849" s="17"/>
    </row>
    <row r="35850" spans="22:22" x14ac:dyDescent="0.35">
      <c r="V35850" s="17"/>
    </row>
    <row r="35851" spans="22:22" x14ac:dyDescent="0.35">
      <c r="V35851" s="17"/>
    </row>
    <row r="35852" spans="22:22" x14ac:dyDescent="0.35">
      <c r="V35852" s="17"/>
    </row>
    <row r="35853" spans="22:22" x14ac:dyDescent="0.35">
      <c r="V35853" s="17"/>
    </row>
    <row r="35854" spans="22:22" x14ac:dyDescent="0.35">
      <c r="V35854" s="17"/>
    </row>
    <row r="35855" spans="22:22" x14ac:dyDescent="0.35">
      <c r="V35855" s="17"/>
    </row>
    <row r="35856" spans="22:22" x14ac:dyDescent="0.35">
      <c r="V35856" s="17"/>
    </row>
    <row r="35857" spans="22:22" x14ac:dyDescent="0.35">
      <c r="V35857" s="17"/>
    </row>
    <row r="35858" spans="22:22" x14ac:dyDescent="0.35">
      <c r="V35858" s="17"/>
    </row>
    <row r="35859" spans="22:22" x14ac:dyDescent="0.35">
      <c r="V35859" s="17"/>
    </row>
    <row r="35860" spans="22:22" x14ac:dyDescent="0.35">
      <c r="V35860" s="17"/>
    </row>
    <row r="35861" spans="22:22" x14ac:dyDescent="0.35">
      <c r="V35861" s="17"/>
    </row>
    <row r="35862" spans="22:22" x14ac:dyDescent="0.35">
      <c r="V35862" s="17"/>
    </row>
    <row r="35863" spans="22:22" x14ac:dyDescent="0.35">
      <c r="V35863" s="17"/>
    </row>
    <row r="35864" spans="22:22" x14ac:dyDescent="0.35">
      <c r="V35864" s="17"/>
    </row>
    <row r="35865" spans="22:22" x14ac:dyDescent="0.35">
      <c r="V35865" s="17"/>
    </row>
    <row r="35866" spans="22:22" x14ac:dyDescent="0.35">
      <c r="V35866" s="17"/>
    </row>
    <row r="35867" spans="22:22" x14ac:dyDescent="0.35">
      <c r="V35867" s="17"/>
    </row>
    <row r="35868" spans="22:22" x14ac:dyDescent="0.35">
      <c r="V35868" s="17"/>
    </row>
    <row r="35869" spans="22:22" x14ac:dyDescent="0.35">
      <c r="V35869" s="17"/>
    </row>
    <row r="35870" spans="22:22" x14ac:dyDescent="0.35">
      <c r="V35870" s="17"/>
    </row>
    <row r="35871" spans="22:22" x14ac:dyDescent="0.35">
      <c r="V35871" s="17"/>
    </row>
    <row r="35872" spans="22:22" x14ac:dyDescent="0.35">
      <c r="V35872" s="17"/>
    </row>
    <row r="35873" spans="22:22" x14ac:dyDescent="0.35">
      <c r="V35873" s="17"/>
    </row>
    <row r="35874" spans="22:22" x14ac:dyDescent="0.35">
      <c r="V35874" s="17"/>
    </row>
    <row r="35875" spans="22:22" x14ac:dyDescent="0.35">
      <c r="V35875" s="17"/>
    </row>
    <row r="35876" spans="22:22" x14ac:dyDescent="0.35">
      <c r="V35876" s="17"/>
    </row>
    <row r="35877" spans="22:22" x14ac:dyDescent="0.35">
      <c r="V35877" s="17"/>
    </row>
    <row r="35878" spans="22:22" x14ac:dyDescent="0.35">
      <c r="V35878" s="17"/>
    </row>
    <row r="35879" spans="22:22" x14ac:dyDescent="0.35">
      <c r="V35879" s="17"/>
    </row>
    <row r="35880" spans="22:22" x14ac:dyDescent="0.35">
      <c r="V35880" s="17"/>
    </row>
    <row r="35881" spans="22:22" x14ac:dyDescent="0.35">
      <c r="V35881" s="17"/>
    </row>
    <row r="35882" spans="22:22" x14ac:dyDescent="0.35">
      <c r="V35882" s="17"/>
    </row>
    <row r="35883" spans="22:22" x14ac:dyDescent="0.35">
      <c r="V35883" s="17"/>
    </row>
    <row r="35884" spans="22:22" x14ac:dyDescent="0.35">
      <c r="V35884" s="17"/>
    </row>
    <row r="35885" spans="22:22" x14ac:dyDescent="0.35">
      <c r="V35885" s="17"/>
    </row>
    <row r="35886" spans="22:22" x14ac:dyDescent="0.35">
      <c r="V35886" s="17"/>
    </row>
    <row r="35887" spans="22:22" x14ac:dyDescent="0.35">
      <c r="V35887" s="17"/>
    </row>
    <row r="35888" spans="22:22" x14ac:dyDescent="0.35">
      <c r="V35888" s="17"/>
    </row>
    <row r="35889" spans="22:22" x14ac:dyDescent="0.35">
      <c r="V35889" s="17"/>
    </row>
    <row r="35890" spans="22:22" x14ac:dyDescent="0.35">
      <c r="V35890" s="17"/>
    </row>
    <row r="35891" spans="22:22" x14ac:dyDescent="0.35">
      <c r="V35891" s="17"/>
    </row>
    <row r="35892" spans="22:22" x14ac:dyDescent="0.35">
      <c r="V35892" s="17"/>
    </row>
    <row r="35893" spans="22:22" x14ac:dyDescent="0.35">
      <c r="V35893" s="17"/>
    </row>
    <row r="35894" spans="22:22" x14ac:dyDescent="0.35">
      <c r="V35894" s="17"/>
    </row>
    <row r="35895" spans="22:22" x14ac:dyDescent="0.35">
      <c r="V35895" s="17"/>
    </row>
    <row r="35896" spans="22:22" x14ac:dyDescent="0.35">
      <c r="V35896" s="17"/>
    </row>
    <row r="35897" spans="22:22" x14ac:dyDescent="0.35">
      <c r="V35897" s="17"/>
    </row>
    <row r="35898" spans="22:22" x14ac:dyDescent="0.35">
      <c r="V35898" s="17"/>
    </row>
    <row r="35899" spans="22:22" x14ac:dyDescent="0.35">
      <c r="V35899" s="17"/>
    </row>
    <row r="35900" spans="22:22" x14ac:dyDescent="0.35">
      <c r="V35900" s="17"/>
    </row>
    <row r="35901" spans="22:22" x14ac:dyDescent="0.35">
      <c r="V35901" s="17"/>
    </row>
    <row r="35902" spans="22:22" x14ac:dyDescent="0.35">
      <c r="V35902" s="17"/>
    </row>
    <row r="35903" spans="22:22" x14ac:dyDescent="0.35">
      <c r="V35903" s="17"/>
    </row>
    <row r="35904" spans="22:22" x14ac:dyDescent="0.35">
      <c r="V35904" s="17"/>
    </row>
    <row r="35905" spans="22:22" x14ac:dyDescent="0.35">
      <c r="V35905" s="17"/>
    </row>
    <row r="35906" spans="22:22" x14ac:dyDescent="0.35">
      <c r="V35906" s="17"/>
    </row>
    <row r="35907" spans="22:22" x14ac:dyDescent="0.35">
      <c r="V35907" s="17"/>
    </row>
    <row r="35908" spans="22:22" x14ac:dyDescent="0.35">
      <c r="V35908" s="17"/>
    </row>
    <row r="35909" spans="22:22" x14ac:dyDescent="0.35">
      <c r="V35909" s="17"/>
    </row>
    <row r="35910" spans="22:22" x14ac:dyDescent="0.35">
      <c r="V35910" s="17"/>
    </row>
    <row r="35911" spans="22:22" x14ac:dyDescent="0.35">
      <c r="V35911" s="17"/>
    </row>
    <row r="35912" spans="22:22" x14ac:dyDescent="0.35">
      <c r="V35912" s="17"/>
    </row>
    <row r="35913" spans="22:22" x14ac:dyDescent="0.35">
      <c r="V35913" s="17"/>
    </row>
    <row r="35914" spans="22:22" x14ac:dyDescent="0.35">
      <c r="V35914" s="17"/>
    </row>
    <row r="35915" spans="22:22" x14ac:dyDescent="0.35">
      <c r="V35915" s="17"/>
    </row>
    <row r="35916" spans="22:22" x14ac:dyDescent="0.35">
      <c r="V35916" s="17"/>
    </row>
    <row r="35917" spans="22:22" x14ac:dyDescent="0.35">
      <c r="V35917" s="17"/>
    </row>
    <row r="35918" spans="22:22" x14ac:dyDescent="0.35">
      <c r="V35918" s="17"/>
    </row>
    <row r="35919" spans="22:22" x14ac:dyDescent="0.35">
      <c r="V35919" s="17"/>
    </row>
    <row r="35920" spans="22:22" x14ac:dyDescent="0.35">
      <c r="V35920" s="17"/>
    </row>
    <row r="35921" spans="22:22" x14ac:dyDescent="0.35">
      <c r="V35921" s="17"/>
    </row>
    <row r="35922" spans="22:22" x14ac:dyDescent="0.35">
      <c r="V35922" s="17"/>
    </row>
    <row r="35923" spans="22:22" x14ac:dyDescent="0.35">
      <c r="V35923" s="17"/>
    </row>
    <row r="35924" spans="22:22" x14ac:dyDescent="0.35">
      <c r="V35924" s="17"/>
    </row>
    <row r="35925" spans="22:22" x14ac:dyDescent="0.35">
      <c r="V35925" s="17"/>
    </row>
    <row r="35926" spans="22:22" x14ac:dyDescent="0.35">
      <c r="V35926" s="17"/>
    </row>
    <row r="35927" spans="22:22" x14ac:dyDescent="0.35">
      <c r="V35927" s="17"/>
    </row>
    <row r="35928" spans="22:22" x14ac:dyDescent="0.35">
      <c r="V35928" s="17"/>
    </row>
    <row r="35929" spans="22:22" x14ac:dyDescent="0.35">
      <c r="V35929" s="17"/>
    </row>
    <row r="35930" spans="22:22" x14ac:dyDescent="0.35">
      <c r="V35930" s="17"/>
    </row>
    <row r="35931" spans="22:22" x14ac:dyDescent="0.35">
      <c r="V35931" s="17"/>
    </row>
    <row r="35932" spans="22:22" x14ac:dyDescent="0.35">
      <c r="V35932" s="17"/>
    </row>
    <row r="35933" spans="22:22" x14ac:dyDescent="0.35">
      <c r="V35933" s="17"/>
    </row>
    <row r="35934" spans="22:22" x14ac:dyDescent="0.35">
      <c r="V35934" s="17"/>
    </row>
    <row r="35935" spans="22:22" x14ac:dyDescent="0.35">
      <c r="V35935" s="17"/>
    </row>
    <row r="35936" spans="22:22" x14ac:dyDescent="0.35">
      <c r="V35936" s="17"/>
    </row>
    <row r="35937" spans="22:22" x14ac:dyDescent="0.35">
      <c r="V35937" s="17"/>
    </row>
    <row r="35938" spans="22:22" x14ac:dyDescent="0.35">
      <c r="V35938" s="17"/>
    </row>
    <row r="35939" spans="22:22" x14ac:dyDescent="0.35">
      <c r="V35939" s="17"/>
    </row>
    <row r="35940" spans="22:22" x14ac:dyDescent="0.35">
      <c r="V35940" s="17"/>
    </row>
    <row r="35941" spans="22:22" x14ac:dyDescent="0.35">
      <c r="V35941" s="17"/>
    </row>
    <row r="35942" spans="22:22" x14ac:dyDescent="0.35">
      <c r="V35942" s="17"/>
    </row>
    <row r="35943" spans="22:22" x14ac:dyDescent="0.35">
      <c r="V35943" s="17"/>
    </row>
    <row r="35944" spans="22:22" x14ac:dyDescent="0.35">
      <c r="V35944" s="17"/>
    </row>
    <row r="35945" spans="22:22" x14ac:dyDescent="0.35">
      <c r="V35945" s="17"/>
    </row>
    <row r="35946" spans="22:22" x14ac:dyDescent="0.35">
      <c r="V35946" s="17"/>
    </row>
    <row r="35947" spans="22:22" x14ac:dyDescent="0.35">
      <c r="V35947" s="17"/>
    </row>
    <row r="35948" spans="22:22" x14ac:dyDescent="0.35">
      <c r="V35948" s="17"/>
    </row>
    <row r="35949" spans="22:22" x14ac:dyDescent="0.35">
      <c r="V35949" s="17"/>
    </row>
    <row r="35950" spans="22:22" x14ac:dyDescent="0.35">
      <c r="V35950" s="17"/>
    </row>
    <row r="35951" spans="22:22" x14ac:dyDescent="0.35">
      <c r="V35951" s="17"/>
    </row>
    <row r="35952" spans="22:22" x14ac:dyDescent="0.35">
      <c r="V35952" s="17"/>
    </row>
    <row r="35953" spans="22:22" x14ac:dyDescent="0.35">
      <c r="V35953" s="17"/>
    </row>
    <row r="35954" spans="22:22" x14ac:dyDescent="0.35">
      <c r="V35954" s="17"/>
    </row>
    <row r="35955" spans="22:22" x14ac:dyDescent="0.35">
      <c r="V35955" s="17"/>
    </row>
    <row r="35956" spans="22:22" x14ac:dyDescent="0.35">
      <c r="V35956" s="17"/>
    </row>
    <row r="35957" spans="22:22" x14ac:dyDescent="0.35">
      <c r="V35957" s="17"/>
    </row>
    <row r="35958" spans="22:22" x14ac:dyDescent="0.35">
      <c r="V35958" s="17"/>
    </row>
    <row r="35959" spans="22:22" x14ac:dyDescent="0.35">
      <c r="V35959" s="17"/>
    </row>
    <row r="35960" spans="22:22" x14ac:dyDescent="0.35">
      <c r="V35960" s="17"/>
    </row>
    <row r="35961" spans="22:22" x14ac:dyDescent="0.35">
      <c r="V35961" s="17"/>
    </row>
    <row r="35962" spans="22:22" x14ac:dyDescent="0.35">
      <c r="V35962" s="17"/>
    </row>
    <row r="35963" spans="22:22" x14ac:dyDescent="0.35">
      <c r="V35963" s="17"/>
    </row>
    <row r="35964" spans="22:22" x14ac:dyDescent="0.35">
      <c r="V35964" s="17"/>
    </row>
    <row r="35965" spans="22:22" x14ac:dyDescent="0.35">
      <c r="V35965" s="17"/>
    </row>
    <row r="35966" spans="22:22" x14ac:dyDescent="0.35">
      <c r="V35966" s="17"/>
    </row>
    <row r="35967" spans="22:22" x14ac:dyDescent="0.35">
      <c r="V35967" s="17"/>
    </row>
    <row r="35968" spans="22:22" x14ac:dyDescent="0.35">
      <c r="V35968" s="17"/>
    </row>
    <row r="35969" spans="22:22" x14ac:dyDescent="0.35">
      <c r="V35969" s="17"/>
    </row>
    <row r="35970" spans="22:22" x14ac:dyDescent="0.35">
      <c r="V35970" s="17"/>
    </row>
    <row r="35971" spans="22:22" x14ac:dyDescent="0.35">
      <c r="V35971" s="17"/>
    </row>
    <row r="35972" spans="22:22" x14ac:dyDescent="0.35">
      <c r="V35972" s="17"/>
    </row>
    <row r="35973" spans="22:22" x14ac:dyDescent="0.35">
      <c r="V35973" s="17"/>
    </row>
    <row r="35974" spans="22:22" x14ac:dyDescent="0.35">
      <c r="V35974" s="17"/>
    </row>
    <row r="35975" spans="22:22" x14ac:dyDescent="0.35">
      <c r="V35975" s="17"/>
    </row>
    <row r="35976" spans="22:22" x14ac:dyDescent="0.35">
      <c r="V35976" s="17"/>
    </row>
    <row r="35977" spans="22:22" x14ac:dyDescent="0.35">
      <c r="V35977" s="17"/>
    </row>
    <row r="35978" spans="22:22" x14ac:dyDescent="0.35">
      <c r="V35978" s="17"/>
    </row>
    <row r="35979" spans="22:22" x14ac:dyDescent="0.35">
      <c r="V35979" s="17"/>
    </row>
    <row r="35980" spans="22:22" x14ac:dyDescent="0.35">
      <c r="V35980" s="17"/>
    </row>
    <row r="35981" spans="22:22" x14ac:dyDescent="0.35">
      <c r="V35981" s="17"/>
    </row>
    <row r="35982" spans="22:22" x14ac:dyDescent="0.35">
      <c r="V35982" s="17"/>
    </row>
    <row r="35983" spans="22:22" x14ac:dyDescent="0.35">
      <c r="V35983" s="17"/>
    </row>
    <row r="35984" spans="22:22" x14ac:dyDescent="0.35">
      <c r="V35984" s="17"/>
    </row>
    <row r="35985" spans="22:22" x14ac:dyDescent="0.35">
      <c r="V35985" s="17"/>
    </row>
    <row r="35986" spans="22:22" x14ac:dyDescent="0.35">
      <c r="V35986" s="17"/>
    </row>
    <row r="35987" spans="22:22" x14ac:dyDescent="0.35">
      <c r="V35987" s="17"/>
    </row>
    <row r="35988" spans="22:22" x14ac:dyDescent="0.35">
      <c r="V35988" s="17"/>
    </row>
    <row r="35989" spans="22:22" x14ac:dyDescent="0.35">
      <c r="V35989" s="17"/>
    </row>
    <row r="35990" spans="22:22" x14ac:dyDescent="0.35">
      <c r="V35990" s="17"/>
    </row>
    <row r="35991" spans="22:22" x14ac:dyDescent="0.35">
      <c r="V35991" s="17"/>
    </row>
    <row r="35992" spans="22:22" x14ac:dyDescent="0.35">
      <c r="V35992" s="17"/>
    </row>
    <row r="35993" spans="22:22" x14ac:dyDescent="0.35">
      <c r="V35993" s="17"/>
    </row>
    <row r="35994" spans="22:22" x14ac:dyDescent="0.35">
      <c r="V35994" s="17"/>
    </row>
    <row r="35995" spans="22:22" x14ac:dyDescent="0.35">
      <c r="V35995" s="17"/>
    </row>
    <row r="35996" spans="22:22" x14ac:dyDescent="0.35">
      <c r="V35996" s="17"/>
    </row>
    <row r="35997" spans="22:22" x14ac:dyDescent="0.35">
      <c r="V35997" s="17"/>
    </row>
    <row r="35998" spans="22:22" x14ac:dyDescent="0.35">
      <c r="V35998" s="17"/>
    </row>
    <row r="35999" spans="22:22" x14ac:dyDescent="0.35">
      <c r="V35999" s="17"/>
    </row>
    <row r="36000" spans="22:22" x14ac:dyDescent="0.35">
      <c r="V36000" s="17"/>
    </row>
    <row r="36001" spans="22:22" x14ac:dyDescent="0.35">
      <c r="V36001" s="17"/>
    </row>
    <row r="36002" spans="22:22" x14ac:dyDescent="0.35">
      <c r="V36002" s="17"/>
    </row>
    <row r="36003" spans="22:22" x14ac:dyDescent="0.35">
      <c r="V36003" s="17"/>
    </row>
    <row r="36004" spans="22:22" x14ac:dyDescent="0.35">
      <c r="V36004" s="17"/>
    </row>
    <row r="36005" spans="22:22" x14ac:dyDescent="0.35">
      <c r="V36005" s="17"/>
    </row>
    <row r="36006" spans="22:22" x14ac:dyDescent="0.35">
      <c r="V36006" s="17"/>
    </row>
    <row r="36007" spans="22:22" x14ac:dyDescent="0.35">
      <c r="V36007" s="17"/>
    </row>
    <row r="36008" spans="22:22" x14ac:dyDescent="0.35">
      <c r="V36008" s="17"/>
    </row>
    <row r="36009" spans="22:22" x14ac:dyDescent="0.35">
      <c r="V36009" s="17"/>
    </row>
    <row r="36010" spans="22:22" x14ac:dyDescent="0.35">
      <c r="V36010" s="17"/>
    </row>
    <row r="36011" spans="22:22" x14ac:dyDescent="0.35">
      <c r="V36011" s="17"/>
    </row>
    <row r="36012" spans="22:22" x14ac:dyDescent="0.35">
      <c r="V36012" s="17"/>
    </row>
    <row r="36013" spans="22:22" x14ac:dyDescent="0.35">
      <c r="V36013" s="17"/>
    </row>
    <row r="36014" spans="22:22" x14ac:dyDescent="0.35">
      <c r="V36014" s="17"/>
    </row>
    <row r="36015" spans="22:22" x14ac:dyDescent="0.35">
      <c r="V36015" s="17"/>
    </row>
    <row r="36016" spans="22:22" x14ac:dyDescent="0.35">
      <c r="V36016" s="17"/>
    </row>
    <row r="36017" spans="22:22" x14ac:dyDescent="0.35">
      <c r="V36017" s="17"/>
    </row>
    <row r="36018" spans="22:22" x14ac:dyDescent="0.35">
      <c r="V36018" s="17"/>
    </row>
    <row r="36019" spans="22:22" x14ac:dyDescent="0.35">
      <c r="V36019" s="17"/>
    </row>
    <row r="36020" spans="22:22" x14ac:dyDescent="0.35">
      <c r="V36020" s="17"/>
    </row>
    <row r="36021" spans="22:22" x14ac:dyDescent="0.35">
      <c r="V36021" s="17"/>
    </row>
    <row r="36022" spans="22:22" x14ac:dyDescent="0.35">
      <c r="V36022" s="17"/>
    </row>
    <row r="36023" spans="22:22" x14ac:dyDescent="0.35">
      <c r="V36023" s="17"/>
    </row>
    <row r="36024" spans="22:22" x14ac:dyDescent="0.35">
      <c r="V36024" s="17"/>
    </row>
    <row r="36025" spans="22:22" x14ac:dyDescent="0.35">
      <c r="V36025" s="17"/>
    </row>
    <row r="36026" spans="22:22" x14ac:dyDescent="0.35">
      <c r="V36026" s="17"/>
    </row>
    <row r="36027" spans="22:22" x14ac:dyDescent="0.35">
      <c r="V36027" s="17"/>
    </row>
    <row r="36028" spans="22:22" x14ac:dyDescent="0.35">
      <c r="V36028" s="17"/>
    </row>
    <row r="36029" spans="22:22" x14ac:dyDescent="0.35">
      <c r="V36029" s="17"/>
    </row>
    <row r="36030" spans="22:22" x14ac:dyDescent="0.35">
      <c r="V36030" s="17"/>
    </row>
    <row r="36031" spans="22:22" x14ac:dyDescent="0.35">
      <c r="V36031" s="17"/>
    </row>
    <row r="36032" spans="22:22" x14ac:dyDescent="0.35">
      <c r="V36032" s="17"/>
    </row>
    <row r="36033" spans="22:22" x14ac:dyDescent="0.35">
      <c r="V36033" s="17"/>
    </row>
    <row r="36034" spans="22:22" x14ac:dyDescent="0.35">
      <c r="V36034" s="17"/>
    </row>
    <row r="36035" spans="22:22" x14ac:dyDescent="0.35">
      <c r="V36035" s="17"/>
    </row>
    <row r="36036" spans="22:22" x14ac:dyDescent="0.35">
      <c r="V36036" s="17"/>
    </row>
    <row r="36037" spans="22:22" x14ac:dyDescent="0.35">
      <c r="V36037" s="17"/>
    </row>
    <row r="36038" spans="22:22" x14ac:dyDescent="0.35">
      <c r="V36038" s="17"/>
    </row>
    <row r="36039" spans="22:22" x14ac:dyDescent="0.35">
      <c r="V36039" s="17"/>
    </row>
    <row r="36040" spans="22:22" x14ac:dyDescent="0.35">
      <c r="V36040" s="17"/>
    </row>
    <row r="36041" spans="22:22" x14ac:dyDescent="0.35">
      <c r="V36041" s="17"/>
    </row>
    <row r="36042" spans="22:22" x14ac:dyDescent="0.35">
      <c r="V36042" s="17"/>
    </row>
    <row r="36043" spans="22:22" x14ac:dyDescent="0.35">
      <c r="V36043" s="17"/>
    </row>
    <row r="36044" spans="22:22" x14ac:dyDescent="0.35">
      <c r="V36044" s="17"/>
    </row>
    <row r="36045" spans="22:22" x14ac:dyDescent="0.35">
      <c r="V36045" s="17"/>
    </row>
    <row r="36046" spans="22:22" x14ac:dyDescent="0.35">
      <c r="V36046" s="17"/>
    </row>
    <row r="36047" spans="22:22" x14ac:dyDescent="0.35">
      <c r="V36047" s="17"/>
    </row>
    <row r="36048" spans="22:22" x14ac:dyDescent="0.35">
      <c r="V36048" s="17"/>
    </row>
    <row r="36049" spans="22:22" x14ac:dyDescent="0.35">
      <c r="V36049" s="17"/>
    </row>
    <row r="36050" spans="22:22" x14ac:dyDescent="0.35">
      <c r="V36050" s="17"/>
    </row>
    <row r="36051" spans="22:22" x14ac:dyDescent="0.35">
      <c r="V36051" s="17"/>
    </row>
    <row r="36052" spans="22:22" x14ac:dyDescent="0.35">
      <c r="V36052" s="17"/>
    </row>
    <row r="36053" spans="22:22" x14ac:dyDescent="0.35">
      <c r="V36053" s="17"/>
    </row>
    <row r="36054" spans="22:22" x14ac:dyDescent="0.35">
      <c r="V36054" s="17"/>
    </row>
    <row r="36055" spans="22:22" x14ac:dyDescent="0.35">
      <c r="V36055" s="17"/>
    </row>
    <row r="36056" spans="22:22" x14ac:dyDescent="0.35">
      <c r="V36056" s="17"/>
    </row>
    <row r="36057" spans="22:22" x14ac:dyDescent="0.35">
      <c r="V36057" s="17"/>
    </row>
    <row r="36058" spans="22:22" x14ac:dyDescent="0.35">
      <c r="V36058" s="17"/>
    </row>
    <row r="36059" spans="22:22" x14ac:dyDescent="0.35">
      <c r="V36059" s="17"/>
    </row>
    <row r="36060" spans="22:22" x14ac:dyDescent="0.35">
      <c r="V36060" s="17"/>
    </row>
    <row r="36061" spans="22:22" x14ac:dyDescent="0.35">
      <c r="V36061" s="17"/>
    </row>
    <row r="36062" spans="22:22" x14ac:dyDescent="0.35">
      <c r="V36062" s="17"/>
    </row>
    <row r="36063" spans="22:22" x14ac:dyDescent="0.35">
      <c r="V36063" s="17"/>
    </row>
    <row r="36064" spans="22:22" x14ac:dyDescent="0.35">
      <c r="V36064" s="17"/>
    </row>
    <row r="36065" spans="22:22" x14ac:dyDescent="0.35">
      <c r="V36065" s="17"/>
    </row>
    <row r="36066" spans="22:22" x14ac:dyDescent="0.35">
      <c r="V36066" s="17"/>
    </row>
    <row r="36067" spans="22:22" x14ac:dyDescent="0.35">
      <c r="V36067" s="17"/>
    </row>
    <row r="36068" spans="22:22" x14ac:dyDescent="0.35">
      <c r="V36068" s="17"/>
    </row>
    <row r="36069" spans="22:22" x14ac:dyDescent="0.35">
      <c r="V36069" s="17"/>
    </row>
    <row r="36070" spans="22:22" x14ac:dyDescent="0.35">
      <c r="V36070" s="17"/>
    </row>
    <row r="36071" spans="22:22" x14ac:dyDescent="0.35">
      <c r="V36071" s="17"/>
    </row>
    <row r="36072" spans="22:22" x14ac:dyDescent="0.35">
      <c r="V36072" s="17"/>
    </row>
    <row r="36073" spans="22:22" x14ac:dyDescent="0.35">
      <c r="V36073" s="17"/>
    </row>
    <row r="36074" spans="22:22" x14ac:dyDescent="0.35">
      <c r="V36074" s="17"/>
    </row>
    <row r="36075" spans="22:22" x14ac:dyDescent="0.35">
      <c r="V36075" s="17"/>
    </row>
    <row r="36076" spans="22:22" x14ac:dyDescent="0.35">
      <c r="V36076" s="17"/>
    </row>
    <row r="36077" spans="22:22" x14ac:dyDescent="0.35">
      <c r="V36077" s="17"/>
    </row>
    <row r="36078" spans="22:22" x14ac:dyDescent="0.35">
      <c r="V36078" s="17"/>
    </row>
    <row r="36079" spans="22:22" x14ac:dyDescent="0.35">
      <c r="V36079" s="17"/>
    </row>
    <row r="36080" spans="22:22" x14ac:dyDescent="0.35">
      <c r="V36080" s="17"/>
    </row>
    <row r="36081" spans="22:22" x14ac:dyDescent="0.35">
      <c r="V36081" s="17"/>
    </row>
    <row r="36082" spans="22:22" x14ac:dyDescent="0.35">
      <c r="V36082" s="17"/>
    </row>
    <row r="36083" spans="22:22" x14ac:dyDescent="0.35">
      <c r="V36083" s="17"/>
    </row>
    <row r="36084" spans="22:22" x14ac:dyDescent="0.35">
      <c r="V36084" s="17"/>
    </row>
    <row r="36085" spans="22:22" x14ac:dyDescent="0.35">
      <c r="V36085" s="17"/>
    </row>
    <row r="36086" spans="22:22" x14ac:dyDescent="0.35">
      <c r="V36086" s="17"/>
    </row>
    <row r="36087" spans="22:22" x14ac:dyDescent="0.35">
      <c r="V36087" s="17"/>
    </row>
    <row r="36088" spans="22:22" x14ac:dyDescent="0.35">
      <c r="V36088" s="17"/>
    </row>
    <row r="36089" spans="22:22" x14ac:dyDescent="0.35">
      <c r="V36089" s="17"/>
    </row>
    <row r="36090" spans="22:22" x14ac:dyDescent="0.35">
      <c r="V36090" s="17"/>
    </row>
    <row r="36091" spans="22:22" x14ac:dyDescent="0.35">
      <c r="V36091" s="17"/>
    </row>
    <row r="36092" spans="22:22" x14ac:dyDescent="0.35">
      <c r="V36092" s="17"/>
    </row>
    <row r="36093" spans="22:22" x14ac:dyDescent="0.35">
      <c r="V36093" s="17"/>
    </row>
    <row r="36094" spans="22:22" x14ac:dyDescent="0.35">
      <c r="V36094" s="17"/>
    </row>
    <row r="36095" spans="22:22" x14ac:dyDescent="0.35">
      <c r="V36095" s="17"/>
    </row>
    <row r="36096" spans="22:22" x14ac:dyDescent="0.35">
      <c r="V36096" s="17"/>
    </row>
    <row r="36097" spans="22:22" x14ac:dyDescent="0.35">
      <c r="V36097" s="17"/>
    </row>
    <row r="36098" spans="22:22" x14ac:dyDescent="0.35">
      <c r="V36098" s="17"/>
    </row>
    <row r="36099" spans="22:22" x14ac:dyDescent="0.35">
      <c r="V36099" s="17"/>
    </row>
    <row r="36100" spans="22:22" x14ac:dyDescent="0.35">
      <c r="V36100" s="17"/>
    </row>
    <row r="36101" spans="22:22" x14ac:dyDescent="0.35">
      <c r="V36101" s="17"/>
    </row>
    <row r="36102" spans="22:22" x14ac:dyDescent="0.35">
      <c r="V36102" s="17"/>
    </row>
    <row r="36103" spans="22:22" x14ac:dyDescent="0.35">
      <c r="V36103" s="17"/>
    </row>
    <row r="36104" spans="22:22" x14ac:dyDescent="0.35">
      <c r="V36104" s="17"/>
    </row>
    <row r="36105" spans="22:22" x14ac:dyDescent="0.35">
      <c r="V36105" s="17"/>
    </row>
    <row r="36106" spans="22:22" x14ac:dyDescent="0.35">
      <c r="V36106" s="17"/>
    </row>
    <row r="36107" spans="22:22" x14ac:dyDescent="0.35">
      <c r="V36107" s="17"/>
    </row>
    <row r="36108" spans="22:22" x14ac:dyDescent="0.35">
      <c r="V36108" s="17"/>
    </row>
    <row r="36109" spans="22:22" x14ac:dyDescent="0.35">
      <c r="V36109" s="17"/>
    </row>
    <row r="36110" spans="22:22" x14ac:dyDescent="0.35">
      <c r="V36110" s="17"/>
    </row>
    <row r="36111" spans="22:22" x14ac:dyDescent="0.35">
      <c r="V36111" s="17"/>
    </row>
    <row r="36112" spans="22:22" x14ac:dyDescent="0.35">
      <c r="V36112" s="17"/>
    </row>
    <row r="36113" spans="22:22" x14ac:dyDescent="0.35">
      <c r="V36113" s="17"/>
    </row>
    <row r="36114" spans="22:22" x14ac:dyDescent="0.35">
      <c r="V36114" s="17"/>
    </row>
    <row r="36115" spans="22:22" x14ac:dyDescent="0.35">
      <c r="V36115" s="17"/>
    </row>
    <row r="36116" spans="22:22" x14ac:dyDescent="0.35">
      <c r="V36116" s="17"/>
    </row>
    <row r="36117" spans="22:22" x14ac:dyDescent="0.35">
      <c r="V36117" s="17"/>
    </row>
    <row r="36118" spans="22:22" x14ac:dyDescent="0.35">
      <c r="V36118" s="17"/>
    </row>
    <row r="36119" spans="22:22" x14ac:dyDescent="0.35">
      <c r="V36119" s="17"/>
    </row>
    <row r="36120" spans="22:22" x14ac:dyDescent="0.35">
      <c r="V36120" s="17"/>
    </row>
    <row r="36121" spans="22:22" x14ac:dyDescent="0.35">
      <c r="V36121" s="17"/>
    </row>
    <row r="36122" spans="22:22" x14ac:dyDescent="0.35">
      <c r="V36122" s="17"/>
    </row>
    <row r="36123" spans="22:22" x14ac:dyDescent="0.35">
      <c r="V36123" s="17"/>
    </row>
    <row r="36124" spans="22:22" x14ac:dyDescent="0.35">
      <c r="V36124" s="17"/>
    </row>
    <row r="36125" spans="22:22" x14ac:dyDescent="0.35">
      <c r="V36125" s="17"/>
    </row>
    <row r="36126" spans="22:22" x14ac:dyDescent="0.35">
      <c r="V36126" s="17"/>
    </row>
    <row r="36127" spans="22:22" x14ac:dyDescent="0.35">
      <c r="V36127" s="17"/>
    </row>
    <row r="36128" spans="22:22" x14ac:dyDescent="0.35">
      <c r="V36128" s="17"/>
    </row>
    <row r="36129" spans="22:22" x14ac:dyDescent="0.35">
      <c r="V36129" s="17"/>
    </row>
    <row r="36130" spans="22:22" x14ac:dyDescent="0.35">
      <c r="V36130" s="17"/>
    </row>
    <row r="36131" spans="22:22" x14ac:dyDescent="0.35">
      <c r="V36131" s="17"/>
    </row>
    <row r="36132" spans="22:22" x14ac:dyDescent="0.35">
      <c r="V36132" s="17"/>
    </row>
    <row r="36133" spans="22:22" x14ac:dyDescent="0.35">
      <c r="V36133" s="17"/>
    </row>
    <row r="36134" spans="22:22" x14ac:dyDescent="0.35">
      <c r="V36134" s="17"/>
    </row>
    <row r="36135" spans="22:22" x14ac:dyDescent="0.35">
      <c r="V36135" s="17"/>
    </row>
    <row r="36136" spans="22:22" x14ac:dyDescent="0.35">
      <c r="V36136" s="17"/>
    </row>
    <row r="36137" spans="22:22" x14ac:dyDescent="0.35">
      <c r="V36137" s="17"/>
    </row>
    <row r="36138" spans="22:22" x14ac:dyDescent="0.35">
      <c r="V36138" s="17"/>
    </row>
    <row r="36139" spans="22:22" x14ac:dyDescent="0.35">
      <c r="V36139" s="17"/>
    </row>
    <row r="36140" spans="22:22" x14ac:dyDescent="0.35">
      <c r="V36140" s="17"/>
    </row>
    <row r="36141" spans="22:22" x14ac:dyDescent="0.35">
      <c r="V36141" s="17"/>
    </row>
    <row r="36142" spans="22:22" x14ac:dyDescent="0.35">
      <c r="V36142" s="17"/>
    </row>
    <row r="36143" spans="22:22" x14ac:dyDescent="0.35">
      <c r="V36143" s="17"/>
    </row>
    <row r="36144" spans="22:22" x14ac:dyDescent="0.35">
      <c r="V36144" s="17"/>
    </row>
    <row r="36145" spans="22:22" x14ac:dyDescent="0.35">
      <c r="V36145" s="17"/>
    </row>
    <row r="36146" spans="22:22" x14ac:dyDescent="0.35">
      <c r="V36146" s="17"/>
    </row>
    <row r="36147" spans="22:22" x14ac:dyDescent="0.35">
      <c r="V36147" s="17"/>
    </row>
    <row r="36148" spans="22:22" x14ac:dyDescent="0.35">
      <c r="V36148" s="17"/>
    </row>
    <row r="36149" spans="22:22" x14ac:dyDescent="0.35">
      <c r="V36149" s="17"/>
    </row>
    <row r="36150" spans="22:22" x14ac:dyDescent="0.35">
      <c r="V36150" s="17"/>
    </row>
    <row r="36151" spans="22:22" x14ac:dyDescent="0.35">
      <c r="V36151" s="17"/>
    </row>
    <row r="36152" spans="22:22" x14ac:dyDescent="0.35">
      <c r="V36152" s="17"/>
    </row>
    <row r="36153" spans="22:22" x14ac:dyDescent="0.35">
      <c r="V36153" s="17"/>
    </row>
    <row r="36154" spans="22:22" x14ac:dyDescent="0.35">
      <c r="V36154" s="17"/>
    </row>
    <row r="36155" spans="22:22" x14ac:dyDescent="0.35">
      <c r="V36155" s="17"/>
    </row>
    <row r="36156" spans="22:22" x14ac:dyDescent="0.35">
      <c r="V36156" s="17"/>
    </row>
    <row r="36157" spans="22:22" x14ac:dyDescent="0.35">
      <c r="V36157" s="17"/>
    </row>
    <row r="36158" spans="22:22" x14ac:dyDescent="0.35">
      <c r="V36158" s="17"/>
    </row>
    <row r="36159" spans="22:22" x14ac:dyDescent="0.35">
      <c r="V36159" s="17"/>
    </row>
    <row r="36160" spans="22:22" x14ac:dyDescent="0.35">
      <c r="V36160" s="17"/>
    </row>
    <row r="36161" spans="22:22" x14ac:dyDescent="0.35">
      <c r="V36161" s="17"/>
    </row>
    <row r="36162" spans="22:22" x14ac:dyDescent="0.35">
      <c r="V36162" s="17"/>
    </row>
    <row r="36163" spans="22:22" x14ac:dyDescent="0.35">
      <c r="V36163" s="17"/>
    </row>
    <row r="36164" spans="22:22" x14ac:dyDescent="0.35">
      <c r="V36164" s="17"/>
    </row>
    <row r="36165" spans="22:22" x14ac:dyDescent="0.35">
      <c r="V36165" s="17"/>
    </row>
    <row r="36166" spans="22:22" x14ac:dyDescent="0.35">
      <c r="V36166" s="17"/>
    </row>
    <row r="36167" spans="22:22" x14ac:dyDescent="0.35">
      <c r="V36167" s="17"/>
    </row>
    <row r="36168" spans="22:22" x14ac:dyDescent="0.35">
      <c r="V36168" s="17"/>
    </row>
    <row r="36169" spans="22:22" x14ac:dyDescent="0.35">
      <c r="V36169" s="17"/>
    </row>
    <row r="36170" spans="22:22" x14ac:dyDescent="0.35">
      <c r="V36170" s="17"/>
    </row>
    <row r="36171" spans="22:22" x14ac:dyDescent="0.35">
      <c r="V36171" s="17"/>
    </row>
    <row r="36172" spans="22:22" x14ac:dyDescent="0.35">
      <c r="V36172" s="17"/>
    </row>
    <row r="36173" spans="22:22" x14ac:dyDescent="0.35">
      <c r="V36173" s="17"/>
    </row>
    <row r="36174" spans="22:22" x14ac:dyDescent="0.35">
      <c r="V36174" s="17"/>
    </row>
    <row r="36175" spans="22:22" x14ac:dyDescent="0.35">
      <c r="V36175" s="17"/>
    </row>
    <row r="36176" spans="22:22" x14ac:dyDescent="0.35">
      <c r="V36176" s="17"/>
    </row>
    <row r="36177" spans="22:22" x14ac:dyDescent="0.35">
      <c r="V36177" s="17"/>
    </row>
    <row r="36178" spans="22:22" x14ac:dyDescent="0.35">
      <c r="V36178" s="17"/>
    </row>
    <row r="36179" spans="22:22" x14ac:dyDescent="0.35">
      <c r="V36179" s="17"/>
    </row>
    <row r="36180" spans="22:22" x14ac:dyDescent="0.35">
      <c r="V36180" s="17"/>
    </row>
    <row r="36181" spans="22:22" x14ac:dyDescent="0.35">
      <c r="V36181" s="17"/>
    </row>
    <row r="36182" spans="22:22" x14ac:dyDescent="0.35">
      <c r="V36182" s="17"/>
    </row>
    <row r="36183" spans="22:22" x14ac:dyDescent="0.35">
      <c r="V36183" s="17"/>
    </row>
    <row r="36184" spans="22:22" x14ac:dyDescent="0.35">
      <c r="V36184" s="17"/>
    </row>
    <row r="36185" spans="22:22" x14ac:dyDescent="0.35">
      <c r="V36185" s="17"/>
    </row>
    <row r="36186" spans="22:22" x14ac:dyDescent="0.35">
      <c r="V36186" s="17"/>
    </row>
    <row r="36187" spans="22:22" x14ac:dyDescent="0.35">
      <c r="V36187" s="17"/>
    </row>
    <row r="36188" spans="22:22" x14ac:dyDescent="0.35">
      <c r="V36188" s="17"/>
    </row>
    <row r="36189" spans="22:22" x14ac:dyDescent="0.35">
      <c r="V36189" s="17"/>
    </row>
    <row r="36190" spans="22:22" x14ac:dyDescent="0.35">
      <c r="V36190" s="17"/>
    </row>
    <row r="36191" spans="22:22" x14ac:dyDescent="0.35">
      <c r="V36191" s="17"/>
    </row>
    <row r="36192" spans="22:22" x14ac:dyDescent="0.35">
      <c r="V36192" s="17"/>
    </row>
    <row r="36193" spans="22:22" x14ac:dyDescent="0.35">
      <c r="V36193" s="17"/>
    </row>
    <row r="36194" spans="22:22" x14ac:dyDescent="0.35">
      <c r="V36194" s="17"/>
    </row>
    <row r="36195" spans="22:22" x14ac:dyDescent="0.35">
      <c r="V36195" s="17"/>
    </row>
    <row r="36196" spans="22:22" x14ac:dyDescent="0.35">
      <c r="V36196" s="17"/>
    </row>
    <row r="36197" spans="22:22" x14ac:dyDescent="0.35">
      <c r="V36197" s="17"/>
    </row>
    <row r="36198" spans="22:22" x14ac:dyDescent="0.35">
      <c r="V36198" s="17"/>
    </row>
    <row r="36199" spans="22:22" x14ac:dyDescent="0.35">
      <c r="V36199" s="17"/>
    </row>
    <row r="36200" spans="22:22" x14ac:dyDescent="0.35">
      <c r="V36200" s="17"/>
    </row>
    <row r="36201" spans="22:22" x14ac:dyDescent="0.35">
      <c r="V36201" s="17"/>
    </row>
    <row r="36202" spans="22:22" x14ac:dyDescent="0.35">
      <c r="V36202" s="17"/>
    </row>
    <row r="36203" spans="22:22" x14ac:dyDescent="0.35">
      <c r="V36203" s="17"/>
    </row>
    <row r="36204" spans="22:22" x14ac:dyDescent="0.35">
      <c r="V36204" s="17"/>
    </row>
    <row r="36205" spans="22:22" x14ac:dyDescent="0.35">
      <c r="V36205" s="17"/>
    </row>
    <row r="36206" spans="22:22" x14ac:dyDescent="0.35">
      <c r="V36206" s="17"/>
    </row>
    <row r="36207" spans="22:22" x14ac:dyDescent="0.35">
      <c r="V36207" s="17"/>
    </row>
    <row r="36208" spans="22:22" x14ac:dyDescent="0.35">
      <c r="V36208" s="17"/>
    </row>
    <row r="36209" spans="22:22" x14ac:dyDescent="0.35">
      <c r="V36209" s="17"/>
    </row>
    <row r="36210" spans="22:22" x14ac:dyDescent="0.35">
      <c r="V36210" s="17"/>
    </row>
    <row r="36211" spans="22:22" x14ac:dyDescent="0.35">
      <c r="V36211" s="17"/>
    </row>
    <row r="36212" spans="22:22" x14ac:dyDescent="0.35">
      <c r="V36212" s="17"/>
    </row>
    <row r="36213" spans="22:22" x14ac:dyDescent="0.35">
      <c r="V36213" s="17"/>
    </row>
    <row r="36214" spans="22:22" x14ac:dyDescent="0.35">
      <c r="V36214" s="17"/>
    </row>
    <row r="36215" spans="22:22" x14ac:dyDescent="0.35">
      <c r="V36215" s="17"/>
    </row>
    <row r="36216" spans="22:22" x14ac:dyDescent="0.35">
      <c r="V36216" s="17"/>
    </row>
    <row r="36217" spans="22:22" x14ac:dyDescent="0.35">
      <c r="V36217" s="17"/>
    </row>
    <row r="36218" spans="22:22" x14ac:dyDescent="0.35">
      <c r="V36218" s="17"/>
    </row>
    <row r="36219" spans="22:22" x14ac:dyDescent="0.35">
      <c r="V36219" s="17"/>
    </row>
    <row r="36220" spans="22:22" x14ac:dyDescent="0.35">
      <c r="V36220" s="17"/>
    </row>
    <row r="36221" spans="22:22" x14ac:dyDescent="0.35">
      <c r="V36221" s="17"/>
    </row>
    <row r="36222" spans="22:22" x14ac:dyDescent="0.35">
      <c r="V36222" s="17"/>
    </row>
    <row r="36223" spans="22:22" x14ac:dyDescent="0.35">
      <c r="V36223" s="17"/>
    </row>
    <row r="36224" spans="22:22" x14ac:dyDescent="0.35">
      <c r="V36224" s="17"/>
    </row>
    <row r="36225" spans="22:22" x14ac:dyDescent="0.35">
      <c r="V36225" s="17"/>
    </row>
    <row r="36226" spans="22:22" x14ac:dyDescent="0.35">
      <c r="V36226" s="17"/>
    </row>
    <row r="36227" spans="22:22" x14ac:dyDescent="0.35">
      <c r="V36227" s="17"/>
    </row>
    <row r="36228" spans="22:22" x14ac:dyDescent="0.35">
      <c r="V36228" s="17"/>
    </row>
    <row r="36229" spans="22:22" x14ac:dyDescent="0.35">
      <c r="V36229" s="17"/>
    </row>
    <row r="36230" spans="22:22" x14ac:dyDescent="0.35">
      <c r="V36230" s="17"/>
    </row>
    <row r="36231" spans="22:22" x14ac:dyDescent="0.35">
      <c r="V36231" s="17"/>
    </row>
    <row r="36232" spans="22:22" x14ac:dyDescent="0.35">
      <c r="V36232" s="17"/>
    </row>
    <row r="36233" spans="22:22" x14ac:dyDescent="0.35">
      <c r="V36233" s="17"/>
    </row>
    <row r="36234" spans="22:22" x14ac:dyDescent="0.35">
      <c r="V36234" s="17"/>
    </row>
    <row r="36235" spans="22:22" x14ac:dyDescent="0.35">
      <c r="V36235" s="17"/>
    </row>
    <row r="36236" spans="22:22" x14ac:dyDescent="0.35">
      <c r="V36236" s="17"/>
    </row>
    <row r="36237" spans="22:22" x14ac:dyDescent="0.35">
      <c r="V36237" s="17"/>
    </row>
    <row r="36238" spans="22:22" x14ac:dyDescent="0.35">
      <c r="V36238" s="17"/>
    </row>
    <row r="36239" spans="22:22" x14ac:dyDescent="0.35">
      <c r="V36239" s="17"/>
    </row>
    <row r="36240" spans="22:22" x14ac:dyDescent="0.35">
      <c r="V36240" s="17"/>
    </row>
    <row r="36241" spans="22:22" x14ac:dyDescent="0.35">
      <c r="V36241" s="17"/>
    </row>
    <row r="36242" spans="22:22" x14ac:dyDescent="0.35">
      <c r="V36242" s="17"/>
    </row>
    <row r="36243" spans="22:22" x14ac:dyDescent="0.35">
      <c r="V36243" s="17"/>
    </row>
    <row r="36244" spans="22:22" x14ac:dyDescent="0.35">
      <c r="V36244" s="17"/>
    </row>
    <row r="36245" spans="22:22" x14ac:dyDescent="0.35">
      <c r="V36245" s="17"/>
    </row>
    <row r="36246" spans="22:22" x14ac:dyDescent="0.35">
      <c r="V36246" s="17"/>
    </row>
    <row r="36247" spans="22:22" x14ac:dyDescent="0.35">
      <c r="V36247" s="17"/>
    </row>
    <row r="36248" spans="22:22" x14ac:dyDescent="0.35">
      <c r="V36248" s="17"/>
    </row>
    <row r="36249" spans="22:22" x14ac:dyDescent="0.35">
      <c r="V36249" s="17"/>
    </row>
    <row r="36250" spans="22:22" x14ac:dyDescent="0.35">
      <c r="V36250" s="17"/>
    </row>
    <row r="36251" spans="22:22" x14ac:dyDescent="0.35">
      <c r="V36251" s="17"/>
    </row>
    <row r="36252" spans="22:22" x14ac:dyDescent="0.35">
      <c r="V36252" s="17"/>
    </row>
    <row r="36253" spans="22:22" x14ac:dyDescent="0.35">
      <c r="V36253" s="17"/>
    </row>
    <row r="36254" spans="22:22" x14ac:dyDescent="0.35">
      <c r="V36254" s="17"/>
    </row>
    <row r="36255" spans="22:22" x14ac:dyDescent="0.35">
      <c r="V36255" s="17"/>
    </row>
    <row r="36256" spans="22:22" x14ac:dyDescent="0.35">
      <c r="V36256" s="17"/>
    </row>
    <row r="36257" spans="22:22" x14ac:dyDescent="0.35">
      <c r="V36257" s="17"/>
    </row>
    <row r="36258" spans="22:22" x14ac:dyDescent="0.35">
      <c r="V36258" s="17"/>
    </row>
    <row r="36259" spans="22:22" x14ac:dyDescent="0.35">
      <c r="V36259" s="17"/>
    </row>
    <row r="36260" spans="22:22" x14ac:dyDescent="0.35">
      <c r="V36260" s="17"/>
    </row>
    <row r="36261" spans="22:22" x14ac:dyDescent="0.35">
      <c r="V36261" s="17"/>
    </row>
    <row r="36262" spans="22:22" x14ac:dyDescent="0.35">
      <c r="V36262" s="17"/>
    </row>
    <row r="36263" spans="22:22" x14ac:dyDescent="0.35">
      <c r="V36263" s="17"/>
    </row>
    <row r="36264" spans="22:22" x14ac:dyDescent="0.35">
      <c r="V36264" s="17"/>
    </row>
    <row r="36265" spans="22:22" x14ac:dyDescent="0.35">
      <c r="V36265" s="17"/>
    </row>
    <row r="36266" spans="22:22" x14ac:dyDescent="0.35">
      <c r="V36266" s="17"/>
    </row>
    <row r="36267" spans="22:22" x14ac:dyDescent="0.35">
      <c r="V36267" s="17"/>
    </row>
    <row r="36268" spans="22:22" x14ac:dyDescent="0.35">
      <c r="V36268" s="17"/>
    </row>
    <row r="36269" spans="22:22" x14ac:dyDescent="0.35">
      <c r="V36269" s="17"/>
    </row>
    <row r="36270" spans="22:22" x14ac:dyDescent="0.35">
      <c r="V36270" s="17"/>
    </row>
    <row r="36271" spans="22:22" x14ac:dyDescent="0.35">
      <c r="V36271" s="17"/>
    </row>
    <row r="36272" spans="22:22" x14ac:dyDescent="0.35">
      <c r="V36272" s="17"/>
    </row>
    <row r="36273" spans="22:22" x14ac:dyDescent="0.35">
      <c r="V36273" s="17"/>
    </row>
    <row r="36274" spans="22:22" x14ac:dyDescent="0.35">
      <c r="V36274" s="17"/>
    </row>
    <row r="36275" spans="22:22" x14ac:dyDescent="0.35">
      <c r="V36275" s="17"/>
    </row>
    <row r="36276" spans="22:22" x14ac:dyDescent="0.35">
      <c r="V36276" s="17"/>
    </row>
    <row r="36277" spans="22:22" x14ac:dyDescent="0.35">
      <c r="V36277" s="17"/>
    </row>
    <row r="36278" spans="22:22" x14ac:dyDescent="0.35">
      <c r="V36278" s="17"/>
    </row>
    <row r="36279" spans="22:22" x14ac:dyDescent="0.35">
      <c r="V36279" s="17"/>
    </row>
    <row r="36280" spans="22:22" x14ac:dyDescent="0.35">
      <c r="V36280" s="17"/>
    </row>
    <row r="36281" spans="22:22" x14ac:dyDescent="0.35">
      <c r="V36281" s="17"/>
    </row>
    <row r="36282" spans="22:22" x14ac:dyDescent="0.35">
      <c r="V36282" s="17"/>
    </row>
    <row r="36283" spans="22:22" x14ac:dyDescent="0.35">
      <c r="V36283" s="17"/>
    </row>
    <row r="36284" spans="22:22" x14ac:dyDescent="0.35">
      <c r="V36284" s="17"/>
    </row>
    <row r="36285" spans="22:22" x14ac:dyDescent="0.35">
      <c r="V36285" s="17"/>
    </row>
    <row r="36286" spans="22:22" x14ac:dyDescent="0.35">
      <c r="V36286" s="17"/>
    </row>
    <row r="36287" spans="22:22" x14ac:dyDescent="0.35">
      <c r="V36287" s="17"/>
    </row>
    <row r="36288" spans="22:22" x14ac:dyDescent="0.35">
      <c r="V36288" s="17"/>
    </row>
    <row r="36289" spans="22:22" x14ac:dyDescent="0.35">
      <c r="V36289" s="17"/>
    </row>
    <row r="36290" spans="22:22" x14ac:dyDescent="0.35">
      <c r="V36290" s="17"/>
    </row>
    <row r="36291" spans="22:22" x14ac:dyDescent="0.35">
      <c r="V36291" s="17"/>
    </row>
    <row r="36292" spans="22:22" x14ac:dyDescent="0.35">
      <c r="V36292" s="17"/>
    </row>
    <row r="36293" spans="22:22" x14ac:dyDescent="0.35">
      <c r="V36293" s="17"/>
    </row>
    <row r="36294" spans="22:22" x14ac:dyDescent="0.35">
      <c r="V36294" s="17"/>
    </row>
    <row r="36295" spans="22:22" x14ac:dyDescent="0.35">
      <c r="V36295" s="17"/>
    </row>
    <row r="36296" spans="22:22" x14ac:dyDescent="0.35">
      <c r="V36296" s="17"/>
    </row>
    <row r="36297" spans="22:22" x14ac:dyDescent="0.35">
      <c r="V36297" s="17"/>
    </row>
    <row r="36298" spans="22:22" x14ac:dyDescent="0.35">
      <c r="V36298" s="17"/>
    </row>
    <row r="36299" spans="22:22" x14ac:dyDescent="0.35">
      <c r="V36299" s="17"/>
    </row>
    <row r="36300" spans="22:22" x14ac:dyDescent="0.35">
      <c r="V36300" s="17"/>
    </row>
    <row r="36301" spans="22:22" x14ac:dyDescent="0.35">
      <c r="V36301" s="17"/>
    </row>
    <row r="36302" spans="22:22" x14ac:dyDescent="0.35">
      <c r="V36302" s="17"/>
    </row>
    <row r="36303" spans="22:22" x14ac:dyDescent="0.35">
      <c r="V36303" s="17"/>
    </row>
    <row r="36304" spans="22:22" x14ac:dyDescent="0.35">
      <c r="V36304" s="17"/>
    </row>
    <row r="36305" spans="22:22" x14ac:dyDescent="0.35">
      <c r="V36305" s="17"/>
    </row>
    <row r="36306" spans="22:22" x14ac:dyDescent="0.35">
      <c r="V36306" s="17"/>
    </row>
    <row r="36307" spans="22:22" x14ac:dyDescent="0.35">
      <c r="V36307" s="17"/>
    </row>
    <row r="36308" spans="22:22" x14ac:dyDescent="0.35">
      <c r="V36308" s="17"/>
    </row>
    <row r="36309" spans="22:22" x14ac:dyDescent="0.35">
      <c r="V36309" s="17"/>
    </row>
    <row r="36310" spans="22:22" x14ac:dyDescent="0.35">
      <c r="V36310" s="17"/>
    </row>
    <row r="36311" spans="22:22" x14ac:dyDescent="0.35">
      <c r="V36311" s="17"/>
    </row>
    <row r="36312" spans="22:22" x14ac:dyDescent="0.35">
      <c r="V36312" s="17"/>
    </row>
    <row r="36313" spans="22:22" x14ac:dyDescent="0.35">
      <c r="V36313" s="17"/>
    </row>
    <row r="36314" spans="22:22" x14ac:dyDescent="0.35">
      <c r="V36314" s="17"/>
    </row>
    <row r="36315" spans="22:22" x14ac:dyDescent="0.35">
      <c r="V36315" s="17"/>
    </row>
    <row r="36316" spans="22:22" x14ac:dyDescent="0.35">
      <c r="V36316" s="17"/>
    </row>
    <row r="36317" spans="22:22" x14ac:dyDescent="0.35">
      <c r="V36317" s="17"/>
    </row>
    <row r="36318" spans="22:22" x14ac:dyDescent="0.35">
      <c r="V36318" s="17"/>
    </row>
    <row r="36319" spans="22:22" x14ac:dyDescent="0.35">
      <c r="V36319" s="17"/>
    </row>
    <row r="36320" spans="22:22" x14ac:dyDescent="0.35">
      <c r="V36320" s="17"/>
    </row>
    <row r="36321" spans="22:22" x14ac:dyDescent="0.35">
      <c r="V36321" s="17"/>
    </row>
    <row r="36322" spans="22:22" x14ac:dyDescent="0.35">
      <c r="V36322" s="17"/>
    </row>
    <row r="36323" spans="22:22" x14ac:dyDescent="0.35">
      <c r="V36323" s="17"/>
    </row>
    <row r="36324" spans="22:22" x14ac:dyDescent="0.35">
      <c r="V36324" s="17"/>
    </row>
    <row r="36325" spans="22:22" x14ac:dyDescent="0.35">
      <c r="V36325" s="17"/>
    </row>
    <row r="36326" spans="22:22" x14ac:dyDescent="0.35">
      <c r="V36326" s="17"/>
    </row>
    <row r="36327" spans="22:22" x14ac:dyDescent="0.35">
      <c r="V36327" s="17"/>
    </row>
    <row r="36328" spans="22:22" x14ac:dyDescent="0.35">
      <c r="V36328" s="17"/>
    </row>
    <row r="36329" spans="22:22" x14ac:dyDescent="0.35">
      <c r="V36329" s="17"/>
    </row>
    <row r="36330" spans="22:22" x14ac:dyDescent="0.35">
      <c r="V36330" s="17"/>
    </row>
    <row r="36331" spans="22:22" x14ac:dyDescent="0.35">
      <c r="V36331" s="17"/>
    </row>
    <row r="36332" spans="22:22" x14ac:dyDescent="0.35">
      <c r="V36332" s="17"/>
    </row>
    <row r="36333" spans="22:22" x14ac:dyDescent="0.35">
      <c r="V36333" s="17"/>
    </row>
    <row r="36334" spans="22:22" x14ac:dyDescent="0.35">
      <c r="V36334" s="17"/>
    </row>
    <row r="36335" spans="22:22" x14ac:dyDescent="0.35">
      <c r="V36335" s="17"/>
    </row>
    <row r="36336" spans="22:22" x14ac:dyDescent="0.35">
      <c r="V36336" s="17"/>
    </row>
    <row r="36337" spans="22:22" x14ac:dyDescent="0.35">
      <c r="V36337" s="17"/>
    </row>
    <row r="36338" spans="22:22" x14ac:dyDescent="0.35">
      <c r="V36338" s="17"/>
    </row>
    <row r="36339" spans="22:22" x14ac:dyDescent="0.35">
      <c r="V36339" s="17"/>
    </row>
    <row r="36340" spans="22:22" x14ac:dyDescent="0.35">
      <c r="V36340" s="17"/>
    </row>
    <row r="36341" spans="22:22" x14ac:dyDescent="0.35">
      <c r="V36341" s="17"/>
    </row>
    <row r="36342" spans="22:22" x14ac:dyDescent="0.35">
      <c r="V36342" s="17"/>
    </row>
    <row r="36343" spans="22:22" x14ac:dyDescent="0.35">
      <c r="V36343" s="17"/>
    </row>
    <row r="36344" spans="22:22" x14ac:dyDescent="0.35">
      <c r="V36344" s="17"/>
    </row>
    <row r="36345" spans="22:22" x14ac:dyDescent="0.35">
      <c r="V36345" s="17"/>
    </row>
    <row r="36346" spans="22:22" x14ac:dyDescent="0.35">
      <c r="V36346" s="17"/>
    </row>
    <row r="36347" spans="22:22" x14ac:dyDescent="0.35">
      <c r="V36347" s="17"/>
    </row>
    <row r="36348" spans="22:22" x14ac:dyDescent="0.35">
      <c r="V36348" s="17"/>
    </row>
    <row r="36349" spans="22:22" x14ac:dyDescent="0.35">
      <c r="V36349" s="17"/>
    </row>
    <row r="36350" spans="22:22" x14ac:dyDescent="0.35">
      <c r="V36350" s="17"/>
    </row>
    <row r="36351" spans="22:22" x14ac:dyDescent="0.35">
      <c r="V36351" s="17"/>
    </row>
    <row r="36352" spans="22:22" x14ac:dyDescent="0.35">
      <c r="V36352" s="17"/>
    </row>
    <row r="36353" spans="22:22" x14ac:dyDescent="0.35">
      <c r="V36353" s="17"/>
    </row>
    <row r="36354" spans="22:22" x14ac:dyDescent="0.35">
      <c r="V36354" s="17"/>
    </row>
    <row r="36355" spans="22:22" x14ac:dyDescent="0.35">
      <c r="V36355" s="17"/>
    </row>
    <row r="36356" spans="22:22" x14ac:dyDescent="0.35">
      <c r="V36356" s="17"/>
    </row>
    <row r="36357" spans="22:22" x14ac:dyDescent="0.35">
      <c r="V36357" s="17"/>
    </row>
    <row r="36358" spans="22:22" x14ac:dyDescent="0.35">
      <c r="V36358" s="17"/>
    </row>
    <row r="36359" spans="22:22" x14ac:dyDescent="0.35">
      <c r="V36359" s="17"/>
    </row>
    <row r="36360" spans="22:22" x14ac:dyDescent="0.35">
      <c r="V36360" s="17"/>
    </row>
    <row r="36361" spans="22:22" x14ac:dyDescent="0.35">
      <c r="V36361" s="17"/>
    </row>
    <row r="36362" spans="22:22" x14ac:dyDescent="0.35">
      <c r="V36362" s="17"/>
    </row>
    <row r="36363" spans="22:22" x14ac:dyDescent="0.35">
      <c r="V36363" s="17"/>
    </row>
    <row r="36364" spans="22:22" x14ac:dyDescent="0.35">
      <c r="V36364" s="17"/>
    </row>
    <row r="36365" spans="22:22" x14ac:dyDescent="0.35">
      <c r="V36365" s="17"/>
    </row>
    <row r="36366" spans="22:22" x14ac:dyDescent="0.35">
      <c r="V36366" s="17"/>
    </row>
    <row r="36367" spans="22:22" x14ac:dyDescent="0.35">
      <c r="V36367" s="17"/>
    </row>
    <row r="36368" spans="22:22" x14ac:dyDescent="0.35">
      <c r="V36368" s="17"/>
    </row>
    <row r="36369" spans="22:22" x14ac:dyDescent="0.35">
      <c r="V36369" s="17"/>
    </row>
    <row r="36370" spans="22:22" x14ac:dyDescent="0.35">
      <c r="V36370" s="17"/>
    </row>
    <row r="36371" spans="22:22" x14ac:dyDescent="0.35">
      <c r="V36371" s="17"/>
    </row>
    <row r="36372" spans="22:22" x14ac:dyDescent="0.35">
      <c r="V36372" s="17"/>
    </row>
    <row r="36373" spans="22:22" x14ac:dyDescent="0.35">
      <c r="V36373" s="17"/>
    </row>
    <row r="36374" spans="22:22" x14ac:dyDescent="0.35">
      <c r="V36374" s="17"/>
    </row>
    <row r="36375" spans="22:22" x14ac:dyDescent="0.35">
      <c r="V36375" s="17"/>
    </row>
    <row r="36376" spans="22:22" x14ac:dyDescent="0.35">
      <c r="V36376" s="17"/>
    </row>
    <row r="36377" spans="22:22" x14ac:dyDescent="0.35">
      <c r="V36377" s="17"/>
    </row>
    <row r="36378" spans="22:22" x14ac:dyDescent="0.35">
      <c r="V36378" s="17"/>
    </row>
    <row r="36379" spans="22:22" x14ac:dyDescent="0.35">
      <c r="V36379" s="17"/>
    </row>
    <row r="36380" spans="22:22" x14ac:dyDescent="0.35">
      <c r="V36380" s="17"/>
    </row>
    <row r="36381" spans="22:22" x14ac:dyDescent="0.35">
      <c r="V36381" s="17"/>
    </row>
    <row r="36382" spans="22:22" x14ac:dyDescent="0.35">
      <c r="V36382" s="17"/>
    </row>
    <row r="36383" spans="22:22" x14ac:dyDescent="0.35">
      <c r="V36383" s="17"/>
    </row>
    <row r="36384" spans="22:22" x14ac:dyDescent="0.35">
      <c r="V36384" s="17"/>
    </row>
    <row r="36385" spans="22:22" x14ac:dyDescent="0.35">
      <c r="V36385" s="17"/>
    </row>
    <row r="36386" spans="22:22" x14ac:dyDescent="0.35">
      <c r="V36386" s="17"/>
    </row>
    <row r="36387" spans="22:22" x14ac:dyDescent="0.35">
      <c r="V36387" s="17"/>
    </row>
    <row r="36388" spans="22:22" x14ac:dyDescent="0.35">
      <c r="V36388" s="17"/>
    </row>
    <row r="36389" spans="22:22" x14ac:dyDescent="0.35">
      <c r="V36389" s="17"/>
    </row>
    <row r="36390" spans="22:22" x14ac:dyDescent="0.35">
      <c r="V36390" s="17"/>
    </row>
    <row r="36391" spans="22:22" x14ac:dyDescent="0.35">
      <c r="V36391" s="17"/>
    </row>
    <row r="36392" spans="22:22" x14ac:dyDescent="0.35">
      <c r="V36392" s="17"/>
    </row>
    <row r="36393" spans="22:22" x14ac:dyDescent="0.35">
      <c r="V36393" s="17"/>
    </row>
    <row r="36394" spans="22:22" x14ac:dyDescent="0.35">
      <c r="V36394" s="17"/>
    </row>
    <row r="36395" spans="22:22" x14ac:dyDescent="0.35">
      <c r="V36395" s="17"/>
    </row>
    <row r="36396" spans="22:22" x14ac:dyDescent="0.35">
      <c r="V36396" s="17"/>
    </row>
    <row r="36397" spans="22:22" x14ac:dyDescent="0.35">
      <c r="V36397" s="17"/>
    </row>
    <row r="36398" spans="22:22" x14ac:dyDescent="0.35">
      <c r="V36398" s="17"/>
    </row>
    <row r="36399" spans="22:22" x14ac:dyDescent="0.35">
      <c r="V36399" s="17"/>
    </row>
    <row r="36400" spans="22:22" x14ac:dyDescent="0.35">
      <c r="V36400" s="17"/>
    </row>
    <row r="36401" spans="22:22" x14ac:dyDescent="0.35">
      <c r="V36401" s="17"/>
    </row>
    <row r="36402" spans="22:22" x14ac:dyDescent="0.35">
      <c r="V36402" s="17"/>
    </row>
    <row r="36403" spans="22:22" x14ac:dyDescent="0.35">
      <c r="V36403" s="17"/>
    </row>
    <row r="36404" spans="22:22" x14ac:dyDescent="0.35">
      <c r="V36404" s="17"/>
    </row>
    <row r="36405" spans="22:22" x14ac:dyDescent="0.35">
      <c r="V36405" s="17"/>
    </row>
    <row r="36406" spans="22:22" x14ac:dyDescent="0.35">
      <c r="V36406" s="17"/>
    </row>
    <row r="36407" spans="22:22" x14ac:dyDescent="0.35">
      <c r="V36407" s="17"/>
    </row>
    <row r="36408" spans="22:22" x14ac:dyDescent="0.35">
      <c r="V36408" s="17"/>
    </row>
    <row r="36409" spans="22:22" x14ac:dyDescent="0.35">
      <c r="V36409" s="17"/>
    </row>
    <row r="36410" spans="22:22" x14ac:dyDescent="0.35">
      <c r="V36410" s="17"/>
    </row>
    <row r="36411" spans="22:22" x14ac:dyDescent="0.35">
      <c r="V36411" s="17"/>
    </row>
    <row r="36412" spans="22:22" x14ac:dyDescent="0.35">
      <c r="V36412" s="17"/>
    </row>
    <row r="36413" spans="22:22" x14ac:dyDescent="0.35">
      <c r="V36413" s="17"/>
    </row>
    <row r="36414" spans="22:22" x14ac:dyDescent="0.35">
      <c r="V36414" s="17"/>
    </row>
    <row r="36415" spans="22:22" x14ac:dyDescent="0.35">
      <c r="V36415" s="17"/>
    </row>
    <row r="36416" spans="22:22" x14ac:dyDescent="0.35">
      <c r="V36416" s="17"/>
    </row>
    <row r="36417" spans="22:22" x14ac:dyDescent="0.35">
      <c r="V36417" s="17"/>
    </row>
    <row r="36418" spans="22:22" x14ac:dyDescent="0.35">
      <c r="V36418" s="17"/>
    </row>
    <row r="36419" spans="22:22" x14ac:dyDescent="0.35">
      <c r="V36419" s="17"/>
    </row>
    <row r="36420" spans="22:22" x14ac:dyDescent="0.35">
      <c r="V36420" s="17"/>
    </row>
    <row r="36421" spans="22:22" x14ac:dyDescent="0.35">
      <c r="V36421" s="17"/>
    </row>
    <row r="36422" spans="22:22" x14ac:dyDescent="0.35">
      <c r="V36422" s="17"/>
    </row>
    <row r="36423" spans="22:22" x14ac:dyDescent="0.35">
      <c r="V36423" s="17"/>
    </row>
    <row r="36424" spans="22:22" x14ac:dyDescent="0.35">
      <c r="V36424" s="17"/>
    </row>
    <row r="36425" spans="22:22" x14ac:dyDescent="0.35">
      <c r="V36425" s="17"/>
    </row>
    <row r="36426" spans="22:22" x14ac:dyDescent="0.35">
      <c r="V36426" s="17"/>
    </row>
    <row r="36427" spans="22:22" x14ac:dyDescent="0.35">
      <c r="V36427" s="17"/>
    </row>
    <row r="36428" spans="22:22" x14ac:dyDescent="0.35">
      <c r="V36428" s="17"/>
    </row>
    <row r="36429" spans="22:22" x14ac:dyDescent="0.35">
      <c r="V36429" s="17"/>
    </row>
    <row r="36430" spans="22:22" x14ac:dyDescent="0.35">
      <c r="V36430" s="17"/>
    </row>
    <row r="36431" spans="22:22" x14ac:dyDescent="0.35">
      <c r="V36431" s="17"/>
    </row>
    <row r="36432" spans="22:22" x14ac:dyDescent="0.35">
      <c r="V36432" s="17"/>
    </row>
    <row r="36433" spans="22:22" x14ac:dyDescent="0.35">
      <c r="V36433" s="17"/>
    </row>
    <row r="36434" spans="22:22" x14ac:dyDescent="0.35">
      <c r="V36434" s="17"/>
    </row>
    <row r="36435" spans="22:22" x14ac:dyDescent="0.35">
      <c r="V36435" s="17"/>
    </row>
    <row r="36436" spans="22:22" x14ac:dyDescent="0.35">
      <c r="V36436" s="17"/>
    </row>
    <row r="36437" spans="22:22" x14ac:dyDescent="0.35">
      <c r="V36437" s="17"/>
    </row>
    <row r="36438" spans="22:22" x14ac:dyDescent="0.35">
      <c r="V36438" s="17"/>
    </row>
    <row r="36439" spans="22:22" x14ac:dyDescent="0.35">
      <c r="V36439" s="17"/>
    </row>
    <row r="36440" spans="22:22" x14ac:dyDescent="0.35">
      <c r="V36440" s="17"/>
    </row>
    <row r="36441" spans="22:22" x14ac:dyDescent="0.35">
      <c r="V36441" s="17"/>
    </row>
    <row r="36442" spans="22:22" x14ac:dyDescent="0.35">
      <c r="V36442" s="17"/>
    </row>
    <row r="36443" spans="22:22" x14ac:dyDescent="0.35">
      <c r="V36443" s="17"/>
    </row>
    <row r="36444" spans="22:22" x14ac:dyDescent="0.35">
      <c r="V36444" s="17"/>
    </row>
    <row r="36445" spans="22:22" x14ac:dyDescent="0.35">
      <c r="V36445" s="17"/>
    </row>
    <row r="36446" spans="22:22" x14ac:dyDescent="0.35">
      <c r="V36446" s="17"/>
    </row>
    <row r="36447" spans="22:22" x14ac:dyDescent="0.35">
      <c r="V36447" s="17"/>
    </row>
    <row r="36448" spans="22:22" x14ac:dyDescent="0.35">
      <c r="V36448" s="17"/>
    </row>
    <row r="36449" spans="22:22" x14ac:dyDescent="0.35">
      <c r="V36449" s="17"/>
    </row>
    <row r="36450" spans="22:22" x14ac:dyDescent="0.35">
      <c r="V36450" s="17"/>
    </row>
    <row r="36451" spans="22:22" x14ac:dyDescent="0.35">
      <c r="V36451" s="17"/>
    </row>
    <row r="36452" spans="22:22" x14ac:dyDescent="0.35">
      <c r="V36452" s="17"/>
    </row>
    <row r="36453" spans="22:22" x14ac:dyDescent="0.35">
      <c r="V36453" s="17"/>
    </row>
    <row r="36454" spans="22:22" x14ac:dyDescent="0.35">
      <c r="V36454" s="17"/>
    </row>
    <row r="36455" spans="22:22" x14ac:dyDescent="0.35">
      <c r="V36455" s="17"/>
    </row>
    <row r="36456" spans="22:22" x14ac:dyDescent="0.35">
      <c r="V36456" s="17"/>
    </row>
    <row r="36457" spans="22:22" x14ac:dyDescent="0.35">
      <c r="V36457" s="17"/>
    </row>
    <row r="36458" spans="22:22" x14ac:dyDescent="0.35">
      <c r="V36458" s="17"/>
    </row>
    <row r="36459" spans="22:22" x14ac:dyDescent="0.35">
      <c r="V36459" s="17"/>
    </row>
    <row r="36460" spans="22:22" x14ac:dyDescent="0.35">
      <c r="V36460" s="17"/>
    </row>
    <row r="36461" spans="22:22" x14ac:dyDescent="0.35">
      <c r="V36461" s="17"/>
    </row>
    <row r="36462" spans="22:22" x14ac:dyDescent="0.35">
      <c r="V36462" s="17"/>
    </row>
    <row r="36463" spans="22:22" x14ac:dyDescent="0.35">
      <c r="V36463" s="17"/>
    </row>
    <row r="36464" spans="22:22" x14ac:dyDescent="0.35">
      <c r="V36464" s="17"/>
    </row>
    <row r="36465" spans="22:22" x14ac:dyDescent="0.35">
      <c r="V36465" s="17"/>
    </row>
    <row r="36466" spans="22:22" x14ac:dyDescent="0.35">
      <c r="V36466" s="17"/>
    </row>
    <row r="36467" spans="22:22" x14ac:dyDescent="0.35">
      <c r="V36467" s="17"/>
    </row>
    <row r="36468" spans="22:22" x14ac:dyDescent="0.35">
      <c r="V36468" s="17"/>
    </row>
    <row r="36469" spans="22:22" x14ac:dyDescent="0.35">
      <c r="V36469" s="17"/>
    </row>
    <row r="36470" spans="22:22" x14ac:dyDescent="0.35">
      <c r="V36470" s="17"/>
    </row>
    <row r="36471" spans="22:22" x14ac:dyDescent="0.35">
      <c r="V36471" s="17"/>
    </row>
    <row r="36472" spans="22:22" x14ac:dyDescent="0.35">
      <c r="V36472" s="17"/>
    </row>
    <row r="36473" spans="22:22" x14ac:dyDescent="0.35">
      <c r="V36473" s="17"/>
    </row>
    <row r="36474" spans="22:22" x14ac:dyDescent="0.35">
      <c r="V36474" s="17"/>
    </row>
    <row r="36475" spans="22:22" x14ac:dyDescent="0.35">
      <c r="V36475" s="17"/>
    </row>
    <row r="36476" spans="22:22" x14ac:dyDescent="0.35">
      <c r="V36476" s="17"/>
    </row>
    <row r="36477" spans="22:22" x14ac:dyDescent="0.35">
      <c r="V36477" s="17"/>
    </row>
    <row r="36478" spans="22:22" x14ac:dyDescent="0.35">
      <c r="V36478" s="17"/>
    </row>
    <row r="36479" spans="22:22" x14ac:dyDescent="0.35">
      <c r="V36479" s="17"/>
    </row>
    <row r="36480" spans="22:22" x14ac:dyDescent="0.35">
      <c r="V36480" s="17"/>
    </row>
    <row r="36481" spans="22:22" x14ac:dyDescent="0.35">
      <c r="V36481" s="17"/>
    </row>
    <row r="36482" spans="22:22" x14ac:dyDescent="0.35">
      <c r="V36482" s="17"/>
    </row>
    <row r="36483" spans="22:22" x14ac:dyDescent="0.35">
      <c r="V36483" s="17"/>
    </row>
    <row r="36484" spans="22:22" x14ac:dyDescent="0.35">
      <c r="V36484" s="17"/>
    </row>
    <row r="36485" spans="22:22" x14ac:dyDescent="0.35">
      <c r="V36485" s="17"/>
    </row>
    <row r="36486" spans="22:22" x14ac:dyDescent="0.35">
      <c r="V36486" s="17"/>
    </row>
    <row r="36487" spans="22:22" x14ac:dyDescent="0.35">
      <c r="V36487" s="17"/>
    </row>
    <row r="36488" spans="22:22" x14ac:dyDescent="0.35">
      <c r="V36488" s="17"/>
    </row>
    <row r="36489" spans="22:22" x14ac:dyDescent="0.35">
      <c r="V36489" s="17"/>
    </row>
    <row r="36490" spans="22:22" x14ac:dyDescent="0.35">
      <c r="V36490" s="17"/>
    </row>
    <row r="36491" spans="22:22" x14ac:dyDescent="0.35">
      <c r="V36491" s="17"/>
    </row>
    <row r="36492" spans="22:22" x14ac:dyDescent="0.35">
      <c r="V36492" s="17"/>
    </row>
    <row r="36493" spans="22:22" x14ac:dyDescent="0.35">
      <c r="V36493" s="17"/>
    </row>
    <row r="36494" spans="22:22" x14ac:dyDescent="0.35">
      <c r="V36494" s="17"/>
    </row>
    <row r="36495" spans="22:22" x14ac:dyDescent="0.35">
      <c r="V36495" s="17"/>
    </row>
    <row r="36496" spans="22:22" x14ac:dyDescent="0.35">
      <c r="V36496" s="17"/>
    </row>
    <row r="36497" spans="22:22" x14ac:dyDescent="0.35">
      <c r="V36497" s="17"/>
    </row>
    <row r="36498" spans="22:22" x14ac:dyDescent="0.35">
      <c r="V36498" s="17"/>
    </row>
    <row r="36499" spans="22:22" x14ac:dyDescent="0.35">
      <c r="V36499" s="17"/>
    </row>
    <row r="36500" spans="22:22" x14ac:dyDescent="0.35">
      <c r="V36500" s="17"/>
    </row>
    <row r="36501" spans="22:22" x14ac:dyDescent="0.35">
      <c r="V36501" s="17"/>
    </row>
    <row r="36502" spans="22:22" x14ac:dyDescent="0.35">
      <c r="V36502" s="17"/>
    </row>
    <row r="36503" spans="22:22" x14ac:dyDescent="0.35">
      <c r="V36503" s="17"/>
    </row>
    <row r="36504" spans="22:22" x14ac:dyDescent="0.35">
      <c r="V36504" s="17"/>
    </row>
    <row r="36505" spans="22:22" x14ac:dyDescent="0.35">
      <c r="V36505" s="17"/>
    </row>
    <row r="36506" spans="22:22" x14ac:dyDescent="0.35">
      <c r="V36506" s="17"/>
    </row>
    <row r="36507" spans="22:22" x14ac:dyDescent="0.35">
      <c r="V36507" s="17"/>
    </row>
    <row r="36508" spans="22:22" x14ac:dyDescent="0.35">
      <c r="V36508" s="17"/>
    </row>
    <row r="36509" spans="22:22" x14ac:dyDescent="0.35">
      <c r="V36509" s="17"/>
    </row>
    <row r="36510" spans="22:22" x14ac:dyDescent="0.35">
      <c r="V36510" s="17"/>
    </row>
    <row r="36511" spans="22:22" x14ac:dyDescent="0.35">
      <c r="V36511" s="17"/>
    </row>
    <row r="36512" spans="22:22" x14ac:dyDescent="0.35">
      <c r="V36512" s="17"/>
    </row>
    <row r="36513" spans="22:22" x14ac:dyDescent="0.35">
      <c r="V36513" s="17"/>
    </row>
    <row r="36514" spans="22:22" x14ac:dyDescent="0.35">
      <c r="V36514" s="17"/>
    </row>
    <row r="36515" spans="22:22" x14ac:dyDescent="0.35">
      <c r="V36515" s="17"/>
    </row>
    <row r="36516" spans="22:22" x14ac:dyDescent="0.35">
      <c r="V36516" s="17"/>
    </row>
    <row r="36517" spans="22:22" x14ac:dyDescent="0.35">
      <c r="V36517" s="17"/>
    </row>
    <row r="36518" spans="22:22" x14ac:dyDescent="0.35">
      <c r="V36518" s="17"/>
    </row>
    <row r="36519" spans="22:22" x14ac:dyDescent="0.35">
      <c r="V36519" s="17"/>
    </row>
    <row r="36520" spans="22:22" x14ac:dyDescent="0.35">
      <c r="V36520" s="17"/>
    </row>
    <row r="36521" spans="22:22" x14ac:dyDescent="0.35">
      <c r="V36521" s="17"/>
    </row>
    <row r="36522" spans="22:22" x14ac:dyDescent="0.35">
      <c r="V36522" s="17"/>
    </row>
    <row r="36523" spans="22:22" x14ac:dyDescent="0.35">
      <c r="V36523" s="17"/>
    </row>
    <row r="36524" spans="22:22" x14ac:dyDescent="0.35">
      <c r="V36524" s="17"/>
    </row>
    <row r="36525" spans="22:22" x14ac:dyDescent="0.35">
      <c r="V36525" s="17"/>
    </row>
    <row r="36526" spans="22:22" x14ac:dyDescent="0.35">
      <c r="V36526" s="17"/>
    </row>
    <row r="36527" spans="22:22" x14ac:dyDescent="0.35">
      <c r="V36527" s="17"/>
    </row>
    <row r="36528" spans="22:22" x14ac:dyDescent="0.35">
      <c r="V36528" s="17"/>
    </row>
    <row r="36529" spans="22:22" x14ac:dyDescent="0.35">
      <c r="V36529" s="17"/>
    </row>
    <row r="36530" spans="22:22" x14ac:dyDescent="0.35">
      <c r="V36530" s="17"/>
    </row>
    <row r="36531" spans="22:22" x14ac:dyDescent="0.35">
      <c r="V36531" s="17"/>
    </row>
    <row r="36532" spans="22:22" x14ac:dyDescent="0.35">
      <c r="V36532" s="17"/>
    </row>
    <row r="36533" spans="22:22" x14ac:dyDescent="0.35">
      <c r="V36533" s="17"/>
    </row>
    <row r="36534" spans="22:22" x14ac:dyDescent="0.35">
      <c r="V36534" s="17"/>
    </row>
    <row r="36535" spans="22:22" x14ac:dyDescent="0.35">
      <c r="V36535" s="17"/>
    </row>
    <row r="36536" spans="22:22" x14ac:dyDescent="0.35">
      <c r="V36536" s="17"/>
    </row>
    <row r="36537" spans="22:22" x14ac:dyDescent="0.35">
      <c r="V36537" s="17"/>
    </row>
    <row r="36538" spans="22:22" x14ac:dyDescent="0.35">
      <c r="V36538" s="17"/>
    </row>
    <row r="36539" spans="22:22" x14ac:dyDescent="0.35">
      <c r="V36539" s="17"/>
    </row>
    <row r="36540" spans="22:22" x14ac:dyDescent="0.35">
      <c r="V36540" s="17"/>
    </row>
    <row r="36541" spans="22:22" x14ac:dyDescent="0.35">
      <c r="V36541" s="17"/>
    </row>
    <row r="36542" spans="22:22" x14ac:dyDescent="0.35">
      <c r="V36542" s="17"/>
    </row>
    <row r="36543" spans="22:22" x14ac:dyDescent="0.35">
      <c r="V36543" s="17"/>
    </row>
    <row r="36544" spans="22:22" x14ac:dyDescent="0.35">
      <c r="V36544" s="17"/>
    </row>
    <row r="36545" spans="22:22" x14ac:dyDescent="0.35">
      <c r="V36545" s="17"/>
    </row>
    <row r="36546" spans="22:22" x14ac:dyDescent="0.35">
      <c r="V36546" s="17"/>
    </row>
    <row r="36547" spans="22:22" x14ac:dyDescent="0.35">
      <c r="V36547" s="17"/>
    </row>
    <row r="36548" spans="22:22" x14ac:dyDescent="0.35">
      <c r="V36548" s="17"/>
    </row>
    <row r="36549" spans="22:22" x14ac:dyDescent="0.35">
      <c r="V36549" s="17"/>
    </row>
    <row r="36550" spans="22:22" x14ac:dyDescent="0.35">
      <c r="V36550" s="17"/>
    </row>
    <row r="36551" spans="22:22" x14ac:dyDescent="0.35">
      <c r="V36551" s="17"/>
    </row>
    <row r="36552" spans="22:22" x14ac:dyDescent="0.35">
      <c r="V36552" s="17"/>
    </row>
    <row r="36553" spans="22:22" x14ac:dyDescent="0.35">
      <c r="V36553" s="17"/>
    </row>
    <row r="36554" spans="22:22" x14ac:dyDescent="0.35">
      <c r="V36554" s="17"/>
    </row>
    <row r="36555" spans="22:22" x14ac:dyDescent="0.35">
      <c r="V36555" s="17"/>
    </row>
    <row r="36556" spans="22:22" x14ac:dyDescent="0.35">
      <c r="V36556" s="17"/>
    </row>
    <row r="36557" spans="22:22" x14ac:dyDescent="0.35">
      <c r="V36557" s="17"/>
    </row>
    <row r="36558" spans="22:22" x14ac:dyDescent="0.35">
      <c r="V36558" s="17"/>
    </row>
    <row r="36559" spans="22:22" x14ac:dyDescent="0.35">
      <c r="V36559" s="17"/>
    </row>
    <row r="36560" spans="22:22" x14ac:dyDescent="0.35">
      <c r="V36560" s="17"/>
    </row>
    <row r="36561" spans="22:22" x14ac:dyDescent="0.35">
      <c r="V36561" s="17"/>
    </row>
    <row r="36562" spans="22:22" x14ac:dyDescent="0.35">
      <c r="V36562" s="17"/>
    </row>
    <row r="36563" spans="22:22" x14ac:dyDescent="0.35">
      <c r="V36563" s="17"/>
    </row>
    <row r="36564" spans="22:22" x14ac:dyDescent="0.35">
      <c r="V36564" s="17"/>
    </row>
    <row r="36565" spans="22:22" x14ac:dyDescent="0.35">
      <c r="V36565" s="17"/>
    </row>
    <row r="36566" spans="22:22" x14ac:dyDescent="0.35">
      <c r="V36566" s="17"/>
    </row>
    <row r="36567" spans="22:22" x14ac:dyDescent="0.35">
      <c r="V36567" s="17"/>
    </row>
    <row r="36568" spans="22:22" x14ac:dyDescent="0.35">
      <c r="V36568" s="17"/>
    </row>
    <row r="36569" spans="22:22" x14ac:dyDescent="0.35">
      <c r="V36569" s="17"/>
    </row>
    <row r="36570" spans="22:22" x14ac:dyDescent="0.35">
      <c r="V36570" s="17"/>
    </row>
    <row r="36571" spans="22:22" x14ac:dyDescent="0.35">
      <c r="V36571" s="17"/>
    </row>
    <row r="36572" spans="22:22" x14ac:dyDescent="0.35">
      <c r="V36572" s="17"/>
    </row>
    <row r="36573" spans="22:22" x14ac:dyDescent="0.35">
      <c r="V36573" s="17"/>
    </row>
    <row r="36574" spans="22:22" x14ac:dyDescent="0.35">
      <c r="V36574" s="17"/>
    </row>
    <row r="36575" spans="22:22" x14ac:dyDescent="0.35">
      <c r="V36575" s="17"/>
    </row>
    <row r="36576" spans="22:22" x14ac:dyDescent="0.35">
      <c r="V36576" s="17"/>
    </row>
    <row r="36577" spans="22:22" x14ac:dyDescent="0.35">
      <c r="V36577" s="17"/>
    </row>
    <row r="36578" spans="22:22" x14ac:dyDescent="0.35">
      <c r="V36578" s="17"/>
    </row>
    <row r="36579" spans="22:22" x14ac:dyDescent="0.35">
      <c r="V36579" s="17"/>
    </row>
    <row r="36580" spans="22:22" x14ac:dyDescent="0.35">
      <c r="V36580" s="17"/>
    </row>
    <row r="36581" spans="22:22" x14ac:dyDescent="0.35">
      <c r="V36581" s="17"/>
    </row>
    <row r="36582" spans="22:22" x14ac:dyDescent="0.35">
      <c r="V36582" s="17"/>
    </row>
    <row r="36583" spans="22:22" x14ac:dyDescent="0.35">
      <c r="V36583" s="17"/>
    </row>
    <row r="36584" spans="22:22" x14ac:dyDescent="0.35">
      <c r="V36584" s="17"/>
    </row>
    <row r="36585" spans="22:22" x14ac:dyDescent="0.35">
      <c r="V36585" s="17"/>
    </row>
    <row r="36586" spans="22:22" x14ac:dyDescent="0.35">
      <c r="V36586" s="17"/>
    </row>
    <row r="36587" spans="22:22" x14ac:dyDescent="0.35">
      <c r="V36587" s="17"/>
    </row>
    <row r="36588" spans="22:22" x14ac:dyDescent="0.35">
      <c r="V36588" s="17"/>
    </row>
    <row r="36589" spans="22:22" x14ac:dyDescent="0.35">
      <c r="V36589" s="17"/>
    </row>
    <row r="36590" spans="22:22" x14ac:dyDescent="0.35">
      <c r="V36590" s="17"/>
    </row>
    <row r="36591" spans="22:22" x14ac:dyDescent="0.35">
      <c r="V36591" s="17"/>
    </row>
    <row r="36592" spans="22:22" x14ac:dyDescent="0.35">
      <c r="V36592" s="17"/>
    </row>
    <row r="36593" spans="22:22" x14ac:dyDescent="0.35">
      <c r="V36593" s="17"/>
    </row>
    <row r="36594" spans="22:22" x14ac:dyDescent="0.35">
      <c r="V36594" s="17"/>
    </row>
    <row r="36595" spans="22:22" x14ac:dyDescent="0.35">
      <c r="V36595" s="17"/>
    </row>
    <row r="36596" spans="22:22" x14ac:dyDescent="0.35">
      <c r="V36596" s="17"/>
    </row>
    <row r="36597" spans="22:22" x14ac:dyDescent="0.35">
      <c r="V36597" s="17"/>
    </row>
    <row r="36598" spans="22:22" x14ac:dyDescent="0.35">
      <c r="V36598" s="17"/>
    </row>
    <row r="36599" spans="22:22" x14ac:dyDescent="0.35">
      <c r="V36599" s="17"/>
    </row>
    <row r="36600" spans="22:22" x14ac:dyDescent="0.35">
      <c r="V36600" s="17"/>
    </row>
    <row r="36601" spans="22:22" x14ac:dyDescent="0.35">
      <c r="V36601" s="17"/>
    </row>
    <row r="36602" spans="22:22" x14ac:dyDescent="0.35">
      <c r="V36602" s="17"/>
    </row>
    <row r="36603" spans="22:22" x14ac:dyDescent="0.35">
      <c r="V36603" s="17"/>
    </row>
    <row r="36604" spans="22:22" x14ac:dyDescent="0.35">
      <c r="V36604" s="17"/>
    </row>
    <row r="36605" spans="22:22" x14ac:dyDescent="0.35">
      <c r="V36605" s="17"/>
    </row>
    <row r="36606" spans="22:22" x14ac:dyDescent="0.35">
      <c r="V36606" s="17"/>
    </row>
    <row r="36607" spans="22:22" x14ac:dyDescent="0.35">
      <c r="V36607" s="17"/>
    </row>
    <row r="36608" spans="22:22" x14ac:dyDescent="0.35">
      <c r="V36608" s="17"/>
    </row>
    <row r="36609" spans="22:22" x14ac:dyDescent="0.35">
      <c r="V36609" s="17"/>
    </row>
    <row r="36610" spans="22:22" x14ac:dyDescent="0.35">
      <c r="V36610" s="17"/>
    </row>
    <row r="36611" spans="22:22" x14ac:dyDescent="0.35">
      <c r="V36611" s="17"/>
    </row>
    <row r="36612" spans="22:22" x14ac:dyDescent="0.35">
      <c r="V36612" s="17"/>
    </row>
    <row r="36613" spans="22:22" x14ac:dyDescent="0.35">
      <c r="V36613" s="17"/>
    </row>
    <row r="36614" spans="22:22" x14ac:dyDescent="0.35">
      <c r="V36614" s="17"/>
    </row>
    <row r="36615" spans="22:22" x14ac:dyDescent="0.35">
      <c r="V36615" s="17"/>
    </row>
    <row r="36616" spans="22:22" x14ac:dyDescent="0.35">
      <c r="V36616" s="17"/>
    </row>
    <row r="36617" spans="22:22" x14ac:dyDescent="0.35">
      <c r="V36617" s="17"/>
    </row>
    <row r="36618" spans="22:22" x14ac:dyDescent="0.35">
      <c r="V36618" s="17"/>
    </row>
    <row r="36619" spans="22:22" x14ac:dyDescent="0.35">
      <c r="V36619" s="17"/>
    </row>
    <row r="36620" spans="22:22" x14ac:dyDescent="0.35">
      <c r="V36620" s="17"/>
    </row>
    <row r="36621" spans="22:22" x14ac:dyDescent="0.35">
      <c r="V36621" s="17"/>
    </row>
    <row r="36622" spans="22:22" x14ac:dyDescent="0.35">
      <c r="V36622" s="17"/>
    </row>
    <row r="36623" spans="22:22" x14ac:dyDescent="0.35">
      <c r="V36623" s="17"/>
    </row>
    <row r="36624" spans="22:22" x14ac:dyDescent="0.35">
      <c r="V36624" s="17"/>
    </row>
    <row r="36625" spans="22:22" x14ac:dyDescent="0.35">
      <c r="V36625" s="17"/>
    </row>
    <row r="36626" spans="22:22" x14ac:dyDescent="0.35">
      <c r="V36626" s="17"/>
    </row>
    <row r="36627" spans="22:22" x14ac:dyDescent="0.35">
      <c r="V36627" s="17"/>
    </row>
    <row r="36628" spans="22:22" x14ac:dyDescent="0.35">
      <c r="V36628" s="17"/>
    </row>
    <row r="36629" spans="22:22" x14ac:dyDescent="0.35">
      <c r="V36629" s="17"/>
    </row>
    <row r="36630" spans="22:22" x14ac:dyDescent="0.35">
      <c r="V36630" s="17"/>
    </row>
    <row r="36631" spans="22:22" x14ac:dyDescent="0.35">
      <c r="V36631" s="17"/>
    </row>
    <row r="36632" spans="22:22" x14ac:dyDescent="0.35">
      <c r="V36632" s="17"/>
    </row>
    <row r="36633" spans="22:22" x14ac:dyDescent="0.35">
      <c r="V36633" s="17"/>
    </row>
    <row r="36634" spans="22:22" x14ac:dyDescent="0.35">
      <c r="V36634" s="17"/>
    </row>
    <row r="36635" spans="22:22" x14ac:dyDescent="0.35">
      <c r="V36635" s="17"/>
    </row>
    <row r="36636" spans="22:22" x14ac:dyDescent="0.35">
      <c r="V36636" s="17"/>
    </row>
    <row r="36637" spans="22:22" x14ac:dyDescent="0.35">
      <c r="V36637" s="17"/>
    </row>
    <row r="36638" spans="22:22" x14ac:dyDescent="0.35">
      <c r="V36638" s="17"/>
    </row>
    <row r="36639" spans="22:22" x14ac:dyDescent="0.35">
      <c r="V36639" s="17"/>
    </row>
    <row r="36640" spans="22:22" x14ac:dyDescent="0.35">
      <c r="V36640" s="17"/>
    </row>
    <row r="36641" spans="22:22" x14ac:dyDescent="0.35">
      <c r="V36641" s="17"/>
    </row>
    <row r="36642" spans="22:22" x14ac:dyDescent="0.35">
      <c r="V36642" s="17"/>
    </row>
    <row r="36643" spans="22:22" x14ac:dyDescent="0.35">
      <c r="V36643" s="17"/>
    </row>
    <row r="36644" spans="22:22" x14ac:dyDescent="0.35">
      <c r="V36644" s="17"/>
    </row>
    <row r="36645" spans="22:22" x14ac:dyDescent="0.35">
      <c r="V36645" s="17"/>
    </row>
    <row r="36646" spans="22:22" x14ac:dyDescent="0.35">
      <c r="V36646" s="17"/>
    </row>
    <row r="36647" spans="22:22" x14ac:dyDescent="0.35">
      <c r="V36647" s="17"/>
    </row>
    <row r="36648" spans="22:22" x14ac:dyDescent="0.35">
      <c r="V36648" s="17"/>
    </row>
    <row r="36649" spans="22:22" x14ac:dyDescent="0.35">
      <c r="V36649" s="17"/>
    </row>
    <row r="36650" spans="22:22" x14ac:dyDescent="0.35">
      <c r="V36650" s="17"/>
    </row>
    <row r="36651" spans="22:22" x14ac:dyDescent="0.35">
      <c r="V36651" s="17"/>
    </row>
    <row r="36652" spans="22:22" x14ac:dyDescent="0.35">
      <c r="V36652" s="17"/>
    </row>
    <row r="36653" spans="22:22" x14ac:dyDescent="0.35">
      <c r="V36653" s="17"/>
    </row>
    <row r="36654" spans="22:22" x14ac:dyDescent="0.35">
      <c r="V36654" s="17"/>
    </row>
    <row r="36655" spans="22:22" x14ac:dyDescent="0.35">
      <c r="V36655" s="17"/>
    </row>
    <row r="36656" spans="22:22" x14ac:dyDescent="0.35">
      <c r="V36656" s="17"/>
    </row>
    <row r="36657" spans="22:22" x14ac:dyDescent="0.35">
      <c r="V36657" s="17"/>
    </row>
    <row r="36658" spans="22:22" x14ac:dyDescent="0.35">
      <c r="V36658" s="17"/>
    </row>
    <row r="36659" spans="22:22" x14ac:dyDescent="0.35">
      <c r="V36659" s="17"/>
    </row>
    <row r="36660" spans="22:22" x14ac:dyDescent="0.35">
      <c r="V36660" s="17"/>
    </row>
    <row r="36661" spans="22:22" x14ac:dyDescent="0.35">
      <c r="V36661" s="17"/>
    </row>
    <row r="36662" spans="22:22" x14ac:dyDescent="0.35">
      <c r="V36662" s="17"/>
    </row>
    <row r="36663" spans="22:22" x14ac:dyDescent="0.35">
      <c r="V36663" s="17"/>
    </row>
    <row r="36664" spans="22:22" x14ac:dyDescent="0.35">
      <c r="V36664" s="17"/>
    </row>
    <row r="36665" spans="22:22" x14ac:dyDescent="0.35">
      <c r="V36665" s="17"/>
    </row>
    <row r="36666" spans="22:22" x14ac:dyDescent="0.35">
      <c r="V36666" s="17"/>
    </row>
    <row r="36667" spans="22:22" x14ac:dyDescent="0.35">
      <c r="V36667" s="17"/>
    </row>
    <row r="36668" spans="22:22" x14ac:dyDescent="0.35">
      <c r="V36668" s="17"/>
    </row>
    <row r="36669" spans="22:22" x14ac:dyDescent="0.35">
      <c r="V36669" s="17"/>
    </row>
    <row r="36670" spans="22:22" x14ac:dyDescent="0.35">
      <c r="V36670" s="17"/>
    </row>
    <row r="36671" spans="22:22" x14ac:dyDescent="0.35">
      <c r="V36671" s="17"/>
    </row>
    <row r="36672" spans="22:22" x14ac:dyDescent="0.35">
      <c r="V36672" s="17"/>
    </row>
    <row r="36673" spans="22:22" x14ac:dyDescent="0.35">
      <c r="V36673" s="17"/>
    </row>
    <row r="36674" spans="22:22" x14ac:dyDescent="0.35">
      <c r="V36674" s="17"/>
    </row>
    <row r="36675" spans="22:22" x14ac:dyDescent="0.35">
      <c r="V36675" s="17"/>
    </row>
    <row r="36676" spans="22:22" x14ac:dyDescent="0.35">
      <c r="V36676" s="17"/>
    </row>
    <row r="36677" spans="22:22" x14ac:dyDescent="0.35">
      <c r="V36677" s="17"/>
    </row>
    <row r="36678" spans="22:22" x14ac:dyDescent="0.35">
      <c r="V36678" s="17"/>
    </row>
    <row r="36679" spans="22:22" x14ac:dyDescent="0.35">
      <c r="V36679" s="17"/>
    </row>
    <row r="36680" spans="22:22" x14ac:dyDescent="0.35">
      <c r="V36680" s="17"/>
    </row>
    <row r="36681" spans="22:22" x14ac:dyDescent="0.35">
      <c r="V36681" s="17"/>
    </row>
    <row r="36682" spans="22:22" x14ac:dyDescent="0.35">
      <c r="V36682" s="17"/>
    </row>
    <row r="36683" spans="22:22" x14ac:dyDescent="0.35">
      <c r="V36683" s="17"/>
    </row>
    <row r="36684" spans="22:22" x14ac:dyDescent="0.35">
      <c r="V36684" s="17"/>
    </row>
    <row r="36685" spans="22:22" x14ac:dyDescent="0.35">
      <c r="V36685" s="17"/>
    </row>
    <row r="36686" spans="22:22" x14ac:dyDescent="0.35">
      <c r="V36686" s="17"/>
    </row>
    <row r="36687" spans="22:22" x14ac:dyDescent="0.35">
      <c r="V36687" s="17"/>
    </row>
    <row r="36688" spans="22:22" x14ac:dyDescent="0.35">
      <c r="V36688" s="17"/>
    </row>
    <row r="36689" spans="22:22" x14ac:dyDescent="0.35">
      <c r="V36689" s="17"/>
    </row>
    <row r="36690" spans="22:22" x14ac:dyDescent="0.35">
      <c r="V36690" s="17"/>
    </row>
    <row r="36691" spans="22:22" x14ac:dyDescent="0.35">
      <c r="V36691" s="17"/>
    </row>
    <row r="36692" spans="22:22" x14ac:dyDescent="0.35">
      <c r="V36692" s="17"/>
    </row>
    <row r="36693" spans="22:22" x14ac:dyDescent="0.35">
      <c r="V36693" s="17"/>
    </row>
    <row r="36694" spans="22:22" x14ac:dyDescent="0.35">
      <c r="V36694" s="17"/>
    </row>
    <row r="36695" spans="22:22" x14ac:dyDescent="0.35">
      <c r="V36695" s="17"/>
    </row>
    <row r="36696" spans="22:22" x14ac:dyDescent="0.35">
      <c r="V36696" s="17"/>
    </row>
    <row r="36697" spans="22:22" x14ac:dyDescent="0.35">
      <c r="V36697" s="17"/>
    </row>
    <row r="36698" spans="22:22" x14ac:dyDescent="0.35">
      <c r="V36698" s="17"/>
    </row>
    <row r="36699" spans="22:22" x14ac:dyDescent="0.35">
      <c r="V36699" s="17"/>
    </row>
    <row r="36700" spans="22:22" x14ac:dyDescent="0.35">
      <c r="V36700" s="17"/>
    </row>
    <row r="36701" spans="22:22" x14ac:dyDescent="0.35">
      <c r="V36701" s="17"/>
    </row>
    <row r="36702" spans="22:22" x14ac:dyDescent="0.35">
      <c r="V36702" s="17"/>
    </row>
    <row r="36703" spans="22:22" x14ac:dyDescent="0.35">
      <c r="V36703" s="17"/>
    </row>
    <row r="36704" spans="22:22" x14ac:dyDescent="0.35">
      <c r="V36704" s="17"/>
    </row>
    <row r="36705" spans="22:22" x14ac:dyDescent="0.35">
      <c r="V36705" s="17"/>
    </row>
    <row r="36706" spans="22:22" x14ac:dyDescent="0.35">
      <c r="V36706" s="17"/>
    </row>
    <row r="36707" spans="22:22" x14ac:dyDescent="0.35">
      <c r="V36707" s="17"/>
    </row>
    <row r="36708" spans="22:22" x14ac:dyDescent="0.35">
      <c r="V36708" s="17"/>
    </row>
    <row r="36709" spans="22:22" x14ac:dyDescent="0.35">
      <c r="V36709" s="17"/>
    </row>
    <row r="36710" spans="22:22" x14ac:dyDescent="0.35">
      <c r="V36710" s="17"/>
    </row>
    <row r="36711" spans="22:22" x14ac:dyDescent="0.35">
      <c r="V36711" s="17"/>
    </row>
    <row r="36712" spans="22:22" x14ac:dyDescent="0.35">
      <c r="V36712" s="17"/>
    </row>
    <row r="36713" spans="22:22" x14ac:dyDescent="0.35">
      <c r="V36713" s="17"/>
    </row>
    <row r="36714" spans="22:22" x14ac:dyDescent="0.35">
      <c r="V36714" s="17"/>
    </row>
    <row r="36715" spans="22:22" x14ac:dyDescent="0.35">
      <c r="V36715" s="17"/>
    </row>
    <row r="36716" spans="22:22" x14ac:dyDescent="0.35">
      <c r="V36716" s="17"/>
    </row>
    <row r="36717" spans="22:22" x14ac:dyDescent="0.35">
      <c r="V36717" s="17"/>
    </row>
    <row r="36718" spans="22:22" x14ac:dyDescent="0.35">
      <c r="V36718" s="17"/>
    </row>
    <row r="36719" spans="22:22" x14ac:dyDescent="0.35">
      <c r="V36719" s="17"/>
    </row>
    <row r="36720" spans="22:22" x14ac:dyDescent="0.35">
      <c r="V36720" s="17"/>
    </row>
    <row r="36721" spans="22:22" x14ac:dyDescent="0.35">
      <c r="V36721" s="17"/>
    </row>
    <row r="36722" spans="22:22" x14ac:dyDescent="0.35">
      <c r="V36722" s="17"/>
    </row>
    <row r="36723" spans="22:22" x14ac:dyDescent="0.35">
      <c r="V36723" s="17"/>
    </row>
    <row r="36724" spans="22:22" x14ac:dyDescent="0.35">
      <c r="V36724" s="17"/>
    </row>
    <row r="36725" spans="22:22" x14ac:dyDescent="0.35">
      <c r="V36725" s="17"/>
    </row>
    <row r="36726" spans="22:22" x14ac:dyDescent="0.35">
      <c r="V36726" s="17"/>
    </row>
    <row r="36727" spans="22:22" x14ac:dyDescent="0.35">
      <c r="V36727" s="17"/>
    </row>
    <row r="36728" spans="22:22" x14ac:dyDescent="0.35">
      <c r="V36728" s="17"/>
    </row>
    <row r="36729" spans="22:22" x14ac:dyDescent="0.35">
      <c r="V36729" s="17"/>
    </row>
    <row r="36730" spans="22:22" x14ac:dyDescent="0.35">
      <c r="V36730" s="17"/>
    </row>
    <row r="36731" spans="22:22" x14ac:dyDescent="0.35">
      <c r="V36731" s="17"/>
    </row>
    <row r="36732" spans="22:22" x14ac:dyDescent="0.35">
      <c r="V36732" s="17"/>
    </row>
    <row r="36733" spans="22:22" x14ac:dyDescent="0.35">
      <c r="V36733" s="17"/>
    </row>
    <row r="36734" spans="22:22" x14ac:dyDescent="0.35">
      <c r="V36734" s="17"/>
    </row>
    <row r="36735" spans="22:22" x14ac:dyDescent="0.35">
      <c r="V36735" s="17"/>
    </row>
    <row r="36736" spans="22:22" x14ac:dyDescent="0.35">
      <c r="V36736" s="17"/>
    </row>
    <row r="36737" spans="22:22" x14ac:dyDescent="0.35">
      <c r="V36737" s="17"/>
    </row>
    <row r="36738" spans="22:22" x14ac:dyDescent="0.35">
      <c r="V36738" s="17"/>
    </row>
    <row r="36739" spans="22:22" x14ac:dyDescent="0.35">
      <c r="V36739" s="17"/>
    </row>
    <row r="36740" spans="22:22" x14ac:dyDescent="0.35">
      <c r="V36740" s="17"/>
    </row>
    <row r="36741" spans="22:22" x14ac:dyDescent="0.35">
      <c r="V36741" s="17"/>
    </row>
    <row r="36742" spans="22:22" x14ac:dyDescent="0.35">
      <c r="V36742" s="17"/>
    </row>
    <row r="36743" spans="22:22" x14ac:dyDescent="0.35">
      <c r="V36743" s="17"/>
    </row>
    <row r="36744" spans="22:22" x14ac:dyDescent="0.35">
      <c r="V36744" s="17"/>
    </row>
    <row r="36745" spans="22:22" x14ac:dyDescent="0.35">
      <c r="V36745" s="17"/>
    </row>
    <row r="36746" spans="22:22" x14ac:dyDescent="0.35">
      <c r="V36746" s="17"/>
    </row>
    <row r="36747" spans="22:22" x14ac:dyDescent="0.35">
      <c r="V36747" s="17"/>
    </row>
    <row r="36748" spans="22:22" x14ac:dyDescent="0.35">
      <c r="V36748" s="17"/>
    </row>
    <row r="36749" spans="22:22" x14ac:dyDescent="0.35">
      <c r="V36749" s="17"/>
    </row>
    <row r="36750" spans="22:22" x14ac:dyDescent="0.35">
      <c r="V36750" s="17"/>
    </row>
    <row r="36751" spans="22:22" x14ac:dyDescent="0.35">
      <c r="V36751" s="17"/>
    </row>
    <row r="36752" spans="22:22" x14ac:dyDescent="0.35">
      <c r="V36752" s="17"/>
    </row>
    <row r="36753" spans="22:22" x14ac:dyDescent="0.35">
      <c r="V36753" s="17"/>
    </row>
    <row r="36754" spans="22:22" x14ac:dyDescent="0.35">
      <c r="V36754" s="17"/>
    </row>
    <row r="36755" spans="22:22" x14ac:dyDescent="0.35">
      <c r="V36755" s="17"/>
    </row>
    <row r="36756" spans="22:22" x14ac:dyDescent="0.35">
      <c r="V36756" s="17"/>
    </row>
    <row r="36757" spans="22:22" x14ac:dyDescent="0.35">
      <c r="V36757" s="17"/>
    </row>
    <row r="36758" spans="22:22" x14ac:dyDescent="0.35">
      <c r="V36758" s="17"/>
    </row>
    <row r="36759" spans="22:22" x14ac:dyDescent="0.35">
      <c r="V36759" s="17"/>
    </row>
    <row r="36760" spans="22:22" x14ac:dyDescent="0.35">
      <c r="V36760" s="17"/>
    </row>
    <row r="36761" spans="22:22" x14ac:dyDescent="0.35">
      <c r="V36761" s="17"/>
    </row>
    <row r="36762" spans="22:22" x14ac:dyDescent="0.35">
      <c r="V36762" s="17"/>
    </row>
    <row r="36763" spans="22:22" x14ac:dyDescent="0.35">
      <c r="V36763" s="17"/>
    </row>
    <row r="36764" spans="22:22" x14ac:dyDescent="0.35">
      <c r="V36764" s="17"/>
    </row>
    <row r="36765" spans="22:22" x14ac:dyDescent="0.35">
      <c r="V36765" s="17"/>
    </row>
    <row r="36766" spans="22:22" x14ac:dyDescent="0.35">
      <c r="V36766" s="17"/>
    </row>
    <row r="36767" spans="22:22" x14ac:dyDescent="0.35">
      <c r="V36767" s="17"/>
    </row>
    <row r="36768" spans="22:22" x14ac:dyDescent="0.35">
      <c r="V36768" s="17"/>
    </row>
    <row r="36769" spans="22:22" x14ac:dyDescent="0.35">
      <c r="V36769" s="17"/>
    </row>
    <row r="36770" spans="22:22" x14ac:dyDescent="0.35">
      <c r="V36770" s="17"/>
    </row>
    <row r="36771" spans="22:22" x14ac:dyDescent="0.35">
      <c r="V36771" s="17"/>
    </row>
    <row r="36772" spans="22:22" x14ac:dyDescent="0.35">
      <c r="V36772" s="17"/>
    </row>
    <row r="36773" spans="22:22" x14ac:dyDescent="0.35">
      <c r="V36773" s="17"/>
    </row>
    <row r="36774" spans="22:22" x14ac:dyDescent="0.35">
      <c r="V36774" s="17"/>
    </row>
    <row r="36775" spans="22:22" x14ac:dyDescent="0.35">
      <c r="V36775" s="17"/>
    </row>
    <row r="36776" spans="22:22" x14ac:dyDescent="0.35">
      <c r="V36776" s="17"/>
    </row>
    <row r="36777" spans="22:22" x14ac:dyDescent="0.35">
      <c r="V36777" s="17"/>
    </row>
    <row r="36778" spans="22:22" x14ac:dyDescent="0.35">
      <c r="V36778" s="17"/>
    </row>
    <row r="36779" spans="22:22" x14ac:dyDescent="0.35">
      <c r="V36779" s="17"/>
    </row>
    <row r="36780" spans="22:22" x14ac:dyDescent="0.35">
      <c r="V36780" s="17"/>
    </row>
    <row r="36781" spans="22:22" x14ac:dyDescent="0.35">
      <c r="V36781" s="17"/>
    </row>
    <row r="36782" spans="22:22" x14ac:dyDescent="0.35">
      <c r="V36782" s="17"/>
    </row>
    <row r="36783" spans="22:22" x14ac:dyDescent="0.35">
      <c r="V36783" s="17"/>
    </row>
    <row r="36784" spans="22:22" x14ac:dyDescent="0.35">
      <c r="V36784" s="17"/>
    </row>
    <row r="36785" spans="22:22" x14ac:dyDescent="0.35">
      <c r="V36785" s="17"/>
    </row>
    <row r="36786" spans="22:22" x14ac:dyDescent="0.35">
      <c r="V36786" s="17"/>
    </row>
    <row r="36787" spans="22:22" x14ac:dyDescent="0.35">
      <c r="V36787" s="17"/>
    </row>
    <row r="36788" spans="22:22" x14ac:dyDescent="0.35">
      <c r="V36788" s="17"/>
    </row>
    <row r="36789" spans="22:22" x14ac:dyDescent="0.35">
      <c r="V36789" s="17"/>
    </row>
    <row r="36790" spans="22:22" x14ac:dyDescent="0.35">
      <c r="V36790" s="17"/>
    </row>
    <row r="36791" spans="22:22" x14ac:dyDescent="0.35">
      <c r="V36791" s="17"/>
    </row>
    <row r="36792" spans="22:22" x14ac:dyDescent="0.35">
      <c r="V36792" s="17"/>
    </row>
    <row r="36793" spans="22:22" x14ac:dyDescent="0.35">
      <c r="V36793" s="17"/>
    </row>
    <row r="36794" spans="22:22" x14ac:dyDescent="0.35">
      <c r="V36794" s="17"/>
    </row>
    <row r="36795" spans="22:22" x14ac:dyDescent="0.35">
      <c r="V36795" s="17"/>
    </row>
    <row r="36796" spans="22:22" x14ac:dyDescent="0.35">
      <c r="V36796" s="17"/>
    </row>
    <row r="36797" spans="22:22" x14ac:dyDescent="0.35">
      <c r="V36797" s="17"/>
    </row>
    <row r="36798" spans="22:22" x14ac:dyDescent="0.35">
      <c r="V36798" s="17"/>
    </row>
    <row r="36799" spans="22:22" x14ac:dyDescent="0.35">
      <c r="V36799" s="17"/>
    </row>
    <row r="36800" spans="22:22" x14ac:dyDescent="0.35">
      <c r="V36800" s="17"/>
    </row>
    <row r="36801" spans="22:22" x14ac:dyDescent="0.35">
      <c r="V36801" s="17"/>
    </row>
    <row r="36802" spans="22:22" x14ac:dyDescent="0.35">
      <c r="V36802" s="17"/>
    </row>
    <row r="36803" spans="22:22" x14ac:dyDescent="0.35">
      <c r="V36803" s="17"/>
    </row>
    <row r="36804" spans="22:22" x14ac:dyDescent="0.35">
      <c r="V36804" s="17"/>
    </row>
    <row r="36805" spans="22:22" x14ac:dyDescent="0.35">
      <c r="V36805" s="17"/>
    </row>
    <row r="36806" spans="22:22" x14ac:dyDescent="0.35">
      <c r="V36806" s="17"/>
    </row>
    <row r="36807" spans="22:22" x14ac:dyDescent="0.35">
      <c r="V36807" s="17"/>
    </row>
    <row r="36808" spans="22:22" x14ac:dyDescent="0.35">
      <c r="V36808" s="17"/>
    </row>
    <row r="36809" spans="22:22" x14ac:dyDescent="0.35">
      <c r="V36809" s="17"/>
    </row>
    <row r="36810" spans="22:22" x14ac:dyDescent="0.35">
      <c r="V36810" s="17"/>
    </row>
    <row r="36811" spans="22:22" x14ac:dyDescent="0.35">
      <c r="V36811" s="17"/>
    </row>
    <row r="36812" spans="22:22" x14ac:dyDescent="0.35">
      <c r="V36812" s="17"/>
    </row>
    <row r="36813" spans="22:22" x14ac:dyDescent="0.35">
      <c r="V36813" s="17"/>
    </row>
    <row r="36814" spans="22:22" x14ac:dyDescent="0.35">
      <c r="V36814" s="17"/>
    </row>
    <row r="36815" spans="22:22" x14ac:dyDescent="0.35">
      <c r="V36815" s="17"/>
    </row>
    <row r="36816" spans="22:22" x14ac:dyDescent="0.35">
      <c r="V36816" s="17"/>
    </row>
    <row r="36817" spans="22:22" x14ac:dyDescent="0.35">
      <c r="V36817" s="17"/>
    </row>
    <row r="36818" spans="22:22" x14ac:dyDescent="0.35">
      <c r="V36818" s="17"/>
    </row>
    <row r="36819" spans="22:22" x14ac:dyDescent="0.35">
      <c r="V36819" s="17"/>
    </row>
    <row r="36820" spans="22:22" x14ac:dyDescent="0.35">
      <c r="V36820" s="17"/>
    </row>
    <row r="36821" spans="22:22" x14ac:dyDescent="0.35">
      <c r="V36821" s="17"/>
    </row>
    <row r="36822" spans="22:22" x14ac:dyDescent="0.35">
      <c r="V36822" s="17"/>
    </row>
    <row r="36823" spans="22:22" x14ac:dyDescent="0.35">
      <c r="V36823" s="17"/>
    </row>
    <row r="36824" spans="22:22" x14ac:dyDescent="0.35">
      <c r="V36824" s="17"/>
    </row>
    <row r="36825" spans="22:22" x14ac:dyDescent="0.35">
      <c r="V36825" s="17"/>
    </row>
    <row r="36826" spans="22:22" x14ac:dyDescent="0.35">
      <c r="V36826" s="17"/>
    </row>
    <row r="36827" spans="22:22" x14ac:dyDescent="0.35">
      <c r="V36827" s="17"/>
    </row>
    <row r="36828" spans="22:22" x14ac:dyDescent="0.35">
      <c r="V36828" s="17"/>
    </row>
    <row r="36829" spans="22:22" x14ac:dyDescent="0.35">
      <c r="V36829" s="17"/>
    </row>
    <row r="36830" spans="22:22" x14ac:dyDescent="0.35">
      <c r="V36830" s="17"/>
    </row>
    <row r="36831" spans="22:22" x14ac:dyDescent="0.35">
      <c r="V36831" s="17"/>
    </row>
    <row r="36832" spans="22:22" x14ac:dyDescent="0.35">
      <c r="V36832" s="17"/>
    </row>
    <row r="36833" spans="22:22" x14ac:dyDescent="0.35">
      <c r="V36833" s="17"/>
    </row>
    <row r="36834" spans="22:22" x14ac:dyDescent="0.35">
      <c r="V36834" s="17"/>
    </row>
    <row r="36835" spans="22:22" x14ac:dyDescent="0.35">
      <c r="V36835" s="17"/>
    </row>
    <row r="36836" spans="22:22" x14ac:dyDescent="0.35">
      <c r="V36836" s="17"/>
    </row>
    <row r="36837" spans="22:22" x14ac:dyDescent="0.35">
      <c r="V36837" s="17"/>
    </row>
    <row r="36838" spans="22:22" x14ac:dyDescent="0.35">
      <c r="V36838" s="17"/>
    </row>
    <row r="36839" spans="22:22" x14ac:dyDescent="0.35">
      <c r="V36839" s="17"/>
    </row>
    <row r="36840" spans="22:22" x14ac:dyDescent="0.35">
      <c r="V36840" s="17"/>
    </row>
    <row r="36841" spans="22:22" x14ac:dyDescent="0.35">
      <c r="V36841" s="17"/>
    </row>
    <row r="36842" spans="22:22" x14ac:dyDescent="0.35">
      <c r="V36842" s="17"/>
    </row>
    <row r="36843" spans="22:22" x14ac:dyDescent="0.35">
      <c r="V36843" s="17"/>
    </row>
    <row r="36844" spans="22:22" x14ac:dyDescent="0.35">
      <c r="V36844" s="17"/>
    </row>
    <row r="36845" spans="22:22" x14ac:dyDescent="0.35">
      <c r="V36845" s="17"/>
    </row>
    <row r="36846" spans="22:22" x14ac:dyDescent="0.35">
      <c r="V36846" s="17"/>
    </row>
    <row r="36847" spans="22:22" x14ac:dyDescent="0.35">
      <c r="V36847" s="17"/>
    </row>
    <row r="36848" spans="22:22" x14ac:dyDescent="0.35">
      <c r="V36848" s="17"/>
    </row>
    <row r="36849" spans="22:22" x14ac:dyDescent="0.35">
      <c r="V36849" s="17"/>
    </row>
    <row r="36850" spans="22:22" x14ac:dyDescent="0.35">
      <c r="V36850" s="17"/>
    </row>
    <row r="36851" spans="22:22" x14ac:dyDescent="0.35">
      <c r="V36851" s="17"/>
    </row>
    <row r="36852" spans="22:22" x14ac:dyDescent="0.35">
      <c r="V36852" s="17"/>
    </row>
    <row r="36853" spans="22:22" x14ac:dyDescent="0.35">
      <c r="V36853" s="17"/>
    </row>
    <row r="36854" spans="22:22" x14ac:dyDescent="0.35">
      <c r="V36854" s="17"/>
    </row>
    <row r="36855" spans="22:22" x14ac:dyDescent="0.35">
      <c r="V36855" s="17"/>
    </row>
    <row r="36856" spans="22:22" x14ac:dyDescent="0.35">
      <c r="V36856" s="17"/>
    </row>
    <row r="36857" spans="22:22" x14ac:dyDescent="0.35">
      <c r="V36857" s="17"/>
    </row>
    <row r="36858" spans="22:22" x14ac:dyDescent="0.35">
      <c r="V36858" s="17"/>
    </row>
    <row r="36859" spans="22:22" x14ac:dyDescent="0.35">
      <c r="V36859" s="17"/>
    </row>
    <row r="36860" spans="22:22" x14ac:dyDescent="0.35">
      <c r="V36860" s="17"/>
    </row>
    <row r="36861" spans="22:22" x14ac:dyDescent="0.35">
      <c r="V36861" s="17"/>
    </row>
    <row r="36862" spans="22:22" x14ac:dyDescent="0.35">
      <c r="V36862" s="17"/>
    </row>
    <row r="36863" spans="22:22" x14ac:dyDescent="0.35">
      <c r="V36863" s="17"/>
    </row>
    <row r="36864" spans="22:22" x14ac:dyDescent="0.35">
      <c r="V36864" s="17"/>
    </row>
    <row r="36865" spans="22:22" x14ac:dyDescent="0.35">
      <c r="V36865" s="17"/>
    </row>
    <row r="36866" spans="22:22" x14ac:dyDescent="0.35">
      <c r="V36866" s="17"/>
    </row>
    <row r="36867" spans="22:22" x14ac:dyDescent="0.35">
      <c r="V36867" s="17"/>
    </row>
    <row r="36868" spans="22:22" x14ac:dyDescent="0.35">
      <c r="V36868" s="17"/>
    </row>
    <row r="36869" spans="22:22" x14ac:dyDescent="0.35">
      <c r="V36869" s="17"/>
    </row>
    <row r="36870" spans="22:22" x14ac:dyDescent="0.35">
      <c r="V36870" s="17"/>
    </row>
    <row r="36871" spans="22:22" x14ac:dyDescent="0.35">
      <c r="V36871" s="17"/>
    </row>
    <row r="36872" spans="22:22" x14ac:dyDescent="0.35">
      <c r="V36872" s="17"/>
    </row>
    <row r="36873" spans="22:22" x14ac:dyDescent="0.35">
      <c r="V36873" s="17"/>
    </row>
    <row r="36874" spans="22:22" x14ac:dyDescent="0.35">
      <c r="V36874" s="17"/>
    </row>
    <row r="36875" spans="22:22" x14ac:dyDescent="0.35">
      <c r="V36875" s="17"/>
    </row>
    <row r="36876" spans="22:22" x14ac:dyDescent="0.35">
      <c r="V36876" s="17"/>
    </row>
    <row r="36877" spans="22:22" x14ac:dyDescent="0.35">
      <c r="V36877" s="17"/>
    </row>
    <row r="36878" spans="22:22" x14ac:dyDescent="0.35">
      <c r="V36878" s="17"/>
    </row>
    <row r="36879" spans="22:22" x14ac:dyDescent="0.35">
      <c r="V36879" s="17"/>
    </row>
    <row r="36880" spans="22:22" x14ac:dyDescent="0.35">
      <c r="V36880" s="17"/>
    </row>
    <row r="36881" spans="22:22" x14ac:dyDescent="0.35">
      <c r="V36881" s="17"/>
    </row>
    <row r="36882" spans="22:22" x14ac:dyDescent="0.35">
      <c r="V36882" s="17"/>
    </row>
    <row r="36883" spans="22:22" x14ac:dyDescent="0.35">
      <c r="V36883" s="17"/>
    </row>
    <row r="36884" spans="22:22" x14ac:dyDescent="0.35">
      <c r="V36884" s="17"/>
    </row>
    <row r="36885" spans="22:22" x14ac:dyDescent="0.35">
      <c r="V36885" s="17"/>
    </row>
    <row r="36886" spans="22:22" x14ac:dyDescent="0.35">
      <c r="V36886" s="17"/>
    </row>
    <row r="36887" spans="22:22" x14ac:dyDescent="0.35">
      <c r="V36887" s="17"/>
    </row>
    <row r="36888" spans="22:22" x14ac:dyDescent="0.35">
      <c r="V36888" s="17"/>
    </row>
    <row r="36889" spans="22:22" x14ac:dyDescent="0.35">
      <c r="V36889" s="17"/>
    </row>
    <row r="36890" spans="22:22" x14ac:dyDescent="0.35">
      <c r="V36890" s="17"/>
    </row>
    <row r="36891" spans="22:22" x14ac:dyDescent="0.35">
      <c r="V36891" s="17"/>
    </row>
    <row r="36892" spans="22:22" x14ac:dyDescent="0.35">
      <c r="V36892" s="17"/>
    </row>
    <row r="36893" spans="22:22" x14ac:dyDescent="0.35">
      <c r="V36893" s="17"/>
    </row>
    <row r="36894" spans="22:22" x14ac:dyDescent="0.35">
      <c r="V36894" s="17"/>
    </row>
    <row r="36895" spans="22:22" x14ac:dyDescent="0.35">
      <c r="V36895" s="17"/>
    </row>
    <row r="36896" spans="22:22" x14ac:dyDescent="0.35">
      <c r="V36896" s="17"/>
    </row>
    <row r="36897" spans="22:22" x14ac:dyDescent="0.35">
      <c r="V36897" s="17"/>
    </row>
    <row r="36898" spans="22:22" x14ac:dyDescent="0.35">
      <c r="V36898" s="17"/>
    </row>
    <row r="36899" spans="22:22" x14ac:dyDescent="0.35">
      <c r="V36899" s="17"/>
    </row>
    <row r="36900" spans="22:22" x14ac:dyDescent="0.35">
      <c r="V36900" s="17"/>
    </row>
    <row r="36901" spans="22:22" x14ac:dyDescent="0.35">
      <c r="V36901" s="17"/>
    </row>
    <row r="36902" spans="22:22" x14ac:dyDescent="0.35">
      <c r="V36902" s="17"/>
    </row>
    <row r="36903" spans="22:22" x14ac:dyDescent="0.35">
      <c r="V36903" s="17"/>
    </row>
    <row r="36904" spans="22:22" x14ac:dyDescent="0.35">
      <c r="V36904" s="17"/>
    </row>
    <row r="36905" spans="22:22" x14ac:dyDescent="0.35">
      <c r="V36905" s="17"/>
    </row>
    <row r="36906" spans="22:22" x14ac:dyDescent="0.35">
      <c r="V36906" s="17"/>
    </row>
    <row r="36907" spans="22:22" x14ac:dyDescent="0.35">
      <c r="V36907" s="17"/>
    </row>
    <row r="36908" spans="22:22" x14ac:dyDescent="0.35">
      <c r="V36908" s="17"/>
    </row>
    <row r="36909" spans="22:22" x14ac:dyDescent="0.35">
      <c r="V36909" s="17"/>
    </row>
    <row r="36910" spans="22:22" x14ac:dyDescent="0.35">
      <c r="V36910" s="17"/>
    </row>
    <row r="36911" spans="22:22" x14ac:dyDescent="0.35">
      <c r="V36911" s="17"/>
    </row>
    <row r="36912" spans="22:22" x14ac:dyDescent="0.35">
      <c r="V36912" s="17"/>
    </row>
    <row r="36913" spans="22:22" x14ac:dyDescent="0.35">
      <c r="V36913" s="17"/>
    </row>
    <row r="36914" spans="22:22" x14ac:dyDescent="0.35">
      <c r="V36914" s="17"/>
    </row>
    <row r="36915" spans="22:22" x14ac:dyDescent="0.35">
      <c r="V36915" s="17"/>
    </row>
    <row r="36916" spans="22:22" x14ac:dyDescent="0.35">
      <c r="V36916" s="17"/>
    </row>
    <row r="36917" spans="22:22" x14ac:dyDescent="0.35">
      <c r="V36917" s="17"/>
    </row>
    <row r="36918" spans="22:22" x14ac:dyDescent="0.35">
      <c r="V36918" s="17"/>
    </row>
    <row r="36919" spans="22:22" x14ac:dyDescent="0.35">
      <c r="V36919" s="17"/>
    </row>
    <row r="36920" spans="22:22" x14ac:dyDescent="0.35">
      <c r="V36920" s="17"/>
    </row>
    <row r="36921" spans="22:22" x14ac:dyDescent="0.35">
      <c r="V36921" s="17"/>
    </row>
    <row r="36922" spans="22:22" x14ac:dyDescent="0.35">
      <c r="V36922" s="17"/>
    </row>
    <row r="36923" spans="22:22" x14ac:dyDescent="0.35">
      <c r="V36923" s="17"/>
    </row>
    <row r="36924" spans="22:22" x14ac:dyDescent="0.35">
      <c r="V36924" s="17"/>
    </row>
    <row r="36925" spans="22:22" x14ac:dyDescent="0.35">
      <c r="V36925" s="17"/>
    </row>
    <row r="36926" spans="22:22" x14ac:dyDescent="0.35">
      <c r="V36926" s="17"/>
    </row>
    <row r="36927" spans="22:22" x14ac:dyDescent="0.35">
      <c r="V36927" s="17"/>
    </row>
    <row r="36928" spans="22:22" x14ac:dyDescent="0.35">
      <c r="V36928" s="17"/>
    </row>
    <row r="36929" spans="22:22" x14ac:dyDescent="0.35">
      <c r="V36929" s="17"/>
    </row>
    <row r="36930" spans="22:22" x14ac:dyDescent="0.35">
      <c r="V36930" s="17"/>
    </row>
    <row r="36931" spans="22:22" x14ac:dyDescent="0.35">
      <c r="V36931" s="17"/>
    </row>
    <row r="36932" spans="22:22" x14ac:dyDescent="0.35">
      <c r="V36932" s="17"/>
    </row>
    <row r="36933" spans="22:22" x14ac:dyDescent="0.35">
      <c r="V36933" s="17"/>
    </row>
    <row r="36934" spans="22:22" x14ac:dyDescent="0.35">
      <c r="V36934" s="17"/>
    </row>
    <row r="36935" spans="22:22" x14ac:dyDescent="0.35">
      <c r="V36935" s="17"/>
    </row>
    <row r="36936" spans="22:22" x14ac:dyDescent="0.35">
      <c r="V36936" s="17"/>
    </row>
    <row r="36937" spans="22:22" x14ac:dyDescent="0.35">
      <c r="V36937" s="17"/>
    </row>
    <row r="36938" spans="22:22" x14ac:dyDescent="0.35">
      <c r="V36938" s="17"/>
    </row>
    <row r="36939" spans="22:22" x14ac:dyDescent="0.35">
      <c r="V36939" s="17"/>
    </row>
    <row r="36940" spans="22:22" x14ac:dyDescent="0.35">
      <c r="V36940" s="17"/>
    </row>
    <row r="36941" spans="22:22" x14ac:dyDescent="0.35">
      <c r="V36941" s="17"/>
    </row>
    <row r="36942" spans="22:22" x14ac:dyDescent="0.35">
      <c r="V36942" s="17"/>
    </row>
    <row r="36943" spans="22:22" x14ac:dyDescent="0.35">
      <c r="V36943" s="17"/>
    </row>
    <row r="36944" spans="22:22" x14ac:dyDescent="0.35">
      <c r="V36944" s="17"/>
    </row>
    <row r="36945" spans="22:22" x14ac:dyDescent="0.35">
      <c r="V36945" s="17"/>
    </row>
    <row r="36946" spans="22:22" x14ac:dyDescent="0.35">
      <c r="V36946" s="17"/>
    </row>
    <row r="36947" spans="22:22" x14ac:dyDescent="0.35">
      <c r="V36947" s="17"/>
    </row>
    <row r="36948" spans="22:22" x14ac:dyDescent="0.35">
      <c r="V36948" s="17"/>
    </row>
    <row r="36949" spans="22:22" x14ac:dyDescent="0.35">
      <c r="V36949" s="17"/>
    </row>
    <row r="36950" spans="22:22" x14ac:dyDescent="0.35">
      <c r="V36950" s="17"/>
    </row>
    <row r="36951" spans="22:22" x14ac:dyDescent="0.35">
      <c r="V36951" s="17"/>
    </row>
    <row r="36952" spans="22:22" x14ac:dyDescent="0.35">
      <c r="V36952" s="17"/>
    </row>
    <row r="36953" spans="22:22" x14ac:dyDescent="0.35">
      <c r="V36953" s="17"/>
    </row>
    <row r="36954" spans="22:22" x14ac:dyDescent="0.35">
      <c r="V36954" s="17"/>
    </row>
    <row r="36955" spans="22:22" x14ac:dyDescent="0.35">
      <c r="V36955" s="17"/>
    </row>
    <row r="36956" spans="22:22" x14ac:dyDescent="0.35">
      <c r="V36956" s="17"/>
    </row>
    <row r="36957" spans="22:22" x14ac:dyDescent="0.35">
      <c r="V36957" s="17"/>
    </row>
    <row r="36958" spans="22:22" x14ac:dyDescent="0.35">
      <c r="V36958" s="17"/>
    </row>
    <row r="36959" spans="22:22" x14ac:dyDescent="0.35">
      <c r="V36959" s="17"/>
    </row>
    <row r="36960" spans="22:22" x14ac:dyDescent="0.35">
      <c r="V36960" s="17"/>
    </row>
    <row r="36961" spans="22:22" x14ac:dyDescent="0.35">
      <c r="V36961" s="17"/>
    </row>
    <row r="36962" spans="22:22" x14ac:dyDescent="0.35">
      <c r="V36962" s="17"/>
    </row>
    <row r="36963" spans="22:22" x14ac:dyDescent="0.35">
      <c r="V36963" s="17"/>
    </row>
    <row r="36964" spans="22:22" x14ac:dyDescent="0.35">
      <c r="V36964" s="17"/>
    </row>
    <row r="36965" spans="22:22" x14ac:dyDescent="0.35">
      <c r="V36965" s="17"/>
    </row>
    <row r="36966" spans="22:22" x14ac:dyDescent="0.35">
      <c r="V36966" s="17"/>
    </row>
    <row r="36967" spans="22:22" x14ac:dyDescent="0.35">
      <c r="V36967" s="17"/>
    </row>
    <row r="36968" spans="22:22" x14ac:dyDescent="0.35">
      <c r="V36968" s="17"/>
    </row>
    <row r="36969" spans="22:22" x14ac:dyDescent="0.35">
      <c r="V36969" s="17"/>
    </row>
    <row r="36970" spans="22:22" x14ac:dyDescent="0.35">
      <c r="V36970" s="17"/>
    </row>
    <row r="36971" spans="22:22" x14ac:dyDescent="0.35">
      <c r="V36971" s="17"/>
    </row>
    <row r="36972" spans="22:22" x14ac:dyDescent="0.35">
      <c r="V36972" s="17"/>
    </row>
    <row r="36973" spans="22:22" x14ac:dyDescent="0.35">
      <c r="V36973" s="17"/>
    </row>
    <row r="36974" spans="22:22" x14ac:dyDescent="0.35">
      <c r="V36974" s="17"/>
    </row>
    <row r="36975" spans="22:22" x14ac:dyDescent="0.35">
      <c r="V36975" s="17"/>
    </row>
    <row r="36976" spans="22:22" x14ac:dyDescent="0.35">
      <c r="V36976" s="17"/>
    </row>
    <row r="36977" spans="22:22" x14ac:dyDescent="0.35">
      <c r="V36977" s="17"/>
    </row>
    <row r="36978" spans="22:22" x14ac:dyDescent="0.35">
      <c r="V36978" s="17"/>
    </row>
    <row r="36979" spans="22:22" x14ac:dyDescent="0.35">
      <c r="V36979" s="17"/>
    </row>
    <row r="36980" spans="22:22" x14ac:dyDescent="0.35">
      <c r="V36980" s="17"/>
    </row>
    <row r="36981" spans="22:22" x14ac:dyDescent="0.35">
      <c r="V36981" s="17"/>
    </row>
    <row r="36982" spans="22:22" x14ac:dyDescent="0.35">
      <c r="V36982" s="17"/>
    </row>
    <row r="36983" spans="22:22" x14ac:dyDescent="0.35">
      <c r="V36983" s="17"/>
    </row>
    <row r="36984" spans="22:22" x14ac:dyDescent="0.35">
      <c r="V36984" s="17"/>
    </row>
    <row r="36985" spans="22:22" x14ac:dyDescent="0.35">
      <c r="V36985" s="17"/>
    </row>
    <row r="36986" spans="22:22" x14ac:dyDescent="0.35">
      <c r="V36986" s="17"/>
    </row>
    <row r="36987" spans="22:22" x14ac:dyDescent="0.35">
      <c r="V36987" s="17"/>
    </row>
    <row r="36988" spans="22:22" x14ac:dyDescent="0.35">
      <c r="V36988" s="17"/>
    </row>
    <row r="36989" spans="22:22" x14ac:dyDescent="0.35">
      <c r="V36989" s="17"/>
    </row>
    <row r="36990" spans="22:22" x14ac:dyDescent="0.35">
      <c r="V36990" s="17"/>
    </row>
    <row r="36991" spans="22:22" x14ac:dyDescent="0.35">
      <c r="V36991" s="17"/>
    </row>
    <row r="36992" spans="22:22" x14ac:dyDescent="0.35">
      <c r="V36992" s="17"/>
    </row>
    <row r="36993" spans="22:22" x14ac:dyDescent="0.35">
      <c r="V36993" s="17"/>
    </row>
    <row r="36994" spans="22:22" x14ac:dyDescent="0.35">
      <c r="V36994" s="17"/>
    </row>
    <row r="36995" spans="22:22" x14ac:dyDescent="0.35">
      <c r="V36995" s="17"/>
    </row>
    <row r="36996" spans="22:22" x14ac:dyDescent="0.35">
      <c r="V36996" s="17"/>
    </row>
    <row r="36997" spans="22:22" x14ac:dyDescent="0.35">
      <c r="V36997" s="17"/>
    </row>
    <row r="36998" spans="22:22" x14ac:dyDescent="0.35">
      <c r="V36998" s="17"/>
    </row>
    <row r="36999" spans="22:22" x14ac:dyDescent="0.35">
      <c r="V36999" s="17"/>
    </row>
    <row r="37000" spans="22:22" x14ac:dyDescent="0.35">
      <c r="V37000" s="17"/>
    </row>
    <row r="37001" spans="22:22" x14ac:dyDescent="0.35">
      <c r="V37001" s="17"/>
    </row>
    <row r="37002" spans="22:22" x14ac:dyDescent="0.35">
      <c r="V37002" s="17"/>
    </row>
    <row r="37003" spans="22:22" x14ac:dyDescent="0.35">
      <c r="V37003" s="17"/>
    </row>
    <row r="37004" spans="22:22" x14ac:dyDescent="0.35">
      <c r="V37004" s="17"/>
    </row>
    <row r="37005" spans="22:22" x14ac:dyDescent="0.35">
      <c r="V37005" s="17"/>
    </row>
    <row r="37006" spans="22:22" x14ac:dyDescent="0.35">
      <c r="V37006" s="17"/>
    </row>
    <row r="37007" spans="22:22" x14ac:dyDescent="0.35">
      <c r="V37007" s="17"/>
    </row>
    <row r="37008" spans="22:22" x14ac:dyDescent="0.35">
      <c r="V37008" s="17"/>
    </row>
    <row r="37009" spans="22:22" x14ac:dyDescent="0.35">
      <c r="V37009" s="17"/>
    </row>
    <row r="37010" spans="22:22" x14ac:dyDescent="0.35">
      <c r="V37010" s="17"/>
    </row>
    <row r="37011" spans="22:22" x14ac:dyDescent="0.35">
      <c r="V37011" s="17"/>
    </row>
    <row r="37012" spans="22:22" x14ac:dyDescent="0.35">
      <c r="V37012" s="17"/>
    </row>
    <row r="37013" spans="22:22" x14ac:dyDescent="0.35">
      <c r="V37013" s="17"/>
    </row>
    <row r="37014" spans="22:22" x14ac:dyDescent="0.35">
      <c r="V37014" s="17"/>
    </row>
    <row r="37015" spans="22:22" x14ac:dyDescent="0.35">
      <c r="V37015" s="17"/>
    </row>
    <row r="37016" spans="22:22" x14ac:dyDescent="0.35">
      <c r="V37016" s="17"/>
    </row>
    <row r="37017" spans="22:22" x14ac:dyDescent="0.35">
      <c r="V37017" s="17"/>
    </row>
    <row r="37018" spans="22:22" x14ac:dyDescent="0.35">
      <c r="V37018" s="17"/>
    </row>
    <row r="37019" spans="22:22" x14ac:dyDescent="0.35">
      <c r="V37019" s="17"/>
    </row>
    <row r="37020" spans="22:22" x14ac:dyDescent="0.35">
      <c r="V37020" s="17"/>
    </row>
    <row r="37021" spans="22:22" x14ac:dyDescent="0.35">
      <c r="V37021" s="17"/>
    </row>
    <row r="37022" spans="22:22" x14ac:dyDescent="0.35">
      <c r="V37022" s="17"/>
    </row>
    <row r="37023" spans="22:22" x14ac:dyDescent="0.35">
      <c r="V37023" s="17"/>
    </row>
    <row r="37024" spans="22:22" x14ac:dyDescent="0.35">
      <c r="V37024" s="17"/>
    </row>
    <row r="37025" spans="22:22" x14ac:dyDescent="0.35">
      <c r="V37025" s="17"/>
    </row>
    <row r="37026" spans="22:22" x14ac:dyDescent="0.35">
      <c r="V37026" s="17"/>
    </row>
    <row r="37027" spans="22:22" x14ac:dyDescent="0.35">
      <c r="V37027" s="17"/>
    </row>
    <row r="37028" spans="22:22" x14ac:dyDescent="0.35">
      <c r="V37028" s="17"/>
    </row>
    <row r="37029" spans="22:22" x14ac:dyDescent="0.35">
      <c r="V37029" s="17"/>
    </row>
    <row r="37030" spans="22:22" x14ac:dyDescent="0.35">
      <c r="V37030" s="17"/>
    </row>
    <row r="37031" spans="22:22" x14ac:dyDescent="0.35">
      <c r="V37031" s="17"/>
    </row>
    <row r="37032" spans="22:22" x14ac:dyDescent="0.35">
      <c r="V37032" s="17"/>
    </row>
    <row r="37033" spans="22:22" x14ac:dyDescent="0.35">
      <c r="V37033" s="17"/>
    </row>
    <row r="37034" spans="22:22" x14ac:dyDescent="0.35">
      <c r="V37034" s="17"/>
    </row>
    <row r="37035" spans="22:22" x14ac:dyDescent="0.35">
      <c r="V37035" s="17"/>
    </row>
    <row r="37036" spans="22:22" x14ac:dyDescent="0.35">
      <c r="V37036" s="17"/>
    </row>
    <row r="37037" spans="22:22" x14ac:dyDescent="0.35">
      <c r="V37037" s="17"/>
    </row>
    <row r="37038" spans="22:22" x14ac:dyDescent="0.35">
      <c r="V37038" s="17"/>
    </row>
    <row r="37039" spans="22:22" x14ac:dyDescent="0.35">
      <c r="V37039" s="17"/>
    </row>
    <row r="37040" spans="22:22" x14ac:dyDescent="0.35">
      <c r="V37040" s="17"/>
    </row>
    <row r="37041" spans="22:22" x14ac:dyDescent="0.35">
      <c r="V37041" s="17"/>
    </row>
    <row r="37042" spans="22:22" x14ac:dyDescent="0.35">
      <c r="V37042" s="17"/>
    </row>
    <row r="37043" spans="22:22" x14ac:dyDescent="0.35">
      <c r="V37043" s="17"/>
    </row>
    <row r="37044" spans="22:22" x14ac:dyDescent="0.35">
      <c r="V37044" s="17"/>
    </row>
    <row r="37045" spans="22:22" x14ac:dyDescent="0.35">
      <c r="V37045" s="17"/>
    </row>
    <row r="37046" spans="22:22" x14ac:dyDescent="0.35">
      <c r="V37046" s="17"/>
    </row>
    <row r="37047" spans="22:22" x14ac:dyDescent="0.35">
      <c r="V37047" s="17"/>
    </row>
    <row r="37048" spans="22:22" x14ac:dyDescent="0.35">
      <c r="V37048" s="17"/>
    </row>
    <row r="37049" spans="22:22" x14ac:dyDescent="0.35">
      <c r="V37049" s="17"/>
    </row>
    <row r="37050" spans="22:22" x14ac:dyDescent="0.35">
      <c r="V37050" s="17"/>
    </row>
    <row r="37051" spans="22:22" x14ac:dyDescent="0.35">
      <c r="V37051" s="17"/>
    </row>
    <row r="37052" spans="22:22" x14ac:dyDescent="0.35">
      <c r="V37052" s="17"/>
    </row>
    <row r="37053" spans="22:22" x14ac:dyDescent="0.35">
      <c r="V37053" s="17"/>
    </row>
    <row r="37054" spans="22:22" x14ac:dyDescent="0.35">
      <c r="V37054" s="17"/>
    </row>
    <row r="37055" spans="22:22" x14ac:dyDescent="0.35">
      <c r="V37055" s="17"/>
    </row>
    <row r="37056" spans="22:22" x14ac:dyDescent="0.35">
      <c r="V37056" s="17"/>
    </row>
    <row r="37057" spans="22:22" x14ac:dyDescent="0.35">
      <c r="V37057" s="17"/>
    </row>
    <row r="37058" spans="22:22" x14ac:dyDescent="0.35">
      <c r="V37058" s="17"/>
    </row>
    <row r="37059" spans="22:22" x14ac:dyDescent="0.35">
      <c r="V37059" s="17"/>
    </row>
    <row r="37060" spans="22:22" x14ac:dyDescent="0.35">
      <c r="V37060" s="17"/>
    </row>
    <row r="37061" spans="22:22" x14ac:dyDescent="0.35">
      <c r="V37061" s="17"/>
    </row>
    <row r="37062" spans="22:22" x14ac:dyDescent="0.35">
      <c r="V37062" s="17"/>
    </row>
    <row r="37063" spans="22:22" x14ac:dyDescent="0.35">
      <c r="V37063" s="17"/>
    </row>
    <row r="37064" spans="22:22" x14ac:dyDescent="0.35">
      <c r="V37064" s="17"/>
    </row>
    <row r="37065" spans="22:22" x14ac:dyDescent="0.35">
      <c r="V37065" s="17"/>
    </row>
    <row r="37066" spans="22:22" x14ac:dyDescent="0.35">
      <c r="V37066" s="17"/>
    </row>
    <row r="37067" spans="22:22" x14ac:dyDescent="0.35">
      <c r="V37067" s="17"/>
    </row>
    <row r="37068" spans="22:22" x14ac:dyDescent="0.35">
      <c r="V37068" s="17"/>
    </row>
    <row r="37069" spans="22:22" x14ac:dyDescent="0.35">
      <c r="V37069" s="17"/>
    </row>
    <row r="37070" spans="22:22" x14ac:dyDescent="0.35">
      <c r="V37070" s="17"/>
    </row>
    <row r="37071" spans="22:22" x14ac:dyDescent="0.35">
      <c r="V37071" s="17"/>
    </row>
    <row r="37072" spans="22:22" x14ac:dyDescent="0.35">
      <c r="V37072" s="17"/>
    </row>
    <row r="37073" spans="22:22" x14ac:dyDescent="0.35">
      <c r="V37073" s="17"/>
    </row>
    <row r="37074" spans="22:22" x14ac:dyDescent="0.35">
      <c r="V37074" s="17"/>
    </row>
    <row r="37075" spans="22:22" x14ac:dyDescent="0.35">
      <c r="V37075" s="17"/>
    </row>
    <row r="37076" spans="22:22" x14ac:dyDescent="0.35">
      <c r="V37076" s="17"/>
    </row>
    <row r="37077" spans="22:22" x14ac:dyDescent="0.35">
      <c r="V37077" s="17"/>
    </row>
    <row r="37078" spans="22:22" x14ac:dyDescent="0.35">
      <c r="V37078" s="17"/>
    </row>
    <row r="37079" spans="22:22" x14ac:dyDescent="0.35">
      <c r="V37079" s="17"/>
    </row>
    <row r="37080" spans="22:22" x14ac:dyDescent="0.35">
      <c r="V37080" s="17"/>
    </row>
    <row r="37081" spans="22:22" x14ac:dyDescent="0.35">
      <c r="V37081" s="17"/>
    </row>
    <row r="37082" spans="22:22" x14ac:dyDescent="0.35">
      <c r="V37082" s="17"/>
    </row>
    <row r="37083" spans="22:22" x14ac:dyDescent="0.35">
      <c r="V37083" s="17"/>
    </row>
    <row r="37084" spans="22:22" x14ac:dyDescent="0.35">
      <c r="V37084" s="17"/>
    </row>
    <row r="37085" spans="22:22" x14ac:dyDescent="0.35">
      <c r="V37085" s="17"/>
    </row>
    <row r="37086" spans="22:22" x14ac:dyDescent="0.35">
      <c r="V37086" s="17"/>
    </row>
    <row r="37087" spans="22:22" x14ac:dyDescent="0.35">
      <c r="V37087" s="17"/>
    </row>
    <row r="37088" spans="22:22" x14ac:dyDescent="0.35">
      <c r="V37088" s="17"/>
    </row>
    <row r="37089" spans="22:22" x14ac:dyDescent="0.35">
      <c r="V37089" s="17"/>
    </row>
    <row r="37090" spans="22:22" x14ac:dyDescent="0.35">
      <c r="V37090" s="17"/>
    </row>
    <row r="37091" spans="22:22" x14ac:dyDescent="0.35">
      <c r="V37091" s="17"/>
    </row>
    <row r="37092" spans="22:22" x14ac:dyDescent="0.35">
      <c r="V37092" s="17"/>
    </row>
    <row r="37093" spans="22:22" x14ac:dyDescent="0.35">
      <c r="V37093" s="17"/>
    </row>
    <row r="37094" spans="22:22" x14ac:dyDescent="0.35">
      <c r="V37094" s="17"/>
    </row>
    <row r="37095" spans="22:22" x14ac:dyDescent="0.35">
      <c r="V37095" s="17"/>
    </row>
    <row r="37096" spans="22:22" x14ac:dyDescent="0.35">
      <c r="V37096" s="17"/>
    </row>
    <row r="37097" spans="22:22" x14ac:dyDescent="0.35">
      <c r="V37097" s="17"/>
    </row>
    <row r="37098" spans="22:22" x14ac:dyDescent="0.35">
      <c r="V37098" s="17"/>
    </row>
    <row r="37099" spans="22:22" x14ac:dyDescent="0.35">
      <c r="V37099" s="17"/>
    </row>
    <row r="37100" spans="22:22" x14ac:dyDescent="0.35">
      <c r="V37100" s="17"/>
    </row>
    <row r="37101" spans="22:22" x14ac:dyDescent="0.35">
      <c r="V37101" s="17"/>
    </row>
    <row r="37102" spans="22:22" x14ac:dyDescent="0.35">
      <c r="V37102" s="17"/>
    </row>
    <row r="37103" spans="22:22" x14ac:dyDescent="0.35">
      <c r="V37103" s="17"/>
    </row>
    <row r="37104" spans="22:22" x14ac:dyDescent="0.35">
      <c r="V37104" s="17"/>
    </row>
    <row r="37105" spans="22:22" x14ac:dyDescent="0.35">
      <c r="V37105" s="17"/>
    </row>
    <row r="37106" spans="22:22" x14ac:dyDescent="0.35">
      <c r="V37106" s="17"/>
    </row>
    <row r="37107" spans="22:22" x14ac:dyDescent="0.35">
      <c r="V37107" s="17"/>
    </row>
    <row r="37108" spans="22:22" x14ac:dyDescent="0.35">
      <c r="V37108" s="17"/>
    </row>
    <row r="37109" spans="22:22" x14ac:dyDescent="0.35">
      <c r="V37109" s="17"/>
    </row>
    <row r="37110" spans="22:22" x14ac:dyDescent="0.35">
      <c r="V37110" s="17"/>
    </row>
    <row r="37111" spans="22:22" x14ac:dyDescent="0.35">
      <c r="V37111" s="17"/>
    </row>
    <row r="37112" spans="22:22" x14ac:dyDescent="0.35">
      <c r="V37112" s="17"/>
    </row>
    <row r="37113" spans="22:22" x14ac:dyDescent="0.35">
      <c r="V37113" s="17"/>
    </row>
    <row r="37114" spans="22:22" x14ac:dyDescent="0.35">
      <c r="V37114" s="17"/>
    </row>
    <row r="37115" spans="22:22" x14ac:dyDescent="0.35">
      <c r="V37115" s="17"/>
    </row>
    <row r="37116" spans="22:22" x14ac:dyDescent="0.35">
      <c r="V37116" s="17"/>
    </row>
    <row r="37117" spans="22:22" x14ac:dyDescent="0.35">
      <c r="V37117" s="17"/>
    </row>
    <row r="37118" spans="22:22" x14ac:dyDescent="0.35">
      <c r="V37118" s="17"/>
    </row>
    <row r="37119" spans="22:22" x14ac:dyDescent="0.35">
      <c r="V37119" s="17"/>
    </row>
    <row r="37120" spans="22:22" x14ac:dyDescent="0.35">
      <c r="V37120" s="17"/>
    </row>
    <row r="37121" spans="22:22" x14ac:dyDescent="0.35">
      <c r="V37121" s="17"/>
    </row>
    <row r="37122" spans="22:22" x14ac:dyDescent="0.35">
      <c r="V37122" s="17"/>
    </row>
    <row r="37123" spans="22:22" x14ac:dyDescent="0.35">
      <c r="V37123" s="17"/>
    </row>
    <row r="37124" spans="22:22" x14ac:dyDescent="0.35">
      <c r="V37124" s="17"/>
    </row>
    <row r="37125" spans="22:22" x14ac:dyDescent="0.35">
      <c r="V37125" s="17"/>
    </row>
    <row r="37126" spans="22:22" x14ac:dyDescent="0.35">
      <c r="V37126" s="17"/>
    </row>
    <row r="37127" spans="22:22" x14ac:dyDescent="0.35">
      <c r="V37127" s="17"/>
    </row>
    <row r="37128" spans="22:22" x14ac:dyDescent="0.35">
      <c r="V37128" s="17"/>
    </row>
    <row r="37129" spans="22:22" x14ac:dyDescent="0.35">
      <c r="V37129" s="17"/>
    </row>
    <row r="37130" spans="22:22" x14ac:dyDescent="0.35">
      <c r="V37130" s="17"/>
    </row>
    <row r="37131" spans="22:22" x14ac:dyDescent="0.35">
      <c r="V37131" s="17"/>
    </row>
    <row r="37132" spans="22:22" x14ac:dyDescent="0.35">
      <c r="V37132" s="17"/>
    </row>
    <row r="37133" spans="22:22" x14ac:dyDescent="0.35">
      <c r="V37133" s="17"/>
    </row>
    <row r="37134" spans="22:22" x14ac:dyDescent="0.35">
      <c r="V37134" s="17"/>
    </row>
    <row r="37135" spans="22:22" x14ac:dyDescent="0.35">
      <c r="V37135" s="17"/>
    </row>
    <row r="37136" spans="22:22" x14ac:dyDescent="0.35">
      <c r="V37136" s="17"/>
    </row>
    <row r="37137" spans="22:22" x14ac:dyDescent="0.35">
      <c r="V37137" s="17"/>
    </row>
    <row r="37138" spans="22:22" x14ac:dyDescent="0.35">
      <c r="V37138" s="17"/>
    </row>
    <row r="37139" spans="22:22" x14ac:dyDescent="0.35">
      <c r="V37139" s="17"/>
    </row>
    <row r="37140" spans="22:22" x14ac:dyDescent="0.35">
      <c r="V37140" s="17"/>
    </row>
    <row r="37141" spans="22:22" x14ac:dyDescent="0.35">
      <c r="V37141" s="17"/>
    </row>
    <row r="37142" spans="22:22" x14ac:dyDescent="0.35">
      <c r="V37142" s="17"/>
    </row>
    <row r="37143" spans="22:22" x14ac:dyDescent="0.35">
      <c r="V37143" s="17"/>
    </row>
    <row r="37144" spans="22:22" x14ac:dyDescent="0.35">
      <c r="V37144" s="17"/>
    </row>
    <row r="37145" spans="22:22" x14ac:dyDescent="0.35">
      <c r="V37145" s="17"/>
    </row>
    <row r="37146" spans="22:22" x14ac:dyDescent="0.35">
      <c r="V37146" s="17"/>
    </row>
    <row r="37147" spans="22:22" x14ac:dyDescent="0.35">
      <c r="V37147" s="17"/>
    </row>
    <row r="37148" spans="22:22" x14ac:dyDescent="0.35">
      <c r="V37148" s="17"/>
    </row>
    <row r="37149" spans="22:22" x14ac:dyDescent="0.35">
      <c r="V37149" s="17"/>
    </row>
    <row r="37150" spans="22:22" x14ac:dyDescent="0.35">
      <c r="V37150" s="17"/>
    </row>
    <row r="37151" spans="22:22" x14ac:dyDescent="0.35">
      <c r="V37151" s="17"/>
    </row>
    <row r="37152" spans="22:22" x14ac:dyDescent="0.35">
      <c r="V37152" s="17"/>
    </row>
    <row r="37153" spans="22:22" x14ac:dyDescent="0.35">
      <c r="V37153" s="17"/>
    </row>
    <row r="37154" spans="22:22" x14ac:dyDescent="0.35">
      <c r="V37154" s="17"/>
    </row>
    <row r="37155" spans="22:22" x14ac:dyDescent="0.35">
      <c r="V37155" s="17"/>
    </row>
    <row r="37156" spans="22:22" x14ac:dyDescent="0.35">
      <c r="V37156" s="17"/>
    </row>
    <row r="37157" spans="22:22" x14ac:dyDescent="0.35">
      <c r="V37157" s="17"/>
    </row>
    <row r="37158" spans="22:22" x14ac:dyDescent="0.35">
      <c r="V37158" s="17"/>
    </row>
    <row r="37159" spans="22:22" x14ac:dyDescent="0.35">
      <c r="V37159" s="17"/>
    </row>
    <row r="37160" spans="22:22" x14ac:dyDescent="0.35">
      <c r="V37160" s="17"/>
    </row>
    <row r="37161" spans="22:22" x14ac:dyDescent="0.35">
      <c r="V37161" s="17"/>
    </row>
    <row r="37162" spans="22:22" x14ac:dyDescent="0.35">
      <c r="V37162" s="17"/>
    </row>
    <row r="37163" spans="22:22" x14ac:dyDescent="0.35">
      <c r="V37163" s="17"/>
    </row>
    <row r="37164" spans="22:22" x14ac:dyDescent="0.35">
      <c r="V37164" s="17"/>
    </row>
    <row r="37165" spans="22:22" x14ac:dyDescent="0.35">
      <c r="V37165" s="17"/>
    </row>
    <row r="37166" spans="22:22" x14ac:dyDescent="0.35">
      <c r="V37166" s="17"/>
    </row>
    <row r="37167" spans="22:22" x14ac:dyDescent="0.35">
      <c r="V37167" s="17"/>
    </row>
    <row r="37168" spans="22:22" x14ac:dyDescent="0.35">
      <c r="V37168" s="17"/>
    </row>
    <row r="37169" spans="22:22" x14ac:dyDescent="0.35">
      <c r="V37169" s="17"/>
    </row>
    <row r="37170" spans="22:22" x14ac:dyDescent="0.35">
      <c r="V37170" s="17"/>
    </row>
    <row r="37171" spans="22:22" x14ac:dyDescent="0.35">
      <c r="V37171" s="17"/>
    </row>
    <row r="37172" spans="22:22" x14ac:dyDescent="0.35">
      <c r="V37172" s="17"/>
    </row>
    <row r="37173" spans="22:22" x14ac:dyDescent="0.35">
      <c r="V37173" s="17"/>
    </row>
    <row r="37174" spans="22:22" x14ac:dyDescent="0.35">
      <c r="V37174" s="17"/>
    </row>
    <row r="37175" spans="22:22" x14ac:dyDescent="0.35">
      <c r="V37175" s="17"/>
    </row>
    <row r="37176" spans="22:22" x14ac:dyDescent="0.35">
      <c r="V37176" s="17"/>
    </row>
    <row r="37177" spans="22:22" x14ac:dyDescent="0.35">
      <c r="V37177" s="17"/>
    </row>
    <row r="37178" spans="22:22" x14ac:dyDescent="0.35">
      <c r="V37178" s="17"/>
    </row>
    <row r="37179" spans="22:22" x14ac:dyDescent="0.35">
      <c r="V37179" s="17"/>
    </row>
    <row r="37180" spans="22:22" x14ac:dyDescent="0.35">
      <c r="V37180" s="17"/>
    </row>
    <row r="37181" spans="22:22" x14ac:dyDescent="0.35">
      <c r="V37181" s="17"/>
    </row>
    <row r="37182" spans="22:22" x14ac:dyDescent="0.35">
      <c r="V37182" s="17"/>
    </row>
    <row r="37183" spans="22:22" x14ac:dyDescent="0.35">
      <c r="V37183" s="17"/>
    </row>
    <row r="37184" spans="22:22" x14ac:dyDescent="0.35">
      <c r="V37184" s="17"/>
    </row>
    <row r="37185" spans="22:22" x14ac:dyDescent="0.35">
      <c r="V37185" s="17"/>
    </row>
    <row r="37186" spans="22:22" x14ac:dyDescent="0.35">
      <c r="V37186" s="17"/>
    </row>
    <row r="37187" spans="22:22" x14ac:dyDescent="0.35">
      <c r="V37187" s="17"/>
    </row>
    <row r="37188" spans="22:22" x14ac:dyDescent="0.35">
      <c r="V37188" s="17"/>
    </row>
    <row r="37189" spans="22:22" x14ac:dyDescent="0.35">
      <c r="V37189" s="17"/>
    </row>
    <row r="37190" spans="22:22" x14ac:dyDescent="0.35">
      <c r="V37190" s="17"/>
    </row>
    <row r="37191" spans="22:22" x14ac:dyDescent="0.35">
      <c r="V37191" s="17"/>
    </row>
    <row r="37192" spans="22:22" x14ac:dyDescent="0.35">
      <c r="V37192" s="17"/>
    </row>
    <row r="37193" spans="22:22" x14ac:dyDescent="0.35">
      <c r="V37193" s="17"/>
    </row>
    <row r="37194" spans="22:22" x14ac:dyDescent="0.35">
      <c r="V37194" s="17"/>
    </row>
    <row r="37195" spans="22:22" x14ac:dyDescent="0.35">
      <c r="V37195" s="17"/>
    </row>
    <row r="37196" spans="22:22" x14ac:dyDescent="0.35">
      <c r="V37196" s="17"/>
    </row>
    <row r="37197" spans="22:22" x14ac:dyDescent="0.35">
      <c r="V37197" s="17"/>
    </row>
    <row r="37198" spans="22:22" x14ac:dyDescent="0.35">
      <c r="V37198" s="17"/>
    </row>
    <row r="37199" spans="22:22" x14ac:dyDescent="0.35">
      <c r="V37199" s="17"/>
    </row>
    <row r="37200" spans="22:22" x14ac:dyDescent="0.35">
      <c r="V37200" s="17"/>
    </row>
    <row r="37201" spans="22:22" x14ac:dyDescent="0.35">
      <c r="V37201" s="17"/>
    </row>
    <row r="37202" spans="22:22" x14ac:dyDescent="0.35">
      <c r="V37202" s="17"/>
    </row>
    <row r="37203" spans="22:22" x14ac:dyDescent="0.35">
      <c r="V37203" s="17"/>
    </row>
    <row r="37204" spans="22:22" x14ac:dyDescent="0.35">
      <c r="V37204" s="17"/>
    </row>
    <row r="37205" spans="22:22" x14ac:dyDescent="0.35">
      <c r="V37205" s="17"/>
    </row>
    <row r="37206" spans="22:22" x14ac:dyDescent="0.35">
      <c r="V37206" s="17"/>
    </row>
    <row r="37207" spans="22:22" x14ac:dyDescent="0.35">
      <c r="V37207" s="17"/>
    </row>
    <row r="37208" spans="22:22" x14ac:dyDescent="0.35">
      <c r="V37208" s="17"/>
    </row>
    <row r="37209" spans="22:22" x14ac:dyDescent="0.35">
      <c r="V37209" s="17"/>
    </row>
    <row r="37210" spans="22:22" x14ac:dyDescent="0.35">
      <c r="V37210" s="17"/>
    </row>
    <row r="37211" spans="22:22" x14ac:dyDescent="0.35">
      <c r="V37211" s="17"/>
    </row>
    <row r="37212" spans="22:22" x14ac:dyDescent="0.35">
      <c r="V37212" s="17"/>
    </row>
    <row r="37213" spans="22:22" x14ac:dyDescent="0.35">
      <c r="V37213" s="17"/>
    </row>
    <row r="37214" spans="22:22" x14ac:dyDescent="0.35">
      <c r="V37214" s="17"/>
    </row>
    <row r="37215" spans="22:22" x14ac:dyDescent="0.35">
      <c r="V37215" s="17"/>
    </row>
    <row r="37216" spans="22:22" x14ac:dyDescent="0.35">
      <c r="V37216" s="17"/>
    </row>
    <row r="37217" spans="22:22" x14ac:dyDescent="0.35">
      <c r="V37217" s="17"/>
    </row>
    <row r="37218" spans="22:22" x14ac:dyDescent="0.35">
      <c r="V37218" s="17"/>
    </row>
    <row r="37219" spans="22:22" x14ac:dyDescent="0.35">
      <c r="V37219" s="17"/>
    </row>
    <row r="37220" spans="22:22" x14ac:dyDescent="0.35">
      <c r="V37220" s="17"/>
    </row>
    <row r="37221" spans="22:22" x14ac:dyDescent="0.35">
      <c r="V37221" s="17"/>
    </row>
    <row r="37222" spans="22:22" x14ac:dyDescent="0.35">
      <c r="V37222" s="17"/>
    </row>
    <row r="37223" spans="22:22" x14ac:dyDescent="0.35">
      <c r="V37223" s="17"/>
    </row>
    <row r="37224" spans="22:22" x14ac:dyDescent="0.35">
      <c r="V37224" s="17"/>
    </row>
    <row r="37225" spans="22:22" x14ac:dyDescent="0.35">
      <c r="V37225" s="17"/>
    </row>
    <row r="37226" spans="22:22" x14ac:dyDescent="0.35">
      <c r="V37226" s="17"/>
    </row>
    <row r="37227" spans="22:22" x14ac:dyDescent="0.35">
      <c r="V37227" s="17"/>
    </row>
    <row r="37228" spans="22:22" x14ac:dyDescent="0.35">
      <c r="V37228" s="17"/>
    </row>
    <row r="37229" spans="22:22" x14ac:dyDescent="0.35">
      <c r="V37229" s="17"/>
    </row>
    <row r="37230" spans="22:22" x14ac:dyDescent="0.35">
      <c r="V37230" s="17"/>
    </row>
    <row r="37231" spans="22:22" x14ac:dyDescent="0.35">
      <c r="V37231" s="17"/>
    </row>
    <row r="37232" spans="22:22" x14ac:dyDescent="0.35">
      <c r="V37232" s="17"/>
    </row>
    <row r="37233" spans="22:22" x14ac:dyDescent="0.35">
      <c r="V37233" s="17"/>
    </row>
    <row r="37234" spans="22:22" x14ac:dyDescent="0.35">
      <c r="V37234" s="17"/>
    </row>
    <row r="37235" spans="22:22" x14ac:dyDescent="0.35">
      <c r="V37235" s="17"/>
    </row>
    <row r="37236" spans="22:22" x14ac:dyDescent="0.35">
      <c r="V37236" s="17"/>
    </row>
    <row r="37237" spans="22:22" x14ac:dyDescent="0.35">
      <c r="V37237" s="17"/>
    </row>
    <row r="37238" spans="22:22" x14ac:dyDescent="0.35">
      <c r="V37238" s="17"/>
    </row>
    <row r="37239" spans="22:22" x14ac:dyDescent="0.35">
      <c r="V37239" s="17"/>
    </row>
    <row r="37240" spans="22:22" x14ac:dyDescent="0.35">
      <c r="V37240" s="17"/>
    </row>
    <row r="37241" spans="22:22" x14ac:dyDescent="0.35">
      <c r="V37241" s="17"/>
    </row>
    <row r="37242" spans="22:22" x14ac:dyDescent="0.35">
      <c r="V37242" s="17"/>
    </row>
    <row r="37243" spans="22:22" x14ac:dyDescent="0.35">
      <c r="V37243" s="17"/>
    </row>
    <row r="37244" spans="22:22" x14ac:dyDescent="0.35">
      <c r="V37244" s="17"/>
    </row>
    <row r="37245" spans="22:22" x14ac:dyDescent="0.35">
      <c r="V37245" s="17"/>
    </row>
    <row r="37246" spans="22:22" x14ac:dyDescent="0.35">
      <c r="V37246" s="17"/>
    </row>
    <row r="37247" spans="22:22" x14ac:dyDescent="0.35">
      <c r="V37247" s="17"/>
    </row>
    <row r="37248" spans="22:22" x14ac:dyDescent="0.35">
      <c r="V37248" s="17"/>
    </row>
    <row r="37249" spans="22:22" x14ac:dyDescent="0.35">
      <c r="V37249" s="17"/>
    </row>
    <row r="37250" spans="22:22" x14ac:dyDescent="0.35">
      <c r="V37250" s="17"/>
    </row>
    <row r="37251" spans="22:22" x14ac:dyDescent="0.35">
      <c r="V37251" s="17"/>
    </row>
    <row r="37252" spans="22:22" x14ac:dyDescent="0.35">
      <c r="V37252" s="17"/>
    </row>
    <row r="37253" spans="22:22" x14ac:dyDescent="0.35">
      <c r="V37253" s="17"/>
    </row>
    <row r="37254" spans="22:22" x14ac:dyDescent="0.35">
      <c r="V37254" s="17"/>
    </row>
    <row r="37255" spans="22:22" x14ac:dyDescent="0.35">
      <c r="V37255" s="17"/>
    </row>
    <row r="37256" spans="22:22" x14ac:dyDescent="0.35">
      <c r="V37256" s="17"/>
    </row>
    <row r="37257" spans="22:22" x14ac:dyDescent="0.35">
      <c r="V37257" s="17"/>
    </row>
    <row r="37258" spans="22:22" x14ac:dyDescent="0.35">
      <c r="V37258" s="17"/>
    </row>
    <row r="37259" spans="22:22" x14ac:dyDescent="0.35">
      <c r="V37259" s="17"/>
    </row>
    <row r="37260" spans="22:22" x14ac:dyDescent="0.35">
      <c r="V37260" s="17"/>
    </row>
    <row r="37261" spans="22:22" x14ac:dyDescent="0.35">
      <c r="V37261" s="17"/>
    </row>
    <row r="37262" spans="22:22" x14ac:dyDescent="0.35">
      <c r="V37262" s="17"/>
    </row>
    <row r="37263" spans="22:22" x14ac:dyDescent="0.35">
      <c r="V37263" s="17"/>
    </row>
    <row r="37264" spans="22:22" x14ac:dyDescent="0.35">
      <c r="V37264" s="17"/>
    </row>
    <row r="37265" spans="22:22" x14ac:dyDescent="0.35">
      <c r="V37265" s="17"/>
    </row>
    <row r="37266" spans="22:22" x14ac:dyDescent="0.35">
      <c r="V37266" s="17"/>
    </row>
    <row r="37267" spans="22:22" x14ac:dyDescent="0.35">
      <c r="V37267" s="17"/>
    </row>
    <row r="37268" spans="22:22" x14ac:dyDescent="0.35">
      <c r="V37268" s="17"/>
    </row>
    <row r="37269" spans="22:22" x14ac:dyDescent="0.35">
      <c r="V37269" s="17"/>
    </row>
    <row r="37270" spans="22:22" x14ac:dyDescent="0.35">
      <c r="V37270" s="17"/>
    </row>
    <row r="37271" spans="22:22" x14ac:dyDescent="0.35">
      <c r="V37271" s="17"/>
    </row>
    <row r="37272" spans="22:22" x14ac:dyDescent="0.35">
      <c r="V37272" s="17"/>
    </row>
    <row r="37273" spans="22:22" x14ac:dyDescent="0.35">
      <c r="V37273" s="17"/>
    </row>
    <row r="37274" spans="22:22" x14ac:dyDescent="0.35">
      <c r="V37274" s="17"/>
    </row>
    <row r="37275" spans="22:22" x14ac:dyDescent="0.35">
      <c r="V37275" s="17"/>
    </row>
    <row r="37276" spans="22:22" x14ac:dyDescent="0.35">
      <c r="V37276" s="17"/>
    </row>
    <row r="37277" spans="22:22" x14ac:dyDescent="0.35">
      <c r="V37277" s="17"/>
    </row>
    <row r="37278" spans="22:22" x14ac:dyDescent="0.35">
      <c r="V37278" s="17"/>
    </row>
    <row r="37279" spans="22:22" x14ac:dyDescent="0.35">
      <c r="V37279" s="17"/>
    </row>
    <row r="37280" spans="22:22" x14ac:dyDescent="0.35">
      <c r="V37280" s="17"/>
    </row>
    <row r="37281" spans="22:22" x14ac:dyDescent="0.35">
      <c r="V37281" s="17"/>
    </row>
    <row r="37282" spans="22:22" x14ac:dyDescent="0.35">
      <c r="V37282" s="17"/>
    </row>
    <row r="37283" spans="22:22" x14ac:dyDescent="0.35">
      <c r="V37283" s="17"/>
    </row>
    <row r="37284" spans="22:22" x14ac:dyDescent="0.35">
      <c r="V37284" s="17"/>
    </row>
    <row r="37285" spans="22:22" x14ac:dyDescent="0.35">
      <c r="V37285" s="17"/>
    </row>
    <row r="37286" spans="22:22" x14ac:dyDescent="0.35">
      <c r="V37286" s="17"/>
    </row>
    <row r="37287" spans="22:22" x14ac:dyDescent="0.35">
      <c r="V37287" s="17"/>
    </row>
    <row r="37288" spans="22:22" x14ac:dyDescent="0.35">
      <c r="V37288" s="17"/>
    </row>
    <row r="37289" spans="22:22" x14ac:dyDescent="0.35">
      <c r="V37289" s="17"/>
    </row>
    <row r="37290" spans="22:22" x14ac:dyDescent="0.35">
      <c r="V37290" s="17"/>
    </row>
    <row r="37291" spans="22:22" x14ac:dyDescent="0.35">
      <c r="V37291" s="17"/>
    </row>
    <row r="37292" spans="22:22" x14ac:dyDescent="0.35">
      <c r="V37292" s="17"/>
    </row>
    <row r="37293" spans="22:22" x14ac:dyDescent="0.35">
      <c r="V37293" s="17"/>
    </row>
    <row r="37294" spans="22:22" x14ac:dyDescent="0.35">
      <c r="V37294" s="17"/>
    </row>
    <row r="37295" spans="22:22" x14ac:dyDescent="0.35">
      <c r="V37295" s="17"/>
    </row>
    <row r="37296" spans="22:22" x14ac:dyDescent="0.35">
      <c r="V37296" s="17"/>
    </row>
    <row r="37297" spans="22:22" x14ac:dyDescent="0.35">
      <c r="V37297" s="17"/>
    </row>
    <row r="37298" spans="22:22" x14ac:dyDescent="0.35">
      <c r="V37298" s="17"/>
    </row>
    <row r="37299" spans="22:22" x14ac:dyDescent="0.35">
      <c r="V37299" s="17"/>
    </row>
    <row r="37300" spans="22:22" x14ac:dyDescent="0.35">
      <c r="V37300" s="17"/>
    </row>
    <row r="37301" spans="22:22" x14ac:dyDescent="0.35">
      <c r="V37301" s="17"/>
    </row>
    <row r="37302" spans="22:22" x14ac:dyDescent="0.35">
      <c r="V37302" s="17"/>
    </row>
    <row r="37303" spans="22:22" x14ac:dyDescent="0.35">
      <c r="V37303" s="17"/>
    </row>
    <row r="37304" spans="22:22" x14ac:dyDescent="0.35">
      <c r="V37304" s="17"/>
    </row>
    <row r="37305" spans="22:22" x14ac:dyDescent="0.35">
      <c r="V37305" s="17"/>
    </row>
    <row r="37306" spans="22:22" x14ac:dyDescent="0.35">
      <c r="V37306" s="17"/>
    </row>
    <row r="37307" spans="22:22" x14ac:dyDescent="0.35">
      <c r="V37307" s="17"/>
    </row>
    <row r="37308" spans="22:22" x14ac:dyDescent="0.35">
      <c r="V37308" s="17"/>
    </row>
    <row r="37309" spans="22:22" x14ac:dyDescent="0.35">
      <c r="V37309" s="17"/>
    </row>
    <row r="37310" spans="22:22" x14ac:dyDescent="0.35">
      <c r="V37310" s="17"/>
    </row>
    <row r="37311" spans="22:22" x14ac:dyDescent="0.35">
      <c r="V37311" s="17"/>
    </row>
    <row r="37312" spans="22:22" x14ac:dyDescent="0.35">
      <c r="V37312" s="17"/>
    </row>
    <row r="37313" spans="22:22" x14ac:dyDescent="0.35">
      <c r="V37313" s="17"/>
    </row>
    <row r="37314" spans="22:22" x14ac:dyDescent="0.35">
      <c r="V37314" s="17"/>
    </row>
    <row r="37315" spans="22:22" x14ac:dyDescent="0.35">
      <c r="V37315" s="17"/>
    </row>
    <row r="37316" spans="22:22" x14ac:dyDescent="0.35">
      <c r="V37316" s="17"/>
    </row>
    <row r="37317" spans="22:22" x14ac:dyDescent="0.35">
      <c r="V37317" s="17"/>
    </row>
    <row r="37318" spans="22:22" x14ac:dyDescent="0.35">
      <c r="V37318" s="17"/>
    </row>
    <row r="37319" spans="22:22" x14ac:dyDescent="0.35">
      <c r="V37319" s="17"/>
    </row>
    <row r="37320" spans="22:22" x14ac:dyDescent="0.35">
      <c r="V37320" s="17"/>
    </row>
    <row r="37321" spans="22:22" x14ac:dyDescent="0.35">
      <c r="V37321" s="17"/>
    </row>
    <row r="37322" spans="22:22" x14ac:dyDescent="0.35">
      <c r="V37322" s="17"/>
    </row>
    <row r="37323" spans="22:22" x14ac:dyDescent="0.35">
      <c r="V37323" s="17"/>
    </row>
    <row r="37324" spans="22:22" x14ac:dyDescent="0.35">
      <c r="V37324" s="17"/>
    </row>
    <row r="37325" spans="22:22" x14ac:dyDescent="0.35">
      <c r="V37325" s="17"/>
    </row>
    <row r="37326" spans="22:22" x14ac:dyDescent="0.35">
      <c r="V37326" s="17"/>
    </row>
    <row r="37327" spans="22:22" x14ac:dyDescent="0.35">
      <c r="V37327" s="17"/>
    </row>
    <row r="37328" spans="22:22" x14ac:dyDescent="0.35">
      <c r="V37328" s="17"/>
    </row>
    <row r="37329" spans="22:22" x14ac:dyDescent="0.35">
      <c r="V37329" s="17"/>
    </row>
    <row r="37330" spans="22:22" x14ac:dyDescent="0.35">
      <c r="V37330" s="17"/>
    </row>
    <row r="37331" spans="22:22" x14ac:dyDescent="0.35">
      <c r="V37331" s="17"/>
    </row>
    <row r="37332" spans="22:22" x14ac:dyDescent="0.35">
      <c r="V37332" s="17"/>
    </row>
    <row r="37333" spans="22:22" x14ac:dyDescent="0.35">
      <c r="V37333" s="17"/>
    </row>
    <row r="37334" spans="22:22" x14ac:dyDescent="0.35">
      <c r="V37334" s="17"/>
    </row>
    <row r="37335" spans="22:22" x14ac:dyDescent="0.35">
      <c r="V37335" s="17"/>
    </row>
    <row r="37336" spans="22:22" x14ac:dyDescent="0.35">
      <c r="V37336" s="17"/>
    </row>
    <row r="37337" spans="22:22" x14ac:dyDescent="0.35">
      <c r="V37337" s="17"/>
    </row>
    <row r="37338" spans="22:22" x14ac:dyDescent="0.35">
      <c r="V37338" s="17"/>
    </row>
    <row r="37339" spans="22:22" x14ac:dyDescent="0.35">
      <c r="V37339" s="17"/>
    </row>
    <row r="37340" spans="22:22" x14ac:dyDescent="0.35">
      <c r="V37340" s="17"/>
    </row>
    <row r="37341" spans="22:22" x14ac:dyDescent="0.35">
      <c r="V37341" s="17"/>
    </row>
    <row r="37342" spans="22:22" x14ac:dyDescent="0.35">
      <c r="V37342" s="17"/>
    </row>
    <row r="37343" spans="22:22" x14ac:dyDescent="0.35">
      <c r="V37343" s="17"/>
    </row>
    <row r="37344" spans="22:22" x14ac:dyDescent="0.35">
      <c r="V37344" s="17"/>
    </row>
    <row r="37345" spans="22:22" x14ac:dyDescent="0.35">
      <c r="V37345" s="17"/>
    </row>
    <row r="37346" spans="22:22" x14ac:dyDescent="0.35">
      <c r="V37346" s="17"/>
    </row>
    <row r="37347" spans="22:22" x14ac:dyDescent="0.35">
      <c r="V37347" s="17"/>
    </row>
    <row r="37348" spans="22:22" x14ac:dyDescent="0.35">
      <c r="V37348" s="17"/>
    </row>
    <row r="37349" spans="22:22" x14ac:dyDescent="0.35">
      <c r="V37349" s="17"/>
    </row>
    <row r="37350" spans="22:22" x14ac:dyDescent="0.35">
      <c r="V37350" s="17"/>
    </row>
    <row r="37351" spans="22:22" x14ac:dyDescent="0.35">
      <c r="V37351" s="17"/>
    </row>
    <row r="37352" spans="22:22" x14ac:dyDescent="0.35">
      <c r="V37352" s="17"/>
    </row>
    <row r="37353" spans="22:22" x14ac:dyDescent="0.35">
      <c r="V37353" s="17"/>
    </row>
    <row r="37354" spans="22:22" x14ac:dyDescent="0.35">
      <c r="V37354" s="17"/>
    </row>
    <row r="37355" spans="22:22" x14ac:dyDescent="0.35">
      <c r="V37355" s="17"/>
    </row>
    <row r="37356" spans="22:22" x14ac:dyDescent="0.35">
      <c r="V37356" s="17"/>
    </row>
    <row r="37357" spans="22:22" x14ac:dyDescent="0.35">
      <c r="V37357" s="17"/>
    </row>
    <row r="37358" spans="22:22" x14ac:dyDescent="0.35">
      <c r="V37358" s="17"/>
    </row>
    <row r="37359" spans="22:22" x14ac:dyDescent="0.35">
      <c r="V37359" s="17"/>
    </row>
    <row r="37360" spans="22:22" x14ac:dyDescent="0.35">
      <c r="V37360" s="17"/>
    </row>
    <row r="37361" spans="22:22" x14ac:dyDescent="0.35">
      <c r="V37361" s="17"/>
    </row>
    <row r="37362" spans="22:22" x14ac:dyDescent="0.35">
      <c r="V37362" s="17"/>
    </row>
    <row r="37363" spans="22:22" x14ac:dyDescent="0.35">
      <c r="V37363" s="17"/>
    </row>
    <row r="37364" spans="22:22" x14ac:dyDescent="0.35">
      <c r="V37364" s="17"/>
    </row>
    <row r="37365" spans="22:22" x14ac:dyDescent="0.35">
      <c r="V37365" s="17"/>
    </row>
    <row r="37366" spans="22:22" x14ac:dyDescent="0.35">
      <c r="V37366" s="17"/>
    </row>
    <row r="37367" spans="22:22" x14ac:dyDescent="0.35">
      <c r="V37367" s="17"/>
    </row>
    <row r="37368" spans="22:22" x14ac:dyDescent="0.35">
      <c r="V37368" s="17"/>
    </row>
    <row r="37369" spans="22:22" x14ac:dyDescent="0.35">
      <c r="V37369" s="17"/>
    </row>
    <row r="37370" spans="22:22" x14ac:dyDescent="0.35">
      <c r="V37370" s="17"/>
    </row>
    <row r="37371" spans="22:22" x14ac:dyDescent="0.35">
      <c r="V37371" s="17"/>
    </row>
    <row r="37372" spans="22:22" x14ac:dyDescent="0.35">
      <c r="V37372" s="17"/>
    </row>
    <row r="37373" spans="22:22" x14ac:dyDescent="0.35">
      <c r="V37373" s="17"/>
    </row>
    <row r="37374" spans="22:22" x14ac:dyDescent="0.35">
      <c r="V37374" s="17"/>
    </row>
    <row r="37375" spans="22:22" x14ac:dyDescent="0.35">
      <c r="V37375" s="17"/>
    </row>
    <row r="37376" spans="22:22" x14ac:dyDescent="0.35">
      <c r="V37376" s="17"/>
    </row>
    <row r="37377" spans="22:22" x14ac:dyDescent="0.35">
      <c r="V37377" s="17"/>
    </row>
    <row r="37378" spans="22:22" x14ac:dyDescent="0.35">
      <c r="V37378" s="17"/>
    </row>
    <row r="37379" spans="22:22" x14ac:dyDescent="0.35">
      <c r="V37379" s="17"/>
    </row>
    <row r="37380" spans="22:22" x14ac:dyDescent="0.35">
      <c r="V37380" s="17"/>
    </row>
    <row r="37381" spans="22:22" x14ac:dyDescent="0.35">
      <c r="V37381" s="17"/>
    </row>
    <row r="37382" spans="22:22" x14ac:dyDescent="0.35">
      <c r="V37382" s="17"/>
    </row>
    <row r="37383" spans="22:22" x14ac:dyDescent="0.35">
      <c r="V37383" s="17"/>
    </row>
    <row r="37384" spans="22:22" x14ac:dyDescent="0.35">
      <c r="V37384" s="17"/>
    </row>
    <row r="37385" spans="22:22" x14ac:dyDescent="0.35">
      <c r="V37385" s="17"/>
    </row>
    <row r="37386" spans="22:22" x14ac:dyDescent="0.35">
      <c r="V37386" s="17"/>
    </row>
    <row r="37387" spans="22:22" x14ac:dyDescent="0.35">
      <c r="V37387" s="17"/>
    </row>
    <row r="37388" spans="22:22" x14ac:dyDescent="0.35">
      <c r="V37388" s="17"/>
    </row>
    <row r="37389" spans="22:22" x14ac:dyDescent="0.35">
      <c r="V37389" s="17"/>
    </row>
    <row r="37390" spans="22:22" x14ac:dyDescent="0.35">
      <c r="V37390" s="17"/>
    </row>
    <row r="37391" spans="22:22" x14ac:dyDescent="0.35">
      <c r="V37391" s="17"/>
    </row>
    <row r="37392" spans="22:22" x14ac:dyDescent="0.35">
      <c r="V37392" s="17"/>
    </row>
    <row r="37393" spans="22:22" x14ac:dyDescent="0.35">
      <c r="V37393" s="17"/>
    </row>
    <row r="37394" spans="22:22" x14ac:dyDescent="0.35">
      <c r="V37394" s="17"/>
    </row>
    <row r="37395" spans="22:22" x14ac:dyDescent="0.35">
      <c r="V37395" s="17"/>
    </row>
    <row r="37396" spans="22:22" x14ac:dyDescent="0.35">
      <c r="V37396" s="17"/>
    </row>
    <row r="37397" spans="22:22" x14ac:dyDescent="0.35">
      <c r="V37397" s="17"/>
    </row>
    <row r="37398" spans="22:22" x14ac:dyDescent="0.35">
      <c r="V37398" s="17"/>
    </row>
    <row r="37399" spans="22:22" x14ac:dyDescent="0.35">
      <c r="V37399" s="17"/>
    </row>
    <row r="37400" spans="22:22" x14ac:dyDescent="0.35">
      <c r="V37400" s="17"/>
    </row>
    <row r="37401" spans="22:22" x14ac:dyDescent="0.35">
      <c r="V37401" s="17"/>
    </row>
    <row r="37402" spans="22:22" x14ac:dyDescent="0.35">
      <c r="V37402" s="17"/>
    </row>
    <row r="37403" spans="22:22" x14ac:dyDescent="0.35">
      <c r="V37403" s="17"/>
    </row>
    <row r="37404" spans="22:22" x14ac:dyDescent="0.35">
      <c r="V37404" s="17"/>
    </row>
    <row r="37405" spans="22:22" x14ac:dyDescent="0.35">
      <c r="V37405" s="17"/>
    </row>
    <row r="37406" spans="22:22" x14ac:dyDescent="0.35">
      <c r="V37406" s="17"/>
    </row>
    <row r="37407" spans="22:22" x14ac:dyDescent="0.35">
      <c r="V37407" s="17"/>
    </row>
    <row r="37408" spans="22:22" x14ac:dyDescent="0.35">
      <c r="V37408" s="17"/>
    </row>
    <row r="37409" spans="22:22" x14ac:dyDescent="0.35">
      <c r="V37409" s="17"/>
    </row>
    <row r="37410" spans="22:22" x14ac:dyDescent="0.35">
      <c r="V37410" s="17"/>
    </row>
    <row r="37411" spans="22:22" x14ac:dyDescent="0.35">
      <c r="V37411" s="17"/>
    </row>
    <row r="37412" spans="22:22" x14ac:dyDescent="0.35">
      <c r="V37412" s="17"/>
    </row>
    <row r="37413" spans="22:22" x14ac:dyDescent="0.35">
      <c r="V37413" s="17"/>
    </row>
    <row r="37414" spans="22:22" x14ac:dyDescent="0.35">
      <c r="V37414" s="17"/>
    </row>
    <row r="37415" spans="22:22" x14ac:dyDescent="0.35">
      <c r="V37415" s="17"/>
    </row>
    <row r="37416" spans="22:22" x14ac:dyDescent="0.35">
      <c r="V37416" s="17"/>
    </row>
    <row r="37417" spans="22:22" x14ac:dyDescent="0.35">
      <c r="V37417" s="17"/>
    </row>
    <row r="37418" spans="22:22" x14ac:dyDescent="0.35">
      <c r="V37418" s="17"/>
    </row>
    <row r="37419" spans="22:22" x14ac:dyDescent="0.35">
      <c r="V37419" s="17"/>
    </row>
    <row r="37420" spans="22:22" x14ac:dyDescent="0.35">
      <c r="V37420" s="17"/>
    </row>
    <row r="37421" spans="22:22" x14ac:dyDescent="0.35">
      <c r="V37421" s="17"/>
    </row>
    <row r="37422" spans="22:22" x14ac:dyDescent="0.35">
      <c r="V37422" s="17"/>
    </row>
    <row r="37423" spans="22:22" x14ac:dyDescent="0.35">
      <c r="V37423" s="17"/>
    </row>
    <row r="37424" spans="22:22" x14ac:dyDescent="0.35">
      <c r="V37424" s="17"/>
    </row>
    <row r="37425" spans="22:22" x14ac:dyDescent="0.35">
      <c r="V37425" s="17"/>
    </row>
    <row r="37426" spans="22:22" x14ac:dyDescent="0.35">
      <c r="V37426" s="17"/>
    </row>
    <row r="37427" spans="22:22" x14ac:dyDescent="0.35">
      <c r="V37427" s="17"/>
    </row>
    <row r="37428" spans="22:22" x14ac:dyDescent="0.35">
      <c r="V37428" s="17"/>
    </row>
    <row r="37429" spans="22:22" x14ac:dyDescent="0.35">
      <c r="V37429" s="17"/>
    </row>
    <row r="37430" spans="22:22" x14ac:dyDescent="0.35">
      <c r="V37430" s="17"/>
    </row>
    <row r="37431" spans="22:22" x14ac:dyDescent="0.35">
      <c r="V37431" s="17"/>
    </row>
    <row r="37432" spans="22:22" x14ac:dyDescent="0.35">
      <c r="V37432" s="17"/>
    </row>
    <row r="37433" spans="22:22" x14ac:dyDescent="0.35">
      <c r="V37433" s="17"/>
    </row>
    <row r="37434" spans="22:22" x14ac:dyDescent="0.35">
      <c r="V37434" s="17"/>
    </row>
    <row r="37435" spans="22:22" x14ac:dyDescent="0.35">
      <c r="V37435" s="17"/>
    </row>
    <row r="37436" spans="22:22" x14ac:dyDescent="0.35">
      <c r="V37436" s="17"/>
    </row>
    <row r="37437" spans="22:22" x14ac:dyDescent="0.35">
      <c r="V37437" s="17"/>
    </row>
    <row r="37438" spans="22:22" x14ac:dyDescent="0.35">
      <c r="V37438" s="17"/>
    </row>
    <row r="37439" spans="22:22" x14ac:dyDescent="0.35">
      <c r="V37439" s="17"/>
    </row>
    <row r="37440" spans="22:22" x14ac:dyDescent="0.35">
      <c r="V37440" s="17"/>
    </row>
    <row r="37441" spans="22:22" x14ac:dyDescent="0.35">
      <c r="V37441" s="17"/>
    </row>
    <row r="37442" spans="22:22" x14ac:dyDescent="0.35">
      <c r="V37442" s="17"/>
    </row>
    <row r="37443" spans="22:22" x14ac:dyDescent="0.35">
      <c r="V37443" s="17"/>
    </row>
    <row r="37444" spans="22:22" x14ac:dyDescent="0.35">
      <c r="V37444" s="17"/>
    </row>
    <row r="37445" spans="22:22" x14ac:dyDescent="0.35">
      <c r="V37445" s="17"/>
    </row>
    <row r="37446" spans="22:22" x14ac:dyDescent="0.35">
      <c r="V37446" s="17"/>
    </row>
    <row r="37447" spans="22:22" x14ac:dyDescent="0.35">
      <c r="V37447" s="17"/>
    </row>
    <row r="37448" spans="22:22" x14ac:dyDescent="0.35">
      <c r="V37448" s="17"/>
    </row>
    <row r="37449" spans="22:22" x14ac:dyDescent="0.35">
      <c r="V37449" s="17"/>
    </row>
    <row r="37450" spans="22:22" x14ac:dyDescent="0.35">
      <c r="V37450" s="17"/>
    </row>
    <row r="37451" spans="22:22" x14ac:dyDescent="0.35">
      <c r="V37451" s="17"/>
    </row>
    <row r="37452" spans="22:22" x14ac:dyDescent="0.35">
      <c r="V37452" s="17"/>
    </row>
    <row r="37453" spans="22:22" x14ac:dyDescent="0.35">
      <c r="V37453" s="17"/>
    </row>
    <row r="37454" spans="22:22" x14ac:dyDescent="0.35">
      <c r="V37454" s="17"/>
    </row>
    <row r="37455" spans="22:22" x14ac:dyDescent="0.35">
      <c r="V37455" s="17"/>
    </row>
    <row r="37456" spans="22:22" x14ac:dyDescent="0.35">
      <c r="V37456" s="17"/>
    </row>
    <row r="37457" spans="22:22" x14ac:dyDescent="0.35">
      <c r="V37457" s="17"/>
    </row>
    <row r="37458" spans="22:22" x14ac:dyDescent="0.35">
      <c r="V37458" s="17"/>
    </row>
    <row r="37459" spans="22:22" x14ac:dyDescent="0.35">
      <c r="V37459" s="17"/>
    </row>
    <row r="37460" spans="22:22" x14ac:dyDescent="0.35">
      <c r="V37460" s="17"/>
    </row>
    <row r="37461" spans="22:22" x14ac:dyDescent="0.35">
      <c r="V37461" s="17"/>
    </row>
    <row r="37462" spans="22:22" x14ac:dyDescent="0.35">
      <c r="V37462" s="17"/>
    </row>
    <row r="37463" spans="22:22" x14ac:dyDescent="0.35">
      <c r="V37463" s="17"/>
    </row>
    <row r="37464" spans="22:22" x14ac:dyDescent="0.35">
      <c r="V37464" s="17"/>
    </row>
    <row r="37465" spans="22:22" x14ac:dyDescent="0.35">
      <c r="V37465" s="17"/>
    </row>
    <row r="37466" spans="22:22" x14ac:dyDescent="0.35">
      <c r="V37466" s="17"/>
    </row>
    <row r="37467" spans="22:22" x14ac:dyDescent="0.35">
      <c r="V37467" s="17"/>
    </row>
    <row r="37468" spans="22:22" x14ac:dyDescent="0.35">
      <c r="V37468" s="17"/>
    </row>
    <row r="37469" spans="22:22" x14ac:dyDescent="0.35">
      <c r="V37469" s="17"/>
    </row>
    <row r="37470" spans="22:22" x14ac:dyDescent="0.35">
      <c r="V37470" s="17"/>
    </row>
    <row r="37471" spans="22:22" x14ac:dyDescent="0.35">
      <c r="V37471" s="17"/>
    </row>
    <row r="37472" spans="22:22" x14ac:dyDescent="0.35">
      <c r="V37472" s="17"/>
    </row>
    <row r="37473" spans="22:22" x14ac:dyDescent="0.35">
      <c r="V37473" s="17"/>
    </row>
    <row r="37474" spans="22:22" x14ac:dyDescent="0.35">
      <c r="V37474" s="17"/>
    </row>
    <row r="37475" spans="22:22" x14ac:dyDescent="0.35">
      <c r="V37475" s="17"/>
    </row>
    <row r="37476" spans="22:22" x14ac:dyDescent="0.35">
      <c r="V37476" s="17"/>
    </row>
    <row r="37477" spans="22:22" x14ac:dyDescent="0.35">
      <c r="V37477" s="17"/>
    </row>
    <row r="37478" spans="22:22" x14ac:dyDescent="0.35">
      <c r="V37478" s="17"/>
    </row>
    <row r="37479" spans="22:22" x14ac:dyDescent="0.35">
      <c r="V37479" s="17"/>
    </row>
    <row r="37480" spans="22:22" x14ac:dyDescent="0.35">
      <c r="V37480" s="17"/>
    </row>
    <row r="37481" spans="22:22" x14ac:dyDescent="0.35">
      <c r="V37481" s="17"/>
    </row>
    <row r="37482" spans="22:22" x14ac:dyDescent="0.35">
      <c r="V37482" s="17"/>
    </row>
    <row r="37483" spans="22:22" x14ac:dyDescent="0.35">
      <c r="V37483" s="17"/>
    </row>
    <row r="37484" spans="22:22" x14ac:dyDescent="0.35">
      <c r="V37484" s="17"/>
    </row>
    <row r="37485" spans="22:22" x14ac:dyDescent="0.35">
      <c r="V37485" s="17"/>
    </row>
    <row r="37486" spans="22:22" x14ac:dyDescent="0.35">
      <c r="V37486" s="17"/>
    </row>
    <row r="37487" spans="22:22" x14ac:dyDescent="0.35">
      <c r="V37487" s="17"/>
    </row>
    <row r="37488" spans="22:22" x14ac:dyDescent="0.35">
      <c r="V37488" s="17"/>
    </row>
    <row r="37489" spans="22:22" x14ac:dyDescent="0.35">
      <c r="V37489" s="17"/>
    </row>
    <row r="37490" spans="22:22" x14ac:dyDescent="0.35">
      <c r="V37490" s="17"/>
    </row>
    <row r="37491" spans="22:22" x14ac:dyDescent="0.35">
      <c r="V37491" s="17"/>
    </row>
    <row r="37492" spans="22:22" x14ac:dyDescent="0.35">
      <c r="V37492" s="17"/>
    </row>
    <row r="37493" spans="22:22" x14ac:dyDescent="0.35">
      <c r="V37493" s="17"/>
    </row>
    <row r="37494" spans="22:22" x14ac:dyDescent="0.35">
      <c r="V37494" s="17"/>
    </row>
    <row r="37495" spans="22:22" x14ac:dyDescent="0.35">
      <c r="V37495" s="17"/>
    </row>
    <row r="37496" spans="22:22" x14ac:dyDescent="0.35">
      <c r="V37496" s="17"/>
    </row>
    <row r="37497" spans="22:22" x14ac:dyDescent="0.35">
      <c r="V37497" s="17"/>
    </row>
    <row r="37498" spans="22:22" x14ac:dyDescent="0.35">
      <c r="V37498" s="17"/>
    </row>
    <row r="37499" spans="22:22" x14ac:dyDescent="0.35">
      <c r="V37499" s="17"/>
    </row>
    <row r="37500" spans="22:22" x14ac:dyDescent="0.35">
      <c r="V37500" s="17"/>
    </row>
    <row r="37501" spans="22:22" x14ac:dyDescent="0.35">
      <c r="V37501" s="17"/>
    </row>
    <row r="37502" spans="22:22" x14ac:dyDescent="0.35">
      <c r="V37502" s="17"/>
    </row>
    <row r="37503" spans="22:22" x14ac:dyDescent="0.35">
      <c r="V37503" s="17"/>
    </row>
    <row r="37504" spans="22:22" x14ac:dyDescent="0.35">
      <c r="V37504" s="17"/>
    </row>
    <row r="37505" spans="22:22" x14ac:dyDescent="0.35">
      <c r="V37505" s="17"/>
    </row>
    <row r="37506" spans="22:22" x14ac:dyDescent="0.35">
      <c r="V37506" s="17"/>
    </row>
    <row r="37507" spans="22:22" x14ac:dyDescent="0.35">
      <c r="V37507" s="17"/>
    </row>
    <row r="37508" spans="22:22" x14ac:dyDescent="0.35">
      <c r="V37508" s="17"/>
    </row>
    <row r="37509" spans="22:22" x14ac:dyDescent="0.35">
      <c r="V37509" s="17"/>
    </row>
    <row r="37510" spans="22:22" x14ac:dyDescent="0.35">
      <c r="V37510" s="17"/>
    </row>
    <row r="37511" spans="22:22" x14ac:dyDescent="0.35">
      <c r="V37511" s="17"/>
    </row>
    <row r="37512" spans="22:22" x14ac:dyDescent="0.35">
      <c r="V37512" s="17"/>
    </row>
    <row r="37513" spans="22:22" x14ac:dyDescent="0.35">
      <c r="V37513" s="17"/>
    </row>
    <row r="37514" spans="22:22" x14ac:dyDescent="0.35">
      <c r="V37514" s="17"/>
    </row>
    <row r="37515" spans="22:22" x14ac:dyDescent="0.35">
      <c r="V37515" s="17"/>
    </row>
    <row r="37516" spans="22:22" x14ac:dyDescent="0.35">
      <c r="V37516" s="17"/>
    </row>
    <row r="37517" spans="22:22" x14ac:dyDescent="0.35">
      <c r="V37517" s="17"/>
    </row>
    <row r="37518" spans="22:22" x14ac:dyDescent="0.35">
      <c r="V37518" s="17"/>
    </row>
    <row r="37519" spans="22:22" x14ac:dyDescent="0.35">
      <c r="V37519" s="17"/>
    </row>
    <row r="37520" spans="22:22" x14ac:dyDescent="0.35">
      <c r="V37520" s="17"/>
    </row>
    <row r="37521" spans="22:22" x14ac:dyDescent="0.35">
      <c r="V37521" s="17"/>
    </row>
    <row r="37522" spans="22:22" x14ac:dyDescent="0.35">
      <c r="V37522" s="17"/>
    </row>
    <row r="37523" spans="22:22" x14ac:dyDescent="0.35">
      <c r="V37523" s="17"/>
    </row>
    <row r="37524" spans="22:22" x14ac:dyDescent="0.35">
      <c r="V37524" s="17"/>
    </row>
    <row r="37525" spans="22:22" x14ac:dyDescent="0.35">
      <c r="V37525" s="17"/>
    </row>
    <row r="37526" spans="22:22" x14ac:dyDescent="0.35">
      <c r="V37526" s="17"/>
    </row>
    <row r="37527" spans="22:22" x14ac:dyDescent="0.35">
      <c r="V37527" s="17"/>
    </row>
    <row r="37528" spans="22:22" x14ac:dyDescent="0.35">
      <c r="V37528" s="17"/>
    </row>
    <row r="37529" spans="22:22" x14ac:dyDescent="0.35">
      <c r="V37529" s="17"/>
    </row>
    <row r="37530" spans="22:22" x14ac:dyDescent="0.35">
      <c r="V37530" s="17"/>
    </row>
    <row r="37531" spans="22:22" x14ac:dyDescent="0.35">
      <c r="V37531" s="17"/>
    </row>
    <row r="37532" spans="22:22" x14ac:dyDescent="0.35">
      <c r="V37532" s="17"/>
    </row>
    <row r="37533" spans="22:22" x14ac:dyDescent="0.35">
      <c r="V37533" s="17"/>
    </row>
    <row r="37534" spans="22:22" x14ac:dyDescent="0.35">
      <c r="V37534" s="17"/>
    </row>
    <row r="37535" spans="22:22" x14ac:dyDescent="0.35">
      <c r="V37535" s="17"/>
    </row>
    <row r="37536" spans="22:22" x14ac:dyDescent="0.35">
      <c r="V37536" s="17"/>
    </row>
    <row r="37537" spans="22:22" x14ac:dyDescent="0.35">
      <c r="V37537" s="17"/>
    </row>
    <row r="37538" spans="22:22" x14ac:dyDescent="0.35">
      <c r="V37538" s="17"/>
    </row>
    <row r="37539" spans="22:22" x14ac:dyDescent="0.35">
      <c r="V37539" s="17"/>
    </row>
    <row r="37540" spans="22:22" x14ac:dyDescent="0.35">
      <c r="V37540" s="17"/>
    </row>
    <row r="37541" spans="22:22" x14ac:dyDescent="0.35">
      <c r="V37541" s="17"/>
    </row>
    <row r="37542" spans="22:22" x14ac:dyDescent="0.35">
      <c r="V37542" s="17"/>
    </row>
    <row r="37543" spans="22:22" x14ac:dyDescent="0.35">
      <c r="V37543" s="17"/>
    </row>
    <row r="37544" spans="22:22" x14ac:dyDescent="0.35">
      <c r="V37544" s="17"/>
    </row>
    <row r="37545" spans="22:22" x14ac:dyDescent="0.35">
      <c r="V37545" s="17"/>
    </row>
    <row r="37546" spans="22:22" x14ac:dyDescent="0.35">
      <c r="V37546" s="17"/>
    </row>
    <row r="37547" spans="22:22" x14ac:dyDescent="0.35">
      <c r="V37547" s="17"/>
    </row>
    <row r="37548" spans="22:22" x14ac:dyDescent="0.35">
      <c r="V37548" s="17"/>
    </row>
    <row r="37549" spans="22:22" x14ac:dyDescent="0.35">
      <c r="V37549" s="17"/>
    </row>
    <row r="37550" spans="22:22" x14ac:dyDescent="0.35">
      <c r="V37550" s="17"/>
    </row>
    <row r="37551" spans="22:22" x14ac:dyDescent="0.35">
      <c r="V37551" s="17"/>
    </row>
    <row r="37552" spans="22:22" x14ac:dyDescent="0.35">
      <c r="V37552" s="17"/>
    </row>
    <row r="37553" spans="22:22" x14ac:dyDescent="0.35">
      <c r="V37553" s="17"/>
    </row>
    <row r="37554" spans="22:22" x14ac:dyDescent="0.35">
      <c r="V37554" s="17"/>
    </row>
    <row r="37555" spans="22:22" x14ac:dyDescent="0.35">
      <c r="V37555" s="17"/>
    </row>
    <row r="37556" spans="22:22" x14ac:dyDescent="0.35">
      <c r="V37556" s="17"/>
    </row>
    <row r="37557" spans="22:22" x14ac:dyDescent="0.35">
      <c r="V37557" s="17"/>
    </row>
    <row r="37558" spans="22:22" x14ac:dyDescent="0.35">
      <c r="V37558" s="17"/>
    </row>
    <row r="37559" spans="22:22" x14ac:dyDescent="0.35">
      <c r="V37559" s="17"/>
    </row>
    <row r="37560" spans="22:22" x14ac:dyDescent="0.35">
      <c r="V37560" s="17"/>
    </row>
    <row r="37561" spans="22:22" x14ac:dyDescent="0.35">
      <c r="V37561" s="17"/>
    </row>
    <row r="37562" spans="22:22" x14ac:dyDescent="0.35">
      <c r="V37562" s="17"/>
    </row>
    <row r="37563" spans="22:22" x14ac:dyDescent="0.35">
      <c r="V37563" s="17"/>
    </row>
    <row r="37564" spans="22:22" x14ac:dyDescent="0.35">
      <c r="V37564" s="17"/>
    </row>
    <row r="37565" spans="22:22" x14ac:dyDescent="0.35">
      <c r="V37565" s="17"/>
    </row>
    <row r="37566" spans="22:22" x14ac:dyDescent="0.35">
      <c r="V37566" s="17"/>
    </row>
    <row r="37567" spans="22:22" x14ac:dyDescent="0.35">
      <c r="V37567" s="17"/>
    </row>
    <row r="37568" spans="22:22" x14ac:dyDescent="0.35">
      <c r="V37568" s="17"/>
    </row>
    <row r="37569" spans="22:22" x14ac:dyDescent="0.35">
      <c r="V37569" s="17"/>
    </row>
    <row r="37570" spans="22:22" x14ac:dyDescent="0.35">
      <c r="V37570" s="17"/>
    </row>
    <row r="37571" spans="22:22" x14ac:dyDescent="0.35">
      <c r="V37571" s="17"/>
    </row>
    <row r="37572" spans="22:22" x14ac:dyDescent="0.35">
      <c r="V37572" s="17"/>
    </row>
    <row r="37573" spans="22:22" x14ac:dyDescent="0.35">
      <c r="V37573" s="17"/>
    </row>
    <row r="37574" spans="22:22" x14ac:dyDescent="0.35">
      <c r="V37574" s="17"/>
    </row>
    <row r="37575" spans="22:22" x14ac:dyDescent="0.35">
      <c r="V37575" s="17"/>
    </row>
    <row r="37576" spans="22:22" x14ac:dyDescent="0.35">
      <c r="V37576" s="17"/>
    </row>
    <row r="37577" spans="22:22" x14ac:dyDescent="0.35">
      <c r="V37577" s="17"/>
    </row>
    <row r="37578" spans="22:22" x14ac:dyDescent="0.35">
      <c r="V37578" s="17"/>
    </row>
    <row r="37579" spans="22:22" x14ac:dyDescent="0.35">
      <c r="V37579" s="17"/>
    </row>
    <row r="37580" spans="22:22" x14ac:dyDescent="0.35">
      <c r="V37580" s="17"/>
    </row>
    <row r="37581" spans="22:22" x14ac:dyDescent="0.35">
      <c r="V37581" s="17"/>
    </row>
    <row r="37582" spans="22:22" x14ac:dyDescent="0.35">
      <c r="V37582" s="17"/>
    </row>
    <row r="37583" spans="22:22" x14ac:dyDescent="0.35">
      <c r="V37583" s="17"/>
    </row>
    <row r="37584" spans="22:22" x14ac:dyDescent="0.35">
      <c r="V37584" s="17"/>
    </row>
    <row r="37585" spans="22:22" x14ac:dyDescent="0.35">
      <c r="V37585" s="17"/>
    </row>
    <row r="37586" spans="22:22" x14ac:dyDescent="0.35">
      <c r="V37586" s="17"/>
    </row>
    <row r="37587" spans="22:22" x14ac:dyDescent="0.35">
      <c r="V37587" s="17"/>
    </row>
    <row r="37588" spans="22:22" x14ac:dyDescent="0.35">
      <c r="V37588" s="17"/>
    </row>
    <row r="37589" spans="22:22" x14ac:dyDescent="0.35">
      <c r="V37589" s="17"/>
    </row>
    <row r="37590" spans="22:22" x14ac:dyDescent="0.35">
      <c r="V37590" s="17"/>
    </row>
    <row r="37591" spans="22:22" x14ac:dyDescent="0.35">
      <c r="V37591" s="17"/>
    </row>
    <row r="37592" spans="22:22" x14ac:dyDescent="0.35">
      <c r="V37592" s="17"/>
    </row>
    <row r="37593" spans="22:22" x14ac:dyDescent="0.35">
      <c r="V37593" s="17"/>
    </row>
    <row r="37594" spans="22:22" x14ac:dyDescent="0.35">
      <c r="V37594" s="17"/>
    </row>
    <row r="37595" spans="22:22" x14ac:dyDescent="0.35">
      <c r="V37595" s="17"/>
    </row>
    <row r="37596" spans="22:22" x14ac:dyDescent="0.35">
      <c r="V37596" s="17"/>
    </row>
    <row r="37597" spans="22:22" x14ac:dyDescent="0.35">
      <c r="V37597" s="17"/>
    </row>
    <row r="37598" spans="22:22" x14ac:dyDescent="0.35">
      <c r="V37598" s="17"/>
    </row>
    <row r="37599" spans="22:22" x14ac:dyDescent="0.35">
      <c r="V37599" s="17"/>
    </row>
    <row r="37600" spans="22:22" x14ac:dyDescent="0.35">
      <c r="V37600" s="17"/>
    </row>
    <row r="37601" spans="22:22" x14ac:dyDescent="0.35">
      <c r="V37601" s="17"/>
    </row>
    <row r="37602" spans="22:22" x14ac:dyDescent="0.35">
      <c r="V37602" s="17"/>
    </row>
    <row r="37603" spans="22:22" x14ac:dyDescent="0.35">
      <c r="V37603" s="17"/>
    </row>
    <row r="37604" spans="22:22" x14ac:dyDescent="0.35">
      <c r="V37604" s="17"/>
    </row>
    <row r="37605" spans="22:22" x14ac:dyDescent="0.35">
      <c r="V37605" s="17"/>
    </row>
    <row r="37606" spans="22:22" x14ac:dyDescent="0.35">
      <c r="V37606" s="17"/>
    </row>
    <row r="37607" spans="22:22" x14ac:dyDescent="0.35">
      <c r="V37607" s="17"/>
    </row>
    <row r="37608" spans="22:22" x14ac:dyDescent="0.35">
      <c r="V37608" s="17"/>
    </row>
    <row r="37609" spans="22:22" x14ac:dyDescent="0.35">
      <c r="V37609" s="17"/>
    </row>
    <row r="37610" spans="22:22" x14ac:dyDescent="0.35">
      <c r="V37610" s="17"/>
    </row>
    <row r="37611" spans="22:22" x14ac:dyDescent="0.35">
      <c r="V37611" s="17"/>
    </row>
    <row r="37612" spans="22:22" x14ac:dyDescent="0.35">
      <c r="V37612" s="17"/>
    </row>
    <row r="37613" spans="22:22" x14ac:dyDescent="0.35">
      <c r="V37613" s="17"/>
    </row>
    <row r="37614" spans="22:22" x14ac:dyDescent="0.35">
      <c r="V37614" s="17"/>
    </row>
    <row r="37615" spans="22:22" x14ac:dyDescent="0.35">
      <c r="V37615" s="17"/>
    </row>
    <row r="37616" spans="22:22" x14ac:dyDescent="0.35">
      <c r="V37616" s="17"/>
    </row>
    <row r="37617" spans="22:22" x14ac:dyDescent="0.35">
      <c r="V37617" s="17"/>
    </row>
    <row r="37618" spans="22:22" x14ac:dyDescent="0.35">
      <c r="V37618" s="17"/>
    </row>
    <row r="37619" spans="22:22" x14ac:dyDescent="0.35">
      <c r="V37619" s="17"/>
    </row>
    <row r="37620" spans="22:22" x14ac:dyDescent="0.35">
      <c r="V37620" s="17"/>
    </row>
    <row r="37621" spans="22:22" x14ac:dyDescent="0.35">
      <c r="V37621" s="17"/>
    </row>
    <row r="37622" spans="22:22" x14ac:dyDescent="0.35">
      <c r="V37622" s="17"/>
    </row>
    <row r="37623" spans="22:22" x14ac:dyDescent="0.35">
      <c r="V37623" s="17"/>
    </row>
    <row r="37624" spans="22:22" x14ac:dyDescent="0.35">
      <c r="V37624" s="17"/>
    </row>
    <row r="37625" spans="22:22" x14ac:dyDescent="0.35">
      <c r="V37625" s="17"/>
    </row>
    <row r="37626" spans="22:22" x14ac:dyDescent="0.35">
      <c r="V37626" s="17"/>
    </row>
    <row r="37627" spans="22:22" x14ac:dyDescent="0.35">
      <c r="V37627" s="17"/>
    </row>
    <row r="37628" spans="22:22" x14ac:dyDescent="0.35">
      <c r="V37628" s="17"/>
    </row>
    <row r="37629" spans="22:22" x14ac:dyDescent="0.35">
      <c r="V37629" s="17"/>
    </row>
    <row r="37630" spans="22:22" x14ac:dyDescent="0.35">
      <c r="V37630" s="17"/>
    </row>
    <row r="37631" spans="22:22" x14ac:dyDescent="0.35">
      <c r="V37631" s="17"/>
    </row>
    <row r="37632" spans="22:22" x14ac:dyDescent="0.35">
      <c r="V37632" s="17"/>
    </row>
    <row r="37633" spans="22:22" x14ac:dyDescent="0.35">
      <c r="V37633" s="17"/>
    </row>
    <row r="37634" spans="22:22" x14ac:dyDescent="0.35">
      <c r="V37634" s="17"/>
    </row>
    <row r="37635" spans="22:22" x14ac:dyDescent="0.35">
      <c r="V37635" s="17"/>
    </row>
    <row r="37636" spans="22:22" x14ac:dyDescent="0.35">
      <c r="V37636" s="17"/>
    </row>
    <row r="37637" spans="22:22" x14ac:dyDescent="0.35">
      <c r="V37637" s="17"/>
    </row>
    <row r="37638" spans="22:22" x14ac:dyDescent="0.35">
      <c r="V37638" s="17"/>
    </row>
    <row r="37639" spans="22:22" x14ac:dyDescent="0.35">
      <c r="V37639" s="17"/>
    </row>
    <row r="37640" spans="22:22" x14ac:dyDescent="0.35">
      <c r="V37640" s="17"/>
    </row>
    <row r="37641" spans="22:22" x14ac:dyDescent="0.35">
      <c r="V37641" s="17"/>
    </row>
    <row r="37642" spans="22:22" x14ac:dyDescent="0.35">
      <c r="V37642" s="17"/>
    </row>
    <row r="37643" spans="22:22" x14ac:dyDescent="0.35">
      <c r="V37643" s="17"/>
    </row>
    <row r="37644" spans="22:22" x14ac:dyDescent="0.35">
      <c r="V37644" s="17"/>
    </row>
    <row r="37645" spans="22:22" x14ac:dyDescent="0.35">
      <c r="V37645" s="17"/>
    </row>
    <row r="37646" spans="22:22" x14ac:dyDescent="0.35">
      <c r="V37646" s="17"/>
    </row>
    <row r="37647" spans="22:22" x14ac:dyDescent="0.35">
      <c r="V37647" s="17"/>
    </row>
    <row r="37648" spans="22:22" x14ac:dyDescent="0.35">
      <c r="V37648" s="17"/>
    </row>
    <row r="37649" spans="22:22" x14ac:dyDescent="0.35">
      <c r="V37649" s="17"/>
    </row>
    <row r="37650" spans="22:22" x14ac:dyDescent="0.35">
      <c r="V37650" s="17"/>
    </row>
    <row r="37651" spans="22:22" x14ac:dyDescent="0.35">
      <c r="V37651" s="17"/>
    </row>
    <row r="37652" spans="22:22" x14ac:dyDescent="0.35">
      <c r="V37652" s="17"/>
    </row>
    <row r="37653" spans="22:22" x14ac:dyDescent="0.35">
      <c r="V37653" s="17"/>
    </row>
    <row r="37654" spans="22:22" x14ac:dyDescent="0.35">
      <c r="V37654" s="17"/>
    </row>
    <row r="37655" spans="22:22" x14ac:dyDescent="0.35">
      <c r="V37655" s="17"/>
    </row>
    <row r="37656" spans="22:22" x14ac:dyDescent="0.35">
      <c r="V37656" s="17"/>
    </row>
    <row r="37657" spans="22:22" x14ac:dyDescent="0.35">
      <c r="V37657" s="17"/>
    </row>
    <row r="37658" spans="22:22" x14ac:dyDescent="0.35">
      <c r="V37658" s="17"/>
    </row>
    <row r="37659" spans="22:22" x14ac:dyDescent="0.35">
      <c r="V37659" s="17"/>
    </row>
    <row r="37660" spans="22:22" x14ac:dyDescent="0.35">
      <c r="V37660" s="17"/>
    </row>
    <row r="37661" spans="22:22" x14ac:dyDescent="0.35">
      <c r="V37661" s="17"/>
    </row>
    <row r="37662" spans="22:22" x14ac:dyDescent="0.35">
      <c r="V37662" s="17"/>
    </row>
    <row r="37663" spans="22:22" x14ac:dyDescent="0.35">
      <c r="V37663" s="17"/>
    </row>
    <row r="37664" spans="22:22" x14ac:dyDescent="0.35">
      <c r="V37664" s="17"/>
    </row>
    <row r="37665" spans="22:22" x14ac:dyDescent="0.35">
      <c r="V37665" s="17"/>
    </row>
    <row r="37666" spans="22:22" x14ac:dyDescent="0.35">
      <c r="V37666" s="17"/>
    </row>
    <row r="37667" spans="22:22" x14ac:dyDescent="0.35">
      <c r="V37667" s="17"/>
    </row>
    <row r="37668" spans="22:22" x14ac:dyDescent="0.35">
      <c r="V37668" s="17"/>
    </row>
    <row r="37669" spans="22:22" x14ac:dyDescent="0.35">
      <c r="V37669" s="17"/>
    </row>
    <row r="37670" spans="22:22" x14ac:dyDescent="0.35">
      <c r="V37670" s="17"/>
    </row>
    <row r="37671" spans="22:22" x14ac:dyDescent="0.35">
      <c r="V37671" s="17"/>
    </row>
    <row r="37672" spans="22:22" x14ac:dyDescent="0.35">
      <c r="V37672" s="17"/>
    </row>
    <row r="37673" spans="22:22" x14ac:dyDescent="0.35">
      <c r="V37673" s="17"/>
    </row>
    <row r="37674" spans="22:22" x14ac:dyDescent="0.35">
      <c r="V37674" s="17"/>
    </row>
    <row r="37675" spans="22:22" x14ac:dyDescent="0.35">
      <c r="V37675" s="17"/>
    </row>
    <row r="37676" spans="22:22" x14ac:dyDescent="0.35">
      <c r="V37676" s="17"/>
    </row>
    <row r="37677" spans="22:22" x14ac:dyDescent="0.35">
      <c r="V37677" s="17"/>
    </row>
    <row r="37678" spans="22:22" x14ac:dyDescent="0.35">
      <c r="V37678" s="17"/>
    </row>
    <row r="37679" spans="22:22" x14ac:dyDescent="0.35">
      <c r="V37679" s="17"/>
    </row>
    <row r="37680" spans="22:22" x14ac:dyDescent="0.35">
      <c r="V37680" s="17"/>
    </row>
    <row r="37681" spans="22:22" x14ac:dyDescent="0.35">
      <c r="V37681" s="17"/>
    </row>
    <row r="37682" spans="22:22" x14ac:dyDescent="0.35">
      <c r="V37682" s="17"/>
    </row>
    <row r="37683" spans="22:22" x14ac:dyDescent="0.35">
      <c r="V37683" s="17"/>
    </row>
    <row r="37684" spans="22:22" x14ac:dyDescent="0.35">
      <c r="V37684" s="17"/>
    </row>
    <row r="37685" spans="22:22" x14ac:dyDescent="0.35">
      <c r="V37685" s="17"/>
    </row>
    <row r="37686" spans="22:22" x14ac:dyDescent="0.35">
      <c r="V37686" s="17"/>
    </row>
    <row r="37687" spans="22:22" x14ac:dyDescent="0.35">
      <c r="V37687" s="17"/>
    </row>
    <row r="37688" spans="22:22" x14ac:dyDescent="0.35">
      <c r="V37688" s="17"/>
    </row>
    <row r="37689" spans="22:22" x14ac:dyDescent="0.35">
      <c r="V37689" s="17"/>
    </row>
    <row r="37690" spans="22:22" x14ac:dyDescent="0.35">
      <c r="V37690" s="17"/>
    </row>
    <row r="37691" spans="22:22" x14ac:dyDescent="0.35">
      <c r="V37691" s="17"/>
    </row>
    <row r="37692" spans="22:22" x14ac:dyDescent="0.35">
      <c r="V37692" s="17"/>
    </row>
    <row r="37693" spans="22:22" x14ac:dyDescent="0.35">
      <c r="V37693" s="17"/>
    </row>
    <row r="37694" spans="22:22" x14ac:dyDescent="0.35">
      <c r="V37694" s="17"/>
    </row>
    <row r="37695" spans="22:22" x14ac:dyDescent="0.35">
      <c r="V37695" s="17"/>
    </row>
    <row r="37696" spans="22:22" x14ac:dyDescent="0.35">
      <c r="V37696" s="17"/>
    </row>
    <row r="37697" spans="22:22" x14ac:dyDescent="0.35">
      <c r="V37697" s="17"/>
    </row>
    <row r="37698" spans="22:22" x14ac:dyDescent="0.35">
      <c r="V37698" s="17"/>
    </row>
    <row r="37699" spans="22:22" x14ac:dyDescent="0.35">
      <c r="V37699" s="17"/>
    </row>
    <row r="37700" spans="22:22" x14ac:dyDescent="0.35">
      <c r="V37700" s="17"/>
    </row>
    <row r="37701" spans="22:22" x14ac:dyDescent="0.35">
      <c r="V37701" s="17"/>
    </row>
    <row r="37702" spans="22:22" x14ac:dyDescent="0.35">
      <c r="V37702" s="17"/>
    </row>
    <row r="37703" spans="22:22" x14ac:dyDescent="0.35">
      <c r="V37703" s="17"/>
    </row>
    <row r="37704" spans="22:22" x14ac:dyDescent="0.35">
      <c r="V37704" s="17"/>
    </row>
    <row r="37705" spans="22:22" x14ac:dyDescent="0.35">
      <c r="V37705" s="17"/>
    </row>
    <row r="37706" spans="22:22" x14ac:dyDescent="0.35">
      <c r="V37706" s="17"/>
    </row>
    <row r="37707" spans="22:22" x14ac:dyDescent="0.35">
      <c r="V37707" s="17"/>
    </row>
    <row r="37708" spans="22:22" x14ac:dyDescent="0.35">
      <c r="V37708" s="17"/>
    </row>
    <row r="37709" spans="22:22" x14ac:dyDescent="0.35">
      <c r="V37709" s="17"/>
    </row>
    <row r="37710" spans="22:22" x14ac:dyDescent="0.35">
      <c r="V37710" s="17"/>
    </row>
    <row r="37711" spans="22:22" x14ac:dyDescent="0.35">
      <c r="V37711" s="17"/>
    </row>
    <row r="37712" spans="22:22" x14ac:dyDescent="0.35">
      <c r="V37712" s="17"/>
    </row>
    <row r="37713" spans="22:22" x14ac:dyDescent="0.35">
      <c r="V37713" s="17"/>
    </row>
    <row r="37714" spans="22:22" x14ac:dyDescent="0.35">
      <c r="V37714" s="17"/>
    </row>
    <row r="37715" spans="22:22" x14ac:dyDescent="0.35">
      <c r="V37715" s="17"/>
    </row>
    <row r="37716" spans="22:22" x14ac:dyDescent="0.35">
      <c r="V37716" s="17"/>
    </row>
    <row r="37717" spans="22:22" x14ac:dyDescent="0.35">
      <c r="V37717" s="17"/>
    </row>
    <row r="37718" spans="22:22" x14ac:dyDescent="0.35">
      <c r="V37718" s="17"/>
    </row>
    <row r="37719" spans="22:22" x14ac:dyDescent="0.35">
      <c r="V37719" s="17"/>
    </row>
    <row r="37720" spans="22:22" x14ac:dyDescent="0.35">
      <c r="V37720" s="17"/>
    </row>
    <row r="37721" spans="22:22" x14ac:dyDescent="0.35">
      <c r="V37721" s="17"/>
    </row>
    <row r="37722" spans="22:22" x14ac:dyDescent="0.35">
      <c r="V37722" s="17"/>
    </row>
    <row r="37723" spans="22:22" x14ac:dyDescent="0.35">
      <c r="V37723" s="17"/>
    </row>
    <row r="37724" spans="22:22" x14ac:dyDescent="0.35">
      <c r="V37724" s="17"/>
    </row>
    <row r="37725" spans="22:22" x14ac:dyDescent="0.35">
      <c r="V37725" s="17"/>
    </row>
    <row r="37726" spans="22:22" x14ac:dyDescent="0.35">
      <c r="V37726" s="17"/>
    </row>
    <row r="37727" spans="22:22" x14ac:dyDescent="0.35">
      <c r="V37727" s="17"/>
    </row>
    <row r="37728" spans="22:22" x14ac:dyDescent="0.35">
      <c r="V37728" s="17"/>
    </row>
    <row r="37729" spans="22:22" x14ac:dyDescent="0.35">
      <c r="V37729" s="17"/>
    </row>
    <row r="37730" spans="22:22" x14ac:dyDescent="0.35">
      <c r="V37730" s="17"/>
    </row>
    <row r="37731" spans="22:22" x14ac:dyDescent="0.35">
      <c r="V37731" s="17"/>
    </row>
    <row r="37732" spans="22:22" x14ac:dyDescent="0.35">
      <c r="V37732" s="17"/>
    </row>
    <row r="37733" spans="22:22" x14ac:dyDescent="0.35">
      <c r="V37733" s="17"/>
    </row>
    <row r="37734" spans="22:22" x14ac:dyDescent="0.35">
      <c r="V37734" s="17"/>
    </row>
    <row r="37735" spans="22:22" x14ac:dyDescent="0.35">
      <c r="V37735" s="17"/>
    </row>
    <row r="37736" spans="22:22" x14ac:dyDescent="0.35">
      <c r="V37736" s="17"/>
    </row>
    <row r="37737" spans="22:22" x14ac:dyDescent="0.35">
      <c r="V37737" s="17"/>
    </row>
    <row r="37738" spans="22:22" x14ac:dyDescent="0.35">
      <c r="V37738" s="17"/>
    </row>
    <row r="37739" spans="22:22" x14ac:dyDescent="0.35">
      <c r="V37739" s="17"/>
    </row>
    <row r="37740" spans="22:22" x14ac:dyDescent="0.35">
      <c r="V37740" s="17"/>
    </row>
    <row r="37741" spans="22:22" x14ac:dyDescent="0.35">
      <c r="V37741" s="17"/>
    </row>
    <row r="37742" spans="22:22" x14ac:dyDescent="0.35">
      <c r="V37742" s="17"/>
    </row>
    <row r="37743" spans="22:22" x14ac:dyDescent="0.35">
      <c r="V37743" s="17"/>
    </row>
    <row r="37744" spans="22:22" x14ac:dyDescent="0.35">
      <c r="V37744" s="17"/>
    </row>
    <row r="37745" spans="22:22" x14ac:dyDescent="0.35">
      <c r="V37745" s="17"/>
    </row>
    <row r="37746" spans="22:22" x14ac:dyDescent="0.35">
      <c r="V37746" s="17"/>
    </row>
    <row r="37747" spans="22:22" x14ac:dyDescent="0.35">
      <c r="V37747" s="17"/>
    </row>
    <row r="37748" spans="22:22" x14ac:dyDescent="0.35">
      <c r="V37748" s="17"/>
    </row>
    <row r="37749" spans="22:22" x14ac:dyDescent="0.35">
      <c r="V37749" s="17"/>
    </row>
    <row r="37750" spans="22:22" x14ac:dyDescent="0.35">
      <c r="V37750" s="17"/>
    </row>
    <row r="37751" spans="22:22" x14ac:dyDescent="0.35">
      <c r="V37751" s="17"/>
    </row>
    <row r="37752" spans="22:22" x14ac:dyDescent="0.35">
      <c r="V37752" s="17"/>
    </row>
    <row r="37753" spans="22:22" x14ac:dyDescent="0.35">
      <c r="V37753" s="17"/>
    </row>
    <row r="37754" spans="22:22" x14ac:dyDescent="0.35">
      <c r="V37754" s="17"/>
    </row>
    <row r="37755" spans="22:22" x14ac:dyDescent="0.35">
      <c r="V37755" s="17"/>
    </row>
    <row r="37756" spans="22:22" x14ac:dyDescent="0.35">
      <c r="V37756" s="17"/>
    </row>
    <row r="37757" spans="22:22" x14ac:dyDescent="0.35">
      <c r="V37757" s="17"/>
    </row>
    <row r="37758" spans="22:22" x14ac:dyDescent="0.35">
      <c r="V37758" s="17"/>
    </row>
    <row r="37759" spans="22:22" x14ac:dyDescent="0.35">
      <c r="V37759" s="17"/>
    </row>
    <row r="37760" spans="22:22" x14ac:dyDescent="0.35">
      <c r="V37760" s="17"/>
    </row>
    <row r="37761" spans="22:22" x14ac:dyDescent="0.35">
      <c r="V37761" s="17"/>
    </row>
    <row r="37762" spans="22:22" x14ac:dyDescent="0.35">
      <c r="V37762" s="17"/>
    </row>
    <row r="37763" spans="22:22" x14ac:dyDescent="0.35">
      <c r="V37763" s="17"/>
    </row>
    <row r="37764" spans="22:22" x14ac:dyDescent="0.35">
      <c r="V37764" s="17"/>
    </row>
    <row r="37765" spans="22:22" x14ac:dyDescent="0.35">
      <c r="V37765" s="17"/>
    </row>
    <row r="37766" spans="22:22" x14ac:dyDescent="0.35">
      <c r="V37766" s="17"/>
    </row>
    <row r="37767" spans="22:22" x14ac:dyDescent="0.35">
      <c r="V37767" s="17"/>
    </row>
    <row r="37768" spans="22:22" x14ac:dyDescent="0.35">
      <c r="V37768" s="17"/>
    </row>
    <row r="37769" spans="22:22" x14ac:dyDescent="0.35">
      <c r="V37769" s="17"/>
    </row>
    <row r="37770" spans="22:22" x14ac:dyDescent="0.35">
      <c r="V37770" s="17"/>
    </row>
    <row r="37771" spans="22:22" x14ac:dyDescent="0.35">
      <c r="V37771" s="17"/>
    </row>
    <row r="37772" spans="22:22" x14ac:dyDescent="0.35">
      <c r="V37772" s="17"/>
    </row>
    <row r="37773" spans="22:22" x14ac:dyDescent="0.35">
      <c r="V37773" s="17"/>
    </row>
    <row r="37774" spans="22:22" x14ac:dyDescent="0.35">
      <c r="V37774" s="17"/>
    </row>
    <row r="37775" spans="22:22" x14ac:dyDescent="0.35">
      <c r="V37775" s="17"/>
    </row>
    <row r="37776" spans="22:22" x14ac:dyDescent="0.35">
      <c r="V37776" s="17"/>
    </row>
    <row r="37777" spans="22:22" x14ac:dyDescent="0.35">
      <c r="V37777" s="17"/>
    </row>
    <row r="37778" spans="22:22" x14ac:dyDescent="0.35">
      <c r="V37778" s="17"/>
    </row>
    <row r="37779" spans="22:22" x14ac:dyDescent="0.35">
      <c r="V37779" s="17"/>
    </row>
    <row r="37780" spans="22:22" x14ac:dyDescent="0.35">
      <c r="V37780" s="17"/>
    </row>
    <row r="37781" spans="22:22" x14ac:dyDescent="0.35">
      <c r="V37781" s="17"/>
    </row>
    <row r="37782" spans="22:22" x14ac:dyDescent="0.35">
      <c r="V37782" s="17"/>
    </row>
    <row r="37783" spans="22:22" x14ac:dyDescent="0.35">
      <c r="V37783" s="17"/>
    </row>
    <row r="37784" spans="22:22" x14ac:dyDescent="0.35">
      <c r="V37784" s="17"/>
    </row>
    <row r="37785" spans="22:22" x14ac:dyDescent="0.35">
      <c r="V37785" s="17"/>
    </row>
    <row r="37786" spans="22:22" x14ac:dyDescent="0.35">
      <c r="V37786" s="17"/>
    </row>
    <row r="37787" spans="22:22" x14ac:dyDescent="0.35">
      <c r="V37787" s="17"/>
    </row>
    <row r="37788" spans="22:22" x14ac:dyDescent="0.35">
      <c r="V37788" s="17"/>
    </row>
    <row r="37789" spans="22:22" x14ac:dyDescent="0.35">
      <c r="V37789" s="17"/>
    </row>
    <row r="37790" spans="22:22" x14ac:dyDescent="0.35">
      <c r="V37790" s="17"/>
    </row>
    <row r="37791" spans="22:22" x14ac:dyDescent="0.35">
      <c r="V37791" s="17"/>
    </row>
    <row r="37792" spans="22:22" x14ac:dyDescent="0.35">
      <c r="V37792" s="17"/>
    </row>
    <row r="37793" spans="22:22" x14ac:dyDescent="0.35">
      <c r="V37793" s="17"/>
    </row>
    <row r="37794" spans="22:22" x14ac:dyDescent="0.35">
      <c r="V37794" s="17"/>
    </row>
    <row r="37795" spans="22:22" x14ac:dyDescent="0.35">
      <c r="V37795" s="17"/>
    </row>
    <row r="37796" spans="22:22" x14ac:dyDescent="0.35">
      <c r="V37796" s="17"/>
    </row>
    <row r="37797" spans="22:22" x14ac:dyDescent="0.35">
      <c r="V37797" s="17"/>
    </row>
    <row r="37798" spans="22:22" x14ac:dyDescent="0.35">
      <c r="V37798" s="17"/>
    </row>
    <row r="37799" spans="22:22" x14ac:dyDescent="0.35">
      <c r="V37799" s="17"/>
    </row>
    <row r="37800" spans="22:22" x14ac:dyDescent="0.35">
      <c r="V37800" s="17"/>
    </row>
    <row r="37801" spans="22:22" x14ac:dyDescent="0.35">
      <c r="V37801" s="17"/>
    </row>
    <row r="37802" spans="22:22" x14ac:dyDescent="0.35">
      <c r="V37802" s="17"/>
    </row>
    <row r="37803" spans="22:22" x14ac:dyDescent="0.35">
      <c r="V37803" s="17"/>
    </row>
    <row r="37804" spans="22:22" x14ac:dyDescent="0.35">
      <c r="V37804" s="17"/>
    </row>
    <row r="37805" spans="22:22" x14ac:dyDescent="0.35">
      <c r="V37805" s="17"/>
    </row>
    <row r="37806" spans="22:22" x14ac:dyDescent="0.35">
      <c r="V37806" s="17"/>
    </row>
    <row r="37807" spans="22:22" x14ac:dyDescent="0.35">
      <c r="V37807" s="17"/>
    </row>
    <row r="37808" spans="22:22" x14ac:dyDescent="0.35">
      <c r="V37808" s="17"/>
    </row>
    <row r="37809" spans="22:22" x14ac:dyDescent="0.35">
      <c r="V37809" s="17"/>
    </row>
    <row r="37810" spans="22:22" x14ac:dyDescent="0.35">
      <c r="V37810" s="17"/>
    </row>
    <row r="37811" spans="22:22" x14ac:dyDescent="0.35">
      <c r="V37811" s="17"/>
    </row>
    <row r="37812" spans="22:22" x14ac:dyDescent="0.35">
      <c r="V37812" s="17"/>
    </row>
    <row r="37813" spans="22:22" x14ac:dyDescent="0.35">
      <c r="V37813" s="17"/>
    </row>
    <row r="37814" spans="22:22" x14ac:dyDescent="0.35">
      <c r="V37814" s="17"/>
    </row>
    <row r="37815" spans="22:22" x14ac:dyDescent="0.35">
      <c r="V37815" s="17"/>
    </row>
    <row r="37816" spans="22:22" x14ac:dyDescent="0.35">
      <c r="V37816" s="17"/>
    </row>
    <row r="37817" spans="22:22" x14ac:dyDescent="0.35">
      <c r="V37817" s="17"/>
    </row>
    <row r="37818" spans="22:22" x14ac:dyDescent="0.35">
      <c r="V37818" s="17"/>
    </row>
    <row r="37819" spans="22:22" x14ac:dyDescent="0.35">
      <c r="V37819" s="17"/>
    </row>
    <row r="37820" spans="22:22" x14ac:dyDescent="0.35">
      <c r="V37820" s="17"/>
    </row>
    <row r="37821" spans="22:22" x14ac:dyDescent="0.35">
      <c r="V37821" s="17"/>
    </row>
    <row r="37822" spans="22:22" x14ac:dyDescent="0.35">
      <c r="V37822" s="17"/>
    </row>
    <row r="37823" spans="22:22" x14ac:dyDescent="0.35">
      <c r="V37823" s="17"/>
    </row>
    <row r="37824" spans="22:22" x14ac:dyDescent="0.35">
      <c r="V37824" s="17"/>
    </row>
    <row r="37825" spans="22:22" x14ac:dyDescent="0.35">
      <c r="V37825" s="17"/>
    </row>
    <row r="37826" spans="22:22" x14ac:dyDescent="0.35">
      <c r="V37826" s="17"/>
    </row>
    <row r="37827" spans="22:22" x14ac:dyDescent="0.35">
      <c r="V37827" s="17"/>
    </row>
    <row r="37828" spans="22:22" x14ac:dyDescent="0.35">
      <c r="V37828" s="17"/>
    </row>
    <row r="37829" spans="22:22" x14ac:dyDescent="0.35">
      <c r="V37829" s="17"/>
    </row>
    <row r="37830" spans="22:22" x14ac:dyDescent="0.35">
      <c r="V37830" s="17"/>
    </row>
    <row r="37831" spans="22:22" x14ac:dyDescent="0.35">
      <c r="V37831" s="17"/>
    </row>
    <row r="37832" spans="22:22" x14ac:dyDescent="0.35">
      <c r="V37832" s="17"/>
    </row>
    <row r="37833" spans="22:22" x14ac:dyDescent="0.35">
      <c r="V37833" s="17"/>
    </row>
    <row r="37834" spans="22:22" x14ac:dyDescent="0.35">
      <c r="V37834" s="17"/>
    </row>
    <row r="37835" spans="22:22" x14ac:dyDescent="0.35">
      <c r="V37835" s="17"/>
    </row>
    <row r="37836" spans="22:22" x14ac:dyDescent="0.35">
      <c r="V37836" s="17"/>
    </row>
    <row r="37837" spans="22:22" x14ac:dyDescent="0.35">
      <c r="V37837" s="17"/>
    </row>
    <row r="37838" spans="22:22" x14ac:dyDescent="0.35">
      <c r="V37838" s="17"/>
    </row>
    <row r="37839" spans="22:22" x14ac:dyDescent="0.35">
      <c r="V37839" s="17"/>
    </row>
    <row r="37840" spans="22:22" x14ac:dyDescent="0.35">
      <c r="V37840" s="17"/>
    </row>
    <row r="37841" spans="22:22" x14ac:dyDescent="0.35">
      <c r="V37841" s="17"/>
    </row>
    <row r="37842" spans="22:22" x14ac:dyDescent="0.35">
      <c r="V37842" s="17"/>
    </row>
    <row r="37843" spans="22:22" x14ac:dyDescent="0.35">
      <c r="V37843" s="17"/>
    </row>
    <row r="37844" spans="22:22" x14ac:dyDescent="0.35">
      <c r="V37844" s="17"/>
    </row>
    <row r="37845" spans="22:22" x14ac:dyDescent="0.35">
      <c r="V37845" s="17"/>
    </row>
    <row r="37846" spans="22:22" x14ac:dyDescent="0.35">
      <c r="V37846" s="17"/>
    </row>
    <row r="37847" spans="22:22" x14ac:dyDescent="0.35">
      <c r="V37847" s="17"/>
    </row>
    <row r="37848" spans="22:22" x14ac:dyDescent="0.35">
      <c r="V37848" s="17"/>
    </row>
    <row r="37849" spans="22:22" x14ac:dyDescent="0.35">
      <c r="V37849" s="17"/>
    </row>
    <row r="37850" spans="22:22" x14ac:dyDescent="0.35">
      <c r="V37850" s="17"/>
    </row>
    <row r="37851" spans="22:22" x14ac:dyDescent="0.35">
      <c r="V37851" s="17"/>
    </row>
    <row r="37852" spans="22:22" x14ac:dyDescent="0.35">
      <c r="V37852" s="17"/>
    </row>
    <row r="37853" spans="22:22" x14ac:dyDescent="0.35">
      <c r="V37853" s="17"/>
    </row>
    <row r="37854" spans="22:22" x14ac:dyDescent="0.35">
      <c r="V37854" s="17"/>
    </row>
    <row r="37855" spans="22:22" x14ac:dyDescent="0.35">
      <c r="V37855" s="17"/>
    </row>
    <row r="37856" spans="22:22" x14ac:dyDescent="0.35">
      <c r="V37856" s="17"/>
    </row>
    <row r="37857" spans="22:22" x14ac:dyDescent="0.35">
      <c r="V37857" s="17"/>
    </row>
    <row r="37858" spans="22:22" x14ac:dyDescent="0.35">
      <c r="V37858" s="17"/>
    </row>
    <row r="37859" spans="22:22" x14ac:dyDescent="0.35">
      <c r="V37859" s="17"/>
    </row>
    <row r="37860" spans="22:22" x14ac:dyDescent="0.35">
      <c r="V37860" s="17"/>
    </row>
    <row r="37861" spans="22:22" x14ac:dyDescent="0.35">
      <c r="V37861" s="17"/>
    </row>
    <row r="37862" spans="22:22" x14ac:dyDescent="0.35">
      <c r="V37862" s="17"/>
    </row>
    <row r="37863" spans="22:22" x14ac:dyDescent="0.35">
      <c r="V37863" s="17"/>
    </row>
    <row r="37864" spans="22:22" x14ac:dyDescent="0.35">
      <c r="V37864" s="17"/>
    </row>
    <row r="37865" spans="22:22" x14ac:dyDescent="0.35">
      <c r="V37865" s="17"/>
    </row>
    <row r="37866" spans="22:22" x14ac:dyDescent="0.35">
      <c r="V37866" s="17"/>
    </row>
    <row r="37867" spans="22:22" x14ac:dyDescent="0.35">
      <c r="V37867" s="17"/>
    </row>
    <row r="37868" spans="22:22" x14ac:dyDescent="0.35">
      <c r="V37868" s="17"/>
    </row>
    <row r="37869" spans="22:22" x14ac:dyDescent="0.35">
      <c r="V37869" s="17"/>
    </row>
    <row r="37870" spans="22:22" x14ac:dyDescent="0.35">
      <c r="V37870" s="17"/>
    </row>
    <row r="37871" spans="22:22" x14ac:dyDescent="0.35">
      <c r="V37871" s="17"/>
    </row>
    <row r="37872" spans="22:22" x14ac:dyDescent="0.35">
      <c r="V37872" s="17"/>
    </row>
    <row r="37873" spans="22:22" x14ac:dyDescent="0.35">
      <c r="V37873" s="17"/>
    </row>
    <row r="37874" spans="22:22" x14ac:dyDescent="0.35">
      <c r="V37874" s="17"/>
    </row>
    <row r="37875" spans="22:22" x14ac:dyDescent="0.35">
      <c r="V37875" s="17"/>
    </row>
    <row r="37876" spans="22:22" x14ac:dyDescent="0.35">
      <c r="V37876" s="17"/>
    </row>
    <row r="37877" spans="22:22" x14ac:dyDescent="0.35">
      <c r="V37877" s="17"/>
    </row>
    <row r="37878" spans="22:22" x14ac:dyDescent="0.35">
      <c r="V37878" s="17"/>
    </row>
    <row r="37879" spans="22:22" x14ac:dyDescent="0.35">
      <c r="V37879" s="17"/>
    </row>
    <row r="37880" spans="22:22" x14ac:dyDescent="0.35">
      <c r="V37880" s="17"/>
    </row>
    <row r="37881" spans="22:22" x14ac:dyDescent="0.35">
      <c r="V37881" s="17"/>
    </row>
    <row r="37882" spans="22:22" x14ac:dyDescent="0.35">
      <c r="V37882" s="17"/>
    </row>
    <row r="37883" spans="22:22" x14ac:dyDescent="0.35">
      <c r="V37883" s="17"/>
    </row>
    <row r="37884" spans="22:22" x14ac:dyDescent="0.35">
      <c r="V37884" s="17"/>
    </row>
    <row r="37885" spans="22:22" x14ac:dyDescent="0.35">
      <c r="V37885" s="17"/>
    </row>
    <row r="37886" spans="22:22" x14ac:dyDescent="0.35">
      <c r="V37886" s="17"/>
    </row>
    <row r="37887" spans="22:22" x14ac:dyDescent="0.35">
      <c r="V37887" s="17"/>
    </row>
    <row r="37888" spans="22:22" x14ac:dyDescent="0.35">
      <c r="V37888" s="17"/>
    </row>
    <row r="37889" spans="22:22" x14ac:dyDescent="0.35">
      <c r="V37889" s="17"/>
    </row>
    <row r="37890" spans="22:22" x14ac:dyDescent="0.35">
      <c r="V37890" s="17"/>
    </row>
    <row r="37891" spans="22:22" x14ac:dyDescent="0.35">
      <c r="V37891" s="17"/>
    </row>
    <row r="37892" spans="22:22" x14ac:dyDescent="0.35">
      <c r="V37892" s="17"/>
    </row>
    <row r="37893" spans="22:22" x14ac:dyDescent="0.35">
      <c r="V37893" s="17"/>
    </row>
    <row r="37894" spans="22:22" x14ac:dyDescent="0.35">
      <c r="V37894" s="17"/>
    </row>
    <row r="37895" spans="22:22" x14ac:dyDescent="0.35">
      <c r="V37895" s="17"/>
    </row>
    <row r="37896" spans="22:22" x14ac:dyDescent="0.35">
      <c r="V37896" s="17"/>
    </row>
    <row r="37897" spans="22:22" x14ac:dyDescent="0.35">
      <c r="V37897" s="17"/>
    </row>
    <row r="37898" spans="22:22" x14ac:dyDescent="0.35">
      <c r="V37898" s="17"/>
    </row>
    <row r="37899" spans="22:22" x14ac:dyDescent="0.35">
      <c r="V37899" s="17"/>
    </row>
    <row r="37900" spans="22:22" x14ac:dyDescent="0.35">
      <c r="V37900" s="17"/>
    </row>
    <row r="37901" spans="22:22" x14ac:dyDescent="0.35">
      <c r="V37901" s="17"/>
    </row>
    <row r="37902" spans="22:22" x14ac:dyDescent="0.35">
      <c r="V37902" s="17"/>
    </row>
    <row r="37903" spans="22:22" x14ac:dyDescent="0.35">
      <c r="V37903" s="17"/>
    </row>
    <row r="37904" spans="22:22" x14ac:dyDescent="0.35">
      <c r="V37904" s="17"/>
    </row>
    <row r="37905" spans="22:22" x14ac:dyDescent="0.35">
      <c r="V37905" s="17"/>
    </row>
    <row r="37906" spans="22:22" x14ac:dyDescent="0.35">
      <c r="V37906" s="17"/>
    </row>
    <row r="37907" spans="22:22" x14ac:dyDescent="0.35">
      <c r="V37907" s="17"/>
    </row>
    <row r="37908" spans="22:22" x14ac:dyDescent="0.35">
      <c r="V37908" s="17"/>
    </row>
    <row r="37909" spans="22:22" x14ac:dyDescent="0.35">
      <c r="V37909" s="17"/>
    </row>
    <row r="37910" spans="22:22" x14ac:dyDescent="0.35">
      <c r="V37910" s="17"/>
    </row>
    <row r="37911" spans="22:22" x14ac:dyDescent="0.35">
      <c r="V37911" s="17"/>
    </row>
    <row r="37912" spans="22:22" x14ac:dyDescent="0.35">
      <c r="V37912" s="17"/>
    </row>
    <row r="37913" spans="22:22" x14ac:dyDescent="0.35">
      <c r="V37913" s="17"/>
    </row>
    <row r="37914" spans="22:22" x14ac:dyDescent="0.35">
      <c r="V37914" s="17"/>
    </row>
    <row r="37915" spans="22:22" x14ac:dyDescent="0.35">
      <c r="V37915" s="17"/>
    </row>
    <row r="37916" spans="22:22" x14ac:dyDescent="0.35">
      <c r="V37916" s="17"/>
    </row>
    <row r="37917" spans="22:22" x14ac:dyDescent="0.35">
      <c r="V37917" s="17"/>
    </row>
    <row r="37918" spans="22:22" x14ac:dyDescent="0.35">
      <c r="V37918" s="17"/>
    </row>
    <row r="37919" spans="22:22" x14ac:dyDescent="0.35">
      <c r="V37919" s="17"/>
    </row>
    <row r="37920" spans="22:22" x14ac:dyDescent="0.35">
      <c r="V37920" s="17"/>
    </row>
    <row r="37921" spans="22:22" x14ac:dyDescent="0.35">
      <c r="V37921" s="17"/>
    </row>
    <row r="37922" spans="22:22" x14ac:dyDescent="0.35">
      <c r="V37922" s="17"/>
    </row>
    <row r="37923" spans="22:22" x14ac:dyDescent="0.35">
      <c r="V37923" s="17"/>
    </row>
    <row r="37924" spans="22:22" x14ac:dyDescent="0.35">
      <c r="V37924" s="17"/>
    </row>
    <row r="37925" spans="22:22" x14ac:dyDescent="0.35">
      <c r="V37925" s="17"/>
    </row>
    <row r="37926" spans="22:22" x14ac:dyDescent="0.35">
      <c r="V37926" s="17"/>
    </row>
    <row r="37927" spans="22:22" x14ac:dyDescent="0.35">
      <c r="V37927" s="17"/>
    </row>
    <row r="37928" spans="22:22" x14ac:dyDescent="0.35">
      <c r="V37928" s="17"/>
    </row>
    <row r="37929" spans="22:22" x14ac:dyDescent="0.35">
      <c r="V37929" s="17"/>
    </row>
    <row r="37930" spans="22:22" x14ac:dyDescent="0.35">
      <c r="V37930" s="17"/>
    </row>
    <row r="37931" spans="22:22" x14ac:dyDescent="0.35">
      <c r="V37931" s="17"/>
    </row>
    <row r="37932" spans="22:22" x14ac:dyDescent="0.35">
      <c r="V37932" s="17"/>
    </row>
    <row r="37933" spans="22:22" x14ac:dyDescent="0.35">
      <c r="V37933" s="17"/>
    </row>
    <row r="37934" spans="22:22" x14ac:dyDescent="0.35">
      <c r="V37934" s="17"/>
    </row>
    <row r="37935" spans="22:22" x14ac:dyDescent="0.35">
      <c r="V37935" s="17"/>
    </row>
    <row r="37936" spans="22:22" x14ac:dyDescent="0.35">
      <c r="V37936" s="17"/>
    </row>
    <row r="37937" spans="22:22" x14ac:dyDescent="0.35">
      <c r="V37937" s="17"/>
    </row>
    <row r="37938" spans="22:22" x14ac:dyDescent="0.35">
      <c r="V37938" s="17"/>
    </row>
    <row r="37939" spans="22:22" x14ac:dyDescent="0.35">
      <c r="V37939" s="17"/>
    </row>
    <row r="37940" spans="22:22" x14ac:dyDescent="0.35">
      <c r="V37940" s="17"/>
    </row>
    <row r="37941" spans="22:22" x14ac:dyDescent="0.35">
      <c r="V37941" s="17"/>
    </row>
    <row r="37942" spans="22:22" x14ac:dyDescent="0.35">
      <c r="V37942" s="17"/>
    </row>
    <row r="37943" spans="22:22" x14ac:dyDescent="0.35">
      <c r="V37943" s="17"/>
    </row>
    <row r="37944" spans="22:22" x14ac:dyDescent="0.35">
      <c r="V37944" s="17"/>
    </row>
    <row r="37945" spans="22:22" x14ac:dyDescent="0.35">
      <c r="V37945" s="17"/>
    </row>
    <row r="37946" spans="22:22" x14ac:dyDescent="0.35">
      <c r="V37946" s="17"/>
    </row>
    <row r="37947" spans="22:22" x14ac:dyDescent="0.35">
      <c r="V37947" s="17"/>
    </row>
    <row r="37948" spans="22:22" x14ac:dyDescent="0.35">
      <c r="V37948" s="17"/>
    </row>
    <row r="37949" spans="22:22" x14ac:dyDescent="0.35">
      <c r="V37949" s="17"/>
    </row>
    <row r="37950" spans="22:22" x14ac:dyDescent="0.35">
      <c r="V37950" s="17"/>
    </row>
    <row r="37951" spans="22:22" x14ac:dyDescent="0.35">
      <c r="V37951" s="17"/>
    </row>
    <row r="37952" spans="22:22" x14ac:dyDescent="0.35">
      <c r="V37952" s="17"/>
    </row>
    <row r="37953" spans="22:22" x14ac:dyDescent="0.35">
      <c r="V37953" s="17"/>
    </row>
    <row r="37954" spans="22:22" x14ac:dyDescent="0.35">
      <c r="V37954" s="17"/>
    </row>
    <row r="37955" spans="22:22" x14ac:dyDescent="0.35">
      <c r="V37955" s="17"/>
    </row>
    <row r="37956" spans="22:22" x14ac:dyDescent="0.35">
      <c r="V37956" s="17"/>
    </row>
    <row r="37957" spans="22:22" x14ac:dyDescent="0.35">
      <c r="V37957" s="17"/>
    </row>
    <row r="37958" spans="22:22" x14ac:dyDescent="0.35">
      <c r="V37958" s="17"/>
    </row>
    <row r="37959" spans="22:22" x14ac:dyDescent="0.35">
      <c r="V37959" s="17"/>
    </row>
    <row r="37960" spans="22:22" x14ac:dyDescent="0.35">
      <c r="V37960" s="17"/>
    </row>
    <row r="37961" spans="22:22" x14ac:dyDescent="0.35">
      <c r="V37961" s="17"/>
    </row>
    <row r="37962" spans="22:22" x14ac:dyDescent="0.35">
      <c r="V37962" s="17"/>
    </row>
    <row r="37963" spans="22:22" x14ac:dyDescent="0.35">
      <c r="V37963" s="17"/>
    </row>
    <row r="37964" spans="22:22" x14ac:dyDescent="0.35">
      <c r="V37964" s="17"/>
    </row>
    <row r="37965" spans="22:22" x14ac:dyDescent="0.35">
      <c r="V37965" s="17"/>
    </row>
    <row r="37966" spans="22:22" x14ac:dyDescent="0.35">
      <c r="V37966" s="17"/>
    </row>
    <row r="37967" spans="22:22" x14ac:dyDescent="0.35">
      <c r="V37967" s="17"/>
    </row>
    <row r="37968" spans="22:22" x14ac:dyDescent="0.35">
      <c r="V37968" s="17"/>
    </row>
    <row r="37969" spans="22:22" x14ac:dyDescent="0.35">
      <c r="V37969" s="17"/>
    </row>
    <row r="37970" spans="22:22" x14ac:dyDescent="0.35">
      <c r="V37970" s="17"/>
    </row>
    <row r="37971" spans="22:22" x14ac:dyDescent="0.35">
      <c r="V37971" s="17"/>
    </row>
    <row r="37972" spans="22:22" x14ac:dyDescent="0.35">
      <c r="V37972" s="17"/>
    </row>
    <row r="37973" spans="22:22" x14ac:dyDescent="0.35">
      <c r="V37973" s="17"/>
    </row>
    <row r="37974" spans="22:22" x14ac:dyDescent="0.35">
      <c r="V37974" s="17"/>
    </row>
    <row r="37975" spans="22:22" x14ac:dyDescent="0.35">
      <c r="V37975" s="17"/>
    </row>
    <row r="37976" spans="22:22" x14ac:dyDescent="0.35">
      <c r="V37976" s="17"/>
    </row>
    <row r="37977" spans="22:22" x14ac:dyDescent="0.35">
      <c r="V37977" s="17"/>
    </row>
    <row r="37978" spans="22:22" x14ac:dyDescent="0.35">
      <c r="V37978" s="17"/>
    </row>
    <row r="37979" spans="22:22" x14ac:dyDescent="0.35">
      <c r="V37979" s="17"/>
    </row>
    <row r="37980" spans="22:22" x14ac:dyDescent="0.35">
      <c r="V37980" s="17"/>
    </row>
    <row r="37981" spans="22:22" x14ac:dyDescent="0.35">
      <c r="V37981" s="17"/>
    </row>
    <row r="37982" spans="22:22" x14ac:dyDescent="0.35">
      <c r="V37982" s="17"/>
    </row>
    <row r="37983" spans="22:22" x14ac:dyDescent="0.35">
      <c r="V37983" s="17"/>
    </row>
    <row r="37984" spans="22:22" x14ac:dyDescent="0.35">
      <c r="V37984" s="17"/>
    </row>
    <row r="37985" spans="22:22" x14ac:dyDescent="0.35">
      <c r="V37985" s="17"/>
    </row>
    <row r="37986" spans="22:22" x14ac:dyDescent="0.35">
      <c r="V37986" s="17"/>
    </row>
    <row r="37987" spans="22:22" x14ac:dyDescent="0.35">
      <c r="V37987" s="17"/>
    </row>
    <row r="37988" spans="22:22" x14ac:dyDescent="0.35">
      <c r="V37988" s="17"/>
    </row>
    <row r="37989" spans="22:22" x14ac:dyDescent="0.35">
      <c r="V37989" s="17"/>
    </row>
    <row r="37990" spans="22:22" x14ac:dyDescent="0.35">
      <c r="V37990" s="17"/>
    </row>
    <row r="37991" spans="22:22" x14ac:dyDescent="0.35">
      <c r="V37991" s="17"/>
    </row>
    <row r="37992" spans="22:22" x14ac:dyDescent="0.35">
      <c r="V37992" s="17"/>
    </row>
    <row r="37993" spans="22:22" x14ac:dyDescent="0.35">
      <c r="V37993" s="17"/>
    </row>
    <row r="37994" spans="22:22" x14ac:dyDescent="0.35">
      <c r="V37994" s="17"/>
    </row>
    <row r="37995" spans="22:22" x14ac:dyDescent="0.35">
      <c r="V37995" s="17"/>
    </row>
    <row r="37996" spans="22:22" x14ac:dyDescent="0.35">
      <c r="V37996" s="17"/>
    </row>
    <row r="37997" spans="22:22" x14ac:dyDescent="0.35">
      <c r="V37997" s="17"/>
    </row>
    <row r="37998" spans="22:22" x14ac:dyDescent="0.35">
      <c r="V37998" s="17"/>
    </row>
    <row r="37999" spans="22:22" x14ac:dyDescent="0.35">
      <c r="V37999" s="17"/>
    </row>
    <row r="38000" spans="22:22" x14ac:dyDescent="0.35">
      <c r="V38000" s="17"/>
    </row>
    <row r="38001" spans="22:22" x14ac:dyDescent="0.35">
      <c r="V38001" s="17"/>
    </row>
    <row r="38002" spans="22:22" x14ac:dyDescent="0.35">
      <c r="V38002" s="17"/>
    </row>
    <row r="38003" spans="22:22" x14ac:dyDescent="0.35">
      <c r="V38003" s="17"/>
    </row>
    <row r="38004" spans="22:22" x14ac:dyDescent="0.35">
      <c r="V38004" s="17"/>
    </row>
    <row r="38005" spans="22:22" x14ac:dyDescent="0.35">
      <c r="V38005" s="17"/>
    </row>
    <row r="38006" spans="22:22" x14ac:dyDescent="0.35">
      <c r="V38006" s="17"/>
    </row>
    <row r="38007" spans="22:22" x14ac:dyDescent="0.35">
      <c r="V38007" s="17"/>
    </row>
    <row r="38008" spans="22:22" x14ac:dyDescent="0.35">
      <c r="V38008" s="17"/>
    </row>
    <row r="38009" spans="22:22" x14ac:dyDescent="0.35">
      <c r="V38009" s="17"/>
    </row>
    <row r="38010" spans="22:22" x14ac:dyDescent="0.35">
      <c r="V38010" s="17"/>
    </row>
    <row r="38011" spans="22:22" x14ac:dyDescent="0.35">
      <c r="V38011" s="17"/>
    </row>
    <row r="38012" spans="22:22" x14ac:dyDescent="0.35">
      <c r="V38012" s="17"/>
    </row>
    <row r="38013" spans="22:22" x14ac:dyDescent="0.35">
      <c r="V38013" s="17"/>
    </row>
    <row r="38014" spans="22:22" x14ac:dyDescent="0.35">
      <c r="V38014" s="17"/>
    </row>
    <row r="38015" spans="22:22" x14ac:dyDescent="0.35">
      <c r="V38015" s="17"/>
    </row>
    <row r="38016" spans="22:22" x14ac:dyDescent="0.35">
      <c r="V38016" s="17"/>
    </row>
    <row r="38017" spans="22:22" x14ac:dyDescent="0.35">
      <c r="V38017" s="17"/>
    </row>
    <row r="38018" spans="22:22" x14ac:dyDescent="0.35">
      <c r="V38018" s="17"/>
    </row>
    <row r="38019" spans="22:22" x14ac:dyDescent="0.35">
      <c r="V38019" s="17"/>
    </row>
    <row r="38020" spans="22:22" x14ac:dyDescent="0.35">
      <c r="V38020" s="17"/>
    </row>
    <row r="38021" spans="22:22" x14ac:dyDescent="0.35">
      <c r="V38021" s="17"/>
    </row>
    <row r="38022" spans="22:22" x14ac:dyDescent="0.35">
      <c r="V38022" s="17"/>
    </row>
    <row r="38023" spans="22:22" x14ac:dyDescent="0.35">
      <c r="V38023" s="17"/>
    </row>
    <row r="38024" spans="22:22" x14ac:dyDescent="0.35">
      <c r="V38024" s="17"/>
    </row>
    <row r="38025" spans="22:22" x14ac:dyDescent="0.35">
      <c r="V38025" s="17"/>
    </row>
    <row r="38026" spans="22:22" x14ac:dyDescent="0.35">
      <c r="V38026" s="17"/>
    </row>
    <row r="38027" spans="22:22" x14ac:dyDescent="0.35">
      <c r="V38027" s="17"/>
    </row>
    <row r="38028" spans="22:22" x14ac:dyDescent="0.35">
      <c r="V38028" s="17"/>
    </row>
    <row r="38029" spans="22:22" x14ac:dyDescent="0.35">
      <c r="V38029" s="17"/>
    </row>
    <row r="38030" spans="22:22" x14ac:dyDescent="0.35">
      <c r="V38030" s="17"/>
    </row>
    <row r="38031" spans="22:22" x14ac:dyDescent="0.35">
      <c r="V38031" s="17"/>
    </row>
    <row r="38032" spans="22:22" x14ac:dyDescent="0.35">
      <c r="V38032" s="17"/>
    </row>
    <row r="38033" spans="22:22" x14ac:dyDescent="0.35">
      <c r="V38033" s="17"/>
    </row>
    <row r="38034" spans="22:22" x14ac:dyDescent="0.35">
      <c r="V38034" s="17"/>
    </row>
    <row r="38035" spans="22:22" x14ac:dyDescent="0.35">
      <c r="V38035" s="17"/>
    </row>
    <row r="38036" spans="22:22" x14ac:dyDescent="0.35">
      <c r="V38036" s="17"/>
    </row>
    <row r="38037" spans="22:22" x14ac:dyDescent="0.35">
      <c r="V38037" s="17"/>
    </row>
    <row r="38038" spans="22:22" x14ac:dyDescent="0.35">
      <c r="V38038" s="17"/>
    </row>
    <row r="38039" spans="22:22" x14ac:dyDescent="0.35">
      <c r="V38039" s="17"/>
    </row>
    <row r="38040" spans="22:22" x14ac:dyDescent="0.35">
      <c r="V38040" s="17"/>
    </row>
    <row r="38041" spans="22:22" x14ac:dyDescent="0.35">
      <c r="V38041" s="17"/>
    </row>
    <row r="38042" spans="22:22" x14ac:dyDescent="0.35">
      <c r="V38042" s="17"/>
    </row>
    <row r="38043" spans="22:22" x14ac:dyDescent="0.35">
      <c r="V38043" s="17"/>
    </row>
    <row r="38044" spans="22:22" x14ac:dyDescent="0.35">
      <c r="V38044" s="17"/>
    </row>
    <row r="38045" spans="22:22" x14ac:dyDescent="0.35">
      <c r="V38045" s="17"/>
    </row>
    <row r="38046" spans="22:22" x14ac:dyDescent="0.35">
      <c r="V38046" s="17"/>
    </row>
    <row r="38047" spans="22:22" x14ac:dyDescent="0.35">
      <c r="V38047" s="17"/>
    </row>
    <row r="38048" spans="22:22" x14ac:dyDescent="0.35">
      <c r="V38048" s="17"/>
    </row>
    <row r="38049" spans="22:22" x14ac:dyDescent="0.35">
      <c r="V38049" s="17"/>
    </row>
    <row r="38050" spans="22:22" x14ac:dyDescent="0.35">
      <c r="V38050" s="17"/>
    </row>
    <row r="38051" spans="22:22" x14ac:dyDescent="0.35">
      <c r="V38051" s="17"/>
    </row>
    <row r="38052" spans="22:22" x14ac:dyDescent="0.35">
      <c r="V38052" s="17"/>
    </row>
    <row r="38053" spans="22:22" x14ac:dyDescent="0.35">
      <c r="V38053" s="17"/>
    </row>
    <row r="38054" spans="22:22" x14ac:dyDescent="0.35">
      <c r="V38054" s="17"/>
    </row>
    <row r="38055" spans="22:22" x14ac:dyDescent="0.35">
      <c r="V38055" s="17"/>
    </row>
    <row r="38056" spans="22:22" x14ac:dyDescent="0.35">
      <c r="V38056" s="17"/>
    </row>
    <row r="38057" spans="22:22" x14ac:dyDescent="0.35">
      <c r="V38057" s="17"/>
    </row>
    <row r="38058" spans="22:22" x14ac:dyDescent="0.35">
      <c r="V38058" s="17"/>
    </row>
    <row r="38059" spans="22:22" x14ac:dyDescent="0.35">
      <c r="V38059" s="17"/>
    </row>
    <row r="38060" spans="22:22" x14ac:dyDescent="0.35">
      <c r="V38060" s="17"/>
    </row>
    <row r="38061" spans="22:22" x14ac:dyDescent="0.35">
      <c r="V38061" s="17"/>
    </row>
    <row r="38062" spans="22:22" x14ac:dyDescent="0.35">
      <c r="V38062" s="17"/>
    </row>
    <row r="38063" spans="22:22" x14ac:dyDescent="0.35">
      <c r="V38063" s="17"/>
    </row>
    <row r="38064" spans="22:22" x14ac:dyDescent="0.35">
      <c r="V38064" s="17"/>
    </row>
    <row r="38065" spans="22:22" x14ac:dyDescent="0.35">
      <c r="V38065" s="17"/>
    </row>
    <row r="38066" spans="22:22" x14ac:dyDescent="0.35">
      <c r="V38066" s="17"/>
    </row>
    <row r="38067" spans="22:22" x14ac:dyDescent="0.35">
      <c r="V38067" s="17"/>
    </row>
    <row r="38068" spans="22:22" x14ac:dyDescent="0.35">
      <c r="V38068" s="17"/>
    </row>
    <row r="38069" spans="22:22" x14ac:dyDescent="0.35">
      <c r="V38069" s="17"/>
    </row>
    <row r="38070" spans="22:22" x14ac:dyDescent="0.35">
      <c r="V38070" s="17"/>
    </row>
    <row r="38071" spans="22:22" x14ac:dyDescent="0.35">
      <c r="V38071" s="17"/>
    </row>
    <row r="38072" spans="22:22" x14ac:dyDescent="0.35">
      <c r="V38072" s="17"/>
    </row>
    <row r="38073" spans="22:22" x14ac:dyDescent="0.35">
      <c r="V38073" s="17"/>
    </row>
    <row r="38074" spans="22:22" x14ac:dyDescent="0.35">
      <c r="V38074" s="17"/>
    </row>
    <row r="38075" spans="22:22" x14ac:dyDescent="0.35">
      <c r="V38075" s="17"/>
    </row>
    <row r="38076" spans="22:22" x14ac:dyDescent="0.35">
      <c r="V38076" s="17"/>
    </row>
    <row r="38077" spans="22:22" x14ac:dyDescent="0.35">
      <c r="V38077" s="17"/>
    </row>
    <row r="38078" spans="22:22" x14ac:dyDescent="0.35">
      <c r="V38078" s="17"/>
    </row>
    <row r="38079" spans="22:22" x14ac:dyDescent="0.35">
      <c r="V38079" s="17"/>
    </row>
    <row r="38080" spans="22:22" x14ac:dyDescent="0.35">
      <c r="V38080" s="17"/>
    </row>
    <row r="38081" spans="22:22" x14ac:dyDescent="0.35">
      <c r="V38081" s="17"/>
    </row>
    <row r="38082" spans="22:22" x14ac:dyDescent="0.35">
      <c r="V38082" s="17"/>
    </row>
    <row r="38083" spans="22:22" x14ac:dyDescent="0.35">
      <c r="V38083" s="17"/>
    </row>
    <row r="38084" spans="22:22" x14ac:dyDescent="0.35">
      <c r="V38084" s="17"/>
    </row>
    <row r="38085" spans="22:22" x14ac:dyDescent="0.35">
      <c r="V38085" s="17"/>
    </row>
    <row r="38086" spans="22:22" x14ac:dyDescent="0.35">
      <c r="V38086" s="17"/>
    </row>
    <row r="38087" spans="22:22" x14ac:dyDescent="0.35">
      <c r="V38087" s="17"/>
    </row>
    <row r="38088" spans="22:22" x14ac:dyDescent="0.35">
      <c r="V38088" s="17"/>
    </row>
    <row r="38089" spans="22:22" x14ac:dyDescent="0.35">
      <c r="V38089" s="17"/>
    </row>
    <row r="38090" spans="22:22" x14ac:dyDescent="0.35">
      <c r="V38090" s="17"/>
    </row>
    <row r="38091" spans="22:22" x14ac:dyDescent="0.35">
      <c r="V38091" s="17"/>
    </row>
    <row r="38092" spans="22:22" x14ac:dyDescent="0.35">
      <c r="V38092" s="17"/>
    </row>
    <row r="38093" spans="22:22" x14ac:dyDescent="0.35">
      <c r="V38093" s="17"/>
    </row>
    <row r="38094" spans="22:22" x14ac:dyDescent="0.35">
      <c r="V38094" s="17"/>
    </row>
    <row r="38095" spans="22:22" x14ac:dyDescent="0.35">
      <c r="V38095" s="17"/>
    </row>
    <row r="38096" spans="22:22" x14ac:dyDescent="0.35">
      <c r="V38096" s="17"/>
    </row>
    <row r="38097" spans="22:22" x14ac:dyDescent="0.35">
      <c r="V38097" s="17"/>
    </row>
    <row r="38098" spans="22:22" x14ac:dyDescent="0.35">
      <c r="V38098" s="17"/>
    </row>
    <row r="38099" spans="22:22" x14ac:dyDescent="0.35">
      <c r="V38099" s="17"/>
    </row>
    <row r="38100" spans="22:22" x14ac:dyDescent="0.35">
      <c r="V38100" s="17"/>
    </row>
    <row r="38101" spans="22:22" x14ac:dyDescent="0.35">
      <c r="V38101" s="17"/>
    </row>
    <row r="38102" spans="22:22" x14ac:dyDescent="0.35">
      <c r="V38102" s="17"/>
    </row>
    <row r="38103" spans="22:22" x14ac:dyDescent="0.35">
      <c r="V38103" s="17"/>
    </row>
    <row r="38104" spans="22:22" x14ac:dyDescent="0.35">
      <c r="V38104" s="17"/>
    </row>
    <row r="38105" spans="22:22" x14ac:dyDescent="0.35">
      <c r="V38105" s="17"/>
    </row>
    <row r="38106" spans="22:22" x14ac:dyDescent="0.35">
      <c r="V38106" s="17"/>
    </row>
    <row r="38107" spans="22:22" x14ac:dyDescent="0.35">
      <c r="V38107" s="17"/>
    </row>
    <row r="38108" spans="22:22" x14ac:dyDescent="0.35">
      <c r="V38108" s="17"/>
    </row>
    <row r="38109" spans="22:22" x14ac:dyDescent="0.35">
      <c r="V38109" s="17"/>
    </row>
    <row r="38110" spans="22:22" x14ac:dyDescent="0.35">
      <c r="V38110" s="17"/>
    </row>
    <row r="38111" spans="22:22" x14ac:dyDescent="0.35">
      <c r="V38111" s="17"/>
    </row>
    <row r="38112" spans="22:22" x14ac:dyDescent="0.35">
      <c r="V38112" s="17"/>
    </row>
    <row r="38113" spans="22:22" x14ac:dyDescent="0.35">
      <c r="V38113" s="17"/>
    </row>
    <row r="38114" spans="22:22" x14ac:dyDescent="0.35">
      <c r="V38114" s="17"/>
    </row>
    <row r="38115" spans="22:22" x14ac:dyDescent="0.35">
      <c r="V38115" s="17"/>
    </row>
    <row r="38116" spans="22:22" x14ac:dyDescent="0.35">
      <c r="V38116" s="17"/>
    </row>
    <row r="38117" spans="22:22" x14ac:dyDescent="0.35">
      <c r="V38117" s="17"/>
    </row>
    <row r="38118" spans="22:22" x14ac:dyDescent="0.35">
      <c r="V38118" s="17"/>
    </row>
    <row r="38119" spans="22:22" x14ac:dyDescent="0.35">
      <c r="V38119" s="17"/>
    </row>
    <row r="38120" spans="22:22" x14ac:dyDescent="0.35">
      <c r="V38120" s="17"/>
    </row>
    <row r="38121" spans="22:22" x14ac:dyDescent="0.35">
      <c r="V38121" s="17"/>
    </row>
    <row r="38122" spans="22:22" x14ac:dyDescent="0.35">
      <c r="V38122" s="17"/>
    </row>
    <row r="38123" spans="22:22" x14ac:dyDescent="0.35">
      <c r="V38123" s="17"/>
    </row>
    <row r="38124" spans="22:22" x14ac:dyDescent="0.35">
      <c r="V38124" s="17"/>
    </row>
    <row r="38125" spans="22:22" x14ac:dyDescent="0.35">
      <c r="V38125" s="17"/>
    </row>
    <row r="38126" spans="22:22" x14ac:dyDescent="0.35">
      <c r="V38126" s="17"/>
    </row>
    <row r="38127" spans="22:22" x14ac:dyDescent="0.35">
      <c r="V38127" s="17"/>
    </row>
    <row r="38128" spans="22:22" x14ac:dyDescent="0.35">
      <c r="V38128" s="17"/>
    </row>
    <row r="38129" spans="22:22" x14ac:dyDescent="0.35">
      <c r="V38129" s="17"/>
    </row>
    <row r="38130" spans="22:22" x14ac:dyDescent="0.35">
      <c r="V38130" s="17"/>
    </row>
    <row r="38131" spans="22:22" x14ac:dyDescent="0.35">
      <c r="V38131" s="17"/>
    </row>
    <row r="38132" spans="22:22" x14ac:dyDescent="0.35">
      <c r="V38132" s="17"/>
    </row>
    <row r="38133" spans="22:22" x14ac:dyDescent="0.35">
      <c r="V38133" s="17"/>
    </row>
    <row r="38134" spans="22:22" x14ac:dyDescent="0.35">
      <c r="V38134" s="17"/>
    </row>
    <row r="38135" spans="22:22" x14ac:dyDescent="0.35">
      <c r="V38135" s="17"/>
    </row>
    <row r="38136" spans="22:22" x14ac:dyDescent="0.35">
      <c r="V38136" s="17"/>
    </row>
    <row r="38137" spans="22:22" x14ac:dyDescent="0.35">
      <c r="V38137" s="17"/>
    </row>
    <row r="38138" spans="22:22" x14ac:dyDescent="0.35">
      <c r="V38138" s="17"/>
    </row>
    <row r="38139" spans="22:22" x14ac:dyDescent="0.35">
      <c r="V38139" s="17"/>
    </row>
    <row r="38140" spans="22:22" x14ac:dyDescent="0.35">
      <c r="V38140" s="17"/>
    </row>
    <row r="38141" spans="22:22" x14ac:dyDescent="0.35">
      <c r="V38141" s="17"/>
    </row>
    <row r="38142" spans="22:22" x14ac:dyDescent="0.35">
      <c r="V38142" s="17"/>
    </row>
    <row r="38143" spans="22:22" x14ac:dyDescent="0.35">
      <c r="V38143" s="17"/>
    </row>
    <row r="38144" spans="22:22" x14ac:dyDescent="0.35">
      <c r="V38144" s="17"/>
    </row>
    <row r="38145" spans="22:22" x14ac:dyDescent="0.35">
      <c r="V38145" s="17"/>
    </row>
    <row r="38146" spans="22:22" x14ac:dyDescent="0.35">
      <c r="V38146" s="17"/>
    </row>
    <row r="38147" spans="22:22" x14ac:dyDescent="0.35">
      <c r="V38147" s="17"/>
    </row>
    <row r="38148" spans="22:22" x14ac:dyDescent="0.35">
      <c r="V38148" s="17"/>
    </row>
    <row r="38149" spans="22:22" x14ac:dyDescent="0.35">
      <c r="V38149" s="17"/>
    </row>
    <row r="38150" spans="22:22" x14ac:dyDescent="0.35">
      <c r="V38150" s="17"/>
    </row>
    <row r="38151" spans="22:22" x14ac:dyDescent="0.35">
      <c r="V38151" s="17"/>
    </row>
    <row r="38152" spans="22:22" x14ac:dyDescent="0.35">
      <c r="V38152" s="17"/>
    </row>
    <row r="38153" spans="22:22" x14ac:dyDescent="0.35">
      <c r="V38153" s="17"/>
    </row>
    <row r="38154" spans="22:22" x14ac:dyDescent="0.35">
      <c r="V38154" s="17"/>
    </row>
    <row r="38155" spans="22:22" x14ac:dyDescent="0.35">
      <c r="V38155" s="17"/>
    </row>
    <row r="38156" spans="22:22" x14ac:dyDescent="0.35">
      <c r="V38156" s="17"/>
    </row>
    <row r="38157" spans="22:22" x14ac:dyDescent="0.35">
      <c r="V38157" s="17"/>
    </row>
    <row r="38158" spans="22:22" x14ac:dyDescent="0.35">
      <c r="V38158" s="17"/>
    </row>
    <row r="38159" spans="22:22" x14ac:dyDescent="0.35">
      <c r="V38159" s="17"/>
    </row>
    <row r="38160" spans="22:22" x14ac:dyDescent="0.35">
      <c r="V38160" s="17"/>
    </row>
    <row r="38161" spans="22:22" x14ac:dyDescent="0.35">
      <c r="V38161" s="17"/>
    </row>
    <row r="38162" spans="22:22" x14ac:dyDescent="0.35">
      <c r="V38162" s="17"/>
    </row>
    <row r="38163" spans="22:22" x14ac:dyDescent="0.35">
      <c r="V38163" s="17"/>
    </row>
    <row r="38164" spans="22:22" x14ac:dyDescent="0.35">
      <c r="V38164" s="17"/>
    </row>
    <row r="38165" spans="22:22" x14ac:dyDescent="0.35">
      <c r="V38165" s="17"/>
    </row>
    <row r="38166" spans="22:22" x14ac:dyDescent="0.35">
      <c r="V38166" s="17"/>
    </row>
    <row r="38167" spans="22:22" x14ac:dyDescent="0.35">
      <c r="V38167" s="17"/>
    </row>
    <row r="38168" spans="22:22" x14ac:dyDescent="0.35">
      <c r="V38168" s="17"/>
    </row>
    <row r="38169" spans="22:22" x14ac:dyDescent="0.35">
      <c r="V38169" s="17"/>
    </row>
    <row r="38170" spans="22:22" x14ac:dyDescent="0.35">
      <c r="V38170" s="17"/>
    </row>
    <row r="38171" spans="22:22" x14ac:dyDescent="0.35">
      <c r="V38171" s="17"/>
    </row>
    <row r="38172" spans="22:22" x14ac:dyDescent="0.35">
      <c r="V38172" s="17"/>
    </row>
    <row r="38173" spans="22:22" x14ac:dyDescent="0.35">
      <c r="V38173" s="17"/>
    </row>
    <row r="38174" spans="22:22" x14ac:dyDescent="0.35">
      <c r="V38174" s="17"/>
    </row>
    <row r="38175" spans="22:22" x14ac:dyDescent="0.35">
      <c r="V38175" s="17"/>
    </row>
    <row r="38176" spans="22:22" x14ac:dyDescent="0.35">
      <c r="V38176" s="17"/>
    </row>
    <row r="38177" spans="22:22" x14ac:dyDescent="0.35">
      <c r="V38177" s="17"/>
    </row>
    <row r="38178" spans="22:22" x14ac:dyDescent="0.35">
      <c r="V38178" s="17"/>
    </row>
    <row r="38179" spans="22:22" x14ac:dyDescent="0.35">
      <c r="V38179" s="17"/>
    </row>
    <row r="38180" spans="22:22" x14ac:dyDescent="0.35">
      <c r="V38180" s="17"/>
    </row>
    <row r="38181" spans="22:22" x14ac:dyDescent="0.35">
      <c r="V38181" s="17"/>
    </row>
    <row r="38182" spans="22:22" x14ac:dyDescent="0.35">
      <c r="V38182" s="17"/>
    </row>
    <row r="38183" spans="22:22" x14ac:dyDescent="0.35">
      <c r="V38183" s="17"/>
    </row>
    <row r="38184" spans="22:22" x14ac:dyDescent="0.35">
      <c r="V38184" s="17"/>
    </row>
    <row r="38185" spans="22:22" x14ac:dyDescent="0.35">
      <c r="V38185" s="17"/>
    </row>
    <row r="38186" spans="22:22" x14ac:dyDescent="0.35">
      <c r="V38186" s="17"/>
    </row>
    <row r="38187" spans="22:22" x14ac:dyDescent="0.35">
      <c r="V38187" s="17"/>
    </row>
    <row r="38188" spans="22:22" x14ac:dyDescent="0.35">
      <c r="V38188" s="17"/>
    </row>
    <row r="38189" spans="22:22" x14ac:dyDescent="0.35">
      <c r="V38189" s="17"/>
    </row>
    <row r="38190" spans="22:22" x14ac:dyDescent="0.35">
      <c r="V38190" s="17"/>
    </row>
    <row r="38191" spans="22:22" x14ac:dyDescent="0.35">
      <c r="V38191" s="17"/>
    </row>
    <row r="38192" spans="22:22" x14ac:dyDescent="0.35">
      <c r="V38192" s="17"/>
    </row>
    <row r="38193" spans="22:22" x14ac:dyDescent="0.35">
      <c r="V38193" s="17"/>
    </row>
    <row r="38194" spans="22:22" x14ac:dyDescent="0.35">
      <c r="V38194" s="17"/>
    </row>
    <row r="38195" spans="22:22" x14ac:dyDescent="0.35">
      <c r="V38195" s="17"/>
    </row>
    <row r="38196" spans="22:22" x14ac:dyDescent="0.35">
      <c r="V38196" s="17"/>
    </row>
    <row r="38197" spans="22:22" x14ac:dyDescent="0.35">
      <c r="V38197" s="17"/>
    </row>
    <row r="38198" spans="22:22" x14ac:dyDescent="0.35">
      <c r="V38198" s="17"/>
    </row>
    <row r="38199" spans="22:22" x14ac:dyDescent="0.35">
      <c r="V38199" s="17"/>
    </row>
    <row r="38200" spans="22:22" x14ac:dyDescent="0.35">
      <c r="V38200" s="17"/>
    </row>
    <row r="38201" spans="22:22" x14ac:dyDescent="0.35">
      <c r="V38201" s="17"/>
    </row>
    <row r="38202" spans="22:22" x14ac:dyDescent="0.35">
      <c r="V38202" s="17"/>
    </row>
    <row r="38203" spans="22:22" x14ac:dyDescent="0.35">
      <c r="V38203" s="17"/>
    </row>
    <row r="38204" spans="22:22" x14ac:dyDescent="0.35">
      <c r="V38204" s="17"/>
    </row>
    <row r="38205" spans="22:22" x14ac:dyDescent="0.35">
      <c r="V38205" s="17"/>
    </row>
    <row r="38206" spans="22:22" x14ac:dyDescent="0.35">
      <c r="V38206" s="17"/>
    </row>
    <row r="38207" spans="22:22" x14ac:dyDescent="0.35">
      <c r="V38207" s="17"/>
    </row>
    <row r="38208" spans="22:22" x14ac:dyDescent="0.35">
      <c r="V38208" s="17"/>
    </row>
    <row r="38209" spans="22:22" x14ac:dyDescent="0.35">
      <c r="V38209" s="17"/>
    </row>
    <row r="38210" spans="22:22" x14ac:dyDescent="0.35">
      <c r="V38210" s="17"/>
    </row>
    <row r="38211" spans="22:22" x14ac:dyDescent="0.35">
      <c r="V38211" s="17"/>
    </row>
    <row r="38212" spans="22:22" x14ac:dyDescent="0.35">
      <c r="V38212" s="17"/>
    </row>
    <row r="38213" spans="22:22" x14ac:dyDescent="0.35">
      <c r="V38213" s="17"/>
    </row>
    <row r="38214" spans="22:22" x14ac:dyDescent="0.35">
      <c r="V38214" s="17"/>
    </row>
    <row r="38215" spans="22:22" x14ac:dyDescent="0.35">
      <c r="V38215" s="17"/>
    </row>
    <row r="38216" spans="22:22" x14ac:dyDescent="0.35">
      <c r="V38216" s="17"/>
    </row>
    <row r="38217" spans="22:22" x14ac:dyDescent="0.35">
      <c r="V38217" s="17"/>
    </row>
    <row r="38218" spans="22:22" x14ac:dyDescent="0.35">
      <c r="V38218" s="17"/>
    </row>
    <row r="38219" spans="22:22" x14ac:dyDescent="0.35">
      <c r="V38219" s="17"/>
    </row>
    <row r="38220" spans="22:22" x14ac:dyDescent="0.35">
      <c r="V38220" s="17"/>
    </row>
    <row r="38221" spans="22:22" x14ac:dyDescent="0.35">
      <c r="V38221" s="17"/>
    </row>
    <row r="38222" spans="22:22" x14ac:dyDescent="0.35">
      <c r="V38222" s="17"/>
    </row>
    <row r="38223" spans="22:22" x14ac:dyDescent="0.35">
      <c r="V38223" s="17"/>
    </row>
    <row r="38224" spans="22:22" x14ac:dyDescent="0.35">
      <c r="V38224" s="17"/>
    </row>
    <row r="38225" spans="22:22" x14ac:dyDescent="0.35">
      <c r="V38225" s="17"/>
    </row>
    <row r="38226" spans="22:22" x14ac:dyDescent="0.35">
      <c r="V38226" s="17"/>
    </row>
    <row r="38227" spans="22:22" x14ac:dyDescent="0.35">
      <c r="V38227" s="17"/>
    </row>
    <row r="38228" spans="22:22" x14ac:dyDescent="0.35">
      <c r="V38228" s="17"/>
    </row>
    <row r="38229" spans="22:22" x14ac:dyDescent="0.35">
      <c r="V38229" s="17"/>
    </row>
    <row r="38230" spans="22:22" x14ac:dyDescent="0.35">
      <c r="V38230" s="17"/>
    </row>
    <row r="38231" spans="22:22" x14ac:dyDescent="0.35">
      <c r="V38231" s="17"/>
    </row>
    <row r="38232" spans="22:22" x14ac:dyDescent="0.35">
      <c r="V38232" s="17"/>
    </row>
    <row r="38233" spans="22:22" x14ac:dyDescent="0.35">
      <c r="V38233" s="17"/>
    </row>
    <row r="38234" spans="22:22" x14ac:dyDescent="0.35">
      <c r="V38234" s="17"/>
    </row>
    <row r="38235" spans="22:22" x14ac:dyDescent="0.35">
      <c r="V38235" s="17"/>
    </row>
    <row r="38236" spans="22:22" x14ac:dyDescent="0.35">
      <c r="V38236" s="17"/>
    </row>
    <row r="38237" spans="22:22" x14ac:dyDescent="0.35">
      <c r="V38237" s="17"/>
    </row>
    <row r="38238" spans="22:22" x14ac:dyDescent="0.35">
      <c r="V38238" s="17"/>
    </row>
    <row r="38239" spans="22:22" x14ac:dyDescent="0.35">
      <c r="V38239" s="17"/>
    </row>
    <row r="38240" spans="22:22" x14ac:dyDescent="0.35">
      <c r="V38240" s="17"/>
    </row>
    <row r="38241" spans="22:22" x14ac:dyDescent="0.35">
      <c r="V38241" s="17"/>
    </row>
    <row r="38242" spans="22:22" x14ac:dyDescent="0.35">
      <c r="V38242" s="17"/>
    </row>
    <row r="38243" spans="22:22" x14ac:dyDescent="0.35">
      <c r="V38243" s="17"/>
    </row>
    <row r="38244" spans="22:22" x14ac:dyDescent="0.35">
      <c r="V38244" s="17"/>
    </row>
    <row r="38245" spans="22:22" x14ac:dyDescent="0.35">
      <c r="V38245" s="17"/>
    </row>
    <row r="38246" spans="22:22" x14ac:dyDescent="0.35">
      <c r="V38246" s="17"/>
    </row>
    <row r="38247" spans="22:22" x14ac:dyDescent="0.35">
      <c r="V38247" s="17"/>
    </row>
    <row r="38248" spans="22:22" x14ac:dyDescent="0.35">
      <c r="V38248" s="17"/>
    </row>
    <row r="38249" spans="22:22" x14ac:dyDescent="0.35">
      <c r="V38249" s="17"/>
    </row>
    <row r="38250" spans="22:22" x14ac:dyDescent="0.35">
      <c r="V38250" s="17"/>
    </row>
    <row r="38251" spans="22:22" x14ac:dyDescent="0.35">
      <c r="V38251" s="17"/>
    </row>
    <row r="38252" spans="22:22" x14ac:dyDescent="0.35">
      <c r="V38252" s="17"/>
    </row>
    <row r="38253" spans="22:22" x14ac:dyDescent="0.35">
      <c r="V38253" s="17"/>
    </row>
    <row r="38254" spans="22:22" x14ac:dyDescent="0.35">
      <c r="V38254" s="17"/>
    </row>
    <row r="38255" spans="22:22" x14ac:dyDescent="0.35">
      <c r="V38255" s="17"/>
    </row>
    <row r="38256" spans="22:22" x14ac:dyDescent="0.35">
      <c r="V38256" s="17"/>
    </row>
    <row r="38257" spans="22:22" x14ac:dyDescent="0.35">
      <c r="V38257" s="17"/>
    </row>
    <row r="38258" spans="22:22" x14ac:dyDescent="0.35">
      <c r="V38258" s="17"/>
    </row>
    <row r="38259" spans="22:22" x14ac:dyDescent="0.35">
      <c r="V38259" s="17"/>
    </row>
    <row r="38260" spans="22:22" x14ac:dyDescent="0.35">
      <c r="V38260" s="17"/>
    </row>
    <row r="38261" spans="22:22" x14ac:dyDescent="0.35">
      <c r="V38261" s="17"/>
    </row>
    <row r="38262" spans="22:22" x14ac:dyDescent="0.35">
      <c r="V38262" s="17"/>
    </row>
    <row r="38263" spans="22:22" x14ac:dyDescent="0.35">
      <c r="V38263" s="17"/>
    </row>
    <row r="38264" spans="22:22" x14ac:dyDescent="0.35">
      <c r="V38264" s="17"/>
    </row>
    <row r="38265" spans="22:22" x14ac:dyDescent="0.35">
      <c r="V38265" s="17"/>
    </row>
    <row r="38266" spans="22:22" x14ac:dyDescent="0.35">
      <c r="V38266" s="17"/>
    </row>
    <row r="38267" spans="22:22" x14ac:dyDescent="0.35">
      <c r="V38267" s="17"/>
    </row>
    <row r="38268" spans="22:22" x14ac:dyDescent="0.35">
      <c r="V38268" s="17"/>
    </row>
    <row r="38269" spans="22:22" x14ac:dyDescent="0.35">
      <c r="V38269" s="17"/>
    </row>
    <row r="38270" spans="22:22" x14ac:dyDescent="0.35">
      <c r="V38270" s="17"/>
    </row>
    <row r="38271" spans="22:22" x14ac:dyDescent="0.35">
      <c r="V38271" s="17"/>
    </row>
    <row r="38272" spans="22:22" x14ac:dyDescent="0.35">
      <c r="V38272" s="17"/>
    </row>
    <row r="38273" spans="22:22" x14ac:dyDescent="0.35">
      <c r="V38273" s="17"/>
    </row>
    <row r="38274" spans="22:22" x14ac:dyDescent="0.35">
      <c r="V38274" s="17"/>
    </row>
    <row r="38275" spans="22:22" x14ac:dyDescent="0.35">
      <c r="V38275" s="17"/>
    </row>
    <row r="38276" spans="22:22" x14ac:dyDescent="0.35">
      <c r="V38276" s="17"/>
    </row>
    <row r="38277" spans="22:22" x14ac:dyDescent="0.35">
      <c r="V38277" s="17"/>
    </row>
    <row r="38278" spans="22:22" x14ac:dyDescent="0.35">
      <c r="V38278" s="17"/>
    </row>
    <row r="38279" spans="22:22" x14ac:dyDescent="0.35">
      <c r="V38279" s="17"/>
    </row>
    <row r="38280" spans="22:22" x14ac:dyDescent="0.35">
      <c r="V38280" s="17"/>
    </row>
    <row r="38281" spans="22:22" x14ac:dyDescent="0.35">
      <c r="V38281" s="17"/>
    </row>
    <row r="38282" spans="22:22" x14ac:dyDescent="0.35">
      <c r="V38282" s="17"/>
    </row>
    <row r="38283" spans="22:22" x14ac:dyDescent="0.35">
      <c r="V38283" s="17"/>
    </row>
    <row r="38284" spans="22:22" x14ac:dyDescent="0.35">
      <c r="V38284" s="17"/>
    </row>
    <row r="38285" spans="22:22" x14ac:dyDescent="0.35">
      <c r="V38285" s="17"/>
    </row>
    <row r="38286" spans="22:22" x14ac:dyDescent="0.35">
      <c r="V38286" s="17"/>
    </row>
    <row r="38287" spans="22:22" x14ac:dyDescent="0.35">
      <c r="V38287" s="17"/>
    </row>
    <row r="38288" spans="22:22" x14ac:dyDescent="0.35">
      <c r="V38288" s="17"/>
    </row>
    <row r="38289" spans="22:22" x14ac:dyDescent="0.35">
      <c r="V38289" s="17"/>
    </row>
    <row r="38290" spans="22:22" x14ac:dyDescent="0.35">
      <c r="V38290" s="17"/>
    </row>
    <row r="38291" spans="22:22" x14ac:dyDescent="0.35">
      <c r="V38291" s="17"/>
    </row>
    <row r="38292" spans="22:22" x14ac:dyDescent="0.35">
      <c r="V38292" s="17"/>
    </row>
    <row r="38293" spans="22:22" x14ac:dyDescent="0.35">
      <c r="V38293" s="17"/>
    </row>
    <row r="38294" spans="22:22" x14ac:dyDescent="0.35">
      <c r="V38294" s="17"/>
    </row>
    <row r="38295" spans="22:22" x14ac:dyDescent="0.35">
      <c r="V38295" s="17"/>
    </row>
    <row r="38296" spans="22:22" x14ac:dyDescent="0.35">
      <c r="V38296" s="17"/>
    </row>
    <row r="38297" spans="22:22" x14ac:dyDescent="0.35">
      <c r="V38297" s="17"/>
    </row>
    <row r="38298" spans="22:22" x14ac:dyDescent="0.35">
      <c r="V38298" s="17"/>
    </row>
    <row r="38299" spans="22:22" x14ac:dyDescent="0.35">
      <c r="V38299" s="17"/>
    </row>
    <row r="38300" spans="22:22" x14ac:dyDescent="0.35">
      <c r="V38300" s="17"/>
    </row>
    <row r="38301" spans="22:22" x14ac:dyDescent="0.35">
      <c r="V38301" s="17"/>
    </row>
    <row r="38302" spans="22:22" x14ac:dyDescent="0.35">
      <c r="V38302" s="17"/>
    </row>
    <row r="38303" spans="22:22" x14ac:dyDescent="0.35">
      <c r="V38303" s="17"/>
    </row>
    <row r="38304" spans="22:22" x14ac:dyDescent="0.35">
      <c r="V38304" s="17"/>
    </row>
    <row r="38305" spans="22:22" x14ac:dyDescent="0.35">
      <c r="V38305" s="17"/>
    </row>
    <row r="38306" spans="22:22" x14ac:dyDescent="0.35">
      <c r="V38306" s="17"/>
    </row>
    <row r="38307" spans="22:22" x14ac:dyDescent="0.35">
      <c r="V38307" s="17"/>
    </row>
    <row r="38308" spans="22:22" x14ac:dyDescent="0.35">
      <c r="V38308" s="17"/>
    </row>
    <row r="38309" spans="22:22" x14ac:dyDescent="0.35">
      <c r="V38309" s="17"/>
    </row>
    <row r="38310" spans="22:22" x14ac:dyDescent="0.35">
      <c r="V38310" s="17"/>
    </row>
    <row r="38311" spans="22:22" x14ac:dyDescent="0.35">
      <c r="V38311" s="17"/>
    </row>
    <row r="38312" spans="22:22" x14ac:dyDescent="0.35">
      <c r="V38312" s="17"/>
    </row>
    <row r="38313" spans="22:22" x14ac:dyDescent="0.35">
      <c r="V38313" s="17"/>
    </row>
    <row r="38314" spans="22:22" x14ac:dyDescent="0.35">
      <c r="V38314" s="17"/>
    </row>
    <row r="38315" spans="22:22" x14ac:dyDescent="0.35">
      <c r="V38315" s="17"/>
    </row>
    <row r="38316" spans="22:22" x14ac:dyDescent="0.35">
      <c r="V38316" s="17"/>
    </row>
    <row r="38317" spans="22:22" x14ac:dyDescent="0.35">
      <c r="V38317" s="17"/>
    </row>
    <row r="38318" spans="22:22" x14ac:dyDescent="0.35">
      <c r="V38318" s="17"/>
    </row>
    <row r="38319" spans="22:22" x14ac:dyDescent="0.35">
      <c r="V38319" s="17"/>
    </row>
    <row r="38320" spans="22:22" x14ac:dyDescent="0.35">
      <c r="V38320" s="17"/>
    </row>
    <row r="38321" spans="22:22" x14ac:dyDescent="0.35">
      <c r="V38321" s="17"/>
    </row>
    <row r="38322" spans="22:22" x14ac:dyDescent="0.35">
      <c r="V38322" s="17"/>
    </row>
    <row r="38323" spans="22:22" x14ac:dyDescent="0.35">
      <c r="V38323" s="17"/>
    </row>
    <row r="38324" spans="22:22" x14ac:dyDescent="0.35">
      <c r="V38324" s="17"/>
    </row>
    <row r="38325" spans="22:22" x14ac:dyDescent="0.35">
      <c r="V38325" s="17"/>
    </row>
    <row r="38326" spans="22:22" x14ac:dyDescent="0.35">
      <c r="V38326" s="17"/>
    </row>
    <row r="38327" spans="22:22" x14ac:dyDescent="0.35">
      <c r="V38327" s="17"/>
    </row>
    <row r="38328" spans="22:22" x14ac:dyDescent="0.35">
      <c r="V38328" s="17"/>
    </row>
    <row r="38329" spans="22:22" x14ac:dyDescent="0.35">
      <c r="V38329" s="17"/>
    </row>
    <row r="38330" spans="22:22" x14ac:dyDescent="0.35">
      <c r="V38330" s="17"/>
    </row>
    <row r="38331" spans="22:22" x14ac:dyDescent="0.35">
      <c r="V38331" s="17"/>
    </row>
    <row r="38332" spans="22:22" x14ac:dyDescent="0.35">
      <c r="V38332" s="17"/>
    </row>
    <row r="38333" spans="22:22" x14ac:dyDescent="0.35">
      <c r="V38333" s="17"/>
    </row>
    <row r="38334" spans="22:22" x14ac:dyDescent="0.35">
      <c r="V38334" s="17"/>
    </row>
    <row r="38335" spans="22:22" x14ac:dyDescent="0.35">
      <c r="V38335" s="17"/>
    </row>
    <row r="38336" spans="22:22" x14ac:dyDescent="0.35">
      <c r="V38336" s="17"/>
    </row>
    <row r="38337" spans="22:22" x14ac:dyDescent="0.35">
      <c r="V38337" s="17"/>
    </row>
    <row r="38338" spans="22:22" x14ac:dyDescent="0.35">
      <c r="V38338" s="17"/>
    </row>
    <row r="38339" spans="22:22" x14ac:dyDescent="0.35">
      <c r="V38339" s="17"/>
    </row>
    <row r="38340" spans="22:22" x14ac:dyDescent="0.35">
      <c r="V38340" s="17"/>
    </row>
    <row r="38341" spans="22:22" x14ac:dyDescent="0.35">
      <c r="V38341" s="17"/>
    </row>
    <row r="38342" spans="22:22" x14ac:dyDescent="0.35">
      <c r="V38342" s="17"/>
    </row>
    <row r="38343" spans="22:22" x14ac:dyDescent="0.35">
      <c r="V38343" s="17"/>
    </row>
    <row r="38344" spans="22:22" x14ac:dyDescent="0.35">
      <c r="V38344" s="17"/>
    </row>
    <row r="38345" spans="22:22" x14ac:dyDescent="0.35">
      <c r="V38345" s="17"/>
    </row>
    <row r="38346" spans="22:22" x14ac:dyDescent="0.35">
      <c r="V38346" s="17"/>
    </row>
    <row r="38347" spans="22:22" x14ac:dyDescent="0.35">
      <c r="V38347" s="17"/>
    </row>
    <row r="38348" spans="22:22" x14ac:dyDescent="0.35">
      <c r="V38348" s="17"/>
    </row>
    <row r="38349" spans="22:22" x14ac:dyDescent="0.35">
      <c r="V38349" s="17"/>
    </row>
    <row r="38350" spans="22:22" x14ac:dyDescent="0.35">
      <c r="V38350" s="17"/>
    </row>
    <row r="38351" spans="22:22" x14ac:dyDescent="0.35">
      <c r="V38351" s="17"/>
    </row>
    <row r="38352" spans="22:22" x14ac:dyDescent="0.35">
      <c r="V38352" s="17"/>
    </row>
    <row r="38353" spans="22:22" x14ac:dyDescent="0.35">
      <c r="V38353" s="17"/>
    </row>
    <row r="38354" spans="22:22" x14ac:dyDescent="0.35">
      <c r="V38354" s="17"/>
    </row>
    <row r="38355" spans="22:22" x14ac:dyDescent="0.35">
      <c r="V38355" s="17"/>
    </row>
    <row r="38356" spans="22:22" x14ac:dyDescent="0.35">
      <c r="V38356" s="17"/>
    </row>
    <row r="38357" spans="22:22" x14ac:dyDescent="0.35">
      <c r="V38357" s="17"/>
    </row>
    <row r="38358" spans="22:22" x14ac:dyDescent="0.35">
      <c r="V38358" s="17"/>
    </row>
    <row r="38359" spans="22:22" x14ac:dyDescent="0.35">
      <c r="V38359" s="17"/>
    </row>
    <row r="38360" spans="22:22" x14ac:dyDescent="0.35">
      <c r="V38360" s="17"/>
    </row>
    <row r="38361" spans="22:22" x14ac:dyDescent="0.35">
      <c r="V38361" s="17"/>
    </row>
    <row r="38362" spans="22:22" x14ac:dyDescent="0.35">
      <c r="V38362" s="17"/>
    </row>
    <row r="38363" spans="22:22" x14ac:dyDescent="0.35">
      <c r="V38363" s="17"/>
    </row>
    <row r="38364" spans="22:22" x14ac:dyDescent="0.35">
      <c r="V38364" s="17"/>
    </row>
    <row r="38365" spans="22:22" x14ac:dyDescent="0.35">
      <c r="V38365" s="17"/>
    </row>
    <row r="38366" spans="22:22" x14ac:dyDescent="0.35">
      <c r="V38366" s="17"/>
    </row>
    <row r="38367" spans="22:22" x14ac:dyDescent="0.35">
      <c r="V38367" s="17"/>
    </row>
    <row r="38368" spans="22:22" x14ac:dyDescent="0.35">
      <c r="V38368" s="17"/>
    </row>
    <row r="38369" spans="22:22" x14ac:dyDescent="0.35">
      <c r="V38369" s="17"/>
    </row>
    <row r="38370" spans="22:22" x14ac:dyDescent="0.35">
      <c r="V38370" s="17"/>
    </row>
    <row r="38371" spans="22:22" x14ac:dyDescent="0.35">
      <c r="V38371" s="17"/>
    </row>
    <row r="38372" spans="22:22" x14ac:dyDescent="0.35">
      <c r="V38372" s="17"/>
    </row>
    <row r="38373" spans="22:22" x14ac:dyDescent="0.35">
      <c r="V38373" s="17"/>
    </row>
    <row r="38374" spans="22:22" x14ac:dyDescent="0.35">
      <c r="V38374" s="17"/>
    </row>
    <row r="38375" spans="22:22" x14ac:dyDescent="0.35">
      <c r="V38375" s="17"/>
    </row>
    <row r="38376" spans="22:22" x14ac:dyDescent="0.35">
      <c r="V38376" s="17"/>
    </row>
    <row r="38377" spans="22:22" x14ac:dyDescent="0.35">
      <c r="V38377" s="17"/>
    </row>
    <row r="38378" spans="22:22" x14ac:dyDescent="0.35">
      <c r="V38378" s="17"/>
    </row>
    <row r="38379" spans="22:22" x14ac:dyDescent="0.35">
      <c r="V38379" s="17"/>
    </row>
    <row r="38380" spans="22:22" x14ac:dyDescent="0.35">
      <c r="V38380" s="17"/>
    </row>
    <row r="38381" spans="22:22" x14ac:dyDescent="0.35">
      <c r="V38381" s="17"/>
    </row>
    <row r="38382" spans="22:22" x14ac:dyDescent="0.35">
      <c r="V38382" s="17"/>
    </row>
    <row r="38383" spans="22:22" x14ac:dyDescent="0.35">
      <c r="V38383" s="17"/>
    </row>
    <row r="38384" spans="22:22" x14ac:dyDescent="0.35">
      <c r="V38384" s="17"/>
    </row>
    <row r="38385" spans="22:22" x14ac:dyDescent="0.35">
      <c r="V38385" s="17"/>
    </row>
    <row r="38386" spans="22:22" x14ac:dyDescent="0.35">
      <c r="V38386" s="17"/>
    </row>
    <row r="38387" spans="22:22" x14ac:dyDescent="0.35">
      <c r="V38387" s="17"/>
    </row>
    <row r="38388" spans="22:22" x14ac:dyDescent="0.35">
      <c r="V38388" s="17"/>
    </row>
    <row r="38389" spans="22:22" x14ac:dyDescent="0.35">
      <c r="V38389" s="17"/>
    </row>
    <row r="38390" spans="22:22" x14ac:dyDescent="0.35">
      <c r="V38390" s="17"/>
    </row>
    <row r="38391" spans="22:22" x14ac:dyDescent="0.35">
      <c r="V38391" s="17"/>
    </row>
    <row r="38392" spans="22:22" x14ac:dyDescent="0.35">
      <c r="V38392" s="17"/>
    </row>
    <row r="38393" spans="22:22" x14ac:dyDescent="0.35">
      <c r="V38393" s="17"/>
    </row>
    <row r="38394" spans="22:22" x14ac:dyDescent="0.35">
      <c r="V38394" s="17"/>
    </row>
    <row r="38395" spans="22:22" x14ac:dyDescent="0.35">
      <c r="V38395" s="17"/>
    </row>
    <row r="38396" spans="22:22" x14ac:dyDescent="0.35">
      <c r="V38396" s="17"/>
    </row>
    <row r="38397" spans="22:22" x14ac:dyDescent="0.35">
      <c r="V38397" s="17"/>
    </row>
    <row r="38398" spans="22:22" x14ac:dyDescent="0.35">
      <c r="V38398" s="17"/>
    </row>
    <row r="38399" spans="22:22" x14ac:dyDescent="0.35">
      <c r="V38399" s="17"/>
    </row>
    <row r="38400" spans="22:22" x14ac:dyDescent="0.35">
      <c r="V38400" s="17"/>
    </row>
    <row r="38401" spans="22:22" x14ac:dyDescent="0.35">
      <c r="V38401" s="17"/>
    </row>
    <row r="38402" spans="22:22" x14ac:dyDescent="0.35">
      <c r="V38402" s="17"/>
    </row>
    <row r="38403" spans="22:22" x14ac:dyDescent="0.35">
      <c r="V38403" s="17"/>
    </row>
    <row r="38404" spans="22:22" x14ac:dyDescent="0.35">
      <c r="V38404" s="17"/>
    </row>
    <row r="38405" spans="22:22" x14ac:dyDescent="0.35">
      <c r="V38405" s="17"/>
    </row>
    <row r="38406" spans="22:22" x14ac:dyDescent="0.35">
      <c r="V38406" s="17"/>
    </row>
    <row r="38407" spans="22:22" x14ac:dyDescent="0.35">
      <c r="V38407" s="17"/>
    </row>
    <row r="38408" spans="22:22" x14ac:dyDescent="0.35">
      <c r="V38408" s="17"/>
    </row>
    <row r="38409" spans="22:22" x14ac:dyDescent="0.35">
      <c r="V38409" s="17"/>
    </row>
    <row r="38410" spans="22:22" x14ac:dyDescent="0.35">
      <c r="V38410" s="17"/>
    </row>
    <row r="38411" spans="22:22" x14ac:dyDescent="0.35">
      <c r="V38411" s="17"/>
    </row>
    <row r="38412" spans="22:22" x14ac:dyDescent="0.35">
      <c r="V38412" s="17"/>
    </row>
    <row r="38413" spans="22:22" x14ac:dyDescent="0.35">
      <c r="V38413" s="17"/>
    </row>
    <row r="38414" spans="22:22" x14ac:dyDescent="0.35">
      <c r="V38414" s="17"/>
    </row>
    <row r="38415" spans="22:22" x14ac:dyDescent="0.35">
      <c r="V38415" s="17"/>
    </row>
    <row r="38416" spans="22:22" x14ac:dyDescent="0.35">
      <c r="V38416" s="17"/>
    </row>
    <row r="38417" spans="22:22" x14ac:dyDescent="0.35">
      <c r="V38417" s="17"/>
    </row>
    <row r="38418" spans="22:22" x14ac:dyDescent="0.35">
      <c r="V38418" s="17"/>
    </row>
    <row r="38419" spans="22:22" x14ac:dyDescent="0.35">
      <c r="V38419" s="17"/>
    </row>
    <row r="38420" spans="22:22" x14ac:dyDescent="0.35">
      <c r="V38420" s="17"/>
    </row>
    <row r="38421" spans="22:22" x14ac:dyDescent="0.35">
      <c r="V38421" s="17"/>
    </row>
    <row r="38422" spans="22:22" x14ac:dyDescent="0.35">
      <c r="V38422" s="17"/>
    </row>
    <row r="38423" spans="22:22" x14ac:dyDescent="0.35">
      <c r="V38423" s="17"/>
    </row>
    <row r="38424" spans="22:22" x14ac:dyDescent="0.35">
      <c r="V38424" s="17"/>
    </row>
    <row r="38425" spans="22:22" x14ac:dyDescent="0.35">
      <c r="V38425" s="17"/>
    </row>
    <row r="38426" spans="22:22" x14ac:dyDescent="0.35">
      <c r="V38426" s="17"/>
    </row>
    <row r="38427" spans="22:22" x14ac:dyDescent="0.35">
      <c r="V38427" s="17"/>
    </row>
    <row r="38428" spans="22:22" x14ac:dyDescent="0.35">
      <c r="V38428" s="17"/>
    </row>
    <row r="38429" spans="22:22" x14ac:dyDescent="0.35">
      <c r="V38429" s="17"/>
    </row>
    <row r="38430" spans="22:22" x14ac:dyDescent="0.35">
      <c r="V38430" s="17"/>
    </row>
    <row r="38431" spans="22:22" x14ac:dyDescent="0.35">
      <c r="V38431" s="17"/>
    </row>
    <row r="38432" spans="22:22" x14ac:dyDescent="0.35">
      <c r="V38432" s="17"/>
    </row>
    <row r="38433" spans="22:22" x14ac:dyDescent="0.35">
      <c r="V38433" s="17"/>
    </row>
    <row r="38434" spans="22:22" x14ac:dyDescent="0.35">
      <c r="V38434" s="17"/>
    </row>
    <row r="38435" spans="22:22" x14ac:dyDescent="0.35">
      <c r="V38435" s="17"/>
    </row>
    <row r="38436" spans="22:22" x14ac:dyDescent="0.35">
      <c r="V38436" s="17"/>
    </row>
    <row r="38437" spans="22:22" x14ac:dyDescent="0.35">
      <c r="V38437" s="17"/>
    </row>
    <row r="38438" spans="22:22" x14ac:dyDescent="0.35">
      <c r="V38438" s="17"/>
    </row>
    <row r="38439" spans="22:22" x14ac:dyDescent="0.35">
      <c r="V38439" s="17"/>
    </row>
    <row r="38440" spans="22:22" x14ac:dyDescent="0.35">
      <c r="V38440" s="17"/>
    </row>
    <row r="38441" spans="22:22" x14ac:dyDescent="0.35">
      <c r="V38441" s="17"/>
    </row>
    <row r="38442" spans="22:22" x14ac:dyDescent="0.35">
      <c r="V38442" s="17"/>
    </row>
    <row r="38443" spans="22:22" x14ac:dyDescent="0.35">
      <c r="V38443" s="17"/>
    </row>
    <row r="38444" spans="22:22" x14ac:dyDescent="0.35">
      <c r="V38444" s="17"/>
    </row>
    <row r="38445" spans="22:22" x14ac:dyDescent="0.35">
      <c r="V38445" s="17"/>
    </row>
    <row r="38446" spans="22:22" x14ac:dyDescent="0.35">
      <c r="V38446" s="17"/>
    </row>
    <row r="38447" spans="22:22" x14ac:dyDescent="0.35">
      <c r="V38447" s="17"/>
    </row>
    <row r="38448" spans="22:22" x14ac:dyDescent="0.35">
      <c r="V38448" s="17"/>
    </row>
    <row r="38449" spans="22:22" x14ac:dyDescent="0.35">
      <c r="V38449" s="17"/>
    </row>
    <row r="38450" spans="22:22" x14ac:dyDescent="0.35">
      <c r="V38450" s="17"/>
    </row>
    <row r="38451" spans="22:22" x14ac:dyDescent="0.35">
      <c r="V38451" s="17"/>
    </row>
    <row r="38452" spans="22:22" x14ac:dyDescent="0.35">
      <c r="V38452" s="17"/>
    </row>
    <row r="38453" spans="22:22" x14ac:dyDescent="0.35">
      <c r="V38453" s="17"/>
    </row>
    <row r="38454" spans="22:22" x14ac:dyDescent="0.35">
      <c r="V38454" s="17"/>
    </row>
    <row r="38455" spans="22:22" x14ac:dyDescent="0.35">
      <c r="V38455" s="17"/>
    </row>
    <row r="38456" spans="22:22" x14ac:dyDescent="0.35">
      <c r="V38456" s="17"/>
    </row>
    <row r="38457" spans="22:22" x14ac:dyDescent="0.35">
      <c r="V38457" s="17"/>
    </row>
    <row r="38458" spans="22:22" x14ac:dyDescent="0.35">
      <c r="V38458" s="17"/>
    </row>
    <row r="38459" spans="22:22" x14ac:dyDescent="0.35">
      <c r="V38459" s="17"/>
    </row>
    <row r="38460" spans="22:22" x14ac:dyDescent="0.35">
      <c r="V38460" s="17"/>
    </row>
    <row r="38461" spans="22:22" x14ac:dyDescent="0.35">
      <c r="V38461" s="17"/>
    </row>
    <row r="38462" spans="22:22" x14ac:dyDescent="0.35">
      <c r="V38462" s="17"/>
    </row>
    <row r="38463" spans="22:22" x14ac:dyDescent="0.35">
      <c r="V38463" s="17"/>
    </row>
    <row r="38464" spans="22:22" x14ac:dyDescent="0.35">
      <c r="V38464" s="17"/>
    </row>
    <row r="38465" spans="22:22" x14ac:dyDescent="0.35">
      <c r="V38465" s="17"/>
    </row>
    <row r="38466" spans="22:22" x14ac:dyDescent="0.35">
      <c r="V38466" s="17"/>
    </row>
    <row r="38467" spans="22:22" x14ac:dyDescent="0.35">
      <c r="V38467" s="17"/>
    </row>
    <row r="38468" spans="22:22" x14ac:dyDescent="0.35">
      <c r="V38468" s="17"/>
    </row>
    <row r="38469" spans="22:22" x14ac:dyDescent="0.35">
      <c r="V38469" s="17"/>
    </row>
    <row r="38470" spans="22:22" x14ac:dyDescent="0.35">
      <c r="V38470" s="17"/>
    </row>
    <row r="38471" spans="22:22" x14ac:dyDescent="0.35">
      <c r="V38471" s="17"/>
    </row>
    <row r="38472" spans="22:22" x14ac:dyDescent="0.35">
      <c r="V38472" s="17"/>
    </row>
    <row r="38473" spans="22:22" x14ac:dyDescent="0.35">
      <c r="V38473" s="17"/>
    </row>
    <row r="38474" spans="22:22" x14ac:dyDescent="0.35">
      <c r="V38474" s="17"/>
    </row>
    <row r="38475" spans="22:22" x14ac:dyDescent="0.35">
      <c r="V38475" s="17"/>
    </row>
    <row r="38476" spans="22:22" x14ac:dyDescent="0.35">
      <c r="V38476" s="17"/>
    </row>
    <row r="38477" spans="22:22" x14ac:dyDescent="0.35">
      <c r="V38477" s="17"/>
    </row>
    <row r="38478" spans="22:22" x14ac:dyDescent="0.35">
      <c r="V38478" s="17"/>
    </row>
    <row r="38479" spans="22:22" x14ac:dyDescent="0.35">
      <c r="V38479" s="17"/>
    </row>
    <row r="38480" spans="22:22" x14ac:dyDescent="0.35">
      <c r="V38480" s="17"/>
    </row>
    <row r="38481" spans="22:22" x14ac:dyDescent="0.35">
      <c r="V38481" s="17"/>
    </row>
    <row r="38482" spans="22:22" x14ac:dyDescent="0.35">
      <c r="V38482" s="17"/>
    </row>
    <row r="38483" spans="22:22" x14ac:dyDescent="0.35">
      <c r="V38483" s="17"/>
    </row>
    <row r="38484" spans="22:22" x14ac:dyDescent="0.35">
      <c r="V38484" s="17"/>
    </row>
    <row r="38485" spans="22:22" x14ac:dyDescent="0.35">
      <c r="V38485" s="17"/>
    </row>
    <row r="38486" spans="22:22" x14ac:dyDescent="0.35">
      <c r="V38486" s="17"/>
    </row>
    <row r="38487" spans="22:22" x14ac:dyDescent="0.35">
      <c r="V38487" s="17"/>
    </row>
    <row r="38488" spans="22:22" x14ac:dyDescent="0.35">
      <c r="V38488" s="17"/>
    </row>
    <row r="38489" spans="22:22" x14ac:dyDescent="0.35">
      <c r="V38489" s="17"/>
    </row>
    <row r="38490" spans="22:22" x14ac:dyDescent="0.35">
      <c r="V38490" s="17"/>
    </row>
    <row r="38491" spans="22:22" x14ac:dyDescent="0.35">
      <c r="V38491" s="17"/>
    </row>
    <row r="38492" spans="22:22" x14ac:dyDescent="0.35">
      <c r="V38492" s="17"/>
    </row>
    <row r="38493" spans="22:22" x14ac:dyDescent="0.35">
      <c r="V38493" s="17"/>
    </row>
    <row r="38494" spans="22:22" x14ac:dyDescent="0.35">
      <c r="V38494" s="17"/>
    </row>
    <row r="38495" spans="22:22" x14ac:dyDescent="0.35">
      <c r="V38495" s="17"/>
    </row>
    <row r="38496" spans="22:22" x14ac:dyDescent="0.35">
      <c r="V38496" s="17"/>
    </row>
    <row r="38497" spans="22:22" x14ac:dyDescent="0.35">
      <c r="V38497" s="17"/>
    </row>
    <row r="38498" spans="22:22" x14ac:dyDescent="0.35">
      <c r="V38498" s="17"/>
    </row>
    <row r="38499" spans="22:22" x14ac:dyDescent="0.35">
      <c r="V38499" s="17"/>
    </row>
    <row r="38500" spans="22:22" x14ac:dyDescent="0.35">
      <c r="V38500" s="17"/>
    </row>
    <row r="38501" spans="22:22" x14ac:dyDescent="0.35">
      <c r="V38501" s="17"/>
    </row>
    <row r="38502" spans="22:22" x14ac:dyDescent="0.35">
      <c r="V38502" s="17"/>
    </row>
    <row r="38503" spans="22:22" x14ac:dyDescent="0.35">
      <c r="V38503" s="17"/>
    </row>
    <row r="38504" spans="22:22" x14ac:dyDescent="0.35">
      <c r="V38504" s="17"/>
    </row>
    <row r="38505" spans="22:22" x14ac:dyDescent="0.35">
      <c r="V38505" s="17"/>
    </row>
    <row r="38506" spans="22:22" x14ac:dyDescent="0.35">
      <c r="V38506" s="17"/>
    </row>
    <row r="38507" spans="22:22" x14ac:dyDescent="0.35">
      <c r="V38507" s="17"/>
    </row>
    <row r="38508" spans="22:22" x14ac:dyDescent="0.35">
      <c r="V38508" s="17"/>
    </row>
    <row r="38509" spans="22:22" x14ac:dyDescent="0.35">
      <c r="V38509" s="17"/>
    </row>
    <row r="38510" spans="22:22" x14ac:dyDescent="0.35">
      <c r="V38510" s="17"/>
    </row>
    <row r="38511" spans="22:22" x14ac:dyDescent="0.35">
      <c r="V38511" s="17"/>
    </row>
    <row r="38512" spans="22:22" x14ac:dyDescent="0.35">
      <c r="V38512" s="17"/>
    </row>
    <row r="38513" spans="22:22" x14ac:dyDescent="0.35">
      <c r="V38513" s="17"/>
    </row>
    <row r="38514" spans="22:22" x14ac:dyDescent="0.35">
      <c r="V38514" s="17"/>
    </row>
    <row r="38515" spans="22:22" x14ac:dyDescent="0.35">
      <c r="V38515" s="17"/>
    </row>
    <row r="38516" spans="22:22" x14ac:dyDescent="0.35">
      <c r="V38516" s="17"/>
    </row>
    <row r="38517" spans="22:22" x14ac:dyDescent="0.35">
      <c r="V38517" s="17"/>
    </row>
    <row r="38518" spans="22:22" x14ac:dyDescent="0.35">
      <c r="V38518" s="17"/>
    </row>
    <row r="38519" spans="22:22" x14ac:dyDescent="0.35">
      <c r="V38519" s="17"/>
    </row>
    <row r="38520" spans="22:22" x14ac:dyDescent="0.35">
      <c r="V38520" s="17"/>
    </row>
    <row r="38521" spans="22:22" x14ac:dyDescent="0.35">
      <c r="V38521" s="17"/>
    </row>
    <row r="38522" spans="22:22" x14ac:dyDescent="0.35">
      <c r="V38522" s="17"/>
    </row>
    <row r="38523" spans="22:22" x14ac:dyDescent="0.35">
      <c r="V38523" s="17"/>
    </row>
    <row r="38524" spans="22:22" x14ac:dyDescent="0.35">
      <c r="V38524" s="17"/>
    </row>
    <row r="38525" spans="22:22" x14ac:dyDescent="0.35">
      <c r="V38525" s="17"/>
    </row>
    <row r="38526" spans="22:22" x14ac:dyDescent="0.35">
      <c r="V38526" s="17"/>
    </row>
    <row r="38527" spans="22:22" x14ac:dyDescent="0.35">
      <c r="V38527" s="17"/>
    </row>
    <row r="38528" spans="22:22" x14ac:dyDescent="0.35">
      <c r="V38528" s="17"/>
    </row>
    <row r="38529" spans="22:22" x14ac:dyDescent="0.35">
      <c r="V38529" s="17"/>
    </row>
    <row r="38530" spans="22:22" x14ac:dyDescent="0.35">
      <c r="V38530" s="17"/>
    </row>
    <row r="38531" spans="22:22" x14ac:dyDescent="0.35">
      <c r="V38531" s="17"/>
    </row>
    <row r="38532" spans="22:22" x14ac:dyDescent="0.35">
      <c r="V38532" s="17"/>
    </row>
    <row r="38533" spans="22:22" x14ac:dyDescent="0.35">
      <c r="V38533" s="17"/>
    </row>
    <row r="38534" spans="22:22" x14ac:dyDescent="0.35">
      <c r="V38534" s="17"/>
    </row>
    <row r="38535" spans="22:22" x14ac:dyDescent="0.35">
      <c r="V38535" s="17"/>
    </row>
    <row r="38536" spans="22:22" x14ac:dyDescent="0.35">
      <c r="V38536" s="17"/>
    </row>
    <row r="38537" spans="22:22" x14ac:dyDescent="0.35">
      <c r="V38537" s="17"/>
    </row>
    <row r="38538" spans="22:22" x14ac:dyDescent="0.35">
      <c r="V38538" s="17"/>
    </row>
    <row r="38539" spans="22:22" x14ac:dyDescent="0.35">
      <c r="V38539" s="17"/>
    </row>
    <row r="38540" spans="22:22" x14ac:dyDescent="0.35">
      <c r="V38540" s="17"/>
    </row>
    <row r="38541" spans="22:22" x14ac:dyDescent="0.35">
      <c r="V38541" s="17"/>
    </row>
    <row r="38542" spans="22:22" x14ac:dyDescent="0.35">
      <c r="V38542" s="17"/>
    </row>
    <row r="38543" spans="22:22" x14ac:dyDescent="0.35">
      <c r="V38543" s="17"/>
    </row>
    <row r="38544" spans="22:22" x14ac:dyDescent="0.35">
      <c r="V38544" s="17"/>
    </row>
    <row r="38545" spans="22:22" x14ac:dyDescent="0.35">
      <c r="V38545" s="17"/>
    </row>
    <row r="38546" spans="22:22" x14ac:dyDescent="0.35">
      <c r="V38546" s="17"/>
    </row>
    <row r="38547" spans="22:22" x14ac:dyDescent="0.35">
      <c r="V38547" s="17"/>
    </row>
    <row r="38548" spans="22:22" x14ac:dyDescent="0.35">
      <c r="V38548" s="17"/>
    </row>
    <row r="38549" spans="22:22" x14ac:dyDescent="0.35">
      <c r="V38549" s="17"/>
    </row>
    <row r="38550" spans="22:22" x14ac:dyDescent="0.35">
      <c r="V38550" s="17"/>
    </row>
    <row r="38551" spans="22:22" x14ac:dyDescent="0.35">
      <c r="V38551" s="17"/>
    </row>
    <row r="38552" spans="22:22" x14ac:dyDescent="0.35">
      <c r="V38552" s="17"/>
    </row>
    <row r="38553" spans="22:22" x14ac:dyDescent="0.35">
      <c r="V38553" s="17"/>
    </row>
    <row r="38554" spans="22:22" x14ac:dyDescent="0.35">
      <c r="V38554" s="17"/>
    </row>
    <row r="38555" spans="22:22" x14ac:dyDescent="0.35">
      <c r="V38555" s="17"/>
    </row>
    <row r="38556" spans="22:22" x14ac:dyDescent="0.35">
      <c r="V38556" s="17"/>
    </row>
    <row r="38557" spans="22:22" x14ac:dyDescent="0.35">
      <c r="V38557" s="17"/>
    </row>
    <row r="38558" spans="22:22" x14ac:dyDescent="0.35">
      <c r="V38558" s="17"/>
    </row>
    <row r="38559" spans="22:22" x14ac:dyDescent="0.35">
      <c r="V38559" s="17"/>
    </row>
    <row r="38560" spans="22:22" x14ac:dyDescent="0.35">
      <c r="V38560" s="17"/>
    </row>
    <row r="38561" spans="22:22" x14ac:dyDescent="0.35">
      <c r="V38561" s="17"/>
    </row>
    <row r="38562" spans="22:22" x14ac:dyDescent="0.35">
      <c r="V38562" s="17"/>
    </row>
    <row r="38563" spans="22:22" x14ac:dyDescent="0.35">
      <c r="V38563" s="17"/>
    </row>
    <row r="38564" spans="22:22" x14ac:dyDescent="0.35">
      <c r="V38564" s="17"/>
    </row>
    <row r="38565" spans="22:22" x14ac:dyDescent="0.35">
      <c r="V38565" s="17"/>
    </row>
    <row r="38566" spans="22:22" x14ac:dyDescent="0.35">
      <c r="V38566" s="17"/>
    </row>
    <row r="38567" spans="22:22" x14ac:dyDescent="0.35">
      <c r="V38567" s="17"/>
    </row>
    <row r="38568" spans="22:22" x14ac:dyDescent="0.35">
      <c r="V38568" s="17"/>
    </row>
    <row r="38569" spans="22:22" x14ac:dyDescent="0.35">
      <c r="V38569" s="17"/>
    </row>
    <row r="38570" spans="22:22" x14ac:dyDescent="0.35">
      <c r="V38570" s="17"/>
    </row>
    <row r="38571" spans="22:22" x14ac:dyDescent="0.35">
      <c r="V38571" s="17"/>
    </row>
    <row r="38572" spans="22:22" x14ac:dyDescent="0.35">
      <c r="V38572" s="17"/>
    </row>
    <row r="38573" spans="22:22" x14ac:dyDescent="0.35">
      <c r="V38573" s="17"/>
    </row>
    <row r="38574" spans="22:22" x14ac:dyDescent="0.35">
      <c r="V38574" s="17"/>
    </row>
    <row r="38575" spans="22:22" x14ac:dyDescent="0.35">
      <c r="V38575" s="17"/>
    </row>
    <row r="38576" spans="22:22" x14ac:dyDescent="0.35">
      <c r="V38576" s="17"/>
    </row>
    <row r="38577" spans="22:22" x14ac:dyDescent="0.35">
      <c r="V38577" s="17"/>
    </row>
    <row r="38578" spans="22:22" x14ac:dyDescent="0.35">
      <c r="V38578" s="17"/>
    </row>
    <row r="38579" spans="22:22" x14ac:dyDescent="0.35">
      <c r="V38579" s="17"/>
    </row>
    <row r="38580" spans="22:22" x14ac:dyDescent="0.35">
      <c r="V38580" s="17"/>
    </row>
    <row r="38581" spans="22:22" x14ac:dyDescent="0.35">
      <c r="V38581" s="17"/>
    </row>
    <row r="38582" spans="22:22" x14ac:dyDescent="0.35">
      <c r="V38582" s="17"/>
    </row>
    <row r="38583" spans="22:22" x14ac:dyDescent="0.35">
      <c r="V38583" s="17"/>
    </row>
    <row r="38584" spans="22:22" x14ac:dyDescent="0.35">
      <c r="V38584" s="17"/>
    </row>
    <row r="38585" spans="22:22" x14ac:dyDescent="0.35">
      <c r="V38585" s="17"/>
    </row>
    <row r="38586" spans="22:22" x14ac:dyDescent="0.35">
      <c r="V38586" s="17"/>
    </row>
    <row r="38587" spans="22:22" x14ac:dyDescent="0.35">
      <c r="V38587" s="17"/>
    </row>
    <row r="38588" spans="22:22" x14ac:dyDescent="0.35">
      <c r="V38588" s="17"/>
    </row>
    <row r="38589" spans="22:22" x14ac:dyDescent="0.35">
      <c r="V38589" s="17"/>
    </row>
    <row r="38590" spans="22:22" x14ac:dyDescent="0.35">
      <c r="V38590" s="17"/>
    </row>
    <row r="38591" spans="22:22" x14ac:dyDescent="0.35">
      <c r="V38591" s="17"/>
    </row>
    <row r="38592" spans="22:22" x14ac:dyDescent="0.35">
      <c r="V38592" s="17"/>
    </row>
    <row r="38593" spans="22:22" x14ac:dyDescent="0.35">
      <c r="V38593" s="17"/>
    </row>
    <row r="38594" spans="22:22" x14ac:dyDescent="0.35">
      <c r="V38594" s="17"/>
    </row>
    <row r="38595" spans="22:22" x14ac:dyDescent="0.35">
      <c r="V38595" s="17"/>
    </row>
    <row r="38596" spans="22:22" x14ac:dyDescent="0.35">
      <c r="V38596" s="17"/>
    </row>
    <row r="38597" spans="22:22" x14ac:dyDescent="0.35">
      <c r="V38597" s="17"/>
    </row>
    <row r="38598" spans="22:22" x14ac:dyDescent="0.35">
      <c r="V38598" s="17"/>
    </row>
    <row r="38599" spans="22:22" x14ac:dyDescent="0.35">
      <c r="V38599" s="17"/>
    </row>
    <row r="38600" spans="22:22" x14ac:dyDescent="0.35">
      <c r="V38600" s="17"/>
    </row>
    <row r="38601" spans="22:22" x14ac:dyDescent="0.35">
      <c r="V38601" s="17"/>
    </row>
    <row r="38602" spans="22:22" x14ac:dyDescent="0.35">
      <c r="V38602" s="17"/>
    </row>
    <row r="38603" spans="22:22" x14ac:dyDescent="0.35">
      <c r="V38603" s="17"/>
    </row>
    <row r="38604" spans="22:22" x14ac:dyDescent="0.35">
      <c r="V38604" s="17"/>
    </row>
    <row r="38605" spans="22:22" x14ac:dyDescent="0.35">
      <c r="V38605" s="17"/>
    </row>
    <row r="38606" spans="22:22" x14ac:dyDescent="0.35">
      <c r="V38606" s="17"/>
    </row>
    <row r="38607" spans="22:22" x14ac:dyDescent="0.35">
      <c r="V38607" s="17"/>
    </row>
    <row r="38608" spans="22:22" x14ac:dyDescent="0.35">
      <c r="V38608" s="17"/>
    </row>
    <row r="38609" spans="22:22" x14ac:dyDescent="0.35">
      <c r="V38609" s="17"/>
    </row>
    <row r="38610" spans="22:22" x14ac:dyDescent="0.35">
      <c r="V38610" s="17"/>
    </row>
    <row r="38611" spans="22:22" x14ac:dyDescent="0.35">
      <c r="V38611" s="17"/>
    </row>
    <row r="38612" spans="22:22" x14ac:dyDescent="0.35">
      <c r="V38612" s="17"/>
    </row>
    <row r="38613" spans="22:22" x14ac:dyDescent="0.35">
      <c r="V38613" s="17"/>
    </row>
    <row r="38614" spans="22:22" x14ac:dyDescent="0.35">
      <c r="V38614" s="17"/>
    </row>
    <row r="38615" spans="22:22" x14ac:dyDescent="0.35">
      <c r="V38615" s="17"/>
    </row>
    <row r="38616" spans="22:22" x14ac:dyDescent="0.35">
      <c r="V38616" s="17"/>
    </row>
    <row r="38617" spans="22:22" x14ac:dyDescent="0.35">
      <c r="V38617" s="17"/>
    </row>
    <row r="38618" spans="22:22" x14ac:dyDescent="0.35">
      <c r="V38618" s="17"/>
    </row>
    <row r="38619" spans="22:22" x14ac:dyDescent="0.35">
      <c r="V38619" s="17"/>
    </row>
    <row r="38620" spans="22:22" x14ac:dyDescent="0.35">
      <c r="V38620" s="17"/>
    </row>
    <row r="38621" spans="22:22" x14ac:dyDescent="0.35">
      <c r="V38621" s="17"/>
    </row>
    <row r="38622" spans="22:22" x14ac:dyDescent="0.35">
      <c r="V38622" s="17"/>
    </row>
    <row r="38623" spans="22:22" x14ac:dyDescent="0.35">
      <c r="V38623" s="17"/>
    </row>
    <row r="38624" spans="22:22" x14ac:dyDescent="0.35">
      <c r="V38624" s="17"/>
    </row>
    <row r="38625" spans="22:22" x14ac:dyDescent="0.35">
      <c r="V38625" s="17"/>
    </row>
    <row r="38626" spans="22:22" x14ac:dyDescent="0.35">
      <c r="V38626" s="17"/>
    </row>
    <row r="38627" spans="22:22" x14ac:dyDescent="0.35">
      <c r="V38627" s="17"/>
    </row>
    <row r="38628" spans="22:22" x14ac:dyDescent="0.35">
      <c r="V38628" s="17"/>
    </row>
    <row r="38629" spans="22:22" x14ac:dyDescent="0.35">
      <c r="V38629" s="17"/>
    </row>
    <row r="38630" spans="22:22" x14ac:dyDescent="0.35">
      <c r="V38630" s="17"/>
    </row>
    <row r="38631" spans="22:22" x14ac:dyDescent="0.35">
      <c r="V38631" s="17"/>
    </row>
    <row r="38632" spans="22:22" x14ac:dyDescent="0.35">
      <c r="V38632" s="17"/>
    </row>
    <row r="38633" spans="22:22" x14ac:dyDescent="0.35">
      <c r="V38633" s="17"/>
    </row>
    <row r="38634" spans="22:22" x14ac:dyDescent="0.35">
      <c r="V38634" s="17"/>
    </row>
    <row r="38635" spans="22:22" x14ac:dyDescent="0.35">
      <c r="V38635" s="17"/>
    </row>
    <row r="38636" spans="22:22" x14ac:dyDescent="0.35">
      <c r="V38636" s="17"/>
    </row>
    <row r="38637" spans="22:22" x14ac:dyDescent="0.35">
      <c r="V38637" s="17"/>
    </row>
    <row r="38638" spans="22:22" x14ac:dyDescent="0.35">
      <c r="V38638" s="17"/>
    </row>
    <row r="38639" spans="22:22" x14ac:dyDescent="0.35">
      <c r="V38639" s="17"/>
    </row>
    <row r="38640" spans="22:22" x14ac:dyDescent="0.35">
      <c r="V38640" s="17"/>
    </row>
    <row r="38641" spans="22:22" x14ac:dyDescent="0.35">
      <c r="V38641" s="17"/>
    </row>
    <row r="38642" spans="22:22" x14ac:dyDescent="0.35">
      <c r="V38642" s="17"/>
    </row>
    <row r="38643" spans="22:22" x14ac:dyDescent="0.35">
      <c r="V38643" s="17"/>
    </row>
    <row r="38644" spans="22:22" x14ac:dyDescent="0.35">
      <c r="V38644" s="17"/>
    </row>
    <row r="38645" spans="22:22" x14ac:dyDescent="0.35">
      <c r="V38645" s="17"/>
    </row>
    <row r="38646" spans="22:22" x14ac:dyDescent="0.35">
      <c r="V38646" s="17"/>
    </row>
    <row r="38647" spans="22:22" x14ac:dyDescent="0.35">
      <c r="V38647" s="17"/>
    </row>
    <row r="38648" spans="22:22" x14ac:dyDescent="0.35">
      <c r="V38648" s="17"/>
    </row>
    <row r="38649" spans="22:22" x14ac:dyDescent="0.35">
      <c r="V38649" s="17"/>
    </row>
    <row r="38650" spans="22:22" x14ac:dyDescent="0.35">
      <c r="V38650" s="17"/>
    </row>
    <row r="38651" spans="22:22" x14ac:dyDescent="0.35">
      <c r="V38651" s="17"/>
    </row>
    <row r="38652" spans="22:22" x14ac:dyDescent="0.35">
      <c r="V38652" s="17"/>
    </row>
    <row r="38653" spans="22:22" x14ac:dyDescent="0.35">
      <c r="V38653" s="17"/>
    </row>
    <row r="38654" spans="22:22" x14ac:dyDescent="0.35">
      <c r="V38654" s="17"/>
    </row>
    <row r="38655" spans="22:22" x14ac:dyDescent="0.35">
      <c r="V38655" s="17"/>
    </row>
    <row r="38656" spans="22:22" x14ac:dyDescent="0.35">
      <c r="V38656" s="17"/>
    </row>
    <row r="38657" spans="22:22" x14ac:dyDescent="0.35">
      <c r="V38657" s="17"/>
    </row>
    <row r="38658" spans="22:22" x14ac:dyDescent="0.35">
      <c r="V38658" s="17"/>
    </row>
    <row r="38659" spans="22:22" x14ac:dyDescent="0.35">
      <c r="V38659" s="17"/>
    </row>
    <row r="38660" spans="22:22" x14ac:dyDescent="0.35">
      <c r="V38660" s="17"/>
    </row>
    <row r="38661" spans="22:22" x14ac:dyDescent="0.35">
      <c r="V38661" s="17"/>
    </row>
    <row r="38662" spans="22:22" x14ac:dyDescent="0.35">
      <c r="V38662" s="17"/>
    </row>
    <row r="38663" spans="22:22" x14ac:dyDescent="0.35">
      <c r="V38663" s="17"/>
    </row>
    <row r="38664" spans="22:22" x14ac:dyDescent="0.35">
      <c r="V38664" s="17"/>
    </row>
    <row r="38665" spans="22:22" x14ac:dyDescent="0.35">
      <c r="V38665" s="17"/>
    </row>
    <row r="38666" spans="22:22" x14ac:dyDescent="0.35">
      <c r="V38666" s="17"/>
    </row>
    <row r="38667" spans="22:22" x14ac:dyDescent="0.35">
      <c r="V38667" s="17"/>
    </row>
    <row r="38668" spans="22:22" x14ac:dyDescent="0.35">
      <c r="V38668" s="17"/>
    </row>
    <row r="38669" spans="22:22" x14ac:dyDescent="0.35">
      <c r="V38669" s="17"/>
    </row>
    <row r="38670" spans="22:22" x14ac:dyDescent="0.35">
      <c r="V38670" s="17"/>
    </row>
    <row r="38671" spans="22:22" x14ac:dyDescent="0.35">
      <c r="V38671" s="17"/>
    </row>
    <row r="38672" spans="22:22" x14ac:dyDescent="0.35">
      <c r="V38672" s="17"/>
    </row>
    <row r="38673" spans="22:22" x14ac:dyDescent="0.35">
      <c r="V38673" s="17"/>
    </row>
    <row r="38674" spans="22:22" x14ac:dyDescent="0.35">
      <c r="V38674" s="17"/>
    </row>
    <row r="38675" spans="22:22" x14ac:dyDescent="0.35">
      <c r="V38675" s="17"/>
    </row>
    <row r="38676" spans="22:22" x14ac:dyDescent="0.35">
      <c r="V38676" s="17"/>
    </row>
    <row r="38677" spans="22:22" x14ac:dyDescent="0.35">
      <c r="V38677" s="17"/>
    </row>
    <row r="38678" spans="22:22" x14ac:dyDescent="0.35">
      <c r="V38678" s="17"/>
    </row>
    <row r="38679" spans="22:22" x14ac:dyDescent="0.35">
      <c r="V38679" s="17"/>
    </row>
    <row r="38680" spans="22:22" x14ac:dyDescent="0.35">
      <c r="V38680" s="17"/>
    </row>
    <row r="38681" spans="22:22" x14ac:dyDescent="0.35">
      <c r="V38681" s="17"/>
    </row>
    <row r="38682" spans="22:22" x14ac:dyDescent="0.35">
      <c r="V38682" s="17"/>
    </row>
    <row r="38683" spans="22:22" x14ac:dyDescent="0.35">
      <c r="V38683" s="17"/>
    </row>
    <row r="38684" spans="22:22" x14ac:dyDescent="0.35">
      <c r="V38684" s="17"/>
    </row>
    <row r="38685" spans="22:22" x14ac:dyDescent="0.35">
      <c r="V38685" s="17"/>
    </row>
    <row r="38686" spans="22:22" x14ac:dyDescent="0.35">
      <c r="V38686" s="17"/>
    </row>
    <row r="38687" spans="22:22" x14ac:dyDescent="0.35">
      <c r="V38687" s="17"/>
    </row>
    <row r="38688" spans="22:22" x14ac:dyDescent="0.35">
      <c r="V38688" s="17"/>
    </row>
    <row r="38689" spans="22:22" x14ac:dyDescent="0.35">
      <c r="V38689" s="17"/>
    </row>
    <row r="38690" spans="22:22" x14ac:dyDescent="0.35">
      <c r="V38690" s="17"/>
    </row>
    <row r="38691" spans="22:22" x14ac:dyDescent="0.35">
      <c r="V38691" s="17"/>
    </row>
    <row r="38692" spans="22:22" x14ac:dyDescent="0.35">
      <c r="V38692" s="17"/>
    </row>
    <row r="38693" spans="22:22" x14ac:dyDescent="0.35">
      <c r="V38693" s="17"/>
    </row>
    <row r="38694" spans="22:22" x14ac:dyDescent="0.35">
      <c r="V38694" s="17"/>
    </row>
    <row r="38695" spans="22:22" x14ac:dyDescent="0.35">
      <c r="V38695" s="17"/>
    </row>
    <row r="38696" spans="22:22" x14ac:dyDescent="0.35">
      <c r="V38696" s="17"/>
    </row>
    <row r="38697" spans="22:22" x14ac:dyDescent="0.35">
      <c r="V38697" s="17"/>
    </row>
    <row r="38698" spans="22:22" x14ac:dyDescent="0.35">
      <c r="V38698" s="17"/>
    </row>
    <row r="38699" spans="22:22" x14ac:dyDescent="0.35">
      <c r="V38699" s="17"/>
    </row>
    <row r="38700" spans="22:22" x14ac:dyDescent="0.35">
      <c r="V38700" s="17"/>
    </row>
    <row r="38701" spans="22:22" x14ac:dyDescent="0.35">
      <c r="V38701" s="17"/>
    </row>
    <row r="38702" spans="22:22" x14ac:dyDescent="0.35">
      <c r="V38702" s="17"/>
    </row>
    <row r="38703" spans="22:22" x14ac:dyDescent="0.35">
      <c r="V38703" s="17"/>
    </row>
    <row r="38704" spans="22:22" x14ac:dyDescent="0.35">
      <c r="V38704" s="17"/>
    </row>
    <row r="38705" spans="22:22" x14ac:dyDescent="0.35">
      <c r="V38705" s="17"/>
    </row>
    <row r="38706" spans="22:22" x14ac:dyDescent="0.35">
      <c r="V38706" s="17"/>
    </row>
    <row r="38707" spans="22:22" x14ac:dyDescent="0.35">
      <c r="V38707" s="17"/>
    </row>
    <row r="38708" spans="22:22" x14ac:dyDescent="0.35">
      <c r="V38708" s="17"/>
    </row>
    <row r="38709" spans="22:22" x14ac:dyDescent="0.35">
      <c r="V38709" s="17"/>
    </row>
    <row r="38710" spans="22:22" x14ac:dyDescent="0.35">
      <c r="V38710" s="17"/>
    </row>
    <row r="38711" spans="22:22" x14ac:dyDescent="0.35">
      <c r="V38711" s="17"/>
    </row>
    <row r="38712" spans="22:22" x14ac:dyDescent="0.35">
      <c r="V38712" s="17"/>
    </row>
    <row r="38713" spans="22:22" x14ac:dyDescent="0.35">
      <c r="V38713" s="17"/>
    </row>
    <row r="38714" spans="22:22" x14ac:dyDescent="0.35">
      <c r="V38714" s="17"/>
    </row>
    <row r="38715" spans="22:22" x14ac:dyDescent="0.35">
      <c r="V38715" s="17"/>
    </row>
    <row r="38716" spans="22:22" x14ac:dyDescent="0.35">
      <c r="V38716" s="17"/>
    </row>
    <row r="38717" spans="22:22" x14ac:dyDescent="0.35">
      <c r="V38717" s="17"/>
    </row>
    <row r="38718" spans="22:22" x14ac:dyDescent="0.35">
      <c r="V38718" s="17"/>
    </row>
    <row r="38719" spans="22:22" x14ac:dyDescent="0.35">
      <c r="V38719" s="17"/>
    </row>
    <row r="38720" spans="22:22" x14ac:dyDescent="0.35">
      <c r="V38720" s="17"/>
    </row>
    <row r="38721" spans="22:22" x14ac:dyDescent="0.35">
      <c r="V38721" s="17"/>
    </row>
    <row r="38722" spans="22:22" x14ac:dyDescent="0.35">
      <c r="V38722" s="17"/>
    </row>
    <row r="38723" spans="22:22" x14ac:dyDescent="0.35">
      <c r="V38723" s="17"/>
    </row>
    <row r="38724" spans="22:22" x14ac:dyDescent="0.35">
      <c r="V38724" s="17"/>
    </row>
    <row r="38725" spans="22:22" x14ac:dyDescent="0.35">
      <c r="V38725" s="17"/>
    </row>
    <row r="38726" spans="22:22" x14ac:dyDescent="0.35">
      <c r="V38726" s="17"/>
    </row>
    <row r="38727" spans="22:22" x14ac:dyDescent="0.35">
      <c r="V38727" s="17"/>
    </row>
    <row r="38728" spans="22:22" x14ac:dyDescent="0.35">
      <c r="V38728" s="17"/>
    </row>
    <row r="38729" spans="22:22" x14ac:dyDescent="0.35">
      <c r="V38729" s="17"/>
    </row>
    <row r="38730" spans="22:22" x14ac:dyDescent="0.35">
      <c r="V38730" s="17"/>
    </row>
    <row r="38731" spans="22:22" x14ac:dyDescent="0.35">
      <c r="V38731" s="17"/>
    </row>
    <row r="38732" spans="22:22" x14ac:dyDescent="0.35">
      <c r="V38732" s="17"/>
    </row>
    <row r="38733" spans="22:22" x14ac:dyDescent="0.35">
      <c r="V38733" s="17"/>
    </row>
    <row r="38734" spans="22:22" x14ac:dyDescent="0.35">
      <c r="V38734" s="17"/>
    </row>
    <row r="38735" spans="22:22" x14ac:dyDescent="0.35">
      <c r="V38735" s="17"/>
    </row>
    <row r="38736" spans="22:22" x14ac:dyDescent="0.35">
      <c r="V38736" s="17"/>
    </row>
    <row r="38737" spans="22:22" x14ac:dyDescent="0.35">
      <c r="V38737" s="17"/>
    </row>
    <row r="38738" spans="22:22" x14ac:dyDescent="0.35">
      <c r="V38738" s="17"/>
    </row>
    <row r="38739" spans="22:22" x14ac:dyDescent="0.35">
      <c r="V38739" s="17"/>
    </row>
    <row r="38740" spans="22:22" x14ac:dyDescent="0.35">
      <c r="V38740" s="17"/>
    </row>
    <row r="38741" spans="22:22" x14ac:dyDescent="0.35">
      <c r="V38741" s="17"/>
    </row>
    <row r="38742" spans="22:22" x14ac:dyDescent="0.35">
      <c r="V38742" s="17"/>
    </row>
    <row r="38743" spans="22:22" x14ac:dyDescent="0.35">
      <c r="V38743" s="17"/>
    </row>
    <row r="38744" spans="22:22" x14ac:dyDescent="0.35">
      <c r="V38744" s="17"/>
    </row>
    <row r="38745" spans="22:22" x14ac:dyDescent="0.35">
      <c r="V38745" s="17"/>
    </row>
    <row r="38746" spans="22:22" x14ac:dyDescent="0.35">
      <c r="V38746" s="17"/>
    </row>
    <row r="38747" spans="22:22" x14ac:dyDescent="0.35">
      <c r="V38747" s="17"/>
    </row>
    <row r="38748" spans="22:22" x14ac:dyDescent="0.35">
      <c r="V38748" s="17"/>
    </row>
    <row r="38749" spans="22:22" x14ac:dyDescent="0.35">
      <c r="V38749" s="17"/>
    </row>
    <row r="38750" spans="22:22" x14ac:dyDescent="0.35">
      <c r="V38750" s="17"/>
    </row>
    <row r="38751" spans="22:22" x14ac:dyDescent="0.35">
      <c r="V38751" s="17"/>
    </row>
    <row r="38752" spans="22:22" x14ac:dyDescent="0.35">
      <c r="V38752" s="17"/>
    </row>
    <row r="38753" spans="22:22" x14ac:dyDescent="0.35">
      <c r="V38753" s="17"/>
    </row>
    <row r="38754" spans="22:22" x14ac:dyDescent="0.35">
      <c r="V38754" s="17"/>
    </row>
    <row r="38755" spans="22:22" x14ac:dyDescent="0.35">
      <c r="V38755" s="17"/>
    </row>
    <row r="38756" spans="22:22" x14ac:dyDescent="0.35">
      <c r="V38756" s="17"/>
    </row>
    <row r="38757" spans="22:22" x14ac:dyDescent="0.35">
      <c r="V38757" s="17"/>
    </row>
    <row r="38758" spans="22:22" x14ac:dyDescent="0.35">
      <c r="V38758" s="17"/>
    </row>
    <row r="38759" spans="22:22" x14ac:dyDescent="0.35">
      <c r="V38759" s="17"/>
    </row>
    <row r="38760" spans="22:22" x14ac:dyDescent="0.35">
      <c r="V38760" s="17"/>
    </row>
    <row r="38761" spans="22:22" x14ac:dyDescent="0.35">
      <c r="V38761" s="17"/>
    </row>
    <row r="38762" spans="22:22" x14ac:dyDescent="0.35">
      <c r="V38762" s="17"/>
    </row>
    <row r="38763" spans="22:22" x14ac:dyDescent="0.35">
      <c r="V38763" s="17"/>
    </row>
    <row r="38764" spans="22:22" x14ac:dyDescent="0.35">
      <c r="V38764" s="17"/>
    </row>
    <row r="38765" spans="22:22" x14ac:dyDescent="0.35">
      <c r="V38765" s="17"/>
    </row>
    <row r="38766" spans="22:22" x14ac:dyDescent="0.35">
      <c r="V38766" s="17"/>
    </row>
    <row r="38767" spans="22:22" x14ac:dyDescent="0.35">
      <c r="V38767" s="17"/>
    </row>
    <row r="38768" spans="22:22" x14ac:dyDescent="0.35">
      <c r="V38768" s="17"/>
    </row>
    <row r="38769" spans="22:22" x14ac:dyDescent="0.35">
      <c r="V38769" s="17"/>
    </row>
    <row r="38770" spans="22:22" x14ac:dyDescent="0.35">
      <c r="V38770" s="17"/>
    </row>
    <row r="38771" spans="22:22" x14ac:dyDescent="0.35">
      <c r="V38771" s="17"/>
    </row>
    <row r="38772" spans="22:22" x14ac:dyDescent="0.35">
      <c r="V38772" s="17"/>
    </row>
    <row r="38773" spans="22:22" x14ac:dyDescent="0.35">
      <c r="V38773" s="17"/>
    </row>
    <row r="38774" spans="22:22" x14ac:dyDescent="0.35">
      <c r="V38774" s="17"/>
    </row>
    <row r="38775" spans="22:22" x14ac:dyDescent="0.35">
      <c r="V38775" s="17"/>
    </row>
    <row r="38776" spans="22:22" x14ac:dyDescent="0.35">
      <c r="V38776" s="17"/>
    </row>
    <row r="38777" spans="22:22" x14ac:dyDescent="0.35">
      <c r="V38777" s="17"/>
    </row>
    <row r="38778" spans="22:22" x14ac:dyDescent="0.35">
      <c r="V38778" s="17"/>
    </row>
    <row r="38779" spans="22:22" x14ac:dyDescent="0.35">
      <c r="V38779" s="17"/>
    </row>
    <row r="38780" spans="22:22" x14ac:dyDescent="0.35">
      <c r="V38780" s="17"/>
    </row>
    <row r="38781" spans="22:22" x14ac:dyDescent="0.35">
      <c r="V38781" s="17"/>
    </row>
    <row r="38782" spans="22:22" x14ac:dyDescent="0.35">
      <c r="V38782" s="17"/>
    </row>
    <row r="38783" spans="22:22" x14ac:dyDescent="0.35">
      <c r="V38783" s="17"/>
    </row>
    <row r="38784" spans="22:22" x14ac:dyDescent="0.35">
      <c r="V38784" s="17"/>
    </row>
    <row r="38785" spans="22:22" x14ac:dyDescent="0.35">
      <c r="V38785" s="17"/>
    </row>
    <row r="38786" spans="22:22" x14ac:dyDescent="0.35">
      <c r="V38786" s="17"/>
    </row>
    <row r="38787" spans="22:22" x14ac:dyDescent="0.35">
      <c r="V38787" s="17"/>
    </row>
    <row r="38788" spans="22:22" x14ac:dyDescent="0.35">
      <c r="V38788" s="17"/>
    </row>
    <row r="38789" spans="22:22" x14ac:dyDescent="0.35">
      <c r="V38789" s="17"/>
    </row>
    <row r="38790" spans="22:22" x14ac:dyDescent="0.35">
      <c r="V38790" s="17"/>
    </row>
    <row r="38791" spans="22:22" x14ac:dyDescent="0.35">
      <c r="V38791" s="17"/>
    </row>
    <row r="38792" spans="22:22" x14ac:dyDescent="0.35">
      <c r="V38792" s="17"/>
    </row>
    <row r="38793" spans="22:22" x14ac:dyDescent="0.35">
      <c r="V38793" s="17"/>
    </row>
    <row r="38794" spans="22:22" x14ac:dyDescent="0.35">
      <c r="V38794" s="17"/>
    </row>
    <row r="38795" spans="22:22" x14ac:dyDescent="0.35">
      <c r="V38795" s="17"/>
    </row>
    <row r="38796" spans="22:22" x14ac:dyDescent="0.35">
      <c r="V38796" s="17"/>
    </row>
    <row r="38797" spans="22:22" x14ac:dyDescent="0.35">
      <c r="V38797" s="17"/>
    </row>
    <row r="38798" spans="22:22" x14ac:dyDescent="0.35">
      <c r="V38798" s="17"/>
    </row>
    <row r="38799" spans="22:22" x14ac:dyDescent="0.35">
      <c r="V38799" s="17"/>
    </row>
    <row r="38800" spans="22:22" x14ac:dyDescent="0.35">
      <c r="V38800" s="17"/>
    </row>
    <row r="38801" spans="22:22" x14ac:dyDescent="0.35">
      <c r="V38801" s="17"/>
    </row>
    <row r="38802" spans="22:22" x14ac:dyDescent="0.35">
      <c r="V38802" s="17"/>
    </row>
    <row r="38803" spans="22:22" x14ac:dyDescent="0.35">
      <c r="V38803" s="17"/>
    </row>
    <row r="38804" spans="22:22" x14ac:dyDescent="0.35">
      <c r="V38804" s="17"/>
    </row>
    <row r="38805" spans="22:22" x14ac:dyDescent="0.35">
      <c r="V38805" s="17"/>
    </row>
    <row r="38806" spans="22:22" x14ac:dyDescent="0.35">
      <c r="V38806" s="17"/>
    </row>
    <row r="38807" spans="22:22" x14ac:dyDescent="0.35">
      <c r="V38807" s="17"/>
    </row>
    <row r="38808" spans="22:22" x14ac:dyDescent="0.35">
      <c r="V38808" s="17"/>
    </row>
    <row r="38809" spans="22:22" x14ac:dyDescent="0.35">
      <c r="V38809" s="17"/>
    </row>
    <row r="38810" spans="22:22" x14ac:dyDescent="0.35">
      <c r="V38810" s="17"/>
    </row>
    <row r="38811" spans="22:22" x14ac:dyDescent="0.35">
      <c r="V38811" s="17"/>
    </row>
    <row r="38812" spans="22:22" x14ac:dyDescent="0.35">
      <c r="V38812" s="17"/>
    </row>
    <row r="38813" spans="22:22" x14ac:dyDescent="0.35">
      <c r="V38813" s="17"/>
    </row>
    <row r="38814" spans="22:22" x14ac:dyDescent="0.35">
      <c r="V38814" s="17"/>
    </row>
    <row r="38815" spans="22:22" x14ac:dyDescent="0.35">
      <c r="V38815" s="17"/>
    </row>
    <row r="38816" spans="22:22" x14ac:dyDescent="0.35">
      <c r="V38816" s="17"/>
    </row>
    <row r="38817" spans="22:22" x14ac:dyDescent="0.35">
      <c r="V38817" s="17"/>
    </row>
    <row r="38818" spans="22:22" x14ac:dyDescent="0.35">
      <c r="V38818" s="17"/>
    </row>
    <row r="38819" spans="22:22" x14ac:dyDescent="0.35">
      <c r="V38819" s="17"/>
    </row>
    <row r="38820" spans="22:22" x14ac:dyDescent="0.35">
      <c r="V38820" s="17"/>
    </row>
    <row r="38821" spans="22:22" x14ac:dyDescent="0.35">
      <c r="V38821" s="17"/>
    </row>
    <row r="38822" spans="22:22" x14ac:dyDescent="0.35">
      <c r="V38822" s="17"/>
    </row>
    <row r="38823" spans="22:22" x14ac:dyDescent="0.35">
      <c r="V38823" s="17"/>
    </row>
    <row r="38824" spans="22:22" x14ac:dyDescent="0.35">
      <c r="V38824" s="17"/>
    </row>
    <row r="38825" spans="22:22" x14ac:dyDescent="0.35">
      <c r="V38825" s="17"/>
    </row>
    <row r="38826" spans="22:22" x14ac:dyDescent="0.35">
      <c r="V38826" s="17"/>
    </row>
    <row r="38827" spans="22:22" x14ac:dyDescent="0.35">
      <c r="V38827" s="17"/>
    </row>
    <row r="38828" spans="22:22" x14ac:dyDescent="0.35">
      <c r="V38828" s="17"/>
    </row>
    <row r="38829" spans="22:22" x14ac:dyDescent="0.35">
      <c r="V38829" s="17"/>
    </row>
    <row r="38830" spans="22:22" x14ac:dyDescent="0.35">
      <c r="V38830" s="17"/>
    </row>
    <row r="38831" spans="22:22" x14ac:dyDescent="0.35">
      <c r="V38831" s="17"/>
    </row>
    <row r="38832" spans="22:22" x14ac:dyDescent="0.35">
      <c r="V38832" s="17"/>
    </row>
    <row r="38833" spans="22:22" x14ac:dyDescent="0.35">
      <c r="V38833" s="17"/>
    </row>
    <row r="38834" spans="22:22" x14ac:dyDescent="0.35">
      <c r="V38834" s="17"/>
    </row>
    <row r="38835" spans="22:22" x14ac:dyDescent="0.35">
      <c r="V38835" s="17"/>
    </row>
    <row r="38836" spans="22:22" x14ac:dyDescent="0.35">
      <c r="V38836" s="17"/>
    </row>
    <row r="38837" spans="22:22" x14ac:dyDescent="0.35">
      <c r="V38837" s="17"/>
    </row>
    <row r="38838" spans="22:22" x14ac:dyDescent="0.35">
      <c r="V38838" s="17"/>
    </row>
    <row r="38839" spans="22:22" x14ac:dyDescent="0.35">
      <c r="V38839" s="17"/>
    </row>
    <row r="38840" spans="22:22" x14ac:dyDescent="0.35">
      <c r="V38840" s="17"/>
    </row>
    <row r="38841" spans="22:22" x14ac:dyDescent="0.35">
      <c r="V38841" s="17"/>
    </row>
    <row r="38842" spans="22:22" x14ac:dyDescent="0.35">
      <c r="V38842" s="17"/>
    </row>
    <row r="38843" spans="22:22" x14ac:dyDescent="0.35">
      <c r="V38843" s="17"/>
    </row>
    <row r="38844" spans="22:22" x14ac:dyDescent="0.35">
      <c r="V38844" s="17"/>
    </row>
    <row r="38845" spans="22:22" x14ac:dyDescent="0.35">
      <c r="V38845" s="17"/>
    </row>
    <row r="38846" spans="22:22" x14ac:dyDescent="0.35">
      <c r="V38846" s="17"/>
    </row>
    <row r="38847" spans="22:22" x14ac:dyDescent="0.35">
      <c r="V38847" s="17"/>
    </row>
    <row r="38848" spans="22:22" x14ac:dyDescent="0.35">
      <c r="V38848" s="17"/>
    </row>
    <row r="38849" spans="22:22" x14ac:dyDescent="0.35">
      <c r="V38849" s="17"/>
    </row>
    <row r="38850" spans="22:22" x14ac:dyDescent="0.35">
      <c r="V38850" s="17"/>
    </row>
    <row r="38851" spans="22:22" x14ac:dyDescent="0.35">
      <c r="V38851" s="17"/>
    </row>
    <row r="38852" spans="22:22" x14ac:dyDescent="0.35">
      <c r="V38852" s="17"/>
    </row>
    <row r="38853" spans="22:22" x14ac:dyDescent="0.35">
      <c r="V38853" s="17"/>
    </row>
    <row r="38854" spans="22:22" x14ac:dyDescent="0.35">
      <c r="V38854" s="17"/>
    </row>
    <row r="38855" spans="22:22" x14ac:dyDescent="0.35">
      <c r="V38855" s="17"/>
    </row>
    <row r="38856" spans="22:22" x14ac:dyDescent="0.35">
      <c r="V38856" s="17"/>
    </row>
    <row r="38857" spans="22:22" x14ac:dyDescent="0.35">
      <c r="V38857" s="17"/>
    </row>
    <row r="38858" spans="22:22" x14ac:dyDescent="0.35">
      <c r="V38858" s="17"/>
    </row>
    <row r="38859" spans="22:22" x14ac:dyDescent="0.35">
      <c r="V38859" s="17"/>
    </row>
    <row r="38860" spans="22:22" x14ac:dyDescent="0.35">
      <c r="V38860" s="17"/>
    </row>
    <row r="38861" spans="22:22" x14ac:dyDescent="0.35">
      <c r="V38861" s="17"/>
    </row>
    <row r="38862" spans="22:22" x14ac:dyDescent="0.35">
      <c r="V38862" s="17"/>
    </row>
    <row r="38863" spans="22:22" x14ac:dyDescent="0.35">
      <c r="V38863" s="17"/>
    </row>
    <row r="38864" spans="22:22" x14ac:dyDescent="0.35">
      <c r="V38864" s="17"/>
    </row>
    <row r="38865" spans="22:22" x14ac:dyDescent="0.35">
      <c r="V38865" s="17"/>
    </row>
    <row r="38866" spans="22:22" x14ac:dyDescent="0.35">
      <c r="V38866" s="17"/>
    </row>
    <row r="38867" spans="22:22" x14ac:dyDescent="0.35">
      <c r="V38867" s="17"/>
    </row>
    <row r="38868" spans="22:22" x14ac:dyDescent="0.35">
      <c r="V38868" s="17"/>
    </row>
    <row r="38869" spans="22:22" x14ac:dyDescent="0.35">
      <c r="V38869" s="17"/>
    </row>
    <row r="38870" spans="22:22" x14ac:dyDescent="0.35">
      <c r="V38870" s="17"/>
    </row>
    <row r="38871" spans="22:22" x14ac:dyDescent="0.35">
      <c r="V38871" s="17"/>
    </row>
    <row r="38872" spans="22:22" x14ac:dyDescent="0.35">
      <c r="V38872" s="17"/>
    </row>
    <row r="38873" spans="22:22" x14ac:dyDescent="0.35">
      <c r="V38873" s="17"/>
    </row>
    <row r="38874" spans="22:22" x14ac:dyDescent="0.35">
      <c r="V38874" s="17"/>
    </row>
    <row r="38875" spans="22:22" x14ac:dyDescent="0.35">
      <c r="V38875" s="17"/>
    </row>
    <row r="38876" spans="22:22" x14ac:dyDescent="0.35">
      <c r="V38876" s="17"/>
    </row>
    <row r="38877" spans="22:22" x14ac:dyDescent="0.35">
      <c r="V38877" s="17"/>
    </row>
    <row r="38878" spans="22:22" x14ac:dyDescent="0.35">
      <c r="V38878" s="17"/>
    </row>
    <row r="38879" spans="22:22" x14ac:dyDescent="0.35">
      <c r="V38879" s="17"/>
    </row>
    <row r="38880" spans="22:22" x14ac:dyDescent="0.35">
      <c r="V38880" s="17"/>
    </row>
    <row r="38881" spans="22:22" x14ac:dyDescent="0.35">
      <c r="V38881" s="17"/>
    </row>
    <row r="38882" spans="22:22" x14ac:dyDescent="0.35">
      <c r="V38882" s="17"/>
    </row>
    <row r="38883" spans="22:22" x14ac:dyDescent="0.35">
      <c r="V38883" s="17"/>
    </row>
    <row r="38884" spans="22:22" x14ac:dyDescent="0.35">
      <c r="V38884" s="17"/>
    </row>
    <row r="38885" spans="22:22" x14ac:dyDescent="0.35">
      <c r="V38885" s="17"/>
    </row>
    <row r="38886" spans="22:22" x14ac:dyDescent="0.35">
      <c r="V38886" s="17"/>
    </row>
    <row r="38887" spans="22:22" x14ac:dyDescent="0.35">
      <c r="V38887" s="17"/>
    </row>
    <row r="38888" spans="22:22" x14ac:dyDescent="0.35">
      <c r="V38888" s="17"/>
    </row>
    <row r="38889" spans="22:22" x14ac:dyDescent="0.35">
      <c r="V38889" s="17"/>
    </row>
    <row r="38890" spans="22:22" x14ac:dyDescent="0.35">
      <c r="V38890" s="17"/>
    </row>
    <row r="38891" spans="22:22" x14ac:dyDescent="0.35">
      <c r="V38891" s="17"/>
    </row>
    <row r="38892" spans="22:22" x14ac:dyDescent="0.35">
      <c r="V38892" s="17"/>
    </row>
    <row r="38893" spans="22:22" x14ac:dyDescent="0.35">
      <c r="V38893" s="17"/>
    </row>
    <row r="38894" spans="22:22" x14ac:dyDescent="0.35">
      <c r="V38894" s="17"/>
    </row>
    <row r="38895" spans="22:22" x14ac:dyDescent="0.35">
      <c r="V38895" s="17"/>
    </row>
    <row r="38896" spans="22:22" x14ac:dyDescent="0.35">
      <c r="V38896" s="17"/>
    </row>
    <row r="38897" spans="22:22" x14ac:dyDescent="0.35">
      <c r="V38897" s="17"/>
    </row>
    <row r="38898" spans="22:22" x14ac:dyDescent="0.35">
      <c r="V38898" s="17"/>
    </row>
    <row r="38899" spans="22:22" x14ac:dyDescent="0.35">
      <c r="V38899" s="17"/>
    </row>
    <row r="38900" spans="22:22" x14ac:dyDescent="0.35">
      <c r="V38900" s="17"/>
    </row>
    <row r="38901" spans="22:22" x14ac:dyDescent="0.35">
      <c r="V38901" s="17"/>
    </row>
    <row r="38902" spans="22:22" x14ac:dyDescent="0.35">
      <c r="V38902" s="17"/>
    </row>
    <row r="38903" spans="22:22" x14ac:dyDescent="0.35">
      <c r="V38903" s="17"/>
    </row>
    <row r="38904" spans="22:22" x14ac:dyDescent="0.35">
      <c r="V38904" s="17"/>
    </row>
    <row r="38905" spans="22:22" x14ac:dyDescent="0.35">
      <c r="V38905" s="17"/>
    </row>
    <row r="38906" spans="22:22" x14ac:dyDescent="0.35">
      <c r="V38906" s="17"/>
    </row>
    <row r="38907" spans="22:22" x14ac:dyDescent="0.35">
      <c r="V38907" s="17"/>
    </row>
    <row r="38908" spans="22:22" x14ac:dyDescent="0.35">
      <c r="V38908" s="17"/>
    </row>
    <row r="38909" spans="22:22" x14ac:dyDescent="0.35">
      <c r="V38909" s="17"/>
    </row>
    <row r="38910" spans="22:22" x14ac:dyDescent="0.35">
      <c r="V38910" s="17"/>
    </row>
    <row r="38911" spans="22:22" x14ac:dyDescent="0.35">
      <c r="V38911" s="17"/>
    </row>
    <row r="38912" spans="22:22" x14ac:dyDescent="0.35">
      <c r="V38912" s="17"/>
    </row>
    <row r="38913" spans="22:22" x14ac:dyDescent="0.35">
      <c r="V38913" s="17"/>
    </row>
    <row r="38914" spans="22:22" x14ac:dyDescent="0.35">
      <c r="V38914" s="17"/>
    </row>
    <row r="38915" spans="22:22" x14ac:dyDescent="0.35">
      <c r="V38915" s="17"/>
    </row>
    <row r="38916" spans="22:22" x14ac:dyDescent="0.35">
      <c r="V38916" s="17"/>
    </row>
    <row r="38917" spans="22:22" x14ac:dyDescent="0.35">
      <c r="V38917" s="17"/>
    </row>
    <row r="38918" spans="22:22" x14ac:dyDescent="0.35">
      <c r="V38918" s="17"/>
    </row>
    <row r="38919" spans="22:22" x14ac:dyDescent="0.35">
      <c r="V38919" s="17"/>
    </row>
    <row r="38920" spans="22:22" x14ac:dyDescent="0.35">
      <c r="V38920" s="17"/>
    </row>
    <row r="38921" spans="22:22" x14ac:dyDescent="0.35">
      <c r="V38921" s="17"/>
    </row>
    <row r="38922" spans="22:22" x14ac:dyDescent="0.35">
      <c r="V38922" s="17"/>
    </row>
    <row r="38923" spans="22:22" x14ac:dyDescent="0.35">
      <c r="V38923" s="17"/>
    </row>
    <row r="38924" spans="22:22" x14ac:dyDescent="0.35">
      <c r="V38924" s="17"/>
    </row>
    <row r="38925" spans="22:22" x14ac:dyDescent="0.35">
      <c r="V38925" s="17"/>
    </row>
    <row r="38926" spans="22:22" x14ac:dyDescent="0.35">
      <c r="V38926" s="17"/>
    </row>
    <row r="38927" spans="22:22" x14ac:dyDescent="0.35">
      <c r="V38927" s="17"/>
    </row>
    <row r="38928" spans="22:22" x14ac:dyDescent="0.35">
      <c r="V38928" s="17"/>
    </row>
    <row r="38929" spans="22:22" x14ac:dyDescent="0.35">
      <c r="V38929" s="17"/>
    </row>
    <row r="38930" spans="22:22" x14ac:dyDescent="0.35">
      <c r="V38930" s="17"/>
    </row>
    <row r="38931" spans="22:22" x14ac:dyDescent="0.35">
      <c r="V38931" s="17"/>
    </row>
    <row r="38932" spans="22:22" x14ac:dyDescent="0.35">
      <c r="V38932" s="17"/>
    </row>
    <row r="38933" spans="22:22" x14ac:dyDescent="0.35">
      <c r="V38933" s="17"/>
    </row>
    <row r="38934" spans="22:22" x14ac:dyDescent="0.35">
      <c r="V38934" s="17"/>
    </row>
    <row r="38935" spans="22:22" x14ac:dyDescent="0.35">
      <c r="V38935" s="17"/>
    </row>
    <row r="38936" spans="22:22" x14ac:dyDescent="0.35">
      <c r="V38936" s="17"/>
    </row>
    <row r="38937" spans="22:22" x14ac:dyDescent="0.35">
      <c r="V38937" s="17"/>
    </row>
    <row r="38938" spans="22:22" x14ac:dyDescent="0.35">
      <c r="V38938" s="17"/>
    </row>
    <row r="38939" spans="22:22" x14ac:dyDescent="0.35">
      <c r="V38939" s="17"/>
    </row>
    <row r="38940" spans="22:22" x14ac:dyDescent="0.35">
      <c r="V38940" s="17"/>
    </row>
    <row r="38941" spans="22:22" x14ac:dyDescent="0.35">
      <c r="V38941" s="17"/>
    </row>
    <row r="38942" spans="22:22" x14ac:dyDescent="0.35">
      <c r="V38942" s="17"/>
    </row>
    <row r="38943" spans="22:22" x14ac:dyDescent="0.35">
      <c r="V38943" s="17"/>
    </row>
    <row r="38944" spans="22:22" x14ac:dyDescent="0.35">
      <c r="V38944" s="17"/>
    </row>
    <row r="38945" spans="22:22" x14ac:dyDescent="0.35">
      <c r="V38945" s="17"/>
    </row>
    <row r="38946" spans="22:22" x14ac:dyDescent="0.35">
      <c r="V38946" s="17"/>
    </row>
    <row r="38947" spans="22:22" x14ac:dyDescent="0.35">
      <c r="V38947" s="17"/>
    </row>
    <row r="38948" spans="22:22" x14ac:dyDescent="0.35">
      <c r="V38948" s="17"/>
    </row>
    <row r="38949" spans="22:22" x14ac:dyDescent="0.35">
      <c r="V38949" s="17"/>
    </row>
    <row r="38950" spans="22:22" x14ac:dyDescent="0.35">
      <c r="V38950" s="17"/>
    </row>
    <row r="38951" spans="22:22" x14ac:dyDescent="0.35">
      <c r="V38951" s="17"/>
    </row>
    <row r="38952" spans="22:22" x14ac:dyDescent="0.35">
      <c r="V38952" s="17"/>
    </row>
    <row r="38953" spans="22:22" x14ac:dyDescent="0.35">
      <c r="V38953" s="17"/>
    </row>
    <row r="38954" spans="22:22" x14ac:dyDescent="0.35">
      <c r="V38954" s="17"/>
    </row>
    <row r="38955" spans="22:22" x14ac:dyDescent="0.35">
      <c r="V38955" s="17"/>
    </row>
    <row r="38956" spans="22:22" x14ac:dyDescent="0.35">
      <c r="V38956" s="17"/>
    </row>
    <row r="38957" spans="22:22" x14ac:dyDescent="0.35">
      <c r="V38957" s="17"/>
    </row>
    <row r="38958" spans="22:22" x14ac:dyDescent="0.35">
      <c r="V38958" s="17"/>
    </row>
    <row r="38959" spans="22:22" x14ac:dyDescent="0.35">
      <c r="V38959" s="17"/>
    </row>
    <row r="38960" spans="22:22" x14ac:dyDescent="0.35">
      <c r="V38960" s="17"/>
    </row>
    <row r="38961" spans="22:22" x14ac:dyDescent="0.35">
      <c r="V38961" s="17"/>
    </row>
    <row r="38962" spans="22:22" x14ac:dyDescent="0.35">
      <c r="V38962" s="17"/>
    </row>
    <row r="38963" spans="22:22" x14ac:dyDescent="0.35">
      <c r="V38963" s="17"/>
    </row>
    <row r="38964" spans="22:22" x14ac:dyDescent="0.35">
      <c r="V38964" s="17"/>
    </row>
    <row r="38965" spans="22:22" x14ac:dyDescent="0.35">
      <c r="V38965" s="17"/>
    </row>
    <row r="38966" spans="22:22" x14ac:dyDescent="0.35">
      <c r="V38966" s="17"/>
    </row>
    <row r="38967" spans="22:22" x14ac:dyDescent="0.35">
      <c r="V38967" s="17"/>
    </row>
    <row r="38968" spans="22:22" x14ac:dyDescent="0.35">
      <c r="V38968" s="17"/>
    </row>
    <row r="38969" spans="22:22" x14ac:dyDescent="0.35">
      <c r="V38969" s="17"/>
    </row>
    <row r="38970" spans="22:22" x14ac:dyDescent="0.35">
      <c r="V38970" s="17"/>
    </row>
    <row r="38971" spans="22:22" x14ac:dyDescent="0.35">
      <c r="V38971" s="17"/>
    </row>
    <row r="38972" spans="22:22" x14ac:dyDescent="0.35">
      <c r="V38972" s="17"/>
    </row>
    <row r="38973" spans="22:22" x14ac:dyDescent="0.35">
      <c r="V38973" s="17"/>
    </row>
    <row r="38974" spans="22:22" x14ac:dyDescent="0.35">
      <c r="V38974" s="17"/>
    </row>
    <row r="38975" spans="22:22" x14ac:dyDescent="0.35">
      <c r="V38975" s="17"/>
    </row>
    <row r="38976" spans="22:22" x14ac:dyDescent="0.35">
      <c r="V38976" s="17"/>
    </row>
    <row r="38977" spans="22:22" x14ac:dyDescent="0.35">
      <c r="V38977" s="17"/>
    </row>
    <row r="38978" spans="22:22" x14ac:dyDescent="0.35">
      <c r="V38978" s="17"/>
    </row>
    <row r="38979" spans="22:22" x14ac:dyDescent="0.35">
      <c r="V38979" s="17"/>
    </row>
    <row r="38980" spans="22:22" x14ac:dyDescent="0.35">
      <c r="V38980" s="17"/>
    </row>
    <row r="38981" spans="22:22" x14ac:dyDescent="0.35">
      <c r="V38981" s="17"/>
    </row>
    <row r="38982" spans="22:22" x14ac:dyDescent="0.35">
      <c r="V38982" s="17"/>
    </row>
    <row r="38983" spans="22:22" x14ac:dyDescent="0.35">
      <c r="V38983" s="17"/>
    </row>
    <row r="38984" spans="22:22" x14ac:dyDescent="0.35">
      <c r="V38984" s="17"/>
    </row>
    <row r="38985" spans="22:22" x14ac:dyDescent="0.35">
      <c r="V38985" s="17"/>
    </row>
    <row r="38986" spans="22:22" x14ac:dyDescent="0.35">
      <c r="V38986" s="17"/>
    </row>
    <row r="38987" spans="22:22" x14ac:dyDescent="0.35">
      <c r="V38987" s="17"/>
    </row>
    <row r="38988" spans="22:22" x14ac:dyDescent="0.35">
      <c r="V38988" s="17"/>
    </row>
    <row r="38989" spans="22:22" x14ac:dyDescent="0.35">
      <c r="V38989" s="17"/>
    </row>
    <row r="38990" spans="22:22" x14ac:dyDescent="0.35">
      <c r="V38990" s="17"/>
    </row>
    <row r="38991" spans="22:22" x14ac:dyDescent="0.35">
      <c r="V38991" s="17"/>
    </row>
    <row r="38992" spans="22:22" x14ac:dyDescent="0.35">
      <c r="V38992" s="17"/>
    </row>
    <row r="38993" spans="22:22" x14ac:dyDescent="0.35">
      <c r="V38993" s="17"/>
    </row>
    <row r="38994" spans="22:22" x14ac:dyDescent="0.35">
      <c r="V38994" s="17"/>
    </row>
    <row r="38995" spans="22:22" x14ac:dyDescent="0.35">
      <c r="V38995" s="17"/>
    </row>
    <row r="38996" spans="22:22" x14ac:dyDescent="0.35">
      <c r="V38996" s="17"/>
    </row>
    <row r="38997" spans="22:22" x14ac:dyDescent="0.35">
      <c r="V38997" s="17"/>
    </row>
    <row r="38998" spans="22:22" x14ac:dyDescent="0.35">
      <c r="V38998" s="17"/>
    </row>
    <row r="38999" spans="22:22" x14ac:dyDescent="0.35">
      <c r="V38999" s="17"/>
    </row>
    <row r="39000" spans="22:22" x14ac:dyDescent="0.35">
      <c r="V39000" s="17"/>
    </row>
    <row r="39001" spans="22:22" x14ac:dyDescent="0.35">
      <c r="V39001" s="17"/>
    </row>
    <row r="39002" spans="22:22" x14ac:dyDescent="0.35">
      <c r="V39002" s="17"/>
    </row>
    <row r="39003" spans="22:22" x14ac:dyDescent="0.35">
      <c r="V39003" s="17"/>
    </row>
    <row r="39004" spans="22:22" x14ac:dyDescent="0.35">
      <c r="V39004" s="17"/>
    </row>
    <row r="39005" spans="22:22" x14ac:dyDescent="0.35">
      <c r="V39005" s="17"/>
    </row>
    <row r="39006" spans="22:22" x14ac:dyDescent="0.35">
      <c r="V39006" s="17"/>
    </row>
    <row r="39007" spans="22:22" x14ac:dyDescent="0.35">
      <c r="V39007" s="17"/>
    </row>
    <row r="39008" spans="22:22" x14ac:dyDescent="0.35">
      <c r="V39008" s="17"/>
    </row>
    <row r="39009" spans="22:22" x14ac:dyDescent="0.35">
      <c r="V39009" s="17"/>
    </row>
    <row r="39010" spans="22:22" x14ac:dyDescent="0.35">
      <c r="V39010" s="17"/>
    </row>
    <row r="39011" spans="22:22" x14ac:dyDescent="0.35">
      <c r="V39011" s="17"/>
    </row>
    <row r="39012" spans="22:22" x14ac:dyDescent="0.35">
      <c r="V39012" s="17"/>
    </row>
    <row r="39013" spans="22:22" x14ac:dyDescent="0.35">
      <c r="V39013" s="17"/>
    </row>
    <row r="39014" spans="22:22" x14ac:dyDescent="0.35">
      <c r="V39014" s="17"/>
    </row>
    <row r="39015" spans="22:22" x14ac:dyDescent="0.35">
      <c r="V39015" s="17"/>
    </row>
    <row r="39016" spans="22:22" x14ac:dyDescent="0.35">
      <c r="V39016" s="17"/>
    </row>
    <row r="39017" spans="22:22" x14ac:dyDescent="0.35">
      <c r="V39017" s="17"/>
    </row>
    <row r="39018" spans="22:22" x14ac:dyDescent="0.35">
      <c r="V39018" s="17"/>
    </row>
    <row r="39019" spans="22:22" x14ac:dyDescent="0.35">
      <c r="V39019" s="17"/>
    </row>
    <row r="39020" spans="22:22" x14ac:dyDescent="0.35">
      <c r="V39020" s="17"/>
    </row>
    <row r="39021" spans="22:22" x14ac:dyDescent="0.35">
      <c r="V39021" s="17"/>
    </row>
    <row r="39022" spans="22:22" x14ac:dyDescent="0.35">
      <c r="V39022" s="17"/>
    </row>
    <row r="39023" spans="22:22" x14ac:dyDescent="0.35">
      <c r="V39023" s="17"/>
    </row>
    <row r="39024" spans="22:22" x14ac:dyDescent="0.35">
      <c r="V39024" s="17"/>
    </row>
    <row r="39025" spans="22:22" x14ac:dyDescent="0.35">
      <c r="V39025" s="17"/>
    </row>
    <row r="39026" spans="22:22" x14ac:dyDescent="0.35">
      <c r="V39026" s="17"/>
    </row>
    <row r="39027" spans="22:22" x14ac:dyDescent="0.35">
      <c r="V39027" s="17"/>
    </row>
    <row r="39028" spans="22:22" x14ac:dyDescent="0.35">
      <c r="V39028" s="17"/>
    </row>
    <row r="39029" spans="22:22" x14ac:dyDescent="0.35">
      <c r="V39029" s="17"/>
    </row>
    <row r="39030" spans="22:22" x14ac:dyDescent="0.35">
      <c r="V39030" s="17"/>
    </row>
    <row r="39031" spans="22:22" x14ac:dyDescent="0.35">
      <c r="V39031" s="17"/>
    </row>
    <row r="39032" spans="22:22" x14ac:dyDescent="0.35">
      <c r="V39032" s="17"/>
    </row>
    <row r="39033" spans="22:22" x14ac:dyDescent="0.35">
      <c r="V39033" s="17"/>
    </row>
    <row r="39034" spans="22:22" x14ac:dyDescent="0.35">
      <c r="V39034" s="17"/>
    </row>
    <row r="39035" spans="22:22" x14ac:dyDescent="0.35">
      <c r="V39035" s="17"/>
    </row>
    <row r="39036" spans="22:22" x14ac:dyDescent="0.35">
      <c r="V39036" s="17"/>
    </row>
    <row r="39037" spans="22:22" x14ac:dyDescent="0.35">
      <c r="V39037" s="17"/>
    </row>
    <row r="39038" spans="22:22" x14ac:dyDescent="0.35">
      <c r="V39038" s="17"/>
    </row>
    <row r="39039" spans="22:22" x14ac:dyDescent="0.35">
      <c r="V39039" s="17"/>
    </row>
    <row r="39040" spans="22:22" x14ac:dyDescent="0.35">
      <c r="V39040" s="17"/>
    </row>
    <row r="39041" spans="22:22" x14ac:dyDescent="0.35">
      <c r="V39041" s="17"/>
    </row>
    <row r="39042" spans="22:22" x14ac:dyDescent="0.35">
      <c r="V39042" s="17"/>
    </row>
    <row r="39043" spans="22:22" x14ac:dyDescent="0.35">
      <c r="V39043" s="17"/>
    </row>
    <row r="39044" spans="22:22" x14ac:dyDescent="0.35">
      <c r="V39044" s="17"/>
    </row>
    <row r="39045" spans="22:22" x14ac:dyDescent="0.35">
      <c r="V39045" s="17"/>
    </row>
    <row r="39046" spans="22:22" x14ac:dyDescent="0.35">
      <c r="V39046" s="17"/>
    </row>
    <row r="39047" spans="22:22" x14ac:dyDescent="0.35">
      <c r="V39047" s="17"/>
    </row>
    <row r="39048" spans="22:22" x14ac:dyDescent="0.35">
      <c r="V39048" s="17"/>
    </row>
    <row r="39049" spans="22:22" x14ac:dyDescent="0.35">
      <c r="V39049" s="17"/>
    </row>
    <row r="39050" spans="22:22" x14ac:dyDescent="0.35">
      <c r="V39050" s="17"/>
    </row>
    <row r="39051" spans="22:22" x14ac:dyDescent="0.35">
      <c r="V39051" s="17"/>
    </row>
    <row r="39052" spans="22:22" x14ac:dyDescent="0.35">
      <c r="V39052" s="17"/>
    </row>
    <row r="39053" spans="22:22" x14ac:dyDescent="0.35">
      <c r="V39053" s="17"/>
    </row>
    <row r="39054" spans="22:22" x14ac:dyDescent="0.35">
      <c r="V39054" s="17"/>
    </row>
    <row r="39055" spans="22:22" x14ac:dyDescent="0.35">
      <c r="V39055" s="17"/>
    </row>
    <row r="39056" spans="22:22" x14ac:dyDescent="0.35">
      <c r="V39056" s="17"/>
    </row>
    <row r="39057" spans="22:22" x14ac:dyDescent="0.35">
      <c r="V39057" s="17"/>
    </row>
    <row r="39058" spans="22:22" x14ac:dyDescent="0.35">
      <c r="V39058" s="17"/>
    </row>
    <row r="39059" spans="22:22" x14ac:dyDescent="0.35">
      <c r="V39059" s="17"/>
    </row>
    <row r="39060" spans="22:22" x14ac:dyDescent="0.35">
      <c r="V39060" s="17"/>
    </row>
    <row r="39061" spans="22:22" x14ac:dyDescent="0.35">
      <c r="V39061" s="17"/>
    </row>
    <row r="39062" spans="22:22" x14ac:dyDescent="0.35">
      <c r="V39062" s="17"/>
    </row>
    <row r="39063" spans="22:22" x14ac:dyDescent="0.35">
      <c r="V39063" s="17"/>
    </row>
    <row r="39064" spans="22:22" x14ac:dyDescent="0.35">
      <c r="V39064" s="17"/>
    </row>
    <row r="39065" spans="22:22" x14ac:dyDescent="0.35">
      <c r="V39065" s="17"/>
    </row>
    <row r="39066" spans="22:22" x14ac:dyDescent="0.35">
      <c r="V39066" s="17"/>
    </row>
    <row r="39067" spans="22:22" x14ac:dyDescent="0.35">
      <c r="V39067" s="17"/>
    </row>
    <row r="39068" spans="22:22" x14ac:dyDescent="0.35">
      <c r="V39068" s="17"/>
    </row>
    <row r="39069" spans="22:22" x14ac:dyDescent="0.35">
      <c r="V39069" s="17"/>
    </row>
    <row r="39070" spans="22:22" x14ac:dyDescent="0.35">
      <c r="V39070" s="17"/>
    </row>
    <row r="39071" spans="22:22" x14ac:dyDescent="0.35">
      <c r="V39071" s="17"/>
    </row>
    <row r="39072" spans="22:22" x14ac:dyDescent="0.35">
      <c r="V39072" s="17"/>
    </row>
    <row r="39073" spans="22:22" x14ac:dyDescent="0.35">
      <c r="V39073" s="17"/>
    </row>
    <row r="39074" spans="22:22" x14ac:dyDescent="0.35">
      <c r="V39074" s="17"/>
    </row>
    <row r="39075" spans="22:22" x14ac:dyDescent="0.35">
      <c r="V39075" s="17"/>
    </row>
    <row r="39076" spans="22:22" x14ac:dyDescent="0.35">
      <c r="V39076" s="17"/>
    </row>
    <row r="39077" spans="22:22" x14ac:dyDescent="0.35">
      <c r="V39077" s="17"/>
    </row>
    <row r="39078" spans="22:22" x14ac:dyDescent="0.35">
      <c r="V39078" s="17"/>
    </row>
    <row r="39079" spans="22:22" x14ac:dyDescent="0.35">
      <c r="V39079" s="17"/>
    </row>
    <row r="39080" spans="22:22" x14ac:dyDescent="0.35">
      <c r="V39080" s="17"/>
    </row>
    <row r="39081" spans="22:22" x14ac:dyDescent="0.35">
      <c r="V39081" s="17"/>
    </row>
    <row r="39082" spans="22:22" x14ac:dyDescent="0.35">
      <c r="V39082" s="17"/>
    </row>
    <row r="39083" spans="22:22" x14ac:dyDescent="0.35">
      <c r="V39083" s="17"/>
    </row>
    <row r="39084" spans="22:22" x14ac:dyDescent="0.35">
      <c r="V39084" s="17"/>
    </row>
    <row r="39085" spans="22:22" x14ac:dyDescent="0.35">
      <c r="V39085" s="17"/>
    </row>
    <row r="39086" spans="22:22" x14ac:dyDescent="0.35">
      <c r="V39086" s="17"/>
    </row>
    <row r="39087" spans="22:22" x14ac:dyDescent="0.35">
      <c r="V39087" s="17"/>
    </row>
    <row r="39088" spans="22:22" x14ac:dyDescent="0.35">
      <c r="V39088" s="17"/>
    </row>
    <row r="39089" spans="22:22" x14ac:dyDescent="0.35">
      <c r="V39089" s="17"/>
    </row>
    <row r="39090" spans="22:22" x14ac:dyDescent="0.35">
      <c r="V39090" s="17"/>
    </row>
    <row r="39091" spans="22:22" x14ac:dyDescent="0.35">
      <c r="V39091" s="17"/>
    </row>
    <row r="39092" spans="22:22" x14ac:dyDescent="0.35">
      <c r="V39092" s="17"/>
    </row>
    <row r="39093" spans="22:22" x14ac:dyDescent="0.35">
      <c r="V39093" s="17"/>
    </row>
    <row r="39094" spans="22:22" x14ac:dyDescent="0.35">
      <c r="V39094" s="17"/>
    </row>
    <row r="39095" spans="22:22" x14ac:dyDescent="0.35">
      <c r="V39095" s="17"/>
    </row>
    <row r="39096" spans="22:22" x14ac:dyDescent="0.35">
      <c r="V39096" s="17"/>
    </row>
    <row r="39097" spans="22:22" x14ac:dyDescent="0.35">
      <c r="V39097" s="17"/>
    </row>
    <row r="39098" spans="22:22" x14ac:dyDescent="0.35">
      <c r="V39098" s="17"/>
    </row>
    <row r="39099" spans="22:22" x14ac:dyDescent="0.35">
      <c r="V39099" s="17"/>
    </row>
    <row r="39100" spans="22:22" x14ac:dyDescent="0.35">
      <c r="V39100" s="17"/>
    </row>
    <row r="39101" spans="22:22" x14ac:dyDescent="0.35">
      <c r="V39101" s="17"/>
    </row>
    <row r="39102" spans="22:22" x14ac:dyDescent="0.35">
      <c r="V39102" s="17"/>
    </row>
    <row r="39103" spans="22:22" x14ac:dyDescent="0.35">
      <c r="V39103" s="17"/>
    </row>
    <row r="39104" spans="22:22" x14ac:dyDescent="0.35">
      <c r="V39104" s="17"/>
    </row>
    <row r="39105" spans="22:22" x14ac:dyDescent="0.35">
      <c r="V39105" s="17"/>
    </row>
    <row r="39106" spans="22:22" x14ac:dyDescent="0.35">
      <c r="V39106" s="17"/>
    </row>
    <row r="39107" spans="22:22" x14ac:dyDescent="0.35">
      <c r="V39107" s="17"/>
    </row>
    <row r="39108" spans="22:22" x14ac:dyDescent="0.35">
      <c r="V39108" s="17"/>
    </row>
    <row r="39109" spans="22:22" x14ac:dyDescent="0.35">
      <c r="V39109" s="17"/>
    </row>
    <row r="39110" spans="22:22" x14ac:dyDescent="0.35">
      <c r="V39110" s="17"/>
    </row>
    <row r="39111" spans="22:22" x14ac:dyDescent="0.35">
      <c r="V39111" s="17"/>
    </row>
    <row r="39112" spans="22:22" x14ac:dyDescent="0.35">
      <c r="V39112" s="17"/>
    </row>
    <row r="39113" spans="22:22" x14ac:dyDescent="0.35">
      <c r="V39113" s="17"/>
    </row>
    <row r="39114" spans="22:22" x14ac:dyDescent="0.35">
      <c r="V39114" s="17"/>
    </row>
    <row r="39115" spans="22:22" x14ac:dyDescent="0.35">
      <c r="V39115" s="17"/>
    </row>
    <row r="39116" spans="22:22" x14ac:dyDescent="0.35">
      <c r="V39116" s="17"/>
    </row>
    <row r="39117" spans="22:22" x14ac:dyDescent="0.35">
      <c r="V39117" s="17"/>
    </row>
    <row r="39118" spans="22:22" x14ac:dyDescent="0.35">
      <c r="V39118" s="17"/>
    </row>
    <row r="39119" spans="22:22" x14ac:dyDescent="0.35">
      <c r="V39119" s="17"/>
    </row>
    <row r="39120" spans="22:22" x14ac:dyDescent="0.35">
      <c r="V39120" s="17"/>
    </row>
    <row r="39121" spans="22:22" x14ac:dyDescent="0.35">
      <c r="V39121" s="17"/>
    </row>
    <row r="39122" spans="22:22" x14ac:dyDescent="0.35">
      <c r="V39122" s="17"/>
    </row>
    <row r="39123" spans="22:22" x14ac:dyDescent="0.35">
      <c r="V39123" s="17"/>
    </row>
    <row r="39124" spans="22:22" x14ac:dyDescent="0.35">
      <c r="V39124" s="17"/>
    </row>
    <row r="39125" spans="22:22" x14ac:dyDescent="0.35">
      <c r="V39125" s="17"/>
    </row>
    <row r="39126" spans="22:22" x14ac:dyDescent="0.35">
      <c r="V39126" s="17"/>
    </row>
    <row r="39127" spans="22:22" x14ac:dyDescent="0.35">
      <c r="V39127" s="17"/>
    </row>
    <row r="39128" spans="22:22" x14ac:dyDescent="0.35">
      <c r="V39128" s="17"/>
    </row>
    <row r="39129" spans="22:22" x14ac:dyDescent="0.35">
      <c r="V39129" s="17"/>
    </row>
    <row r="39130" spans="22:22" x14ac:dyDescent="0.35">
      <c r="V39130" s="17"/>
    </row>
    <row r="39131" spans="22:22" x14ac:dyDescent="0.35">
      <c r="V39131" s="17"/>
    </row>
    <row r="39132" spans="22:22" x14ac:dyDescent="0.35">
      <c r="V39132" s="17"/>
    </row>
    <row r="39133" spans="22:22" x14ac:dyDescent="0.35">
      <c r="V39133" s="17"/>
    </row>
    <row r="39134" spans="22:22" x14ac:dyDescent="0.35">
      <c r="V39134" s="17"/>
    </row>
    <row r="39135" spans="22:22" x14ac:dyDescent="0.35">
      <c r="V39135" s="17"/>
    </row>
    <row r="39136" spans="22:22" x14ac:dyDescent="0.35">
      <c r="V39136" s="17"/>
    </row>
    <row r="39137" spans="22:22" x14ac:dyDescent="0.35">
      <c r="V39137" s="17"/>
    </row>
    <row r="39138" spans="22:22" x14ac:dyDescent="0.35">
      <c r="V39138" s="17"/>
    </row>
    <row r="39139" spans="22:22" x14ac:dyDescent="0.35">
      <c r="V39139" s="17"/>
    </row>
    <row r="39140" spans="22:22" x14ac:dyDescent="0.35">
      <c r="V39140" s="17"/>
    </row>
    <row r="39141" spans="22:22" x14ac:dyDescent="0.35">
      <c r="V39141" s="17"/>
    </row>
    <row r="39142" spans="22:22" x14ac:dyDescent="0.35">
      <c r="V39142" s="17"/>
    </row>
    <row r="39143" spans="22:22" x14ac:dyDescent="0.35">
      <c r="V39143" s="17"/>
    </row>
    <row r="39144" spans="22:22" x14ac:dyDescent="0.35">
      <c r="V39144" s="17"/>
    </row>
    <row r="39145" spans="22:22" x14ac:dyDescent="0.35">
      <c r="V39145" s="17"/>
    </row>
    <row r="39146" spans="22:22" x14ac:dyDescent="0.35">
      <c r="V39146" s="17"/>
    </row>
    <row r="39147" spans="22:22" x14ac:dyDescent="0.35">
      <c r="V39147" s="17"/>
    </row>
    <row r="39148" spans="22:22" x14ac:dyDescent="0.35">
      <c r="V39148" s="17"/>
    </row>
    <row r="39149" spans="22:22" x14ac:dyDescent="0.35">
      <c r="V39149" s="17"/>
    </row>
    <row r="39150" spans="22:22" x14ac:dyDescent="0.35">
      <c r="V39150" s="17"/>
    </row>
    <row r="39151" spans="22:22" x14ac:dyDescent="0.35">
      <c r="V39151" s="17"/>
    </row>
    <row r="39152" spans="22:22" x14ac:dyDescent="0.35">
      <c r="V39152" s="17"/>
    </row>
    <row r="39153" spans="22:22" x14ac:dyDescent="0.35">
      <c r="V39153" s="17"/>
    </row>
    <row r="39154" spans="22:22" x14ac:dyDescent="0.35">
      <c r="V39154" s="17"/>
    </row>
    <row r="39155" spans="22:22" x14ac:dyDescent="0.35">
      <c r="V39155" s="17"/>
    </row>
    <row r="39156" spans="22:22" x14ac:dyDescent="0.35">
      <c r="V39156" s="17"/>
    </row>
    <row r="39157" spans="22:22" x14ac:dyDescent="0.35">
      <c r="V39157" s="17"/>
    </row>
    <row r="39158" spans="22:22" x14ac:dyDescent="0.35">
      <c r="V39158" s="17"/>
    </row>
    <row r="39159" spans="22:22" x14ac:dyDescent="0.35">
      <c r="V39159" s="17"/>
    </row>
    <row r="39160" spans="22:22" x14ac:dyDescent="0.35">
      <c r="V39160" s="17"/>
    </row>
    <row r="39161" spans="22:22" x14ac:dyDescent="0.35">
      <c r="V39161" s="17"/>
    </row>
    <row r="39162" spans="22:22" x14ac:dyDescent="0.35">
      <c r="V39162" s="17"/>
    </row>
    <row r="39163" spans="22:22" x14ac:dyDescent="0.35">
      <c r="V39163" s="17"/>
    </row>
    <row r="39164" spans="22:22" x14ac:dyDescent="0.35">
      <c r="V39164" s="17"/>
    </row>
    <row r="39165" spans="22:22" x14ac:dyDescent="0.35">
      <c r="V39165" s="17"/>
    </row>
    <row r="39166" spans="22:22" x14ac:dyDescent="0.35">
      <c r="V39166" s="17"/>
    </row>
    <row r="39167" spans="22:22" x14ac:dyDescent="0.35">
      <c r="V39167" s="17"/>
    </row>
    <row r="39168" spans="22:22" x14ac:dyDescent="0.35">
      <c r="V39168" s="17"/>
    </row>
    <row r="39169" spans="22:22" x14ac:dyDescent="0.35">
      <c r="V39169" s="17"/>
    </row>
    <row r="39170" spans="22:22" x14ac:dyDescent="0.35">
      <c r="V39170" s="17"/>
    </row>
    <row r="39171" spans="22:22" x14ac:dyDescent="0.35">
      <c r="V39171" s="17"/>
    </row>
    <row r="39172" spans="22:22" x14ac:dyDescent="0.35">
      <c r="V39172" s="17"/>
    </row>
    <row r="39173" spans="22:22" x14ac:dyDescent="0.35">
      <c r="V39173" s="17"/>
    </row>
    <row r="39174" spans="22:22" x14ac:dyDescent="0.35">
      <c r="V39174" s="17"/>
    </row>
    <row r="39175" spans="22:22" x14ac:dyDescent="0.35">
      <c r="V39175" s="17"/>
    </row>
    <row r="39176" spans="22:22" x14ac:dyDescent="0.35">
      <c r="V39176" s="17"/>
    </row>
    <row r="39177" spans="22:22" x14ac:dyDescent="0.35">
      <c r="V39177" s="17"/>
    </row>
    <row r="39178" spans="22:22" x14ac:dyDescent="0.35">
      <c r="V39178" s="17"/>
    </row>
    <row r="39179" spans="22:22" x14ac:dyDescent="0.35">
      <c r="V39179" s="17"/>
    </row>
    <row r="39180" spans="22:22" x14ac:dyDescent="0.35">
      <c r="V39180" s="17"/>
    </row>
    <row r="39181" spans="22:22" x14ac:dyDescent="0.35">
      <c r="V39181" s="17"/>
    </row>
    <row r="39182" spans="22:22" x14ac:dyDescent="0.35">
      <c r="V39182" s="17"/>
    </row>
    <row r="39183" spans="22:22" x14ac:dyDescent="0.35">
      <c r="V39183" s="17"/>
    </row>
    <row r="39184" spans="22:22" x14ac:dyDescent="0.35">
      <c r="V39184" s="17"/>
    </row>
    <row r="39185" spans="22:22" x14ac:dyDescent="0.35">
      <c r="V39185" s="17"/>
    </row>
    <row r="39186" spans="22:22" x14ac:dyDescent="0.35">
      <c r="V39186" s="17"/>
    </row>
    <row r="39187" spans="22:22" x14ac:dyDescent="0.35">
      <c r="V39187" s="17"/>
    </row>
    <row r="39188" spans="22:22" x14ac:dyDescent="0.35">
      <c r="V39188" s="17"/>
    </row>
    <row r="39189" spans="22:22" x14ac:dyDescent="0.35">
      <c r="V39189" s="17"/>
    </row>
    <row r="39190" spans="22:22" x14ac:dyDescent="0.35">
      <c r="V39190" s="17"/>
    </row>
    <row r="39191" spans="22:22" x14ac:dyDescent="0.35">
      <c r="V39191" s="17"/>
    </row>
    <row r="39192" spans="22:22" x14ac:dyDescent="0.35">
      <c r="V39192" s="17"/>
    </row>
    <row r="39193" spans="22:22" x14ac:dyDescent="0.35">
      <c r="V39193" s="17"/>
    </row>
    <row r="39194" spans="22:22" x14ac:dyDescent="0.35">
      <c r="V39194" s="17"/>
    </row>
    <row r="39195" spans="22:22" x14ac:dyDescent="0.35">
      <c r="V39195" s="17"/>
    </row>
    <row r="39196" spans="22:22" x14ac:dyDescent="0.35">
      <c r="V39196" s="17"/>
    </row>
    <row r="39197" spans="22:22" x14ac:dyDescent="0.35">
      <c r="V39197" s="17"/>
    </row>
    <row r="39198" spans="22:22" x14ac:dyDescent="0.35">
      <c r="V39198" s="17"/>
    </row>
    <row r="39199" spans="22:22" x14ac:dyDescent="0.35">
      <c r="V39199" s="17"/>
    </row>
    <row r="39200" spans="22:22" x14ac:dyDescent="0.35">
      <c r="V39200" s="17"/>
    </row>
    <row r="39201" spans="22:22" x14ac:dyDescent="0.35">
      <c r="V39201" s="17"/>
    </row>
    <row r="39202" spans="22:22" x14ac:dyDescent="0.35">
      <c r="V39202" s="17"/>
    </row>
    <row r="39203" spans="22:22" x14ac:dyDescent="0.35">
      <c r="V39203" s="17"/>
    </row>
    <row r="39204" spans="22:22" x14ac:dyDescent="0.35">
      <c r="V39204" s="17"/>
    </row>
    <row r="39205" spans="22:22" x14ac:dyDescent="0.35">
      <c r="V39205" s="17"/>
    </row>
    <row r="39206" spans="22:22" x14ac:dyDescent="0.35">
      <c r="V39206" s="17"/>
    </row>
    <row r="39207" spans="22:22" x14ac:dyDescent="0.35">
      <c r="V39207" s="17"/>
    </row>
    <row r="39208" spans="22:22" x14ac:dyDescent="0.35">
      <c r="V39208" s="17"/>
    </row>
    <row r="39209" spans="22:22" x14ac:dyDescent="0.35">
      <c r="V39209" s="17"/>
    </row>
    <row r="39210" spans="22:22" x14ac:dyDescent="0.35">
      <c r="V39210" s="17"/>
    </row>
    <row r="39211" spans="22:22" x14ac:dyDescent="0.35">
      <c r="V39211" s="17"/>
    </row>
    <row r="39212" spans="22:22" x14ac:dyDescent="0.35">
      <c r="V39212" s="17"/>
    </row>
    <row r="39213" spans="22:22" x14ac:dyDescent="0.35">
      <c r="V39213" s="17"/>
    </row>
    <row r="39214" spans="22:22" x14ac:dyDescent="0.35">
      <c r="V39214" s="17"/>
    </row>
    <row r="39215" spans="22:22" x14ac:dyDescent="0.35">
      <c r="V39215" s="17"/>
    </row>
    <row r="39216" spans="22:22" x14ac:dyDescent="0.35">
      <c r="V39216" s="17"/>
    </row>
    <row r="39217" spans="22:22" x14ac:dyDescent="0.35">
      <c r="V39217" s="17"/>
    </row>
    <row r="39218" spans="22:22" x14ac:dyDescent="0.35">
      <c r="V39218" s="17"/>
    </row>
    <row r="39219" spans="22:22" x14ac:dyDescent="0.35">
      <c r="V39219" s="17"/>
    </row>
    <row r="39220" spans="22:22" x14ac:dyDescent="0.35">
      <c r="V39220" s="17"/>
    </row>
    <row r="39221" spans="22:22" x14ac:dyDescent="0.35">
      <c r="V39221" s="17"/>
    </row>
    <row r="39222" spans="22:22" x14ac:dyDescent="0.35">
      <c r="V39222" s="17"/>
    </row>
    <row r="39223" spans="22:22" x14ac:dyDescent="0.35">
      <c r="V39223" s="17"/>
    </row>
    <row r="39224" spans="22:22" x14ac:dyDescent="0.35">
      <c r="V39224" s="17"/>
    </row>
    <row r="39225" spans="22:22" x14ac:dyDescent="0.35">
      <c r="V39225" s="17"/>
    </row>
    <row r="39226" spans="22:22" x14ac:dyDescent="0.35">
      <c r="V39226" s="17"/>
    </row>
    <row r="39227" spans="22:22" x14ac:dyDescent="0.35">
      <c r="V39227" s="17"/>
    </row>
    <row r="39228" spans="22:22" x14ac:dyDescent="0.35">
      <c r="V39228" s="17"/>
    </row>
    <row r="39229" spans="22:22" x14ac:dyDescent="0.35">
      <c r="V39229" s="17"/>
    </row>
    <row r="39230" spans="22:22" x14ac:dyDescent="0.35">
      <c r="V39230" s="17"/>
    </row>
    <row r="39231" spans="22:22" x14ac:dyDescent="0.35">
      <c r="V39231" s="17"/>
    </row>
    <row r="39232" spans="22:22" x14ac:dyDescent="0.35">
      <c r="V39232" s="17"/>
    </row>
    <row r="39233" spans="22:22" x14ac:dyDescent="0.35">
      <c r="V39233" s="17"/>
    </row>
    <row r="39234" spans="22:22" x14ac:dyDescent="0.35">
      <c r="V39234" s="17"/>
    </row>
    <row r="39235" spans="22:22" x14ac:dyDescent="0.35">
      <c r="V39235" s="17"/>
    </row>
    <row r="39236" spans="22:22" x14ac:dyDescent="0.35">
      <c r="V39236" s="17"/>
    </row>
    <row r="39237" spans="22:22" x14ac:dyDescent="0.35">
      <c r="V39237" s="17"/>
    </row>
    <row r="39238" spans="22:22" x14ac:dyDescent="0.35">
      <c r="V39238" s="17"/>
    </row>
    <row r="39239" spans="22:22" x14ac:dyDescent="0.35">
      <c r="V39239" s="17"/>
    </row>
    <row r="39240" spans="22:22" x14ac:dyDescent="0.35">
      <c r="V39240" s="17"/>
    </row>
    <row r="39241" spans="22:22" x14ac:dyDescent="0.35">
      <c r="V39241" s="17"/>
    </row>
    <row r="39242" spans="22:22" x14ac:dyDescent="0.35">
      <c r="V39242" s="17"/>
    </row>
    <row r="39243" spans="22:22" x14ac:dyDescent="0.35">
      <c r="V39243" s="17"/>
    </row>
    <row r="39244" spans="22:22" x14ac:dyDescent="0.35">
      <c r="V39244" s="17"/>
    </row>
    <row r="39245" spans="22:22" x14ac:dyDescent="0.35">
      <c r="V39245" s="17"/>
    </row>
    <row r="39246" spans="22:22" x14ac:dyDescent="0.35">
      <c r="V39246" s="17"/>
    </row>
    <row r="39247" spans="22:22" x14ac:dyDescent="0.35">
      <c r="V39247" s="17"/>
    </row>
    <row r="39248" spans="22:22" x14ac:dyDescent="0.35">
      <c r="V39248" s="17"/>
    </row>
    <row r="39249" spans="22:22" x14ac:dyDescent="0.35">
      <c r="V39249" s="17"/>
    </row>
    <row r="39250" spans="22:22" x14ac:dyDescent="0.35">
      <c r="V39250" s="17"/>
    </row>
    <row r="39251" spans="22:22" x14ac:dyDescent="0.35">
      <c r="V39251" s="17"/>
    </row>
    <row r="39252" spans="22:22" x14ac:dyDescent="0.35">
      <c r="V39252" s="17"/>
    </row>
    <row r="39253" spans="22:22" x14ac:dyDescent="0.35">
      <c r="V39253" s="17"/>
    </row>
    <row r="39254" spans="22:22" x14ac:dyDescent="0.35">
      <c r="V39254" s="17"/>
    </row>
    <row r="39255" spans="22:22" x14ac:dyDescent="0.35">
      <c r="V39255" s="17"/>
    </row>
    <row r="39256" spans="22:22" x14ac:dyDescent="0.35">
      <c r="V39256" s="17"/>
    </row>
    <row r="39257" spans="22:22" x14ac:dyDescent="0.35">
      <c r="V39257" s="17"/>
    </row>
    <row r="39258" spans="22:22" x14ac:dyDescent="0.35">
      <c r="V39258" s="17"/>
    </row>
    <row r="39259" spans="22:22" x14ac:dyDescent="0.35">
      <c r="V39259" s="17"/>
    </row>
    <row r="39260" spans="22:22" x14ac:dyDescent="0.35">
      <c r="V39260" s="17"/>
    </row>
    <row r="39261" spans="22:22" x14ac:dyDescent="0.35">
      <c r="V39261" s="17"/>
    </row>
    <row r="39262" spans="22:22" x14ac:dyDescent="0.35">
      <c r="V39262" s="17"/>
    </row>
    <row r="39263" spans="22:22" x14ac:dyDescent="0.35">
      <c r="V39263" s="17"/>
    </row>
    <row r="39264" spans="22:22" x14ac:dyDescent="0.35">
      <c r="V39264" s="17"/>
    </row>
    <row r="39265" spans="22:22" x14ac:dyDescent="0.35">
      <c r="V39265" s="17"/>
    </row>
    <row r="39266" spans="22:22" x14ac:dyDescent="0.35">
      <c r="V39266" s="17"/>
    </row>
    <row r="39267" spans="22:22" x14ac:dyDescent="0.35">
      <c r="V39267" s="17"/>
    </row>
    <row r="39268" spans="22:22" x14ac:dyDescent="0.35">
      <c r="V39268" s="17"/>
    </row>
    <row r="39269" spans="22:22" x14ac:dyDescent="0.35">
      <c r="V39269" s="17"/>
    </row>
    <row r="39270" spans="22:22" x14ac:dyDescent="0.35">
      <c r="V39270" s="17"/>
    </row>
    <row r="39271" spans="22:22" x14ac:dyDescent="0.35">
      <c r="V39271" s="17"/>
    </row>
    <row r="39272" spans="22:22" x14ac:dyDescent="0.35">
      <c r="V39272" s="17"/>
    </row>
    <row r="39273" spans="22:22" x14ac:dyDescent="0.35">
      <c r="V39273" s="17"/>
    </row>
    <row r="39274" spans="22:22" x14ac:dyDescent="0.35">
      <c r="V39274" s="17"/>
    </row>
    <row r="39275" spans="22:22" x14ac:dyDescent="0.35">
      <c r="V39275" s="17"/>
    </row>
    <row r="39276" spans="22:22" x14ac:dyDescent="0.35">
      <c r="V39276" s="17"/>
    </row>
    <row r="39277" spans="22:22" x14ac:dyDescent="0.35">
      <c r="V39277" s="17"/>
    </row>
    <row r="39278" spans="22:22" x14ac:dyDescent="0.35">
      <c r="V39278" s="17"/>
    </row>
    <row r="39279" spans="22:22" x14ac:dyDescent="0.35">
      <c r="V39279" s="17"/>
    </row>
    <row r="39280" spans="22:22" x14ac:dyDescent="0.35">
      <c r="V39280" s="17"/>
    </row>
    <row r="39281" spans="22:22" x14ac:dyDescent="0.35">
      <c r="V39281" s="17"/>
    </row>
    <row r="39282" spans="22:22" x14ac:dyDescent="0.35">
      <c r="V39282" s="17"/>
    </row>
    <row r="39283" spans="22:22" x14ac:dyDescent="0.35">
      <c r="V39283" s="17"/>
    </row>
    <row r="39284" spans="22:22" x14ac:dyDescent="0.35">
      <c r="V39284" s="17"/>
    </row>
    <row r="39285" spans="22:22" x14ac:dyDescent="0.35">
      <c r="V39285" s="17"/>
    </row>
    <row r="39286" spans="22:22" x14ac:dyDescent="0.35">
      <c r="V39286" s="17"/>
    </row>
    <row r="39287" spans="22:22" x14ac:dyDescent="0.35">
      <c r="V39287" s="17"/>
    </row>
    <row r="39288" spans="22:22" x14ac:dyDescent="0.35">
      <c r="V39288" s="17"/>
    </row>
    <row r="39289" spans="22:22" x14ac:dyDescent="0.35">
      <c r="V39289" s="17"/>
    </row>
    <row r="39290" spans="22:22" x14ac:dyDescent="0.35">
      <c r="V39290" s="17"/>
    </row>
    <row r="39291" spans="22:22" x14ac:dyDescent="0.35">
      <c r="V39291" s="17"/>
    </row>
    <row r="39292" spans="22:22" x14ac:dyDescent="0.35">
      <c r="V39292" s="17"/>
    </row>
    <row r="39293" spans="22:22" x14ac:dyDescent="0.35">
      <c r="V39293" s="17"/>
    </row>
    <row r="39294" spans="22:22" x14ac:dyDescent="0.35">
      <c r="V39294" s="17"/>
    </row>
    <row r="39295" spans="22:22" x14ac:dyDescent="0.35">
      <c r="V39295" s="17"/>
    </row>
    <row r="39296" spans="22:22" x14ac:dyDescent="0.35">
      <c r="V39296" s="17"/>
    </row>
    <row r="39297" spans="22:22" x14ac:dyDescent="0.35">
      <c r="V39297" s="17"/>
    </row>
    <row r="39298" spans="22:22" x14ac:dyDescent="0.35">
      <c r="V39298" s="17"/>
    </row>
    <row r="39299" spans="22:22" x14ac:dyDescent="0.35">
      <c r="V39299" s="17"/>
    </row>
    <row r="39300" spans="22:22" x14ac:dyDescent="0.35">
      <c r="V39300" s="17"/>
    </row>
    <row r="39301" spans="22:22" x14ac:dyDescent="0.35">
      <c r="V39301" s="17"/>
    </row>
    <row r="39302" spans="22:22" x14ac:dyDescent="0.35">
      <c r="V39302" s="17"/>
    </row>
    <row r="39303" spans="22:22" x14ac:dyDescent="0.35">
      <c r="V39303" s="17"/>
    </row>
    <row r="39304" spans="22:22" x14ac:dyDescent="0.35">
      <c r="V39304" s="17"/>
    </row>
    <row r="39305" spans="22:22" x14ac:dyDescent="0.35">
      <c r="V39305" s="17"/>
    </row>
    <row r="39306" spans="22:22" x14ac:dyDescent="0.35">
      <c r="V39306" s="17"/>
    </row>
    <row r="39307" spans="22:22" x14ac:dyDescent="0.35">
      <c r="V39307" s="17"/>
    </row>
    <row r="39308" spans="22:22" x14ac:dyDescent="0.35">
      <c r="V39308" s="17"/>
    </row>
    <row r="39309" spans="22:22" x14ac:dyDescent="0.35">
      <c r="V39309" s="17"/>
    </row>
    <row r="39310" spans="22:22" x14ac:dyDescent="0.35">
      <c r="V39310" s="17"/>
    </row>
    <row r="39311" spans="22:22" x14ac:dyDescent="0.35">
      <c r="V39311" s="17"/>
    </row>
    <row r="39312" spans="22:22" x14ac:dyDescent="0.35">
      <c r="V39312" s="17"/>
    </row>
    <row r="39313" spans="22:22" x14ac:dyDescent="0.35">
      <c r="V39313" s="17"/>
    </row>
    <row r="39314" spans="22:22" x14ac:dyDescent="0.35">
      <c r="V39314" s="17"/>
    </row>
    <row r="39315" spans="22:22" x14ac:dyDescent="0.35">
      <c r="V39315" s="17"/>
    </row>
    <row r="39316" spans="22:22" x14ac:dyDescent="0.35">
      <c r="V39316" s="17"/>
    </row>
    <row r="39317" spans="22:22" x14ac:dyDescent="0.35">
      <c r="V39317" s="17"/>
    </row>
    <row r="39318" spans="22:22" x14ac:dyDescent="0.35">
      <c r="V39318" s="17"/>
    </row>
    <row r="39319" spans="22:22" x14ac:dyDescent="0.35">
      <c r="V39319" s="17"/>
    </row>
    <row r="39320" spans="22:22" x14ac:dyDescent="0.35">
      <c r="V39320" s="17"/>
    </row>
    <row r="39321" spans="22:22" x14ac:dyDescent="0.35">
      <c r="V39321" s="17"/>
    </row>
    <row r="39322" spans="22:22" x14ac:dyDescent="0.35">
      <c r="V39322" s="17"/>
    </row>
    <row r="39323" spans="22:22" x14ac:dyDescent="0.35">
      <c r="V39323" s="17"/>
    </row>
    <row r="39324" spans="22:22" x14ac:dyDescent="0.35">
      <c r="V39324" s="17"/>
    </row>
    <row r="39325" spans="22:22" x14ac:dyDescent="0.35">
      <c r="V39325" s="17"/>
    </row>
    <row r="39326" spans="22:22" x14ac:dyDescent="0.35">
      <c r="V39326" s="17"/>
    </row>
    <row r="39327" spans="22:22" x14ac:dyDescent="0.35">
      <c r="V39327" s="17"/>
    </row>
    <row r="39328" spans="22:22" x14ac:dyDescent="0.35">
      <c r="V39328" s="17"/>
    </row>
    <row r="39329" spans="22:22" x14ac:dyDescent="0.35">
      <c r="V39329" s="17"/>
    </row>
    <row r="39330" spans="22:22" x14ac:dyDescent="0.35">
      <c r="V39330" s="17"/>
    </row>
    <row r="39331" spans="22:22" x14ac:dyDescent="0.35">
      <c r="V39331" s="17"/>
    </row>
    <row r="39332" spans="22:22" x14ac:dyDescent="0.35">
      <c r="V39332" s="17"/>
    </row>
    <row r="39333" spans="22:22" x14ac:dyDescent="0.35">
      <c r="V39333" s="17"/>
    </row>
    <row r="39334" spans="22:22" x14ac:dyDescent="0.35">
      <c r="V39334" s="17"/>
    </row>
    <row r="39335" spans="22:22" x14ac:dyDescent="0.35">
      <c r="V39335" s="17"/>
    </row>
    <row r="39336" spans="22:22" x14ac:dyDescent="0.35">
      <c r="V39336" s="17"/>
    </row>
    <row r="39337" spans="22:22" x14ac:dyDescent="0.35">
      <c r="V39337" s="17"/>
    </row>
    <row r="39338" spans="22:22" x14ac:dyDescent="0.35">
      <c r="V39338" s="17"/>
    </row>
    <row r="39339" spans="22:22" x14ac:dyDescent="0.35">
      <c r="V39339" s="17"/>
    </row>
    <row r="39340" spans="22:22" x14ac:dyDescent="0.35">
      <c r="V39340" s="17"/>
    </row>
    <row r="39341" spans="22:22" x14ac:dyDescent="0.35">
      <c r="V39341" s="17"/>
    </row>
    <row r="39342" spans="22:22" x14ac:dyDescent="0.35">
      <c r="V39342" s="17"/>
    </row>
    <row r="39343" spans="22:22" x14ac:dyDescent="0.35">
      <c r="V39343" s="17"/>
    </row>
    <row r="39344" spans="22:22" x14ac:dyDescent="0.35">
      <c r="V39344" s="17"/>
    </row>
    <row r="39345" spans="22:22" x14ac:dyDescent="0.35">
      <c r="V39345" s="17"/>
    </row>
    <row r="39346" spans="22:22" x14ac:dyDescent="0.35">
      <c r="V39346" s="17"/>
    </row>
    <row r="39347" spans="22:22" x14ac:dyDescent="0.35">
      <c r="V39347" s="17"/>
    </row>
    <row r="39348" spans="22:22" x14ac:dyDescent="0.35">
      <c r="V39348" s="17"/>
    </row>
    <row r="39349" spans="22:22" x14ac:dyDescent="0.35">
      <c r="V39349" s="17"/>
    </row>
    <row r="39350" spans="22:22" x14ac:dyDescent="0.35">
      <c r="V39350" s="17"/>
    </row>
    <row r="39351" spans="22:22" x14ac:dyDescent="0.35">
      <c r="V39351" s="17"/>
    </row>
    <row r="39352" spans="22:22" x14ac:dyDescent="0.35">
      <c r="V39352" s="17"/>
    </row>
    <row r="39353" spans="22:22" x14ac:dyDescent="0.35">
      <c r="V39353" s="17"/>
    </row>
    <row r="39354" spans="22:22" x14ac:dyDescent="0.35">
      <c r="V39354" s="17"/>
    </row>
    <row r="39355" spans="22:22" x14ac:dyDescent="0.35">
      <c r="V39355" s="17"/>
    </row>
    <row r="39356" spans="22:22" x14ac:dyDescent="0.35">
      <c r="V39356" s="17"/>
    </row>
    <row r="39357" spans="22:22" x14ac:dyDescent="0.35">
      <c r="V39357" s="17"/>
    </row>
    <row r="39358" spans="22:22" x14ac:dyDescent="0.35">
      <c r="V39358" s="17"/>
    </row>
    <row r="39359" spans="22:22" x14ac:dyDescent="0.35">
      <c r="V39359" s="17"/>
    </row>
    <row r="39360" spans="22:22" x14ac:dyDescent="0.35">
      <c r="V39360" s="17"/>
    </row>
    <row r="39361" spans="22:22" x14ac:dyDescent="0.35">
      <c r="V39361" s="17"/>
    </row>
    <row r="39362" spans="22:22" x14ac:dyDescent="0.35">
      <c r="V39362" s="17"/>
    </row>
    <row r="39363" spans="22:22" x14ac:dyDescent="0.35">
      <c r="V39363" s="17"/>
    </row>
    <row r="39364" spans="22:22" x14ac:dyDescent="0.35">
      <c r="V39364" s="17"/>
    </row>
    <row r="39365" spans="22:22" x14ac:dyDescent="0.35">
      <c r="V39365" s="17"/>
    </row>
    <row r="39366" spans="22:22" x14ac:dyDescent="0.35">
      <c r="V39366" s="17"/>
    </row>
    <row r="39367" spans="22:22" x14ac:dyDescent="0.35">
      <c r="V39367" s="17"/>
    </row>
    <row r="39368" spans="22:22" x14ac:dyDescent="0.35">
      <c r="V39368" s="17"/>
    </row>
    <row r="39369" spans="22:22" x14ac:dyDescent="0.35">
      <c r="V39369" s="17"/>
    </row>
    <row r="39370" spans="22:22" x14ac:dyDescent="0.35">
      <c r="V39370" s="17"/>
    </row>
    <row r="39371" spans="22:22" x14ac:dyDescent="0.35">
      <c r="V39371" s="17"/>
    </row>
    <row r="39372" spans="22:22" x14ac:dyDescent="0.35">
      <c r="V39372" s="17"/>
    </row>
    <row r="39373" spans="22:22" x14ac:dyDescent="0.35">
      <c r="V39373" s="17"/>
    </row>
    <row r="39374" spans="22:22" x14ac:dyDescent="0.35">
      <c r="V39374" s="17"/>
    </row>
    <row r="39375" spans="22:22" x14ac:dyDescent="0.35">
      <c r="V39375" s="17"/>
    </row>
    <row r="39376" spans="22:22" x14ac:dyDescent="0.35">
      <c r="V39376" s="17"/>
    </row>
    <row r="39377" spans="22:22" x14ac:dyDescent="0.35">
      <c r="V39377" s="17"/>
    </row>
    <row r="39378" spans="22:22" x14ac:dyDescent="0.35">
      <c r="V39378" s="17"/>
    </row>
    <row r="39379" spans="22:22" x14ac:dyDescent="0.35">
      <c r="V39379" s="17"/>
    </row>
    <row r="39380" spans="22:22" x14ac:dyDescent="0.35">
      <c r="V39380" s="17"/>
    </row>
    <row r="39381" spans="22:22" x14ac:dyDescent="0.35">
      <c r="V39381" s="17"/>
    </row>
    <row r="39382" spans="22:22" x14ac:dyDescent="0.35">
      <c r="V39382" s="17"/>
    </row>
    <row r="39383" spans="22:22" x14ac:dyDescent="0.35">
      <c r="V39383" s="17"/>
    </row>
    <row r="39384" spans="22:22" x14ac:dyDescent="0.35">
      <c r="V39384" s="17"/>
    </row>
    <row r="39385" spans="22:22" x14ac:dyDescent="0.35">
      <c r="V39385" s="17"/>
    </row>
    <row r="39386" spans="22:22" x14ac:dyDescent="0.35">
      <c r="V39386" s="17"/>
    </row>
    <row r="39387" spans="22:22" x14ac:dyDescent="0.35">
      <c r="V39387" s="17"/>
    </row>
    <row r="39388" spans="22:22" x14ac:dyDescent="0.35">
      <c r="V39388" s="17"/>
    </row>
    <row r="39389" spans="22:22" x14ac:dyDescent="0.35">
      <c r="V39389" s="17"/>
    </row>
    <row r="39390" spans="22:22" x14ac:dyDescent="0.35">
      <c r="V39390" s="17"/>
    </row>
    <row r="39391" spans="22:22" x14ac:dyDescent="0.35">
      <c r="V39391" s="17"/>
    </row>
    <row r="39392" spans="22:22" x14ac:dyDescent="0.35">
      <c r="V39392" s="17"/>
    </row>
    <row r="39393" spans="22:22" x14ac:dyDescent="0.35">
      <c r="V39393" s="17"/>
    </row>
    <row r="39394" spans="22:22" x14ac:dyDescent="0.35">
      <c r="V39394" s="17"/>
    </row>
    <row r="39395" spans="22:22" x14ac:dyDescent="0.35">
      <c r="V39395" s="17"/>
    </row>
    <row r="39396" spans="22:22" x14ac:dyDescent="0.35">
      <c r="V39396" s="17"/>
    </row>
    <row r="39397" spans="22:22" x14ac:dyDescent="0.35">
      <c r="V39397" s="17"/>
    </row>
    <row r="39398" spans="22:22" x14ac:dyDescent="0.35">
      <c r="V39398" s="17"/>
    </row>
    <row r="39399" spans="22:22" x14ac:dyDescent="0.35">
      <c r="V39399" s="17"/>
    </row>
    <row r="39400" spans="22:22" x14ac:dyDescent="0.35">
      <c r="V39400" s="17"/>
    </row>
    <row r="39401" spans="22:22" x14ac:dyDescent="0.35">
      <c r="V39401" s="17"/>
    </row>
    <row r="39402" spans="22:22" x14ac:dyDescent="0.35">
      <c r="V39402" s="17"/>
    </row>
    <row r="39403" spans="22:22" x14ac:dyDescent="0.35">
      <c r="V39403" s="17"/>
    </row>
    <row r="39404" spans="22:22" x14ac:dyDescent="0.35">
      <c r="V39404" s="17"/>
    </row>
    <row r="39405" spans="22:22" x14ac:dyDescent="0.35">
      <c r="V39405" s="17"/>
    </row>
    <row r="39406" spans="22:22" x14ac:dyDescent="0.35">
      <c r="V39406" s="17"/>
    </row>
    <row r="39407" spans="22:22" x14ac:dyDescent="0.35">
      <c r="V39407" s="17"/>
    </row>
    <row r="39408" spans="22:22" x14ac:dyDescent="0.35">
      <c r="V39408" s="17"/>
    </row>
    <row r="39409" spans="22:22" x14ac:dyDescent="0.35">
      <c r="V39409" s="17"/>
    </row>
    <row r="39410" spans="22:22" x14ac:dyDescent="0.35">
      <c r="V39410" s="17"/>
    </row>
    <row r="39411" spans="22:22" x14ac:dyDescent="0.35">
      <c r="V39411" s="17"/>
    </row>
    <row r="39412" spans="22:22" x14ac:dyDescent="0.35">
      <c r="V39412" s="17"/>
    </row>
    <row r="39413" spans="22:22" x14ac:dyDescent="0.35">
      <c r="V39413" s="17"/>
    </row>
    <row r="39414" spans="22:22" x14ac:dyDescent="0.35">
      <c r="V39414" s="17"/>
    </row>
    <row r="39415" spans="22:22" x14ac:dyDescent="0.35">
      <c r="V39415" s="17"/>
    </row>
    <row r="39416" spans="22:22" x14ac:dyDescent="0.35">
      <c r="V39416" s="17"/>
    </row>
    <row r="39417" spans="22:22" x14ac:dyDescent="0.35">
      <c r="V39417" s="17"/>
    </row>
    <row r="39418" spans="22:22" x14ac:dyDescent="0.35">
      <c r="V39418" s="17"/>
    </row>
    <row r="39419" spans="22:22" x14ac:dyDescent="0.35">
      <c r="V39419" s="17"/>
    </row>
    <row r="39420" spans="22:22" x14ac:dyDescent="0.35">
      <c r="V39420" s="17"/>
    </row>
    <row r="39421" spans="22:22" x14ac:dyDescent="0.35">
      <c r="V39421" s="17"/>
    </row>
    <row r="39422" spans="22:22" x14ac:dyDescent="0.35">
      <c r="V39422" s="17"/>
    </row>
    <row r="39423" spans="22:22" x14ac:dyDescent="0.35">
      <c r="V39423" s="17"/>
    </row>
    <row r="39424" spans="22:22" x14ac:dyDescent="0.35">
      <c r="V39424" s="17"/>
    </row>
    <row r="39425" spans="22:22" x14ac:dyDescent="0.35">
      <c r="V39425" s="17"/>
    </row>
    <row r="39426" spans="22:22" x14ac:dyDescent="0.35">
      <c r="V39426" s="17"/>
    </row>
    <row r="39427" spans="22:22" x14ac:dyDescent="0.35">
      <c r="V39427" s="17"/>
    </row>
    <row r="39428" spans="22:22" x14ac:dyDescent="0.35">
      <c r="V39428" s="17"/>
    </row>
    <row r="39429" spans="22:22" x14ac:dyDescent="0.35">
      <c r="V39429" s="17"/>
    </row>
    <row r="39430" spans="22:22" x14ac:dyDescent="0.35">
      <c r="V39430" s="17"/>
    </row>
    <row r="39431" spans="22:22" x14ac:dyDescent="0.35">
      <c r="V39431" s="17"/>
    </row>
    <row r="39432" spans="22:22" x14ac:dyDescent="0.35">
      <c r="V39432" s="17"/>
    </row>
    <row r="39433" spans="22:22" x14ac:dyDescent="0.35">
      <c r="V39433" s="17"/>
    </row>
    <row r="39434" spans="22:22" x14ac:dyDescent="0.35">
      <c r="V39434" s="17"/>
    </row>
    <row r="39435" spans="22:22" x14ac:dyDescent="0.35">
      <c r="V39435" s="17"/>
    </row>
    <row r="39436" spans="22:22" x14ac:dyDescent="0.35">
      <c r="V39436" s="17"/>
    </row>
    <row r="39437" spans="22:22" x14ac:dyDescent="0.35">
      <c r="V39437" s="17"/>
    </row>
    <row r="39438" spans="22:22" x14ac:dyDescent="0.35">
      <c r="V39438" s="17"/>
    </row>
    <row r="39439" spans="22:22" x14ac:dyDescent="0.35">
      <c r="V39439" s="17"/>
    </row>
    <row r="39440" spans="22:22" x14ac:dyDescent="0.35">
      <c r="V39440" s="17"/>
    </row>
    <row r="39441" spans="22:22" x14ac:dyDescent="0.35">
      <c r="V39441" s="17"/>
    </row>
    <row r="39442" spans="22:22" x14ac:dyDescent="0.35">
      <c r="V39442" s="17"/>
    </row>
    <row r="39443" spans="22:22" x14ac:dyDescent="0.35">
      <c r="V39443" s="17"/>
    </row>
    <row r="39444" spans="22:22" x14ac:dyDescent="0.35">
      <c r="V39444" s="17"/>
    </row>
    <row r="39445" spans="22:22" x14ac:dyDescent="0.35">
      <c r="V39445" s="17"/>
    </row>
    <row r="39446" spans="22:22" x14ac:dyDescent="0.35">
      <c r="V39446" s="17"/>
    </row>
    <row r="39447" spans="22:22" x14ac:dyDescent="0.35">
      <c r="V39447" s="17"/>
    </row>
    <row r="39448" spans="22:22" x14ac:dyDescent="0.35">
      <c r="V39448" s="17"/>
    </row>
    <row r="39449" spans="22:22" x14ac:dyDescent="0.35">
      <c r="V39449" s="17"/>
    </row>
    <row r="39450" spans="22:22" x14ac:dyDescent="0.35">
      <c r="V39450" s="17"/>
    </row>
    <row r="39451" spans="22:22" x14ac:dyDescent="0.35">
      <c r="V39451" s="17"/>
    </row>
    <row r="39452" spans="22:22" x14ac:dyDescent="0.35">
      <c r="V39452" s="17"/>
    </row>
    <row r="39453" spans="22:22" x14ac:dyDescent="0.35">
      <c r="V39453" s="17"/>
    </row>
    <row r="39454" spans="22:22" x14ac:dyDescent="0.35">
      <c r="V39454" s="17"/>
    </row>
    <row r="39455" spans="22:22" x14ac:dyDescent="0.35">
      <c r="V39455" s="17"/>
    </row>
    <row r="39456" spans="22:22" x14ac:dyDescent="0.35">
      <c r="V39456" s="17"/>
    </row>
    <row r="39457" spans="22:22" x14ac:dyDescent="0.35">
      <c r="V39457" s="17"/>
    </row>
    <row r="39458" spans="22:22" x14ac:dyDescent="0.35">
      <c r="V39458" s="17"/>
    </row>
    <row r="39459" spans="22:22" x14ac:dyDescent="0.35">
      <c r="V39459" s="17"/>
    </row>
    <row r="39460" spans="22:22" x14ac:dyDescent="0.35">
      <c r="V39460" s="17"/>
    </row>
    <row r="39461" spans="22:22" x14ac:dyDescent="0.35">
      <c r="V39461" s="17"/>
    </row>
    <row r="39462" spans="22:22" x14ac:dyDescent="0.35">
      <c r="V39462" s="17"/>
    </row>
    <row r="39463" spans="22:22" x14ac:dyDescent="0.35">
      <c r="V39463" s="17"/>
    </row>
    <row r="39464" spans="22:22" x14ac:dyDescent="0.35">
      <c r="V39464" s="17"/>
    </row>
    <row r="39465" spans="22:22" x14ac:dyDescent="0.35">
      <c r="V39465" s="17"/>
    </row>
    <row r="39466" spans="22:22" x14ac:dyDescent="0.35">
      <c r="V39466" s="17"/>
    </row>
    <row r="39467" spans="22:22" x14ac:dyDescent="0.35">
      <c r="V39467" s="17"/>
    </row>
    <row r="39468" spans="22:22" x14ac:dyDescent="0.35">
      <c r="V39468" s="17"/>
    </row>
    <row r="39469" spans="22:22" x14ac:dyDescent="0.35">
      <c r="V39469" s="17"/>
    </row>
    <row r="39470" spans="22:22" x14ac:dyDescent="0.35">
      <c r="V39470" s="17"/>
    </row>
    <row r="39471" spans="22:22" x14ac:dyDescent="0.35">
      <c r="V39471" s="17"/>
    </row>
    <row r="39472" spans="22:22" x14ac:dyDescent="0.35">
      <c r="V39472" s="17"/>
    </row>
    <row r="39473" spans="22:22" x14ac:dyDescent="0.35">
      <c r="V39473" s="17"/>
    </row>
    <row r="39474" spans="22:22" x14ac:dyDescent="0.35">
      <c r="V39474" s="17"/>
    </row>
    <row r="39475" spans="22:22" x14ac:dyDescent="0.35">
      <c r="V39475" s="17"/>
    </row>
    <row r="39476" spans="22:22" x14ac:dyDescent="0.35">
      <c r="V39476" s="17"/>
    </row>
    <row r="39477" spans="22:22" x14ac:dyDescent="0.35">
      <c r="V39477" s="17"/>
    </row>
    <row r="39478" spans="22:22" x14ac:dyDescent="0.35">
      <c r="V39478" s="17"/>
    </row>
    <row r="39479" spans="22:22" x14ac:dyDescent="0.35">
      <c r="V39479" s="17"/>
    </row>
    <row r="39480" spans="22:22" x14ac:dyDescent="0.35">
      <c r="V39480" s="17"/>
    </row>
    <row r="39481" spans="22:22" x14ac:dyDescent="0.35">
      <c r="V39481" s="17"/>
    </row>
    <row r="39482" spans="22:22" x14ac:dyDescent="0.35">
      <c r="V39482" s="17"/>
    </row>
    <row r="39483" spans="22:22" x14ac:dyDescent="0.35">
      <c r="V39483" s="17"/>
    </row>
    <row r="39484" spans="22:22" x14ac:dyDescent="0.35">
      <c r="V39484" s="17"/>
    </row>
    <row r="39485" spans="22:22" x14ac:dyDescent="0.35">
      <c r="V39485" s="17"/>
    </row>
    <row r="39486" spans="22:22" x14ac:dyDescent="0.35">
      <c r="V39486" s="17"/>
    </row>
    <row r="39487" spans="22:22" x14ac:dyDescent="0.35">
      <c r="V39487" s="17"/>
    </row>
    <row r="39488" spans="22:22" x14ac:dyDescent="0.35">
      <c r="V39488" s="17"/>
    </row>
    <row r="39489" spans="22:22" x14ac:dyDescent="0.35">
      <c r="V39489" s="17"/>
    </row>
    <row r="39490" spans="22:22" x14ac:dyDescent="0.35">
      <c r="V39490" s="17"/>
    </row>
    <row r="39491" spans="22:22" x14ac:dyDescent="0.35">
      <c r="V39491" s="17"/>
    </row>
    <row r="39492" spans="22:22" x14ac:dyDescent="0.35">
      <c r="V39492" s="17"/>
    </row>
    <row r="39493" spans="22:22" x14ac:dyDescent="0.35">
      <c r="V39493" s="17"/>
    </row>
    <row r="39494" spans="22:22" x14ac:dyDescent="0.35">
      <c r="V39494" s="17"/>
    </row>
    <row r="39495" spans="22:22" x14ac:dyDescent="0.35">
      <c r="V39495" s="17"/>
    </row>
    <row r="39496" spans="22:22" x14ac:dyDescent="0.35">
      <c r="V39496" s="17"/>
    </row>
    <row r="39497" spans="22:22" x14ac:dyDescent="0.35">
      <c r="V39497" s="17"/>
    </row>
    <row r="39498" spans="22:22" x14ac:dyDescent="0.35">
      <c r="V39498" s="17"/>
    </row>
    <row r="39499" spans="22:22" x14ac:dyDescent="0.35">
      <c r="V39499" s="17"/>
    </row>
    <row r="39500" spans="22:22" x14ac:dyDescent="0.35">
      <c r="V39500" s="17"/>
    </row>
    <row r="39501" spans="22:22" x14ac:dyDescent="0.35">
      <c r="V39501" s="17"/>
    </row>
    <row r="39502" spans="22:22" x14ac:dyDescent="0.35">
      <c r="V39502" s="17"/>
    </row>
    <row r="39503" spans="22:22" x14ac:dyDescent="0.35">
      <c r="V39503" s="17"/>
    </row>
    <row r="39504" spans="22:22" x14ac:dyDescent="0.35">
      <c r="V39504" s="17"/>
    </row>
    <row r="39505" spans="22:22" x14ac:dyDescent="0.35">
      <c r="V39505" s="17"/>
    </row>
    <row r="39506" spans="22:22" x14ac:dyDescent="0.35">
      <c r="V39506" s="17"/>
    </row>
    <row r="39507" spans="22:22" x14ac:dyDescent="0.35">
      <c r="V39507" s="17"/>
    </row>
    <row r="39508" spans="22:22" x14ac:dyDescent="0.35">
      <c r="V39508" s="17"/>
    </row>
    <row r="39509" spans="22:22" x14ac:dyDescent="0.35">
      <c r="V39509" s="17"/>
    </row>
    <row r="39510" spans="22:22" x14ac:dyDescent="0.35">
      <c r="V39510" s="17"/>
    </row>
    <row r="39511" spans="22:22" x14ac:dyDescent="0.35">
      <c r="V39511" s="17"/>
    </row>
    <row r="39512" spans="22:22" x14ac:dyDescent="0.35">
      <c r="V39512" s="17"/>
    </row>
    <row r="39513" spans="22:22" x14ac:dyDescent="0.35">
      <c r="V39513" s="17"/>
    </row>
    <row r="39514" spans="22:22" x14ac:dyDescent="0.35">
      <c r="V39514" s="17"/>
    </row>
    <row r="39515" spans="22:22" x14ac:dyDescent="0.35">
      <c r="V39515" s="17"/>
    </row>
    <row r="39516" spans="22:22" x14ac:dyDescent="0.35">
      <c r="V39516" s="17"/>
    </row>
    <row r="39517" spans="22:22" x14ac:dyDescent="0.35">
      <c r="V39517" s="17"/>
    </row>
    <row r="39518" spans="22:22" x14ac:dyDescent="0.35">
      <c r="V39518" s="17"/>
    </row>
    <row r="39519" spans="22:22" x14ac:dyDescent="0.35">
      <c r="V39519" s="17"/>
    </row>
    <row r="39520" spans="22:22" x14ac:dyDescent="0.35">
      <c r="V39520" s="17"/>
    </row>
    <row r="39521" spans="22:22" x14ac:dyDescent="0.35">
      <c r="V39521" s="17"/>
    </row>
    <row r="39522" spans="22:22" x14ac:dyDescent="0.35">
      <c r="V39522" s="17"/>
    </row>
    <row r="39523" spans="22:22" x14ac:dyDescent="0.35">
      <c r="V39523" s="17"/>
    </row>
    <row r="39524" spans="22:22" x14ac:dyDescent="0.35">
      <c r="V39524" s="17"/>
    </row>
    <row r="39525" spans="22:22" x14ac:dyDescent="0.35">
      <c r="V39525" s="17"/>
    </row>
    <row r="39526" spans="22:22" x14ac:dyDescent="0.35">
      <c r="V39526" s="17"/>
    </row>
    <row r="39527" spans="22:22" x14ac:dyDescent="0.35">
      <c r="V39527" s="17"/>
    </row>
    <row r="39528" spans="22:22" x14ac:dyDescent="0.35">
      <c r="V39528" s="17"/>
    </row>
    <row r="39529" spans="22:22" x14ac:dyDescent="0.35">
      <c r="V39529" s="17"/>
    </row>
    <row r="39530" spans="22:22" x14ac:dyDescent="0.35">
      <c r="V39530" s="17"/>
    </row>
    <row r="39531" spans="22:22" x14ac:dyDescent="0.35">
      <c r="V39531" s="17"/>
    </row>
    <row r="39532" spans="22:22" x14ac:dyDescent="0.35">
      <c r="V39532" s="17"/>
    </row>
    <row r="39533" spans="22:22" x14ac:dyDescent="0.35">
      <c r="V39533" s="17"/>
    </row>
    <row r="39534" spans="22:22" x14ac:dyDescent="0.35">
      <c r="V39534" s="17"/>
    </row>
    <row r="39535" spans="22:22" x14ac:dyDescent="0.35">
      <c r="V39535" s="17"/>
    </row>
    <row r="39536" spans="22:22" x14ac:dyDescent="0.35">
      <c r="V39536" s="17"/>
    </row>
    <row r="39537" spans="22:22" x14ac:dyDescent="0.35">
      <c r="V39537" s="17"/>
    </row>
    <row r="39538" spans="22:22" x14ac:dyDescent="0.35">
      <c r="V39538" s="17"/>
    </row>
    <row r="39539" spans="22:22" x14ac:dyDescent="0.35">
      <c r="V39539" s="17"/>
    </row>
    <row r="39540" spans="22:22" x14ac:dyDescent="0.35">
      <c r="V39540" s="17"/>
    </row>
    <row r="39541" spans="22:22" x14ac:dyDescent="0.35">
      <c r="V39541" s="17"/>
    </row>
    <row r="39542" spans="22:22" x14ac:dyDescent="0.35">
      <c r="V39542" s="17"/>
    </row>
    <row r="39543" spans="22:22" x14ac:dyDescent="0.35">
      <c r="V39543" s="17"/>
    </row>
    <row r="39544" spans="22:22" x14ac:dyDescent="0.35">
      <c r="V39544" s="17"/>
    </row>
    <row r="39545" spans="22:22" x14ac:dyDescent="0.35">
      <c r="V39545" s="17"/>
    </row>
    <row r="39546" spans="22:22" x14ac:dyDescent="0.35">
      <c r="V39546" s="17"/>
    </row>
    <row r="39547" spans="22:22" x14ac:dyDescent="0.35">
      <c r="V39547" s="17"/>
    </row>
    <row r="39548" spans="22:22" x14ac:dyDescent="0.35">
      <c r="V39548" s="17"/>
    </row>
    <row r="39549" spans="22:22" x14ac:dyDescent="0.35">
      <c r="V39549" s="17"/>
    </row>
    <row r="39550" spans="22:22" x14ac:dyDescent="0.35">
      <c r="V39550" s="17"/>
    </row>
    <row r="39551" spans="22:22" x14ac:dyDescent="0.35">
      <c r="V39551" s="17"/>
    </row>
    <row r="39552" spans="22:22" x14ac:dyDescent="0.35">
      <c r="V39552" s="17"/>
    </row>
    <row r="39553" spans="22:22" x14ac:dyDescent="0.35">
      <c r="V39553" s="17"/>
    </row>
    <row r="39554" spans="22:22" x14ac:dyDescent="0.35">
      <c r="V39554" s="17"/>
    </row>
    <row r="39555" spans="22:22" x14ac:dyDescent="0.35">
      <c r="V39555" s="17"/>
    </row>
    <row r="39556" spans="22:22" x14ac:dyDescent="0.35">
      <c r="V39556" s="17"/>
    </row>
    <row r="39557" spans="22:22" x14ac:dyDescent="0.35">
      <c r="V39557" s="17"/>
    </row>
    <row r="39558" spans="22:22" x14ac:dyDescent="0.35">
      <c r="V39558" s="17"/>
    </row>
    <row r="39559" spans="22:22" x14ac:dyDescent="0.35">
      <c r="V39559" s="17"/>
    </row>
    <row r="39560" spans="22:22" x14ac:dyDescent="0.35">
      <c r="V39560" s="17"/>
    </row>
    <row r="39561" spans="22:22" x14ac:dyDescent="0.35">
      <c r="V39561" s="17"/>
    </row>
    <row r="39562" spans="22:22" x14ac:dyDescent="0.35">
      <c r="V39562" s="17"/>
    </row>
    <row r="39563" spans="22:22" x14ac:dyDescent="0.35">
      <c r="V39563" s="17"/>
    </row>
    <row r="39564" spans="22:22" x14ac:dyDescent="0.35">
      <c r="V39564" s="17"/>
    </row>
    <row r="39565" spans="22:22" x14ac:dyDescent="0.35">
      <c r="V39565" s="17"/>
    </row>
    <row r="39566" spans="22:22" x14ac:dyDescent="0.35">
      <c r="V39566" s="17"/>
    </row>
    <row r="39567" spans="22:22" x14ac:dyDescent="0.35">
      <c r="V39567" s="17"/>
    </row>
    <row r="39568" spans="22:22" x14ac:dyDescent="0.35">
      <c r="V39568" s="17"/>
    </row>
    <row r="39569" spans="22:22" x14ac:dyDescent="0.35">
      <c r="V39569" s="17"/>
    </row>
    <row r="39570" spans="22:22" x14ac:dyDescent="0.35">
      <c r="V39570" s="17"/>
    </row>
    <row r="39571" spans="22:22" x14ac:dyDescent="0.35">
      <c r="V39571" s="17"/>
    </row>
    <row r="39572" spans="22:22" x14ac:dyDescent="0.35">
      <c r="V39572" s="17"/>
    </row>
    <row r="39573" spans="22:22" x14ac:dyDescent="0.35">
      <c r="V39573" s="17"/>
    </row>
    <row r="39574" spans="22:22" x14ac:dyDescent="0.35">
      <c r="V39574" s="17"/>
    </row>
    <row r="39575" spans="22:22" x14ac:dyDescent="0.35">
      <c r="V39575" s="17"/>
    </row>
    <row r="39576" spans="22:22" x14ac:dyDescent="0.35">
      <c r="V39576" s="17"/>
    </row>
    <row r="39577" spans="22:22" x14ac:dyDescent="0.35">
      <c r="V39577" s="17"/>
    </row>
    <row r="39578" spans="22:22" x14ac:dyDescent="0.35">
      <c r="V39578" s="17"/>
    </row>
    <row r="39579" spans="22:22" x14ac:dyDescent="0.35">
      <c r="V39579" s="17"/>
    </row>
    <row r="39580" spans="22:22" x14ac:dyDescent="0.35">
      <c r="V39580" s="17"/>
    </row>
    <row r="39581" spans="22:22" x14ac:dyDescent="0.35">
      <c r="V39581" s="17"/>
    </row>
    <row r="39582" spans="22:22" x14ac:dyDescent="0.35">
      <c r="V39582" s="17"/>
    </row>
    <row r="39583" spans="22:22" x14ac:dyDescent="0.35">
      <c r="V39583" s="17"/>
    </row>
    <row r="39584" spans="22:22" x14ac:dyDescent="0.35">
      <c r="V39584" s="17"/>
    </row>
    <row r="39585" spans="22:22" x14ac:dyDescent="0.35">
      <c r="V39585" s="17"/>
    </row>
    <row r="39586" spans="22:22" x14ac:dyDescent="0.35">
      <c r="V39586" s="17"/>
    </row>
    <row r="39587" spans="22:22" x14ac:dyDescent="0.35">
      <c r="V39587" s="17"/>
    </row>
    <row r="39588" spans="22:22" x14ac:dyDescent="0.35">
      <c r="V39588" s="17"/>
    </row>
    <row r="39589" spans="22:22" x14ac:dyDescent="0.35">
      <c r="V39589" s="17"/>
    </row>
    <row r="39590" spans="22:22" x14ac:dyDescent="0.35">
      <c r="V39590" s="17"/>
    </row>
    <row r="39591" spans="22:22" x14ac:dyDescent="0.35">
      <c r="V39591" s="17"/>
    </row>
    <row r="39592" spans="22:22" x14ac:dyDescent="0.35">
      <c r="V39592" s="17"/>
    </row>
    <row r="39593" spans="22:22" x14ac:dyDescent="0.35">
      <c r="V39593" s="17"/>
    </row>
    <row r="39594" spans="22:22" x14ac:dyDescent="0.35">
      <c r="V39594" s="17"/>
    </row>
    <row r="39595" spans="22:22" x14ac:dyDescent="0.35">
      <c r="V39595" s="17"/>
    </row>
    <row r="39596" spans="22:22" x14ac:dyDescent="0.35">
      <c r="V39596" s="17"/>
    </row>
    <row r="39597" spans="22:22" x14ac:dyDescent="0.35">
      <c r="V39597" s="17"/>
    </row>
    <row r="39598" spans="22:22" x14ac:dyDescent="0.35">
      <c r="V39598" s="17"/>
    </row>
    <row r="39599" spans="22:22" x14ac:dyDescent="0.35">
      <c r="V39599" s="17"/>
    </row>
    <row r="39600" spans="22:22" x14ac:dyDescent="0.35">
      <c r="V39600" s="17"/>
    </row>
    <row r="39601" spans="22:22" x14ac:dyDescent="0.35">
      <c r="V39601" s="17"/>
    </row>
    <row r="39602" spans="22:22" x14ac:dyDescent="0.35">
      <c r="V39602" s="17"/>
    </row>
    <row r="39603" spans="22:22" x14ac:dyDescent="0.35">
      <c r="V39603" s="17"/>
    </row>
    <row r="39604" spans="22:22" x14ac:dyDescent="0.35">
      <c r="V39604" s="17"/>
    </row>
    <row r="39605" spans="22:22" x14ac:dyDescent="0.35">
      <c r="V39605" s="17"/>
    </row>
    <row r="39606" spans="22:22" x14ac:dyDescent="0.35">
      <c r="V39606" s="17"/>
    </row>
    <row r="39607" spans="22:22" x14ac:dyDescent="0.35">
      <c r="V39607" s="17"/>
    </row>
    <row r="39608" spans="22:22" x14ac:dyDescent="0.35">
      <c r="V39608" s="17"/>
    </row>
    <row r="39609" spans="22:22" x14ac:dyDescent="0.35">
      <c r="V39609" s="17"/>
    </row>
    <row r="39610" spans="22:22" x14ac:dyDescent="0.35">
      <c r="V39610" s="17"/>
    </row>
    <row r="39611" spans="22:22" x14ac:dyDescent="0.35">
      <c r="V39611" s="17"/>
    </row>
    <row r="39612" spans="22:22" x14ac:dyDescent="0.35">
      <c r="V39612" s="17"/>
    </row>
    <row r="39613" spans="22:22" x14ac:dyDescent="0.35">
      <c r="V39613" s="17"/>
    </row>
    <row r="39614" spans="22:22" x14ac:dyDescent="0.35">
      <c r="V39614" s="17"/>
    </row>
    <row r="39615" spans="22:22" x14ac:dyDescent="0.35">
      <c r="V39615" s="17"/>
    </row>
    <row r="39616" spans="22:22" x14ac:dyDescent="0.35">
      <c r="V39616" s="17"/>
    </row>
    <row r="39617" spans="22:22" x14ac:dyDescent="0.35">
      <c r="V39617" s="17"/>
    </row>
    <row r="39618" spans="22:22" x14ac:dyDescent="0.35">
      <c r="V39618" s="17"/>
    </row>
    <row r="39619" spans="22:22" x14ac:dyDescent="0.35">
      <c r="V39619" s="17"/>
    </row>
    <row r="39620" spans="22:22" x14ac:dyDescent="0.35">
      <c r="V39620" s="17"/>
    </row>
    <row r="39621" spans="22:22" x14ac:dyDescent="0.35">
      <c r="V39621" s="17"/>
    </row>
    <row r="39622" spans="22:22" x14ac:dyDescent="0.35">
      <c r="V39622" s="17"/>
    </row>
    <row r="39623" spans="22:22" x14ac:dyDescent="0.35">
      <c r="V39623" s="17"/>
    </row>
    <row r="39624" spans="22:22" x14ac:dyDescent="0.35">
      <c r="V39624" s="17"/>
    </row>
    <row r="39625" spans="22:22" x14ac:dyDescent="0.35">
      <c r="V39625" s="17"/>
    </row>
    <row r="39626" spans="22:22" x14ac:dyDescent="0.35">
      <c r="V39626" s="17"/>
    </row>
    <row r="39627" spans="22:22" x14ac:dyDescent="0.35">
      <c r="V39627" s="17"/>
    </row>
    <row r="39628" spans="22:22" x14ac:dyDescent="0.35">
      <c r="V39628" s="17"/>
    </row>
    <row r="39629" spans="22:22" x14ac:dyDescent="0.35">
      <c r="V39629" s="17"/>
    </row>
    <row r="39630" spans="22:22" x14ac:dyDescent="0.35">
      <c r="V39630" s="17"/>
    </row>
    <row r="39631" spans="22:22" x14ac:dyDescent="0.35">
      <c r="V39631" s="17"/>
    </row>
    <row r="39632" spans="22:22" x14ac:dyDescent="0.35">
      <c r="V39632" s="17"/>
    </row>
    <row r="39633" spans="22:22" x14ac:dyDescent="0.35">
      <c r="V39633" s="17"/>
    </row>
    <row r="39634" spans="22:22" x14ac:dyDescent="0.35">
      <c r="V39634" s="17"/>
    </row>
    <row r="39635" spans="22:22" x14ac:dyDescent="0.35">
      <c r="V39635" s="17"/>
    </row>
    <row r="39636" spans="22:22" x14ac:dyDescent="0.35">
      <c r="V39636" s="17"/>
    </row>
    <row r="39637" spans="22:22" x14ac:dyDescent="0.35">
      <c r="V39637" s="17"/>
    </row>
    <row r="39638" spans="22:22" x14ac:dyDescent="0.35">
      <c r="V39638" s="17"/>
    </row>
    <row r="39639" spans="22:22" x14ac:dyDescent="0.35">
      <c r="V39639" s="17"/>
    </row>
    <row r="39640" spans="22:22" x14ac:dyDescent="0.35">
      <c r="V39640" s="17"/>
    </row>
    <row r="39641" spans="22:22" x14ac:dyDescent="0.35">
      <c r="V39641" s="17"/>
    </row>
    <row r="39642" spans="22:22" x14ac:dyDescent="0.35">
      <c r="V39642" s="17"/>
    </row>
    <row r="39643" spans="22:22" x14ac:dyDescent="0.35">
      <c r="V39643" s="17"/>
    </row>
    <row r="39644" spans="22:22" x14ac:dyDescent="0.35">
      <c r="V39644" s="17"/>
    </row>
    <row r="39645" spans="22:22" x14ac:dyDescent="0.35">
      <c r="V39645" s="17"/>
    </row>
    <row r="39646" spans="22:22" x14ac:dyDescent="0.35">
      <c r="V39646" s="17"/>
    </row>
    <row r="39647" spans="22:22" x14ac:dyDescent="0.35">
      <c r="V39647" s="17"/>
    </row>
    <row r="39648" spans="22:22" x14ac:dyDescent="0.35">
      <c r="V39648" s="17"/>
    </row>
    <row r="39649" spans="22:22" x14ac:dyDescent="0.35">
      <c r="V39649" s="17"/>
    </row>
    <row r="39650" spans="22:22" x14ac:dyDescent="0.35">
      <c r="V39650" s="17"/>
    </row>
    <row r="39651" spans="22:22" x14ac:dyDescent="0.35">
      <c r="V39651" s="17"/>
    </row>
    <row r="39652" spans="22:22" x14ac:dyDescent="0.35">
      <c r="V39652" s="17"/>
    </row>
    <row r="39653" spans="22:22" x14ac:dyDescent="0.35">
      <c r="V39653" s="17"/>
    </row>
    <row r="39654" spans="22:22" x14ac:dyDescent="0.35">
      <c r="V39654" s="17"/>
    </row>
    <row r="39655" spans="22:22" x14ac:dyDescent="0.35">
      <c r="V39655" s="17"/>
    </row>
    <row r="39656" spans="22:22" x14ac:dyDescent="0.35">
      <c r="V39656" s="17"/>
    </row>
    <row r="39657" spans="22:22" x14ac:dyDescent="0.35">
      <c r="V39657" s="17"/>
    </row>
    <row r="39658" spans="22:22" x14ac:dyDescent="0.35">
      <c r="V39658" s="17"/>
    </row>
    <row r="39659" spans="22:22" x14ac:dyDescent="0.35">
      <c r="V39659" s="17"/>
    </row>
    <row r="39660" spans="22:22" x14ac:dyDescent="0.35">
      <c r="V39660" s="17"/>
    </row>
    <row r="39661" spans="22:22" x14ac:dyDescent="0.35">
      <c r="V39661" s="17"/>
    </row>
    <row r="39662" spans="22:22" x14ac:dyDescent="0.35">
      <c r="V39662" s="17"/>
    </row>
    <row r="39663" spans="22:22" x14ac:dyDescent="0.35">
      <c r="V39663" s="17"/>
    </row>
    <row r="39664" spans="22:22" x14ac:dyDescent="0.35">
      <c r="V39664" s="17"/>
    </row>
    <row r="39665" spans="22:22" x14ac:dyDescent="0.35">
      <c r="V39665" s="17"/>
    </row>
    <row r="39666" spans="22:22" x14ac:dyDescent="0.35">
      <c r="V39666" s="17"/>
    </row>
    <row r="39667" spans="22:22" x14ac:dyDescent="0.35">
      <c r="V39667" s="17"/>
    </row>
    <row r="39668" spans="22:22" x14ac:dyDescent="0.35">
      <c r="V39668" s="17"/>
    </row>
    <row r="39669" spans="22:22" x14ac:dyDescent="0.35">
      <c r="V39669" s="17"/>
    </row>
    <row r="39670" spans="22:22" x14ac:dyDescent="0.35">
      <c r="V39670" s="17"/>
    </row>
    <row r="39671" spans="22:22" x14ac:dyDescent="0.35">
      <c r="V39671" s="17"/>
    </row>
    <row r="39672" spans="22:22" x14ac:dyDescent="0.35">
      <c r="V39672" s="17"/>
    </row>
    <row r="39673" spans="22:22" x14ac:dyDescent="0.35">
      <c r="V39673" s="17"/>
    </row>
    <row r="39674" spans="22:22" x14ac:dyDescent="0.35">
      <c r="V39674" s="17"/>
    </row>
    <row r="39675" spans="22:22" x14ac:dyDescent="0.35">
      <c r="V39675" s="17"/>
    </row>
    <row r="39676" spans="22:22" x14ac:dyDescent="0.35">
      <c r="V39676" s="17"/>
    </row>
    <row r="39677" spans="22:22" x14ac:dyDescent="0.35">
      <c r="V39677" s="17"/>
    </row>
    <row r="39678" spans="22:22" x14ac:dyDescent="0.35">
      <c r="V39678" s="17"/>
    </row>
    <row r="39679" spans="22:22" x14ac:dyDescent="0.35">
      <c r="V39679" s="17"/>
    </row>
    <row r="39680" spans="22:22" x14ac:dyDescent="0.35">
      <c r="V39680" s="17"/>
    </row>
    <row r="39681" spans="22:22" x14ac:dyDescent="0.35">
      <c r="V39681" s="17"/>
    </row>
    <row r="39682" spans="22:22" x14ac:dyDescent="0.35">
      <c r="V39682" s="17"/>
    </row>
    <row r="39683" spans="22:22" x14ac:dyDescent="0.35">
      <c r="V39683" s="17"/>
    </row>
    <row r="39684" spans="22:22" x14ac:dyDescent="0.35">
      <c r="V39684" s="17"/>
    </row>
    <row r="39685" spans="22:22" x14ac:dyDescent="0.35">
      <c r="V39685" s="17"/>
    </row>
    <row r="39686" spans="22:22" x14ac:dyDescent="0.35">
      <c r="V39686" s="17"/>
    </row>
    <row r="39687" spans="22:22" x14ac:dyDescent="0.35">
      <c r="V39687" s="17"/>
    </row>
    <row r="39688" spans="22:22" x14ac:dyDescent="0.35">
      <c r="V39688" s="17"/>
    </row>
    <row r="39689" spans="22:22" x14ac:dyDescent="0.35">
      <c r="V39689" s="17"/>
    </row>
    <row r="39690" spans="22:22" x14ac:dyDescent="0.35">
      <c r="V39690" s="17"/>
    </row>
    <row r="39691" spans="22:22" x14ac:dyDescent="0.35">
      <c r="V39691" s="17"/>
    </row>
    <row r="39692" spans="22:22" x14ac:dyDescent="0.35">
      <c r="V39692" s="17"/>
    </row>
    <row r="39693" spans="22:22" x14ac:dyDescent="0.35">
      <c r="V39693" s="17"/>
    </row>
    <row r="39694" spans="22:22" x14ac:dyDescent="0.35">
      <c r="V39694" s="17"/>
    </row>
    <row r="39695" spans="22:22" x14ac:dyDescent="0.35">
      <c r="V39695" s="17"/>
    </row>
    <row r="39696" spans="22:22" x14ac:dyDescent="0.35">
      <c r="V39696" s="17"/>
    </row>
    <row r="39697" spans="22:22" x14ac:dyDescent="0.35">
      <c r="V39697" s="17"/>
    </row>
    <row r="39698" spans="22:22" x14ac:dyDescent="0.35">
      <c r="V39698" s="17"/>
    </row>
    <row r="39699" spans="22:22" x14ac:dyDescent="0.35">
      <c r="V39699" s="17"/>
    </row>
    <row r="39700" spans="22:22" x14ac:dyDescent="0.35">
      <c r="V39700" s="17"/>
    </row>
    <row r="39701" spans="22:22" x14ac:dyDescent="0.35">
      <c r="V39701" s="17"/>
    </row>
    <row r="39702" spans="22:22" x14ac:dyDescent="0.35">
      <c r="V39702" s="17"/>
    </row>
    <row r="39703" spans="22:22" x14ac:dyDescent="0.35">
      <c r="V39703" s="17"/>
    </row>
    <row r="39704" spans="22:22" x14ac:dyDescent="0.35">
      <c r="V39704" s="17"/>
    </row>
    <row r="39705" spans="22:22" x14ac:dyDescent="0.35">
      <c r="V39705" s="17"/>
    </row>
    <row r="39706" spans="22:22" x14ac:dyDescent="0.35">
      <c r="V39706" s="17"/>
    </row>
    <row r="39707" spans="22:22" x14ac:dyDescent="0.35">
      <c r="V39707" s="17"/>
    </row>
    <row r="39708" spans="22:22" x14ac:dyDescent="0.35">
      <c r="V39708" s="17"/>
    </row>
    <row r="39709" spans="22:22" x14ac:dyDescent="0.35">
      <c r="V39709" s="17"/>
    </row>
    <row r="39710" spans="22:22" x14ac:dyDescent="0.35">
      <c r="V39710" s="17"/>
    </row>
    <row r="39711" spans="22:22" x14ac:dyDescent="0.35">
      <c r="V39711" s="17"/>
    </row>
    <row r="39712" spans="22:22" x14ac:dyDescent="0.35">
      <c r="V39712" s="17"/>
    </row>
    <row r="39713" spans="22:22" x14ac:dyDescent="0.35">
      <c r="V39713" s="17"/>
    </row>
    <row r="39714" spans="22:22" x14ac:dyDescent="0.35">
      <c r="V39714" s="17"/>
    </row>
    <row r="39715" spans="22:22" x14ac:dyDescent="0.35">
      <c r="V39715" s="17"/>
    </row>
    <row r="39716" spans="22:22" x14ac:dyDescent="0.35">
      <c r="V39716" s="17"/>
    </row>
    <row r="39717" spans="22:22" x14ac:dyDescent="0.35">
      <c r="V39717" s="17"/>
    </row>
    <row r="39718" spans="22:22" x14ac:dyDescent="0.35">
      <c r="V39718" s="17"/>
    </row>
    <row r="39719" spans="22:22" x14ac:dyDescent="0.35">
      <c r="V39719" s="17"/>
    </row>
    <row r="39720" spans="22:22" x14ac:dyDescent="0.35">
      <c r="V39720" s="17"/>
    </row>
    <row r="39721" spans="22:22" x14ac:dyDescent="0.35">
      <c r="V39721" s="17"/>
    </row>
    <row r="39722" spans="22:22" x14ac:dyDescent="0.35">
      <c r="V39722" s="17"/>
    </row>
    <row r="39723" spans="22:22" x14ac:dyDescent="0.35">
      <c r="V39723" s="17"/>
    </row>
    <row r="39724" spans="22:22" x14ac:dyDescent="0.35">
      <c r="V39724" s="17"/>
    </row>
    <row r="39725" spans="22:22" x14ac:dyDescent="0.35">
      <c r="V39725" s="17"/>
    </row>
    <row r="39726" spans="22:22" x14ac:dyDescent="0.35">
      <c r="V39726" s="17"/>
    </row>
    <row r="39727" spans="22:22" x14ac:dyDescent="0.35">
      <c r="V39727" s="17"/>
    </row>
    <row r="39728" spans="22:22" x14ac:dyDescent="0.35">
      <c r="V39728" s="17"/>
    </row>
    <row r="39729" spans="22:22" x14ac:dyDescent="0.35">
      <c r="V39729" s="17"/>
    </row>
    <row r="39730" spans="22:22" x14ac:dyDescent="0.35">
      <c r="V39730" s="17"/>
    </row>
    <row r="39731" spans="22:22" x14ac:dyDescent="0.35">
      <c r="V39731" s="17"/>
    </row>
    <row r="39732" spans="22:22" x14ac:dyDescent="0.35">
      <c r="V39732" s="17"/>
    </row>
    <row r="39733" spans="22:22" x14ac:dyDescent="0.35">
      <c r="V39733" s="17"/>
    </row>
    <row r="39734" spans="22:22" x14ac:dyDescent="0.35">
      <c r="V39734" s="17"/>
    </row>
    <row r="39735" spans="22:22" x14ac:dyDescent="0.35">
      <c r="V39735" s="17"/>
    </row>
    <row r="39736" spans="22:22" x14ac:dyDescent="0.35">
      <c r="V39736" s="17"/>
    </row>
    <row r="39737" spans="22:22" x14ac:dyDescent="0.35">
      <c r="V39737" s="17"/>
    </row>
    <row r="39738" spans="22:22" x14ac:dyDescent="0.35">
      <c r="V39738" s="17"/>
    </row>
    <row r="39739" spans="22:22" x14ac:dyDescent="0.35">
      <c r="V39739" s="17"/>
    </row>
    <row r="39740" spans="22:22" x14ac:dyDescent="0.35">
      <c r="V39740" s="17"/>
    </row>
    <row r="39741" spans="22:22" x14ac:dyDescent="0.35">
      <c r="V39741" s="17"/>
    </row>
    <row r="39742" spans="22:22" x14ac:dyDescent="0.35">
      <c r="V39742" s="17"/>
    </row>
    <row r="39743" spans="22:22" x14ac:dyDescent="0.35">
      <c r="V39743" s="17"/>
    </row>
    <row r="39744" spans="22:22" x14ac:dyDescent="0.35">
      <c r="V39744" s="17"/>
    </row>
    <row r="39745" spans="22:22" x14ac:dyDescent="0.35">
      <c r="V39745" s="17"/>
    </row>
    <row r="39746" spans="22:22" x14ac:dyDescent="0.35">
      <c r="V39746" s="17"/>
    </row>
    <row r="39747" spans="22:22" x14ac:dyDescent="0.35">
      <c r="V39747" s="17"/>
    </row>
    <row r="39748" spans="22:22" x14ac:dyDescent="0.35">
      <c r="V39748" s="17"/>
    </row>
    <row r="39749" spans="22:22" x14ac:dyDescent="0.35">
      <c r="V39749" s="17"/>
    </row>
    <row r="39750" spans="22:22" x14ac:dyDescent="0.35">
      <c r="V39750" s="17"/>
    </row>
    <row r="39751" spans="22:22" x14ac:dyDescent="0.35">
      <c r="V39751" s="17"/>
    </row>
    <row r="39752" spans="22:22" x14ac:dyDescent="0.35">
      <c r="V39752" s="17"/>
    </row>
    <row r="39753" spans="22:22" x14ac:dyDescent="0.35">
      <c r="V39753" s="17"/>
    </row>
    <row r="39754" spans="22:22" x14ac:dyDescent="0.35">
      <c r="V39754" s="17"/>
    </row>
    <row r="39755" spans="22:22" x14ac:dyDescent="0.35">
      <c r="V39755" s="17"/>
    </row>
    <row r="39756" spans="22:22" x14ac:dyDescent="0.35">
      <c r="V39756" s="17"/>
    </row>
    <row r="39757" spans="22:22" x14ac:dyDescent="0.35">
      <c r="V39757" s="17"/>
    </row>
    <row r="39758" spans="22:22" x14ac:dyDescent="0.35">
      <c r="V39758" s="17"/>
    </row>
    <row r="39759" spans="22:22" x14ac:dyDescent="0.35">
      <c r="V39759" s="17"/>
    </row>
    <row r="39760" spans="22:22" x14ac:dyDescent="0.35">
      <c r="V39760" s="17"/>
    </row>
    <row r="39761" spans="22:22" x14ac:dyDescent="0.35">
      <c r="V39761" s="17"/>
    </row>
    <row r="39762" spans="22:22" x14ac:dyDescent="0.35">
      <c r="V39762" s="17"/>
    </row>
    <row r="39763" spans="22:22" x14ac:dyDescent="0.35">
      <c r="V39763" s="17"/>
    </row>
    <row r="39764" spans="22:22" x14ac:dyDescent="0.35">
      <c r="V39764" s="17"/>
    </row>
    <row r="39765" spans="22:22" x14ac:dyDescent="0.35">
      <c r="V39765" s="17"/>
    </row>
    <row r="39766" spans="22:22" x14ac:dyDescent="0.35">
      <c r="V39766" s="17"/>
    </row>
    <row r="39767" spans="22:22" x14ac:dyDescent="0.35">
      <c r="V39767" s="17"/>
    </row>
    <row r="39768" spans="22:22" x14ac:dyDescent="0.35">
      <c r="V39768" s="17"/>
    </row>
    <row r="39769" spans="22:22" x14ac:dyDescent="0.35">
      <c r="V39769" s="17"/>
    </row>
    <row r="39770" spans="22:22" x14ac:dyDescent="0.35">
      <c r="V39770" s="17"/>
    </row>
    <row r="39771" spans="22:22" x14ac:dyDescent="0.35">
      <c r="V39771" s="17"/>
    </row>
    <row r="39772" spans="22:22" x14ac:dyDescent="0.35">
      <c r="V39772" s="17"/>
    </row>
    <row r="39773" spans="22:22" x14ac:dyDescent="0.35">
      <c r="V39773" s="17"/>
    </row>
    <row r="39774" spans="22:22" x14ac:dyDescent="0.35">
      <c r="V39774" s="17"/>
    </row>
    <row r="39775" spans="22:22" x14ac:dyDescent="0.35">
      <c r="V39775" s="17"/>
    </row>
    <row r="39776" spans="22:22" x14ac:dyDescent="0.35">
      <c r="V39776" s="17"/>
    </row>
    <row r="39777" spans="22:22" x14ac:dyDescent="0.35">
      <c r="V39777" s="17"/>
    </row>
    <row r="39778" spans="22:22" x14ac:dyDescent="0.35">
      <c r="V39778" s="17"/>
    </row>
    <row r="39779" spans="22:22" x14ac:dyDescent="0.35">
      <c r="V39779" s="17"/>
    </row>
    <row r="39780" spans="22:22" x14ac:dyDescent="0.35">
      <c r="V39780" s="17"/>
    </row>
    <row r="39781" spans="22:22" x14ac:dyDescent="0.35">
      <c r="V39781" s="17"/>
    </row>
    <row r="39782" spans="22:22" x14ac:dyDescent="0.35">
      <c r="V39782" s="17"/>
    </row>
    <row r="39783" spans="22:22" x14ac:dyDescent="0.35">
      <c r="V39783" s="17"/>
    </row>
    <row r="39784" spans="22:22" x14ac:dyDescent="0.35">
      <c r="V39784" s="17"/>
    </row>
    <row r="39785" spans="22:22" x14ac:dyDescent="0.35">
      <c r="V39785" s="17"/>
    </row>
    <row r="39786" spans="22:22" x14ac:dyDescent="0.35">
      <c r="V39786" s="17"/>
    </row>
    <row r="39787" spans="22:22" x14ac:dyDescent="0.35">
      <c r="V39787" s="17"/>
    </row>
    <row r="39788" spans="22:22" x14ac:dyDescent="0.35">
      <c r="V39788" s="17"/>
    </row>
    <row r="39789" spans="22:22" x14ac:dyDescent="0.35">
      <c r="V39789" s="17"/>
    </row>
    <row r="39790" spans="22:22" x14ac:dyDescent="0.35">
      <c r="V39790" s="17"/>
    </row>
    <row r="39791" spans="22:22" x14ac:dyDescent="0.35">
      <c r="V39791" s="17"/>
    </row>
    <row r="39792" spans="22:22" x14ac:dyDescent="0.35">
      <c r="V39792" s="17"/>
    </row>
    <row r="39793" spans="22:22" x14ac:dyDescent="0.35">
      <c r="V39793" s="17"/>
    </row>
    <row r="39794" spans="22:22" x14ac:dyDescent="0.35">
      <c r="V39794" s="17"/>
    </row>
    <row r="39795" spans="22:22" x14ac:dyDescent="0.35">
      <c r="V39795" s="17"/>
    </row>
    <row r="39796" spans="22:22" x14ac:dyDescent="0.35">
      <c r="V39796" s="17"/>
    </row>
    <row r="39797" spans="22:22" x14ac:dyDescent="0.35">
      <c r="V39797" s="17"/>
    </row>
    <row r="39798" spans="22:22" x14ac:dyDescent="0.35">
      <c r="V39798" s="17"/>
    </row>
    <row r="39799" spans="22:22" x14ac:dyDescent="0.35">
      <c r="V39799" s="17"/>
    </row>
    <row r="39800" spans="22:22" x14ac:dyDescent="0.35">
      <c r="V39800" s="17"/>
    </row>
    <row r="39801" spans="22:22" x14ac:dyDescent="0.35">
      <c r="V39801" s="17"/>
    </row>
    <row r="39802" spans="22:22" x14ac:dyDescent="0.35">
      <c r="V39802" s="17"/>
    </row>
    <row r="39803" spans="22:22" x14ac:dyDescent="0.35">
      <c r="V39803" s="17"/>
    </row>
    <row r="39804" spans="22:22" x14ac:dyDescent="0.35">
      <c r="V39804" s="17"/>
    </row>
    <row r="39805" spans="22:22" x14ac:dyDescent="0.35">
      <c r="V39805" s="17"/>
    </row>
    <row r="39806" spans="22:22" x14ac:dyDescent="0.35">
      <c r="V39806" s="17"/>
    </row>
    <row r="39807" spans="22:22" x14ac:dyDescent="0.35">
      <c r="V39807" s="17"/>
    </row>
    <row r="39808" spans="22:22" x14ac:dyDescent="0.35">
      <c r="V39808" s="17"/>
    </row>
    <row r="39809" spans="22:22" x14ac:dyDescent="0.35">
      <c r="V39809" s="17"/>
    </row>
    <row r="39810" spans="22:22" x14ac:dyDescent="0.35">
      <c r="V39810" s="17"/>
    </row>
    <row r="39811" spans="22:22" x14ac:dyDescent="0.35">
      <c r="V39811" s="17"/>
    </row>
    <row r="39812" spans="22:22" x14ac:dyDescent="0.35">
      <c r="V39812" s="17"/>
    </row>
    <row r="39813" spans="22:22" x14ac:dyDescent="0.35">
      <c r="V39813" s="17"/>
    </row>
    <row r="39814" spans="22:22" x14ac:dyDescent="0.35">
      <c r="V39814" s="17"/>
    </row>
    <row r="39815" spans="22:22" x14ac:dyDescent="0.35">
      <c r="V39815" s="17"/>
    </row>
    <row r="39816" spans="22:22" x14ac:dyDescent="0.35">
      <c r="V39816" s="17"/>
    </row>
    <row r="39817" spans="22:22" x14ac:dyDescent="0.35">
      <c r="V39817" s="17"/>
    </row>
    <row r="39818" spans="22:22" x14ac:dyDescent="0.35">
      <c r="V39818" s="17"/>
    </row>
    <row r="39819" spans="22:22" x14ac:dyDescent="0.35">
      <c r="V39819" s="17"/>
    </row>
    <row r="39820" spans="22:22" x14ac:dyDescent="0.35">
      <c r="V39820" s="17"/>
    </row>
    <row r="39821" spans="22:22" x14ac:dyDescent="0.35">
      <c r="V39821" s="17"/>
    </row>
    <row r="39822" spans="22:22" x14ac:dyDescent="0.35">
      <c r="V39822" s="17"/>
    </row>
    <row r="39823" spans="22:22" x14ac:dyDescent="0.35">
      <c r="V39823" s="17"/>
    </row>
    <row r="39824" spans="22:22" x14ac:dyDescent="0.35">
      <c r="V39824" s="17"/>
    </row>
    <row r="39825" spans="22:22" x14ac:dyDescent="0.35">
      <c r="V39825" s="17"/>
    </row>
    <row r="39826" spans="22:22" x14ac:dyDescent="0.35">
      <c r="V39826" s="17"/>
    </row>
    <row r="39827" spans="22:22" x14ac:dyDescent="0.35">
      <c r="V39827" s="17"/>
    </row>
    <row r="39828" spans="22:22" x14ac:dyDescent="0.35">
      <c r="V39828" s="17"/>
    </row>
    <row r="39829" spans="22:22" x14ac:dyDescent="0.35">
      <c r="V39829" s="17"/>
    </row>
    <row r="39830" spans="22:22" x14ac:dyDescent="0.35">
      <c r="V39830" s="17"/>
    </row>
    <row r="39831" spans="22:22" x14ac:dyDescent="0.35">
      <c r="V39831" s="17"/>
    </row>
    <row r="39832" spans="22:22" x14ac:dyDescent="0.35">
      <c r="V39832" s="17"/>
    </row>
    <row r="39833" spans="22:22" x14ac:dyDescent="0.35">
      <c r="V39833" s="17"/>
    </row>
    <row r="39834" spans="22:22" x14ac:dyDescent="0.35">
      <c r="V39834" s="17"/>
    </row>
    <row r="39835" spans="22:22" x14ac:dyDescent="0.35">
      <c r="V39835" s="17"/>
    </row>
    <row r="39836" spans="22:22" x14ac:dyDescent="0.35">
      <c r="V39836" s="17"/>
    </row>
    <row r="39837" spans="22:22" x14ac:dyDescent="0.35">
      <c r="V39837" s="17"/>
    </row>
    <row r="39838" spans="22:22" x14ac:dyDescent="0.35">
      <c r="V39838" s="17"/>
    </row>
    <row r="39839" spans="22:22" x14ac:dyDescent="0.35">
      <c r="V39839" s="17"/>
    </row>
    <row r="39840" spans="22:22" x14ac:dyDescent="0.35">
      <c r="V39840" s="17"/>
    </row>
    <row r="39841" spans="22:22" x14ac:dyDescent="0.35">
      <c r="V39841" s="17"/>
    </row>
    <row r="39842" spans="22:22" x14ac:dyDescent="0.35">
      <c r="V39842" s="17"/>
    </row>
    <row r="39843" spans="22:22" x14ac:dyDescent="0.35">
      <c r="V39843" s="17"/>
    </row>
    <row r="39844" spans="22:22" x14ac:dyDescent="0.35">
      <c r="V39844" s="17"/>
    </row>
    <row r="39845" spans="22:22" x14ac:dyDescent="0.35">
      <c r="V39845" s="17"/>
    </row>
    <row r="39846" spans="22:22" x14ac:dyDescent="0.35">
      <c r="V39846" s="17"/>
    </row>
    <row r="39847" spans="22:22" x14ac:dyDescent="0.35">
      <c r="V39847" s="17"/>
    </row>
    <row r="39848" spans="22:22" x14ac:dyDescent="0.35">
      <c r="V39848" s="17"/>
    </row>
    <row r="39849" spans="22:22" x14ac:dyDescent="0.35">
      <c r="V39849" s="17"/>
    </row>
    <row r="39850" spans="22:22" x14ac:dyDescent="0.35">
      <c r="V39850" s="17"/>
    </row>
    <row r="39851" spans="22:22" x14ac:dyDescent="0.35">
      <c r="V39851" s="17"/>
    </row>
    <row r="39852" spans="22:22" x14ac:dyDescent="0.35">
      <c r="V39852" s="17"/>
    </row>
    <row r="39853" spans="22:22" x14ac:dyDescent="0.35">
      <c r="V39853" s="17"/>
    </row>
    <row r="39854" spans="22:22" x14ac:dyDescent="0.35">
      <c r="V39854" s="17"/>
    </row>
    <row r="39855" spans="22:22" x14ac:dyDescent="0.35">
      <c r="V39855" s="17"/>
    </row>
    <row r="39856" spans="22:22" x14ac:dyDescent="0.35">
      <c r="V39856" s="17"/>
    </row>
    <row r="39857" spans="22:22" x14ac:dyDescent="0.35">
      <c r="V39857" s="17"/>
    </row>
    <row r="39858" spans="22:22" x14ac:dyDescent="0.35">
      <c r="V39858" s="17"/>
    </row>
    <row r="39859" spans="22:22" x14ac:dyDescent="0.35">
      <c r="V39859" s="17"/>
    </row>
    <row r="39860" spans="22:22" x14ac:dyDescent="0.35">
      <c r="V39860" s="17"/>
    </row>
    <row r="39861" spans="22:22" x14ac:dyDescent="0.35">
      <c r="V39861" s="17"/>
    </row>
    <row r="39862" spans="22:22" x14ac:dyDescent="0.35">
      <c r="V39862" s="17"/>
    </row>
    <row r="39863" spans="22:22" x14ac:dyDescent="0.35">
      <c r="V39863" s="17"/>
    </row>
    <row r="39864" spans="22:22" x14ac:dyDescent="0.35">
      <c r="V39864" s="17"/>
    </row>
    <row r="39865" spans="22:22" x14ac:dyDescent="0.35">
      <c r="V39865" s="17"/>
    </row>
    <row r="39866" spans="22:22" x14ac:dyDescent="0.35">
      <c r="V39866" s="17"/>
    </row>
    <row r="39867" spans="22:22" x14ac:dyDescent="0.35">
      <c r="V39867" s="17"/>
    </row>
    <row r="39868" spans="22:22" x14ac:dyDescent="0.35">
      <c r="V39868" s="17"/>
    </row>
    <row r="39869" spans="22:22" x14ac:dyDescent="0.35">
      <c r="V39869" s="17"/>
    </row>
    <row r="39870" spans="22:22" x14ac:dyDescent="0.35">
      <c r="V39870" s="17"/>
    </row>
    <row r="39871" spans="22:22" x14ac:dyDescent="0.35">
      <c r="V39871" s="17"/>
    </row>
    <row r="39872" spans="22:22" x14ac:dyDescent="0.35">
      <c r="V39872" s="17"/>
    </row>
    <row r="39873" spans="22:22" x14ac:dyDescent="0.35">
      <c r="V39873" s="17"/>
    </row>
    <row r="39874" spans="22:22" x14ac:dyDescent="0.35">
      <c r="V39874" s="17"/>
    </row>
    <row r="39875" spans="22:22" x14ac:dyDescent="0.35">
      <c r="V39875" s="17"/>
    </row>
    <row r="39876" spans="22:22" x14ac:dyDescent="0.35">
      <c r="V39876" s="17"/>
    </row>
    <row r="39877" spans="22:22" x14ac:dyDescent="0.35">
      <c r="V39877" s="17"/>
    </row>
    <row r="39878" spans="22:22" x14ac:dyDescent="0.35">
      <c r="V39878" s="17"/>
    </row>
    <row r="39879" spans="22:22" x14ac:dyDescent="0.35">
      <c r="V39879" s="17"/>
    </row>
    <row r="39880" spans="22:22" x14ac:dyDescent="0.35">
      <c r="V39880" s="17"/>
    </row>
    <row r="39881" spans="22:22" x14ac:dyDescent="0.35">
      <c r="V39881" s="17"/>
    </row>
    <row r="39882" spans="22:22" x14ac:dyDescent="0.35">
      <c r="V39882" s="17"/>
    </row>
    <row r="39883" spans="22:22" x14ac:dyDescent="0.35">
      <c r="V39883" s="17"/>
    </row>
    <row r="39884" spans="22:22" x14ac:dyDescent="0.35">
      <c r="V39884" s="17"/>
    </row>
    <row r="39885" spans="22:22" x14ac:dyDescent="0.35">
      <c r="V39885" s="17"/>
    </row>
    <row r="39886" spans="22:22" x14ac:dyDescent="0.35">
      <c r="V39886" s="17"/>
    </row>
    <row r="39887" spans="22:22" x14ac:dyDescent="0.35">
      <c r="V39887" s="17"/>
    </row>
    <row r="39888" spans="22:22" x14ac:dyDescent="0.35">
      <c r="V39888" s="17"/>
    </row>
    <row r="39889" spans="22:22" x14ac:dyDescent="0.35">
      <c r="V39889" s="17"/>
    </row>
    <row r="39890" spans="22:22" x14ac:dyDescent="0.35">
      <c r="V39890" s="17"/>
    </row>
    <row r="39891" spans="22:22" x14ac:dyDescent="0.35">
      <c r="V39891" s="17"/>
    </row>
    <row r="39892" spans="22:22" x14ac:dyDescent="0.35">
      <c r="V39892" s="17"/>
    </row>
    <row r="39893" spans="22:22" x14ac:dyDescent="0.35">
      <c r="V39893" s="17"/>
    </row>
    <row r="39894" spans="22:22" x14ac:dyDescent="0.35">
      <c r="V39894" s="17"/>
    </row>
    <row r="39895" spans="22:22" x14ac:dyDescent="0.35">
      <c r="V39895" s="17"/>
    </row>
    <row r="39896" spans="22:22" x14ac:dyDescent="0.35">
      <c r="V39896" s="17"/>
    </row>
    <row r="39897" spans="22:22" x14ac:dyDescent="0.35">
      <c r="V39897" s="17"/>
    </row>
    <row r="39898" spans="22:22" x14ac:dyDescent="0.35">
      <c r="V39898" s="17"/>
    </row>
    <row r="39899" spans="22:22" x14ac:dyDescent="0.35">
      <c r="V39899" s="17"/>
    </row>
    <row r="39900" spans="22:22" x14ac:dyDescent="0.35">
      <c r="V39900" s="17"/>
    </row>
    <row r="39901" spans="22:22" x14ac:dyDescent="0.35">
      <c r="V39901" s="17"/>
    </row>
    <row r="39902" spans="22:22" x14ac:dyDescent="0.35">
      <c r="V39902" s="17"/>
    </row>
    <row r="39903" spans="22:22" x14ac:dyDescent="0.35">
      <c r="V39903" s="17"/>
    </row>
    <row r="39904" spans="22:22" x14ac:dyDescent="0.35">
      <c r="V39904" s="17"/>
    </row>
    <row r="39905" spans="22:22" x14ac:dyDescent="0.35">
      <c r="V39905" s="17"/>
    </row>
    <row r="39906" spans="22:22" x14ac:dyDescent="0.35">
      <c r="V39906" s="17"/>
    </row>
    <row r="39907" spans="22:22" x14ac:dyDescent="0.35">
      <c r="V39907" s="17"/>
    </row>
    <row r="39908" spans="22:22" x14ac:dyDescent="0.35">
      <c r="V39908" s="17"/>
    </row>
    <row r="39909" spans="22:22" x14ac:dyDescent="0.35">
      <c r="V39909" s="17"/>
    </row>
    <row r="39910" spans="22:22" x14ac:dyDescent="0.35">
      <c r="V39910" s="17"/>
    </row>
    <row r="39911" spans="22:22" x14ac:dyDescent="0.35">
      <c r="V39911" s="17"/>
    </row>
    <row r="39912" spans="22:22" x14ac:dyDescent="0.35">
      <c r="V39912" s="17"/>
    </row>
    <row r="39913" spans="22:22" x14ac:dyDescent="0.35">
      <c r="V39913" s="17"/>
    </row>
    <row r="39914" spans="22:22" x14ac:dyDescent="0.35">
      <c r="V39914" s="17"/>
    </row>
    <row r="39915" spans="22:22" x14ac:dyDescent="0.35">
      <c r="V39915" s="17"/>
    </row>
    <row r="39916" spans="22:22" x14ac:dyDescent="0.35">
      <c r="V39916" s="17"/>
    </row>
    <row r="39917" spans="22:22" x14ac:dyDescent="0.35">
      <c r="V39917" s="17"/>
    </row>
    <row r="39918" spans="22:22" x14ac:dyDescent="0.35">
      <c r="V39918" s="17"/>
    </row>
    <row r="39919" spans="22:22" x14ac:dyDescent="0.35">
      <c r="V39919" s="17"/>
    </row>
    <row r="39920" spans="22:22" x14ac:dyDescent="0.35">
      <c r="V39920" s="17"/>
    </row>
    <row r="39921" spans="22:22" x14ac:dyDescent="0.35">
      <c r="V39921" s="17"/>
    </row>
    <row r="39922" spans="22:22" x14ac:dyDescent="0.35">
      <c r="V39922" s="17"/>
    </row>
    <row r="39923" spans="22:22" x14ac:dyDescent="0.35">
      <c r="V39923" s="17"/>
    </row>
    <row r="39924" spans="22:22" x14ac:dyDescent="0.35">
      <c r="V39924" s="17"/>
    </row>
    <row r="39925" spans="22:22" x14ac:dyDescent="0.35">
      <c r="V39925" s="17"/>
    </row>
    <row r="39926" spans="22:22" x14ac:dyDescent="0.35">
      <c r="V39926" s="17"/>
    </row>
    <row r="39927" spans="22:22" x14ac:dyDescent="0.35">
      <c r="V39927" s="17"/>
    </row>
    <row r="39928" spans="22:22" x14ac:dyDescent="0.35">
      <c r="V39928" s="17"/>
    </row>
    <row r="39929" spans="22:22" x14ac:dyDescent="0.35">
      <c r="V39929" s="17"/>
    </row>
    <row r="39930" spans="22:22" x14ac:dyDescent="0.35">
      <c r="V39930" s="17"/>
    </row>
    <row r="39931" spans="22:22" x14ac:dyDescent="0.35">
      <c r="V39931" s="17"/>
    </row>
    <row r="39932" spans="22:22" x14ac:dyDescent="0.35">
      <c r="V39932" s="17"/>
    </row>
    <row r="39933" spans="22:22" x14ac:dyDescent="0.35">
      <c r="V39933" s="17"/>
    </row>
    <row r="39934" spans="22:22" x14ac:dyDescent="0.35">
      <c r="V39934" s="17"/>
    </row>
    <row r="39935" spans="22:22" x14ac:dyDescent="0.35">
      <c r="V39935" s="17"/>
    </row>
    <row r="39936" spans="22:22" x14ac:dyDescent="0.35">
      <c r="V39936" s="17"/>
    </row>
    <row r="39937" spans="22:22" x14ac:dyDescent="0.35">
      <c r="V39937" s="17"/>
    </row>
    <row r="39938" spans="22:22" x14ac:dyDescent="0.35">
      <c r="V39938" s="17"/>
    </row>
    <row r="39939" spans="22:22" x14ac:dyDescent="0.35">
      <c r="V39939" s="17"/>
    </row>
    <row r="39940" spans="22:22" x14ac:dyDescent="0.35">
      <c r="V39940" s="17"/>
    </row>
    <row r="39941" spans="22:22" x14ac:dyDescent="0.35">
      <c r="V39941" s="17"/>
    </row>
    <row r="39942" spans="22:22" x14ac:dyDescent="0.35">
      <c r="V39942" s="17"/>
    </row>
    <row r="39943" spans="22:22" x14ac:dyDescent="0.35">
      <c r="V39943" s="17"/>
    </row>
    <row r="39944" spans="22:22" x14ac:dyDescent="0.35">
      <c r="V39944" s="17"/>
    </row>
    <row r="39945" spans="22:22" x14ac:dyDescent="0.35">
      <c r="V39945" s="17"/>
    </row>
    <row r="39946" spans="22:22" x14ac:dyDescent="0.35">
      <c r="V39946" s="17"/>
    </row>
    <row r="39947" spans="22:22" x14ac:dyDescent="0.35">
      <c r="V39947" s="17"/>
    </row>
    <row r="39948" spans="22:22" x14ac:dyDescent="0.35">
      <c r="V39948" s="17"/>
    </row>
    <row r="39949" spans="22:22" x14ac:dyDescent="0.35">
      <c r="V39949" s="17"/>
    </row>
    <row r="39950" spans="22:22" x14ac:dyDescent="0.35">
      <c r="V39950" s="17"/>
    </row>
    <row r="39951" spans="22:22" x14ac:dyDescent="0.35">
      <c r="V39951" s="17"/>
    </row>
    <row r="39952" spans="22:22" x14ac:dyDescent="0.35">
      <c r="V39952" s="17"/>
    </row>
    <row r="39953" spans="22:22" x14ac:dyDescent="0.35">
      <c r="V39953" s="17"/>
    </row>
    <row r="39954" spans="22:22" x14ac:dyDescent="0.35">
      <c r="V39954" s="17"/>
    </row>
    <row r="39955" spans="22:22" x14ac:dyDescent="0.35">
      <c r="V39955" s="17"/>
    </row>
    <row r="39956" spans="22:22" x14ac:dyDescent="0.35">
      <c r="V39956" s="17"/>
    </row>
    <row r="39957" spans="22:22" x14ac:dyDescent="0.35">
      <c r="V39957" s="17"/>
    </row>
    <row r="39958" spans="22:22" x14ac:dyDescent="0.35">
      <c r="V39958" s="17"/>
    </row>
    <row r="39959" spans="22:22" x14ac:dyDescent="0.35">
      <c r="V39959" s="17"/>
    </row>
    <row r="39960" spans="22:22" x14ac:dyDescent="0.35">
      <c r="V39960" s="17"/>
    </row>
    <row r="39961" spans="22:22" x14ac:dyDescent="0.35">
      <c r="V39961" s="17"/>
    </row>
    <row r="39962" spans="22:22" x14ac:dyDescent="0.35">
      <c r="V39962" s="17"/>
    </row>
    <row r="39963" spans="22:22" x14ac:dyDescent="0.35">
      <c r="V39963" s="17"/>
    </row>
    <row r="39964" spans="22:22" x14ac:dyDescent="0.35">
      <c r="V39964" s="17"/>
    </row>
    <row r="39965" spans="22:22" x14ac:dyDescent="0.35">
      <c r="V39965" s="17"/>
    </row>
    <row r="39966" spans="22:22" x14ac:dyDescent="0.35">
      <c r="V39966" s="17"/>
    </row>
    <row r="39967" spans="22:22" x14ac:dyDescent="0.35">
      <c r="V39967" s="17"/>
    </row>
    <row r="39968" spans="22:22" x14ac:dyDescent="0.35">
      <c r="V39968" s="17"/>
    </row>
    <row r="39969" spans="22:22" x14ac:dyDescent="0.35">
      <c r="V39969" s="17"/>
    </row>
    <row r="39970" spans="22:22" x14ac:dyDescent="0.35">
      <c r="V39970" s="17"/>
    </row>
    <row r="39971" spans="22:22" x14ac:dyDescent="0.35">
      <c r="V39971" s="17"/>
    </row>
    <row r="39972" spans="22:22" x14ac:dyDescent="0.35">
      <c r="V39972" s="17"/>
    </row>
    <row r="39973" spans="22:22" x14ac:dyDescent="0.35">
      <c r="V39973" s="17"/>
    </row>
    <row r="39974" spans="22:22" x14ac:dyDescent="0.35">
      <c r="V39974" s="17"/>
    </row>
    <row r="39975" spans="22:22" x14ac:dyDescent="0.35">
      <c r="V39975" s="17"/>
    </row>
    <row r="39976" spans="22:22" x14ac:dyDescent="0.35">
      <c r="V39976" s="17"/>
    </row>
    <row r="39977" spans="22:22" x14ac:dyDescent="0.35">
      <c r="V39977" s="17"/>
    </row>
    <row r="39978" spans="22:22" x14ac:dyDescent="0.35">
      <c r="V39978" s="17"/>
    </row>
    <row r="39979" spans="22:22" x14ac:dyDescent="0.35">
      <c r="V39979" s="17"/>
    </row>
    <row r="39980" spans="22:22" x14ac:dyDescent="0.35">
      <c r="V39980" s="17"/>
    </row>
    <row r="39981" spans="22:22" x14ac:dyDescent="0.35">
      <c r="V39981" s="17"/>
    </row>
    <row r="39982" spans="22:22" x14ac:dyDescent="0.35">
      <c r="V39982" s="17"/>
    </row>
    <row r="39983" spans="22:22" x14ac:dyDescent="0.35">
      <c r="V39983" s="17"/>
    </row>
    <row r="39984" spans="22:22" x14ac:dyDescent="0.35">
      <c r="V39984" s="17"/>
    </row>
    <row r="39985" spans="22:22" x14ac:dyDescent="0.35">
      <c r="V39985" s="17"/>
    </row>
    <row r="39986" spans="22:22" x14ac:dyDescent="0.35">
      <c r="V39986" s="17"/>
    </row>
    <row r="39987" spans="22:22" x14ac:dyDescent="0.35">
      <c r="V39987" s="17"/>
    </row>
    <row r="39988" spans="22:22" x14ac:dyDescent="0.35">
      <c r="V39988" s="17"/>
    </row>
    <row r="39989" spans="22:22" x14ac:dyDescent="0.35">
      <c r="V39989" s="17"/>
    </row>
    <row r="39990" spans="22:22" x14ac:dyDescent="0.35">
      <c r="V39990" s="17"/>
    </row>
    <row r="39991" spans="22:22" x14ac:dyDescent="0.35">
      <c r="V39991" s="17"/>
    </row>
    <row r="39992" spans="22:22" x14ac:dyDescent="0.35">
      <c r="V39992" s="17"/>
    </row>
    <row r="39993" spans="22:22" x14ac:dyDescent="0.35">
      <c r="V39993" s="17"/>
    </row>
    <row r="39994" spans="22:22" x14ac:dyDescent="0.35">
      <c r="V39994" s="17"/>
    </row>
    <row r="39995" spans="22:22" x14ac:dyDescent="0.35">
      <c r="V39995" s="17"/>
    </row>
    <row r="39996" spans="22:22" x14ac:dyDescent="0.35">
      <c r="V39996" s="17"/>
    </row>
    <row r="39997" spans="22:22" x14ac:dyDescent="0.35">
      <c r="V39997" s="17"/>
    </row>
    <row r="39998" spans="22:22" x14ac:dyDescent="0.35">
      <c r="V39998" s="17"/>
    </row>
    <row r="39999" spans="22:22" x14ac:dyDescent="0.35">
      <c r="V39999" s="17"/>
    </row>
    <row r="40000" spans="22:22" x14ac:dyDescent="0.35">
      <c r="V40000" s="17"/>
    </row>
    <row r="40001" spans="22:22" x14ac:dyDescent="0.35">
      <c r="V40001" s="17"/>
    </row>
    <row r="40002" spans="22:22" x14ac:dyDescent="0.35">
      <c r="V40002" s="17"/>
    </row>
    <row r="40003" spans="22:22" x14ac:dyDescent="0.35">
      <c r="V40003" s="17"/>
    </row>
    <row r="40004" spans="22:22" x14ac:dyDescent="0.35">
      <c r="V40004" s="17"/>
    </row>
    <row r="40005" spans="22:22" x14ac:dyDescent="0.35">
      <c r="V40005" s="17"/>
    </row>
    <row r="40006" spans="22:22" x14ac:dyDescent="0.35">
      <c r="V40006" s="17"/>
    </row>
    <row r="40007" spans="22:22" x14ac:dyDescent="0.35">
      <c r="V40007" s="17"/>
    </row>
    <row r="40008" spans="22:22" x14ac:dyDescent="0.35">
      <c r="V40008" s="17"/>
    </row>
    <row r="40009" spans="22:22" x14ac:dyDescent="0.35">
      <c r="V40009" s="17"/>
    </row>
    <row r="40010" spans="22:22" x14ac:dyDescent="0.35">
      <c r="V40010" s="17"/>
    </row>
    <row r="40011" spans="22:22" x14ac:dyDescent="0.35">
      <c r="V40011" s="17"/>
    </row>
    <row r="40012" spans="22:22" x14ac:dyDescent="0.35">
      <c r="V40012" s="17"/>
    </row>
    <row r="40013" spans="22:22" x14ac:dyDescent="0.35">
      <c r="V40013" s="17"/>
    </row>
    <row r="40014" spans="22:22" x14ac:dyDescent="0.35">
      <c r="V40014" s="17"/>
    </row>
    <row r="40015" spans="22:22" x14ac:dyDescent="0.35">
      <c r="V40015" s="17"/>
    </row>
    <row r="40016" spans="22:22" x14ac:dyDescent="0.35">
      <c r="V40016" s="17"/>
    </row>
    <row r="40017" spans="22:22" x14ac:dyDescent="0.35">
      <c r="V40017" s="17"/>
    </row>
    <row r="40018" spans="22:22" x14ac:dyDescent="0.35">
      <c r="V40018" s="17"/>
    </row>
    <row r="40019" spans="22:22" x14ac:dyDescent="0.35">
      <c r="V40019" s="17"/>
    </row>
    <row r="40020" spans="22:22" x14ac:dyDescent="0.35">
      <c r="V40020" s="17"/>
    </row>
    <row r="40021" spans="22:22" x14ac:dyDescent="0.35">
      <c r="V40021" s="17"/>
    </row>
    <row r="40022" spans="22:22" x14ac:dyDescent="0.35">
      <c r="V40022" s="17"/>
    </row>
    <row r="40023" spans="22:22" x14ac:dyDescent="0.35">
      <c r="V40023" s="17"/>
    </row>
    <row r="40024" spans="22:22" x14ac:dyDescent="0.35">
      <c r="V40024" s="17"/>
    </row>
    <row r="40025" spans="22:22" x14ac:dyDescent="0.35">
      <c r="V40025" s="17"/>
    </row>
    <row r="40026" spans="22:22" x14ac:dyDescent="0.35">
      <c r="V40026" s="17"/>
    </row>
    <row r="40027" spans="22:22" x14ac:dyDescent="0.35">
      <c r="V40027" s="17"/>
    </row>
    <row r="40028" spans="22:22" x14ac:dyDescent="0.35">
      <c r="V40028" s="17"/>
    </row>
    <row r="40029" spans="22:22" x14ac:dyDescent="0.35">
      <c r="V40029" s="17"/>
    </row>
    <row r="40030" spans="22:22" x14ac:dyDescent="0.35">
      <c r="V40030" s="17"/>
    </row>
    <row r="40031" spans="22:22" x14ac:dyDescent="0.35">
      <c r="V40031" s="17"/>
    </row>
    <row r="40032" spans="22:22" x14ac:dyDescent="0.35">
      <c r="V40032" s="17"/>
    </row>
    <row r="40033" spans="22:22" x14ac:dyDescent="0.35">
      <c r="V40033" s="17"/>
    </row>
    <row r="40034" spans="22:22" x14ac:dyDescent="0.35">
      <c r="V40034" s="17"/>
    </row>
    <row r="40035" spans="22:22" x14ac:dyDescent="0.35">
      <c r="V40035" s="17"/>
    </row>
    <row r="40036" spans="22:22" x14ac:dyDescent="0.35">
      <c r="V40036" s="17"/>
    </row>
    <row r="40037" spans="22:22" x14ac:dyDescent="0.35">
      <c r="V40037" s="17"/>
    </row>
    <row r="40038" spans="22:22" x14ac:dyDescent="0.35">
      <c r="V40038" s="17"/>
    </row>
    <row r="40039" spans="22:22" x14ac:dyDescent="0.35">
      <c r="V40039" s="17"/>
    </row>
    <row r="40040" spans="22:22" x14ac:dyDescent="0.35">
      <c r="V40040" s="17"/>
    </row>
    <row r="40041" spans="22:22" x14ac:dyDescent="0.35">
      <c r="V40041" s="17"/>
    </row>
    <row r="40042" spans="22:22" x14ac:dyDescent="0.35">
      <c r="V40042" s="17"/>
    </row>
    <row r="40043" spans="22:22" x14ac:dyDescent="0.35">
      <c r="V40043" s="17"/>
    </row>
    <row r="40044" spans="22:22" x14ac:dyDescent="0.35">
      <c r="V40044" s="17"/>
    </row>
    <row r="40045" spans="22:22" x14ac:dyDescent="0.35">
      <c r="V40045" s="17"/>
    </row>
    <row r="40046" spans="22:22" x14ac:dyDescent="0.35">
      <c r="V40046" s="17"/>
    </row>
    <row r="40047" spans="22:22" x14ac:dyDescent="0.35">
      <c r="V40047" s="17"/>
    </row>
    <row r="40048" spans="22:22" x14ac:dyDescent="0.35">
      <c r="V40048" s="17"/>
    </row>
    <row r="40049" spans="22:22" x14ac:dyDescent="0.35">
      <c r="V40049" s="17"/>
    </row>
    <row r="40050" spans="22:22" x14ac:dyDescent="0.35">
      <c r="V40050" s="17"/>
    </row>
    <row r="40051" spans="22:22" x14ac:dyDescent="0.35">
      <c r="V40051" s="17"/>
    </row>
    <row r="40052" spans="22:22" x14ac:dyDescent="0.35">
      <c r="V40052" s="17"/>
    </row>
    <row r="40053" spans="22:22" x14ac:dyDescent="0.35">
      <c r="V40053" s="17"/>
    </row>
    <row r="40054" spans="22:22" x14ac:dyDescent="0.35">
      <c r="V40054" s="17"/>
    </row>
    <row r="40055" spans="22:22" x14ac:dyDescent="0.35">
      <c r="V40055" s="17"/>
    </row>
    <row r="40056" spans="22:22" x14ac:dyDescent="0.35">
      <c r="V40056" s="17"/>
    </row>
    <row r="40057" spans="22:22" x14ac:dyDescent="0.35">
      <c r="V40057" s="17"/>
    </row>
    <row r="40058" spans="22:22" x14ac:dyDescent="0.35">
      <c r="V40058" s="17"/>
    </row>
    <row r="40059" spans="22:22" x14ac:dyDescent="0.35">
      <c r="V40059" s="17"/>
    </row>
    <row r="40060" spans="22:22" x14ac:dyDescent="0.35">
      <c r="V40060" s="17"/>
    </row>
    <row r="40061" spans="22:22" x14ac:dyDescent="0.35">
      <c r="V40061" s="17"/>
    </row>
    <row r="40062" spans="22:22" x14ac:dyDescent="0.35">
      <c r="V40062" s="17"/>
    </row>
    <row r="40063" spans="22:22" x14ac:dyDescent="0.35">
      <c r="V40063" s="17"/>
    </row>
    <row r="40064" spans="22:22" x14ac:dyDescent="0.35">
      <c r="V40064" s="17"/>
    </row>
    <row r="40065" spans="22:22" x14ac:dyDescent="0.35">
      <c r="V40065" s="17"/>
    </row>
    <row r="40066" spans="22:22" x14ac:dyDescent="0.35">
      <c r="V40066" s="17"/>
    </row>
    <row r="40067" spans="22:22" x14ac:dyDescent="0.35">
      <c r="V40067" s="17"/>
    </row>
    <row r="40068" spans="22:22" x14ac:dyDescent="0.35">
      <c r="V40068" s="17"/>
    </row>
    <row r="40069" spans="22:22" x14ac:dyDescent="0.35">
      <c r="V40069" s="17"/>
    </row>
    <row r="40070" spans="22:22" x14ac:dyDescent="0.35">
      <c r="V40070" s="17"/>
    </row>
    <row r="40071" spans="22:22" x14ac:dyDescent="0.35">
      <c r="V40071" s="17"/>
    </row>
    <row r="40072" spans="22:22" x14ac:dyDescent="0.35">
      <c r="V40072" s="17"/>
    </row>
    <row r="40073" spans="22:22" x14ac:dyDescent="0.35">
      <c r="V40073" s="17"/>
    </row>
    <row r="40074" spans="22:22" x14ac:dyDescent="0.35">
      <c r="V40074" s="17"/>
    </row>
    <row r="40075" spans="22:22" x14ac:dyDescent="0.35">
      <c r="V40075" s="17"/>
    </row>
    <row r="40076" spans="22:22" x14ac:dyDescent="0.35">
      <c r="V40076" s="17"/>
    </row>
    <row r="40077" spans="22:22" x14ac:dyDescent="0.35">
      <c r="V40077" s="17"/>
    </row>
    <row r="40078" spans="22:22" x14ac:dyDescent="0.35">
      <c r="V40078" s="17"/>
    </row>
    <row r="40079" spans="22:22" x14ac:dyDescent="0.35">
      <c r="V40079" s="17"/>
    </row>
    <row r="40080" spans="22:22" x14ac:dyDescent="0.35">
      <c r="V40080" s="17"/>
    </row>
    <row r="40081" spans="22:22" x14ac:dyDescent="0.35">
      <c r="V40081" s="17"/>
    </row>
    <row r="40082" spans="22:22" x14ac:dyDescent="0.35">
      <c r="V40082" s="17"/>
    </row>
    <row r="40083" spans="22:22" x14ac:dyDescent="0.35">
      <c r="V40083" s="17"/>
    </row>
    <row r="40084" spans="22:22" x14ac:dyDescent="0.35">
      <c r="V40084" s="17"/>
    </row>
    <row r="40085" spans="22:22" x14ac:dyDescent="0.35">
      <c r="V40085" s="17"/>
    </row>
    <row r="40086" spans="22:22" x14ac:dyDescent="0.35">
      <c r="V40086" s="17"/>
    </row>
    <row r="40087" spans="22:22" x14ac:dyDescent="0.35">
      <c r="V40087" s="17"/>
    </row>
    <row r="40088" spans="22:22" x14ac:dyDescent="0.35">
      <c r="V40088" s="17"/>
    </row>
    <row r="40089" spans="22:22" x14ac:dyDescent="0.35">
      <c r="V40089" s="17"/>
    </row>
    <row r="40090" spans="22:22" x14ac:dyDescent="0.35">
      <c r="V40090" s="17"/>
    </row>
    <row r="40091" spans="22:22" x14ac:dyDescent="0.35">
      <c r="V40091" s="17"/>
    </row>
    <row r="40092" spans="22:22" x14ac:dyDescent="0.35">
      <c r="V40092" s="17"/>
    </row>
    <row r="40093" spans="22:22" x14ac:dyDescent="0.35">
      <c r="V40093" s="17"/>
    </row>
    <row r="40094" spans="22:22" x14ac:dyDescent="0.35">
      <c r="V40094" s="17"/>
    </row>
    <row r="40095" spans="22:22" x14ac:dyDescent="0.35">
      <c r="V40095" s="17"/>
    </row>
    <row r="40096" spans="22:22" x14ac:dyDescent="0.35">
      <c r="V40096" s="17"/>
    </row>
    <row r="40097" spans="22:22" x14ac:dyDescent="0.35">
      <c r="V40097" s="17"/>
    </row>
    <row r="40098" spans="22:22" x14ac:dyDescent="0.35">
      <c r="V40098" s="17"/>
    </row>
    <row r="40099" spans="22:22" x14ac:dyDescent="0.35">
      <c r="V40099" s="17"/>
    </row>
    <row r="40100" spans="22:22" x14ac:dyDescent="0.35">
      <c r="V40100" s="17"/>
    </row>
    <row r="40101" spans="22:22" x14ac:dyDescent="0.35">
      <c r="V40101" s="17"/>
    </row>
    <row r="40102" spans="22:22" x14ac:dyDescent="0.35">
      <c r="V40102" s="17"/>
    </row>
    <row r="40103" spans="22:22" x14ac:dyDescent="0.35">
      <c r="V40103" s="17"/>
    </row>
    <row r="40104" spans="22:22" x14ac:dyDescent="0.35">
      <c r="V40104" s="17"/>
    </row>
    <row r="40105" spans="22:22" x14ac:dyDescent="0.35">
      <c r="V40105" s="17"/>
    </row>
    <row r="40106" spans="22:22" x14ac:dyDescent="0.35">
      <c r="V40106" s="17"/>
    </row>
    <row r="40107" spans="22:22" x14ac:dyDescent="0.35">
      <c r="V40107" s="17"/>
    </row>
    <row r="40108" spans="22:22" x14ac:dyDescent="0.35">
      <c r="V40108" s="17"/>
    </row>
    <row r="40109" spans="22:22" x14ac:dyDescent="0.35">
      <c r="V40109" s="17"/>
    </row>
    <row r="40110" spans="22:22" x14ac:dyDescent="0.35">
      <c r="V40110" s="17"/>
    </row>
    <row r="40111" spans="22:22" x14ac:dyDescent="0.35">
      <c r="V40111" s="17"/>
    </row>
    <row r="40112" spans="22:22" x14ac:dyDescent="0.35">
      <c r="V40112" s="17"/>
    </row>
    <row r="40113" spans="22:22" x14ac:dyDescent="0.35">
      <c r="V40113" s="17"/>
    </row>
    <row r="40114" spans="22:22" x14ac:dyDescent="0.35">
      <c r="V40114" s="17"/>
    </row>
    <row r="40115" spans="22:22" x14ac:dyDescent="0.35">
      <c r="V40115" s="17"/>
    </row>
    <row r="40116" spans="22:22" x14ac:dyDescent="0.35">
      <c r="V40116" s="17"/>
    </row>
    <row r="40117" spans="22:22" x14ac:dyDescent="0.35">
      <c r="V40117" s="17"/>
    </row>
    <row r="40118" spans="22:22" x14ac:dyDescent="0.35">
      <c r="V40118" s="17"/>
    </row>
    <row r="40119" spans="22:22" x14ac:dyDescent="0.35">
      <c r="V40119" s="17"/>
    </row>
    <row r="40120" spans="22:22" x14ac:dyDescent="0.35">
      <c r="V40120" s="17"/>
    </row>
    <row r="40121" spans="22:22" x14ac:dyDescent="0.35">
      <c r="V40121" s="17"/>
    </row>
    <row r="40122" spans="22:22" x14ac:dyDescent="0.35">
      <c r="V40122" s="17"/>
    </row>
    <row r="40123" spans="22:22" x14ac:dyDescent="0.35">
      <c r="V40123" s="17"/>
    </row>
    <row r="40124" spans="22:22" x14ac:dyDescent="0.35">
      <c r="V40124" s="17"/>
    </row>
    <row r="40125" spans="22:22" x14ac:dyDescent="0.35">
      <c r="V40125" s="17"/>
    </row>
    <row r="40126" spans="22:22" x14ac:dyDescent="0.35">
      <c r="V40126" s="17"/>
    </row>
    <row r="40127" spans="22:22" x14ac:dyDescent="0.35">
      <c r="V40127" s="17"/>
    </row>
    <row r="40128" spans="22:22" x14ac:dyDescent="0.35">
      <c r="V40128" s="17"/>
    </row>
    <row r="40129" spans="22:22" x14ac:dyDescent="0.35">
      <c r="V40129" s="17"/>
    </row>
    <row r="40130" spans="22:22" x14ac:dyDescent="0.35">
      <c r="V40130" s="17"/>
    </row>
    <row r="40131" spans="22:22" x14ac:dyDescent="0.35">
      <c r="V40131" s="17"/>
    </row>
    <row r="40132" spans="22:22" x14ac:dyDescent="0.35">
      <c r="V40132" s="17"/>
    </row>
    <row r="40133" spans="22:22" x14ac:dyDescent="0.35">
      <c r="V40133" s="17"/>
    </row>
    <row r="40134" spans="22:22" x14ac:dyDescent="0.35">
      <c r="V40134" s="17"/>
    </row>
    <row r="40135" spans="22:22" x14ac:dyDescent="0.35">
      <c r="V40135" s="17"/>
    </row>
    <row r="40136" spans="22:22" x14ac:dyDescent="0.35">
      <c r="V40136" s="17"/>
    </row>
    <row r="40137" spans="22:22" x14ac:dyDescent="0.35">
      <c r="V40137" s="17"/>
    </row>
    <row r="40138" spans="22:22" x14ac:dyDescent="0.35">
      <c r="V40138" s="17"/>
    </row>
    <row r="40139" spans="22:22" x14ac:dyDescent="0.35">
      <c r="V40139" s="17"/>
    </row>
    <row r="40140" spans="22:22" x14ac:dyDescent="0.35">
      <c r="V40140" s="17"/>
    </row>
    <row r="40141" spans="22:22" x14ac:dyDescent="0.35">
      <c r="V40141" s="17"/>
    </row>
    <row r="40142" spans="22:22" x14ac:dyDescent="0.35">
      <c r="V40142" s="17"/>
    </row>
    <row r="40143" spans="22:22" x14ac:dyDescent="0.35">
      <c r="V40143" s="17"/>
    </row>
    <row r="40144" spans="22:22" x14ac:dyDescent="0.35">
      <c r="V40144" s="17"/>
    </row>
    <row r="40145" spans="22:22" x14ac:dyDescent="0.35">
      <c r="V40145" s="17"/>
    </row>
    <row r="40146" spans="22:22" x14ac:dyDescent="0.35">
      <c r="V40146" s="17"/>
    </row>
    <row r="40147" spans="22:22" x14ac:dyDescent="0.35">
      <c r="V40147" s="17"/>
    </row>
    <row r="40148" spans="22:22" x14ac:dyDescent="0.35">
      <c r="V40148" s="17"/>
    </row>
    <row r="40149" spans="22:22" x14ac:dyDescent="0.35">
      <c r="V40149" s="17"/>
    </row>
    <row r="40150" spans="22:22" x14ac:dyDescent="0.35">
      <c r="V40150" s="17"/>
    </row>
    <row r="40151" spans="22:22" x14ac:dyDescent="0.35">
      <c r="V40151" s="17"/>
    </row>
    <row r="40152" spans="22:22" x14ac:dyDescent="0.35">
      <c r="V40152" s="17"/>
    </row>
    <row r="40153" spans="22:22" x14ac:dyDescent="0.35">
      <c r="V40153" s="17"/>
    </row>
    <row r="40154" spans="22:22" x14ac:dyDescent="0.35">
      <c r="V40154" s="17"/>
    </row>
    <row r="40155" spans="22:22" x14ac:dyDescent="0.35">
      <c r="V40155" s="17"/>
    </row>
    <row r="40156" spans="22:22" x14ac:dyDescent="0.35">
      <c r="V40156" s="17"/>
    </row>
    <row r="40157" spans="22:22" x14ac:dyDescent="0.35">
      <c r="V40157" s="17"/>
    </row>
    <row r="40158" spans="22:22" x14ac:dyDescent="0.35">
      <c r="V40158" s="17"/>
    </row>
    <row r="40159" spans="22:22" x14ac:dyDescent="0.35">
      <c r="V40159" s="17"/>
    </row>
    <row r="40160" spans="22:22" x14ac:dyDescent="0.35">
      <c r="V40160" s="17"/>
    </row>
    <row r="40161" spans="22:22" x14ac:dyDescent="0.35">
      <c r="V40161" s="17"/>
    </row>
    <row r="40162" spans="22:22" x14ac:dyDescent="0.35">
      <c r="V40162" s="17"/>
    </row>
    <row r="40163" spans="22:22" x14ac:dyDescent="0.35">
      <c r="V40163" s="17"/>
    </row>
    <row r="40164" spans="22:22" x14ac:dyDescent="0.35">
      <c r="V40164" s="17"/>
    </row>
    <row r="40165" spans="22:22" x14ac:dyDescent="0.35">
      <c r="V40165" s="17"/>
    </row>
    <row r="40166" spans="22:22" x14ac:dyDescent="0.35">
      <c r="V40166" s="17"/>
    </row>
    <row r="40167" spans="22:22" x14ac:dyDescent="0.35">
      <c r="V40167" s="17"/>
    </row>
    <row r="40168" spans="22:22" x14ac:dyDescent="0.35">
      <c r="V40168" s="17"/>
    </row>
    <row r="40169" spans="22:22" x14ac:dyDescent="0.35">
      <c r="V40169" s="17"/>
    </row>
    <row r="40170" spans="22:22" x14ac:dyDescent="0.35">
      <c r="V40170" s="17"/>
    </row>
    <row r="40171" spans="22:22" x14ac:dyDescent="0.35">
      <c r="V40171" s="17"/>
    </row>
    <row r="40172" spans="22:22" x14ac:dyDescent="0.35">
      <c r="V40172" s="17"/>
    </row>
    <row r="40173" spans="22:22" x14ac:dyDescent="0.35">
      <c r="V40173" s="17"/>
    </row>
    <row r="40174" spans="22:22" x14ac:dyDescent="0.35">
      <c r="V40174" s="17"/>
    </row>
    <row r="40175" spans="22:22" x14ac:dyDescent="0.35">
      <c r="V40175" s="17"/>
    </row>
    <row r="40176" spans="22:22" x14ac:dyDescent="0.35">
      <c r="V40176" s="17"/>
    </row>
    <row r="40177" spans="22:22" x14ac:dyDescent="0.35">
      <c r="V40177" s="17"/>
    </row>
    <row r="40178" spans="22:22" x14ac:dyDescent="0.35">
      <c r="V40178" s="17"/>
    </row>
    <row r="40179" spans="22:22" x14ac:dyDescent="0.35">
      <c r="V40179" s="17"/>
    </row>
    <row r="40180" spans="22:22" x14ac:dyDescent="0.35">
      <c r="V40180" s="17"/>
    </row>
    <row r="40181" spans="22:22" x14ac:dyDescent="0.35">
      <c r="V40181" s="17"/>
    </row>
    <row r="40182" spans="22:22" x14ac:dyDescent="0.35">
      <c r="V40182" s="17"/>
    </row>
    <row r="40183" spans="22:22" x14ac:dyDescent="0.35">
      <c r="V40183" s="17"/>
    </row>
    <row r="40184" spans="22:22" x14ac:dyDescent="0.35">
      <c r="V40184" s="17"/>
    </row>
    <row r="40185" spans="22:22" x14ac:dyDescent="0.35">
      <c r="V40185" s="17"/>
    </row>
    <row r="40186" spans="22:22" x14ac:dyDescent="0.35">
      <c r="V40186" s="17"/>
    </row>
    <row r="40187" spans="22:22" x14ac:dyDescent="0.35">
      <c r="V40187" s="17"/>
    </row>
    <row r="40188" spans="22:22" x14ac:dyDescent="0.35">
      <c r="V40188" s="17"/>
    </row>
    <row r="40189" spans="22:22" x14ac:dyDescent="0.35">
      <c r="V40189" s="17"/>
    </row>
    <row r="40190" spans="22:22" x14ac:dyDescent="0.35">
      <c r="V40190" s="17"/>
    </row>
    <row r="40191" spans="22:22" x14ac:dyDescent="0.35">
      <c r="V40191" s="17"/>
    </row>
    <row r="40192" spans="22:22" x14ac:dyDescent="0.35">
      <c r="V40192" s="17"/>
    </row>
    <row r="40193" spans="22:22" x14ac:dyDescent="0.35">
      <c r="V40193" s="17"/>
    </row>
    <row r="40194" spans="22:22" x14ac:dyDescent="0.35">
      <c r="V40194" s="17"/>
    </row>
    <row r="40195" spans="22:22" x14ac:dyDescent="0.35">
      <c r="V40195" s="17"/>
    </row>
    <row r="40196" spans="22:22" x14ac:dyDescent="0.35">
      <c r="V40196" s="17"/>
    </row>
    <row r="40197" spans="22:22" x14ac:dyDescent="0.35">
      <c r="V40197" s="17"/>
    </row>
    <row r="40198" spans="22:22" x14ac:dyDescent="0.35">
      <c r="V40198" s="17"/>
    </row>
    <row r="40199" spans="22:22" x14ac:dyDescent="0.35">
      <c r="V40199" s="17"/>
    </row>
    <row r="40200" spans="22:22" x14ac:dyDescent="0.35">
      <c r="V40200" s="17"/>
    </row>
    <row r="40201" spans="22:22" x14ac:dyDescent="0.35">
      <c r="V40201" s="17"/>
    </row>
    <row r="40202" spans="22:22" x14ac:dyDescent="0.35">
      <c r="V40202" s="17"/>
    </row>
    <row r="40203" spans="22:22" x14ac:dyDescent="0.35">
      <c r="V40203" s="17"/>
    </row>
    <row r="40204" spans="22:22" x14ac:dyDescent="0.35">
      <c r="V40204" s="17"/>
    </row>
    <row r="40205" spans="22:22" x14ac:dyDescent="0.35">
      <c r="V40205" s="17"/>
    </row>
    <row r="40206" spans="22:22" x14ac:dyDescent="0.35">
      <c r="V40206" s="17"/>
    </row>
    <row r="40207" spans="22:22" x14ac:dyDescent="0.35">
      <c r="V40207" s="17"/>
    </row>
    <row r="40208" spans="22:22" x14ac:dyDescent="0.35">
      <c r="V40208" s="17"/>
    </row>
    <row r="40209" spans="22:22" x14ac:dyDescent="0.35">
      <c r="V40209" s="17"/>
    </row>
    <row r="40210" spans="22:22" x14ac:dyDescent="0.35">
      <c r="V40210" s="17"/>
    </row>
    <row r="40211" spans="22:22" x14ac:dyDescent="0.35">
      <c r="V40211" s="17"/>
    </row>
    <row r="40212" spans="22:22" x14ac:dyDescent="0.35">
      <c r="V40212" s="17"/>
    </row>
    <row r="40213" spans="22:22" x14ac:dyDescent="0.35">
      <c r="V40213" s="17"/>
    </row>
    <row r="40214" spans="22:22" x14ac:dyDescent="0.35">
      <c r="V40214" s="17"/>
    </row>
    <row r="40215" spans="22:22" x14ac:dyDescent="0.35">
      <c r="V40215" s="17"/>
    </row>
    <row r="40216" spans="22:22" x14ac:dyDescent="0.35">
      <c r="V40216" s="17"/>
    </row>
    <row r="40217" spans="22:22" x14ac:dyDescent="0.35">
      <c r="V40217" s="17"/>
    </row>
    <row r="40218" spans="22:22" x14ac:dyDescent="0.35">
      <c r="V40218" s="17"/>
    </row>
    <row r="40219" spans="22:22" x14ac:dyDescent="0.35">
      <c r="V40219" s="17"/>
    </row>
    <row r="40220" spans="22:22" x14ac:dyDescent="0.35">
      <c r="V40220" s="17"/>
    </row>
    <row r="40221" spans="22:22" x14ac:dyDescent="0.35">
      <c r="V40221" s="17"/>
    </row>
    <row r="40222" spans="22:22" x14ac:dyDescent="0.35">
      <c r="V40222" s="17"/>
    </row>
    <row r="40223" spans="22:22" x14ac:dyDescent="0.35">
      <c r="V40223" s="17"/>
    </row>
    <row r="40224" spans="22:22" x14ac:dyDescent="0.35">
      <c r="V40224" s="17"/>
    </row>
    <row r="40225" spans="22:22" x14ac:dyDescent="0.35">
      <c r="V40225" s="17"/>
    </row>
    <row r="40226" spans="22:22" x14ac:dyDescent="0.35">
      <c r="V40226" s="17"/>
    </row>
    <row r="40227" spans="22:22" x14ac:dyDescent="0.35">
      <c r="V40227" s="17"/>
    </row>
    <row r="40228" spans="22:22" x14ac:dyDescent="0.35">
      <c r="V40228" s="17"/>
    </row>
    <row r="40229" spans="22:22" x14ac:dyDescent="0.35">
      <c r="V40229" s="17"/>
    </row>
    <row r="40230" spans="22:22" x14ac:dyDescent="0.35">
      <c r="V40230" s="17"/>
    </row>
    <row r="40231" spans="22:22" x14ac:dyDescent="0.35">
      <c r="V40231" s="17"/>
    </row>
    <row r="40232" spans="22:22" x14ac:dyDescent="0.35">
      <c r="V40232" s="17"/>
    </row>
    <row r="40233" spans="22:22" x14ac:dyDescent="0.35">
      <c r="V40233" s="17"/>
    </row>
    <row r="40234" spans="22:22" x14ac:dyDescent="0.35">
      <c r="V40234" s="17"/>
    </row>
    <row r="40235" spans="22:22" x14ac:dyDescent="0.35">
      <c r="V40235" s="17"/>
    </row>
    <row r="40236" spans="22:22" x14ac:dyDescent="0.35">
      <c r="V40236" s="17"/>
    </row>
    <row r="40237" spans="22:22" x14ac:dyDescent="0.35">
      <c r="V40237" s="17"/>
    </row>
    <row r="40238" spans="22:22" x14ac:dyDescent="0.35">
      <c r="V40238" s="17"/>
    </row>
    <row r="40239" spans="22:22" x14ac:dyDescent="0.35">
      <c r="V40239" s="17"/>
    </row>
    <row r="40240" spans="22:22" x14ac:dyDescent="0.35">
      <c r="V40240" s="17"/>
    </row>
    <row r="40241" spans="22:22" x14ac:dyDescent="0.35">
      <c r="V40241" s="17"/>
    </row>
    <row r="40242" spans="22:22" x14ac:dyDescent="0.35">
      <c r="V40242" s="17"/>
    </row>
    <row r="40243" spans="22:22" x14ac:dyDescent="0.35">
      <c r="V40243" s="17"/>
    </row>
    <row r="40244" spans="22:22" x14ac:dyDescent="0.35">
      <c r="V40244" s="17"/>
    </row>
    <row r="40245" spans="22:22" x14ac:dyDescent="0.35">
      <c r="V40245" s="17"/>
    </row>
    <row r="40246" spans="22:22" x14ac:dyDescent="0.35">
      <c r="V40246" s="17"/>
    </row>
    <row r="40247" spans="22:22" x14ac:dyDescent="0.35">
      <c r="V40247" s="17"/>
    </row>
    <row r="40248" spans="22:22" x14ac:dyDescent="0.35">
      <c r="V40248" s="17"/>
    </row>
    <row r="40249" spans="22:22" x14ac:dyDescent="0.35">
      <c r="V40249" s="17"/>
    </row>
    <row r="40250" spans="22:22" x14ac:dyDescent="0.35">
      <c r="V40250" s="17"/>
    </row>
    <row r="40251" spans="22:22" x14ac:dyDescent="0.35">
      <c r="V40251" s="17"/>
    </row>
    <row r="40252" spans="22:22" x14ac:dyDescent="0.35">
      <c r="V40252" s="17"/>
    </row>
    <row r="40253" spans="22:22" x14ac:dyDescent="0.35">
      <c r="V40253" s="17"/>
    </row>
    <row r="40254" spans="22:22" x14ac:dyDescent="0.35">
      <c r="V40254" s="17"/>
    </row>
    <row r="40255" spans="22:22" x14ac:dyDescent="0.35">
      <c r="V40255" s="17"/>
    </row>
    <row r="40256" spans="22:22" x14ac:dyDescent="0.35">
      <c r="V40256" s="17"/>
    </row>
    <row r="40257" spans="22:22" x14ac:dyDescent="0.35">
      <c r="V40257" s="17"/>
    </row>
    <row r="40258" spans="22:22" x14ac:dyDescent="0.35">
      <c r="V40258" s="17"/>
    </row>
    <row r="40259" spans="22:22" x14ac:dyDescent="0.35">
      <c r="V40259" s="17"/>
    </row>
    <row r="40260" spans="22:22" x14ac:dyDescent="0.35">
      <c r="V40260" s="17"/>
    </row>
    <row r="40261" spans="22:22" x14ac:dyDescent="0.35">
      <c r="V40261" s="17"/>
    </row>
    <row r="40262" spans="22:22" x14ac:dyDescent="0.35">
      <c r="V40262" s="17"/>
    </row>
    <row r="40263" spans="22:22" x14ac:dyDescent="0.35">
      <c r="V40263" s="17"/>
    </row>
    <row r="40264" spans="22:22" x14ac:dyDescent="0.35">
      <c r="V40264" s="17"/>
    </row>
    <row r="40265" spans="22:22" x14ac:dyDescent="0.35">
      <c r="V40265" s="17"/>
    </row>
    <row r="40266" spans="22:22" x14ac:dyDescent="0.35">
      <c r="V40266" s="17"/>
    </row>
    <row r="40267" spans="22:22" x14ac:dyDescent="0.35">
      <c r="V40267" s="17"/>
    </row>
    <row r="40268" spans="22:22" x14ac:dyDescent="0.35">
      <c r="V40268" s="17"/>
    </row>
    <row r="40269" spans="22:22" x14ac:dyDescent="0.35">
      <c r="V40269" s="17"/>
    </row>
    <row r="40270" spans="22:22" x14ac:dyDescent="0.35">
      <c r="V40270" s="17"/>
    </row>
    <row r="40271" spans="22:22" x14ac:dyDescent="0.35">
      <c r="V40271" s="17"/>
    </row>
    <row r="40272" spans="22:22" x14ac:dyDescent="0.35">
      <c r="V40272" s="17"/>
    </row>
    <row r="40273" spans="22:22" x14ac:dyDescent="0.35">
      <c r="V40273" s="17"/>
    </row>
    <row r="40274" spans="22:22" x14ac:dyDescent="0.35">
      <c r="V40274" s="17"/>
    </row>
    <row r="40275" spans="22:22" x14ac:dyDescent="0.35">
      <c r="V40275" s="17"/>
    </row>
    <row r="40276" spans="22:22" x14ac:dyDescent="0.35">
      <c r="V40276" s="17"/>
    </row>
    <row r="40277" spans="22:22" x14ac:dyDescent="0.35">
      <c r="V40277" s="17"/>
    </row>
    <row r="40278" spans="22:22" x14ac:dyDescent="0.35">
      <c r="V40278" s="17"/>
    </row>
    <row r="40279" spans="22:22" x14ac:dyDescent="0.35">
      <c r="V40279" s="17"/>
    </row>
    <row r="40280" spans="22:22" x14ac:dyDescent="0.35">
      <c r="V40280" s="17"/>
    </row>
    <row r="40281" spans="22:22" x14ac:dyDescent="0.35">
      <c r="V40281" s="17"/>
    </row>
    <row r="40282" spans="22:22" x14ac:dyDescent="0.35">
      <c r="V40282" s="17"/>
    </row>
    <row r="40283" spans="22:22" x14ac:dyDescent="0.35">
      <c r="V40283" s="17"/>
    </row>
    <row r="40284" spans="22:22" x14ac:dyDescent="0.35">
      <c r="V40284" s="17"/>
    </row>
    <row r="40285" spans="22:22" x14ac:dyDescent="0.35">
      <c r="V40285" s="17"/>
    </row>
    <row r="40286" spans="22:22" x14ac:dyDescent="0.35">
      <c r="V40286" s="17"/>
    </row>
    <row r="40287" spans="22:22" x14ac:dyDescent="0.35">
      <c r="V40287" s="17"/>
    </row>
    <row r="40288" spans="22:22" x14ac:dyDescent="0.35">
      <c r="V40288" s="17"/>
    </row>
    <row r="40289" spans="22:22" x14ac:dyDescent="0.35">
      <c r="V40289" s="17"/>
    </row>
    <row r="40290" spans="22:22" x14ac:dyDescent="0.35">
      <c r="V40290" s="17"/>
    </row>
    <row r="40291" spans="22:22" x14ac:dyDescent="0.35">
      <c r="V40291" s="17"/>
    </row>
    <row r="40292" spans="22:22" x14ac:dyDescent="0.35">
      <c r="V40292" s="17"/>
    </row>
    <row r="40293" spans="22:22" x14ac:dyDescent="0.35">
      <c r="V40293" s="17"/>
    </row>
    <row r="40294" spans="22:22" x14ac:dyDescent="0.35">
      <c r="V40294" s="17"/>
    </row>
    <row r="40295" spans="22:22" x14ac:dyDescent="0.35">
      <c r="V40295" s="17"/>
    </row>
    <row r="40296" spans="22:22" x14ac:dyDescent="0.35">
      <c r="V40296" s="17"/>
    </row>
    <row r="40297" spans="22:22" x14ac:dyDescent="0.35">
      <c r="V40297" s="17"/>
    </row>
    <row r="40298" spans="22:22" x14ac:dyDescent="0.35">
      <c r="V40298" s="17"/>
    </row>
    <row r="40299" spans="22:22" x14ac:dyDescent="0.35">
      <c r="V40299" s="17"/>
    </row>
    <row r="40300" spans="22:22" x14ac:dyDescent="0.35">
      <c r="V40300" s="17"/>
    </row>
    <row r="40301" spans="22:22" x14ac:dyDescent="0.35">
      <c r="V40301" s="17"/>
    </row>
    <row r="40302" spans="22:22" x14ac:dyDescent="0.35">
      <c r="V40302" s="17"/>
    </row>
    <row r="40303" spans="22:22" x14ac:dyDescent="0.35">
      <c r="V40303" s="17"/>
    </row>
    <row r="40304" spans="22:22" x14ac:dyDescent="0.35">
      <c r="V40304" s="17"/>
    </row>
    <row r="40305" spans="22:22" x14ac:dyDescent="0.35">
      <c r="V40305" s="17"/>
    </row>
    <row r="40306" spans="22:22" x14ac:dyDescent="0.35">
      <c r="V40306" s="17"/>
    </row>
    <row r="40307" spans="22:22" x14ac:dyDescent="0.35">
      <c r="V40307" s="17"/>
    </row>
    <row r="40308" spans="22:22" x14ac:dyDescent="0.35">
      <c r="V40308" s="17"/>
    </row>
    <row r="40309" spans="22:22" x14ac:dyDescent="0.35">
      <c r="V40309" s="17"/>
    </row>
    <row r="40310" spans="22:22" x14ac:dyDescent="0.35">
      <c r="V40310" s="17"/>
    </row>
    <row r="40311" spans="22:22" x14ac:dyDescent="0.35">
      <c r="V40311" s="17"/>
    </row>
    <row r="40312" spans="22:22" x14ac:dyDescent="0.35">
      <c r="V40312" s="17"/>
    </row>
    <row r="40313" spans="22:22" x14ac:dyDescent="0.35">
      <c r="V40313" s="17"/>
    </row>
    <row r="40314" spans="22:22" x14ac:dyDescent="0.35">
      <c r="V40314" s="17"/>
    </row>
    <row r="40315" spans="22:22" x14ac:dyDescent="0.35">
      <c r="V40315" s="17"/>
    </row>
    <row r="40316" spans="22:22" x14ac:dyDescent="0.35">
      <c r="V40316" s="17"/>
    </row>
    <row r="40317" spans="22:22" x14ac:dyDescent="0.35">
      <c r="V40317" s="17"/>
    </row>
    <row r="40318" spans="22:22" x14ac:dyDescent="0.35">
      <c r="V40318" s="17"/>
    </row>
    <row r="40319" spans="22:22" x14ac:dyDescent="0.35">
      <c r="V40319" s="17"/>
    </row>
    <row r="40320" spans="22:22" x14ac:dyDescent="0.35">
      <c r="V40320" s="17"/>
    </row>
    <row r="40321" spans="22:22" x14ac:dyDescent="0.35">
      <c r="V40321" s="17"/>
    </row>
    <row r="40322" spans="22:22" x14ac:dyDescent="0.35">
      <c r="V40322" s="17"/>
    </row>
    <row r="40323" spans="22:22" x14ac:dyDescent="0.35">
      <c r="V40323" s="17"/>
    </row>
    <row r="40324" spans="22:22" x14ac:dyDescent="0.35">
      <c r="V40324" s="17"/>
    </row>
    <row r="40325" spans="22:22" x14ac:dyDescent="0.35">
      <c r="V40325" s="17"/>
    </row>
    <row r="40326" spans="22:22" x14ac:dyDescent="0.35">
      <c r="V40326" s="17"/>
    </row>
    <row r="40327" spans="22:22" x14ac:dyDescent="0.35">
      <c r="V40327" s="17"/>
    </row>
    <row r="40328" spans="22:22" x14ac:dyDescent="0.35">
      <c r="V40328" s="17"/>
    </row>
    <row r="40329" spans="22:22" x14ac:dyDescent="0.35">
      <c r="V40329" s="17"/>
    </row>
    <row r="40330" spans="22:22" x14ac:dyDescent="0.35">
      <c r="V40330" s="17"/>
    </row>
    <row r="40331" spans="22:22" x14ac:dyDescent="0.35">
      <c r="V40331" s="17"/>
    </row>
    <row r="40332" spans="22:22" x14ac:dyDescent="0.35">
      <c r="V40332" s="17"/>
    </row>
    <row r="40333" spans="22:22" x14ac:dyDescent="0.35">
      <c r="V40333" s="17"/>
    </row>
    <row r="40334" spans="22:22" x14ac:dyDescent="0.35">
      <c r="V40334" s="17"/>
    </row>
    <row r="40335" spans="22:22" x14ac:dyDescent="0.35">
      <c r="V40335" s="17"/>
    </row>
    <row r="40336" spans="22:22" x14ac:dyDescent="0.35">
      <c r="V40336" s="17"/>
    </row>
    <row r="40337" spans="22:22" x14ac:dyDescent="0.35">
      <c r="V40337" s="17"/>
    </row>
    <row r="40338" spans="22:22" x14ac:dyDescent="0.35">
      <c r="V40338" s="17"/>
    </row>
    <row r="40339" spans="22:22" x14ac:dyDescent="0.35">
      <c r="V40339" s="17"/>
    </row>
    <row r="40340" spans="22:22" x14ac:dyDescent="0.35">
      <c r="V40340" s="17"/>
    </row>
    <row r="40341" spans="22:22" x14ac:dyDescent="0.35">
      <c r="V40341" s="17"/>
    </row>
    <row r="40342" spans="22:22" x14ac:dyDescent="0.35">
      <c r="V40342" s="17"/>
    </row>
    <row r="40343" spans="22:22" x14ac:dyDescent="0.35">
      <c r="V40343" s="17"/>
    </row>
    <row r="40344" spans="22:22" x14ac:dyDescent="0.35">
      <c r="V40344" s="17"/>
    </row>
    <row r="40345" spans="22:22" x14ac:dyDescent="0.35">
      <c r="V40345" s="17"/>
    </row>
    <row r="40346" spans="22:22" x14ac:dyDescent="0.35">
      <c r="V40346" s="17"/>
    </row>
    <row r="40347" spans="22:22" x14ac:dyDescent="0.35">
      <c r="V40347" s="17"/>
    </row>
    <row r="40348" spans="22:22" x14ac:dyDescent="0.35">
      <c r="V40348" s="17"/>
    </row>
    <row r="40349" spans="22:22" x14ac:dyDescent="0.35">
      <c r="V40349" s="17"/>
    </row>
    <row r="40350" spans="22:22" x14ac:dyDescent="0.35">
      <c r="V40350" s="17"/>
    </row>
    <row r="40351" spans="22:22" x14ac:dyDescent="0.35">
      <c r="V40351" s="17"/>
    </row>
    <row r="40352" spans="22:22" x14ac:dyDescent="0.35">
      <c r="V40352" s="17"/>
    </row>
    <row r="40353" spans="22:22" x14ac:dyDescent="0.35">
      <c r="V40353" s="17"/>
    </row>
    <row r="40354" spans="22:22" x14ac:dyDescent="0.35">
      <c r="V40354" s="17"/>
    </row>
    <row r="40355" spans="22:22" x14ac:dyDescent="0.35">
      <c r="V40355" s="17"/>
    </row>
    <row r="40356" spans="22:22" x14ac:dyDescent="0.35">
      <c r="V40356" s="17"/>
    </row>
    <row r="40357" spans="22:22" x14ac:dyDescent="0.35">
      <c r="V40357" s="17"/>
    </row>
    <row r="40358" spans="22:22" x14ac:dyDescent="0.35">
      <c r="V40358" s="17"/>
    </row>
    <row r="40359" spans="22:22" x14ac:dyDescent="0.35">
      <c r="V40359" s="17"/>
    </row>
    <row r="40360" spans="22:22" x14ac:dyDescent="0.35">
      <c r="V40360" s="17"/>
    </row>
    <row r="40361" spans="22:22" x14ac:dyDescent="0.35">
      <c r="V40361" s="17"/>
    </row>
    <row r="40362" spans="22:22" x14ac:dyDescent="0.35">
      <c r="V40362" s="17"/>
    </row>
    <row r="40363" spans="22:22" x14ac:dyDescent="0.35">
      <c r="V40363" s="17"/>
    </row>
    <row r="40364" spans="22:22" x14ac:dyDescent="0.35">
      <c r="V40364" s="17"/>
    </row>
    <row r="40365" spans="22:22" x14ac:dyDescent="0.35">
      <c r="V40365" s="17"/>
    </row>
    <row r="40366" spans="22:22" x14ac:dyDescent="0.35">
      <c r="V40366" s="17"/>
    </row>
    <row r="40367" spans="22:22" x14ac:dyDescent="0.35">
      <c r="V40367" s="17"/>
    </row>
    <row r="40368" spans="22:22" x14ac:dyDescent="0.35">
      <c r="V40368" s="17"/>
    </row>
    <row r="40369" spans="22:22" x14ac:dyDescent="0.35">
      <c r="V40369" s="17"/>
    </row>
    <row r="40370" spans="22:22" x14ac:dyDescent="0.35">
      <c r="V40370" s="17"/>
    </row>
    <row r="40371" spans="22:22" x14ac:dyDescent="0.35">
      <c r="V40371" s="17"/>
    </row>
    <row r="40372" spans="22:22" x14ac:dyDescent="0.35">
      <c r="V40372" s="17"/>
    </row>
    <row r="40373" spans="22:22" x14ac:dyDescent="0.35">
      <c r="V40373" s="17"/>
    </row>
    <row r="40374" spans="22:22" x14ac:dyDescent="0.35">
      <c r="V40374" s="17"/>
    </row>
    <row r="40375" spans="22:22" x14ac:dyDescent="0.35">
      <c r="V40375" s="17"/>
    </row>
    <row r="40376" spans="22:22" x14ac:dyDescent="0.35">
      <c r="V40376" s="17"/>
    </row>
    <row r="40377" spans="22:22" x14ac:dyDescent="0.35">
      <c r="V40377" s="17"/>
    </row>
    <row r="40378" spans="22:22" x14ac:dyDescent="0.35">
      <c r="V40378" s="17"/>
    </row>
    <row r="40379" spans="22:22" x14ac:dyDescent="0.35">
      <c r="V40379" s="17"/>
    </row>
    <row r="40380" spans="22:22" x14ac:dyDescent="0.35">
      <c r="V40380" s="17"/>
    </row>
    <row r="40381" spans="22:22" x14ac:dyDescent="0.35">
      <c r="V40381" s="17"/>
    </row>
    <row r="40382" spans="22:22" x14ac:dyDescent="0.35">
      <c r="V40382" s="17"/>
    </row>
    <row r="40383" spans="22:22" x14ac:dyDescent="0.35">
      <c r="V40383" s="17"/>
    </row>
    <row r="40384" spans="22:22" x14ac:dyDescent="0.35">
      <c r="V40384" s="17"/>
    </row>
    <row r="40385" spans="22:22" x14ac:dyDescent="0.35">
      <c r="V40385" s="17"/>
    </row>
    <row r="40386" spans="22:22" x14ac:dyDescent="0.35">
      <c r="V40386" s="17"/>
    </row>
    <row r="40387" spans="22:22" x14ac:dyDescent="0.35">
      <c r="V40387" s="17"/>
    </row>
    <row r="40388" spans="22:22" x14ac:dyDescent="0.35">
      <c r="V40388" s="17"/>
    </row>
    <row r="40389" spans="22:22" x14ac:dyDescent="0.35">
      <c r="V40389" s="17"/>
    </row>
    <row r="40390" spans="22:22" x14ac:dyDescent="0.35">
      <c r="V40390" s="17"/>
    </row>
    <row r="40391" spans="22:22" x14ac:dyDescent="0.35">
      <c r="V40391" s="17"/>
    </row>
    <row r="40392" spans="22:22" x14ac:dyDescent="0.35">
      <c r="V40392" s="17"/>
    </row>
    <row r="40393" spans="22:22" x14ac:dyDescent="0.35">
      <c r="V40393" s="17"/>
    </row>
    <row r="40394" spans="22:22" x14ac:dyDescent="0.35">
      <c r="V40394" s="17"/>
    </row>
    <row r="40395" spans="22:22" x14ac:dyDescent="0.35">
      <c r="V40395" s="17"/>
    </row>
    <row r="40396" spans="22:22" x14ac:dyDescent="0.35">
      <c r="V40396" s="17"/>
    </row>
    <row r="40397" spans="22:22" x14ac:dyDescent="0.35">
      <c r="V40397" s="17"/>
    </row>
    <row r="40398" spans="22:22" x14ac:dyDescent="0.35">
      <c r="V40398" s="17"/>
    </row>
    <row r="40399" spans="22:22" x14ac:dyDescent="0.35">
      <c r="V40399" s="17"/>
    </row>
    <row r="40400" spans="22:22" x14ac:dyDescent="0.35">
      <c r="V40400" s="17"/>
    </row>
    <row r="40401" spans="22:22" x14ac:dyDescent="0.35">
      <c r="V40401" s="17"/>
    </row>
    <row r="40402" spans="22:22" x14ac:dyDescent="0.35">
      <c r="V40402" s="17"/>
    </row>
    <row r="40403" spans="22:22" x14ac:dyDescent="0.35">
      <c r="V40403" s="17"/>
    </row>
    <row r="40404" spans="22:22" x14ac:dyDescent="0.35">
      <c r="V40404" s="17"/>
    </row>
    <row r="40405" spans="22:22" x14ac:dyDescent="0.35">
      <c r="V40405" s="17"/>
    </row>
    <row r="40406" spans="22:22" x14ac:dyDescent="0.35">
      <c r="V40406" s="17"/>
    </row>
    <row r="40407" spans="22:22" x14ac:dyDescent="0.35">
      <c r="V40407" s="17"/>
    </row>
    <row r="40408" spans="22:22" x14ac:dyDescent="0.35">
      <c r="V40408" s="17"/>
    </row>
    <row r="40409" spans="22:22" x14ac:dyDescent="0.35">
      <c r="V40409" s="17"/>
    </row>
    <row r="40410" spans="22:22" x14ac:dyDescent="0.35">
      <c r="V40410" s="17"/>
    </row>
    <row r="40411" spans="22:22" x14ac:dyDescent="0.35">
      <c r="V40411" s="17"/>
    </row>
    <row r="40412" spans="22:22" x14ac:dyDescent="0.35">
      <c r="V40412" s="17"/>
    </row>
    <row r="40413" spans="22:22" x14ac:dyDescent="0.35">
      <c r="V40413" s="17"/>
    </row>
    <row r="40414" spans="22:22" x14ac:dyDescent="0.35">
      <c r="V40414" s="17"/>
    </row>
    <row r="40415" spans="22:22" x14ac:dyDescent="0.35">
      <c r="V40415" s="17"/>
    </row>
    <row r="40416" spans="22:22" x14ac:dyDescent="0.35">
      <c r="V40416" s="17"/>
    </row>
    <row r="40417" spans="22:22" x14ac:dyDescent="0.35">
      <c r="V40417" s="17"/>
    </row>
    <row r="40418" spans="22:22" x14ac:dyDescent="0.35">
      <c r="V40418" s="17"/>
    </row>
    <row r="40419" spans="22:22" x14ac:dyDescent="0.35">
      <c r="V40419" s="17"/>
    </row>
    <row r="40420" spans="22:22" x14ac:dyDescent="0.35">
      <c r="V40420" s="17"/>
    </row>
    <row r="40421" spans="22:22" x14ac:dyDescent="0.35">
      <c r="V40421" s="17"/>
    </row>
    <row r="40422" spans="22:22" x14ac:dyDescent="0.35">
      <c r="V40422" s="17"/>
    </row>
    <row r="40423" spans="22:22" x14ac:dyDescent="0.35">
      <c r="V40423" s="17"/>
    </row>
    <row r="40424" spans="22:22" x14ac:dyDescent="0.35">
      <c r="V40424" s="17"/>
    </row>
    <row r="40425" spans="22:22" x14ac:dyDescent="0.35">
      <c r="V40425" s="17"/>
    </row>
    <row r="40426" spans="22:22" x14ac:dyDescent="0.35">
      <c r="V40426" s="17"/>
    </row>
    <row r="40427" spans="22:22" x14ac:dyDescent="0.35">
      <c r="V40427" s="17"/>
    </row>
    <row r="40428" spans="22:22" x14ac:dyDescent="0.35">
      <c r="V40428" s="17"/>
    </row>
    <row r="40429" spans="22:22" x14ac:dyDescent="0.35">
      <c r="V40429" s="17"/>
    </row>
    <row r="40430" spans="22:22" x14ac:dyDescent="0.35">
      <c r="V40430" s="17"/>
    </row>
    <row r="40431" spans="22:22" x14ac:dyDescent="0.35">
      <c r="V40431" s="17"/>
    </row>
    <row r="40432" spans="22:22" x14ac:dyDescent="0.35">
      <c r="V40432" s="17"/>
    </row>
    <row r="40433" spans="22:22" x14ac:dyDescent="0.35">
      <c r="V40433" s="17"/>
    </row>
    <row r="40434" spans="22:22" x14ac:dyDescent="0.35">
      <c r="V40434" s="17"/>
    </row>
    <row r="40435" spans="22:22" x14ac:dyDescent="0.35">
      <c r="V40435" s="17"/>
    </row>
    <row r="40436" spans="22:22" x14ac:dyDescent="0.35">
      <c r="V40436" s="17"/>
    </row>
    <row r="40437" spans="22:22" x14ac:dyDescent="0.35">
      <c r="V40437" s="17"/>
    </row>
    <row r="40438" spans="22:22" x14ac:dyDescent="0.35">
      <c r="V40438" s="17"/>
    </row>
    <row r="40439" spans="22:22" x14ac:dyDescent="0.35">
      <c r="V40439" s="17"/>
    </row>
    <row r="40440" spans="22:22" x14ac:dyDescent="0.35">
      <c r="V40440" s="17"/>
    </row>
    <row r="40441" spans="22:22" x14ac:dyDescent="0.35">
      <c r="V40441" s="17"/>
    </row>
    <row r="40442" spans="22:22" x14ac:dyDescent="0.35">
      <c r="V40442" s="17"/>
    </row>
    <row r="40443" spans="22:22" x14ac:dyDescent="0.35">
      <c r="V40443" s="17"/>
    </row>
    <row r="40444" spans="22:22" x14ac:dyDescent="0.35">
      <c r="V40444" s="17"/>
    </row>
    <row r="40445" spans="22:22" x14ac:dyDescent="0.35">
      <c r="V40445" s="17"/>
    </row>
    <row r="40446" spans="22:22" x14ac:dyDescent="0.35">
      <c r="V40446" s="17"/>
    </row>
    <row r="40447" spans="22:22" x14ac:dyDescent="0.35">
      <c r="V40447" s="17"/>
    </row>
    <row r="40448" spans="22:22" x14ac:dyDescent="0.35">
      <c r="V40448" s="17"/>
    </row>
    <row r="40449" spans="22:22" x14ac:dyDescent="0.35">
      <c r="V40449" s="17"/>
    </row>
    <row r="40450" spans="22:22" x14ac:dyDescent="0.35">
      <c r="V40450" s="17"/>
    </row>
    <row r="40451" spans="22:22" x14ac:dyDescent="0.35">
      <c r="V40451" s="17"/>
    </row>
    <row r="40452" spans="22:22" x14ac:dyDescent="0.35">
      <c r="V40452" s="17"/>
    </row>
    <row r="40453" spans="22:22" x14ac:dyDescent="0.35">
      <c r="V40453" s="17"/>
    </row>
    <row r="40454" spans="22:22" x14ac:dyDescent="0.35">
      <c r="V40454" s="17"/>
    </row>
    <row r="40455" spans="22:22" x14ac:dyDescent="0.35">
      <c r="V40455" s="17"/>
    </row>
    <row r="40456" spans="22:22" x14ac:dyDescent="0.35">
      <c r="V40456" s="17"/>
    </row>
    <row r="40457" spans="22:22" x14ac:dyDescent="0.35">
      <c r="V40457" s="17"/>
    </row>
    <row r="40458" spans="22:22" x14ac:dyDescent="0.35">
      <c r="V40458" s="17"/>
    </row>
    <row r="40459" spans="22:22" x14ac:dyDescent="0.35">
      <c r="V40459" s="17"/>
    </row>
    <row r="40460" spans="22:22" x14ac:dyDescent="0.35">
      <c r="V40460" s="17"/>
    </row>
    <row r="40461" spans="22:22" x14ac:dyDescent="0.35">
      <c r="V40461" s="17"/>
    </row>
    <row r="40462" spans="22:22" x14ac:dyDescent="0.35">
      <c r="V40462" s="17"/>
    </row>
    <row r="40463" spans="22:22" x14ac:dyDescent="0.35">
      <c r="V40463" s="17"/>
    </row>
    <row r="40464" spans="22:22" x14ac:dyDescent="0.35">
      <c r="V40464" s="17"/>
    </row>
    <row r="40465" spans="22:22" x14ac:dyDescent="0.35">
      <c r="V40465" s="17"/>
    </row>
    <row r="40466" spans="22:22" x14ac:dyDescent="0.35">
      <c r="V40466" s="17"/>
    </row>
    <row r="40467" spans="22:22" x14ac:dyDescent="0.35">
      <c r="V40467" s="17"/>
    </row>
    <row r="40468" spans="22:22" x14ac:dyDescent="0.35">
      <c r="V40468" s="17"/>
    </row>
    <row r="40469" spans="22:22" x14ac:dyDescent="0.35">
      <c r="V40469" s="17"/>
    </row>
    <row r="40470" spans="22:22" x14ac:dyDescent="0.35">
      <c r="V40470" s="17"/>
    </row>
    <row r="40471" spans="22:22" x14ac:dyDescent="0.35">
      <c r="V40471" s="17"/>
    </row>
    <row r="40472" spans="22:22" x14ac:dyDescent="0.35">
      <c r="V40472" s="17"/>
    </row>
    <row r="40473" spans="22:22" x14ac:dyDescent="0.35">
      <c r="V40473" s="17"/>
    </row>
    <row r="40474" spans="22:22" x14ac:dyDescent="0.35">
      <c r="V40474" s="17"/>
    </row>
    <row r="40475" spans="22:22" x14ac:dyDescent="0.35">
      <c r="V40475" s="17"/>
    </row>
    <row r="40476" spans="22:22" x14ac:dyDescent="0.35">
      <c r="V40476" s="17"/>
    </row>
    <row r="40477" spans="22:22" x14ac:dyDescent="0.35">
      <c r="V40477" s="17"/>
    </row>
    <row r="40478" spans="22:22" x14ac:dyDescent="0.35">
      <c r="V40478" s="17"/>
    </row>
    <row r="40479" spans="22:22" x14ac:dyDescent="0.35">
      <c r="V40479" s="17"/>
    </row>
    <row r="40480" spans="22:22" x14ac:dyDescent="0.35">
      <c r="V40480" s="17"/>
    </row>
    <row r="40481" spans="22:22" x14ac:dyDescent="0.35">
      <c r="V40481" s="17"/>
    </row>
    <row r="40482" spans="22:22" x14ac:dyDescent="0.35">
      <c r="V40482" s="17"/>
    </row>
    <row r="40483" spans="22:22" x14ac:dyDescent="0.35">
      <c r="V40483" s="17"/>
    </row>
    <row r="40484" spans="22:22" x14ac:dyDescent="0.35">
      <c r="V40484" s="17"/>
    </row>
    <row r="40485" spans="22:22" x14ac:dyDescent="0.35">
      <c r="V40485" s="17"/>
    </row>
    <row r="40486" spans="22:22" x14ac:dyDescent="0.35">
      <c r="V40486" s="17"/>
    </row>
    <row r="40487" spans="22:22" x14ac:dyDescent="0.35">
      <c r="V40487" s="17"/>
    </row>
    <row r="40488" spans="22:22" x14ac:dyDescent="0.35">
      <c r="V40488" s="17"/>
    </row>
    <row r="40489" spans="22:22" x14ac:dyDescent="0.35">
      <c r="V40489" s="17"/>
    </row>
    <row r="40490" spans="22:22" x14ac:dyDescent="0.35">
      <c r="V40490" s="17"/>
    </row>
    <row r="40491" spans="22:22" x14ac:dyDescent="0.35">
      <c r="V40491" s="17"/>
    </row>
    <row r="40492" spans="22:22" x14ac:dyDescent="0.35">
      <c r="V40492" s="17"/>
    </row>
    <row r="40493" spans="22:22" x14ac:dyDescent="0.35">
      <c r="V40493" s="17"/>
    </row>
    <row r="40494" spans="22:22" x14ac:dyDescent="0.35">
      <c r="V40494" s="17"/>
    </row>
    <row r="40495" spans="22:22" x14ac:dyDescent="0.35">
      <c r="V40495" s="17"/>
    </row>
    <row r="40496" spans="22:22" x14ac:dyDescent="0.35">
      <c r="V40496" s="17"/>
    </row>
    <row r="40497" spans="22:22" x14ac:dyDescent="0.35">
      <c r="V40497" s="17"/>
    </row>
    <row r="40498" spans="22:22" x14ac:dyDescent="0.35">
      <c r="V40498" s="17"/>
    </row>
    <row r="40499" spans="22:22" x14ac:dyDescent="0.35">
      <c r="V40499" s="17"/>
    </row>
    <row r="40500" spans="22:22" x14ac:dyDescent="0.35">
      <c r="V40500" s="17"/>
    </row>
    <row r="40501" spans="22:22" x14ac:dyDescent="0.35">
      <c r="V40501" s="17"/>
    </row>
    <row r="40502" spans="22:22" x14ac:dyDescent="0.35">
      <c r="V40502" s="17"/>
    </row>
    <row r="40503" spans="22:22" x14ac:dyDescent="0.35">
      <c r="V40503" s="17"/>
    </row>
    <row r="40504" spans="22:22" x14ac:dyDescent="0.35">
      <c r="V40504" s="17"/>
    </row>
    <row r="40505" spans="22:22" x14ac:dyDescent="0.35">
      <c r="V40505" s="17"/>
    </row>
    <row r="40506" spans="22:22" x14ac:dyDescent="0.35">
      <c r="V40506" s="17"/>
    </row>
    <row r="40507" spans="22:22" x14ac:dyDescent="0.35">
      <c r="V40507" s="17"/>
    </row>
    <row r="40508" spans="22:22" x14ac:dyDescent="0.35">
      <c r="V40508" s="17"/>
    </row>
    <row r="40509" spans="22:22" x14ac:dyDescent="0.35">
      <c r="V40509" s="17"/>
    </row>
    <row r="40510" spans="22:22" x14ac:dyDescent="0.35">
      <c r="V40510" s="17"/>
    </row>
    <row r="40511" spans="22:22" x14ac:dyDescent="0.35">
      <c r="V40511" s="17"/>
    </row>
    <row r="40512" spans="22:22" x14ac:dyDescent="0.35">
      <c r="V40512" s="17"/>
    </row>
    <row r="40513" spans="22:22" x14ac:dyDescent="0.35">
      <c r="V40513" s="17"/>
    </row>
    <row r="40514" spans="22:22" x14ac:dyDescent="0.35">
      <c r="V40514" s="17"/>
    </row>
    <row r="40515" spans="22:22" x14ac:dyDescent="0.35">
      <c r="V40515" s="17"/>
    </row>
    <row r="40516" spans="22:22" x14ac:dyDescent="0.35">
      <c r="V40516" s="17"/>
    </row>
    <row r="40517" spans="22:22" x14ac:dyDescent="0.35">
      <c r="V40517" s="17"/>
    </row>
    <row r="40518" spans="22:22" x14ac:dyDescent="0.35">
      <c r="V40518" s="17"/>
    </row>
    <row r="40519" spans="22:22" x14ac:dyDescent="0.35">
      <c r="V40519" s="17"/>
    </row>
    <row r="40520" spans="22:22" x14ac:dyDescent="0.35">
      <c r="V40520" s="17"/>
    </row>
    <row r="40521" spans="22:22" x14ac:dyDescent="0.35">
      <c r="V40521" s="17"/>
    </row>
    <row r="40522" spans="22:22" x14ac:dyDescent="0.35">
      <c r="V40522" s="17"/>
    </row>
    <row r="40523" spans="22:22" x14ac:dyDescent="0.35">
      <c r="V40523" s="17"/>
    </row>
    <row r="40524" spans="22:22" x14ac:dyDescent="0.35">
      <c r="V40524" s="17"/>
    </row>
    <row r="40525" spans="22:22" x14ac:dyDescent="0.35">
      <c r="V40525" s="17"/>
    </row>
    <row r="40526" spans="22:22" x14ac:dyDescent="0.35">
      <c r="V40526" s="17"/>
    </row>
    <row r="40527" spans="22:22" x14ac:dyDescent="0.35">
      <c r="V40527" s="17"/>
    </row>
    <row r="40528" spans="22:22" x14ac:dyDescent="0.35">
      <c r="V40528" s="17"/>
    </row>
    <row r="40529" spans="22:22" x14ac:dyDescent="0.35">
      <c r="V40529" s="17"/>
    </row>
    <row r="40530" spans="22:22" x14ac:dyDescent="0.35">
      <c r="V40530" s="17"/>
    </row>
    <row r="40531" spans="22:22" x14ac:dyDescent="0.35">
      <c r="V40531" s="17"/>
    </row>
    <row r="40532" spans="22:22" x14ac:dyDescent="0.35">
      <c r="V40532" s="17"/>
    </row>
    <row r="40533" spans="22:22" x14ac:dyDescent="0.35">
      <c r="V40533" s="17"/>
    </row>
    <row r="40534" spans="22:22" x14ac:dyDescent="0.35">
      <c r="V40534" s="17"/>
    </row>
    <row r="40535" spans="22:22" x14ac:dyDescent="0.35">
      <c r="V40535" s="17"/>
    </row>
    <row r="40536" spans="22:22" x14ac:dyDescent="0.35">
      <c r="V40536" s="17"/>
    </row>
    <row r="40537" spans="22:22" x14ac:dyDescent="0.35">
      <c r="V40537" s="17"/>
    </row>
    <row r="40538" spans="22:22" x14ac:dyDescent="0.35">
      <c r="V40538" s="17"/>
    </row>
    <row r="40539" spans="22:22" x14ac:dyDescent="0.35">
      <c r="V40539" s="17"/>
    </row>
    <row r="40540" spans="22:22" x14ac:dyDescent="0.35">
      <c r="V40540" s="17"/>
    </row>
    <row r="40541" spans="22:22" x14ac:dyDescent="0.35">
      <c r="V40541" s="17"/>
    </row>
    <row r="40542" spans="22:22" x14ac:dyDescent="0.35">
      <c r="V40542" s="17"/>
    </row>
    <row r="40543" spans="22:22" x14ac:dyDescent="0.35">
      <c r="V40543" s="17"/>
    </row>
    <row r="40544" spans="22:22" x14ac:dyDescent="0.35">
      <c r="V40544" s="17"/>
    </row>
    <row r="40545" spans="22:22" x14ac:dyDescent="0.35">
      <c r="V40545" s="17"/>
    </row>
    <row r="40546" spans="22:22" x14ac:dyDescent="0.35">
      <c r="V40546" s="17"/>
    </row>
    <row r="40547" spans="22:22" x14ac:dyDescent="0.35">
      <c r="V40547" s="17"/>
    </row>
    <row r="40548" spans="22:22" x14ac:dyDescent="0.35">
      <c r="V40548" s="17"/>
    </row>
    <row r="40549" spans="22:22" x14ac:dyDescent="0.35">
      <c r="V40549" s="17"/>
    </row>
    <row r="40550" spans="22:22" x14ac:dyDescent="0.35">
      <c r="V40550" s="17"/>
    </row>
    <row r="40551" spans="22:22" x14ac:dyDescent="0.35">
      <c r="V40551" s="17"/>
    </row>
    <row r="40552" spans="22:22" x14ac:dyDescent="0.35">
      <c r="V40552" s="17"/>
    </row>
    <row r="40553" spans="22:22" x14ac:dyDescent="0.35">
      <c r="V40553" s="17"/>
    </row>
    <row r="40554" spans="22:22" x14ac:dyDescent="0.35">
      <c r="V40554" s="17"/>
    </row>
    <row r="40555" spans="22:22" x14ac:dyDescent="0.35">
      <c r="V40555" s="17"/>
    </row>
    <row r="40556" spans="22:22" x14ac:dyDescent="0.35">
      <c r="V40556" s="17"/>
    </row>
    <row r="40557" spans="22:22" x14ac:dyDescent="0.35">
      <c r="V40557" s="17"/>
    </row>
    <row r="40558" spans="22:22" x14ac:dyDescent="0.35">
      <c r="V40558" s="17"/>
    </row>
    <row r="40559" spans="22:22" x14ac:dyDescent="0.35">
      <c r="V40559" s="17"/>
    </row>
    <row r="40560" spans="22:22" x14ac:dyDescent="0.35">
      <c r="V40560" s="17"/>
    </row>
    <row r="40561" spans="22:22" x14ac:dyDescent="0.35">
      <c r="V40561" s="17"/>
    </row>
    <row r="40562" spans="22:22" x14ac:dyDescent="0.35">
      <c r="V40562" s="17"/>
    </row>
    <row r="40563" spans="22:22" x14ac:dyDescent="0.35">
      <c r="V40563" s="17"/>
    </row>
    <row r="40564" spans="22:22" x14ac:dyDescent="0.35">
      <c r="V40564" s="17"/>
    </row>
    <row r="40565" spans="22:22" x14ac:dyDescent="0.35">
      <c r="V40565" s="17"/>
    </row>
    <row r="40566" spans="22:22" x14ac:dyDescent="0.35">
      <c r="V40566" s="17"/>
    </row>
    <row r="40567" spans="22:22" x14ac:dyDescent="0.35">
      <c r="V40567" s="17"/>
    </row>
    <row r="40568" spans="22:22" x14ac:dyDescent="0.35">
      <c r="V40568" s="17"/>
    </row>
    <row r="40569" spans="22:22" x14ac:dyDescent="0.35">
      <c r="V40569" s="17"/>
    </row>
    <row r="40570" spans="22:22" x14ac:dyDescent="0.35">
      <c r="V40570" s="17"/>
    </row>
    <row r="40571" spans="22:22" x14ac:dyDescent="0.35">
      <c r="V40571" s="17"/>
    </row>
    <row r="40572" spans="22:22" x14ac:dyDescent="0.35">
      <c r="V40572" s="17"/>
    </row>
    <row r="40573" spans="22:22" x14ac:dyDescent="0.35">
      <c r="V40573" s="17"/>
    </row>
    <row r="40574" spans="22:22" x14ac:dyDescent="0.35">
      <c r="V40574" s="17"/>
    </row>
    <row r="40575" spans="22:22" x14ac:dyDescent="0.35">
      <c r="V40575" s="17"/>
    </row>
    <row r="40576" spans="22:22" x14ac:dyDescent="0.35">
      <c r="V40576" s="17"/>
    </row>
    <row r="40577" spans="22:22" x14ac:dyDescent="0.35">
      <c r="V40577" s="17"/>
    </row>
    <row r="40578" spans="22:22" x14ac:dyDescent="0.35">
      <c r="V40578" s="17"/>
    </row>
    <row r="40579" spans="22:22" x14ac:dyDescent="0.35">
      <c r="V40579" s="17"/>
    </row>
    <row r="40580" spans="22:22" x14ac:dyDescent="0.35">
      <c r="V40580" s="17"/>
    </row>
    <row r="40581" spans="22:22" x14ac:dyDescent="0.35">
      <c r="V40581" s="17"/>
    </row>
    <row r="40582" spans="22:22" x14ac:dyDescent="0.35">
      <c r="V40582" s="17"/>
    </row>
    <row r="40583" spans="22:22" x14ac:dyDescent="0.35">
      <c r="V40583" s="17"/>
    </row>
    <row r="40584" spans="22:22" x14ac:dyDescent="0.35">
      <c r="V40584" s="17"/>
    </row>
    <row r="40585" spans="22:22" x14ac:dyDescent="0.35">
      <c r="V40585" s="17"/>
    </row>
    <row r="40586" spans="22:22" x14ac:dyDescent="0.35">
      <c r="V40586" s="17"/>
    </row>
    <row r="40587" spans="22:22" x14ac:dyDescent="0.35">
      <c r="V40587" s="17"/>
    </row>
    <row r="40588" spans="22:22" x14ac:dyDescent="0.35">
      <c r="V40588" s="17"/>
    </row>
    <row r="40589" spans="22:22" x14ac:dyDescent="0.35">
      <c r="V40589" s="17"/>
    </row>
    <row r="40590" spans="22:22" x14ac:dyDescent="0.35">
      <c r="V40590" s="17"/>
    </row>
    <row r="40591" spans="22:22" x14ac:dyDescent="0.35">
      <c r="V40591" s="17"/>
    </row>
    <row r="40592" spans="22:22" x14ac:dyDescent="0.35">
      <c r="V40592" s="17"/>
    </row>
    <row r="40593" spans="22:22" x14ac:dyDescent="0.35">
      <c r="V40593" s="17"/>
    </row>
    <row r="40594" spans="22:22" x14ac:dyDescent="0.35">
      <c r="V40594" s="17"/>
    </row>
    <row r="40595" spans="22:22" x14ac:dyDescent="0.35">
      <c r="V40595" s="17"/>
    </row>
    <row r="40596" spans="22:22" x14ac:dyDescent="0.35">
      <c r="V40596" s="17"/>
    </row>
    <row r="40597" spans="22:22" x14ac:dyDescent="0.35">
      <c r="V40597" s="17"/>
    </row>
    <row r="40598" spans="22:22" x14ac:dyDescent="0.35">
      <c r="V40598" s="17"/>
    </row>
    <row r="40599" spans="22:22" x14ac:dyDescent="0.35">
      <c r="V40599" s="17"/>
    </row>
    <row r="40600" spans="22:22" x14ac:dyDescent="0.35">
      <c r="V40600" s="17"/>
    </row>
    <row r="40601" spans="22:22" x14ac:dyDescent="0.35">
      <c r="V40601" s="17"/>
    </row>
    <row r="40602" spans="22:22" x14ac:dyDescent="0.35">
      <c r="V40602" s="17"/>
    </row>
    <row r="40603" spans="22:22" x14ac:dyDescent="0.35">
      <c r="V40603" s="17"/>
    </row>
    <row r="40604" spans="22:22" x14ac:dyDescent="0.35">
      <c r="V40604" s="17"/>
    </row>
    <row r="40605" spans="22:22" x14ac:dyDescent="0.35">
      <c r="V40605" s="17"/>
    </row>
    <row r="40606" spans="22:22" x14ac:dyDescent="0.35">
      <c r="V40606" s="17"/>
    </row>
    <row r="40607" spans="22:22" x14ac:dyDescent="0.35">
      <c r="V40607" s="17"/>
    </row>
    <row r="40608" spans="22:22" x14ac:dyDescent="0.35">
      <c r="V40608" s="17"/>
    </row>
    <row r="40609" spans="22:22" x14ac:dyDescent="0.35">
      <c r="V40609" s="17"/>
    </row>
    <row r="40610" spans="22:22" x14ac:dyDescent="0.35">
      <c r="V40610" s="17"/>
    </row>
    <row r="40611" spans="22:22" x14ac:dyDescent="0.35">
      <c r="V40611" s="17"/>
    </row>
    <row r="40612" spans="22:22" x14ac:dyDescent="0.35">
      <c r="V40612" s="17"/>
    </row>
    <row r="40613" spans="22:22" x14ac:dyDescent="0.35">
      <c r="V40613" s="17"/>
    </row>
    <row r="40614" spans="22:22" x14ac:dyDescent="0.35">
      <c r="V40614" s="17"/>
    </row>
    <row r="40615" spans="22:22" x14ac:dyDescent="0.35">
      <c r="V40615" s="17"/>
    </row>
    <row r="40616" spans="22:22" x14ac:dyDescent="0.35">
      <c r="V40616" s="17"/>
    </row>
    <row r="40617" spans="22:22" x14ac:dyDescent="0.35">
      <c r="V40617" s="17"/>
    </row>
    <row r="40618" spans="22:22" x14ac:dyDescent="0.35">
      <c r="V40618" s="17"/>
    </row>
    <row r="40619" spans="22:22" x14ac:dyDescent="0.35">
      <c r="V40619" s="17"/>
    </row>
    <row r="40620" spans="22:22" x14ac:dyDescent="0.35">
      <c r="V40620" s="17"/>
    </row>
    <row r="40621" spans="22:22" x14ac:dyDescent="0.35">
      <c r="V40621" s="17"/>
    </row>
    <row r="40622" spans="22:22" x14ac:dyDescent="0.35">
      <c r="V40622" s="17"/>
    </row>
    <row r="40623" spans="22:22" x14ac:dyDescent="0.35">
      <c r="V40623" s="17"/>
    </row>
    <row r="40624" spans="22:22" x14ac:dyDescent="0.35">
      <c r="V40624" s="17"/>
    </row>
    <row r="40625" spans="22:22" x14ac:dyDescent="0.35">
      <c r="V40625" s="17"/>
    </row>
    <row r="40626" spans="22:22" x14ac:dyDescent="0.35">
      <c r="V40626" s="17"/>
    </row>
    <row r="40627" spans="22:22" x14ac:dyDescent="0.35">
      <c r="V40627" s="17"/>
    </row>
    <row r="40628" spans="22:22" x14ac:dyDescent="0.35">
      <c r="V40628" s="17"/>
    </row>
    <row r="40629" spans="22:22" x14ac:dyDescent="0.35">
      <c r="V40629" s="17"/>
    </row>
    <row r="40630" spans="22:22" x14ac:dyDescent="0.35">
      <c r="V40630" s="17"/>
    </row>
    <row r="40631" spans="22:22" x14ac:dyDescent="0.35">
      <c r="V40631" s="17"/>
    </row>
    <row r="40632" spans="22:22" x14ac:dyDescent="0.35">
      <c r="V40632" s="17"/>
    </row>
    <row r="40633" spans="22:22" x14ac:dyDescent="0.35">
      <c r="V40633" s="17"/>
    </row>
    <row r="40634" spans="22:22" x14ac:dyDescent="0.35">
      <c r="V40634" s="17"/>
    </row>
    <row r="40635" spans="22:22" x14ac:dyDescent="0.35">
      <c r="V40635" s="17"/>
    </row>
    <row r="40636" spans="22:22" x14ac:dyDescent="0.35">
      <c r="V40636" s="17"/>
    </row>
    <row r="40637" spans="22:22" x14ac:dyDescent="0.35">
      <c r="V40637" s="17"/>
    </row>
    <row r="40638" spans="22:22" x14ac:dyDescent="0.35">
      <c r="V40638" s="17"/>
    </row>
    <row r="40639" spans="22:22" x14ac:dyDescent="0.35">
      <c r="V40639" s="17"/>
    </row>
    <row r="40640" spans="22:22" x14ac:dyDescent="0.35">
      <c r="V40640" s="17"/>
    </row>
    <row r="40641" spans="22:22" x14ac:dyDescent="0.35">
      <c r="V40641" s="17"/>
    </row>
    <row r="40642" spans="22:22" x14ac:dyDescent="0.35">
      <c r="V40642" s="17"/>
    </row>
    <row r="40643" spans="22:22" x14ac:dyDescent="0.35">
      <c r="V40643" s="17"/>
    </row>
    <row r="40644" spans="22:22" x14ac:dyDescent="0.35">
      <c r="V40644" s="17"/>
    </row>
    <row r="40645" spans="22:22" x14ac:dyDescent="0.35">
      <c r="V40645" s="17"/>
    </row>
    <row r="40646" spans="22:22" x14ac:dyDescent="0.35">
      <c r="V40646" s="17"/>
    </row>
    <row r="40647" spans="22:22" x14ac:dyDescent="0.35">
      <c r="V40647" s="17"/>
    </row>
    <row r="40648" spans="22:22" x14ac:dyDescent="0.35">
      <c r="V40648" s="17"/>
    </row>
    <row r="40649" spans="22:22" x14ac:dyDescent="0.35">
      <c r="V40649" s="17"/>
    </row>
    <row r="40650" spans="22:22" x14ac:dyDescent="0.35">
      <c r="V40650" s="17"/>
    </row>
    <row r="40651" spans="22:22" x14ac:dyDescent="0.35">
      <c r="V40651" s="17"/>
    </row>
    <row r="40652" spans="22:22" x14ac:dyDescent="0.35">
      <c r="V40652" s="17"/>
    </row>
    <row r="40653" spans="22:22" x14ac:dyDescent="0.35">
      <c r="V40653" s="17"/>
    </row>
    <row r="40654" spans="22:22" x14ac:dyDescent="0.35">
      <c r="V40654" s="17"/>
    </row>
    <row r="40655" spans="22:22" x14ac:dyDescent="0.35">
      <c r="V40655" s="17"/>
    </row>
    <row r="40656" spans="22:22" x14ac:dyDescent="0.35">
      <c r="V40656" s="17"/>
    </row>
    <row r="40657" spans="22:22" x14ac:dyDescent="0.35">
      <c r="V40657" s="17"/>
    </row>
    <row r="40658" spans="22:22" x14ac:dyDescent="0.35">
      <c r="V40658" s="17"/>
    </row>
    <row r="40659" spans="22:22" x14ac:dyDescent="0.35">
      <c r="V40659" s="17"/>
    </row>
    <row r="40660" spans="22:22" x14ac:dyDescent="0.35">
      <c r="V40660" s="17"/>
    </row>
    <row r="40661" spans="22:22" x14ac:dyDescent="0.35">
      <c r="V40661" s="17"/>
    </row>
    <row r="40662" spans="22:22" x14ac:dyDescent="0.35">
      <c r="V40662" s="17"/>
    </row>
    <row r="40663" spans="22:22" x14ac:dyDescent="0.35">
      <c r="V40663" s="17"/>
    </row>
    <row r="40664" spans="22:22" x14ac:dyDescent="0.35">
      <c r="V40664" s="17"/>
    </row>
    <row r="40665" spans="22:22" x14ac:dyDescent="0.35">
      <c r="V40665" s="17"/>
    </row>
    <row r="40666" spans="22:22" x14ac:dyDescent="0.35">
      <c r="V40666" s="17"/>
    </row>
    <row r="40667" spans="22:22" x14ac:dyDescent="0.35">
      <c r="V40667" s="17"/>
    </row>
    <row r="40668" spans="22:22" x14ac:dyDescent="0.35">
      <c r="V40668" s="17"/>
    </row>
    <row r="40669" spans="22:22" x14ac:dyDescent="0.35">
      <c r="V40669" s="17"/>
    </row>
    <row r="40670" spans="22:22" x14ac:dyDescent="0.35">
      <c r="V40670" s="17"/>
    </row>
    <row r="40671" spans="22:22" x14ac:dyDescent="0.35">
      <c r="V40671" s="17"/>
    </row>
    <row r="40672" spans="22:22" x14ac:dyDescent="0.35">
      <c r="V40672" s="17"/>
    </row>
    <row r="40673" spans="22:22" x14ac:dyDescent="0.35">
      <c r="V40673" s="17"/>
    </row>
    <row r="40674" spans="22:22" x14ac:dyDescent="0.35">
      <c r="V40674" s="17"/>
    </row>
    <row r="40675" spans="22:22" x14ac:dyDescent="0.35">
      <c r="V40675" s="17"/>
    </row>
    <row r="40676" spans="22:22" x14ac:dyDescent="0.35">
      <c r="V40676" s="17"/>
    </row>
    <row r="40677" spans="22:22" x14ac:dyDescent="0.35">
      <c r="V40677" s="17"/>
    </row>
    <row r="40678" spans="22:22" x14ac:dyDescent="0.35">
      <c r="V40678" s="17"/>
    </row>
    <row r="40679" spans="22:22" x14ac:dyDescent="0.35">
      <c r="V40679" s="17"/>
    </row>
    <row r="40680" spans="22:22" x14ac:dyDescent="0.35">
      <c r="V40680" s="17"/>
    </row>
    <row r="40681" spans="22:22" x14ac:dyDescent="0.35">
      <c r="V40681" s="17"/>
    </row>
    <row r="40682" spans="22:22" x14ac:dyDescent="0.35">
      <c r="V40682" s="17"/>
    </row>
    <row r="40683" spans="22:22" x14ac:dyDescent="0.35">
      <c r="V40683" s="17"/>
    </row>
    <row r="40684" spans="22:22" x14ac:dyDescent="0.35">
      <c r="V40684" s="17"/>
    </row>
    <row r="40685" spans="22:22" x14ac:dyDescent="0.35">
      <c r="V40685" s="17"/>
    </row>
    <row r="40686" spans="22:22" x14ac:dyDescent="0.35">
      <c r="V40686" s="17"/>
    </row>
    <row r="40687" spans="22:22" x14ac:dyDescent="0.35">
      <c r="V40687" s="17"/>
    </row>
    <row r="40688" spans="22:22" x14ac:dyDescent="0.35">
      <c r="V40688" s="17"/>
    </row>
    <row r="40689" spans="22:22" x14ac:dyDescent="0.35">
      <c r="V40689" s="17"/>
    </row>
    <row r="40690" spans="22:22" x14ac:dyDescent="0.35">
      <c r="V40690" s="17"/>
    </row>
    <row r="40691" spans="22:22" x14ac:dyDescent="0.35">
      <c r="V40691" s="17"/>
    </row>
    <row r="40692" spans="22:22" x14ac:dyDescent="0.35">
      <c r="V40692" s="17"/>
    </row>
    <row r="40693" spans="22:22" x14ac:dyDescent="0.35">
      <c r="V40693" s="17"/>
    </row>
    <row r="40694" spans="22:22" x14ac:dyDescent="0.35">
      <c r="V40694" s="17"/>
    </row>
    <row r="40695" spans="22:22" x14ac:dyDescent="0.35">
      <c r="V40695" s="17"/>
    </row>
    <row r="40696" spans="22:22" x14ac:dyDescent="0.35">
      <c r="V40696" s="17"/>
    </row>
    <row r="40697" spans="22:22" x14ac:dyDescent="0.35">
      <c r="V40697" s="17"/>
    </row>
    <row r="40698" spans="22:22" x14ac:dyDescent="0.35">
      <c r="V40698" s="17"/>
    </row>
    <row r="40699" spans="22:22" x14ac:dyDescent="0.35">
      <c r="V40699" s="17"/>
    </row>
    <row r="40700" spans="22:22" x14ac:dyDescent="0.35">
      <c r="V40700" s="17"/>
    </row>
    <row r="40701" spans="22:22" x14ac:dyDescent="0.35">
      <c r="V40701" s="17"/>
    </row>
    <row r="40702" spans="22:22" x14ac:dyDescent="0.35">
      <c r="V40702" s="17"/>
    </row>
    <row r="40703" spans="22:22" x14ac:dyDescent="0.35">
      <c r="V40703" s="17"/>
    </row>
    <row r="40704" spans="22:22" x14ac:dyDescent="0.35">
      <c r="V40704" s="17"/>
    </row>
    <row r="40705" spans="22:22" x14ac:dyDescent="0.35">
      <c r="V40705" s="17"/>
    </row>
    <row r="40706" spans="22:22" x14ac:dyDescent="0.35">
      <c r="V40706" s="17"/>
    </row>
    <row r="40707" spans="22:22" x14ac:dyDescent="0.35">
      <c r="V40707" s="17"/>
    </row>
    <row r="40708" spans="22:22" x14ac:dyDescent="0.35">
      <c r="V40708" s="17"/>
    </row>
    <row r="40709" spans="22:22" x14ac:dyDescent="0.35">
      <c r="V40709" s="17"/>
    </row>
    <row r="40710" spans="22:22" x14ac:dyDescent="0.35">
      <c r="V40710" s="17"/>
    </row>
    <row r="40711" spans="22:22" x14ac:dyDescent="0.35">
      <c r="V40711" s="17"/>
    </row>
    <row r="40712" spans="22:22" x14ac:dyDescent="0.35">
      <c r="V40712" s="17"/>
    </row>
    <row r="40713" spans="22:22" x14ac:dyDescent="0.35">
      <c r="V40713" s="17"/>
    </row>
    <row r="40714" spans="22:22" x14ac:dyDescent="0.35">
      <c r="V40714" s="17"/>
    </row>
    <row r="40715" spans="22:22" x14ac:dyDescent="0.35">
      <c r="V40715" s="17"/>
    </row>
    <row r="40716" spans="22:22" x14ac:dyDescent="0.35">
      <c r="V40716" s="17"/>
    </row>
    <row r="40717" spans="22:22" x14ac:dyDescent="0.35">
      <c r="V40717" s="17"/>
    </row>
    <row r="40718" spans="22:22" x14ac:dyDescent="0.35">
      <c r="V40718" s="17"/>
    </row>
    <row r="40719" spans="22:22" x14ac:dyDescent="0.35">
      <c r="V40719" s="17"/>
    </row>
    <row r="40720" spans="22:22" x14ac:dyDescent="0.35">
      <c r="V40720" s="17"/>
    </row>
    <row r="40721" spans="22:22" x14ac:dyDescent="0.35">
      <c r="V40721" s="17"/>
    </row>
    <row r="40722" spans="22:22" x14ac:dyDescent="0.35">
      <c r="V40722" s="17"/>
    </row>
    <row r="40723" spans="22:22" x14ac:dyDescent="0.35">
      <c r="V40723" s="17"/>
    </row>
    <row r="40724" spans="22:22" x14ac:dyDescent="0.35">
      <c r="V40724" s="17"/>
    </row>
    <row r="40725" spans="22:22" x14ac:dyDescent="0.35">
      <c r="V40725" s="17"/>
    </row>
    <row r="40726" spans="22:22" x14ac:dyDescent="0.35">
      <c r="V40726" s="17"/>
    </row>
    <row r="40727" spans="22:22" x14ac:dyDescent="0.35">
      <c r="V40727" s="17"/>
    </row>
    <row r="40728" spans="22:22" x14ac:dyDescent="0.35">
      <c r="V40728" s="17"/>
    </row>
    <row r="40729" spans="22:22" x14ac:dyDescent="0.35">
      <c r="V40729" s="17"/>
    </row>
    <row r="40730" spans="22:22" x14ac:dyDescent="0.35">
      <c r="V40730" s="17"/>
    </row>
    <row r="40731" spans="22:22" x14ac:dyDescent="0.35">
      <c r="V40731" s="17"/>
    </row>
    <row r="40732" spans="22:22" x14ac:dyDescent="0.35">
      <c r="V40732" s="17"/>
    </row>
    <row r="40733" spans="22:22" x14ac:dyDescent="0.35">
      <c r="V40733" s="17"/>
    </row>
    <row r="40734" spans="22:22" x14ac:dyDescent="0.35">
      <c r="V40734" s="17"/>
    </row>
    <row r="40735" spans="22:22" x14ac:dyDescent="0.35">
      <c r="V40735" s="17"/>
    </row>
    <row r="40736" spans="22:22" x14ac:dyDescent="0.35">
      <c r="V40736" s="17"/>
    </row>
    <row r="40737" spans="22:22" x14ac:dyDescent="0.35">
      <c r="V40737" s="17"/>
    </row>
    <row r="40738" spans="22:22" x14ac:dyDescent="0.35">
      <c r="V40738" s="17"/>
    </row>
    <row r="40739" spans="22:22" x14ac:dyDescent="0.35">
      <c r="V40739" s="17"/>
    </row>
    <row r="40740" spans="22:22" x14ac:dyDescent="0.35">
      <c r="V40740" s="17"/>
    </row>
    <row r="40741" spans="22:22" x14ac:dyDescent="0.35">
      <c r="V40741" s="17"/>
    </row>
    <row r="40742" spans="22:22" x14ac:dyDescent="0.35">
      <c r="V40742" s="17"/>
    </row>
    <row r="40743" spans="22:22" x14ac:dyDescent="0.35">
      <c r="V40743" s="17"/>
    </row>
    <row r="40744" spans="22:22" x14ac:dyDescent="0.35">
      <c r="V40744" s="17"/>
    </row>
    <row r="40745" spans="22:22" x14ac:dyDescent="0.35">
      <c r="V40745" s="17"/>
    </row>
    <row r="40746" spans="22:22" x14ac:dyDescent="0.35">
      <c r="V40746" s="17"/>
    </row>
    <row r="40747" spans="22:22" x14ac:dyDescent="0.35">
      <c r="V40747" s="17"/>
    </row>
    <row r="40748" spans="22:22" x14ac:dyDescent="0.35">
      <c r="V40748" s="17"/>
    </row>
    <row r="40749" spans="22:22" x14ac:dyDescent="0.35">
      <c r="V40749" s="17"/>
    </row>
    <row r="40750" spans="22:22" x14ac:dyDescent="0.35">
      <c r="V40750" s="17"/>
    </row>
    <row r="40751" spans="22:22" x14ac:dyDescent="0.35">
      <c r="V40751" s="17"/>
    </row>
    <row r="40752" spans="22:22" x14ac:dyDescent="0.35">
      <c r="V40752" s="17"/>
    </row>
    <row r="40753" spans="22:22" x14ac:dyDescent="0.35">
      <c r="V40753" s="17"/>
    </row>
    <row r="40754" spans="22:22" x14ac:dyDescent="0.35">
      <c r="V40754" s="17"/>
    </row>
    <row r="40755" spans="22:22" x14ac:dyDescent="0.35">
      <c r="V40755" s="17"/>
    </row>
    <row r="40756" spans="22:22" x14ac:dyDescent="0.35">
      <c r="V40756" s="17"/>
    </row>
    <row r="40757" spans="22:22" x14ac:dyDescent="0.35">
      <c r="V40757" s="17"/>
    </row>
    <row r="40758" spans="22:22" x14ac:dyDescent="0.35">
      <c r="V40758" s="17"/>
    </row>
    <row r="40759" spans="22:22" x14ac:dyDescent="0.35">
      <c r="V40759" s="17"/>
    </row>
    <row r="40760" spans="22:22" x14ac:dyDescent="0.35">
      <c r="V40760" s="17"/>
    </row>
    <row r="40761" spans="22:22" x14ac:dyDescent="0.35">
      <c r="V40761" s="17"/>
    </row>
    <row r="40762" spans="22:22" x14ac:dyDescent="0.35">
      <c r="V40762" s="17"/>
    </row>
    <row r="40763" spans="22:22" x14ac:dyDescent="0.35">
      <c r="V40763" s="17"/>
    </row>
    <row r="40764" spans="22:22" x14ac:dyDescent="0.35">
      <c r="V40764" s="17"/>
    </row>
    <row r="40765" spans="22:22" x14ac:dyDescent="0.35">
      <c r="V40765" s="17"/>
    </row>
    <row r="40766" spans="22:22" x14ac:dyDescent="0.35">
      <c r="V40766" s="17"/>
    </row>
    <row r="40767" spans="22:22" x14ac:dyDescent="0.35">
      <c r="V40767" s="17"/>
    </row>
    <row r="40768" spans="22:22" x14ac:dyDescent="0.35">
      <c r="V40768" s="17"/>
    </row>
    <row r="40769" spans="22:22" x14ac:dyDescent="0.35">
      <c r="V40769" s="17"/>
    </row>
    <row r="40770" spans="22:22" x14ac:dyDescent="0.35">
      <c r="V40770" s="17"/>
    </row>
    <row r="40771" spans="22:22" x14ac:dyDescent="0.35">
      <c r="V40771" s="17"/>
    </row>
    <row r="40772" spans="22:22" x14ac:dyDescent="0.35">
      <c r="V40772" s="17"/>
    </row>
    <row r="40773" spans="22:22" x14ac:dyDescent="0.35">
      <c r="V40773" s="17"/>
    </row>
    <row r="40774" spans="22:22" x14ac:dyDescent="0.35">
      <c r="V40774" s="17"/>
    </row>
    <row r="40775" spans="22:22" x14ac:dyDescent="0.35">
      <c r="V40775" s="17"/>
    </row>
    <row r="40776" spans="22:22" x14ac:dyDescent="0.35">
      <c r="V40776" s="17"/>
    </row>
    <row r="40777" spans="22:22" x14ac:dyDescent="0.35">
      <c r="V40777" s="17"/>
    </row>
    <row r="40778" spans="22:22" x14ac:dyDescent="0.35">
      <c r="V40778" s="17"/>
    </row>
    <row r="40779" spans="22:22" x14ac:dyDescent="0.35">
      <c r="V40779" s="17"/>
    </row>
    <row r="40780" spans="22:22" x14ac:dyDescent="0.35">
      <c r="V40780" s="17"/>
    </row>
    <row r="40781" spans="22:22" x14ac:dyDescent="0.35">
      <c r="V40781" s="17"/>
    </row>
    <row r="40782" spans="22:22" x14ac:dyDescent="0.35">
      <c r="V40782" s="17"/>
    </row>
    <row r="40783" spans="22:22" x14ac:dyDescent="0.35">
      <c r="V40783" s="17"/>
    </row>
    <row r="40784" spans="22:22" x14ac:dyDescent="0.35">
      <c r="V40784" s="17"/>
    </row>
    <row r="40785" spans="22:22" x14ac:dyDescent="0.35">
      <c r="V40785" s="17"/>
    </row>
    <row r="40786" spans="22:22" x14ac:dyDescent="0.35">
      <c r="V40786" s="17"/>
    </row>
    <row r="40787" spans="22:22" x14ac:dyDescent="0.35">
      <c r="V40787" s="17"/>
    </row>
    <row r="40788" spans="22:22" x14ac:dyDescent="0.35">
      <c r="V40788" s="17"/>
    </row>
    <row r="40789" spans="22:22" x14ac:dyDescent="0.35">
      <c r="V40789" s="17"/>
    </row>
    <row r="40790" spans="22:22" x14ac:dyDescent="0.35">
      <c r="V40790" s="17"/>
    </row>
    <row r="40791" spans="22:22" x14ac:dyDescent="0.35">
      <c r="V40791" s="17"/>
    </row>
    <row r="40792" spans="22:22" x14ac:dyDescent="0.35">
      <c r="V40792" s="17"/>
    </row>
    <row r="40793" spans="22:22" x14ac:dyDescent="0.35">
      <c r="V40793" s="17"/>
    </row>
    <row r="40794" spans="22:22" x14ac:dyDescent="0.35">
      <c r="V40794" s="17"/>
    </row>
    <row r="40795" spans="22:22" x14ac:dyDescent="0.35">
      <c r="V40795" s="17"/>
    </row>
    <row r="40796" spans="22:22" x14ac:dyDescent="0.35">
      <c r="V40796" s="17"/>
    </row>
    <row r="40797" spans="22:22" x14ac:dyDescent="0.35">
      <c r="V40797" s="17"/>
    </row>
    <row r="40798" spans="22:22" x14ac:dyDescent="0.35">
      <c r="V40798" s="17"/>
    </row>
    <row r="40799" spans="22:22" x14ac:dyDescent="0.35">
      <c r="V40799" s="17"/>
    </row>
    <row r="40800" spans="22:22" x14ac:dyDescent="0.35">
      <c r="V40800" s="17"/>
    </row>
    <row r="40801" spans="22:22" x14ac:dyDescent="0.35">
      <c r="V40801" s="17"/>
    </row>
    <row r="40802" spans="22:22" x14ac:dyDescent="0.35">
      <c r="V40802" s="17"/>
    </row>
    <row r="40803" spans="22:22" x14ac:dyDescent="0.35">
      <c r="V40803" s="17"/>
    </row>
    <row r="40804" spans="22:22" x14ac:dyDescent="0.35">
      <c r="V40804" s="17"/>
    </row>
    <row r="40805" spans="22:22" x14ac:dyDescent="0.35">
      <c r="V40805" s="17"/>
    </row>
    <row r="40806" spans="22:22" x14ac:dyDescent="0.35">
      <c r="V40806" s="17"/>
    </row>
    <row r="40807" spans="22:22" x14ac:dyDescent="0.35">
      <c r="V40807" s="17"/>
    </row>
    <row r="40808" spans="22:22" x14ac:dyDescent="0.35">
      <c r="V40808" s="17"/>
    </row>
    <row r="40809" spans="22:22" x14ac:dyDescent="0.35">
      <c r="V40809" s="17"/>
    </row>
    <row r="40810" spans="22:22" x14ac:dyDescent="0.35">
      <c r="V40810" s="17"/>
    </row>
    <row r="40811" spans="22:22" x14ac:dyDescent="0.35">
      <c r="V40811" s="17"/>
    </row>
    <row r="40812" spans="22:22" x14ac:dyDescent="0.35">
      <c r="V40812" s="17"/>
    </row>
    <row r="40813" spans="22:22" x14ac:dyDescent="0.35">
      <c r="V40813" s="17"/>
    </row>
    <row r="40814" spans="22:22" x14ac:dyDescent="0.35">
      <c r="V40814" s="17"/>
    </row>
    <row r="40815" spans="22:22" x14ac:dyDescent="0.35">
      <c r="V40815" s="17"/>
    </row>
    <row r="40816" spans="22:22" x14ac:dyDescent="0.35">
      <c r="V40816" s="17"/>
    </row>
    <row r="40817" spans="22:22" x14ac:dyDescent="0.35">
      <c r="V40817" s="17"/>
    </row>
    <row r="40818" spans="22:22" x14ac:dyDescent="0.35">
      <c r="V40818" s="17"/>
    </row>
    <row r="40819" spans="22:22" x14ac:dyDescent="0.35">
      <c r="V40819" s="17"/>
    </row>
    <row r="40820" spans="22:22" x14ac:dyDescent="0.35">
      <c r="V40820" s="17"/>
    </row>
    <row r="40821" spans="22:22" x14ac:dyDescent="0.35">
      <c r="V40821" s="17"/>
    </row>
    <row r="40822" spans="22:22" x14ac:dyDescent="0.35">
      <c r="V40822" s="17"/>
    </row>
    <row r="40823" spans="22:22" x14ac:dyDescent="0.35">
      <c r="V40823" s="17"/>
    </row>
    <row r="40824" spans="22:22" x14ac:dyDescent="0.35">
      <c r="V40824" s="17"/>
    </row>
    <row r="40825" spans="22:22" x14ac:dyDescent="0.35">
      <c r="V40825" s="17"/>
    </row>
    <row r="40826" spans="22:22" x14ac:dyDescent="0.35">
      <c r="V40826" s="17"/>
    </row>
    <row r="40827" spans="22:22" x14ac:dyDescent="0.35">
      <c r="V40827" s="17"/>
    </row>
    <row r="40828" spans="22:22" x14ac:dyDescent="0.35">
      <c r="V40828" s="17"/>
    </row>
    <row r="40829" spans="22:22" x14ac:dyDescent="0.35">
      <c r="V40829" s="17"/>
    </row>
    <row r="40830" spans="22:22" x14ac:dyDescent="0.35">
      <c r="V40830" s="17"/>
    </row>
    <row r="40831" spans="22:22" x14ac:dyDescent="0.35">
      <c r="V40831" s="17"/>
    </row>
    <row r="40832" spans="22:22" x14ac:dyDescent="0.35">
      <c r="V40832" s="17"/>
    </row>
    <row r="40833" spans="22:22" x14ac:dyDescent="0.35">
      <c r="V40833" s="17"/>
    </row>
    <row r="40834" spans="22:22" x14ac:dyDescent="0.35">
      <c r="V40834" s="17"/>
    </row>
    <row r="40835" spans="22:22" x14ac:dyDescent="0.35">
      <c r="V40835" s="17"/>
    </row>
    <row r="40836" spans="22:22" x14ac:dyDescent="0.35">
      <c r="V40836" s="17"/>
    </row>
    <row r="40837" spans="22:22" x14ac:dyDescent="0.35">
      <c r="V40837" s="17"/>
    </row>
    <row r="40838" spans="22:22" x14ac:dyDescent="0.35">
      <c r="V40838" s="17"/>
    </row>
    <row r="40839" spans="22:22" x14ac:dyDescent="0.35">
      <c r="V40839" s="17"/>
    </row>
    <row r="40840" spans="22:22" x14ac:dyDescent="0.35">
      <c r="V40840" s="17"/>
    </row>
    <row r="40841" spans="22:22" x14ac:dyDescent="0.35">
      <c r="V40841" s="17"/>
    </row>
    <row r="40842" spans="22:22" x14ac:dyDescent="0.35">
      <c r="V40842" s="17"/>
    </row>
    <row r="40843" spans="22:22" x14ac:dyDescent="0.35">
      <c r="V40843" s="17"/>
    </row>
    <row r="40844" spans="22:22" x14ac:dyDescent="0.35">
      <c r="V40844" s="17"/>
    </row>
    <row r="40845" spans="22:22" x14ac:dyDescent="0.35">
      <c r="V40845" s="17"/>
    </row>
    <row r="40846" spans="22:22" x14ac:dyDescent="0.35">
      <c r="V40846" s="17"/>
    </row>
    <row r="40847" spans="22:22" x14ac:dyDescent="0.35">
      <c r="V40847" s="17"/>
    </row>
    <row r="40848" spans="22:22" x14ac:dyDescent="0.35">
      <c r="V40848" s="17"/>
    </row>
    <row r="40849" spans="22:22" x14ac:dyDescent="0.35">
      <c r="V40849" s="17"/>
    </row>
    <row r="40850" spans="22:22" x14ac:dyDescent="0.35">
      <c r="V40850" s="17"/>
    </row>
    <row r="40851" spans="22:22" x14ac:dyDescent="0.35">
      <c r="V40851" s="17"/>
    </row>
    <row r="40852" spans="22:22" x14ac:dyDescent="0.35">
      <c r="V40852" s="17"/>
    </row>
    <row r="40853" spans="22:22" x14ac:dyDescent="0.35">
      <c r="V40853" s="17"/>
    </row>
    <row r="40854" spans="22:22" x14ac:dyDescent="0.35">
      <c r="V40854" s="17"/>
    </row>
    <row r="40855" spans="22:22" x14ac:dyDescent="0.35">
      <c r="V40855" s="17"/>
    </row>
    <row r="40856" spans="22:22" x14ac:dyDescent="0.35">
      <c r="V40856" s="17"/>
    </row>
    <row r="40857" spans="22:22" x14ac:dyDescent="0.35">
      <c r="V40857" s="17"/>
    </row>
    <row r="40858" spans="22:22" x14ac:dyDescent="0.35">
      <c r="V40858" s="17"/>
    </row>
    <row r="40859" spans="22:22" x14ac:dyDescent="0.35">
      <c r="V40859" s="17"/>
    </row>
    <row r="40860" spans="22:22" x14ac:dyDescent="0.35">
      <c r="V40860" s="17"/>
    </row>
    <row r="40861" spans="22:22" x14ac:dyDescent="0.35">
      <c r="V40861" s="17"/>
    </row>
    <row r="40862" spans="22:22" x14ac:dyDescent="0.35">
      <c r="V40862" s="17"/>
    </row>
    <row r="40863" spans="22:22" x14ac:dyDescent="0.35">
      <c r="V40863" s="17"/>
    </row>
    <row r="40864" spans="22:22" x14ac:dyDescent="0.35">
      <c r="V40864" s="17"/>
    </row>
    <row r="40865" spans="22:22" x14ac:dyDescent="0.35">
      <c r="V40865" s="17"/>
    </row>
    <row r="40866" spans="22:22" x14ac:dyDescent="0.35">
      <c r="V40866" s="17"/>
    </row>
    <row r="40867" spans="22:22" x14ac:dyDescent="0.35">
      <c r="V40867" s="17"/>
    </row>
    <row r="40868" spans="22:22" x14ac:dyDescent="0.35">
      <c r="V40868" s="17"/>
    </row>
    <row r="40869" spans="22:22" x14ac:dyDescent="0.35">
      <c r="V40869" s="17"/>
    </row>
    <row r="40870" spans="22:22" x14ac:dyDescent="0.35">
      <c r="V40870" s="17"/>
    </row>
    <row r="40871" spans="22:22" x14ac:dyDescent="0.35">
      <c r="V40871" s="17"/>
    </row>
    <row r="40872" spans="22:22" x14ac:dyDescent="0.35">
      <c r="V40872" s="17"/>
    </row>
    <row r="40873" spans="22:22" x14ac:dyDescent="0.35">
      <c r="V40873" s="17"/>
    </row>
    <row r="40874" spans="22:22" x14ac:dyDescent="0.35">
      <c r="V40874" s="17"/>
    </row>
    <row r="40875" spans="22:22" x14ac:dyDescent="0.35">
      <c r="V40875" s="17"/>
    </row>
    <row r="40876" spans="22:22" x14ac:dyDescent="0.35">
      <c r="V40876" s="17"/>
    </row>
    <row r="40877" spans="22:22" x14ac:dyDescent="0.35">
      <c r="V40877" s="17"/>
    </row>
    <row r="40878" spans="22:22" x14ac:dyDescent="0.35">
      <c r="V40878" s="17"/>
    </row>
    <row r="40879" spans="22:22" x14ac:dyDescent="0.35">
      <c r="V40879" s="17"/>
    </row>
    <row r="40880" spans="22:22" x14ac:dyDescent="0.35">
      <c r="V40880" s="17"/>
    </row>
    <row r="40881" spans="22:22" x14ac:dyDescent="0.35">
      <c r="V40881" s="17"/>
    </row>
    <row r="40882" spans="22:22" x14ac:dyDescent="0.35">
      <c r="V40882" s="17"/>
    </row>
    <row r="40883" spans="22:22" x14ac:dyDescent="0.35">
      <c r="V40883" s="17"/>
    </row>
    <row r="40884" spans="22:22" x14ac:dyDescent="0.35">
      <c r="V40884" s="17"/>
    </row>
    <row r="40885" spans="22:22" x14ac:dyDescent="0.35">
      <c r="V40885" s="17"/>
    </row>
    <row r="40886" spans="22:22" x14ac:dyDescent="0.35">
      <c r="V40886" s="17"/>
    </row>
    <row r="40887" spans="22:22" x14ac:dyDescent="0.35">
      <c r="V40887" s="17"/>
    </row>
    <row r="40888" spans="22:22" x14ac:dyDescent="0.35">
      <c r="V40888" s="17"/>
    </row>
    <row r="40889" spans="22:22" x14ac:dyDescent="0.35">
      <c r="V40889" s="17"/>
    </row>
    <row r="40890" spans="22:22" x14ac:dyDescent="0.35">
      <c r="V40890" s="17"/>
    </row>
    <row r="40891" spans="22:22" x14ac:dyDescent="0.35">
      <c r="V40891" s="17"/>
    </row>
    <row r="40892" spans="22:22" x14ac:dyDescent="0.35">
      <c r="V40892" s="17"/>
    </row>
    <row r="40893" spans="22:22" x14ac:dyDescent="0.35">
      <c r="V40893" s="17"/>
    </row>
    <row r="40894" spans="22:22" x14ac:dyDescent="0.35">
      <c r="V40894" s="17"/>
    </row>
    <row r="40895" spans="22:22" x14ac:dyDescent="0.35">
      <c r="V40895" s="17"/>
    </row>
    <row r="40896" spans="22:22" x14ac:dyDescent="0.35">
      <c r="V40896" s="17"/>
    </row>
    <row r="40897" spans="22:22" x14ac:dyDescent="0.35">
      <c r="V40897" s="17"/>
    </row>
    <row r="40898" spans="22:22" x14ac:dyDescent="0.35">
      <c r="V40898" s="17"/>
    </row>
    <row r="40899" spans="22:22" x14ac:dyDescent="0.35">
      <c r="V40899" s="17"/>
    </row>
    <row r="40900" spans="22:22" x14ac:dyDescent="0.35">
      <c r="V40900" s="17"/>
    </row>
    <row r="40901" spans="22:22" x14ac:dyDescent="0.35">
      <c r="V40901" s="17"/>
    </row>
    <row r="40902" spans="22:22" x14ac:dyDescent="0.35">
      <c r="V40902" s="17"/>
    </row>
    <row r="40903" spans="22:22" x14ac:dyDescent="0.35">
      <c r="V40903" s="17"/>
    </row>
    <row r="40904" spans="22:22" x14ac:dyDescent="0.35">
      <c r="V40904" s="17"/>
    </row>
    <row r="40905" spans="22:22" x14ac:dyDescent="0.35">
      <c r="V40905" s="17"/>
    </row>
    <row r="40906" spans="22:22" x14ac:dyDescent="0.35">
      <c r="V40906" s="17"/>
    </row>
    <row r="40907" spans="22:22" x14ac:dyDescent="0.35">
      <c r="V40907" s="17"/>
    </row>
    <row r="40908" spans="22:22" x14ac:dyDescent="0.35">
      <c r="V40908" s="17"/>
    </row>
    <row r="40909" spans="22:22" x14ac:dyDescent="0.35">
      <c r="V40909" s="17"/>
    </row>
    <row r="40910" spans="22:22" x14ac:dyDescent="0.35">
      <c r="V40910" s="17"/>
    </row>
    <row r="40911" spans="22:22" x14ac:dyDescent="0.35">
      <c r="V40911" s="17"/>
    </row>
    <row r="40912" spans="22:22" x14ac:dyDescent="0.35">
      <c r="V40912" s="17"/>
    </row>
    <row r="40913" spans="22:22" x14ac:dyDescent="0.35">
      <c r="V40913" s="17"/>
    </row>
    <row r="40914" spans="22:22" x14ac:dyDescent="0.35">
      <c r="V40914" s="17"/>
    </row>
    <row r="40915" spans="22:22" x14ac:dyDescent="0.35">
      <c r="V40915" s="17"/>
    </row>
    <row r="40916" spans="22:22" x14ac:dyDescent="0.35">
      <c r="V40916" s="17"/>
    </row>
    <row r="40917" spans="22:22" x14ac:dyDescent="0.35">
      <c r="V40917" s="17"/>
    </row>
    <row r="40918" spans="22:22" x14ac:dyDescent="0.35">
      <c r="V40918" s="17"/>
    </row>
    <row r="40919" spans="22:22" x14ac:dyDescent="0.35">
      <c r="V40919" s="17"/>
    </row>
    <row r="40920" spans="22:22" x14ac:dyDescent="0.35">
      <c r="V40920" s="17"/>
    </row>
    <row r="40921" spans="22:22" x14ac:dyDescent="0.35">
      <c r="V40921" s="17"/>
    </row>
    <row r="40922" spans="22:22" x14ac:dyDescent="0.35">
      <c r="V40922" s="17"/>
    </row>
    <row r="40923" spans="22:22" x14ac:dyDescent="0.35">
      <c r="V40923" s="17"/>
    </row>
    <row r="40924" spans="22:22" x14ac:dyDescent="0.35">
      <c r="V40924" s="17"/>
    </row>
    <row r="40925" spans="22:22" x14ac:dyDescent="0.35">
      <c r="V40925" s="17"/>
    </row>
    <row r="40926" spans="22:22" x14ac:dyDescent="0.35">
      <c r="V40926" s="17"/>
    </row>
    <row r="40927" spans="22:22" x14ac:dyDescent="0.35">
      <c r="V40927" s="17"/>
    </row>
    <row r="40928" spans="22:22" x14ac:dyDescent="0.35">
      <c r="V40928" s="17"/>
    </row>
    <row r="40929" spans="22:22" x14ac:dyDescent="0.35">
      <c r="V40929" s="17"/>
    </row>
    <row r="40930" spans="22:22" x14ac:dyDescent="0.35">
      <c r="V40930" s="17"/>
    </row>
    <row r="40931" spans="22:22" x14ac:dyDescent="0.35">
      <c r="V40931" s="17"/>
    </row>
    <row r="40932" spans="22:22" x14ac:dyDescent="0.35">
      <c r="V40932" s="17"/>
    </row>
    <row r="40933" spans="22:22" x14ac:dyDescent="0.35">
      <c r="V40933" s="17"/>
    </row>
    <row r="40934" spans="22:22" x14ac:dyDescent="0.35">
      <c r="V40934" s="17"/>
    </row>
    <row r="40935" spans="22:22" x14ac:dyDescent="0.35">
      <c r="V40935" s="17"/>
    </row>
    <row r="40936" spans="22:22" x14ac:dyDescent="0.35">
      <c r="V40936" s="17"/>
    </row>
    <row r="40937" spans="22:22" x14ac:dyDescent="0.35">
      <c r="V40937" s="17"/>
    </row>
    <row r="40938" spans="22:22" x14ac:dyDescent="0.35">
      <c r="V40938" s="17"/>
    </row>
    <row r="40939" spans="22:22" x14ac:dyDescent="0.35">
      <c r="V40939" s="17"/>
    </row>
    <row r="40940" spans="22:22" x14ac:dyDescent="0.35">
      <c r="V40940" s="17"/>
    </row>
    <row r="40941" spans="22:22" x14ac:dyDescent="0.35">
      <c r="V40941" s="17"/>
    </row>
    <row r="40942" spans="22:22" x14ac:dyDescent="0.35">
      <c r="V40942" s="17"/>
    </row>
    <row r="40943" spans="22:22" x14ac:dyDescent="0.35">
      <c r="V40943" s="17"/>
    </row>
    <row r="40944" spans="22:22" x14ac:dyDescent="0.35">
      <c r="V40944" s="17"/>
    </row>
    <row r="40945" spans="22:22" x14ac:dyDescent="0.35">
      <c r="V40945" s="17"/>
    </row>
    <row r="40946" spans="22:22" x14ac:dyDescent="0.35">
      <c r="V40946" s="17"/>
    </row>
    <row r="40947" spans="22:22" x14ac:dyDescent="0.35">
      <c r="V40947" s="17"/>
    </row>
    <row r="40948" spans="22:22" x14ac:dyDescent="0.35">
      <c r="V40948" s="17"/>
    </row>
    <row r="40949" spans="22:22" x14ac:dyDescent="0.35">
      <c r="V40949" s="17"/>
    </row>
    <row r="40950" spans="22:22" x14ac:dyDescent="0.35">
      <c r="V40950" s="17"/>
    </row>
    <row r="40951" spans="22:22" x14ac:dyDescent="0.35">
      <c r="V40951" s="17"/>
    </row>
    <row r="40952" spans="22:22" x14ac:dyDescent="0.35">
      <c r="V40952" s="17"/>
    </row>
    <row r="40953" spans="22:22" x14ac:dyDescent="0.35">
      <c r="V40953" s="17"/>
    </row>
    <row r="40954" spans="22:22" x14ac:dyDescent="0.35">
      <c r="V40954" s="17"/>
    </row>
    <row r="40955" spans="22:22" x14ac:dyDescent="0.35">
      <c r="V40955" s="17"/>
    </row>
    <row r="40956" spans="22:22" x14ac:dyDescent="0.35">
      <c r="V40956" s="17"/>
    </row>
    <row r="40957" spans="22:22" x14ac:dyDescent="0.35">
      <c r="V40957" s="17"/>
    </row>
    <row r="40958" spans="22:22" x14ac:dyDescent="0.35">
      <c r="V40958" s="17"/>
    </row>
    <row r="40959" spans="22:22" x14ac:dyDescent="0.35">
      <c r="V40959" s="17"/>
    </row>
    <row r="40960" spans="22:22" x14ac:dyDescent="0.35">
      <c r="V40960" s="17"/>
    </row>
    <row r="40961" spans="22:22" x14ac:dyDescent="0.35">
      <c r="V40961" s="17"/>
    </row>
    <row r="40962" spans="22:22" x14ac:dyDescent="0.35">
      <c r="V40962" s="17"/>
    </row>
    <row r="40963" spans="22:22" x14ac:dyDescent="0.35">
      <c r="V40963" s="17"/>
    </row>
    <row r="40964" spans="22:22" x14ac:dyDescent="0.35">
      <c r="V40964" s="17"/>
    </row>
    <row r="40965" spans="22:22" x14ac:dyDescent="0.35">
      <c r="V40965" s="17"/>
    </row>
    <row r="40966" spans="22:22" x14ac:dyDescent="0.35">
      <c r="V40966" s="17"/>
    </row>
    <row r="40967" spans="22:22" x14ac:dyDescent="0.35">
      <c r="V40967" s="17"/>
    </row>
    <row r="40968" spans="22:22" x14ac:dyDescent="0.35">
      <c r="V40968" s="17"/>
    </row>
    <row r="40969" spans="22:22" x14ac:dyDescent="0.35">
      <c r="V40969" s="17"/>
    </row>
    <row r="40970" spans="22:22" x14ac:dyDescent="0.35">
      <c r="V40970" s="17"/>
    </row>
    <row r="40971" spans="22:22" x14ac:dyDescent="0.35">
      <c r="V40971" s="17"/>
    </row>
    <row r="40972" spans="22:22" x14ac:dyDescent="0.35">
      <c r="V40972" s="17"/>
    </row>
    <row r="40973" spans="22:22" x14ac:dyDescent="0.35">
      <c r="V40973" s="17"/>
    </row>
    <row r="40974" spans="22:22" x14ac:dyDescent="0.35">
      <c r="V40974" s="17"/>
    </row>
    <row r="40975" spans="22:22" x14ac:dyDescent="0.35">
      <c r="V40975" s="17"/>
    </row>
    <row r="40976" spans="22:22" x14ac:dyDescent="0.35">
      <c r="V40976" s="17"/>
    </row>
    <row r="40977" spans="22:22" x14ac:dyDescent="0.35">
      <c r="V40977" s="17"/>
    </row>
    <row r="40978" spans="22:22" x14ac:dyDescent="0.35">
      <c r="V40978" s="17"/>
    </row>
    <row r="40979" spans="22:22" x14ac:dyDescent="0.35">
      <c r="V40979" s="17"/>
    </row>
    <row r="40980" spans="22:22" x14ac:dyDescent="0.35">
      <c r="V40980" s="17"/>
    </row>
    <row r="40981" spans="22:22" x14ac:dyDescent="0.35">
      <c r="V40981" s="17"/>
    </row>
    <row r="40982" spans="22:22" x14ac:dyDescent="0.35">
      <c r="V40982" s="17"/>
    </row>
    <row r="40983" spans="22:22" x14ac:dyDescent="0.35">
      <c r="V40983" s="17"/>
    </row>
    <row r="40984" spans="22:22" x14ac:dyDescent="0.35">
      <c r="V40984" s="17"/>
    </row>
    <row r="40985" spans="22:22" x14ac:dyDescent="0.35">
      <c r="V40985" s="17"/>
    </row>
    <row r="40986" spans="22:22" x14ac:dyDescent="0.35">
      <c r="V40986" s="17"/>
    </row>
    <row r="40987" spans="22:22" x14ac:dyDescent="0.35">
      <c r="V40987" s="17"/>
    </row>
    <row r="40988" spans="22:22" x14ac:dyDescent="0.35">
      <c r="V40988" s="17"/>
    </row>
    <row r="40989" spans="22:22" x14ac:dyDescent="0.35">
      <c r="V40989" s="17"/>
    </row>
    <row r="40990" spans="22:22" x14ac:dyDescent="0.35">
      <c r="V40990" s="17"/>
    </row>
    <row r="40991" spans="22:22" x14ac:dyDescent="0.35">
      <c r="V40991" s="17"/>
    </row>
    <row r="40992" spans="22:22" x14ac:dyDescent="0.35">
      <c r="V40992" s="17"/>
    </row>
    <row r="40993" spans="22:22" x14ac:dyDescent="0.35">
      <c r="V40993" s="17"/>
    </row>
    <row r="40994" spans="22:22" x14ac:dyDescent="0.35">
      <c r="V40994" s="17"/>
    </row>
    <row r="40995" spans="22:22" x14ac:dyDescent="0.35">
      <c r="V40995" s="17"/>
    </row>
    <row r="40996" spans="22:22" x14ac:dyDescent="0.35">
      <c r="V40996" s="17"/>
    </row>
    <row r="40997" spans="22:22" x14ac:dyDescent="0.35">
      <c r="V40997" s="17"/>
    </row>
    <row r="40998" spans="22:22" x14ac:dyDescent="0.35">
      <c r="V40998" s="17"/>
    </row>
    <row r="40999" spans="22:22" x14ac:dyDescent="0.35">
      <c r="V40999" s="17"/>
    </row>
    <row r="41000" spans="22:22" x14ac:dyDescent="0.35">
      <c r="V41000" s="17"/>
    </row>
    <row r="41001" spans="22:22" x14ac:dyDescent="0.35">
      <c r="V41001" s="17"/>
    </row>
    <row r="41002" spans="22:22" x14ac:dyDescent="0.35">
      <c r="V41002" s="17"/>
    </row>
    <row r="41003" spans="22:22" x14ac:dyDescent="0.35">
      <c r="V41003" s="17"/>
    </row>
    <row r="41004" spans="22:22" x14ac:dyDescent="0.35">
      <c r="V41004" s="17"/>
    </row>
    <row r="41005" spans="22:22" x14ac:dyDescent="0.35">
      <c r="V41005" s="17"/>
    </row>
    <row r="41006" spans="22:22" x14ac:dyDescent="0.35">
      <c r="V41006" s="17"/>
    </row>
    <row r="41007" spans="22:22" x14ac:dyDescent="0.35">
      <c r="V41007" s="17"/>
    </row>
    <row r="41008" spans="22:22" x14ac:dyDescent="0.35">
      <c r="V41008" s="17"/>
    </row>
    <row r="41009" spans="22:22" x14ac:dyDescent="0.35">
      <c r="V41009" s="17"/>
    </row>
    <row r="41010" spans="22:22" x14ac:dyDescent="0.35">
      <c r="V41010" s="17"/>
    </row>
    <row r="41011" spans="22:22" x14ac:dyDescent="0.35">
      <c r="V41011" s="17"/>
    </row>
    <row r="41012" spans="22:22" x14ac:dyDescent="0.35">
      <c r="V41012" s="17"/>
    </row>
    <row r="41013" spans="22:22" x14ac:dyDescent="0.35">
      <c r="V41013" s="17"/>
    </row>
    <row r="41014" spans="22:22" x14ac:dyDescent="0.35">
      <c r="V41014" s="17"/>
    </row>
    <row r="41015" spans="22:22" x14ac:dyDescent="0.35">
      <c r="V41015" s="17"/>
    </row>
    <row r="41016" spans="22:22" x14ac:dyDescent="0.35">
      <c r="V41016" s="17"/>
    </row>
    <row r="41017" spans="22:22" x14ac:dyDescent="0.35">
      <c r="V41017" s="17"/>
    </row>
    <row r="41018" spans="22:22" x14ac:dyDescent="0.35">
      <c r="V41018" s="17"/>
    </row>
    <row r="41019" spans="22:22" x14ac:dyDescent="0.35">
      <c r="V41019" s="17"/>
    </row>
    <row r="41020" spans="22:22" x14ac:dyDescent="0.35">
      <c r="V41020" s="17"/>
    </row>
    <row r="41021" spans="22:22" x14ac:dyDescent="0.35">
      <c r="V41021" s="17"/>
    </row>
    <row r="41022" spans="22:22" x14ac:dyDescent="0.35">
      <c r="V41022" s="17"/>
    </row>
    <row r="41023" spans="22:22" x14ac:dyDescent="0.35">
      <c r="V41023" s="17"/>
    </row>
    <row r="41024" spans="22:22" x14ac:dyDescent="0.35">
      <c r="V41024" s="17"/>
    </row>
    <row r="41025" spans="22:22" x14ac:dyDescent="0.35">
      <c r="V41025" s="17"/>
    </row>
    <row r="41026" spans="22:22" x14ac:dyDescent="0.35">
      <c r="V41026" s="17"/>
    </row>
    <row r="41027" spans="22:22" x14ac:dyDescent="0.35">
      <c r="V41027" s="17"/>
    </row>
    <row r="41028" spans="22:22" x14ac:dyDescent="0.35">
      <c r="V41028" s="17"/>
    </row>
    <row r="41029" spans="22:22" x14ac:dyDescent="0.35">
      <c r="V41029" s="17"/>
    </row>
    <row r="41030" spans="22:22" x14ac:dyDescent="0.35">
      <c r="V41030" s="17"/>
    </row>
    <row r="41031" spans="22:22" x14ac:dyDescent="0.35">
      <c r="V41031" s="17"/>
    </row>
    <row r="41032" spans="22:22" x14ac:dyDescent="0.35">
      <c r="V41032" s="17"/>
    </row>
    <row r="41033" spans="22:22" x14ac:dyDescent="0.35">
      <c r="V41033" s="17"/>
    </row>
    <row r="41034" spans="22:22" x14ac:dyDescent="0.35">
      <c r="V41034" s="17"/>
    </row>
    <row r="41035" spans="22:22" x14ac:dyDescent="0.35">
      <c r="V41035" s="17"/>
    </row>
    <row r="41036" spans="22:22" x14ac:dyDescent="0.35">
      <c r="V41036" s="17"/>
    </row>
    <row r="41037" spans="22:22" x14ac:dyDescent="0.35">
      <c r="V41037" s="17"/>
    </row>
    <row r="41038" spans="22:22" x14ac:dyDescent="0.35">
      <c r="V41038" s="17"/>
    </row>
    <row r="41039" spans="22:22" x14ac:dyDescent="0.35">
      <c r="V41039" s="17"/>
    </row>
    <row r="41040" spans="22:22" x14ac:dyDescent="0.35">
      <c r="V41040" s="17"/>
    </row>
    <row r="41041" spans="22:22" x14ac:dyDescent="0.35">
      <c r="V41041" s="17"/>
    </row>
    <row r="41042" spans="22:22" x14ac:dyDescent="0.35">
      <c r="V41042" s="17"/>
    </row>
    <row r="41043" spans="22:22" x14ac:dyDescent="0.35">
      <c r="V41043" s="17"/>
    </row>
    <row r="41044" spans="22:22" x14ac:dyDescent="0.35">
      <c r="V41044" s="17"/>
    </row>
    <row r="41045" spans="22:22" x14ac:dyDescent="0.35">
      <c r="V41045" s="17"/>
    </row>
    <row r="41046" spans="22:22" x14ac:dyDescent="0.35">
      <c r="V41046" s="17"/>
    </row>
    <row r="41047" spans="22:22" x14ac:dyDescent="0.35">
      <c r="V41047" s="17"/>
    </row>
    <row r="41048" spans="22:22" x14ac:dyDescent="0.35">
      <c r="V41048" s="17"/>
    </row>
    <row r="41049" spans="22:22" x14ac:dyDescent="0.35">
      <c r="V41049" s="17"/>
    </row>
    <row r="41050" spans="22:22" x14ac:dyDescent="0.35">
      <c r="V41050" s="17"/>
    </row>
    <row r="41051" spans="22:22" x14ac:dyDescent="0.35">
      <c r="V41051" s="17"/>
    </row>
    <row r="41052" spans="22:22" x14ac:dyDescent="0.35">
      <c r="V41052" s="17"/>
    </row>
    <row r="41053" spans="22:22" x14ac:dyDescent="0.35">
      <c r="V41053" s="17"/>
    </row>
    <row r="41054" spans="22:22" x14ac:dyDescent="0.35">
      <c r="V41054" s="17"/>
    </row>
    <row r="41055" spans="22:22" x14ac:dyDescent="0.35">
      <c r="V41055" s="17"/>
    </row>
    <row r="41056" spans="22:22" x14ac:dyDescent="0.35">
      <c r="V41056" s="17"/>
    </row>
    <row r="41057" spans="22:22" x14ac:dyDescent="0.35">
      <c r="V41057" s="17"/>
    </row>
    <row r="41058" spans="22:22" x14ac:dyDescent="0.35">
      <c r="V41058" s="17"/>
    </row>
    <row r="41059" spans="22:22" x14ac:dyDescent="0.35">
      <c r="V41059" s="17"/>
    </row>
    <row r="41060" spans="22:22" x14ac:dyDescent="0.35">
      <c r="V41060" s="17"/>
    </row>
    <row r="41061" spans="22:22" x14ac:dyDescent="0.35">
      <c r="V41061" s="17"/>
    </row>
    <row r="41062" spans="22:22" x14ac:dyDescent="0.35">
      <c r="V41062" s="17"/>
    </row>
    <row r="41063" spans="22:22" x14ac:dyDescent="0.35">
      <c r="V41063" s="17"/>
    </row>
    <row r="41064" spans="22:22" x14ac:dyDescent="0.35">
      <c r="V41064" s="17"/>
    </row>
    <row r="41065" spans="22:22" x14ac:dyDescent="0.35">
      <c r="V41065" s="17"/>
    </row>
    <row r="41066" spans="22:22" x14ac:dyDescent="0.35">
      <c r="V41066" s="17"/>
    </row>
    <row r="41067" spans="22:22" x14ac:dyDescent="0.35">
      <c r="V41067" s="17"/>
    </row>
    <row r="41068" spans="22:22" x14ac:dyDescent="0.35">
      <c r="V41068" s="17"/>
    </row>
    <row r="41069" spans="22:22" x14ac:dyDescent="0.35">
      <c r="V41069" s="17"/>
    </row>
    <row r="41070" spans="22:22" x14ac:dyDescent="0.35">
      <c r="V41070" s="17"/>
    </row>
    <row r="41071" spans="22:22" x14ac:dyDescent="0.35">
      <c r="V41071" s="17"/>
    </row>
    <row r="41072" spans="22:22" x14ac:dyDescent="0.35">
      <c r="V41072" s="17"/>
    </row>
    <row r="41073" spans="22:22" x14ac:dyDescent="0.35">
      <c r="V41073" s="17"/>
    </row>
    <row r="41074" spans="22:22" x14ac:dyDescent="0.35">
      <c r="V41074" s="17"/>
    </row>
    <row r="41075" spans="22:22" x14ac:dyDescent="0.35">
      <c r="V41075" s="17"/>
    </row>
    <row r="41076" spans="22:22" x14ac:dyDescent="0.35">
      <c r="V41076" s="17"/>
    </row>
    <row r="41077" spans="22:22" x14ac:dyDescent="0.35">
      <c r="V41077" s="17"/>
    </row>
    <row r="41078" spans="22:22" x14ac:dyDescent="0.35">
      <c r="V41078" s="17"/>
    </row>
    <row r="41079" spans="22:22" x14ac:dyDescent="0.35">
      <c r="V41079" s="17"/>
    </row>
    <row r="41080" spans="22:22" x14ac:dyDescent="0.35">
      <c r="V41080" s="17"/>
    </row>
    <row r="41081" spans="22:22" x14ac:dyDescent="0.35">
      <c r="V41081" s="17"/>
    </row>
    <row r="41082" spans="22:22" x14ac:dyDescent="0.35">
      <c r="V41082" s="17"/>
    </row>
    <row r="41083" spans="22:22" x14ac:dyDescent="0.35">
      <c r="V41083" s="17"/>
    </row>
    <row r="41084" spans="22:22" x14ac:dyDescent="0.35">
      <c r="V41084" s="17"/>
    </row>
    <row r="41085" spans="22:22" x14ac:dyDescent="0.35">
      <c r="V41085" s="17"/>
    </row>
    <row r="41086" spans="22:22" x14ac:dyDescent="0.35">
      <c r="V41086" s="17"/>
    </row>
    <row r="41087" spans="22:22" x14ac:dyDescent="0.35">
      <c r="V41087" s="17"/>
    </row>
    <row r="41088" spans="22:22" x14ac:dyDescent="0.35">
      <c r="V41088" s="17"/>
    </row>
    <row r="41089" spans="22:22" x14ac:dyDescent="0.35">
      <c r="V41089" s="17"/>
    </row>
    <row r="41090" spans="22:22" x14ac:dyDescent="0.35">
      <c r="V41090" s="17"/>
    </row>
    <row r="41091" spans="22:22" x14ac:dyDescent="0.35">
      <c r="V41091" s="17"/>
    </row>
    <row r="41092" spans="22:22" x14ac:dyDescent="0.35">
      <c r="V41092" s="17"/>
    </row>
    <row r="41093" spans="22:22" x14ac:dyDescent="0.35">
      <c r="V41093" s="17"/>
    </row>
    <row r="41094" spans="22:22" x14ac:dyDescent="0.35">
      <c r="V41094" s="17"/>
    </row>
    <row r="41095" spans="22:22" x14ac:dyDescent="0.35">
      <c r="V41095" s="17"/>
    </row>
    <row r="41096" spans="22:22" x14ac:dyDescent="0.35">
      <c r="V41096" s="17"/>
    </row>
    <row r="41097" spans="22:22" x14ac:dyDescent="0.35">
      <c r="V41097" s="17"/>
    </row>
    <row r="41098" spans="22:22" x14ac:dyDescent="0.35">
      <c r="V41098" s="17"/>
    </row>
    <row r="41099" spans="22:22" x14ac:dyDescent="0.35">
      <c r="V41099" s="17"/>
    </row>
    <row r="41100" spans="22:22" x14ac:dyDescent="0.35">
      <c r="V41100" s="17"/>
    </row>
    <row r="41101" spans="22:22" x14ac:dyDescent="0.35">
      <c r="V41101" s="17"/>
    </row>
    <row r="41102" spans="22:22" x14ac:dyDescent="0.35">
      <c r="V41102" s="17"/>
    </row>
    <row r="41103" spans="22:22" x14ac:dyDescent="0.35">
      <c r="V41103" s="17"/>
    </row>
    <row r="41104" spans="22:22" x14ac:dyDescent="0.35">
      <c r="V41104" s="17"/>
    </row>
    <row r="41105" spans="22:22" x14ac:dyDescent="0.35">
      <c r="V41105" s="17"/>
    </row>
    <row r="41106" spans="22:22" x14ac:dyDescent="0.35">
      <c r="V41106" s="17"/>
    </row>
    <row r="41107" spans="22:22" x14ac:dyDescent="0.35">
      <c r="V41107" s="17"/>
    </row>
    <row r="41108" spans="22:22" x14ac:dyDescent="0.35">
      <c r="V41108" s="17"/>
    </row>
    <row r="41109" spans="22:22" x14ac:dyDescent="0.35">
      <c r="V41109" s="17"/>
    </row>
    <row r="41110" spans="22:22" x14ac:dyDescent="0.35">
      <c r="V41110" s="17"/>
    </row>
    <row r="41111" spans="22:22" x14ac:dyDescent="0.35">
      <c r="V41111" s="17"/>
    </row>
    <row r="41112" spans="22:22" x14ac:dyDescent="0.35">
      <c r="V41112" s="17"/>
    </row>
    <row r="41113" spans="22:22" x14ac:dyDescent="0.35">
      <c r="V41113" s="17"/>
    </row>
    <row r="41114" spans="22:22" x14ac:dyDescent="0.35">
      <c r="V41114" s="17"/>
    </row>
    <row r="41115" spans="22:22" x14ac:dyDescent="0.35">
      <c r="V41115" s="17"/>
    </row>
    <row r="41116" spans="22:22" x14ac:dyDescent="0.35">
      <c r="V41116" s="17"/>
    </row>
    <row r="41117" spans="22:22" x14ac:dyDescent="0.35">
      <c r="V41117" s="17"/>
    </row>
    <row r="41118" spans="22:22" x14ac:dyDescent="0.35">
      <c r="V41118" s="17"/>
    </row>
    <row r="41119" spans="22:22" x14ac:dyDescent="0.35">
      <c r="V41119" s="17"/>
    </row>
    <row r="41120" spans="22:22" x14ac:dyDescent="0.35">
      <c r="V41120" s="17"/>
    </row>
    <row r="41121" spans="22:22" x14ac:dyDescent="0.35">
      <c r="V41121" s="17"/>
    </row>
    <row r="41122" spans="22:22" x14ac:dyDescent="0.35">
      <c r="V41122" s="17"/>
    </row>
    <row r="41123" spans="22:22" x14ac:dyDescent="0.35">
      <c r="V41123" s="17"/>
    </row>
    <row r="41124" spans="22:22" x14ac:dyDescent="0.35">
      <c r="V41124" s="17"/>
    </row>
    <row r="41125" spans="22:22" x14ac:dyDescent="0.35">
      <c r="V41125" s="17"/>
    </row>
    <row r="41126" spans="22:22" x14ac:dyDescent="0.35">
      <c r="V41126" s="17"/>
    </row>
    <row r="41127" spans="22:22" x14ac:dyDescent="0.35">
      <c r="V41127" s="17"/>
    </row>
    <row r="41128" spans="22:22" x14ac:dyDescent="0.35">
      <c r="V41128" s="17"/>
    </row>
    <row r="41129" spans="22:22" x14ac:dyDescent="0.35">
      <c r="V41129" s="17"/>
    </row>
    <row r="41130" spans="22:22" x14ac:dyDescent="0.35">
      <c r="V41130" s="17"/>
    </row>
    <row r="41131" spans="22:22" x14ac:dyDescent="0.35">
      <c r="V41131" s="17"/>
    </row>
    <row r="41132" spans="22:22" x14ac:dyDescent="0.35">
      <c r="V41132" s="17"/>
    </row>
    <row r="41133" spans="22:22" x14ac:dyDescent="0.35">
      <c r="V41133" s="17"/>
    </row>
    <row r="41134" spans="22:22" x14ac:dyDescent="0.35">
      <c r="V41134" s="17"/>
    </row>
    <row r="41135" spans="22:22" x14ac:dyDescent="0.35">
      <c r="V41135" s="17"/>
    </row>
    <row r="41136" spans="22:22" x14ac:dyDescent="0.35">
      <c r="V41136" s="17"/>
    </row>
    <row r="41137" spans="22:22" x14ac:dyDescent="0.35">
      <c r="V41137" s="17"/>
    </row>
    <row r="41138" spans="22:22" x14ac:dyDescent="0.35">
      <c r="V41138" s="17"/>
    </row>
    <row r="41139" spans="22:22" x14ac:dyDescent="0.35">
      <c r="V41139" s="17"/>
    </row>
    <row r="41140" spans="22:22" x14ac:dyDescent="0.35">
      <c r="V41140" s="17"/>
    </row>
    <row r="41141" spans="22:22" x14ac:dyDescent="0.35">
      <c r="V41141" s="17"/>
    </row>
    <row r="41142" spans="22:22" x14ac:dyDescent="0.35">
      <c r="V41142" s="17"/>
    </row>
    <row r="41143" spans="22:22" x14ac:dyDescent="0.35">
      <c r="V41143" s="17"/>
    </row>
    <row r="41144" spans="22:22" x14ac:dyDescent="0.35">
      <c r="V41144" s="17"/>
    </row>
    <row r="41145" spans="22:22" x14ac:dyDescent="0.35">
      <c r="V41145" s="17"/>
    </row>
    <row r="41146" spans="22:22" x14ac:dyDescent="0.35">
      <c r="V41146" s="17"/>
    </row>
    <row r="41147" spans="22:22" x14ac:dyDescent="0.35">
      <c r="V41147" s="17"/>
    </row>
    <row r="41148" spans="22:22" x14ac:dyDescent="0.35">
      <c r="V41148" s="17"/>
    </row>
    <row r="41149" spans="22:22" x14ac:dyDescent="0.35">
      <c r="V41149" s="17"/>
    </row>
    <row r="41150" spans="22:22" x14ac:dyDescent="0.35">
      <c r="V41150" s="17"/>
    </row>
    <row r="41151" spans="22:22" x14ac:dyDescent="0.35">
      <c r="V41151" s="17"/>
    </row>
    <row r="41152" spans="22:22" x14ac:dyDescent="0.35">
      <c r="V41152" s="17"/>
    </row>
    <row r="41153" spans="22:22" x14ac:dyDescent="0.35">
      <c r="V41153" s="17"/>
    </row>
    <row r="41154" spans="22:22" x14ac:dyDescent="0.35">
      <c r="V41154" s="17"/>
    </row>
    <row r="41155" spans="22:22" x14ac:dyDescent="0.35">
      <c r="V41155" s="17"/>
    </row>
    <row r="41156" spans="22:22" x14ac:dyDescent="0.35">
      <c r="V41156" s="17"/>
    </row>
    <row r="41157" spans="22:22" x14ac:dyDescent="0.35">
      <c r="V41157" s="17"/>
    </row>
    <row r="41158" spans="22:22" x14ac:dyDescent="0.35">
      <c r="V41158" s="17"/>
    </row>
    <row r="41159" spans="22:22" x14ac:dyDescent="0.35">
      <c r="V41159" s="17"/>
    </row>
    <row r="41160" spans="22:22" x14ac:dyDescent="0.35">
      <c r="V41160" s="17"/>
    </row>
    <row r="41161" spans="22:22" x14ac:dyDescent="0.35">
      <c r="V41161" s="17"/>
    </row>
    <row r="41162" spans="22:22" x14ac:dyDescent="0.35">
      <c r="V41162" s="17"/>
    </row>
    <row r="41163" spans="22:22" x14ac:dyDescent="0.35">
      <c r="V41163" s="17"/>
    </row>
    <row r="41164" spans="22:22" x14ac:dyDescent="0.35">
      <c r="V41164" s="17"/>
    </row>
    <row r="41165" spans="22:22" x14ac:dyDescent="0.35">
      <c r="V41165" s="17"/>
    </row>
    <row r="41166" spans="22:22" x14ac:dyDescent="0.35">
      <c r="V41166" s="17"/>
    </row>
    <row r="41167" spans="22:22" x14ac:dyDescent="0.35">
      <c r="V41167" s="17"/>
    </row>
    <row r="41168" spans="22:22" x14ac:dyDescent="0.35">
      <c r="V41168" s="17"/>
    </row>
    <row r="41169" spans="22:22" x14ac:dyDescent="0.35">
      <c r="V41169" s="17"/>
    </row>
    <row r="41170" spans="22:22" x14ac:dyDescent="0.35">
      <c r="V41170" s="17"/>
    </row>
    <row r="41171" spans="22:22" x14ac:dyDescent="0.35">
      <c r="V41171" s="17"/>
    </row>
    <row r="41172" spans="22:22" x14ac:dyDescent="0.35">
      <c r="V41172" s="17"/>
    </row>
    <row r="41173" spans="22:22" x14ac:dyDescent="0.35">
      <c r="V41173" s="17"/>
    </row>
    <row r="41174" spans="22:22" x14ac:dyDescent="0.35">
      <c r="V41174" s="17"/>
    </row>
    <row r="41175" spans="22:22" x14ac:dyDescent="0.35">
      <c r="V41175" s="17"/>
    </row>
    <row r="41176" spans="22:22" x14ac:dyDescent="0.35">
      <c r="V41176" s="17"/>
    </row>
    <row r="41177" spans="22:22" x14ac:dyDescent="0.35">
      <c r="V41177" s="17"/>
    </row>
    <row r="41178" spans="22:22" x14ac:dyDescent="0.35">
      <c r="V41178" s="17"/>
    </row>
    <row r="41179" spans="22:22" x14ac:dyDescent="0.35">
      <c r="V41179" s="17"/>
    </row>
    <row r="41180" spans="22:22" x14ac:dyDescent="0.35">
      <c r="V41180" s="17"/>
    </row>
    <row r="41181" spans="22:22" x14ac:dyDescent="0.35">
      <c r="V41181" s="17"/>
    </row>
    <row r="41182" spans="22:22" x14ac:dyDescent="0.35">
      <c r="V41182" s="17"/>
    </row>
    <row r="41183" spans="22:22" x14ac:dyDescent="0.35">
      <c r="V41183" s="17"/>
    </row>
    <row r="41184" spans="22:22" x14ac:dyDescent="0.35">
      <c r="V41184" s="17"/>
    </row>
    <row r="41185" spans="22:22" x14ac:dyDescent="0.35">
      <c r="V41185" s="17"/>
    </row>
    <row r="41186" spans="22:22" x14ac:dyDescent="0.35">
      <c r="V41186" s="17"/>
    </row>
    <row r="41187" spans="22:22" x14ac:dyDescent="0.35">
      <c r="V41187" s="17"/>
    </row>
    <row r="41188" spans="22:22" x14ac:dyDescent="0.35">
      <c r="V41188" s="17"/>
    </row>
    <row r="41189" spans="22:22" x14ac:dyDescent="0.35">
      <c r="V41189" s="17"/>
    </row>
    <row r="41190" spans="22:22" x14ac:dyDescent="0.35">
      <c r="V41190" s="17"/>
    </row>
    <row r="41191" spans="22:22" x14ac:dyDescent="0.35">
      <c r="V41191" s="17"/>
    </row>
    <row r="41192" spans="22:22" x14ac:dyDescent="0.35">
      <c r="V41192" s="17"/>
    </row>
    <row r="41193" spans="22:22" x14ac:dyDescent="0.35">
      <c r="V41193" s="17"/>
    </row>
    <row r="41194" spans="22:22" x14ac:dyDescent="0.35">
      <c r="V41194" s="17"/>
    </row>
    <row r="41195" spans="22:22" x14ac:dyDescent="0.35">
      <c r="V41195" s="17"/>
    </row>
    <row r="41196" spans="22:22" x14ac:dyDescent="0.35">
      <c r="V41196" s="17"/>
    </row>
    <row r="41197" spans="22:22" x14ac:dyDescent="0.35">
      <c r="V41197" s="17"/>
    </row>
    <row r="41198" spans="22:22" x14ac:dyDescent="0.35">
      <c r="V41198" s="17"/>
    </row>
    <row r="41199" spans="22:22" x14ac:dyDescent="0.35">
      <c r="V41199" s="17"/>
    </row>
    <row r="41200" spans="22:22" x14ac:dyDescent="0.35">
      <c r="V41200" s="17"/>
    </row>
    <row r="41201" spans="22:22" x14ac:dyDescent="0.35">
      <c r="V41201" s="17"/>
    </row>
    <row r="41202" spans="22:22" x14ac:dyDescent="0.35">
      <c r="V41202" s="17"/>
    </row>
    <row r="41203" spans="22:22" x14ac:dyDescent="0.35">
      <c r="V41203" s="17"/>
    </row>
    <row r="41204" spans="22:22" x14ac:dyDescent="0.35">
      <c r="V41204" s="17"/>
    </row>
    <row r="41205" spans="22:22" x14ac:dyDescent="0.35">
      <c r="V41205" s="17"/>
    </row>
    <row r="41206" spans="22:22" x14ac:dyDescent="0.35">
      <c r="V41206" s="17"/>
    </row>
    <row r="41207" spans="22:22" x14ac:dyDescent="0.35">
      <c r="V41207" s="17"/>
    </row>
    <row r="41208" spans="22:22" x14ac:dyDescent="0.35">
      <c r="V41208" s="17"/>
    </row>
    <row r="41209" spans="22:22" x14ac:dyDescent="0.35">
      <c r="V41209" s="17"/>
    </row>
    <row r="41210" spans="22:22" x14ac:dyDescent="0.35">
      <c r="V41210" s="17"/>
    </row>
    <row r="41211" spans="22:22" x14ac:dyDescent="0.35">
      <c r="V41211" s="17"/>
    </row>
    <row r="41212" spans="22:22" x14ac:dyDescent="0.35">
      <c r="V41212" s="17"/>
    </row>
    <row r="41213" spans="22:22" x14ac:dyDescent="0.35">
      <c r="V41213" s="17"/>
    </row>
    <row r="41214" spans="22:22" x14ac:dyDescent="0.35">
      <c r="V41214" s="17"/>
    </row>
    <row r="41215" spans="22:22" x14ac:dyDescent="0.35">
      <c r="V41215" s="17"/>
    </row>
    <row r="41216" spans="22:22" x14ac:dyDescent="0.35">
      <c r="V41216" s="17"/>
    </row>
    <row r="41217" spans="22:22" x14ac:dyDescent="0.35">
      <c r="V41217" s="17"/>
    </row>
    <row r="41218" spans="22:22" x14ac:dyDescent="0.35">
      <c r="V41218" s="17"/>
    </row>
    <row r="41219" spans="22:22" x14ac:dyDescent="0.35">
      <c r="V41219" s="17"/>
    </row>
    <row r="41220" spans="22:22" x14ac:dyDescent="0.35">
      <c r="V41220" s="17"/>
    </row>
    <row r="41221" spans="22:22" x14ac:dyDescent="0.35">
      <c r="V41221" s="17"/>
    </row>
    <row r="41222" spans="22:22" x14ac:dyDescent="0.35">
      <c r="V41222" s="17"/>
    </row>
    <row r="41223" spans="22:22" x14ac:dyDescent="0.35">
      <c r="V41223" s="17"/>
    </row>
    <row r="41224" spans="22:22" x14ac:dyDescent="0.35">
      <c r="V41224" s="17"/>
    </row>
    <row r="41225" spans="22:22" x14ac:dyDescent="0.35">
      <c r="V41225" s="17"/>
    </row>
    <row r="41226" spans="22:22" x14ac:dyDescent="0.35">
      <c r="V41226" s="17"/>
    </row>
    <row r="41227" spans="22:22" x14ac:dyDescent="0.35">
      <c r="V41227" s="17"/>
    </row>
    <row r="41228" spans="22:22" x14ac:dyDescent="0.35">
      <c r="V41228" s="17"/>
    </row>
    <row r="41229" spans="22:22" x14ac:dyDescent="0.35">
      <c r="V41229" s="17"/>
    </row>
    <row r="41230" spans="22:22" x14ac:dyDescent="0.35">
      <c r="V41230" s="17"/>
    </row>
    <row r="41231" spans="22:22" x14ac:dyDescent="0.35">
      <c r="V41231" s="17"/>
    </row>
    <row r="41232" spans="22:22" x14ac:dyDescent="0.35">
      <c r="V41232" s="17"/>
    </row>
    <row r="41233" spans="22:22" x14ac:dyDescent="0.35">
      <c r="V41233" s="17"/>
    </row>
    <row r="41234" spans="22:22" x14ac:dyDescent="0.35">
      <c r="V41234" s="17"/>
    </row>
    <row r="41235" spans="22:22" x14ac:dyDescent="0.35">
      <c r="V41235" s="17"/>
    </row>
    <row r="41236" spans="22:22" x14ac:dyDescent="0.35">
      <c r="V41236" s="17"/>
    </row>
    <row r="41237" spans="22:22" x14ac:dyDescent="0.35">
      <c r="V41237" s="17"/>
    </row>
    <row r="41238" spans="22:22" x14ac:dyDescent="0.35">
      <c r="V41238" s="17"/>
    </row>
    <row r="41239" spans="22:22" x14ac:dyDescent="0.35">
      <c r="V41239" s="17"/>
    </row>
    <row r="41240" spans="22:22" x14ac:dyDescent="0.35">
      <c r="V41240" s="17"/>
    </row>
    <row r="41241" spans="22:22" x14ac:dyDescent="0.35">
      <c r="V41241" s="17"/>
    </row>
    <row r="41242" spans="22:22" x14ac:dyDescent="0.35">
      <c r="V41242" s="17"/>
    </row>
    <row r="41243" spans="22:22" x14ac:dyDescent="0.35">
      <c r="V41243" s="17"/>
    </row>
    <row r="41244" spans="22:22" x14ac:dyDescent="0.35">
      <c r="V41244" s="17"/>
    </row>
    <row r="41245" spans="22:22" x14ac:dyDescent="0.35">
      <c r="V41245" s="17"/>
    </row>
    <row r="41246" spans="22:22" x14ac:dyDescent="0.35">
      <c r="V41246" s="17"/>
    </row>
    <row r="41247" spans="22:22" x14ac:dyDescent="0.35">
      <c r="V41247" s="17"/>
    </row>
    <row r="41248" spans="22:22" x14ac:dyDescent="0.35">
      <c r="V41248" s="17"/>
    </row>
    <row r="41249" spans="22:22" x14ac:dyDescent="0.35">
      <c r="V41249" s="17"/>
    </row>
    <row r="41250" spans="22:22" x14ac:dyDescent="0.35">
      <c r="V41250" s="17"/>
    </row>
    <row r="41251" spans="22:22" x14ac:dyDescent="0.35">
      <c r="V41251" s="17"/>
    </row>
    <row r="41252" spans="22:22" x14ac:dyDescent="0.35">
      <c r="V41252" s="17"/>
    </row>
    <row r="41253" spans="22:22" x14ac:dyDescent="0.35">
      <c r="V41253" s="17"/>
    </row>
    <row r="41254" spans="22:22" x14ac:dyDescent="0.35">
      <c r="V41254" s="17"/>
    </row>
    <row r="41255" spans="22:22" x14ac:dyDescent="0.35">
      <c r="V41255" s="17"/>
    </row>
    <row r="41256" spans="22:22" x14ac:dyDescent="0.35">
      <c r="V41256" s="17"/>
    </row>
    <row r="41257" spans="22:22" x14ac:dyDescent="0.35">
      <c r="V41257" s="17"/>
    </row>
    <row r="41258" spans="22:22" x14ac:dyDescent="0.35">
      <c r="V41258" s="17"/>
    </row>
    <row r="41259" spans="22:22" x14ac:dyDescent="0.35">
      <c r="V41259" s="17"/>
    </row>
    <row r="41260" spans="22:22" x14ac:dyDescent="0.35">
      <c r="V41260" s="17"/>
    </row>
    <row r="41261" spans="22:22" x14ac:dyDescent="0.35">
      <c r="V41261" s="17"/>
    </row>
    <row r="41262" spans="22:22" x14ac:dyDescent="0.35">
      <c r="V41262" s="17"/>
    </row>
    <row r="41263" spans="22:22" x14ac:dyDescent="0.35">
      <c r="V41263" s="17"/>
    </row>
    <row r="41264" spans="22:22" x14ac:dyDescent="0.35">
      <c r="V41264" s="17"/>
    </row>
    <row r="41265" spans="22:22" x14ac:dyDescent="0.35">
      <c r="V41265" s="17"/>
    </row>
    <row r="41266" spans="22:22" x14ac:dyDescent="0.35">
      <c r="V41266" s="17"/>
    </row>
    <row r="41267" spans="22:22" x14ac:dyDescent="0.35">
      <c r="V41267" s="17"/>
    </row>
    <row r="41268" spans="22:22" x14ac:dyDescent="0.35">
      <c r="V41268" s="17"/>
    </row>
    <row r="41269" spans="22:22" x14ac:dyDescent="0.35">
      <c r="V41269" s="17"/>
    </row>
    <row r="41270" spans="22:22" x14ac:dyDescent="0.35">
      <c r="V41270" s="17"/>
    </row>
    <row r="41271" spans="22:22" x14ac:dyDescent="0.35">
      <c r="V41271" s="17"/>
    </row>
    <row r="41272" spans="22:22" x14ac:dyDescent="0.35">
      <c r="V41272" s="17"/>
    </row>
    <row r="41273" spans="22:22" x14ac:dyDescent="0.35">
      <c r="V41273" s="17"/>
    </row>
    <row r="41274" spans="22:22" x14ac:dyDescent="0.35">
      <c r="V41274" s="17"/>
    </row>
    <row r="41275" spans="22:22" x14ac:dyDescent="0.35">
      <c r="V41275" s="17"/>
    </row>
    <row r="41276" spans="22:22" x14ac:dyDescent="0.35">
      <c r="V41276" s="17"/>
    </row>
    <row r="41277" spans="22:22" x14ac:dyDescent="0.35">
      <c r="V41277" s="17"/>
    </row>
    <row r="41278" spans="22:22" x14ac:dyDescent="0.35">
      <c r="V41278" s="17"/>
    </row>
    <row r="41279" spans="22:22" x14ac:dyDescent="0.35">
      <c r="V41279" s="17"/>
    </row>
    <row r="41280" spans="22:22" x14ac:dyDescent="0.35">
      <c r="V41280" s="17"/>
    </row>
    <row r="41281" spans="22:22" x14ac:dyDescent="0.35">
      <c r="V41281" s="17"/>
    </row>
    <row r="41282" spans="22:22" x14ac:dyDescent="0.35">
      <c r="V41282" s="17"/>
    </row>
    <row r="41283" spans="22:22" x14ac:dyDescent="0.35">
      <c r="V41283" s="17"/>
    </row>
    <row r="41284" spans="22:22" x14ac:dyDescent="0.35">
      <c r="V41284" s="17"/>
    </row>
    <row r="41285" spans="22:22" x14ac:dyDescent="0.35">
      <c r="V41285" s="17"/>
    </row>
    <row r="41286" spans="22:22" x14ac:dyDescent="0.35">
      <c r="V41286" s="17"/>
    </row>
    <row r="41287" spans="22:22" x14ac:dyDescent="0.35">
      <c r="V41287" s="17"/>
    </row>
    <row r="41288" spans="22:22" x14ac:dyDescent="0.35">
      <c r="V41288" s="17"/>
    </row>
    <row r="41289" spans="22:22" x14ac:dyDescent="0.35">
      <c r="V41289" s="17"/>
    </row>
    <row r="41290" spans="22:22" x14ac:dyDescent="0.35">
      <c r="V41290" s="17"/>
    </row>
    <row r="41291" spans="22:22" x14ac:dyDescent="0.35">
      <c r="V41291" s="17"/>
    </row>
    <row r="41292" spans="22:22" x14ac:dyDescent="0.35">
      <c r="V41292" s="17"/>
    </row>
    <row r="41293" spans="22:22" x14ac:dyDescent="0.35">
      <c r="V41293" s="17"/>
    </row>
    <row r="41294" spans="22:22" x14ac:dyDescent="0.35">
      <c r="V41294" s="17"/>
    </row>
    <row r="41295" spans="22:22" x14ac:dyDescent="0.35">
      <c r="V41295" s="17"/>
    </row>
    <row r="41296" spans="22:22" x14ac:dyDescent="0.35">
      <c r="V41296" s="17"/>
    </row>
    <row r="41297" spans="22:22" x14ac:dyDescent="0.35">
      <c r="V41297" s="17"/>
    </row>
    <row r="41298" spans="22:22" x14ac:dyDescent="0.35">
      <c r="V41298" s="17"/>
    </row>
    <row r="41299" spans="22:22" x14ac:dyDescent="0.35">
      <c r="V41299" s="17"/>
    </row>
    <row r="41300" spans="22:22" x14ac:dyDescent="0.35">
      <c r="V41300" s="17"/>
    </row>
    <row r="41301" spans="22:22" x14ac:dyDescent="0.35">
      <c r="V41301" s="17"/>
    </row>
    <row r="41302" spans="22:22" x14ac:dyDescent="0.35">
      <c r="V41302" s="17"/>
    </row>
    <row r="41303" spans="22:22" x14ac:dyDescent="0.35">
      <c r="V41303" s="17"/>
    </row>
    <row r="41304" spans="22:22" x14ac:dyDescent="0.35">
      <c r="V41304" s="17"/>
    </row>
    <row r="41305" spans="22:22" x14ac:dyDescent="0.35">
      <c r="V41305" s="17"/>
    </row>
    <row r="41306" spans="22:22" x14ac:dyDescent="0.35">
      <c r="V41306" s="17"/>
    </row>
    <row r="41307" spans="22:22" x14ac:dyDescent="0.35">
      <c r="V41307" s="17"/>
    </row>
    <row r="41308" spans="22:22" x14ac:dyDescent="0.35">
      <c r="V41308" s="17"/>
    </row>
    <row r="41309" spans="22:22" x14ac:dyDescent="0.35">
      <c r="V41309" s="17"/>
    </row>
    <row r="41310" spans="22:22" x14ac:dyDescent="0.35">
      <c r="V41310" s="17"/>
    </row>
    <row r="41311" spans="22:22" x14ac:dyDescent="0.35">
      <c r="V41311" s="17"/>
    </row>
    <row r="41312" spans="22:22" x14ac:dyDescent="0.35">
      <c r="V41312" s="17"/>
    </row>
    <row r="41313" spans="22:22" x14ac:dyDescent="0.35">
      <c r="V41313" s="17"/>
    </row>
    <row r="41314" spans="22:22" x14ac:dyDescent="0.35">
      <c r="V41314" s="17"/>
    </row>
    <row r="41315" spans="22:22" x14ac:dyDescent="0.35">
      <c r="V41315" s="17"/>
    </row>
    <row r="41316" spans="22:22" x14ac:dyDescent="0.35">
      <c r="V41316" s="17"/>
    </row>
    <row r="41317" spans="22:22" x14ac:dyDescent="0.35">
      <c r="V41317" s="17"/>
    </row>
    <row r="41318" spans="22:22" x14ac:dyDescent="0.35">
      <c r="V41318" s="17"/>
    </row>
    <row r="41319" spans="22:22" x14ac:dyDescent="0.35">
      <c r="V41319" s="17"/>
    </row>
    <row r="41320" spans="22:22" x14ac:dyDescent="0.35">
      <c r="V41320" s="17"/>
    </row>
    <row r="41321" spans="22:22" x14ac:dyDescent="0.35">
      <c r="V41321" s="17"/>
    </row>
    <row r="41322" spans="22:22" x14ac:dyDescent="0.35">
      <c r="V41322" s="17"/>
    </row>
    <row r="41323" spans="22:22" x14ac:dyDescent="0.35">
      <c r="V41323" s="17"/>
    </row>
    <row r="41324" spans="22:22" x14ac:dyDescent="0.35">
      <c r="V41324" s="17"/>
    </row>
    <row r="41325" spans="22:22" x14ac:dyDescent="0.35">
      <c r="V41325" s="17"/>
    </row>
    <row r="41326" spans="22:22" x14ac:dyDescent="0.35">
      <c r="V41326" s="17"/>
    </row>
    <row r="41327" spans="22:22" x14ac:dyDescent="0.35">
      <c r="V41327" s="17"/>
    </row>
    <row r="41328" spans="22:22" x14ac:dyDescent="0.35">
      <c r="V41328" s="17"/>
    </row>
    <row r="41329" spans="22:22" x14ac:dyDescent="0.35">
      <c r="V41329" s="17"/>
    </row>
    <row r="41330" spans="22:22" x14ac:dyDescent="0.35">
      <c r="V41330" s="17"/>
    </row>
    <row r="41331" spans="22:22" x14ac:dyDescent="0.35">
      <c r="V41331" s="17"/>
    </row>
    <row r="41332" spans="22:22" x14ac:dyDescent="0.35">
      <c r="V41332" s="17"/>
    </row>
    <row r="41333" spans="22:22" x14ac:dyDescent="0.35">
      <c r="V41333" s="17"/>
    </row>
    <row r="41334" spans="22:22" x14ac:dyDescent="0.35">
      <c r="V41334" s="17"/>
    </row>
    <row r="41335" spans="22:22" x14ac:dyDescent="0.35">
      <c r="V41335" s="17"/>
    </row>
    <row r="41336" spans="22:22" x14ac:dyDescent="0.35">
      <c r="V41336" s="17"/>
    </row>
    <row r="41337" spans="22:22" x14ac:dyDescent="0.35">
      <c r="V41337" s="17"/>
    </row>
    <row r="41338" spans="22:22" x14ac:dyDescent="0.35">
      <c r="V41338" s="17"/>
    </row>
    <row r="41339" spans="22:22" x14ac:dyDescent="0.35">
      <c r="V41339" s="17"/>
    </row>
    <row r="41340" spans="22:22" x14ac:dyDescent="0.35">
      <c r="V41340" s="17"/>
    </row>
    <row r="41341" spans="22:22" x14ac:dyDescent="0.35">
      <c r="V41341" s="17"/>
    </row>
    <row r="41342" spans="22:22" x14ac:dyDescent="0.35">
      <c r="V41342" s="17"/>
    </row>
    <row r="41343" spans="22:22" x14ac:dyDescent="0.35">
      <c r="V41343" s="17"/>
    </row>
    <row r="41344" spans="22:22" x14ac:dyDescent="0.35">
      <c r="V41344" s="17"/>
    </row>
    <row r="41345" spans="22:22" x14ac:dyDescent="0.35">
      <c r="V41345" s="17"/>
    </row>
    <row r="41346" spans="22:22" x14ac:dyDescent="0.35">
      <c r="V41346" s="17"/>
    </row>
    <row r="41347" spans="22:22" x14ac:dyDescent="0.35">
      <c r="V41347" s="17"/>
    </row>
    <row r="41348" spans="22:22" x14ac:dyDescent="0.35">
      <c r="V41348" s="17"/>
    </row>
    <row r="41349" spans="22:22" x14ac:dyDescent="0.35">
      <c r="V41349" s="17"/>
    </row>
    <row r="41350" spans="22:22" x14ac:dyDescent="0.35">
      <c r="V41350" s="17"/>
    </row>
    <row r="41351" spans="22:22" x14ac:dyDescent="0.35">
      <c r="V41351" s="17"/>
    </row>
    <row r="41352" spans="22:22" x14ac:dyDescent="0.35">
      <c r="V41352" s="17"/>
    </row>
    <row r="41353" spans="22:22" x14ac:dyDescent="0.35">
      <c r="V41353" s="17"/>
    </row>
    <row r="41354" spans="22:22" x14ac:dyDescent="0.35">
      <c r="V41354" s="17"/>
    </row>
    <row r="41355" spans="22:22" x14ac:dyDescent="0.35">
      <c r="V41355" s="17"/>
    </row>
    <row r="41356" spans="22:22" x14ac:dyDescent="0.35">
      <c r="V41356" s="17"/>
    </row>
    <row r="41357" spans="22:22" x14ac:dyDescent="0.35">
      <c r="V41357" s="17"/>
    </row>
    <row r="41358" spans="22:22" x14ac:dyDescent="0.35">
      <c r="V41358" s="17"/>
    </row>
    <row r="41359" spans="22:22" x14ac:dyDescent="0.35">
      <c r="V41359" s="17"/>
    </row>
    <row r="41360" spans="22:22" x14ac:dyDescent="0.35">
      <c r="V41360" s="17"/>
    </row>
    <row r="41361" spans="22:22" x14ac:dyDescent="0.35">
      <c r="V41361" s="17"/>
    </row>
    <row r="41362" spans="22:22" x14ac:dyDescent="0.35">
      <c r="V41362" s="17"/>
    </row>
    <row r="41363" spans="22:22" x14ac:dyDescent="0.35">
      <c r="V41363" s="17"/>
    </row>
    <row r="41364" spans="22:22" x14ac:dyDescent="0.35">
      <c r="V41364" s="17"/>
    </row>
    <row r="41365" spans="22:22" x14ac:dyDescent="0.35">
      <c r="V41365" s="17"/>
    </row>
    <row r="41366" spans="22:22" x14ac:dyDescent="0.35">
      <c r="V41366" s="17"/>
    </row>
    <row r="41367" spans="22:22" x14ac:dyDescent="0.35">
      <c r="V41367" s="17"/>
    </row>
    <row r="41368" spans="22:22" x14ac:dyDescent="0.35">
      <c r="V41368" s="17"/>
    </row>
    <row r="41369" spans="22:22" x14ac:dyDescent="0.35">
      <c r="V41369" s="17"/>
    </row>
    <row r="41370" spans="22:22" x14ac:dyDescent="0.35">
      <c r="V41370" s="17"/>
    </row>
    <row r="41371" spans="22:22" x14ac:dyDescent="0.35">
      <c r="V41371" s="17"/>
    </row>
    <row r="41372" spans="22:22" x14ac:dyDescent="0.35">
      <c r="V41372" s="17"/>
    </row>
    <row r="41373" spans="22:22" x14ac:dyDescent="0.35">
      <c r="V41373" s="17"/>
    </row>
    <row r="41374" spans="22:22" x14ac:dyDescent="0.35">
      <c r="V41374" s="17"/>
    </row>
    <row r="41375" spans="22:22" x14ac:dyDescent="0.35">
      <c r="V41375" s="17"/>
    </row>
    <row r="41376" spans="22:22" x14ac:dyDescent="0.35">
      <c r="V41376" s="17"/>
    </row>
    <row r="41377" spans="22:22" x14ac:dyDescent="0.35">
      <c r="V41377" s="17"/>
    </row>
    <row r="41378" spans="22:22" x14ac:dyDescent="0.35">
      <c r="V41378" s="17"/>
    </row>
    <row r="41379" spans="22:22" x14ac:dyDescent="0.35">
      <c r="V41379" s="17"/>
    </row>
    <row r="41380" spans="22:22" x14ac:dyDescent="0.35">
      <c r="V41380" s="17"/>
    </row>
    <row r="41381" spans="22:22" x14ac:dyDescent="0.35">
      <c r="V41381" s="17"/>
    </row>
    <row r="41382" spans="22:22" x14ac:dyDescent="0.35">
      <c r="V41382" s="17"/>
    </row>
    <row r="41383" spans="22:22" x14ac:dyDescent="0.35">
      <c r="V41383" s="17"/>
    </row>
    <row r="41384" spans="22:22" x14ac:dyDescent="0.35">
      <c r="V41384" s="17"/>
    </row>
    <row r="41385" spans="22:22" x14ac:dyDescent="0.35">
      <c r="V41385" s="17"/>
    </row>
    <row r="41386" spans="22:22" x14ac:dyDescent="0.35">
      <c r="V41386" s="17"/>
    </row>
    <row r="41387" spans="22:22" x14ac:dyDescent="0.35">
      <c r="V41387" s="17"/>
    </row>
    <row r="41388" spans="22:22" x14ac:dyDescent="0.35">
      <c r="V41388" s="17"/>
    </row>
    <row r="41389" spans="22:22" x14ac:dyDescent="0.35">
      <c r="V41389" s="17"/>
    </row>
    <row r="41390" spans="22:22" x14ac:dyDescent="0.35">
      <c r="V41390" s="17"/>
    </row>
    <row r="41391" spans="22:22" x14ac:dyDescent="0.35">
      <c r="V41391" s="17"/>
    </row>
    <row r="41392" spans="22:22" x14ac:dyDescent="0.35">
      <c r="V41392" s="17"/>
    </row>
    <row r="41393" spans="22:22" x14ac:dyDescent="0.35">
      <c r="V41393" s="17"/>
    </row>
    <row r="41394" spans="22:22" x14ac:dyDescent="0.35">
      <c r="V41394" s="17"/>
    </row>
    <row r="41395" spans="22:22" x14ac:dyDescent="0.35">
      <c r="V41395" s="17"/>
    </row>
    <row r="41396" spans="22:22" x14ac:dyDescent="0.35">
      <c r="V41396" s="17"/>
    </row>
    <row r="41397" spans="22:22" x14ac:dyDescent="0.35">
      <c r="V41397" s="17"/>
    </row>
    <row r="41398" spans="22:22" x14ac:dyDescent="0.35">
      <c r="V41398" s="17"/>
    </row>
    <row r="41399" spans="22:22" x14ac:dyDescent="0.35">
      <c r="V41399" s="17"/>
    </row>
    <row r="41400" spans="22:22" x14ac:dyDescent="0.35">
      <c r="V41400" s="17"/>
    </row>
    <row r="41401" spans="22:22" x14ac:dyDescent="0.35">
      <c r="V41401" s="17"/>
    </row>
    <row r="41402" spans="22:22" x14ac:dyDescent="0.35">
      <c r="V41402" s="17"/>
    </row>
    <row r="41403" spans="22:22" x14ac:dyDescent="0.35">
      <c r="V41403" s="17"/>
    </row>
    <row r="41404" spans="22:22" x14ac:dyDescent="0.35">
      <c r="V41404" s="17"/>
    </row>
    <row r="41405" spans="22:22" x14ac:dyDescent="0.35">
      <c r="V41405" s="17"/>
    </row>
    <row r="41406" spans="22:22" x14ac:dyDescent="0.35">
      <c r="V41406" s="17"/>
    </row>
    <row r="41407" spans="22:22" x14ac:dyDescent="0.35">
      <c r="V41407" s="17"/>
    </row>
    <row r="41408" spans="22:22" x14ac:dyDescent="0.35">
      <c r="V41408" s="17"/>
    </row>
    <row r="41409" spans="22:22" x14ac:dyDescent="0.35">
      <c r="V41409" s="17"/>
    </row>
    <row r="41410" spans="22:22" x14ac:dyDescent="0.35">
      <c r="V41410" s="17"/>
    </row>
    <row r="41411" spans="22:22" x14ac:dyDescent="0.35">
      <c r="V41411" s="17"/>
    </row>
    <row r="41412" spans="22:22" x14ac:dyDescent="0.35">
      <c r="V41412" s="17"/>
    </row>
    <row r="41413" spans="22:22" x14ac:dyDescent="0.35">
      <c r="V41413" s="17"/>
    </row>
    <row r="41414" spans="22:22" x14ac:dyDescent="0.35">
      <c r="V41414" s="17"/>
    </row>
    <row r="41415" spans="22:22" x14ac:dyDescent="0.35">
      <c r="V41415" s="17"/>
    </row>
    <row r="41416" spans="22:22" x14ac:dyDescent="0.35">
      <c r="V41416" s="17"/>
    </row>
    <row r="41417" spans="22:22" x14ac:dyDescent="0.35">
      <c r="V41417" s="17"/>
    </row>
    <row r="41418" spans="22:22" x14ac:dyDescent="0.35">
      <c r="V41418" s="17"/>
    </row>
    <row r="41419" spans="22:22" x14ac:dyDescent="0.35">
      <c r="V41419" s="17"/>
    </row>
    <row r="41420" spans="22:22" x14ac:dyDescent="0.35">
      <c r="V41420" s="17"/>
    </row>
    <row r="41421" spans="22:22" x14ac:dyDescent="0.35">
      <c r="V41421" s="17"/>
    </row>
    <row r="41422" spans="22:22" x14ac:dyDescent="0.35">
      <c r="V41422" s="17"/>
    </row>
    <row r="41423" spans="22:22" x14ac:dyDescent="0.35">
      <c r="V41423" s="17"/>
    </row>
    <row r="41424" spans="22:22" x14ac:dyDescent="0.35">
      <c r="V41424" s="17"/>
    </row>
    <row r="41425" spans="22:22" x14ac:dyDescent="0.35">
      <c r="V41425" s="17"/>
    </row>
    <row r="41426" spans="22:22" x14ac:dyDescent="0.35">
      <c r="V41426" s="17"/>
    </row>
    <row r="41427" spans="22:22" x14ac:dyDescent="0.35">
      <c r="V41427" s="17"/>
    </row>
    <row r="41428" spans="22:22" x14ac:dyDescent="0.35">
      <c r="V41428" s="17"/>
    </row>
    <row r="41429" spans="22:22" x14ac:dyDescent="0.35">
      <c r="V41429" s="17"/>
    </row>
    <row r="41430" spans="22:22" x14ac:dyDescent="0.35">
      <c r="V41430" s="17"/>
    </row>
    <row r="41431" spans="22:22" x14ac:dyDescent="0.35">
      <c r="V41431" s="17"/>
    </row>
    <row r="41432" spans="22:22" x14ac:dyDescent="0.35">
      <c r="V41432" s="17"/>
    </row>
    <row r="41433" spans="22:22" x14ac:dyDescent="0.35">
      <c r="V41433" s="17"/>
    </row>
    <row r="41434" spans="22:22" x14ac:dyDescent="0.35">
      <c r="V41434" s="17"/>
    </row>
    <row r="41435" spans="22:22" x14ac:dyDescent="0.35">
      <c r="V41435" s="17"/>
    </row>
    <row r="41436" spans="22:22" x14ac:dyDescent="0.35">
      <c r="V41436" s="17"/>
    </row>
    <row r="41437" spans="22:22" x14ac:dyDescent="0.35">
      <c r="V41437" s="17"/>
    </row>
    <row r="41438" spans="22:22" x14ac:dyDescent="0.35">
      <c r="V41438" s="17"/>
    </row>
    <row r="41439" spans="22:22" x14ac:dyDescent="0.35">
      <c r="V41439" s="17"/>
    </row>
    <row r="41440" spans="22:22" x14ac:dyDescent="0.35">
      <c r="V41440" s="17"/>
    </row>
    <row r="41441" spans="22:22" x14ac:dyDescent="0.35">
      <c r="V41441" s="17"/>
    </row>
    <row r="41442" spans="22:22" x14ac:dyDescent="0.35">
      <c r="V41442" s="17"/>
    </row>
    <row r="41443" spans="22:22" x14ac:dyDescent="0.35">
      <c r="V41443" s="17"/>
    </row>
    <row r="41444" spans="22:22" x14ac:dyDescent="0.35">
      <c r="V41444" s="17"/>
    </row>
    <row r="41445" spans="22:22" x14ac:dyDescent="0.35">
      <c r="V41445" s="17"/>
    </row>
    <row r="41446" spans="22:22" x14ac:dyDescent="0.35">
      <c r="V41446" s="17"/>
    </row>
    <row r="41447" spans="22:22" x14ac:dyDescent="0.35">
      <c r="V41447" s="17"/>
    </row>
    <row r="41448" spans="22:22" x14ac:dyDescent="0.35">
      <c r="V41448" s="17"/>
    </row>
    <row r="41449" spans="22:22" x14ac:dyDescent="0.35">
      <c r="V41449" s="17"/>
    </row>
    <row r="41450" spans="22:22" x14ac:dyDescent="0.35">
      <c r="V41450" s="17"/>
    </row>
    <row r="41451" spans="22:22" x14ac:dyDescent="0.35">
      <c r="V41451" s="17"/>
    </row>
    <row r="41452" spans="22:22" x14ac:dyDescent="0.35">
      <c r="V41452" s="17"/>
    </row>
    <row r="41453" spans="22:22" x14ac:dyDescent="0.35">
      <c r="V41453" s="17"/>
    </row>
    <row r="41454" spans="22:22" x14ac:dyDescent="0.35">
      <c r="V41454" s="17"/>
    </row>
    <row r="41455" spans="22:22" x14ac:dyDescent="0.35">
      <c r="V41455" s="17"/>
    </row>
    <row r="41456" spans="22:22" x14ac:dyDescent="0.35">
      <c r="V41456" s="17"/>
    </row>
    <row r="41457" spans="22:22" x14ac:dyDescent="0.35">
      <c r="V41457" s="17"/>
    </row>
    <row r="41458" spans="22:22" x14ac:dyDescent="0.35">
      <c r="V41458" s="17"/>
    </row>
    <row r="41459" spans="22:22" x14ac:dyDescent="0.35">
      <c r="V41459" s="17"/>
    </row>
    <row r="41460" spans="22:22" x14ac:dyDescent="0.35">
      <c r="V41460" s="17"/>
    </row>
    <row r="41461" spans="22:22" x14ac:dyDescent="0.35">
      <c r="V41461" s="17"/>
    </row>
    <row r="41462" spans="22:22" x14ac:dyDescent="0.35">
      <c r="V41462" s="17"/>
    </row>
    <row r="41463" spans="22:22" x14ac:dyDescent="0.35">
      <c r="V41463" s="17"/>
    </row>
    <row r="41464" spans="22:22" x14ac:dyDescent="0.35">
      <c r="V41464" s="17"/>
    </row>
    <row r="41465" spans="22:22" x14ac:dyDescent="0.35">
      <c r="V41465" s="17"/>
    </row>
    <row r="41466" spans="22:22" x14ac:dyDescent="0.35">
      <c r="V41466" s="17"/>
    </row>
    <row r="41467" spans="22:22" x14ac:dyDescent="0.35">
      <c r="V41467" s="17"/>
    </row>
    <row r="41468" spans="22:22" x14ac:dyDescent="0.35">
      <c r="V41468" s="17"/>
    </row>
    <row r="41469" spans="22:22" x14ac:dyDescent="0.35">
      <c r="V41469" s="17"/>
    </row>
    <row r="41470" spans="22:22" x14ac:dyDescent="0.35">
      <c r="V41470" s="17"/>
    </row>
    <row r="41471" spans="22:22" x14ac:dyDescent="0.35">
      <c r="V41471" s="17"/>
    </row>
    <row r="41472" spans="22:22" x14ac:dyDescent="0.35">
      <c r="V41472" s="17"/>
    </row>
    <row r="41473" spans="22:22" x14ac:dyDescent="0.35">
      <c r="V41473" s="17"/>
    </row>
    <row r="41474" spans="22:22" x14ac:dyDescent="0.35">
      <c r="V41474" s="17"/>
    </row>
    <row r="41475" spans="22:22" x14ac:dyDescent="0.35">
      <c r="V41475" s="17"/>
    </row>
    <row r="41476" spans="22:22" x14ac:dyDescent="0.35">
      <c r="V41476" s="17"/>
    </row>
    <row r="41477" spans="22:22" x14ac:dyDescent="0.35">
      <c r="V41477" s="17"/>
    </row>
    <row r="41478" spans="22:22" x14ac:dyDescent="0.35">
      <c r="V41478" s="17"/>
    </row>
    <row r="41479" spans="22:22" x14ac:dyDescent="0.35">
      <c r="V41479" s="17"/>
    </row>
    <row r="41480" spans="22:22" x14ac:dyDescent="0.35">
      <c r="V41480" s="17"/>
    </row>
    <row r="41481" spans="22:22" x14ac:dyDescent="0.35">
      <c r="V41481" s="17"/>
    </row>
    <row r="41482" spans="22:22" x14ac:dyDescent="0.35">
      <c r="V41482" s="17"/>
    </row>
    <row r="41483" spans="22:22" x14ac:dyDescent="0.35">
      <c r="V41483" s="17"/>
    </row>
    <row r="41484" spans="22:22" x14ac:dyDescent="0.35">
      <c r="V41484" s="17"/>
    </row>
    <row r="41485" spans="22:22" x14ac:dyDescent="0.35">
      <c r="V41485" s="17"/>
    </row>
    <row r="41486" spans="22:22" x14ac:dyDescent="0.35">
      <c r="V41486" s="17"/>
    </row>
    <row r="41487" spans="22:22" x14ac:dyDescent="0.35">
      <c r="V41487" s="17"/>
    </row>
    <row r="41488" spans="22:22" x14ac:dyDescent="0.35">
      <c r="V41488" s="17"/>
    </row>
    <row r="41489" spans="22:22" x14ac:dyDescent="0.35">
      <c r="V41489" s="17"/>
    </row>
    <row r="41490" spans="22:22" x14ac:dyDescent="0.35">
      <c r="V41490" s="17"/>
    </row>
    <row r="41491" spans="22:22" x14ac:dyDescent="0.35">
      <c r="V41491" s="17"/>
    </row>
    <row r="41492" spans="22:22" x14ac:dyDescent="0.35">
      <c r="V41492" s="17"/>
    </row>
    <row r="41493" spans="22:22" x14ac:dyDescent="0.35">
      <c r="V41493" s="17"/>
    </row>
    <row r="41494" spans="22:22" x14ac:dyDescent="0.35">
      <c r="V41494" s="17"/>
    </row>
    <row r="41495" spans="22:22" x14ac:dyDescent="0.35">
      <c r="V41495" s="17"/>
    </row>
    <row r="41496" spans="22:22" x14ac:dyDescent="0.35">
      <c r="V41496" s="17"/>
    </row>
    <row r="41497" spans="22:22" x14ac:dyDescent="0.35">
      <c r="V41497" s="17"/>
    </row>
    <row r="41498" spans="22:22" x14ac:dyDescent="0.35">
      <c r="V41498" s="17"/>
    </row>
    <row r="41499" spans="22:22" x14ac:dyDescent="0.35">
      <c r="V41499" s="17"/>
    </row>
    <row r="41500" spans="22:22" x14ac:dyDescent="0.35">
      <c r="V41500" s="17"/>
    </row>
    <row r="41501" spans="22:22" x14ac:dyDescent="0.35">
      <c r="V41501" s="17"/>
    </row>
    <row r="41502" spans="22:22" x14ac:dyDescent="0.35">
      <c r="V41502" s="17"/>
    </row>
    <row r="41503" spans="22:22" x14ac:dyDescent="0.35">
      <c r="V41503" s="17"/>
    </row>
    <row r="41504" spans="22:22" x14ac:dyDescent="0.35">
      <c r="V41504" s="17"/>
    </row>
    <row r="41505" spans="22:22" x14ac:dyDescent="0.35">
      <c r="V41505" s="17"/>
    </row>
    <row r="41506" spans="22:22" x14ac:dyDescent="0.35">
      <c r="V41506" s="17"/>
    </row>
    <row r="41507" spans="22:22" x14ac:dyDescent="0.35">
      <c r="V41507" s="17"/>
    </row>
    <row r="41508" spans="22:22" x14ac:dyDescent="0.35">
      <c r="V41508" s="17"/>
    </row>
    <row r="41509" spans="22:22" x14ac:dyDescent="0.35">
      <c r="V41509" s="17"/>
    </row>
    <row r="41510" spans="22:22" x14ac:dyDescent="0.35">
      <c r="V41510" s="17"/>
    </row>
    <row r="41511" spans="22:22" x14ac:dyDescent="0.35">
      <c r="V41511" s="17"/>
    </row>
    <row r="41512" spans="22:22" x14ac:dyDescent="0.35">
      <c r="V41512" s="17"/>
    </row>
    <row r="41513" spans="22:22" x14ac:dyDescent="0.35">
      <c r="V41513" s="17"/>
    </row>
    <row r="41514" spans="22:22" x14ac:dyDescent="0.35">
      <c r="V41514" s="17"/>
    </row>
    <row r="41515" spans="22:22" x14ac:dyDescent="0.35">
      <c r="V41515" s="17"/>
    </row>
    <row r="41516" spans="22:22" x14ac:dyDescent="0.35">
      <c r="V41516" s="17"/>
    </row>
    <row r="41517" spans="22:22" x14ac:dyDescent="0.35">
      <c r="V41517" s="17"/>
    </row>
    <row r="41518" spans="22:22" x14ac:dyDescent="0.35">
      <c r="V41518" s="17"/>
    </row>
    <row r="41519" spans="22:22" x14ac:dyDescent="0.35">
      <c r="V41519" s="17"/>
    </row>
    <row r="41520" spans="22:22" x14ac:dyDescent="0.35">
      <c r="V41520" s="17"/>
    </row>
    <row r="41521" spans="22:22" x14ac:dyDescent="0.35">
      <c r="V41521" s="17"/>
    </row>
    <row r="41522" spans="22:22" x14ac:dyDescent="0.35">
      <c r="V41522" s="17"/>
    </row>
    <row r="41523" spans="22:22" x14ac:dyDescent="0.35">
      <c r="V41523" s="17"/>
    </row>
    <row r="41524" spans="22:22" x14ac:dyDescent="0.35">
      <c r="V41524" s="17"/>
    </row>
    <row r="41525" spans="22:22" x14ac:dyDescent="0.35">
      <c r="V41525" s="17"/>
    </row>
    <row r="41526" spans="22:22" x14ac:dyDescent="0.35">
      <c r="V41526" s="17"/>
    </row>
    <row r="41527" spans="22:22" x14ac:dyDescent="0.35">
      <c r="V41527" s="17"/>
    </row>
    <row r="41528" spans="22:22" x14ac:dyDescent="0.35">
      <c r="V41528" s="17"/>
    </row>
    <row r="41529" spans="22:22" x14ac:dyDescent="0.35">
      <c r="V41529" s="17"/>
    </row>
    <row r="41530" spans="22:22" x14ac:dyDescent="0.35">
      <c r="V41530" s="17"/>
    </row>
    <row r="41531" spans="22:22" x14ac:dyDescent="0.35">
      <c r="V41531" s="17"/>
    </row>
    <row r="41532" spans="22:22" x14ac:dyDescent="0.35">
      <c r="V41532" s="17"/>
    </row>
    <row r="41533" spans="22:22" x14ac:dyDescent="0.35">
      <c r="V41533" s="17"/>
    </row>
    <row r="41534" spans="22:22" x14ac:dyDescent="0.35">
      <c r="V41534" s="17"/>
    </row>
    <row r="41535" spans="22:22" x14ac:dyDescent="0.35">
      <c r="V41535" s="17"/>
    </row>
    <row r="41536" spans="22:22" x14ac:dyDescent="0.35">
      <c r="V41536" s="17"/>
    </row>
    <row r="41537" spans="22:22" x14ac:dyDescent="0.35">
      <c r="V41537" s="17"/>
    </row>
    <row r="41538" spans="22:22" x14ac:dyDescent="0.35">
      <c r="V41538" s="17"/>
    </row>
    <row r="41539" spans="22:22" x14ac:dyDescent="0.35">
      <c r="V41539" s="17"/>
    </row>
    <row r="41540" spans="22:22" x14ac:dyDescent="0.35">
      <c r="V41540" s="17"/>
    </row>
    <row r="41541" spans="22:22" x14ac:dyDescent="0.35">
      <c r="V41541" s="17"/>
    </row>
    <row r="41542" spans="22:22" x14ac:dyDescent="0.35">
      <c r="V41542" s="17"/>
    </row>
    <row r="41543" spans="22:22" x14ac:dyDescent="0.35">
      <c r="V41543" s="17"/>
    </row>
    <row r="41544" spans="22:22" x14ac:dyDescent="0.35">
      <c r="V41544" s="17"/>
    </row>
    <row r="41545" spans="22:22" x14ac:dyDescent="0.35">
      <c r="V41545" s="17"/>
    </row>
    <row r="41546" spans="22:22" x14ac:dyDescent="0.35">
      <c r="V41546" s="17"/>
    </row>
    <row r="41547" spans="22:22" x14ac:dyDescent="0.35">
      <c r="V41547" s="17"/>
    </row>
    <row r="41548" spans="22:22" x14ac:dyDescent="0.35">
      <c r="V41548" s="17"/>
    </row>
    <row r="41549" spans="22:22" x14ac:dyDescent="0.35">
      <c r="V41549" s="17"/>
    </row>
    <row r="41550" spans="22:22" x14ac:dyDescent="0.35">
      <c r="V41550" s="17"/>
    </row>
    <row r="41551" spans="22:22" x14ac:dyDescent="0.35">
      <c r="V41551" s="17"/>
    </row>
    <row r="41552" spans="22:22" x14ac:dyDescent="0.35">
      <c r="V41552" s="17"/>
    </row>
    <row r="41553" spans="22:22" x14ac:dyDescent="0.35">
      <c r="V41553" s="17"/>
    </row>
    <row r="41554" spans="22:22" x14ac:dyDescent="0.35">
      <c r="V41554" s="17"/>
    </row>
    <row r="41555" spans="22:22" x14ac:dyDescent="0.35">
      <c r="V41555" s="17"/>
    </row>
    <row r="41556" spans="22:22" x14ac:dyDescent="0.35">
      <c r="V41556" s="17"/>
    </row>
    <row r="41557" spans="22:22" x14ac:dyDescent="0.35">
      <c r="V41557" s="17"/>
    </row>
    <row r="41558" spans="22:22" x14ac:dyDescent="0.35">
      <c r="V41558" s="17"/>
    </row>
    <row r="41559" spans="22:22" x14ac:dyDescent="0.35">
      <c r="V41559" s="17"/>
    </row>
    <row r="41560" spans="22:22" x14ac:dyDescent="0.35">
      <c r="V41560" s="17"/>
    </row>
    <row r="41561" spans="22:22" x14ac:dyDescent="0.35">
      <c r="V41561" s="17"/>
    </row>
    <row r="41562" spans="22:22" x14ac:dyDescent="0.35">
      <c r="V41562" s="17"/>
    </row>
    <row r="41563" spans="22:22" x14ac:dyDescent="0.35">
      <c r="V41563" s="17"/>
    </row>
    <row r="41564" spans="22:22" x14ac:dyDescent="0.35">
      <c r="V41564" s="17"/>
    </row>
    <row r="41565" spans="22:22" x14ac:dyDescent="0.35">
      <c r="V41565" s="17"/>
    </row>
    <row r="41566" spans="22:22" x14ac:dyDescent="0.35">
      <c r="V41566" s="17"/>
    </row>
    <row r="41567" spans="22:22" x14ac:dyDescent="0.35">
      <c r="V41567" s="17"/>
    </row>
    <row r="41568" spans="22:22" x14ac:dyDescent="0.35">
      <c r="V41568" s="17"/>
    </row>
    <row r="41569" spans="22:22" x14ac:dyDescent="0.35">
      <c r="V41569" s="17"/>
    </row>
    <row r="41570" spans="22:22" x14ac:dyDescent="0.35">
      <c r="V41570" s="17"/>
    </row>
    <row r="41571" spans="22:22" x14ac:dyDescent="0.35">
      <c r="V41571" s="17"/>
    </row>
    <row r="41572" spans="22:22" x14ac:dyDescent="0.35">
      <c r="V41572" s="17"/>
    </row>
    <row r="41573" spans="22:22" x14ac:dyDescent="0.35">
      <c r="V41573" s="17"/>
    </row>
    <row r="41574" spans="22:22" x14ac:dyDescent="0.35">
      <c r="V41574" s="17"/>
    </row>
    <row r="41575" spans="22:22" x14ac:dyDescent="0.35">
      <c r="V41575" s="17"/>
    </row>
    <row r="41576" spans="22:22" x14ac:dyDescent="0.35">
      <c r="V41576" s="17"/>
    </row>
    <row r="41577" spans="22:22" x14ac:dyDescent="0.35">
      <c r="V41577" s="17"/>
    </row>
    <row r="41578" spans="22:22" x14ac:dyDescent="0.35">
      <c r="V41578" s="17"/>
    </row>
    <row r="41579" spans="22:22" x14ac:dyDescent="0.35">
      <c r="V41579" s="17"/>
    </row>
    <row r="41580" spans="22:22" x14ac:dyDescent="0.35">
      <c r="V41580" s="17"/>
    </row>
    <row r="41581" spans="22:22" x14ac:dyDescent="0.35">
      <c r="V41581" s="17"/>
    </row>
    <row r="41582" spans="22:22" x14ac:dyDescent="0.35">
      <c r="V41582" s="17"/>
    </row>
    <row r="41583" spans="22:22" x14ac:dyDescent="0.35">
      <c r="V41583" s="17"/>
    </row>
    <row r="41584" spans="22:22" x14ac:dyDescent="0.35">
      <c r="V41584" s="17"/>
    </row>
    <row r="41585" spans="22:22" x14ac:dyDescent="0.35">
      <c r="V41585" s="17"/>
    </row>
    <row r="41586" spans="22:22" x14ac:dyDescent="0.35">
      <c r="V41586" s="17"/>
    </row>
    <row r="41587" spans="22:22" x14ac:dyDescent="0.35">
      <c r="V41587" s="17"/>
    </row>
    <row r="41588" spans="22:22" x14ac:dyDescent="0.35">
      <c r="V41588" s="17"/>
    </row>
    <row r="41589" spans="22:22" x14ac:dyDescent="0.35">
      <c r="V41589" s="17"/>
    </row>
    <row r="41590" spans="22:22" x14ac:dyDescent="0.35">
      <c r="V41590" s="17"/>
    </row>
    <row r="41591" spans="22:22" x14ac:dyDescent="0.35">
      <c r="V41591" s="17"/>
    </row>
    <row r="41592" spans="22:22" x14ac:dyDescent="0.35">
      <c r="V41592" s="17"/>
    </row>
    <row r="41593" spans="22:22" x14ac:dyDescent="0.35">
      <c r="V41593" s="17"/>
    </row>
    <row r="41594" spans="22:22" x14ac:dyDescent="0.35">
      <c r="V41594" s="17"/>
    </row>
    <row r="41595" spans="22:22" x14ac:dyDescent="0.35">
      <c r="V41595" s="17"/>
    </row>
    <row r="41596" spans="22:22" x14ac:dyDescent="0.35">
      <c r="V41596" s="17"/>
    </row>
    <row r="41597" spans="22:22" x14ac:dyDescent="0.35">
      <c r="V41597" s="17"/>
    </row>
    <row r="41598" spans="22:22" x14ac:dyDescent="0.35">
      <c r="V41598" s="17"/>
    </row>
    <row r="41599" spans="22:22" x14ac:dyDescent="0.35">
      <c r="V41599" s="17"/>
    </row>
    <row r="41600" spans="22:22" x14ac:dyDescent="0.35">
      <c r="V41600" s="17"/>
    </row>
    <row r="41601" spans="22:22" x14ac:dyDescent="0.35">
      <c r="V41601" s="17"/>
    </row>
    <row r="41602" spans="22:22" x14ac:dyDescent="0.35">
      <c r="V41602" s="17"/>
    </row>
    <row r="41603" spans="22:22" x14ac:dyDescent="0.35">
      <c r="V41603" s="17"/>
    </row>
    <row r="41604" spans="22:22" x14ac:dyDescent="0.35">
      <c r="V41604" s="17"/>
    </row>
    <row r="41605" spans="22:22" x14ac:dyDescent="0.35">
      <c r="V41605" s="17"/>
    </row>
    <row r="41606" spans="22:22" x14ac:dyDescent="0.35">
      <c r="V41606" s="17"/>
    </row>
    <row r="41607" spans="22:22" x14ac:dyDescent="0.35">
      <c r="V41607" s="17"/>
    </row>
    <row r="41608" spans="22:22" x14ac:dyDescent="0.35">
      <c r="V41608" s="17"/>
    </row>
    <row r="41609" spans="22:22" x14ac:dyDescent="0.35">
      <c r="V41609" s="17"/>
    </row>
    <row r="41610" spans="22:22" x14ac:dyDescent="0.35">
      <c r="V41610" s="17"/>
    </row>
    <row r="41611" spans="22:22" x14ac:dyDescent="0.35">
      <c r="V41611" s="17"/>
    </row>
    <row r="41612" spans="22:22" x14ac:dyDescent="0.35">
      <c r="V41612" s="17"/>
    </row>
    <row r="41613" spans="22:22" x14ac:dyDescent="0.35">
      <c r="V41613" s="17"/>
    </row>
    <row r="41614" spans="22:22" x14ac:dyDescent="0.35">
      <c r="V41614" s="17"/>
    </row>
    <row r="41615" spans="22:22" x14ac:dyDescent="0.35">
      <c r="V41615" s="17"/>
    </row>
    <row r="41616" spans="22:22" x14ac:dyDescent="0.35">
      <c r="V41616" s="17"/>
    </row>
    <row r="41617" spans="22:22" x14ac:dyDescent="0.35">
      <c r="V41617" s="17"/>
    </row>
    <row r="41618" spans="22:22" x14ac:dyDescent="0.35">
      <c r="V41618" s="17"/>
    </row>
    <row r="41619" spans="22:22" x14ac:dyDescent="0.35">
      <c r="V41619" s="17"/>
    </row>
    <row r="41620" spans="22:22" x14ac:dyDescent="0.35">
      <c r="V41620" s="17"/>
    </row>
    <row r="41621" spans="22:22" x14ac:dyDescent="0.35">
      <c r="V41621" s="17"/>
    </row>
    <row r="41622" spans="22:22" x14ac:dyDescent="0.35">
      <c r="V41622" s="17"/>
    </row>
    <row r="41623" spans="22:22" x14ac:dyDescent="0.35">
      <c r="V41623" s="17"/>
    </row>
    <row r="41624" spans="22:22" x14ac:dyDescent="0.35">
      <c r="V41624" s="17"/>
    </row>
    <row r="41625" spans="22:22" x14ac:dyDescent="0.35">
      <c r="V41625" s="17"/>
    </row>
    <row r="41626" spans="22:22" x14ac:dyDescent="0.35">
      <c r="V41626" s="17"/>
    </row>
    <row r="41627" spans="22:22" x14ac:dyDescent="0.35">
      <c r="V41627" s="17"/>
    </row>
    <row r="41628" spans="22:22" x14ac:dyDescent="0.35">
      <c r="V41628" s="17"/>
    </row>
    <row r="41629" spans="22:22" x14ac:dyDescent="0.35">
      <c r="V41629" s="17"/>
    </row>
    <row r="41630" spans="22:22" x14ac:dyDescent="0.35">
      <c r="V41630" s="17"/>
    </row>
    <row r="41631" spans="22:22" x14ac:dyDescent="0.35">
      <c r="V41631" s="17"/>
    </row>
    <row r="41632" spans="22:22" x14ac:dyDescent="0.35">
      <c r="V41632" s="17"/>
    </row>
    <row r="41633" spans="22:22" x14ac:dyDescent="0.35">
      <c r="V41633" s="17"/>
    </row>
    <row r="41634" spans="22:22" x14ac:dyDescent="0.35">
      <c r="V41634" s="17"/>
    </row>
    <row r="41635" spans="22:22" x14ac:dyDescent="0.35">
      <c r="V41635" s="17"/>
    </row>
    <row r="41636" spans="22:22" x14ac:dyDescent="0.35">
      <c r="V41636" s="17"/>
    </row>
    <row r="41637" spans="22:22" x14ac:dyDescent="0.35">
      <c r="V41637" s="17"/>
    </row>
    <row r="41638" spans="22:22" x14ac:dyDescent="0.35">
      <c r="V41638" s="17"/>
    </row>
    <row r="41639" spans="22:22" x14ac:dyDescent="0.35">
      <c r="V41639" s="17"/>
    </row>
    <row r="41640" spans="22:22" x14ac:dyDescent="0.35">
      <c r="V41640" s="17"/>
    </row>
    <row r="41641" spans="22:22" x14ac:dyDescent="0.35">
      <c r="V41641" s="17"/>
    </row>
    <row r="41642" spans="22:22" x14ac:dyDescent="0.35">
      <c r="V41642" s="17"/>
    </row>
    <row r="41643" spans="22:22" x14ac:dyDescent="0.35">
      <c r="V41643" s="17"/>
    </row>
    <row r="41644" spans="22:22" x14ac:dyDescent="0.35">
      <c r="V41644" s="17"/>
    </row>
    <row r="41645" spans="22:22" x14ac:dyDescent="0.35">
      <c r="V41645" s="17"/>
    </row>
    <row r="41646" spans="22:22" x14ac:dyDescent="0.35">
      <c r="V41646" s="17"/>
    </row>
    <row r="41647" spans="22:22" x14ac:dyDescent="0.35">
      <c r="V41647" s="17"/>
    </row>
    <row r="41648" spans="22:22" x14ac:dyDescent="0.35">
      <c r="V41648" s="17"/>
    </row>
    <row r="41649" spans="22:22" x14ac:dyDescent="0.35">
      <c r="V41649" s="17"/>
    </row>
    <row r="41650" spans="22:22" x14ac:dyDescent="0.35">
      <c r="V41650" s="17"/>
    </row>
    <row r="41651" spans="22:22" x14ac:dyDescent="0.35">
      <c r="V41651" s="17"/>
    </row>
    <row r="41652" spans="22:22" x14ac:dyDescent="0.35">
      <c r="V41652" s="17"/>
    </row>
    <row r="41653" spans="22:22" x14ac:dyDescent="0.35">
      <c r="V41653" s="17"/>
    </row>
    <row r="41654" spans="22:22" x14ac:dyDescent="0.35">
      <c r="V41654" s="17"/>
    </row>
    <row r="41655" spans="22:22" x14ac:dyDescent="0.35">
      <c r="V41655" s="17"/>
    </row>
    <row r="41656" spans="22:22" x14ac:dyDescent="0.35">
      <c r="V41656" s="17"/>
    </row>
    <row r="41657" spans="22:22" x14ac:dyDescent="0.35">
      <c r="V41657" s="17"/>
    </row>
    <row r="41658" spans="22:22" x14ac:dyDescent="0.35">
      <c r="V41658" s="17"/>
    </row>
    <row r="41659" spans="22:22" x14ac:dyDescent="0.35">
      <c r="V41659" s="17"/>
    </row>
    <row r="41660" spans="22:22" x14ac:dyDescent="0.35">
      <c r="V41660" s="17"/>
    </row>
    <row r="41661" spans="22:22" x14ac:dyDescent="0.35">
      <c r="V41661" s="17"/>
    </row>
    <row r="41662" spans="22:22" x14ac:dyDescent="0.35">
      <c r="V41662" s="17"/>
    </row>
    <row r="41663" spans="22:22" x14ac:dyDescent="0.35">
      <c r="V41663" s="17"/>
    </row>
    <row r="41664" spans="22:22" x14ac:dyDescent="0.35">
      <c r="V41664" s="17"/>
    </row>
    <row r="41665" spans="22:22" x14ac:dyDescent="0.35">
      <c r="V41665" s="17"/>
    </row>
    <row r="41666" spans="22:22" x14ac:dyDescent="0.35">
      <c r="V41666" s="17"/>
    </row>
    <row r="41667" spans="22:22" x14ac:dyDescent="0.35">
      <c r="V41667" s="17"/>
    </row>
    <row r="41668" spans="22:22" x14ac:dyDescent="0.35">
      <c r="V41668" s="17"/>
    </row>
    <row r="41669" spans="22:22" x14ac:dyDescent="0.35">
      <c r="V41669" s="17"/>
    </row>
    <row r="41670" spans="22:22" x14ac:dyDescent="0.35">
      <c r="V41670" s="17"/>
    </row>
    <row r="41671" spans="22:22" x14ac:dyDescent="0.35">
      <c r="V41671" s="17"/>
    </row>
    <row r="41672" spans="22:22" x14ac:dyDescent="0.35">
      <c r="V41672" s="17"/>
    </row>
    <row r="41673" spans="22:22" x14ac:dyDescent="0.35">
      <c r="V41673" s="17"/>
    </row>
    <row r="41674" spans="22:22" x14ac:dyDescent="0.35">
      <c r="V41674" s="17"/>
    </row>
    <row r="41675" spans="22:22" x14ac:dyDescent="0.35">
      <c r="V41675" s="17"/>
    </row>
    <row r="41676" spans="22:22" x14ac:dyDescent="0.35">
      <c r="V41676" s="17"/>
    </row>
    <row r="41677" spans="22:22" x14ac:dyDescent="0.35">
      <c r="V41677" s="17"/>
    </row>
    <row r="41678" spans="22:22" x14ac:dyDescent="0.35">
      <c r="V41678" s="17"/>
    </row>
    <row r="41679" spans="22:22" x14ac:dyDescent="0.35">
      <c r="V41679" s="17"/>
    </row>
    <row r="41680" spans="22:22" x14ac:dyDescent="0.35">
      <c r="V41680" s="17"/>
    </row>
    <row r="41681" spans="22:22" x14ac:dyDescent="0.35">
      <c r="V41681" s="17"/>
    </row>
    <row r="41682" spans="22:22" x14ac:dyDescent="0.35">
      <c r="V41682" s="17"/>
    </row>
    <row r="41683" spans="22:22" x14ac:dyDescent="0.35">
      <c r="V41683" s="17"/>
    </row>
    <row r="41684" spans="22:22" x14ac:dyDescent="0.35">
      <c r="V41684" s="17"/>
    </row>
    <row r="41685" spans="22:22" x14ac:dyDescent="0.35">
      <c r="V41685" s="17"/>
    </row>
    <row r="41686" spans="22:22" x14ac:dyDescent="0.35">
      <c r="V41686" s="17"/>
    </row>
    <row r="41687" spans="22:22" x14ac:dyDescent="0.35">
      <c r="V41687" s="17"/>
    </row>
    <row r="41688" spans="22:22" x14ac:dyDescent="0.35">
      <c r="V41688" s="17"/>
    </row>
    <row r="41689" spans="22:22" x14ac:dyDescent="0.35">
      <c r="V41689" s="17"/>
    </row>
    <row r="41690" spans="22:22" x14ac:dyDescent="0.35">
      <c r="V41690" s="17"/>
    </row>
    <row r="41691" spans="22:22" x14ac:dyDescent="0.35">
      <c r="V41691" s="17"/>
    </row>
    <row r="41692" spans="22:22" x14ac:dyDescent="0.35">
      <c r="V41692" s="17"/>
    </row>
    <row r="41693" spans="22:22" x14ac:dyDescent="0.35">
      <c r="V41693" s="17"/>
    </row>
    <row r="41694" spans="22:22" x14ac:dyDescent="0.35">
      <c r="V41694" s="17"/>
    </row>
    <row r="41695" spans="22:22" x14ac:dyDescent="0.35">
      <c r="V41695" s="17"/>
    </row>
    <row r="41696" spans="22:22" x14ac:dyDescent="0.35">
      <c r="V41696" s="17"/>
    </row>
    <row r="41697" spans="22:22" x14ac:dyDescent="0.35">
      <c r="V41697" s="17"/>
    </row>
    <row r="41698" spans="22:22" x14ac:dyDescent="0.35">
      <c r="V41698" s="17"/>
    </row>
    <row r="41699" spans="22:22" x14ac:dyDescent="0.35">
      <c r="V41699" s="17"/>
    </row>
    <row r="41700" spans="22:22" x14ac:dyDescent="0.35">
      <c r="V41700" s="17"/>
    </row>
    <row r="41701" spans="22:22" x14ac:dyDescent="0.35">
      <c r="V41701" s="17"/>
    </row>
    <row r="41702" spans="22:22" x14ac:dyDescent="0.35">
      <c r="V41702" s="17"/>
    </row>
    <row r="41703" spans="22:22" x14ac:dyDescent="0.35">
      <c r="V41703" s="17"/>
    </row>
    <row r="41704" spans="22:22" x14ac:dyDescent="0.35">
      <c r="V41704" s="17"/>
    </row>
    <row r="41705" spans="22:22" x14ac:dyDescent="0.35">
      <c r="V41705" s="17"/>
    </row>
    <row r="41706" spans="22:22" x14ac:dyDescent="0.35">
      <c r="V41706" s="17"/>
    </row>
    <row r="41707" spans="22:22" x14ac:dyDescent="0.35">
      <c r="V41707" s="17"/>
    </row>
    <row r="41708" spans="22:22" x14ac:dyDescent="0.35">
      <c r="V41708" s="17"/>
    </row>
    <row r="41709" spans="22:22" x14ac:dyDescent="0.35">
      <c r="V41709" s="17"/>
    </row>
    <row r="41710" spans="22:22" x14ac:dyDescent="0.35">
      <c r="V41710" s="17"/>
    </row>
    <row r="41711" spans="22:22" x14ac:dyDescent="0.35">
      <c r="V41711" s="17"/>
    </row>
    <row r="41712" spans="22:22" x14ac:dyDescent="0.35">
      <c r="V41712" s="17"/>
    </row>
    <row r="41713" spans="22:22" x14ac:dyDescent="0.35">
      <c r="V41713" s="17"/>
    </row>
    <row r="41714" spans="22:22" x14ac:dyDescent="0.35">
      <c r="V41714" s="17"/>
    </row>
    <row r="41715" spans="22:22" x14ac:dyDescent="0.35">
      <c r="V41715" s="17"/>
    </row>
    <row r="41716" spans="22:22" x14ac:dyDescent="0.35">
      <c r="V41716" s="17"/>
    </row>
    <row r="41717" spans="22:22" x14ac:dyDescent="0.35">
      <c r="V41717" s="17"/>
    </row>
    <row r="41718" spans="22:22" x14ac:dyDescent="0.35">
      <c r="V41718" s="17"/>
    </row>
    <row r="41719" spans="22:22" x14ac:dyDescent="0.35">
      <c r="V41719" s="17"/>
    </row>
    <row r="41720" spans="22:22" x14ac:dyDescent="0.35">
      <c r="V41720" s="17"/>
    </row>
    <row r="41721" spans="22:22" x14ac:dyDescent="0.35">
      <c r="V41721" s="17"/>
    </row>
    <row r="41722" spans="22:22" x14ac:dyDescent="0.35">
      <c r="V41722" s="17"/>
    </row>
    <row r="41723" spans="22:22" x14ac:dyDescent="0.35">
      <c r="V41723" s="17"/>
    </row>
    <row r="41724" spans="22:22" x14ac:dyDescent="0.35">
      <c r="V41724" s="17"/>
    </row>
    <row r="41725" spans="22:22" x14ac:dyDescent="0.35">
      <c r="V41725" s="17"/>
    </row>
    <row r="41726" spans="22:22" x14ac:dyDescent="0.35">
      <c r="V41726" s="17"/>
    </row>
    <row r="41727" spans="22:22" x14ac:dyDescent="0.35">
      <c r="V41727" s="17"/>
    </row>
    <row r="41728" spans="22:22" x14ac:dyDescent="0.35">
      <c r="V41728" s="17"/>
    </row>
    <row r="41729" spans="22:22" x14ac:dyDescent="0.35">
      <c r="V41729" s="17"/>
    </row>
    <row r="41730" spans="22:22" x14ac:dyDescent="0.35">
      <c r="V41730" s="17"/>
    </row>
    <row r="41731" spans="22:22" x14ac:dyDescent="0.35">
      <c r="V41731" s="17"/>
    </row>
    <row r="41732" spans="22:22" x14ac:dyDescent="0.35">
      <c r="V41732" s="17"/>
    </row>
    <row r="41733" spans="22:22" x14ac:dyDescent="0.35">
      <c r="V41733" s="17"/>
    </row>
    <row r="41734" spans="22:22" x14ac:dyDescent="0.35">
      <c r="V41734" s="17"/>
    </row>
    <row r="41735" spans="22:22" x14ac:dyDescent="0.35">
      <c r="V41735" s="17"/>
    </row>
    <row r="41736" spans="22:22" x14ac:dyDescent="0.35">
      <c r="V41736" s="17"/>
    </row>
    <row r="41737" spans="22:22" x14ac:dyDescent="0.35">
      <c r="V41737" s="17"/>
    </row>
    <row r="41738" spans="22:22" x14ac:dyDescent="0.35">
      <c r="V41738" s="17"/>
    </row>
    <row r="41739" spans="22:22" x14ac:dyDescent="0.35">
      <c r="V41739" s="17"/>
    </row>
    <row r="41740" spans="22:22" x14ac:dyDescent="0.35">
      <c r="V41740" s="17"/>
    </row>
    <row r="41741" spans="22:22" x14ac:dyDescent="0.35">
      <c r="V41741" s="17"/>
    </row>
    <row r="41742" spans="22:22" x14ac:dyDescent="0.35">
      <c r="V41742" s="17"/>
    </row>
    <row r="41743" spans="22:22" x14ac:dyDescent="0.35">
      <c r="V41743" s="17"/>
    </row>
    <row r="41744" spans="22:22" x14ac:dyDescent="0.35">
      <c r="V41744" s="17"/>
    </row>
    <row r="41745" spans="22:22" x14ac:dyDescent="0.35">
      <c r="V41745" s="17"/>
    </row>
    <row r="41746" spans="22:22" x14ac:dyDescent="0.35">
      <c r="V41746" s="17"/>
    </row>
    <row r="41747" spans="22:22" x14ac:dyDescent="0.35">
      <c r="V41747" s="17"/>
    </row>
    <row r="41748" spans="22:22" x14ac:dyDescent="0.35">
      <c r="V41748" s="17"/>
    </row>
    <row r="41749" spans="22:22" x14ac:dyDescent="0.35">
      <c r="V41749" s="17"/>
    </row>
    <row r="41750" spans="22:22" x14ac:dyDescent="0.35">
      <c r="V41750" s="17"/>
    </row>
    <row r="41751" spans="22:22" x14ac:dyDescent="0.35">
      <c r="V41751" s="17"/>
    </row>
    <row r="41752" spans="22:22" x14ac:dyDescent="0.35">
      <c r="V41752" s="17"/>
    </row>
    <row r="41753" spans="22:22" x14ac:dyDescent="0.35">
      <c r="V41753" s="17"/>
    </row>
    <row r="41754" spans="22:22" x14ac:dyDescent="0.35">
      <c r="V41754" s="17"/>
    </row>
    <row r="41755" spans="22:22" x14ac:dyDescent="0.35">
      <c r="V41755" s="17"/>
    </row>
    <row r="41756" spans="22:22" x14ac:dyDescent="0.35">
      <c r="V41756" s="17"/>
    </row>
    <row r="41757" spans="22:22" x14ac:dyDescent="0.35">
      <c r="V41757" s="17"/>
    </row>
    <row r="41758" spans="22:22" x14ac:dyDescent="0.35">
      <c r="V41758" s="17"/>
    </row>
    <row r="41759" spans="22:22" x14ac:dyDescent="0.35">
      <c r="V41759" s="17"/>
    </row>
    <row r="41760" spans="22:22" x14ac:dyDescent="0.35">
      <c r="V41760" s="17"/>
    </row>
    <row r="41761" spans="22:22" x14ac:dyDescent="0.35">
      <c r="V41761" s="17"/>
    </row>
    <row r="41762" spans="22:22" x14ac:dyDescent="0.35">
      <c r="V41762" s="17"/>
    </row>
    <row r="41763" spans="22:22" x14ac:dyDescent="0.35">
      <c r="V41763" s="17"/>
    </row>
    <row r="41764" spans="22:22" x14ac:dyDescent="0.35">
      <c r="V41764" s="17"/>
    </row>
    <row r="41765" spans="22:22" x14ac:dyDescent="0.35">
      <c r="V41765" s="17"/>
    </row>
    <row r="41766" spans="22:22" x14ac:dyDescent="0.35">
      <c r="V41766" s="17"/>
    </row>
    <row r="41767" spans="22:22" x14ac:dyDescent="0.35">
      <c r="V41767" s="17"/>
    </row>
    <row r="41768" spans="22:22" x14ac:dyDescent="0.35">
      <c r="V41768" s="17"/>
    </row>
    <row r="41769" spans="22:22" x14ac:dyDescent="0.35">
      <c r="V41769" s="17"/>
    </row>
    <row r="41770" spans="22:22" x14ac:dyDescent="0.35">
      <c r="V41770" s="17"/>
    </row>
    <row r="41771" spans="22:22" x14ac:dyDescent="0.35">
      <c r="V41771" s="17"/>
    </row>
    <row r="41772" spans="22:22" x14ac:dyDescent="0.35">
      <c r="V41772" s="17"/>
    </row>
    <row r="41773" spans="22:22" x14ac:dyDescent="0.35">
      <c r="V41773" s="17"/>
    </row>
    <row r="41774" spans="22:22" x14ac:dyDescent="0.35">
      <c r="V41774" s="17"/>
    </row>
    <row r="41775" spans="22:22" x14ac:dyDescent="0.35">
      <c r="V41775" s="17"/>
    </row>
    <row r="41776" spans="22:22" x14ac:dyDescent="0.35">
      <c r="V41776" s="17"/>
    </row>
    <row r="41777" spans="22:22" x14ac:dyDescent="0.35">
      <c r="V41777" s="17"/>
    </row>
    <row r="41778" spans="22:22" x14ac:dyDescent="0.35">
      <c r="V41778" s="17"/>
    </row>
    <row r="41779" spans="22:22" x14ac:dyDescent="0.35">
      <c r="V41779" s="17"/>
    </row>
    <row r="41780" spans="22:22" x14ac:dyDescent="0.35">
      <c r="V41780" s="17"/>
    </row>
    <row r="41781" spans="22:22" x14ac:dyDescent="0.35">
      <c r="V41781" s="17"/>
    </row>
    <row r="41782" spans="22:22" x14ac:dyDescent="0.35">
      <c r="V41782" s="17"/>
    </row>
    <row r="41783" spans="22:22" x14ac:dyDescent="0.35">
      <c r="V41783" s="17"/>
    </row>
    <row r="41784" spans="22:22" x14ac:dyDescent="0.35">
      <c r="V41784" s="17"/>
    </row>
    <row r="41785" spans="22:22" x14ac:dyDescent="0.35">
      <c r="V41785" s="17"/>
    </row>
    <row r="41786" spans="22:22" x14ac:dyDescent="0.35">
      <c r="V41786" s="17"/>
    </row>
    <row r="41787" spans="22:22" x14ac:dyDescent="0.35">
      <c r="V41787" s="17"/>
    </row>
    <row r="41788" spans="22:22" x14ac:dyDescent="0.35">
      <c r="V41788" s="17"/>
    </row>
    <row r="41789" spans="22:22" x14ac:dyDescent="0.35">
      <c r="V41789" s="17"/>
    </row>
    <row r="41790" spans="22:22" x14ac:dyDescent="0.35">
      <c r="V41790" s="17"/>
    </row>
    <row r="41791" spans="22:22" x14ac:dyDescent="0.35">
      <c r="V41791" s="17"/>
    </row>
    <row r="41792" spans="22:22" x14ac:dyDescent="0.35">
      <c r="V41792" s="17"/>
    </row>
    <row r="41793" spans="22:22" x14ac:dyDescent="0.35">
      <c r="V41793" s="17"/>
    </row>
    <row r="41794" spans="22:22" x14ac:dyDescent="0.35">
      <c r="V41794" s="17"/>
    </row>
    <row r="41795" spans="22:22" x14ac:dyDescent="0.35">
      <c r="V41795" s="17"/>
    </row>
    <row r="41796" spans="22:22" x14ac:dyDescent="0.35">
      <c r="V41796" s="17"/>
    </row>
    <row r="41797" spans="22:22" x14ac:dyDescent="0.35">
      <c r="V41797" s="17"/>
    </row>
    <row r="41798" spans="22:22" x14ac:dyDescent="0.35">
      <c r="V41798" s="17"/>
    </row>
    <row r="41799" spans="22:22" x14ac:dyDescent="0.35">
      <c r="V41799" s="17"/>
    </row>
    <row r="41800" spans="22:22" x14ac:dyDescent="0.35">
      <c r="V41800" s="17"/>
    </row>
    <row r="41801" spans="22:22" x14ac:dyDescent="0.35">
      <c r="V41801" s="17"/>
    </row>
    <row r="41802" spans="22:22" x14ac:dyDescent="0.35">
      <c r="V41802" s="17"/>
    </row>
    <row r="41803" spans="22:22" x14ac:dyDescent="0.35">
      <c r="V41803" s="17"/>
    </row>
    <row r="41804" spans="22:22" x14ac:dyDescent="0.35">
      <c r="V41804" s="17"/>
    </row>
    <row r="41805" spans="22:22" x14ac:dyDescent="0.35">
      <c r="V41805" s="17"/>
    </row>
    <row r="41806" spans="22:22" x14ac:dyDescent="0.35">
      <c r="V41806" s="17"/>
    </row>
    <row r="41807" spans="22:22" x14ac:dyDescent="0.35">
      <c r="V41807" s="17"/>
    </row>
    <row r="41808" spans="22:22" x14ac:dyDescent="0.35">
      <c r="V41808" s="17"/>
    </row>
    <row r="41809" spans="22:22" x14ac:dyDescent="0.35">
      <c r="V41809" s="17"/>
    </row>
    <row r="41810" spans="22:22" x14ac:dyDescent="0.35">
      <c r="V41810" s="17"/>
    </row>
    <row r="41811" spans="22:22" x14ac:dyDescent="0.35">
      <c r="V41811" s="17"/>
    </row>
    <row r="41812" spans="22:22" x14ac:dyDescent="0.35">
      <c r="V41812" s="17"/>
    </row>
    <row r="41813" spans="22:22" x14ac:dyDescent="0.35">
      <c r="V41813" s="17"/>
    </row>
    <row r="41814" spans="22:22" x14ac:dyDescent="0.35">
      <c r="V41814" s="17"/>
    </row>
    <row r="41815" spans="22:22" x14ac:dyDescent="0.35">
      <c r="V41815" s="17"/>
    </row>
    <row r="41816" spans="22:22" x14ac:dyDescent="0.35">
      <c r="V41816" s="17"/>
    </row>
    <row r="41817" spans="22:22" x14ac:dyDescent="0.35">
      <c r="V41817" s="17"/>
    </row>
    <row r="41818" spans="22:22" x14ac:dyDescent="0.35">
      <c r="V41818" s="17"/>
    </row>
    <row r="41819" spans="22:22" x14ac:dyDescent="0.35">
      <c r="V41819" s="17"/>
    </row>
    <row r="41820" spans="22:22" x14ac:dyDescent="0.35">
      <c r="V41820" s="17"/>
    </row>
    <row r="41821" spans="22:22" x14ac:dyDescent="0.35">
      <c r="V41821" s="17"/>
    </row>
    <row r="41822" spans="22:22" x14ac:dyDescent="0.35">
      <c r="V41822" s="17"/>
    </row>
    <row r="41823" spans="22:22" x14ac:dyDescent="0.35">
      <c r="V41823" s="17"/>
    </row>
    <row r="41824" spans="22:22" x14ac:dyDescent="0.35">
      <c r="V41824" s="17"/>
    </row>
    <row r="41825" spans="22:22" x14ac:dyDescent="0.35">
      <c r="V41825" s="17"/>
    </row>
    <row r="41826" spans="22:22" x14ac:dyDescent="0.35">
      <c r="V41826" s="17"/>
    </row>
    <row r="41827" spans="22:22" x14ac:dyDescent="0.35">
      <c r="V41827" s="17"/>
    </row>
    <row r="41828" spans="22:22" x14ac:dyDescent="0.35">
      <c r="V41828" s="17"/>
    </row>
    <row r="41829" spans="22:22" x14ac:dyDescent="0.35">
      <c r="V41829" s="17"/>
    </row>
    <row r="41830" spans="22:22" x14ac:dyDescent="0.35">
      <c r="V41830" s="17"/>
    </row>
    <row r="41831" spans="22:22" x14ac:dyDescent="0.35">
      <c r="V41831" s="17"/>
    </row>
    <row r="41832" spans="22:22" x14ac:dyDescent="0.35">
      <c r="V41832" s="17"/>
    </row>
    <row r="41833" spans="22:22" x14ac:dyDescent="0.35">
      <c r="V41833" s="17"/>
    </row>
    <row r="41834" spans="22:22" x14ac:dyDescent="0.35">
      <c r="V41834" s="17"/>
    </row>
    <row r="41835" spans="22:22" x14ac:dyDescent="0.35">
      <c r="V41835" s="17"/>
    </row>
    <row r="41836" spans="22:22" x14ac:dyDescent="0.35">
      <c r="V41836" s="17"/>
    </row>
    <row r="41837" spans="22:22" x14ac:dyDescent="0.35">
      <c r="V41837" s="17"/>
    </row>
    <row r="41838" spans="22:22" x14ac:dyDescent="0.35">
      <c r="V41838" s="17"/>
    </row>
    <row r="41839" spans="22:22" x14ac:dyDescent="0.35">
      <c r="V41839" s="17"/>
    </row>
    <row r="41840" spans="22:22" x14ac:dyDescent="0.35">
      <c r="V41840" s="17"/>
    </row>
    <row r="41841" spans="22:22" x14ac:dyDescent="0.35">
      <c r="V41841" s="17"/>
    </row>
    <row r="41842" spans="22:22" x14ac:dyDescent="0.35">
      <c r="V41842" s="17"/>
    </row>
    <row r="41843" spans="22:22" x14ac:dyDescent="0.35">
      <c r="V41843" s="17"/>
    </row>
    <row r="41844" spans="22:22" x14ac:dyDescent="0.35">
      <c r="V41844" s="17"/>
    </row>
    <row r="41845" spans="22:22" x14ac:dyDescent="0.35">
      <c r="V41845" s="17"/>
    </row>
    <row r="41846" spans="22:22" x14ac:dyDescent="0.35">
      <c r="V41846" s="17"/>
    </row>
    <row r="41847" spans="22:22" x14ac:dyDescent="0.35">
      <c r="V41847" s="17"/>
    </row>
    <row r="41848" spans="22:22" x14ac:dyDescent="0.35">
      <c r="V41848" s="17"/>
    </row>
    <row r="41849" spans="22:22" x14ac:dyDescent="0.35">
      <c r="V41849" s="17"/>
    </row>
    <row r="41850" spans="22:22" x14ac:dyDescent="0.35">
      <c r="V41850" s="17"/>
    </row>
    <row r="41851" spans="22:22" x14ac:dyDescent="0.35">
      <c r="V41851" s="17"/>
    </row>
    <row r="41852" spans="22:22" x14ac:dyDescent="0.35">
      <c r="V41852" s="17"/>
    </row>
    <row r="41853" spans="22:22" x14ac:dyDescent="0.35">
      <c r="V41853" s="17"/>
    </row>
    <row r="41854" spans="22:22" x14ac:dyDescent="0.35">
      <c r="V41854" s="17"/>
    </row>
    <row r="41855" spans="22:22" x14ac:dyDescent="0.35">
      <c r="V41855" s="17"/>
    </row>
    <row r="41856" spans="22:22" x14ac:dyDescent="0.35">
      <c r="V41856" s="17"/>
    </row>
    <row r="41857" spans="22:22" x14ac:dyDescent="0.35">
      <c r="V41857" s="17"/>
    </row>
    <row r="41858" spans="22:22" x14ac:dyDescent="0.35">
      <c r="V41858" s="17"/>
    </row>
    <row r="41859" spans="22:22" x14ac:dyDescent="0.35">
      <c r="V41859" s="17"/>
    </row>
    <row r="41860" spans="22:22" x14ac:dyDescent="0.35">
      <c r="V41860" s="17"/>
    </row>
    <row r="41861" spans="22:22" x14ac:dyDescent="0.35">
      <c r="V41861" s="17"/>
    </row>
    <row r="41862" spans="22:22" x14ac:dyDescent="0.35">
      <c r="V41862" s="17"/>
    </row>
    <row r="41863" spans="22:22" x14ac:dyDescent="0.35">
      <c r="V41863" s="17"/>
    </row>
    <row r="41864" spans="22:22" x14ac:dyDescent="0.35">
      <c r="V41864" s="17"/>
    </row>
    <row r="41865" spans="22:22" x14ac:dyDescent="0.35">
      <c r="V41865" s="17"/>
    </row>
    <row r="41866" spans="22:22" x14ac:dyDescent="0.35">
      <c r="V41866" s="17"/>
    </row>
    <row r="41867" spans="22:22" x14ac:dyDescent="0.35">
      <c r="V41867" s="17"/>
    </row>
    <row r="41868" spans="22:22" x14ac:dyDescent="0.35">
      <c r="V41868" s="17"/>
    </row>
    <row r="41869" spans="22:22" x14ac:dyDescent="0.35">
      <c r="V41869" s="17"/>
    </row>
    <row r="41870" spans="22:22" x14ac:dyDescent="0.35">
      <c r="V41870" s="17"/>
    </row>
    <row r="41871" spans="22:22" x14ac:dyDescent="0.35">
      <c r="V41871" s="17"/>
    </row>
    <row r="41872" spans="22:22" x14ac:dyDescent="0.35">
      <c r="V41872" s="17"/>
    </row>
    <row r="41873" spans="22:22" x14ac:dyDescent="0.35">
      <c r="V41873" s="17"/>
    </row>
    <row r="41874" spans="22:22" x14ac:dyDescent="0.35">
      <c r="V41874" s="17"/>
    </row>
    <row r="41875" spans="22:22" x14ac:dyDescent="0.35">
      <c r="V41875" s="17"/>
    </row>
    <row r="41876" spans="22:22" x14ac:dyDescent="0.35">
      <c r="V41876" s="17"/>
    </row>
    <row r="41877" spans="22:22" x14ac:dyDescent="0.35">
      <c r="V41877" s="17"/>
    </row>
    <row r="41878" spans="22:22" x14ac:dyDescent="0.35">
      <c r="V41878" s="17"/>
    </row>
    <row r="41879" spans="22:22" x14ac:dyDescent="0.35">
      <c r="V41879" s="17"/>
    </row>
    <row r="41880" spans="22:22" x14ac:dyDescent="0.35">
      <c r="V41880" s="17"/>
    </row>
    <row r="41881" spans="22:22" x14ac:dyDescent="0.35">
      <c r="V41881" s="17"/>
    </row>
    <row r="41882" spans="22:22" x14ac:dyDescent="0.35">
      <c r="V41882" s="17"/>
    </row>
    <row r="41883" spans="22:22" x14ac:dyDescent="0.35">
      <c r="V41883" s="17"/>
    </row>
    <row r="41884" spans="22:22" x14ac:dyDescent="0.35">
      <c r="V41884" s="17"/>
    </row>
    <row r="41885" spans="22:22" x14ac:dyDescent="0.35">
      <c r="V41885" s="17"/>
    </row>
    <row r="41886" spans="22:22" x14ac:dyDescent="0.35">
      <c r="V41886" s="17"/>
    </row>
    <row r="41887" spans="22:22" x14ac:dyDescent="0.35">
      <c r="V41887" s="17"/>
    </row>
    <row r="41888" spans="22:22" x14ac:dyDescent="0.35">
      <c r="V41888" s="17"/>
    </row>
    <row r="41889" spans="22:22" x14ac:dyDescent="0.35">
      <c r="V41889" s="17"/>
    </row>
    <row r="41890" spans="22:22" x14ac:dyDescent="0.35">
      <c r="V41890" s="17"/>
    </row>
    <row r="41891" spans="22:22" x14ac:dyDescent="0.35">
      <c r="V41891" s="17"/>
    </row>
    <row r="41892" spans="22:22" x14ac:dyDescent="0.35">
      <c r="V41892" s="17"/>
    </row>
    <row r="41893" spans="22:22" x14ac:dyDescent="0.35">
      <c r="V41893" s="17"/>
    </row>
    <row r="41894" spans="22:22" x14ac:dyDescent="0.35">
      <c r="V41894" s="17"/>
    </row>
    <row r="41895" spans="22:22" x14ac:dyDescent="0.35">
      <c r="V41895" s="17"/>
    </row>
    <row r="41896" spans="22:22" x14ac:dyDescent="0.35">
      <c r="V41896" s="17"/>
    </row>
    <row r="41897" spans="22:22" x14ac:dyDescent="0.35">
      <c r="V41897" s="17"/>
    </row>
    <row r="41898" spans="22:22" x14ac:dyDescent="0.35">
      <c r="V41898" s="17"/>
    </row>
    <row r="41899" spans="22:22" x14ac:dyDescent="0.35">
      <c r="V41899" s="17"/>
    </row>
    <row r="41900" spans="22:22" x14ac:dyDescent="0.35">
      <c r="V41900" s="17"/>
    </row>
    <row r="41901" spans="22:22" x14ac:dyDescent="0.35">
      <c r="V41901" s="17"/>
    </row>
    <row r="41902" spans="22:22" x14ac:dyDescent="0.35">
      <c r="V41902" s="17"/>
    </row>
    <row r="41903" spans="22:22" x14ac:dyDescent="0.35">
      <c r="V41903" s="17"/>
    </row>
    <row r="41904" spans="22:22" x14ac:dyDescent="0.35">
      <c r="V41904" s="17"/>
    </row>
    <row r="41905" spans="22:22" x14ac:dyDescent="0.35">
      <c r="V41905" s="17"/>
    </row>
    <row r="41906" spans="22:22" x14ac:dyDescent="0.35">
      <c r="V41906" s="17"/>
    </row>
    <row r="41907" spans="22:22" x14ac:dyDescent="0.35">
      <c r="V41907" s="17"/>
    </row>
    <row r="41908" spans="22:22" x14ac:dyDescent="0.35">
      <c r="V41908" s="17"/>
    </row>
    <row r="41909" spans="22:22" x14ac:dyDescent="0.35">
      <c r="V41909" s="17"/>
    </row>
    <row r="41910" spans="22:22" x14ac:dyDescent="0.35">
      <c r="V41910" s="17"/>
    </row>
    <row r="41911" spans="22:22" x14ac:dyDescent="0.35">
      <c r="V41911" s="17"/>
    </row>
    <row r="41912" spans="22:22" x14ac:dyDescent="0.35">
      <c r="V41912" s="17"/>
    </row>
    <row r="41913" spans="22:22" x14ac:dyDescent="0.35">
      <c r="V41913" s="17"/>
    </row>
    <row r="41914" spans="22:22" x14ac:dyDescent="0.35">
      <c r="V41914" s="17"/>
    </row>
    <row r="41915" spans="22:22" x14ac:dyDescent="0.35">
      <c r="V41915" s="17"/>
    </row>
    <row r="41916" spans="22:22" x14ac:dyDescent="0.35">
      <c r="V41916" s="17"/>
    </row>
    <row r="41917" spans="22:22" x14ac:dyDescent="0.35">
      <c r="V41917" s="17"/>
    </row>
    <row r="41918" spans="22:22" x14ac:dyDescent="0.35">
      <c r="V41918" s="17"/>
    </row>
    <row r="41919" spans="22:22" x14ac:dyDescent="0.35">
      <c r="V41919" s="17"/>
    </row>
    <row r="41920" spans="22:22" x14ac:dyDescent="0.35">
      <c r="V41920" s="17"/>
    </row>
    <row r="41921" spans="22:22" x14ac:dyDescent="0.35">
      <c r="V41921" s="17"/>
    </row>
    <row r="41922" spans="22:22" x14ac:dyDescent="0.35">
      <c r="V41922" s="17"/>
    </row>
    <row r="41923" spans="22:22" x14ac:dyDescent="0.35">
      <c r="V41923" s="17"/>
    </row>
    <row r="41924" spans="22:22" x14ac:dyDescent="0.35">
      <c r="V41924" s="17"/>
    </row>
    <row r="41925" spans="22:22" x14ac:dyDescent="0.35">
      <c r="V41925" s="17"/>
    </row>
    <row r="41926" spans="22:22" x14ac:dyDescent="0.35">
      <c r="V41926" s="17"/>
    </row>
    <row r="41927" spans="22:22" x14ac:dyDescent="0.35">
      <c r="V41927" s="17"/>
    </row>
    <row r="41928" spans="22:22" x14ac:dyDescent="0.35">
      <c r="V41928" s="17"/>
    </row>
    <row r="41929" spans="22:22" x14ac:dyDescent="0.35">
      <c r="V41929" s="17"/>
    </row>
    <row r="41930" spans="22:22" x14ac:dyDescent="0.35">
      <c r="V41930" s="17"/>
    </row>
    <row r="41931" spans="22:22" x14ac:dyDescent="0.35">
      <c r="V41931" s="17"/>
    </row>
    <row r="41932" spans="22:22" x14ac:dyDescent="0.35">
      <c r="V41932" s="17"/>
    </row>
    <row r="41933" spans="22:22" x14ac:dyDescent="0.35">
      <c r="V41933" s="17"/>
    </row>
    <row r="41934" spans="22:22" x14ac:dyDescent="0.35">
      <c r="V41934" s="17"/>
    </row>
    <row r="41935" spans="22:22" x14ac:dyDescent="0.35">
      <c r="V41935" s="17"/>
    </row>
    <row r="41936" spans="22:22" x14ac:dyDescent="0.35">
      <c r="V41936" s="17"/>
    </row>
    <row r="41937" spans="22:22" x14ac:dyDescent="0.35">
      <c r="V41937" s="17"/>
    </row>
    <row r="41938" spans="22:22" x14ac:dyDescent="0.35">
      <c r="V41938" s="17"/>
    </row>
    <row r="41939" spans="22:22" x14ac:dyDescent="0.35">
      <c r="V41939" s="17"/>
    </row>
    <row r="41940" spans="22:22" x14ac:dyDescent="0.35">
      <c r="V41940" s="17"/>
    </row>
    <row r="41941" spans="22:22" x14ac:dyDescent="0.35">
      <c r="V41941" s="17"/>
    </row>
    <row r="41942" spans="22:22" x14ac:dyDescent="0.35">
      <c r="V41942" s="17"/>
    </row>
    <row r="41943" spans="22:22" x14ac:dyDescent="0.35">
      <c r="V41943" s="17"/>
    </row>
    <row r="41944" spans="22:22" x14ac:dyDescent="0.35">
      <c r="V41944" s="17"/>
    </row>
    <row r="41945" spans="22:22" x14ac:dyDescent="0.35">
      <c r="V41945" s="17"/>
    </row>
    <row r="41946" spans="22:22" x14ac:dyDescent="0.35">
      <c r="V41946" s="17"/>
    </row>
    <row r="41947" spans="22:22" x14ac:dyDescent="0.35">
      <c r="V41947" s="17"/>
    </row>
    <row r="41948" spans="22:22" x14ac:dyDescent="0.35">
      <c r="V41948" s="17"/>
    </row>
    <row r="41949" spans="22:22" x14ac:dyDescent="0.35">
      <c r="V41949" s="17"/>
    </row>
    <row r="41950" spans="22:22" x14ac:dyDescent="0.35">
      <c r="V41950" s="17"/>
    </row>
    <row r="41951" spans="22:22" x14ac:dyDescent="0.35">
      <c r="V41951" s="17"/>
    </row>
    <row r="41952" spans="22:22" x14ac:dyDescent="0.35">
      <c r="V41952" s="17"/>
    </row>
    <row r="41953" spans="22:22" x14ac:dyDescent="0.35">
      <c r="V41953" s="17"/>
    </row>
    <row r="41954" spans="22:22" x14ac:dyDescent="0.35">
      <c r="V41954" s="17"/>
    </row>
    <row r="41955" spans="22:22" x14ac:dyDescent="0.35">
      <c r="V41955" s="17"/>
    </row>
    <row r="41956" spans="22:22" x14ac:dyDescent="0.35">
      <c r="V41956" s="17"/>
    </row>
    <row r="41957" spans="22:22" x14ac:dyDescent="0.35">
      <c r="V41957" s="17"/>
    </row>
    <row r="41958" spans="22:22" x14ac:dyDescent="0.35">
      <c r="V41958" s="17"/>
    </row>
    <row r="41959" spans="22:22" x14ac:dyDescent="0.35">
      <c r="V41959" s="17"/>
    </row>
    <row r="41960" spans="22:22" x14ac:dyDescent="0.35">
      <c r="V41960" s="17"/>
    </row>
    <row r="41961" spans="22:22" x14ac:dyDescent="0.35">
      <c r="V41961" s="17"/>
    </row>
    <row r="41962" spans="22:22" x14ac:dyDescent="0.35">
      <c r="V41962" s="17"/>
    </row>
    <row r="41963" spans="22:22" x14ac:dyDescent="0.35">
      <c r="V41963" s="17"/>
    </row>
    <row r="41964" spans="22:22" x14ac:dyDescent="0.35">
      <c r="V41964" s="17"/>
    </row>
    <row r="41965" spans="22:22" x14ac:dyDescent="0.35">
      <c r="V41965" s="17"/>
    </row>
    <row r="41966" spans="22:22" x14ac:dyDescent="0.35">
      <c r="V41966" s="17"/>
    </row>
    <row r="41967" spans="22:22" x14ac:dyDescent="0.35">
      <c r="V41967" s="17"/>
    </row>
    <row r="41968" spans="22:22" x14ac:dyDescent="0.35">
      <c r="V41968" s="17"/>
    </row>
    <row r="41969" spans="22:22" x14ac:dyDescent="0.35">
      <c r="V41969" s="17"/>
    </row>
    <row r="41970" spans="22:22" x14ac:dyDescent="0.35">
      <c r="V41970" s="17"/>
    </row>
    <row r="41971" spans="22:22" x14ac:dyDescent="0.35">
      <c r="V41971" s="17"/>
    </row>
    <row r="41972" spans="22:22" x14ac:dyDescent="0.35">
      <c r="V41972" s="17"/>
    </row>
    <row r="41973" spans="22:22" x14ac:dyDescent="0.35">
      <c r="V41973" s="17"/>
    </row>
    <row r="41974" spans="22:22" x14ac:dyDescent="0.35">
      <c r="V41974" s="17"/>
    </row>
    <row r="41975" spans="22:22" x14ac:dyDescent="0.35">
      <c r="V41975" s="17"/>
    </row>
    <row r="41976" spans="22:22" x14ac:dyDescent="0.35">
      <c r="V41976" s="17"/>
    </row>
    <row r="41977" spans="22:22" x14ac:dyDescent="0.35">
      <c r="V41977" s="17"/>
    </row>
    <row r="41978" spans="22:22" x14ac:dyDescent="0.35">
      <c r="V41978" s="17"/>
    </row>
    <row r="41979" spans="22:22" x14ac:dyDescent="0.35">
      <c r="V41979" s="17"/>
    </row>
    <row r="41980" spans="22:22" x14ac:dyDescent="0.35">
      <c r="V41980" s="17"/>
    </row>
    <row r="41981" spans="22:22" x14ac:dyDescent="0.35">
      <c r="V41981" s="17"/>
    </row>
    <row r="41982" spans="22:22" x14ac:dyDescent="0.35">
      <c r="V41982" s="17"/>
    </row>
    <row r="41983" spans="22:22" x14ac:dyDescent="0.35">
      <c r="V41983" s="17"/>
    </row>
    <row r="41984" spans="22:22" x14ac:dyDescent="0.35">
      <c r="V41984" s="17"/>
    </row>
    <row r="41985" spans="22:22" x14ac:dyDescent="0.35">
      <c r="V41985" s="17"/>
    </row>
    <row r="41986" spans="22:22" x14ac:dyDescent="0.35">
      <c r="V41986" s="17"/>
    </row>
    <row r="41987" spans="22:22" x14ac:dyDescent="0.35">
      <c r="V41987" s="17"/>
    </row>
    <row r="41988" spans="22:22" x14ac:dyDescent="0.35">
      <c r="V41988" s="17"/>
    </row>
    <row r="41989" spans="22:22" x14ac:dyDescent="0.35">
      <c r="V41989" s="17"/>
    </row>
    <row r="41990" spans="22:22" x14ac:dyDescent="0.35">
      <c r="V41990" s="17"/>
    </row>
    <row r="41991" spans="22:22" x14ac:dyDescent="0.35">
      <c r="V41991" s="17"/>
    </row>
    <row r="41992" spans="22:22" x14ac:dyDescent="0.35">
      <c r="V41992" s="17"/>
    </row>
    <row r="41993" spans="22:22" x14ac:dyDescent="0.35">
      <c r="V41993" s="17"/>
    </row>
    <row r="41994" spans="22:22" x14ac:dyDescent="0.35">
      <c r="V41994" s="17"/>
    </row>
    <row r="41995" spans="22:22" x14ac:dyDescent="0.35">
      <c r="V41995" s="17"/>
    </row>
    <row r="41996" spans="22:22" x14ac:dyDescent="0.35">
      <c r="V41996" s="17"/>
    </row>
    <row r="41997" spans="22:22" x14ac:dyDescent="0.35">
      <c r="V41997" s="17"/>
    </row>
    <row r="41998" spans="22:22" x14ac:dyDescent="0.35">
      <c r="V41998" s="17"/>
    </row>
    <row r="41999" spans="22:22" x14ac:dyDescent="0.35">
      <c r="V41999" s="17"/>
    </row>
    <row r="42000" spans="22:22" x14ac:dyDescent="0.35">
      <c r="V42000" s="17"/>
    </row>
    <row r="42001" spans="22:22" x14ac:dyDescent="0.35">
      <c r="V42001" s="17"/>
    </row>
    <row r="42002" spans="22:22" x14ac:dyDescent="0.35">
      <c r="V42002" s="17"/>
    </row>
    <row r="42003" spans="22:22" x14ac:dyDescent="0.35">
      <c r="V42003" s="17"/>
    </row>
    <row r="42004" spans="22:22" x14ac:dyDescent="0.35">
      <c r="V42004" s="17"/>
    </row>
    <row r="42005" spans="22:22" x14ac:dyDescent="0.35">
      <c r="V42005" s="17"/>
    </row>
    <row r="42006" spans="22:22" x14ac:dyDescent="0.35">
      <c r="V42006" s="17"/>
    </row>
    <row r="42007" spans="22:22" x14ac:dyDescent="0.35">
      <c r="V42007" s="17"/>
    </row>
    <row r="42008" spans="22:22" x14ac:dyDescent="0.35">
      <c r="V42008" s="17"/>
    </row>
    <row r="42009" spans="22:22" x14ac:dyDescent="0.35">
      <c r="V42009" s="17"/>
    </row>
    <row r="42010" spans="22:22" x14ac:dyDescent="0.35">
      <c r="V42010" s="17"/>
    </row>
    <row r="42011" spans="22:22" x14ac:dyDescent="0.35">
      <c r="V42011" s="17"/>
    </row>
    <row r="42012" spans="22:22" x14ac:dyDescent="0.35">
      <c r="V42012" s="17"/>
    </row>
    <row r="42013" spans="22:22" x14ac:dyDescent="0.35">
      <c r="V42013" s="17"/>
    </row>
    <row r="42014" spans="22:22" x14ac:dyDescent="0.35">
      <c r="V42014" s="17"/>
    </row>
    <row r="42015" spans="22:22" x14ac:dyDescent="0.35">
      <c r="V42015" s="17"/>
    </row>
    <row r="42016" spans="22:22" x14ac:dyDescent="0.35">
      <c r="V42016" s="17"/>
    </row>
    <row r="42017" spans="22:22" x14ac:dyDescent="0.35">
      <c r="V42017" s="17"/>
    </row>
    <row r="42018" spans="22:22" x14ac:dyDescent="0.35">
      <c r="V42018" s="17"/>
    </row>
    <row r="42019" spans="22:22" x14ac:dyDescent="0.35">
      <c r="V42019" s="17"/>
    </row>
    <row r="42020" spans="22:22" x14ac:dyDescent="0.35">
      <c r="V42020" s="17"/>
    </row>
    <row r="42021" spans="22:22" x14ac:dyDescent="0.35">
      <c r="V42021" s="17"/>
    </row>
    <row r="42022" spans="22:22" x14ac:dyDescent="0.35">
      <c r="V42022" s="17"/>
    </row>
    <row r="42023" spans="22:22" x14ac:dyDescent="0.35">
      <c r="V42023" s="17"/>
    </row>
    <row r="42024" spans="22:22" x14ac:dyDescent="0.35">
      <c r="V42024" s="17"/>
    </row>
    <row r="42025" spans="22:22" x14ac:dyDescent="0.35">
      <c r="V42025" s="17"/>
    </row>
    <row r="42026" spans="22:22" x14ac:dyDescent="0.35">
      <c r="V42026" s="17"/>
    </row>
    <row r="42027" spans="22:22" x14ac:dyDescent="0.35">
      <c r="V42027" s="17"/>
    </row>
    <row r="42028" spans="22:22" x14ac:dyDescent="0.35">
      <c r="V42028" s="17"/>
    </row>
    <row r="42029" spans="22:22" x14ac:dyDescent="0.35">
      <c r="V42029" s="17"/>
    </row>
    <row r="42030" spans="22:22" x14ac:dyDescent="0.35">
      <c r="V42030" s="17"/>
    </row>
    <row r="42031" spans="22:22" x14ac:dyDescent="0.35">
      <c r="V42031" s="17"/>
    </row>
    <row r="42032" spans="22:22" x14ac:dyDescent="0.35">
      <c r="V42032" s="17"/>
    </row>
    <row r="42033" spans="22:22" x14ac:dyDescent="0.35">
      <c r="V42033" s="17"/>
    </row>
    <row r="42034" spans="22:22" x14ac:dyDescent="0.35">
      <c r="V42034" s="17"/>
    </row>
    <row r="42035" spans="22:22" x14ac:dyDescent="0.35">
      <c r="V42035" s="17"/>
    </row>
    <row r="42036" spans="22:22" x14ac:dyDescent="0.35">
      <c r="V42036" s="17"/>
    </row>
    <row r="42037" spans="22:22" x14ac:dyDescent="0.35">
      <c r="V42037" s="17"/>
    </row>
    <row r="42038" spans="22:22" x14ac:dyDescent="0.35">
      <c r="V42038" s="17"/>
    </row>
    <row r="42039" spans="22:22" x14ac:dyDescent="0.35">
      <c r="V42039" s="17"/>
    </row>
    <row r="42040" spans="22:22" x14ac:dyDescent="0.35">
      <c r="V42040" s="17"/>
    </row>
    <row r="42041" spans="22:22" x14ac:dyDescent="0.35">
      <c r="V42041" s="17"/>
    </row>
    <row r="42042" spans="22:22" x14ac:dyDescent="0.35">
      <c r="V42042" s="17"/>
    </row>
    <row r="42043" spans="22:22" x14ac:dyDescent="0.35">
      <c r="V42043" s="17"/>
    </row>
    <row r="42044" spans="22:22" x14ac:dyDescent="0.35">
      <c r="V42044" s="17"/>
    </row>
    <row r="42045" spans="22:22" x14ac:dyDescent="0.35">
      <c r="V42045" s="17"/>
    </row>
    <row r="42046" spans="22:22" x14ac:dyDescent="0.35">
      <c r="V42046" s="17"/>
    </row>
    <row r="42047" spans="22:22" x14ac:dyDescent="0.35">
      <c r="V42047" s="17"/>
    </row>
    <row r="42048" spans="22:22" x14ac:dyDescent="0.35">
      <c r="V42048" s="17"/>
    </row>
    <row r="42049" spans="22:22" x14ac:dyDescent="0.35">
      <c r="V42049" s="17"/>
    </row>
    <row r="42050" spans="22:22" x14ac:dyDescent="0.35">
      <c r="V42050" s="17"/>
    </row>
    <row r="42051" spans="22:22" x14ac:dyDescent="0.35">
      <c r="V42051" s="17"/>
    </row>
    <row r="42052" spans="22:22" x14ac:dyDescent="0.35">
      <c r="V42052" s="17"/>
    </row>
    <row r="42053" spans="22:22" x14ac:dyDescent="0.35">
      <c r="V42053" s="17"/>
    </row>
    <row r="42054" spans="22:22" x14ac:dyDescent="0.35">
      <c r="V42054" s="17"/>
    </row>
    <row r="42055" spans="22:22" x14ac:dyDescent="0.35">
      <c r="V42055" s="17"/>
    </row>
    <row r="42056" spans="22:22" x14ac:dyDescent="0.35">
      <c r="V42056" s="17"/>
    </row>
    <row r="42057" spans="22:22" x14ac:dyDescent="0.35">
      <c r="V42057" s="17"/>
    </row>
    <row r="42058" spans="22:22" x14ac:dyDescent="0.35">
      <c r="V42058" s="17"/>
    </row>
    <row r="42059" spans="22:22" x14ac:dyDescent="0.35">
      <c r="V42059" s="17"/>
    </row>
    <row r="42060" spans="22:22" x14ac:dyDescent="0.35">
      <c r="V42060" s="17"/>
    </row>
    <row r="42061" spans="22:22" x14ac:dyDescent="0.35">
      <c r="V42061" s="17"/>
    </row>
    <row r="42062" spans="22:22" x14ac:dyDescent="0.35">
      <c r="V42062" s="17"/>
    </row>
    <row r="42063" spans="22:22" x14ac:dyDescent="0.35">
      <c r="V42063" s="17"/>
    </row>
    <row r="42064" spans="22:22" x14ac:dyDescent="0.35">
      <c r="V42064" s="17"/>
    </row>
    <row r="42065" spans="22:22" x14ac:dyDescent="0.35">
      <c r="V42065" s="17"/>
    </row>
    <row r="42066" spans="22:22" x14ac:dyDescent="0.35">
      <c r="V42066" s="17"/>
    </row>
    <row r="42067" spans="22:22" x14ac:dyDescent="0.35">
      <c r="V42067" s="17"/>
    </row>
    <row r="42068" spans="22:22" x14ac:dyDescent="0.35">
      <c r="V42068" s="17"/>
    </row>
    <row r="42069" spans="22:22" x14ac:dyDescent="0.35">
      <c r="V42069" s="17"/>
    </row>
    <row r="42070" spans="22:22" x14ac:dyDescent="0.35">
      <c r="V42070" s="17"/>
    </row>
    <row r="42071" spans="22:22" x14ac:dyDescent="0.35">
      <c r="V42071" s="17"/>
    </row>
    <row r="42072" spans="22:22" x14ac:dyDescent="0.35">
      <c r="V42072" s="17"/>
    </row>
    <row r="42073" spans="22:22" x14ac:dyDescent="0.35">
      <c r="V42073" s="17"/>
    </row>
    <row r="42074" spans="22:22" x14ac:dyDescent="0.35">
      <c r="V42074" s="17"/>
    </row>
    <row r="42075" spans="22:22" x14ac:dyDescent="0.35">
      <c r="V42075" s="17"/>
    </row>
    <row r="42076" spans="22:22" x14ac:dyDescent="0.35">
      <c r="V42076" s="17"/>
    </row>
    <row r="42077" spans="22:22" x14ac:dyDescent="0.35">
      <c r="V42077" s="17"/>
    </row>
    <row r="42078" spans="22:22" x14ac:dyDescent="0.35">
      <c r="V42078" s="17"/>
    </row>
    <row r="42079" spans="22:22" x14ac:dyDescent="0.35">
      <c r="V42079" s="17"/>
    </row>
    <row r="42080" spans="22:22" x14ac:dyDescent="0.35">
      <c r="V42080" s="17"/>
    </row>
    <row r="42081" spans="22:22" x14ac:dyDescent="0.35">
      <c r="V42081" s="17"/>
    </row>
    <row r="42082" spans="22:22" x14ac:dyDescent="0.35">
      <c r="V42082" s="17"/>
    </row>
    <row r="42083" spans="22:22" x14ac:dyDescent="0.35">
      <c r="V42083" s="17"/>
    </row>
    <row r="42084" spans="22:22" x14ac:dyDescent="0.35">
      <c r="V42084" s="17"/>
    </row>
    <row r="42085" spans="22:22" x14ac:dyDescent="0.35">
      <c r="V42085" s="17"/>
    </row>
    <row r="42086" spans="22:22" x14ac:dyDescent="0.35">
      <c r="V42086" s="17"/>
    </row>
    <row r="42087" spans="22:22" x14ac:dyDescent="0.35">
      <c r="V42087" s="17"/>
    </row>
    <row r="42088" spans="22:22" x14ac:dyDescent="0.35">
      <c r="V42088" s="17"/>
    </row>
    <row r="42089" spans="22:22" x14ac:dyDescent="0.35">
      <c r="V42089" s="17"/>
    </row>
    <row r="42090" spans="22:22" x14ac:dyDescent="0.35">
      <c r="V42090" s="17"/>
    </row>
    <row r="42091" spans="22:22" x14ac:dyDescent="0.35">
      <c r="V42091" s="17"/>
    </row>
    <row r="42092" spans="22:22" x14ac:dyDescent="0.35">
      <c r="V42092" s="17"/>
    </row>
    <row r="42093" spans="22:22" x14ac:dyDescent="0.35">
      <c r="V42093" s="17"/>
    </row>
    <row r="42094" spans="22:22" x14ac:dyDescent="0.35">
      <c r="V42094" s="17"/>
    </row>
    <row r="42095" spans="22:22" x14ac:dyDescent="0.35">
      <c r="V42095" s="17"/>
    </row>
    <row r="42096" spans="22:22" x14ac:dyDescent="0.35">
      <c r="V42096" s="17"/>
    </row>
    <row r="42097" spans="22:22" x14ac:dyDescent="0.35">
      <c r="V42097" s="17"/>
    </row>
    <row r="42098" spans="22:22" x14ac:dyDescent="0.35">
      <c r="V42098" s="17"/>
    </row>
    <row r="42099" spans="22:22" x14ac:dyDescent="0.35">
      <c r="V42099" s="17"/>
    </row>
    <row r="42100" spans="22:22" x14ac:dyDescent="0.35">
      <c r="V42100" s="17"/>
    </row>
    <row r="42101" spans="22:22" x14ac:dyDescent="0.35">
      <c r="V42101" s="17"/>
    </row>
    <row r="42102" spans="22:22" x14ac:dyDescent="0.35">
      <c r="V42102" s="17"/>
    </row>
    <row r="42103" spans="22:22" x14ac:dyDescent="0.35">
      <c r="V42103" s="17"/>
    </row>
    <row r="42104" spans="22:22" x14ac:dyDescent="0.35">
      <c r="V42104" s="17"/>
    </row>
    <row r="42105" spans="22:22" x14ac:dyDescent="0.35">
      <c r="V42105" s="17"/>
    </row>
    <row r="42106" spans="22:22" x14ac:dyDescent="0.35">
      <c r="V42106" s="17"/>
    </row>
    <row r="42107" spans="22:22" x14ac:dyDescent="0.35">
      <c r="V42107" s="17"/>
    </row>
    <row r="42108" spans="22:22" x14ac:dyDescent="0.35">
      <c r="V42108" s="17"/>
    </row>
    <row r="42109" spans="22:22" x14ac:dyDescent="0.35">
      <c r="V42109" s="17"/>
    </row>
    <row r="42110" spans="22:22" x14ac:dyDescent="0.35">
      <c r="V42110" s="17"/>
    </row>
    <row r="42111" spans="22:22" x14ac:dyDescent="0.35">
      <c r="V42111" s="17"/>
    </row>
    <row r="42112" spans="22:22" x14ac:dyDescent="0.35">
      <c r="V42112" s="17"/>
    </row>
    <row r="42113" spans="22:22" x14ac:dyDescent="0.35">
      <c r="V42113" s="17"/>
    </row>
    <row r="42114" spans="22:22" x14ac:dyDescent="0.35">
      <c r="V42114" s="17"/>
    </row>
    <row r="42115" spans="22:22" x14ac:dyDescent="0.35">
      <c r="V42115" s="17"/>
    </row>
    <row r="42116" spans="22:22" x14ac:dyDescent="0.35">
      <c r="V42116" s="17"/>
    </row>
    <row r="42117" spans="22:22" x14ac:dyDescent="0.35">
      <c r="V42117" s="17"/>
    </row>
    <row r="42118" spans="22:22" x14ac:dyDescent="0.35">
      <c r="V42118" s="17"/>
    </row>
    <row r="42119" spans="22:22" x14ac:dyDescent="0.35">
      <c r="V42119" s="17"/>
    </row>
    <row r="42120" spans="22:22" x14ac:dyDescent="0.35">
      <c r="V42120" s="17"/>
    </row>
    <row r="42121" spans="22:22" x14ac:dyDescent="0.35">
      <c r="V42121" s="17"/>
    </row>
    <row r="42122" spans="22:22" x14ac:dyDescent="0.35">
      <c r="V42122" s="17"/>
    </row>
    <row r="42123" spans="22:22" x14ac:dyDescent="0.35">
      <c r="V42123" s="17"/>
    </row>
    <row r="42124" spans="22:22" x14ac:dyDescent="0.35">
      <c r="V42124" s="17"/>
    </row>
    <row r="42125" spans="22:22" x14ac:dyDescent="0.35">
      <c r="V42125" s="17"/>
    </row>
    <row r="42126" spans="22:22" x14ac:dyDescent="0.35">
      <c r="V42126" s="17"/>
    </row>
    <row r="42127" spans="22:22" x14ac:dyDescent="0.35">
      <c r="V42127" s="17"/>
    </row>
    <row r="42128" spans="22:22" x14ac:dyDescent="0.35">
      <c r="V42128" s="17"/>
    </row>
    <row r="42129" spans="22:22" x14ac:dyDescent="0.35">
      <c r="V42129" s="17"/>
    </row>
    <row r="42130" spans="22:22" x14ac:dyDescent="0.35">
      <c r="V42130" s="17"/>
    </row>
    <row r="42131" spans="22:22" x14ac:dyDescent="0.35">
      <c r="V42131" s="17"/>
    </row>
    <row r="42132" spans="22:22" x14ac:dyDescent="0.35">
      <c r="V42132" s="17"/>
    </row>
    <row r="42133" spans="22:22" x14ac:dyDescent="0.35">
      <c r="V42133" s="17"/>
    </row>
    <row r="42134" spans="22:22" x14ac:dyDescent="0.35">
      <c r="V42134" s="17"/>
    </row>
    <row r="42135" spans="22:22" x14ac:dyDescent="0.35">
      <c r="V42135" s="17"/>
    </row>
    <row r="42136" spans="22:22" x14ac:dyDescent="0.35">
      <c r="V42136" s="17"/>
    </row>
    <row r="42137" spans="22:22" x14ac:dyDescent="0.35">
      <c r="V42137" s="17"/>
    </row>
    <row r="42138" spans="22:22" x14ac:dyDescent="0.35">
      <c r="V42138" s="17"/>
    </row>
    <row r="42139" spans="22:22" x14ac:dyDescent="0.35">
      <c r="V42139" s="17"/>
    </row>
    <row r="42140" spans="22:22" x14ac:dyDescent="0.35">
      <c r="V42140" s="17"/>
    </row>
    <row r="42141" spans="22:22" x14ac:dyDescent="0.35">
      <c r="V42141" s="17"/>
    </row>
    <row r="42142" spans="22:22" x14ac:dyDescent="0.35">
      <c r="V42142" s="17"/>
    </row>
    <row r="42143" spans="22:22" x14ac:dyDescent="0.35">
      <c r="V42143" s="17"/>
    </row>
    <row r="42144" spans="22:22" x14ac:dyDescent="0.35">
      <c r="V42144" s="17"/>
    </row>
    <row r="42145" spans="22:22" x14ac:dyDescent="0.35">
      <c r="V42145" s="17"/>
    </row>
    <row r="42146" spans="22:22" x14ac:dyDescent="0.35">
      <c r="V42146" s="17"/>
    </row>
    <row r="42147" spans="22:22" x14ac:dyDescent="0.35">
      <c r="V42147" s="17"/>
    </row>
    <row r="42148" spans="22:22" x14ac:dyDescent="0.35">
      <c r="V42148" s="17"/>
    </row>
    <row r="42149" spans="22:22" x14ac:dyDescent="0.35">
      <c r="V42149" s="17"/>
    </row>
    <row r="42150" spans="22:22" x14ac:dyDescent="0.35">
      <c r="V42150" s="17"/>
    </row>
    <row r="42151" spans="22:22" x14ac:dyDescent="0.35">
      <c r="V42151" s="17"/>
    </row>
    <row r="42152" spans="22:22" x14ac:dyDescent="0.35">
      <c r="V42152" s="17"/>
    </row>
    <row r="42153" spans="22:22" x14ac:dyDescent="0.35">
      <c r="V42153" s="17"/>
    </row>
    <row r="42154" spans="22:22" x14ac:dyDescent="0.35">
      <c r="V42154" s="17"/>
    </row>
    <row r="42155" spans="22:22" x14ac:dyDescent="0.35">
      <c r="V42155" s="17"/>
    </row>
    <row r="42156" spans="22:22" x14ac:dyDescent="0.35">
      <c r="V42156" s="17"/>
    </row>
    <row r="42157" spans="22:22" x14ac:dyDescent="0.35">
      <c r="V42157" s="17"/>
    </row>
    <row r="42158" spans="22:22" x14ac:dyDescent="0.35">
      <c r="V42158" s="17"/>
    </row>
    <row r="42159" spans="22:22" x14ac:dyDescent="0.35">
      <c r="V42159" s="17"/>
    </row>
    <row r="42160" spans="22:22" x14ac:dyDescent="0.35">
      <c r="V42160" s="17"/>
    </row>
    <row r="42161" spans="22:22" x14ac:dyDescent="0.35">
      <c r="V42161" s="17"/>
    </row>
    <row r="42162" spans="22:22" x14ac:dyDescent="0.35">
      <c r="V42162" s="17"/>
    </row>
    <row r="42163" spans="22:22" x14ac:dyDescent="0.35">
      <c r="V42163" s="17"/>
    </row>
    <row r="42164" spans="22:22" x14ac:dyDescent="0.35">
      <c r="V42164" s="17"/>
    </row>
    <row r="42165" spans="22:22" x14ac:dyDescent="0.35">
      <c r="V42165" s="17"/>
    </row>
    <row r="42166" spans="22:22" x14ac:dyDescent="0.35">
      <c r="V42166" s="17"/>
    </row>
    <row r="42167" spans="22:22" x14ac:dyDescent="0.35">
      <c r="V42167" s="17"/>
    </row>
    <row r="42168" spans="22:22" x14ac:dyDescent="0.35">
      <c r="V42168" s="17"/>
    </row>
    <row r="42169" spans="22:22" x14ac:dyDescent="0.35">
      <c r="V42169" s="17"/>
    </row>
    <row r="42170" spans="22:22" x14ac:dyDescent="0.35">
      <c r="V42170" s="17"/>
    </row>
    <row r="42171" spans="22:22" x14ac:dyDescent="0.35">
      <c r="V42171" s="17"/>
    </row>
    <row r="42172" spans="22:22" x14ac:dyDescent="0.35">
      <c r="V42172" s="17"/>
    </row>
    <row r="42173" spans="22:22" x14ac:dyDescent="0.35">
      <c r="V42173" s="17"/>
    </row>
    <row r="42174" spans="22:22" x14ac:dyDescent="0.35">
      <c r="V42174" s="17"/>
    </row>
    <row r="42175" spans="22:22" x14ac:dyDescent="0.35">
      <c r="V42175" s="17"/>
    </row>
    <row r="42176" spans="22:22" x14ac:dyDescent="0.35">
      <c r="V42176" s="17"/>
    </row>
    <row r="42177" spans="22:22" x14ac:dyDescent="0.35">
      <c r="V42177" s="17"/>
    </row>
    <row r="42178" spans="22:22" x14ac:dyDescent="0.35">
      <c r="V42178" s="17"/>
    </row>
    <row r="42179" spans="22:22" x14ac:dyDescent="0.35">
      <c r="V42179" s="17"/>
    </row>
    <row r="42180" spans="22:22" x14ac:dyDescent="0.35">
      <c r="V42180" s="17"/>
    </row>
    <row r="42181" spans="22:22" x14ac:dyDescent="0.35">
      <c r="V42181" s="17"/>
    </row>
    <row r="42182" spans="22:22" x14ac:dyDescent="0.35">
      <c r="V42182" s="17"/>
    </row>
    <row r="42183" spans="22:22" x14ac:dyDescent="0.35">
      <c r="V42183" s="17"/>
    </row>
    <row r="42184" spans="22:22" x14ac:dyDescent="0.35">
      <c r="V42184" s="17"/>
    </row>
    <row r="42185" spans="22:22" x14ac:dyDescent="0.35">
      <c r="V42185" s="17"/>
    </row>
    <row r="42186" spans="22:22" x14ac:dyDescent="0.35">
      <c r="V42186" s="17"/>
    </row>
    <row r="42187" spans="22:22" x14ac:dyDescent="0.35">
      <c r="V42187" s="17"/>
    </row>
    <row r="42188" spans="22:22" x14ac:dyDescent="0.35">
      <c r="V42188" s="17"/>
    </row>
    <row r="42189" spans="22:22" x14ac:dyDescent="0.35">
      <c r="V42189" s="17"/>
    </row>
    <row r="42190" spans="22:22" x14ac:dyDescent="0.35">
      <c r="V42190" s="17"/>
    </row>
    <row r="42191" spans="22:22" x14ac:dyDescent="0.35">
      <c r="V42191" s="17"/>
    </row>
    <row r="42192" spans="22:22" x14ac:dyDescent="0.35">
      <c r="V42192" s="17"/>
    </row>
    <row r="42193" spans="22:22" x14ac:dyDescent="0.35">
      <c r="V42193" s="17"/>
    </row>
    <row r="42194" spans="22:22" x14ac:dyDescent="0.35">
      <c r="V42194" s="17"/>
    </row>
    <row r="42195" spans="22:22" x14ac:dyDescent="0.35">
      <c r="V42195" s="17"/>
    </row>
    <row r="42196" spans="22:22" x14ac:dyDescent="0.35">
      <c r="V42196" s="17"/>
    </row>
    <row r="42197" spans="22:22" x14ac:dyDescent="0.35">
      <c r="V42197" s="17"/>
    </row>
    <row r="42198" spans="22:22" x14ac:dyDescent="0.35">
      <c r="V42198" s="17"/>
    </row>
    <row r="42199" spans="22:22" x14ac:dyDescent="0.35">
      <c r="V42199" s="17"/>
    </row>
    <row r="42200" spans="22:22" x14ac:dyDescent="0.35">
      <c r="V42200" s="17"/>
    </row>
    <row r="42201" spans="22:22" x14ac:dyDescent="0.35">
      <c r="V42201" s="17"/>
    </row>
    <row r="42202" spans="22:22" x14ac:dyDescent="0.35">
      <c r="V42202" s="17"/>
    </row>
    <row r="42203" spans="22:22" x14ac:dyDescent="0.35">
      <c r="V42203" s="17"/>
    </row>
    <row r="42204" spans="22:22" x14ac:dyDescent="0.35">
      <c r="V42204" s="17"/>
    </row>
    <row r="42205" spans="22:22" x14ac:dyDescent="0.35">
      <c r="V42205" s="17"/>
    </row>
    <row r="42206" spans="22:22" x14ac:dyDescent="0.35">
      <c r="V42206" s="17"/>
    </row>
    <row r="42207" spans="22:22" x14ac:dyDescent="0.35">
      <c r="V42207" s="17"/>
    </row>
    <row r="42208" spans="22:22" x14ac:dyDescent="0.35">
      <c r="V42208" s="17"/>
    </row>
    <row r="42209" spans="22:22" x14ac:dyDescent="0.35">
      <c r="V42209" s="17"/>
    </row>
    <row r="42210" spans="22:22" x14ac:dyDescent="0.35">
      <c r="V42210" s="17"/>
    </row>
    <row r="42211" spans="22:22" x14ac:dyDescent="0.35">
      <c r="V42211" s="17"/>
    </row>
    <row r="42212" spans="22:22" x14ac:dyDescent="0.35">
      <c r="V42212" s="17"/>
    </row>
    <row r="42213" spans="22:22" x14ac:dyDescent="0.35">
      <c r="V42213" s="17"/>
    </row>
    <row r="42214" spans="22:22" x14ac:dyDescent="0.35">
      <c r="V42214" s="17"/>
    </row>
    <row r="42215" spans="22:22" x14ac:dyDescent="0.35">
      <c r="V42215" s="17"/>
    </row>
    <row r="42216" spans="22:22" x14ac:dyDescent="0.35">
      <c r="V42216" s="17"/>
    </row>
    <row r="42217" spans="22:22" x14ac:dyDescent="0.35">
      <c r="V42217" s="17"/>
    </row>
    <row r="42218" spans="22:22" x14ac:dyDescent="0.35">
      <c r="V42218" s="17"/>
    </row>
    <row r="42219" spans="22:22" x14ac:dyDescent="0.35">
      <c r="V42219" s="17"/>
    </row>
    <row r="42220" spans="22:22" x14ac:dyDescent="0.35">
      <c r="V42220" s="17"/>
    </row>
    <row r="42221" spans="22:22" x14ac:dyDescent="0.35">
      <c r="V42221" s="17"/>
    </row>
    <row r="42222" spans="22:22" x14ac:dyDescent="0.35">
      <c r="V42222" s="17"/>
    </row>
    <row r="42223" spans="22:22" x14ac:dyDescent="0.35">
      <c r="V42223" s="17"/>
    </row>
    <row r="42224" spans="22:22" x14ac:dyDescent="0.35">
      <c r="V42224" s="17"/>
    </row>
    <row r="42225" spans="22:22" x14ac:dyDescent="0.35">
      <c r="V42225" s="17"/>
    </row>
    <row r="42226" spans="22:22" x14ac:dyDescent="0.35">
      <c r="V42226" s="17"/>
    </row>
    <row r="42227" spans="22:22" x14ac:dyDescent="0.35">
      <c r="V42227" s="17"/>
    </row>
    <row r="42228" spans="22:22" x14ac:dyDescent="0.35">
      <c r="V42228" s="17"/>
    </row>
    <row r="42229" spans="22:22" x14ac:dyDescent="0.35">
      <c r="V42229" s="17"/>
    </row>
    <row r="42230" spans="22:22" x14ac:dyDescent="0.35">
      <c r="V42230" s="17"/>
    </row>
    <row r="42231" spans="22:22" x14ac:dyDescent="0.35">
      <c r="V42231" s="17"/>
    </row>
    <row r="42232" spans="22:22" x14ac:dyDescent="0.35">
      <c r="V42232" s="17"/>
    </row>
    <row r="42233" spans="22:22" x14ac:dyDescent="0.35">
      <c r="V42233" s="17"/>
    </row>
    <row r="42234" spans="22:22" x14ac:dyDescent="0.35">
      <c r="V42234" s="17"/>
    </row>
    <row r="42235" spans="22:22" x14ac:dyDescent="0.35">
      <c r="V42235" s="17"/>
    </row>
    <row r="42236" spans="22:22" x14ac:dyDescent="0.35">
      <c r="V42236" s="17"/>
    </row>
    <row r="42237" spans="22:22" x14ac:dyDescent="0.35">
      <c r="V42237" s="17"/>
    </row>
    <row r="42238" spans="22:22" x14ac:dyDescent="0.35">
      <c r="V42238" s="17"/>
    </row>
    <row r="42239" spans="22:22" x14ac:dyDescent="0.35">
      <c r="V42239" s="17"/>
    </row>
    <row r="42240" spans="22:22" x14ac:dyDescent="0.35">
      <c r="V42240" s="17"/>
    </row>
    <row r="42241" spans="22:22" x14ac:dyDescent="0.35">
      <c r="V42241" s="17"/>
    </row>
    <row r="42242" spans="22:22" x14ac:dyDescent="0.35">
      <c r="V42242" s="17"/>
    </row>
    <row r="42243" spans="22:22" x14ac:dyDescent="0.35">
      <c r="V42243" s="17"/>
    </row>
    <row r="42244" spans="22:22" x14ac:dyDescent="0.35">
      <c r="V42244" s="17"/>
    </row>
    <row r="42245" spans="22:22" x14ac:dyDescent="0.35">
      <c r="V42245" s="17"/>
    </row>
    <row r="42246" spans="22:22" x14ac:dyDescent="0.35">
      <c r="V42246" s="17"/>
    </row>
    <row r="42247" spans="22:22" x14ac:dyDescent="0.35">
      <c r="V42247" s="17"/>
    </row>
    <row r="42248" spans="22:22" x14ac:dyDescent="0.35">
      <c r="V42248" s="17"/>
    </row>
    <row r="42249" spans="22:22" x14ac:dyDescent="0.35">
      <c r="V42249" s="17"/>
    </row>
    <row r="42250" spans="22:22" x14ac:dyDescent="0.35">
      <c r="V42250" s="17"/>
    </row>
    <row r="42251" spans="22:22" x14ac:dyDescent="0.35">
      <c r="V42251" s="17"/>
    </row>
    <row r="42252" spans="22:22" x14ac:dyDescent="0.35">
      <c r="V42252" s="17"/>
    </row>
    <row r="42253" spans="22:22" x14ac:dyDescent="0.35">
      <c r="V42253" s="17"/>
    </row>
    <row r="42254" spans="22:22" x14ac:dyDescent="0.35">
      <c r="V42254" s="17"/>
    </row>
    <row r="42255" spans="22:22" x14ac:dyDescent="0.35">
      <c r="V42255" s="17"/>
    </row>
    <row r="42256" spans="22:22" x14ac:dyDescent="0.35">
      <c r="V42256" s="17"/>
    </row>
    <row r="42257" spans="22:22" x14ac:dyDescent="0.35">
      <c r="V42257" s="17"/>
    </row>
    <row r="42258" spans="22:22" x14ac:dyDescent="0.35">
      <c r="V42258" s="17"/>
    </row>
    <row r="42259" spans="22:22" x14ac:dyDescent="0.35">
      <c r="V42259" s="17"/>
    </row>
    <row r="42260" spans="22:22" x14ac:dyDescent="0.35">
      <c r="V42260" s="17"/>
    </row>
    <row r="42261" spans="22:22" x14ac:dyDescent="0.35">
      <c r="V42261" s="17"/>
    </row>
    <row r="42262" spans="22:22" x14ac:dyDescent="0.35">
      <c r="V42262" s="17"/>
    </row>
    <row r="42263" spans="22:22" x14ac:dyDescent="0.35">
      <c r="V42263" s="17"/>
    </row>
    <row r="42264" spans="22:22" x14ac:dyDescent="0.35">
      <c r="V42264" s="17"/>
    </row>
    <row r="42265" spans="22:22" x14ac:dyDescent="0.35">
      <c r="V42265" s="17"/>
    </row>
    <row r="42266" spans="22:22" x14ac:dyDescent="0.35">
      <c r="V42266" s="17"/>
    </row>
    <row r="42267" spans="22:22" x14ac:dyDescent="0.35">
      <c r="V42267" s="17"/>
    </row>
    <row r="42268" spans="22:22" x14ac:dyDescent="0.35">
      <c r="V42268" s="17"/>
    </row>
    <row r="42269" spans="22:22" x14ac:dyDescent="0.35">
      <c r="V42269" s="17"/>
    </row>
    <row r="42270" spans="22:22" x14ac:dyDescent="0.35">
      <c r="V42270" s="17"/>
    </row>
    <row r="42271" spans="22:22" x14ac:dyDescent="0.35">
      <c r="V42271" s="17"/>
    </row>
    <row r="42272" spans="22:22" x14ac:dyDescent="0.35">
      <c r="V42272" s="17"/>
    </row>
    <row r="42273" spans="22:22" x14ac:dyDescent="0.35">
      <c r="V42273" s="17"/>
    </row>
    <row r="42274" spans="22:22" x14ac:dyDescent="0.35">
      <c r="V42274" s="17"/>
    </row>
    <row r="42275" spans="22:22" x14ac:dyDescent="0.35">
      <c r="V42275" s="17"/>
    </row>
    <row r="42276" spans="22:22" x14ac:dyDescent="0.35">
      <c r="V42276" s="17"/>
    </row>
    <row r="42277" spans="22:22" x14ac:dyDescent="0.35">
      <c r="V42277" s="17"/>
    </row>
    <row r="42278" spans="22:22" x14ac:dyDescent="0.35">
      <c r="V42278" s="17"/>
    </row>
    <row r="42279" spans="22:22" x14ac:dyDescent="0.35">
      <c r="V42279" s="17"/>
    </row>
    <row r="42280" spans="22:22" x14ac:dyDescent="0.35">
      <c r="V42280" s="17"/>
    </row>
    <row r="42281" spans="22:22" x14ac:dyDescent="0.35">
      <c r="V42281" s="17"/>
    </row>
    <row r="42282" spans="22:22" x14ac:dyDescent="0.35">
      <c r="V42282" s="17"/>
    </row>
    <row r="42283" spans="22:22" x14ac:dyDescent="0.35">
      <c r="V42283" s="17"/>
    </row>
    <row r="42284" spans="22:22" x14ac:dyDescent="0.35">
      <c r="V42284" s="17"/>
    </row>
    <row r="42285" spans="22:22" x14ac:dyDescent="0.35">
      <c r="V42285" s="17"/>
    </row>
    <row r="42286" spans="22:22" x14ac:dyDescent="0.35">
      <c r="V42286" s="17"/>
    </row>
    <row r="42287" spans="22:22" x14ac:dyDescent="0.35">
      <c r="V42287" s="17"/>
    </row>
    <row r="42288" spans="22:22" x14ac:dyDescent="0.35">
      <c r="V42288" s="17"/>
    </row>
    <row r="42289" spans="22:22" x14ac:dyDescent="0.35">
      <c r="V42289" s="17"/>
    </row>
    <row r="42290" spans="22:22" x14ac:dyDescent="0.35">
      <c r="V42290" s="17"/>
    </row>
    <row r="42291" spans="22:22" x14ac:dyDescent="0.35">
      <c r="V42291" s="17"/>
    </row>
    <row r="42292" spans="22:22" x14ac:dyDescent="0.35">
      <c r="V42292" s="17"/>
    </row>
    <row r="42293" spans="22:22" x14ac:dyDescent="0.35">
      <c r="V42293" s="17"/>
    </row>
    <row r="42294" spans="22:22" x14ac:dyDescent="0.35">
      <c r="V42294" s="17"/>
    </row>
    <row r="42295" spans="22:22" x14ac:dyDescent="0.35">
      <c r="V42295" s="17"/>
    </row>
    <row r="42296" spans="22:22" x14ac:dyDescent="0.35">
      <c r="V42296" s="17"/>
    </row>
    <row r="42297" spans="22:22" x14ac:dyDescent="0.35">
      <c r="V42297" s="17"/>
    </row>
    <row r="42298" spans="22:22" x14ac:dyDescent="0.35">
      <c r="V42298" s="17"/>
    </row>
    <row r="42299" spans="22:22" x14ac:dyDescent="0.35">
      <c r="V42299" s="17"/>
    </row>
    <row r="42300" spans="22:22" x14ac:dyDescent="0.35">
      <c r="V42300" s="17"/>
    </row>
    <row r="42301" spans="22:22" x14ac:dyDescent="0.35">
      <c r="V42301" s="17"/>
    </row>
    <row r="42302" spans="22:22" x14ac:dyDescent="0.35">
      <c r="V42302" s="17"/>
    </row>
    <row r="42303" spans="22:22" x14ac:dyDescent="0.35">
      <c r="V42303" s="17"/>
    </row>
    <row r="42304" spans="22:22" x14ac:dyDescent="0.35">
      <c r="V42304" s="17"/>
    </row>
    <row r="42305" spans="22:22" x14ac:dyDescent="0.35">
      <c r="V42305" s="17"/>
    </row>
    <row r="42306" spans="22:22" x14ac:dyDescent="0.35">
      <c r="V42306" s="17"/>
    </row>
    <row r="42307" spans="22:22" x14ac:dyDescent="0.35">
      <c r="V42307" s="17"/>
    </row>
    <row r="42308" spans="22:22" x14ac:dyDescent="0.35">
      <c r="V42308" s="17"/>
    </row>
    <row r="42309" spans="22:22" x14ac:dyDescent="0.35">
      <c r="V42309" s="17"/>
    </row>
    <row r="42310" spans="22:22" x14ac:dyDescent="0.35">
      <c r="V42310" s="17"/>
    </row>
    <row r="42311" spans="22:22" x14ac:dyDescent="0.35">
      <c r="V42311" s="17"/>
    </row>
    <row r="42312" spans="22:22" x14ac:dyDescent="0.35">
      <c r="V42312" s="17"/>
    </row>
    <row r="42313" spans="22:22" x14ac:dyDescent="0.35">
      <c r="V42313" s="17"/>
    </row>
    <row r="42314" spans="22:22" x14ac:dyDescent="0.35">
      <c r="V42314" s="17"/>
    </row>
    <row r="42315" spans="22:22" x14ac:dyDescent="0.35">
      <c r="V42315" s="17"/>
    </row>
    <row r="42316" spans="22:22" x14ac:dyDescent="0.35">
      <c r="V42316" s="17"/>
    </row>
    <row r="42317" spans="22:22" x14ac:dyDescent="0.35">
      <c r="V42317" s="17"/>
    </row>
    <row r="42318" spans="22:22" x14ac:dyDescent="0.35">
      <c r="V42318" s="17"/>
    </row>
    <row r="42319" spans="22:22" x14ac:dyDescent="0.35">
      <c r="V42319" s="17"/>
    </row>
    <row r="42320" spans="22:22" x14ac:dyDescent="0.35">
      <c r="V42320" s="17"/>
    </row>
    <row r="42321" spans="22:22" x14ac:dyDescent="0.35">
      <c r="V42321" s="17"/>
    </row>
    <row r="42322" spans="22:22" x14ac:dyDescent="0.35">
      <c r="V42322" s="17"/>
    </row>
    <row r="42323" spans="22:22" x14ac:dyDescent="0.35">
      <c r="V42323" s="17"/>
    </row>
    <row r="42324" spans="22:22" x14ac:dyDescent="0.35">
      <c r="V42324" s="17"/>
    </row>
    <row r="42325" spans="22:22" x14ac:dyDescent="0.35">
      <c r="V42325" s="17"/>
    </row>
    <row r="42326" spans="22:22" x14ac:dyDescent="0.35">
      <c r="V42326" s="17"/>
    </row>
    <row r="42327" spans="22:22" x14ac:dyDescent="0.35">
      <c r="V42327" s="17"/>
    </row>
    <row r="42328" spans="22:22" x14ac:dyDescent="0.35">
      <c r="V42328" s="17"/>
    </row>
    <row r="42329" spans="22:22" x14ac:dyDescent="0.35">
      <c r="V42329" s="17"/>
    </row>
    <row r="42330" spans="22:22" x14ac:dyDescent="0.35">
      <c r="V42330" s="17"/>
    </row>
    <row r="42331" spans="22:22" x14ac:dyDescent="0.35">
      <c r="V42331" s="17"/>
    </row>
    <row r="42332" spans="22:22" x14ac:dyDescent="0.35">
      <c r="V42332" s="17"/>
    </row>
    <row r="42333" spans="22:22" x14ac:dyDescent="0.35">
      <c r="V42333" s="17"/>
    </row>
    <row r="42334" spans="22:22" x14ac:dyDescent="0.35">
      <c r="V42334" s="17"/>
    </row>
    <row r="42335" spans="22:22" x14ac:dyDescent="0.35">
      <c r="V42335" s="17"/>
    </row>
    <row r="42336" spans="22:22" x14ac:dyDescent="0.35">
      <c r="V42336" s="17"/>
    </row>
    <row r="42337" spans="22:22" x14ac:dyDescent="0.35">
      <c r="V42337" s="17"/>
    </row>
    <row r="42338" spans="22:22" x14ac:dyDescent="0.35">
      <c r="V42338" s="17"/>
    </row>
    <row r="42339" spans="22:22" x14ac:dyDescent="0.35">
      <c r="V42339" s="17"/>
    </row>
    <row r="42340" spans="22:22" x14ac:dyDescent="0.35">
      <c r="V42340" s="17"/>
    </row>
    <row r="42341" spans="22:22" x14ac:dyDescent="0.35">
      <c r="V42341" s="17"/>
    </row>
    <row r="42342" spans="22:22" x14ac:dyDescent="0.35">
      <c r="V42342" s="17"/>
    </row>
    <row r="42343" spans="22:22" x14ac:dyDescent="0.35">
      <c r="V42343" s="17"/>
    </row>
    <row r="42344" spans="22:22" x14ac:dyDescent="0.35">
      <c r="V42344" s="17"/>
    </row>
    <row r="42345" spans="22:22" x14ac:dyDescent="0.35">
      <c r="V42345" s="17"/>
    </row>
    <row r="42346" spans="22:22" x14ac:dyDescent="0.35">
      <c r="V42346" s="17"/>
    </row>
    <row r="42347" spans="22:22" x14ac:dyDescent="0.35">
      <c r="V42347" s="17"/>
    </row>
    <row r="42348" spans="22:22" x14ac:dyDescent="0.35">
      <c r="V42348" s="17"/>
    </row>
    <row r="42349" spans="22:22" x14ac:dyDescent="0.35">
      <c r="V42349" s="17"/>
    </row>
    <row r="42350" spans="22:22" x14ac:dyDescent="0.35">
      <c r="V42350" s="17"/>
    </row>
    <row r="42351" spans="22:22" x14ac:dyDescent="0.35">
      <c r="V42351" s="17"/>
    </row>
    <row r="42352" spans="22:22" x14ac:dyDescent="0.35">
      <c r="V42352" s="17"/>
    </row>
    <row r="42353" spans="22:22" x14ac:dyDescent="0.35">
      <c r="V42353" s="17"/>
    </row>
    <row r="42354" spans="22:22" x14ac:dyDescent="0.35">
      <c r="V42354" s="17"/>
    </row>
    <row r="42355" spans="22:22" x14ac:dyDescent="0.35">
      <c r="V42355" s="17"/>
    </row>
    <row r="42356" spans="22:22" x14ac:dyDescent="0.35">
      <c r="V42356" s="17"/>
    </row>
    <row r="42357" spans="22:22" x14ac:dyDescent="0.35">
      <c r="V42357" s="17"/>
    </row>
    <row r="42358" spans="22:22" x14ac:dyDescent="0.35">
      <c r="V42358" s="17"/>
    </row>
    <row r="42359" spans="22:22" x14ac:dyDescent="0.35">
      <c r="V42359" s="17"/>
    </row>
    <row r="42360" spans="22:22" x14ac:dyDescent="0.35">
      <c r="V42360" s="17"/>
    </row>
    <row r="42361" spans="22:22" x14ac:dyDescent="0.35">
      <c r="V42361" s="17"/>
    </row>
    <row r="42362" spans="22:22" x14ac:dyDescent="0.35">
      <c r="V42362" s="17"/>
    </row>
    <row r="42363" spans="22:22" x14ac:dyDescent="0.35">
      <c r="V42363" s="17"/>
    </row>
    <row r="42364" spans="22:22" x14ac:dyDescent="0.35">
      <c r="V42364" s="17"/>
    </row>
    <row r="42365" spans="22:22" x14ac:dyDescent="0.35">
      <c r="V42365" s="17"/>
    </row>
    <row r="42366" spans="22:22" x14ac:dyDescent="0.35">
      <c r="V42366" s="17"/>
    </row>
    <row r="42367" spans="22:22" x14ac:dyDescent="0.35">
      <c r="V42367" s="17"/>
    </row>
    <row r="42368" spans="22:22" x14ac:dyDescent="0.35">
      <c r="V42368" s="17"/>
    </row>
    <row r="42369" spans="22:22" x14ac:dyDescent="0.35">
      <c r="V42369" s="17"/>
    </row>
    <row r="42370" spans="22:22" x14ac:dyDescent="0.35">
      <c r="V42370" s="17"/>
    </row>
    <row r="42371" spans="22:22" x14ac:dyDescent="0.35">
      <c r="V42371" s="17"/>
    </row>
    <row r="42372" spans="22:22" x14ac:dyDescent="0.35">
      <c r="V42372" s="17"/>
    </row>
    <row r="42373" spans="22:22" x14ac:dyDescent="0.35">
      <c r="V42373" s="17"/>
    </row>
    <row r="42374" spans="22:22" x14ac:dyDescent="0.35">
      <c r="V42374" s="17"/>
    </row>
    <row r="42375" spans="22:22" x14ac:dyDescent="0.35">
      <c r="V42375" s="17"/>
    </row>
    <row r="42376" spans="22:22" x14ac:dyDescent="0.35">
      <c r="V42376" s="17"/>
    </row>
    <row r="42377" spans="22:22" x14ac:dyDescent="0.35">
      <c r="V42377" s="17"/>
    </row>
    <row r="42378" spans="22:22" x14ac:dyDescent="0.35">
      <c r="V42378" s="17"/>
    </row>
    <row r="42379" spans="22:22" x14ac:dyDescent="0.35">
      <c r="V42379" s="17"/>
    </row>
    <row r="42380" spans="22:22" x14ac:dyDescent="0.35">
      <c r="V42380" s="17"/>
    </row>
    <row r="42381" spans="22:22" x14ac:dyDescent="0.35">
      <c r="V42381" s="17"/>
    </row>
    <row r="42382" spans="22:22" x14ac:dyDescent="0.35">
      <c r="V42382" s="17"/>
    </row>
    <row r="42383" spans="22:22" x14ac:dyDescent="0.35">
      <c r="V42383" s="17"/>
    </row>
    <row r="42384" spans="22:22" x14ac:dyDescent="0.35">
      <c r="V42384" s="17"/>
    </row>
    <row r="42385" spans="22:22" x14ac:dyDescent="0.35">
      <c r="V42385" s="17"/>
    </row>
    <row r="42386" spans="22:22" x14ac:dyDescent="0.35">
      <c r="V42386" s="17"/>
    </row>
    <row r="42387" spans="22:22" x14ac:dyDescent="0.35">
      <c r="V42387" s="17"/>
    </row>
    <row r="42388" spans="22:22" x14ac:dyDescent="0.35">
      <c r="V42388" s="17"/>
    </row>
    <row r="42389" spans="22:22" x14ac:dyDescent="0.35">
      <c r="V42389" s="17"/>
    </row>
    <row r="42390" spans="22:22" x14ac:dyDescent="0.35">
      <c r="V42390" s="17"/>
    </row>
    <row r="42391" spans="22:22" x14ac:dyDescent="0.35">
      <c r="V42391" s="17"/>
    </row>
    <row r="42392" spans="22:22" x14ac:dyDescent="0.35">
      <c r="V42392" s="17"/>
    </row>
    <row r="42393" spans="22:22" x14ac:dyDescent="0.35">
      <c r="V42393" s="17"/>
    </row>
    <row r="42394" spans="22:22" x14ac:dyDescent="0.35">
      <c r="V42394" s="17"/>
    </row>
    <row r="42395" spans="22:22" x14ac:dyDescent="0.35">
      <c r="V42395" s="17"/>
    </row>
    <row r="42396" spans="22:22" x14ac:dyDescent="0.35">
      <c r="V42396" s="17"/>
    </row>
    <row r="42397" spans="22:22" x14ac:dyDescent="0.35">
      <c r="V42397" s="17"/>
    </row>
    <row r="42398" spans="22:22" x14ac:dyDescent="0.35">
      <c r="V42398" s="17"/>
    </row>
    <row r="42399" spans="22:22" x14ac:dyDescent="0.35">
      <c r="V42399" s="17"/>
    </row>
    <row r="42400" spans="22:22" x14ac:dyDescent="0.35">
      <c r="V42400" s="17"/>
    </row>
    <row r="42401" spans="22:22" x14ac:dyDescent="0.35">
      <c r="V42401" s="17"/>
    </row>
    <row r="42402" spans="22:22" x14ac:dyDescent="0.35">
      <c r="V42402" s="17"/>
    </row>
    <row r="42403" spans="22:22" x14ac:dyDescent="0.35">
      <c r="V42403" s="17"/>
    </row>
    <row r="42404" spans="22:22" x14ac:dyDescent="0.35">
      <c r="V42404" s="17"/>
    </row>
    <row r="42405" spans="22:22" x14ac:dyDescent="0.35">
      <c r="V42405" s="17"/>
    </row>
    <row r="42406" spans="22:22" x14ac:dyDescent="0.35">
      <c r="V42406" s="17"/>
    </row>
    <row r="42407" spans="22:22" x14ac:dyDescent="0.35">
      <c r="V42407" s="17"/>
    </row>
    <row r="42408" spans="22:22" x14ac:dyDescent="0.35">
      <c r="V42408" s="17"/>
    </row>
    <row r="42409" spans="22:22" x14ac:dyDescent="0.35">
      <c r="V42409" s="17"/>
    </row>
    <row r="42410" spans="22:22" x14ac:dyDescent="0.35">
      <c r="V42410" s="17"/>
    </row>
    <row r="42411" spans="22:22" x14ac:dyDescent="0.35">
      <c r="V42411" s="17"/>
    </row>
    <row r="42412" spans="22:22" x14ac:dyDescent="0.35">
      <c r="V42412" s="17"/>
    </row>
    <row r="42413" spans="22:22" x14ac:dyDescent="0.35">
      <c r="V42413" s="17"/>
    </row>
    <row r="42414" spans="22:22" x14ac:dyDescent="0.35">
      <c r="V42414" s="17"/>
    </row>
    <row r="42415" spans="22:22" x14ac:dyDescent="0.35">
      <c r="V42415" s="17"/>
    </row>
    <row r="42416" spans="22:22" x14ac:dyDescent="0.35">
      <c r="V42416" s="17"/>
    </row>
    <row r="42417" spans="22:22" x14ac:dyDescent="0.35">
      <c r="V42417" s="17"/>
    </row>
    <row r="42418" spans="22:22" x14ac:dyDescent="0.35">
      <c r="V42418" s="17"/>
    </row>
    <row r="42419" spans="22:22" x14ac:dyDescent="0.35">
      <c r="V42419" s="17"/>
    </row>
    <row r="42420" spans="22:22" x14ac:dyDescent="0.35">
      <c r="V42420" s="17"/>
    </row>
    <row r="42421" spans="22:22" x14ac:dyDescent="0.35">
      <c r="V42421" s="17"/>
    </row>
    <row r="42422" spans="22:22" x14ac:dyDescent="0.35">
      <c r="V42422" s="17"/>
    </row>
    <row r="42423" spans="22:22" x14ac:dyDescent="0.35">
      <c r="V42423" s="17"/>
    </row>
    <row r="42424" spans="22:22" x14ac:dyDescent="0.35">
      <c r="V42424" s="17"/>
    </row>
    <row r="42425" spans="22:22" x14ac:dyDescent="0.35">
      <c r="V42425" s="17"/>
    </row>
    <row r="42426" spans="22:22" x14ac:dyDescent="0.35">
      <c r="V42426" s="17"/>
    </row>
    <row r="42427" spans="22:22" x14ac:dyDescent="0.35">
      <c r="V42427" s="17"/>
    </row>
    <row r="42428" spans="22:22" x14ac:dyDescent="0.35">
      <c r="V42428" s="17"/>
    </row>
    <row r="42429" spans="22:22" x14ac:dyDescent="0.35">
      <c r="V42429" s="17"/>
    </row>
    <row r="42430" spans="22:22" x14ac:dyDescent="0.35">
      <c r="V42430" s="17"/>
    </row>
    <row r="42431" spans="22:22" x14ac:dyDescent="0.35">
      <c r="V42431" s="17"/>
    </row>
    <row r="42432" spans="22:22" x14ac:dyDescent="0.35">
      <c r="V42432" s="17"/>
    </row>
    <row r="42433" spans="22:22" x14ac:dyDescent="0.35">
      <c r="V42433" s="17"/>
    </row>
    <row r="42434" spans="22:22" x14ac:dyDescent="0.35">
      <c r="V42434" s="17"/>
    </row>
    <row r="42435" spans="22:22" x14ac:dyDescent="0.35">
      <c r="V42435" s="17"/>
    </row>
    <row r="42436" spans="22:22" x14ac:dyDescent="0.35">
      <c r="V42436" s="17"/>
    </row>
    <row r="42437" spans="22:22" x14ac:dyDescent="0.35">
      <c r="V42437" s="17"/>
    </row>
    <row r="42438" spans="22:22" x14ac:dyDescent="0.35">
      <c r="V42438" s="17"/>
    </row>
    <row r="42439" spans="22:22" x14ac:dyDescent="0.35">
      <c r="V42439" s="17"/>
    </row>
    <row r="42440" spans="22:22" x14ac:dyDescent="0.35">
      <c r="V42440" s="17"/>
    </row>
    <row r="42441" spans="22:22" x14ac:dyDescent="0.35">
      <c r="V42441" s="17"/>
    </row>
    <row r="42442" spans="22:22" x14ac:dyDescent="0.35">
      <c r="V42442" s="17"/>
    </row>
    <row r="42443" spans="22:22" x14ac:dyDescent="0.35">
      <c r="V42443" s="17"/>
    </row>
    <row r="42444" spans="22:22" x14ac:dyDescent="0.35">
      <c r="V42444" s="17"/>
    </row>
    <row r="42445" spans="22:22" x14ac:dyDescent="0.35">
      <c r="V42445" s="17"/>
    </row>
    <row r="42446" spans="22:22" x14ac:dyDescent="0.35">
      <c r="V42446" s="17"/>
    </row>
    <row r="42447" spans="22:22" x14ac:dyDescent="0.35">
      <c r="V42447" s="17"/>
    </row>
    <row r="42448" spans="22:22" x14ac:dyDescent="0.35">
      <c r="V42448" s="17"/>
    </row>
    <row r="42449" spans="22:22" x14ac:dyDescent="0.35">
      <c r="V42449" s="17"/>
    </row>
    <row r="42450" spans="22:22" x14ac:dyDescent="0.35">
      <c r="V42450" s="17"/>
    </row>
    <row r="42451" spans="22:22" x14ac:dyDescent="0.35">
      <c r="V42451" s="17"/>
    </row>
    <row r="42452" spans="22:22" x14ac:dyDescent="0.35">
      <c r="V42452" s="17"/>
    </row>
    <row r="42453" spans="22:22" x14ac:dyDescent="0.35">
      <c r="V42453" s="17"/>
    </row>
    <row r="42454" spans="22:22" x14ac:dyDescent="0.35">
      <c r="V42454" s="17"/>
    </row>
    <row r="42455" spans="22:22" x14ac:dyDescent="0.35">
      <c r="V42455" s="17"/>
    </row>
    <row r="42456" spans="22:22" x14ac:dyDescent="0.35">
      <c r="V42456" s="17"/>
    </row>
    <row r="42457" spans="22:22" x14ac:dyDescent="0.35">
      <c r="V42457" s="17"/>
    </row>
    <row r="42458" spans="22:22" x14ac:dyDescent="0.35">
      <c r="V42458" s="17"/>
    </row>
    <row r="42459" spans="22:22" x14ac:dyDescent="0.35">
      <c r="V42459" s="17"/>
    </row>
    <row r="42460" spans="22:22" x14ac:dyDescent="0.35">
      <c r="V42460" s="17"/>
    </row>
    <row r="42461" spans="22:22" x14ac:dyDescent="0.35">
      <c r="V42461" s="17"/>
    </row>
    <row r="42462" spans="22:22" x14ac:dyDescent="0.35">
      <c r="V42462" s="17"/>
    </row>
    <row r="42463" spans="22:22" x14ac:dyDescent="0.35">
      <c r="V42463" s="17"/>
    </row>
    <row r="42464" spans="22:22" x14ac:dyDescent="0.35">
      <c r="V42464" s="17"/>
    </row>
    <row r="42465" spans="22:22" x14ac:dyDescent="0.35">
      <c r="V42465" s="17"/>
    </row>
    <row r="42466" spans="22:22" x14ac:dyDescent="0.35">
      <c r="V42466" s="17"/>
    </row>
    <row r="42467" spans="22:22" x14ac:dyDescent="0.35">
      <c r="V42467" s="17"/>
    </row>
    <row r="42468" spans="22:22" x14ac:dyDescent="0.35">
      <c r="V42468" s="17"/>
    </row>
    <row r="42469" spans="22:22" x14ac:dyDescent="0.35">
      <c r="V42469" s="17"/>
    </row>
    <row r="42470" spans="22:22" x14ac:dyDescent="0.35">
      <c r="V42470" s="17"/>
    </row>
    <row r="42471" spans="22:22" x14ac:dyDescent="0.35">
      <c r="V42471" s="17"/>
    </row>
    <row r="42472" spans="22:22" x14ac:dyDescent="0.35">
      <c r="V42472" s="17"/>
    </row>
    <row r="42473" spans="22:22" x14ac:dyDescent="0.35">
      <c r="V42473" s="17"/>
    </row>
    <row r="42474" spans="22:22" x14ac:dyDescent="0.35">
      <c r="V42474" s="17"/>
    </row>
    <row r="42475" spans="22:22" x14ac:dyDescent="0.35">
      <c r="V42475" s="17"/>
    </row>
    <row r="42476" spans="22:22" x14ac:dyDescent="0.35">
      <c r="V42476" s="17"/>
    </row>
    <row r="42477" spans="22:22" x14ac:dyDescent="0.35">
      <c r="V42477" s="17"/>
    </row>
    <row r="42478" spans="22:22" x14ac:dyDescent="0.35">
      <c r="V42478" s="17"/>
    </row>
    <row r="42479" spans="22:22" x14ac:dyDescent="0.35">
      <c r="V42479" s="17"/>
    </row>
    <row r="42480" spans="22:22" x14ac:dyDescent="0.35">
      <c r="V42480" s="17"/>
    </row>
    <row r="42481" spans="22:22" x14ac:dyDescent="0.35">
      <c r="V42481" s="17"/>
    </row>
    <row r="42482" spans="22:22" x14ac:dyDescent="0.35">
      <c r="V42482" s="17"/>
    </row>
    <row r="42483" spans="22:22" x14ac:dyDescent="0.35">
      <c r="V42483" s="17"/>
    </row>
    <row r="42484" spans="22:22" x14ac:dyDescent="0.35">
      <c r="V42484" s="17"/>
    </row>
    <row r="42485" spans="22:22" x14ac:dyDescent="0.35">
      <c r="V42485" s="17"/>
    </row>
    <row r="42486" spans="22:22" x14ac:dyDescent="0.35">
      <c r="V42486" s="17"/>
    </row>
    <row r="42487" spans="22:22" x14ac:dyDescent="0.35">
      <c r="V42487" s="17"/>
    </row>
    <row r="42488" spans="22:22" x14ac:dyDescent="0.35">
      <c r="V42488" s="17"/>
    </row>
    <row r="42489" spans="22:22" x14ac:dyDescent="0.35">
      <c r="V42489" s="17"/>
    </row>
    <row r="42490" spans="22:22" x14ac:dyDescent="0.35">
      <c r="V42490" s="17"/>
    </row>
    <row r="42491" spans="22:22" x14ac:dyDescent="0.35">
      <c r="V42491" s="17"/>
    </row>
    <row r="42492" spans="22:22" x14ac:dyDescent="0.35">
      <c r="V42492" s="17"/>
    </row>
    <row r="42493" spans="22:22" x14ac:dyDescent="0.35">
      <c r="V42493" s="17"/>
    </row>
    <row r="42494" spans="22:22" x14ac:dyDescent="0.35">
      <c r="V42494" s="17"/>
    </row>
    <row r="42495" spans="22:22" x14ac:dyDescent="0.35">
      <c r="V42495" s="17"/>
    </row>
    <row r="42496" spans="22:22" x14ac:dyDescent="0.35">
      <c r="V42496" s="17"/>
    </row>
    <row r="42497" spans="22:22" x14ac:dyDescent="0.35">
      <c r="V42497" s="17"/>
    </row>
    <row r="42498" spans="22:22" x14ac:dyDescent="0.35">
      <c r="V42498" s="17"/>
    </row>
    <row r="42499" spans="22:22" x14ac:dyDescent="0.35">
      <c r="V42499" s="17"/>
    </row>
    <row r="42500" spans="22:22" x14ac:dyDescent="0.35">
      <c r="V42500" s="17"/>
    </row>
    <row r="42501" spans="22:22" x14ac:dyDescent="0.35">
      <c r="V42501" s="17"/>
    </row>
    <row r="42502" spans="22:22" x14ac:dyDescent="0.35">
      <c r="V42502" s="17"/>
    </row>
    <row r="42503" spans="22:22" x14ac:dyDescent="0.35">
      <c r="V42503" s="17"/>
    </row>
    <row r="42504" spans="22:22" x14ac:dyDescent="0.35">
      <c r="V42504" s="17"/>
    </row>
    <row r="42505" spans="22:22" x14ac:dyDescent="0.35">
      <c r="V42505" s="17"/>
    </row>
    <row r="42506" spans="22:22" x14ac:dyDescent="0.35">
      <c r="V42506" s="17"/>
    </row>
    <row r="42507" spans="22:22" x14ac:dyDescent="0.35">
      <c r="V42507" s="17"/>
    </row>
    <row r="42508" spans="22:22" x14ac:dyDescent="0.35">
      <c r="V42508" s="17"/>
    </row>
    <row r="42509" spans="22:22" x14ac:dyDescent="0.35">
      <c r="V42509" s="17"/>
    </row>
    <row r="42510" spans="22:22" x14ac:dyDescent="0.35">
      <c r="V42510" s="17"/>
    </row>
    <row r="42511" spans="22:22" x14ac:dyDescent="0.35">
      <c r="V42511" s="17"/>
    </row>
    <row r="42512" spans="22:22" x14ac:dyDescent="0.35">
      <c r="V42512" s="17"/>
    </row>
    <row r="42513" spans="22:22" x14ac:dyDescent="0.35">
      <c r="V42513" s="17"/>
    </row>
    <row r="42514" spans="22:22" x14ac:dyDescent="0.35">
      <c r="V42514" s="17"/>
    </row>
    <row r="42515" spans="22:22" x14ac:dyDescent="0.35">
      <c r="V42515" s="17"/>
    </row>
    <row r="42516" spans="22:22" x14ac:dyDescent="0.35">
      <c r="V42516" s="17"/>
    </row>
    <row r="42517" spans="22:22" x14ac:dyDescent="0.35">
      <c r="V42517" s="17"/>
    </row>
    <row r="42518" spans="22:22" x14ac:dyDescent="0.35">
      <c r="V42518" s="17"/>
    </row>
    <row r="42519" spans="22:22" x14ac:dyDescent="0.35">
      <c r="V42519" s="17"/>
    </row>
    <row r="42520" spans="22:22" x14ac:dyDescent="0.35">
      <c r="V42520" s="17"/>
    </row>
    <row r="42521" spans="22:22" x14ac:dyDescent="0.35">
      <c r="V42521" s="17"/>
    </row>
    <row r="42522" spans="22:22" x14ac:dyDescent="0.35">
      <c r="V42522" s="17"/>
    </row>
    <row r="42523" spans="22:22" x14ac:dyDescent="0.35">
      <c r="V42523" s="17"/>
    </row>
    <row r="42524" spans="22:22" x14ac:dyDescent="0.35">
      <c r="V42524" s="17"/>
    </row>
    <row r="42525" spans="22:22" x14ac:dyDescent="0.35">
      <c r="V42525" s="17"/>
    </row>
    <row r="42526" spans="22:22" x14ac:dyDescent="0.35">
      <c r="V42526" s="17"/>
    </row>
    <row r="42527" spans="22:22" x14ac:dyDescent="0.35">
      <c r="V42527" s="17"/>
    </row>
    <row r="42528" spans="22:22" x14ac:dyDescent="0.35">
      <c r="V42528" s="17"/>
    </row>
    <row r="42529" spans="22:22" x14ac:dyDescent="0.35">
      <c r="V42529" s="17"/>
    </row>
    <row r="42530" spans="22:22" x14ac:dyDescent="0.35">
      <c r="V42530" s="17"/>
    </row>
    <row r="42531" spans="22:22" x14ac:dyDescent="0.35">
      <c r="V42531" s="17"/>
    </row>
    <row r="42532" spans="22:22" x14ac:dyDescent="0.35">
      <c r="V42532" s="17"/>
    </row>
    <row r="42533" spans="22:22" x14ac:dyDescent="0.35">
      <c r="V42533" s="17"/>
    </row>
    <row r="42534" spans="22:22" x14ac:dyDescent="0.35">
      <c r="V42534" s="17"/>
    </row>
    <row r="42535" spans="22:22" x14ac:dyDescent="0.35">
      <c r="V42535" s="17"/>
    </row>
    <row r="42536" spans="22:22" x14ac:dyDescent="0.35">
      <c r="V42536" s="17"/>
    </row>
    <row r="42537" spans="22:22" x14ac:dyDescent="0.35">
      <c r="V42537" s="17"/>
    </row>
    <row r="42538" spans="22:22" x14ac:dyDescent="0.35">
      <c r="V42538" s="17"/>
    </row>
    <row r="42539" spans="22:22" x14ac:dyDescent="0.35">
      <c r="V42539" s="17"/>
    </row>
    <row r="42540" spans="22:22" x14ac:dyDescent="0.35">
      <c r="V42540" s="17"/>
    </row>
    <row r="42541" spans="22:22" x14ac:dyDescent="0.35">
      <c r="V42541" s="17"/>
    </row>
    <row r="42542" spans="22:22" x14ac:dyDescent="0.35">
      <c r="V42542" s="17"/>
    </row>
    <row r="42543" spans="22:22" x14ac:dyDescent="0.35">
      <c r="V42543" s="17"/>
    </row>
    <row r="42544" spans="22:22" x14ac:dyDescent="0.35">
      <c r="V42544" s="17"/>
    </row>
    <row r="42545" spans="22:22" x14ac:dyDescent="0.35">
      <c r="V42545" s="17"/>
    </row>
    <row r="42546" spans="22:22" x14ac:dyDescent="0.35">
      <c r="V42546" s="17"/>
    </row>
    <row r="42547" spans="22:22" x14ac:dyDescent="0.35">
      <c r="V42547" s="17"/>
    </row>
    <row r="42548" spans="22:22" x14ac:dyDescent="0.35">
      <c r="V42548" s="17"/>
    </row>
    <row r="42549" spans="22:22" x14ac:dyDescent="0.35">
      <c r="V42549" s="17"/>
    </row>
    <row r="42550" spans="22:22" x14ac:dyDescent="0.35">
      <c r="V42550" s="17"/>
    </row>
    <row r="42551" spans="22:22" x14ac:dyDescent="0.35">
      <c r="V42551" s="17"/>
    </row>
    <row r="42552" spans="22:22" x14ac:dyDescent="0.35">
      <c r="V42552" s="17"/>
    </row>
    <row r="42553" spans="22:22" x14ac:dyDescent="0.35">
      <c r="V42553" s="17"/>
    </row>
    <row r="42554" spans="22:22" x14ac:dyDescent="0.35">
      <c r="V42554" s="17"/>
    </row>
    <row r="42555" spans="22:22" x14ac:dyDescent="0.35">
      <c r="V42555" s="17"/>
    </row>
    <row r="42556" spans="22:22" x14ac:dyDescent="0.35">
      <c r="V42556" s="17"/>
    </row>
    <row r="42557" spans="22:22" x14ac:dyDescent="0.35">
      <c r="V42557" s="17"/>
    </row>
    <row r="42558" spans="22:22" x14ac:dyDescent="0.35">
      <c r="V42558" s="17"/>
    </row>
    <row r="42559" spans="22:22" x14ac:dyDescent="0.35">
      <c r="V42559" s="17"/>
    </row>
    <row r="42560" spans="22:22" x14ac:dyDescent="0.35">
      <c r="V42560" s="17"/>
    </row>
    <row r="42561" spans="22:22" x14ac:dyDescent="0.35">
      <c r="V42561" s="17"/>
    </row>
    <row r="42562" spans="22:22" x14ac:dyDescent="0.35">
      <c r="V42562" s="17"/>
    </row>
    <row r="42563" spans="22:22" x14ac:dyDescent="0.35">
      <c r="V42563" s="17"/>
    </row>
    <row r="42564" spans="22:22" x14ac:dyDescent="0.35">
      <c r="V42564" s="17"/>
    </row>
    <row r="42565" spans="22:22" x14ac:dyDescent="0.35">
      <c r="V42565" s="17"/>
    </row>
    <row r="42566" spans="22:22" x14ac:dyDescent="0.35">
      <c r="V42566" s="17"/>
    </row>
    <row r="42567" spans="22:22" x14ac:dyDescent="0.35">
      <c r="V42567" s="17"/>
    </row>
    <row r="42568" spans="22:22" x14ac:dyDescent="0.35">
      <c r="V42568" s="17"/>
    </row>
    <row r="42569" spans="22:22" x14ac:dyDescent="0.35">
      <c r="V42569" s="17"/>
    </row>
    <row r="42570" spans="22:22" x14ac:dyDescent="0.35">
      <c r="V42570" s="17"/>
    </row>
    <row r="42571" spans="22:22" x14ac:dyDescent="0.35">
      <c r="V42571" s="17"/>
    </row>
    <row r="42572" spans="22:22" x14ac:dyDescent="0.35">
      <c r="V42572" s="17"/>
    </row>
    <row r="42573" spans="22:22" x14ac:dyDescent="0.35">
      <c r="V42573" s="17"/>
    </row>
    <row r="42574" spans="22:22" x14ac:dyDescent="0.35">
      <c r="V42574" s="17"/>
    </row>
    <row r="42575" spans="22:22" x14ac:dyDescent="0.35">
      <c r="V42575" s="17"/>
    </row>
    <row r="42576" spans="22:22" x14ac:dyDescent="0.35">
      <c r="V42576" s="17"/>
    </row>
    <row r="42577" spans="22:22" x14ac:dyDescent="0.35">
      <c r="V42577" s="17"/>
    </row>
    <row r="42578" spans="22:22" x14ac:dyDescent="0.35">
      <c r="V42578" s="17"/>
    </row>
    <row r="42579" spans="22:22" x14ac:dyDescent="0.35">
      <c r="V42579" s="17"/>
    </row>
    <row r="42580" spans="22:22" x14ac:dyDescent="0.35">
      <c r="V42580" s="17"/>
    </row>
    <row r="42581" spans="22:22" x14ac:dyDescent="0.35">
      <c r="V42581" s="17"/>
    </row>
    <row r="42582" spans="22:22" x14ac:dyDescent="0.35">
      <c r="V42582" s="17"/>
    </row>
    <row r="42583" spans="22:22" x14ac:dyDescent="0.35">
      <c r="V42583" s="17"/>
    </row>
    <row r="42584" spans="22:22" x14ac:dyDescent="0.35">
      <c r="V42584" s="17"/>
    </row>
    <row r="42585" spans="22:22" x14ac:dyDescent="0.35">
      <c r="V42585" s="17"/>
    </row>
    <row r="42586" spans="22:22" x14ac:dyDescent="0.35">
      <c r="V42586" s="17"/>
    </row>
    <row r="42587" spans="22:22" x14ac:dyDescent="0.35">
      <c r="V42587" s="17"/>
    </row>
    <row r="42588" spans="22:22" x14ac:dyDescent="0.35">
      <c r="V42588" s="17"/>
    </row>
    <row r="42589" spans="22:22" x14ac:dyDescent="0.35">
      <c r="V42589" s="17"/>
    </row>
    <row r="42590" spans="22:22" x14ac:dyDescent="0.35">
      <c r="V42590" s="17"/>
    </row>
    <row r="42591" spans="22:22" x14ac:dyDescent="0.35">
      <c r="V42591" s="17"/>
    </row>
    <row r="42592" spans="22:22" x14ac:dyDescent="0.35">
      <c r="V42592" s="17"/>
    </row>
    <row r="42593" spans="22:22" x14ac:dyDescent="0.35">
      <c r="V42593" s="17"/>
    </row>
    <row r="42594" spans="22:22" x14ac:dyDescent="0.35">
      <c r="V42594" s="17"/>
    </row>
    <row r="42595" spans="22:22" x14ac:dyDescent="0.35">
      <c r="V42595" s="17"/>
    </row>
    <row r="42596" spans="22:22" x14ac:dyDescent="0.35">
      <c r="V42596" s="17"/>
    </row>
    <row r="42597" spans="22:22" x14ac:dyDescent="0.35">
      <c r="V42597" s="17"/>
    </row>
    <row r="42598" spans="22:22" x14ac:dyDescent="0.35">
      <c r="V42598" s="17"/>
    </row>
    <row r="42599" spans="22:22" x14ac:dyDescent="0.35">
      <c r="V42599" s="17"/>
    </row>
    <row r="42600" spans="22:22" x14ac:dyDescent="0.35">
      <c r="V42600" s="17"/>
    </row>
    <row r="42601" spans="22:22" x14ac:dyDescent="0.35">
      <c r="V42601" s="17"/>
    </row>
    <row r="42602" spans="22:22" x14ac:dyDescent="0.35">
      <c r="V42602" s="17"/>
    </row>
    <row r="42603" spans="22:22" x14ac:dyDescent="0.35">
      <c r="V42603" s="17"/>
    </row>
    <row r="42604" spans="22:22" x14ac:dyDescent="0.35">
      <c r="V42604" s="17"/>
    </row>
    <row r="42605" spans="22:22" x14ac:dyDescent="0.35">
      <c r="V42605" s="17"/>
    </row>
    <row r="42606" spans="22:22" x14ac:dyDescent="0.35">
      <c r="V42606" s="17"/>
    </row>
    <row r="42607" spans="22:22" x14ac:dyDescent="0.35">
      <c r="V42607" s="17"/>
    </row>
    <row r="42608" spans="22:22" x14ac:dyDescent="0.35">
      <c r="V42608" s="17"/>
    </row>
    <row r="42609" spans="22:22" x14ac:dyDescent="0.35">
      <c r="V42609" s="17"/>
    </row>
    <row r="42610" spans="22:22" x14ac:dyDescent="0.35">
      <c r="V42610" s="17"/>
    </row>
    <row r="42611" spans="22:22" x14ac:dyDescent="0.35">
      <c r="V42611" s="17"/>
    </row>
    <row r="42612" spans="22:22" x14ac:dyDescent="0.35">
      <c r="V42612" s="17"/>
    </row>
    <row r="42613" spans="22:22" x14ac:dyDescent="0.35">
      <c r="V42613" s="17"/>
    </row>
    <row r="42614" spans="22:22" x14ac:dyDescent="0.35">
      <c r="V42614" s="17"/>
    </row>
    <row r="42615" spans="22:22" x14ac:dyDescent="0.35">
      <c r="V42615" s="17"/>
    </row>
    <row r="42616" spans="22:22" x14ac:dyDescent="0.35">
      <c r="V42616" s="17"/>
    </row>
    <row r="42617" spans="22:22" x14ac:dyDescent="0.35">
      <c r="V42617" s="17"/>
    </row>
    <row r="42618" spans="22:22" x14ac:dyDescent="0.35">
      <c r="V42618" s="17"/>
    </row>
    <row r="42619" spans="22:22" x14ac:dyDescent="0.35">
      <c r="V42619" s="17"/>
    </row>
    <row r="42620" spans="22:22" x14ac:dyDescent="0.35">
      <c r="V42620" s="17"/>
    </row>
    <row r="42621" spans="22:22" x14ac:dyDescent="0.35">
      <c r="V42621" s="17"/>
    </row>
    <row r="42622" spans="22:22" x14ac:dyDescent="0.35">
      <c r="V42622" s="17"/>
    </row>
    <row r="42623" spans="22:22" x14ac:dyDescent="0.35">
      <c r="V42623" s="17"/>
    </row>
    <row r="42624" spans="22:22" x14ac:dyDescent="0.35">
      <c r="V42624" s="17"/>
    </row>
    <row r="42625" spans="22:22" x14ac:dyDescent="0.35">
      <c r="V42625" s="17"/>
    </row>
    <row r="42626" spans="22:22" x14ac:dyDescent="0.35">
      <c r="V42626" s="17"/>
    </row>
    <row r="42627" spans="22:22" x14ac:dyDescent="0.35">
      <c r="V42627" s="17"/>
    </row>
    <row r="42628" spans="22:22" x14ac:dyDescent="0.35">
      <c r="V42628" s="17"/>
    </row>
    <row r="42629" spans="22:22" x14ac:dyDescent="0.35">
      <c r="V42629" s="17"/>
    </row>
    <row r="42630" spans="22:22" x14ac:dyDescent="0.35">
      <c r="V42630" s="17"/>
    </row>
    <row r="42631" spans="22:22" x14ac:dyDescent="0.35">
      <c r="V42631" s="17"/>
    </row>
    <row r="42632" spans="22:22" x14ac:dyDescent="0.35">
      <c r="V42632" s="17"/>
    </row>
    <row r="42633" spans="22:22" x14ac:dyDescent="0.35">
      <c r="V42633" s="17"/>
    </row>
    <row r="42634" spans="22:22" x14ac:dyDescent="0.35">
      <c r="V42634" s="17"/>
    </row>
    <row r="42635" spans="22:22" x14ac:dyDescent="0.35">
      <c r="V42635" s="17"/>
    </row>
    <row r="42636" spans="22:22" x14ac:dyDescent="0.35">
      <c r="V42636" s="17"/>
    </row>
    <row r="42637" spans="22:22" x14ac:dyDescent="0.35">
      <c r="V42637" s="17"/>
    </row>
    <row r="42638" spans="22:22" x14ac:dyDescent="0.35">
      <c r="V42638" s="17"/>
    </row>
    <row r="42639" spans="22:22" x14ac:dyDescent="0.35">
      <c r="V42639" s="17"/>
    </row>
    <row r="42640" spans="22:22" x14ac:dyDescent="0.35">
      <c r="V42640" s="17"/>
    </row>
    <row r="42641" spans="22:22" x14ac:dyDescent="0.35">
      <c r="V42641" s="17"/>
    </row>
    <row r="42642" spans="22:22" x14ac:dyDescent="0.35">
      <c r="V42642" s="17"/>
    </row>
    <row r="42643" spans="22:22" x14ac:dyDescent="0.35">
      <c r="V42643" s="17"/>
    </row>
    <row r="42644" spans="22:22" x14ac:dyDescent="0.35">
      <c r="V42644" s="17"/>
    </row>
    <row r="42645" spans="22:22" x14ac:dyDescent="0.35">
      <c r="V42645" s="17"/>
    </row>
    <row r="42646" spans="22:22" x14ac:dyDescent="0.35">
      <c r="V42646" s="17"/>
    </row>
    <row r="42647" spans="22:22" x14ac:dyDescent="0.35">
      <c r="V42647" s="17"/>
    </row>
    <row r="42648" spans="22:22" x14ac:dyDescent="0.35">
      <c r="V42648" s="17"/>
    </row>
    <row r="42649" spans="22:22" x14ac:dyDescent="0.35">
      <c r="V42649" s="17"/>
    </row>
    <row r="42650" spans="22:22" x14ac:dyDescent="0.35">
      <c r="V42650" s="17"/>
    </row>
    <row r="42651" spans="22:22" x14ac:dyDescent="0.35">
      <c r="V42651" s="17"/>
    </row>
    <row r="42652" spans="22:22" x14ac:dyDescent="0.35">
      <c r="V42652" s="17"/>
    </row>
    <row r="42653" spans="22:22" x14ac:dyDescent="0.35">
      <c r="V42653" s="17"/>
    </row>
    <row r="42654" spans="22:22" x14ac:dyDescent="0.35">
      <c r="V42654" s="17"/>
    </row>
    <row r="42655" spans="22:22" x14ac:dyDescent="0.35">
      <c r="V42655" s="17"/>
    </row>
    <row r="42656" spans="22:22" x14ac:dyDescent="0.35">
      <c r="V42656" s="17"/>
    </row>
    <row r="42657" spans="22:22" x14ac:dyDescent="0.35">
      <c r="V42657" s="17"/>
    </row>
    <row r="42658" spans="22:22" x14ac:dyDescent="0.35">
      <c r="V42658" s="17"/>
    </row>
    <row r="42659" spans="22:22" x14ac:dyDescent="0.35">
      <c r="V42659" s="17"/>
    </row>
    <row r="42660" spans="22:22" x14ac:dyDescent="0.35">
      <c r="V42660" s="17"/>
    </row>
    <row r="42661" spans="22:22" x14ac:dyDescent="0.35">
      <c r="V42661" s="17"/>
    </row>
    <row r="42662" spans="22:22" x14ac:dyDescent="0.35">
      <c r="V42662" s="17"/>
    </row>
    <row r="42663" spans="22:22" x14ac:dyDescent="0.35">
      <c r="V42663" s="17"/>
    </row>
    <row r="42664" spans="22:22" x14ac:dyDescent="0.35">
      <c r="V42664" s="17"/>
    </row>
    <row r="42665" spans="22:22" x14ac:dyDescent="0.35">
      <c r="V42665" s="17"/>
    </row>
    <row r="42666" spans="22:22" x14ac:dyDescent="0.35">
      <c r="V42666" s="17"/>
    </row>
    <row r="42667" spans="22:22" x14ac:dyDescent="0.35">
      <c r="V42667" s="17"/>
    </row>
    <row r="42668" spans="22:22" x14ac:dyDescent="0.35">
      <c r="V42668" s="17"/>
    </row>
    <row r="42669" spans="22:22" x14ac:dyDescent="0.35">
      <c r="V42669" s="17"/>
    </row>
    <row r="42670" spans="22:22" x14ac:dyDescent="0.35">
      <c r="V42670" s="17"/>
    </row>
    <row r="42671" spans="22:22" x14ac:dyDescent="0.35">
      <c r="V42671" s="17"/>
    </row>
    <row r="42672" spans="22:22" x14ac:dyDescent="0.35">
      <c r="V42672" s="17"/>
    </row>
    <row r="42673" spans="22:22" x14ac:dyDescent="0.35">
      <c r="V42673" s="17"/>
    </row>
    <row r="42674" spans="22:22" x14ac:dyDescent="0.35">
      <c r="V42674" s="17"/>
    </row>
    <row r="42675" spans="22:22" x14ac:dyDescent="0.35">
      <c r="V42675" s="17"/>
    </row>
    <row r="42676" spans="22:22" x14ac:dyDescent="0.35">
      <c r="V42676" s="17"/>
    </row>
    <row r="42677" spans="22:22" x14ac:dyDescent="0.35">
      <c r="V42677" s="17"/>
    </row>
    <row r="42678" spans="22:22" x14ac:dyDescent="0.35">
      <c r="V42678" s="17"/>
    </row>
    <row r="42679" spans="22:22" x14ac:dyDescent="0.35">
      <c r="V42679" s="17"/>
    </row>
    <row r="42680" spans="22:22" x14ac:dyDescent="0.35">
      <c r="V42680" s="17"/>
    </row>
    <row r="42681" spans="22:22" x14ac:dyDescent="0.35">
      <c r="V42681" s="17"/>
    </row>
    <row r="42682" spans="22:22" x14ac:dyDescent="0.35">
      <c r="V42682" s="17"/>
    </row>
    <row r="42683" spans="22:22" x14ac:dyDescent="0.35">
      <c r="V42683" s="17"/>
    </row>
    <row r="42684" spans="22:22" x14ac:dyDescent="0.35">
      <c r="V42684" s="17"/>
    </row>
    <row r="42685" spans="22:22" x14ac:dyDescent="0.35">
      <c r="V42685" s="17"/>
    </row>
    <row r="42686" spans="22:22" x14ac:dyDescent="0.35">
      <c r="V42686" s="17"/>
    </row>
    <row r="42687" spans="22:22" x14ac:dyDescent="0.35">
      <c r="V42687" s="17"/>
    </row>
    <row r="42688" spans="22:22" x14ac:dyDescent="0.35">
      <c r="V42688" s="17"/>
    </row>
    <row r="42689" spans="22:22" x14ac:dyDescent="0.35">
      <c r="V42689" s="17"/>
    </row>
    <row r="42690" spans="22:22" x14ac:dyDescent="0.35">
      <c r="V42690" s="17"/>
    </row>
    <row r="42691" spans="22:22" x14ac:dyDescent="0.35">
      <c r="V42691" s="17"/>
    </row>
    <row r="42692" spans="22:22" x14ac:dyDescent="0.35">
      <c r="V42692" s="17"/>
    </row>
    <row r="42693" spans="22:22" x14ac:dyDescent="0.35">
      <c r="V42693" s="17"/>
    </row>
    <row r="42694" spans="22:22" x14ac:dyDescent="0.35">
      <c r="V42694" s="17"/>
    </row>
    <row r="42695" spans="22:22" x14ac:dyDescent="0.35">
      <c r="V42695" s="17"/>
    </row>
    <row r="42696" spans="22:22" x14ac:dyDescent="0.35">
      <c r="V42696" s="17"/>
    </row>
    <row r="42697" spans="22:22" x14ac:dyDescent="0.35">
      <c r="V42697" s="17"/>
    </row>
    <row r="42698" spans="22:22" x14ac:dyDescent="0.35">
      <c r="V42698" s="17"/>
    </row>
    <row r="42699" spans="22:22" x14ac:dyDescent="0.35">
      <c r="V42699" s="17"/>
    </row>
    <row r="42700" spans="22:22" x14ac:dyDescent="0.35">
      <c r="V42700" s="17"/>
    </row>
    <row r="42701" spans="22:22" x14ac:dyDescent="0.35">
      <c r="V42701" s="17"/>
    </row>
    <row r="42702" spans="22:22" x14ac:dyDescent="0.35">
      <c r="V42702" s="17"/>
    </row>
    <row r="42703" spans="22:22" x14ac:dyDescent="0.35">
      <c r="V42703" s="17"/>
    </row>
    <row r="42704" spans="22:22" x14ac:dyDescent="0.35">
      <c r="V42704" s="17"/>
    </row>
    <row r="42705" spans="22:22" x14ac:dyDescent="0.35">
      <c r="V42705" s="17"/>
    </row>
    <row r="42706" spans="22:22" x14ac:dyDescent="0.35">
      <c r="V42706" s="17"/>
    </row>
    <row r="42707" spans="22:22" x14ac:dyDescent="0.35">
      <c r="V42707" s="17"/>
    </row>
    <row r="42708" spans="22:22" x14ac:dyDescent="0.35">
      <c r="V42708" s="17"/>
    </row>
    <row r="42709" spans="22:22" x14ac:dyDescent="0.35">
      <c r="V42709" s="17"/>
    </row>
    <row r="42710" spans="22:22" x14ac:dyDescent="0.35">
      <c r="V42710" s="17"/>
    </row>
    <row r="42711" spans="22:22" x14ac:dyDescent="0.35">
      <c r="V42711" s="17"/>
    </row>
    <row r="42712" spans="22:22" x14ac:dyDescent="0.35">
      <c r="V42712" s="17"/>
    </row>
    <row r="42713" spans="22:22" x14ac:dyDescent="0.35">
      <c r="V42713" s="17"/>
    </row>
    <row r="42714" spans="22:22" x14ac:dyDescent="0.35">
      <c r="V42714" s="17"/>
    </row>
    <row r="42715" spans="22:22" x14ac:dyDescent="0.35">
      <c r="V42715" s="17"/>
    </row>
    <row r="42716" spans="22:22" x14ac:dyDescent="0.35">
      <c r="V42716" s="17"/>
    </row>
    <row r="42717" spans="22:22" x14ac:dyDescent="0.35">
      <c r="V42717" s="17"/>
    </row>
    <row r="42718" spans="22:22" x14ac:dyDescent="0.35">
      <c r="V42718" s="17"/>
    </row>
    <row r="42719" spans="22:22" x14ac:dyDescent="0.35">
      <c r="V42719" s="17"/>
    </row>
    <row r="42720" spans="22:22" x14ac:dyDescent="0.35">
      <c r="V42720" s="17"/>
    </row>
    <row r="42721" spans="22:22" x14ac:dyDescent="0.35">
      <c r="V42721" s="17"/>
    </row>
    <row r="42722" spans="22:22" x14ac:dyDescent="0.35">
      <c r="V42722" s="17"/>
    </row>
    <row r="42723" spans="22:22" x14ac:dyDescent="0.35">
      <c r="V42723" s="17"/>
    </row>
    <row r="42724" spans="22:22" x14ac:dyDescent="0.35">
      <c r="V42724" s="17"/>
    </row>
    <row r="42725" spans="22:22" x14ac:dyDescent="0.35">
      <c r="V42725" s="17"/>
    </row>
    <row r="42726" spans="22:22" x14ac:dyDescent="0.35">
      <c r="V42726" s="17"/>
    </row>
    <row r="42727" spans="22:22" x14ac:dyDescent="0.35">
      <c r="V42727" s="17"/>
    </row>
    <row r="42728" spans="22:22" x14ac:dyDescent="0.35">
      <c r="V42728" s="17"/>
    </row>
    <row r="42729" spans="22:22" x14ac:dyDescent="0.35">
      <c r="V42729" s="17"/>
    </row>
    <row r="42730" spans="22:22" x14ac:dyDescent="0.35">
      <c r="V42730" s="17"/>
    </row>
    <row r="42731" spans="22:22" x14ac:dyDescent="0.35">
      <c r="V42731" s="17"/>
    </row>
    <row r="42732" spans="22:22" x14ac:dyDescent="0.35">
      <c r="V42732" s="17"/>
    </row>
    <row r="42733" spans="22:22" x14ac:dyDescent="0.35">
      <c r="V42733" s="17"/>
    </row>
    <row r="42734" spans="22:22" x14ac:dyDescent="0.35">
      <c r="V42734" s="17"/>
    </row>
    <row r="42735" spans="22:22" x14ac:dyDescent="0.35">
      <c r="V42735" s="17"/>
    </row>
    <row r="42736" spans="22:22" x14ac:dyDescent="0.35">
      <c r="V42736" s="17"/>
    </row>
    <row r="42737" spans="22:22" x14ac:dyDescent="0.35">
      <c r="V42737" s="17"/>
    </row>
    <row r="42738" spans="22:22" x14ac:dyDescent="0.35">
      <c r="V42738" s="17"/>
    </row>
    <row r="42739" spans="22:22" x14ac:dyDescent="0.35">
      <c r="V42739" s="17"/>
    </row>
    <row r="42740" spans="22:22" x14ac:dyDescent="0.35">
      <c r="V42740" s="17"/>
    </row>
    <row r="42741" spans="22:22" x14ac:dyDescent="0.35">
      <c r="V42741" s="17"/>
    </row>
    <row r="42742" spans="22:22" x14ac:dyDescent="0.35">
      <c r="V42742" s="17"/>
    </row>
    <row r="42743" spans="22:22" x14ac:dyDescent="0.35">
      <c r="V42743" s="17"/>
    </row>
    <row r="42744" spans="22:22" x14ac:dyDescent="0.35">
      <c r="V42744" s="17"/>
    </row>
    <row r="42745" spans="22:22" x14ac:dyDescent="0.35">
      <c r="V42745" s="17"/>
    </row>
    <row r="42746" spans="22:22" x14ac:dyDescent="0.35">
      <c r="V42746" s="17"/>
    </row>
    <row r="42747" spans="22:22" x14ac:dyDescent="0.35">
      <c r="V42747" s="17"/>
    </row>
    <row r="42748" spans="22:22" x14ac:dyDescent="0.35">
      <c r="V42748" s="17"/>
    </row>
    <row r="42749" spans="22:22" x14ac:dyDescent="0.35">
      <c r="V42749" s="17"/>
    </row>
    <row r="42750" spans="22:22" x14ac:dyDescent="0.35">
      <c r="V42750" s="17"/>
    </row>
    <row r="42751" spans="22:22" x14ac:dyDescent="0.35">
      <c r="V42751" s="17"/>
    </row>
    <row r="42752" spans="22:22" x14ac:dyDescent="0.35">
      <c r="V42752" s="17"/>
    </row>
    <row r="42753" spans="22:22" x14ac:dyDescent="0.35">
      <c r="V42753" s="17"/>
    </row>
    <row r="42754" spans="22:22" x14ac:dyDescent="0.35">
      <c r="V42754" s="17"/>
    </row>
    <row r="42755" spans="22:22" x14ac:dyDescent="0.35">
      <c r="V42755" s="17"/>
    </row>
    <row r="42756" spans="22:22" x14ac:dyDescent="0.35">
      <c r="V42756" s="17"/>
    </row>
    <row r="42757" spans="22:22" x14ac:dyDescent="0.35">
      <c r="V42757" s="17"/>
    </row>
    <row r="42758" spans="22:22" x14ac:dyDescent="0.35">
      <c r="V42758" s="17"/>
    </row>
    <row r="42759" spans="22:22" x14ac:dyDescent="0.35">
      <c r="V42759" s="17"/>
    </row>
    <row r="42760" spans="22:22" x14ac:dyDescent="0.35">
      <c r="V42760" s="17"/>
    </row>
    <row r="42761" spans="22:22" x14ac:dyDescent="0.35">
      <c r="V42761" s="17"/>
    </row>
    <row r="42762" spans="22:22" x14ac:dyDescent="0.35">
      <c r="V42762" s="17"/>
    </row>
    <row r="42763" spans="22:22" x14ac:dyDescent="0.35">
      <c r="V42763" s="17"/>
    </row>
    <row r="42764" spans="22:22" x14ac:dyDescent="0.35">
      <c r="V42764" s="17"/>
    </row>
    <row r="42765" spans="22:22" x14ac:dyDescent="0.35">
      <c r="V42765" s="17"/>
    </row>
    <row r="42766" spans="22:22" x14ac:dyDescent="0.35">
      <c r="V42766" s="17"/>
    </row>
    <row r="42767" spans="22:22" x14ac:dyDescent="0.35">
      <c r="V42767" s="17"/>
    </row>
    <row r="42768" spans="22:22" x14ac:dyDescent="0.35">
      <c r="V42768" s="17"/>
    </row>
    <row r="42769" spans="22:22" x14ac:dyDescent="0.35">
      <c r="V42769" s="17"/>
    </row>
    <row r="42770" spans="22:22" x14ac:dyDescent="0.35">
      <c r="V42770" s="17"/>
    </row>
    <row r="42771" spans="22:22" x14ac:dyDescent="0.35">
      <c r="V42771" s="17"/>
    </row>
    <row r="42772" spans="22:22" x14ac:dyDescent="0.35">
      <c r="V42772" s="17"/>
    </row>
    <row r="42773" spans="22:22" x14ac:dyDescent="0.35">
      <c r="V42773" s="17"/>
    </row>
    <row r="42774" spans="22:22" x14ac:dyDescent="0.35">
      <c r="V42774" s="17"/>
    </row>
    <row r="42775" spans="22:22" x14ac:dyDescent="0.35">
      <c r="V42775" s="17"/>
    </row>
    <row r="42776" spans="22:22" x14ac:dyDescent="0.35">
      <c r="V42776" s="17"/>
    </row>
    <row r="42777" spans="22:22" x14ac:dyDescent="0.35">
      <c r="V42777" s="17"/>
    </row>
    <row r="42778" spans="22:22" x14ac:dyDescent="0.35">
      <c r="V42778" s="17"/>
    </row>
    <row r="42779" spans="22:22" x14ac:dyDescent="0.35">
      <c r="V42779" s="17"/>
    </row>
    <row r="42780" spans="22:22" x14ac:dyDescent="0.35">
      <c r="V42780" s="17"/>
    </row>
    <row r="42781" spans="22:22" x14ac:dyDescent="0.35">
      <c r="V42781" s="17"/>
    </row>
    <row r="42782" spans="22:22" x14ac:dyDescent="0.35">
      <c r="V42782" s="17"/>
    </row>
    <row r="42783" spans="22:22" x14ac:dyDescent="0.35">
      <c r="V42783" s="17"/>
    </row>
    <row r="42784" spans="22:22" x14ac:dyDescent="0.35">
      <c r="V42784" s="17"/>
    </row>
    <row r="42785" spans="22:22" x14ac:dyDescent="0.35">
      <c r="V42785" s="17"/>
    </row>
    <row r="42786" spans="22:22" x14ac:dyDescent="0.35">
      <c r="V42786" s="17"/>
    </row>
    <row r="42787" spans="22:22" x14ac:dyDescent="0.35">
      <c r="V42787" s="17"/>
    </row>
    <row r="42788" spans="22:22" x14ac:dyDescent="0.35">
      <c r="V42788" s="17"/>
    </row>
    <row r="42789" spans="22:22" x14ac:dyDescent="0.35">
      <c r="V42789" s="17"/>
    </row>
    <row r="42790" spans="22:22" x14ac:dyDescent="0.35">
      <c r="V42790" s="17"/>
    </row>
    <row r="42791" spans="22:22" x14ac:dyDescent="0.35">
      <c r="V42791" s="17"/>
    </row>
    <row r="42792" spans="22:22" x14ac:dyDescent="0.35">
      <c r="V42792" s="17"/>
    </row>
    <row r="42793" spans="22:22" x14ac:dyDescent="0.35">
      <c r="V42793" s="17"/>
    </row>
    <row r="42794" spans="22:22" x14ac:dyDescent="0.35">
      <c r="V42794" s="17"/>
    </row>
    <row r="42795" spans="22:22" x14ac:dyDescent="0.35">
      <c r="V42795" s="17"/>
    </row>
    <row r="42796" spans="22:22" x14ac:dyDescent="0.35">
      <c r="V42796" s="17"/>
    </row>
    <row r="42797" spans="22:22" x14ac:dyDescent="0.35">
      <c r="V42797" s="17"/>
    </row>
    <row r="42798" spans="22:22" x14ac:dyDescent="0.35">
      <c r="V42798" s="17"/>
    </row>
    <row r="42799" spans="22:22" x14ac:dyDescent="0.35">
      <c r="V42799" s="17"/>
    </row>
    <row r="42800" spans="22:22" x14ac:dyDescent="0.35">
      <c r="V42800" s="17"/>
    </row>
    <row r="42801" spans="22:22" x14ac:dyDescent="0.35">
      <c r="V42801" s="17"/>
    </row>
    <row r="42802" spans="22:22" x14ac:dyDescent="0.35">
      <c r="V42802" s="17"/>
    </row>
    <row r="42803" spans="22:22" x14ac:dyDescent="0.35">
      <c r="V42803" s="17"/>
    </row>
    <row r="42804" spans="22:22" x14ac:dyDescent="0.35">
      <c r="V42804" s="17"/>
    </row>
    <row r="42805" spans="22:22" x14ac:dyDescent="0.35">
      <c r="V42805" s="17"/>
    </row>
    <row r="42806" spans="22:22" x14ac:dyDescent="0.35">
      <c r="V42806" s="17"/>
    </row>
    <row r="42807" spans="22:22" x14ac:dyDescent="0.35">
      <c r="V42807" s="17"/>
    </row>
    <row r="42808" spans="22:22" x14ac:dyDescent="0.35">
      <c r="V42808" s="17"/>
    </row>
    <row r="42809" spans="22:22" x14ac:dyDescent="0.35">
      <c r="V42809" s="17"/>
    </row>
    <row r="42810" spans="22:22" x14ac:dyDescent="0.35">
      <c r="V42810" s="17"/>
    </row>
    <row r="42811" spans="22:22" x14ac:dyDescent="0.35">
      <c r="V42811" s="17"/>
    </row>
    <row r="42812" spans="22:22" x14ac:dyDescent="0.35">
      <c r="V42812" s="17"/>
    </row>
    <row r="42813" spans="22:22" x14ac:dyDescent="0.35">
      <c r="V42813" s="17"/>
    </row>
    <row r="42814" spans="22:22" x14ac:dyDescent="0.35">
      <c r="V42814" s="17"/>
    </row>
    <row r="42815" spans="22:22" x14ac:dyDescent="0.35">
      <c r="V42815" s="17"/>
    </row>
    <row r="42816" spans="22:22" x14ac:dyDescent="0.35">
      <c r="V42816" s="17"/>
    </row>
    <row r="42817" spans="22:22" x14ac:dyDescent="0.35">
      <c r="V42817" s="17"/>
    </row>
    <row r="42818" spans="22:22" x14ac:dyDescent="0.35">
      <c r="V42818" s="17"/>
    </row>
    <row r="42819" spans="22:22" x14ac:dyDescent="0.35">
      <c r="V42819" s="17"/>
    </row>
    <row r="42820" spans="22:22" x14ac:dyDescent="0.35">
      <c r="V42820" s="17"/>
    </row>
    <row r="42821" spans="22:22" x14ac:dyDescent="0.35">
      <c r="V42821" s="17"/>
    </row>
    <row r="42822" spans="22:22" x14ac:dyDescent="0.35">
      <c r="V42822" s="17"/>
    </row>
    <row r="42823" spans="22:22" x14ac:dyDescent="0.35">
      <c r="V42823" s="17"/>
    </row>
    <row r="42824" spans="22:22" x14ac:dyDescent="0.35">
      <c r="V42824" s="17"/>
    </row>
    <row r="42825" spans="22:22" x14ac:dyDescent="0.35">
      <c r="V42825" s="17"/>
    </row>
    <row r="42826" spans="22:22" x14ac:dyDescent="0.35">
      <c r="V42826" s="17"/>
    </row>
    <row r="42827" spans="22:22" x14ac:dyDescent="0.35">
      <c r="V42827" s="17"/>
    </row>
    <row r="42828" spans="22:22" x14ac:dyDescent="0.35">
      <c r="V42828" s="17"/>
    </row>
    <row r="42829" spans="22:22" x14ac:dyDescent="0.35">
      <c r="V42829" s="17"/>
    </row>
    <row r="42830" spans="22:22" x14ac:dyDescent="0.35">
      <c r="V42830" s="17"/>
    </row>
    <row r="42831" spans="22:22" x14ac:dyDescent="0.35">
      <c r="V42831" s="17"/>
    </row>
    <row r="42832" spans="22:22" x14ac:dyDescent="0.35">
      <c r="V42832" s="17"/>
    </row>
    <row r="42833" spans="22:22" x14ac:dyDescent="0.35">
      <c r="V42833" s="17"/>
    </row>
    <row r="42834" spans="22:22" x14ac:dyDescent="0.35">
      <c r="V42834" s="17"/>
    </row>
    <row r="42835" spans="22:22" x14ac:dyDescent="0.35">
      <c r="V42835" s="17"/>
    </row>
    <row r="42836" spans="22:22" x14ac:dyDescent="0.35">
      <c r="V42836" s="17"/>
    </row>
    <row r="42837" spans="22:22" x14ac:dyDescent="0.35">
      <c r="V42837" s="17"/>
    </row>
    <row r="42838" spans="22:22" x14ac:dyDescent="0.35">
      <c r="V42838" s="17"/>
    </row>
    <row r="42839" spans="22:22" x14ac:dyDescent="0.35">
      <c r="V42839" s="17"/>
    </row>
    <row r="42840" spans="22:22" x14ac:dyDescent="0.35">
      <c r="V42840" s="17"/>
    </row>
    <row r="42841" spans="22:22" x14ac:dyDescent="0.35">
      <c r="V42841" s="17"/>
    </row>
    <row r="42842" spans="22:22" x14ac:dyDescent="0.35">
      <c r="V42842" s="17"/>
    </row>
    <row r="42843" spans="22:22" x14ac:dyDescent="0.35">
      <c r="V42843" s="17"/>
    </row>
    <row r="42844" spans="22:22" x14ac:dyDescent="0.35">
      <c r="V42844" s="17"/>
    </row>
    <row r="42845" spans="22:22" x14ac:dyDescent="0.35">
      <c r="V42845" s="17"/>
    </row>
    <row r="42846" spans="22:22" x14ac:dyDescent="0.35">
      <c r="V42846" s="17"/>
    </row>
    <row r="42847" spans="22:22" x14ac:dyDescent="0.35">
      <c r="V42847" s="17"/>
    </row>
    <row r="42848" spans="22:22" x14ac:dyDescent="0.35">
      <c r="V42848" s="17"/>
    </row>
    <row r="42849" spans="22:22" x14ac:dyDescent="0.35">
      <c r="V42849" s="17"/>
    </row>
    <row r="42850" spans="22:22" x14ac:dyDescent="0.35">
      <c r="V42850" s="17"/>
    </row>
    <row r="42851" spans="22:22" x14ac:dyDescent="0.35">
      <c r="V42851" s="17"/>
    </row>
    <row r="42852" spans="22:22" x14ac:dyDescent="0.35">
      <c r="V42852" s="17"/>
    </row>
    <row r="42853" spans="22:22" x14ac:dyDescent="0.35">
      <c r="V42853" s="17"/>
    </row>
    <row r="42854" spans="22:22" x14ac:dyDescent="0.35">
      <c r="V42854" s="17"/>
    </row>
    <row r="42855" spans="22:22" x14ac:dyDescent="0.35">
      <c r="V42855" s="17"/>
    </row>
    <row r="42856" spans="22:22" x14ac:dyDescent="0.35">
      <c r="V42856" s="17"/>
    </row>
    <row r="42857" spans="22:22" x14ac:dyDescent="0.35">
      <c r="V42857" s="17"/>
    </row>
    <row r="42858" spans="22:22" x14ac:dyDescent="0.35">
      <c r="V42858" s="17"/>
    </row>
    <row r="42859" spans="22:22" x14ac:dyDescent="0.35">
      <c r="V42859" s="17"/>
    </row>
    <row r="42860" spans="22:22" x14ac:dyDescent="0.35">
      <c r="V42860" s="17"/>
    </row>
    <row r="42861" spans="22:22" x14ac:dyDescent="0.35">
      <c r="V42861" s="17"/>
    </row>
    <row r="42862" spans="22:22" x14ac:dyDescent="0.35">
      <c r="V42862" s="17"/>
    </row>
    <row r="42863" spans="22:22" x14ac:dyDescent="0.35">
      <c r="V42863" s="17"/>
    </row>
    <row r="42864" spans="22:22" x14ac:dyDescent="0.35">
      <c r="V42864" s="17"/>
    </row>
    <row r="42865" spans="22:22" x14ac:dyDescent="0.35">
      <c r="V42865" s="17"/>
    </row>
    <row r="42866" spans="22:22" x14ac:dyDescent="0.35">
      <c r="V42866" s="17"/>
    </row>
    <row r="42867" spans="22:22" x14ac:dyDescent="0.35">
      <c r="V42867" s="17"/>
    </row>
    <row r="42868" spans="22:22" x14ac:dyDescent="0.35">
      <c r="V42868" s="17"/>
    </row>
    <row r="42869" spans="22:22" x14ac:dyDescent="0.35">
      <c r="V42869" s="17"/>
    </row>
    <row r="42870" spans="22:22" x14ac:dyDescent="0.35">
      <c r="V42870" s="17"/>
    </row>
    <row r="42871" spans="22:22" x14ac:dyDescent="0.35">
      <c r="V42871" s="17"/>
    </row>
    <row r="42872" spans="22:22" x14ac:dyDescent="0.35">
      <c r="V42872" s="17"/>
    </row>
    <row r="42873" spans="22:22" x14ac:dyDescent="0.35">
      <c r="V42873" s="17"/>
    </row>
    <row r="42874" spans="22:22" x14ac:dyDescent="0.35">
      <c r="V42874" s="17"/>
    </row>
    <row r="42875" spans="22:22" x14ac:dyDescent="0.35">
      <c r="V42875" s="17"/>
    </row>
    <row r="42876" spans="22:22" x14ac:dyDescent="0.35">
      <c r="V42876" s="17"/>
    </row>
    <row r="42877" spans="22:22" x14ac:dyDescent="0.35">
      <c r="V42877" s="17"/>
    </row>
    <row r="42878" spans="22:22" x14ac:dyDescent="0.35">
      <c r="V42878" s="17"/>
    </row>
    <row r="42879" spans="22:22" x14ac:dyDescent="0.35">
      <c r="V42879" s="17"/>
    </row>
    <row r="42880" spans="22:22" x14ac:dyDescent="0.35">
      <c r="V42880" s="17"/>
    </row>
    <row r="42881" spans="22:22" x14ac:dyDescent="0.35">
      <c r="V42881" s="17"/>
    </row>
    <row r="42882" spans="22:22" x14ac:dyDescent="0.35">
      <c r="V42882" s="17"/>
    </row>
    <row r="42883" spans="22:22" x14ac:dyDescent="0.35">
      <c r="V42883" s="17"/>
    </row>
    <row r="42884" spans="22:22" x14ac:dyDescent="0.35">
      <c r="V42884" s="17"/>
    </row>
    <row r="42885" spans="22:22" x14ac:dyDescent="0.35">
      <c r="V42885" s="17"/>
    </row>
    <row r="42886" spans="22:22" x14ac:dyDescent="0.35">
      <c r="V42886" s="17"/>
    </row>
    <row r="42887" spans="22:22" x14ac:dyDescent="0.35">
      <c r="V42887" s="17"/>
    </row>
    <row r="42888" spans="22:22" x14ac:dyDescent="0.35">
      <c r="V42888" s="17"/>
    </row>
    <row r="42889" spans="22:22" x14ac:dyDescent="0.35">
      <c r="V42889" s="17"/>
    </row>
    <row r="42890" spans="22:22" x14ac:dyDescent="0.35">
      <c r="V42890" s="17"/>
    </row>
    <row r="42891" spans="22:22" x14ac:dyDescent="0.35">
      <c r="V42891" s="17"/>
    </row>
    <row r="42892" spans="22:22" x14ac:dyDescent="0.35">
      <c r="V42892" s="17"/>
    </row>
    <row r="42893" spans="22:22" x14ac:dyDescent="0.35">
      <c r="V42893" s="17"/>
    </row>
    <row r="42894" spans="22:22" x14ac:dyDescent="0.35">
      <c r="V42894" s="17"/>
    </row>
    <row r="42895" spans="22:22" x14ac:dyDescent="0.35">
      <c r="V42895" s="17"/>
    </row>
    <row r="42896" spans="22:22" x14ac:dyDescent="0.35">
      <c r="V42896" s="17"/>
    </row>
    <row r="42897" spans="22:22" x14ac:dyDescent="0.35">
      <c r="V42897" s="17"/>
    </row>
    <row r="42898" spans="22:22" x14ac:dyDescent="0.35">
      <c r="V42898" s="17"/>
    </row>
    <row r="42899" spans="22:22" x14ac:dyDescent="0.35">
      <c r="V42899" s="17"/>
    </row>
    <row r="42900" spans="22:22" x14ac:dyDescent="0.35">
      <c r="V42900" s="17"/>
    </row>
    <row r="42901" spans="22:22" x14ac:dyDescent="0.35">
      <c r="V42901" s="17"/>
    </row>
    <row r="42902" spans="22:22" x14ac:dyDescent="0.35">
      <c r="V42902" s="17"/>
    </row>
    <row r="42903" spans="22:22" x14ac:dyDescent="0.35">
      <c r="V42903" s="17"/>
    </row>
    <row r="42904" spans="22:22" x14ac:dyDescent="0.35">
      <c r="V42904" s="17"/>
    </row>
    <row r="42905" spans="22:22" x14ac:dyDescent="0.35">
      <c r="V42905" s="17"/>
    </row>
    <row r="42906" spans="22:22" x14ac:dyDescent="0.35">
      <c r="V42906" s="17"/>
    </row>
    <row r="42907" spans="22:22" x14ac:dyDescent="0.35">
      <c r="V42907" s="17"/>
    </row>
    <row r="42908" spans="22:22" x14ac:dyDescent="0.35">
      <c r="V42908" s="17"/>
    </row>
    <row r="42909" spans="22:22" x14ac:dyDescent="0.35">
      <c r="V42909" s="17"/>
    </row>
    <row r="42910" spans="22:22" x14ac:dyDescent="0.35">
      <c r="V42910" s="17"/>
    </row>
    <row r="42911" spans="22:22" x14ac:dyDescent="0.35">
      <c r="V42911" s="17"/>
    </row>
    <row r="42912" spans="22:22" x14ac:dyDescent="0.35">
      <c r="V42912" s="17"/>
    </row>
    <row r="42913" spans="22:22" x14ac:dyDescent="0.35">
      <c r="V42913" s="17"/>
    </row>
    <row r="42914" spans="22:22" x14ac:dyDescent="0.35">
      <c r="V42914" s="17"/>
    </row>
    <row r="42915" spans="22:22" x14ac:dyDescent="0.35">
      <c r="V42915" s="17"/>
    </row>
    <row r="42916" spans="22:22" x14ac:dyDescent="0.35">
      <c r="V42916" s="17"/>
    </row>
    <row r="42917" spans="22:22" x14ac:dyDescent="0.35">
      <c r="V42917" s="17"/>
    </row>
    <row r="42918" spans="22:22" x14ac:dyDescent="0.35">
      <c r="V42918" s="17"/>
    </row>
    <row r="42919" spans="22:22" x14ac:dyDescent="0.35">
      <c r="V42919" s="17"/>
    </row>
    <row r="42920" spans="22:22" x14ac:dyDescent="0.35">
      <c r="V42920" s="17"/>
    </row>
    <row r="42921" spans="22:22" x14ac:dyDescent="0.35">
      <c r="V42921" s="17"/>
    </row>
    <row r="42922" spans="22:22" x14ac:dyDescent="0.35">
      <c r="V42922" s="17"/>
    </row>
    <row r="42923" spans="22:22" x14ac:dyDescent="0.35">
      <c r="V42923" s="17"/>
    </row>
    <row r="42924" spans="22:22" x14ac:dyDescent="0.35">
      <c r="V42924" s="17"/>
    </row>
    <row r="42925" spans="22:22" x14ac:dyDescent="0.35">
      <c r="V42925" s="17"/>
    </row>
    <row r="42926" spans="22:22" x14ac:dyDescent="0.35">
      <c r="V42926" s="17"/>
    </row>
    <row r="42927" spans="22:22" x14ac:dyDescent="0.35">
      <c r="V42927" s="17"/>
    </row>
    <row r="42928" spans="22:22" x14ac:dyDescent="0.35">
      <c r="V42928" s="17"/>
    </row>
    <row r="42929" spans="22:22" x14ac:dyDescent="0.35">
      <c r="V42929" s="17"/>
    </row>
    <row r="42930" spans="22:22" x14ac:dyDescent="0.35">
      <c r="V42930" s="17"/>
    </row>
    <row r="42931" spans="22:22" x14ac:dyDescent="0.35">
      <c r="V42931" s="17"/>
    </row>
    <row r="42932" spans="22:22" x14ac:dyDescent="0.35">
      <c r="V42932" s="17"/>
    </row>
    <row r="42933" spans="22:22" x14ac:dyDescent="0.35">
      <c r="V42933" s="17"/>
    </row>
    <row r="42934" spans="22:22" x14ac:dyDescent="0.35">
      <c r="V42934" s="17"/>
    </row>
    <row r="42935" spans="22:22" x14ac:dyDescent="0.35">
      <c r="V42935" s="17"/>
    </row>
    <row r="42936" spans="22:22" x14ac:dyDescent="0.35">
      <c r="V42936" s="17"/>
    </row>
    <row r="42937" spans="22:22" x14ac:dyDescent="0.35">
      <c r="V42937" s="17"/>
    </row>
    <row r="42938" spans="22:22" x14ac:dyDescent="0.35">
      <c r="V42938" s="17"/>
    </row>
    <row r="42939" spans="22:22" x14ac:dyDescent="0.35">
      <c r="V42939" s="17"/>
    </row>
    <row r="42940" spans="22:22" x14ac:dyDescent="0.35">
      <c r="V42940" s="17"/>
    </row>
    <row r="42941" spans="22:22" x14ac:dyDescent="0.35">
      <c r="V42941" s="17"/>
    </row>
    <row r="42942" spans="22:22" x14ac:dyDescent="0.35">
      <c r="V42942" s="17"/>
    </row>
    <row r="42943" spans="22:22" x14ac:dyDescent="0.35">
      <c r="V42943" s="17"/>
    </row>
    <row r="42944" spans="22:22" x14ac:dyDescent="0.35">
      <c r="V42944" s="17"/>
    </row>
    <row r="42945" spans="22:22" x14ac:dyDescent="0.35">
      <c r="V42945" s="17"/>
    </row>
    <row r="42946" spans="22:22" x14ac:dyDescent="0.35">
      <c r="V42946" s="17"/>
    </row>
    <row r="42947" spans="22:22" x14ac:dyDescent="0.35">
      <c r="V42947" s="17"/>
    </row>
    <row r="42948" spans="22:22" x14ac:dyDescent="0.35">
      <c r="V42948" s="17"/>
    </row>
    <row r="42949" spans="22:22" x14ac:dyDescent="0.35">
      <c r="V42949" s="17"/>
    </row>
    <row r="42950" spans="22:22" x14ac:dyDescent="0.35">
      <c r="V42950" s="17"/>
    </row>
    <row r="42951" spans="22:22" x14ac:dyDescent="0.35">
      <c r="V42951" s="17"/>
    </row>
    <row r="42952" spans="22:22" x14ac:dyDescent="0.35">
      <c r="V42952" s="17"/>
    </row>
    <row r="42953" spans="22:22" x14ac:dyDescent="0.35">
      <c r="V42953" s="17"/>
    </row>
    <row r="42954" spans="22:22" x14ac:dyDescent="0.35">
      <c r="V42954" s="17"/>
    </row>
    <row r="42955" spans="22:22" x14ac:dyDescent="0.35">
      <c r="V42955" s="17"/>
    </row>
    <row r="42956" spans="22:22" x14ac:dyDescent="0.35">
      <c r="V42956" s="17"/>
    </row>
    <row r="42957" spans="22:22" x14ac:dyDescent="0.35">
      <c r="V42957" s="17"/>
    </row>
    <row r="42958" spans="22:22" x14ac:dyDescent="0.35">
      <c r="V42958" s="17"/>
    </row>
    <row r="42959" spans="22:22" x14ac:dyDescent="0.35">
      <c r="V42959" s="17"/>
    </row>
    <row r="42960" spans="22:22" x14ac:dyDescent="0.35">
      <c r="V42960" s="17"/>
    </row>
    <row r="42961" spans="22:22" x14ac:dyDescent="0.35">
      <c r="V42961" s="17"/>
    </row>
    <row r="42962" spans="22:22" x14ac:dyDescent="0.35">
      <c r="V42962" s="17"/>
    </row>
    <row r="42963" spans="22:22" x14ac:dyDescent="0.35">
      <c r="V42963" s="17"/>
    </row>
    <row r="42964" spans="22:22" x14ac:dyDescent="0.35">
      <c r="V42964" s="17"/>
    </row>
    <row r="42965" spans="22:22" x14ac:dyDescent="0.35">
      <c r="V42965" s="17"/>
    </row>
    <row r="42966" spans="22:22" x14ac:dyDescent="0.35">
      <c r="V42966" s="17"/>
    </row>
    <row r="42967" spans="22:22" x14ac:dyDescent="0.35">
      <c r="V42967" s="17"/>
    </row>
    <row r="42968" spans="22:22" x14ac:dyDescent="0.35">
      <c r="V42968" s="17"/>
    </row>
    <row r="42969" spans="22:22" x14ac:dyDescent="0.35">
      <c r="V42969" s="17"/>
    </row>
    <row r="42970" spans="22:22" x14ac:dyDescent="0.35">
      <c r="V42970" s="17"/>
    </row>
    <row r="42971" spans="22:22" x14ac:dyDescent="0.35">
      <c r="V42971" s="17"/>
    </row>
    <row r="42972" spans="22:22" x14ac:dyDescent="0.35">
      <c r="V42972" s="17"/>
    </row>
    <row r="42973" spans="22:22" x14ac:dyDescent="0.35">
      <c r="V42973" s="17"/>
    </row>
    <row r="42974" spans="22:22" x14ac:dyDescent="0.35">
      <c r="V42974" s="17"/>
    </row>
    <row r="42975" spans="22:22" x14ac:dyDescent="0.35">
      <c r="V42975" s="17"/>
    </row>
    <row r="42976" spans="22:22" x14ac:dyDescent="0.35">
      <c r="V42976" s="17"/>
    </row>
    <row r="42977" spans="22:22" x14ac:dyDescent="0.35">
      <c r="V42977" s="17"/>
    </row>
    <row r="42978" spans="22:22" x14ac:dyDescent="0.35">
      <c r="V42978" s="17"/>
    </row>
    <row r="42979" spans="22:22" x14ac:dyDescent="0.35">
      <c r="V42979" s="17"/>
    </row>
    <row r="42980" spans="22:22" x14ac:dyDescent="0.35">
      <c r="V42980" s="17"/>
    </row>
    <row r="42981" spans="22:22" x14ac:dyDescent="0.35">
      <c r="V42981" s="17"/>
    </row>
    <row r="42982" spans="22:22" x14ac:dyDescent="0.35">
      <c r="V42982" s="17"/>
    </row>
    <row r="42983" spans="22:22" x14ac:dyDescent="0.35">
      <c r="V42983" s="17"/>
    </row>
    <row r="42984" spans="22:22" x14ac:dyDescent="0.35">
      <c r="V42984" s="17"/>
    </row>
    <row r="42985" spans="22:22" x14ac:dyDescent="0.35">
      <c r="V42985" s="17"/>
    </row>
    <row r="42986" spans="22:22" x14ac:dyDescent="0.35">
      <c r="V42986" s="17"/>
    </row>
    <row r="42987" spans="22:22" x14ac:dyDescent="0.35">
      <c r="V42987" s="17"/>
    </row>
    <row r="42988" spans="22:22" x14ac:dyDescent="0.35">
      <c r="V42988" s="17"/>
    </row>
    <row r="42989" spans="22:22" x14ac:dyDescent="0.35">
      <c r="V42989" s="17"/>
    </row>
    <row r="42990" spans="22:22" x14ac:dyDescent="0.35">
      <c r="V42990" s="17"/>
    </row>
    <row r="42991" spans="22:22" x14ac:dyDescent="0.35">
      <c r="V42991" s="17"/>
    </row>
    <row r="42992" spans="22:22" x14ac:dyDescent="0.35">
      <c r="V42992" s="17"/>
    </row>
    <row r="42993" spans="22:22" x14ac:dyDescent="0.35">
      <c r="V42993" s="17"/>
    </row>
    <row r="42994" spans="22:22" x14ac:dyDescent="0.35">
      <c r="V42994" s="17"/>
    </row>
    <row r="42995" spans="22:22" x14ac:dyDescent="0.35">
      <c r="V42995" s="17"/>
    </row>
    <row r="42996" spans="22:22" x14ac:dyDescent="0.35">
      <c r="V42996" s="17"/>
    </row>
    <row r="42997" spans="22:22" x14ac:dyDescent="0.35">
      <c r="V42997" s="17"/>
    </row>
    <row r="42998" spans="22:22" x14ac:dyDescent="0.35">
      <c r="V42998" s="17"/>
    </row>
    <row r="42999" spans="22:22" x14ac:dyDescent="0.35">
      <c r="V42999" s="17"/>
    </row>
    <row r="43000" spans="22:22" x14ac:dyDescent="0.35">
      <c r="V43000" s="17"/>
    </row>
    <row r="43001" spans="22:22" x14ac:dyDescent="0.35">
      <c r="V43001" s="17"/>
    </row>
    <row r="43002" spans="22:22" x14ac:dyDescent="0.35">
      <c r="V43002" s="17"/>
    </row>
    <row r="43003" spans="22:22" x14ac:dyDescent="0.35">
      <c r="V43003" s="17"/>
    </row>
    <row r="43004" spans="22:22" x14ac:dyDescent="0.35">
      <c r="V43004" s="17"/>
    </row>
    <row r="43005" spans="22:22" x14ac:dyDescent="0.35">
      <c r="V43005" s="17"/>
    </row>
    <row r="43006" spans="22:22" x14ac:dyDescent="0.35">
      <c r="V43006" s="17"/>
    </row>
    <row r="43007" spans="22:22" x14ac:dyDescent="0.35">
      <c r="V43007" s="17"/>
    </row>
    <row r="43008" spans="22:22" x14ac:dyDescent="0.35">
      <c r="V43008" s="17"/>
    </row>
    <row r="43009" spans="22:22" x14ac:dyDescent="0.35">
      <c r="V43009" s="17"/>
    </row>
    <row r="43010" spans="22:22" x14ac:dyDescent="0.35">
      <c r="V43010" s="17"/>
    </row>
    <row r="43011" spans="22:22" x14ac:dyDescent="0.35">
      <c r="V43011" s="17"/>
    </row>
    <row r="43012" spans="22:22" x14ac:dyDescent="0.35">
      <c r="V43012" s="17"/>
    </row>
    <row r="43013" spans="22:22" x14ac:dyDescent="0.35">
      <c r="V43013" s="17"/>
    </row>
    <row r="43014" spans="22:22" x14ac:dyDescent="0.35">
      <c r="V43014" s="17"/>
    </row>
    <row r="43015" spans="22:22" x14ac:dyDescent="0.35">
      <c r="V43015" s="17"/>
    </row>
    <row r="43016" spans="22:22" x14ac:dyDescent="0.35">
      <c r="V43016" s="17"/>
    </row>
    <row r="43017" spans="22:22" x14ac:dyDescent="0.35">
      <c r="V43017" s="17"/>
    </row>
    <row r="43018" spans="22:22" x14ac:dyDescent="0.35">
      <c r="V43018" s="17"/>
    </row>
    <row r="43019" spans="22:22" x14ac:dyDescent="0.35">
      <c r="V43019" s="17"/>
    </row>
    <row r="43020" spans="22:22" x14ac:dyDescent="0.35">
      <c r="V43020" s="17"/>
    </row>
    <row r="43021" spans="22:22" x14ac:dyDescent="0.35">
      <c r="V43021" s="17"/>
    </row>
    <row r="43022" spans="22:22" x14ac:dyDescent="0.35">
      <c r="V43022" s="17"/>
    </row>
    <row r="43023" spans="22:22" x14ac:dyDescent="0.35">
      <c r="V43023" s="17"/>
    </row>
    <row r="43024" spans="22:22" x14ac:dyDescent="0.35">
      <c r="V43024" s="17"/>
    </row>
    <row r="43025" spans="22:22" x14ac:dyDescent="0.35">
      <c r="V43025" s="17"/>
    </row>
    <row r="43026" spans="22:22" x14ac:dyDescent="0.35">
      <c r="V43026" s="17"/>
    </row>
    <row r="43027" spans="22:22" x14ac:dyDescent="0.35">
      <c r="V43027" s="17"/>
    </row>
    <row r="43028" spans="22:22" x14ac:dyDescent="0.35">
      <c r="V43028" s="17"/>
    </row>
    <row r="43029" spans="22:22" x14ac:dyDescent="0.35">
      <c r="V43029" s="17"/>
    </row>
    <row r="43030" spans="22:22" x14ac:dyDescent="0.35">
      <c r="V43030" s="17"/>
    </row>
    <row r="43031" spans="22:22" x14ac:dyDescent="0.35">
      <c r="V43031" s="17"/>
    </row>
    <row r="43032" spans="22:22" x14ac:dyDescent="0.35">
      <c r="V43032" s="17"/>
    </row>
    <row r="43033" spans="22:22" x14ac:dyDescent="0.35">
      <c r="V43033" s="17"/>
    </row>
    <row r="43034" spans="22:22" x14ac:dyDescent="0.35">
      <c r="V43034" s="17"/>
    </row>
    <row r="43035" spans="22:22" x14ac:dyDescent="0.35">
      <c r="V43035" s="17"/>
    </row>
    <row r="43036" spans="22:22" x14ac:dyDescent="0.35">
      <c r="V43036" s="17"/>
    </row>
    <row r="43037" spans="22:22" x14ac:dyDescent="0.35">
      <c r="V43037" s="17"/>
    </row>
    <row r="43038" spans="22:22" x14ac:dyDescent="0.35">
      <c r="V43038" s="17"/>
    </row>
    <row r="43039" spans="22:22" x14ac:dyDescent="0.35">
      <c r="V43039" s="17"/>
    </row>
    <row r="43040" spans="22:22" x14ac:dyDescent="0.35">
      <c r="V43040" s="17"/>
    </row>
    <row r="43041" spans="22:22" x14ac:dyDescent="0.35">
      <c r="V43041" s="17"/>
    </row>
    <row r="43042" spans="22:22" x14ac:dyDescent="0.35">
      <c r="V43042" s="17"/>
    </row>
    <row r="43043" spans="22:22" x14ac:dyDescent="0.35">
      <c r="V43043" s="17"/>
    </row>
    <row r="43044" spans="22:22" x14ac:dyDescent="0.35">
      <c r="V43044" s="17"/>
    </row>
    <row r="43045" spans="22:22" x14ac:dyDescent="0.35">
      <c r="V43045" s="17"/>
    </row>
    <row r="43046" spans="22:22" x14ac:dyDescent="0.35">
      <c r="V43046" s="17"/>
    </row>
    <row r="43047" spans="22:22" x14ac:dyDescent="0.35">
      <c r="V43047" s="17"/>
    </row>
    <row r="43048" spans="22:22" x14ac:dyDescent="0.35">
      <c r="V43048" s="17"/>
    </row>
    <row r="43049" spans="22:22" x14ac:dyDescent="0.35">
      <c r="V43049" s="17"/>
    </row>
    <row r="43050" spans="22:22" x14ac:dyDescent="0.35">
      <c r="V43050" s="17"/>
    </row>
    <row r="43051" spans="22:22" x14ac:dyDescent="0.35">
      <c r="V43051" s="17"/>
    </row>
    <row r="43052" spans="22:22" x14ac:dyDescent="0.35">
      <c r="V43052" s="17"/>
    </row>
    <row r="43053" spans="22:22" x14ac:dyDescent="0.35">
      <c r="V43053" s="17"/>
    </row>
    <row r="43054" spans="22:22" x14ac:dyDescent="0.35">
      <c r="V43054" s="17"/>
    </row>
    <row r="43055" spans="22:22" x14ac:dyDescent="0.35">
      <c r="V43055" s="17"/>
    </row>
    <row r="43056" spans="22:22" x14ac:dyDescent="0.35">
      <c r="V43056" s="17"/>
    </row>
    <row r="43057" spans="22:22" x14ac:dyDescent="0.35">
      <c r="V43057" s="17"/>
    </row>
    <row r="43058" spans="22:22" x14ac:dyDescent="0.35">
      <c r="V43058" s="17"/>
    </row>
    <row r="43059" spans="22:22" x14ac:dyDescent="0.35">
      <c r="V43059" s="17"/>
    </row>
    <row r="43060" spans="22:22" x14ac:dyDescent="0.35">
      <c r="V43060" s="17"/>
    </row>
    <row r="43061" spans="22:22" x14ac:dyDescent="0.35">
      <c r="V43061" s="17"/>
    </row>
    <row r="43062" spans="22:22" x14ac:dyDescent="0.35">
      <c r="V43062" s="17"/>
    </row>
    <row r="43063" spans="22:22" x14ac:dyDescent="0.35">
      <c r="V43063" s="17"/>
    </row>
    <row r="43064" spans="22:22" x14ac:dyDescent="0.35">
      <c r="V43064" s="17"/>
    </row>
    <row r="43065" spans="22:22" x14ac:dyDescent="0.35">
      <c r="V43065" s="17"/>
    </row>
    <row r="43066" spans="22:22" x14ac:dyDescent="0.35">
      <c r="V43066" s="17"/>
    </row>
    <row r="43067" spans="22:22" x14ac:dyDescent="0.35">
      <c r="V43067" s="17"/>
    </row>
    <row r="43068" spans="22:22" x14ac:dyDescent="0.35">
      <c r="V43068" s="17"/>
    </row>
    <row r="43069" spans="22:22" x14ac:dyDescent="0.35">
      <c r="V43069" s="17"/>
    </row>
    <row r="43070" spans="22:22" x14ac:dyDescent="0.35">
      <c r="V43070" s="17"/>
    </row>
    <row r="43071" spans="22:22" x14ac:dyDescent="0.35">
      <c r="V43071" s="17"/>
    </row>
    <row r="43072" spans="22:22" x14ac:dyDescent="0.35">
      <c r="V43072" s="17"/>
    </row>
    <row r="43073" spans="22:22" x14ac:dyDescent="0.35">
      <c r="V43073" s="17"/>
    </row>
    <row r="43074" spans="22:22" x14ac:dyDescent="0.35">
      <c r="V43074" s="17"/>
    </row>
    <row r="43075" spans="22:22" x14ac:dyDescent="0.35">
      <c r="V43075" s="17"/>
    </row>
    <row r="43076" spans="22:22" x14ac:dyDescent="0.35">
      <c r="V43076" s="17"/>
    </row>
    <row r="43077" spans="22:22" x14ac:dyDescent="0.35">
      <c r="V43077" s="17"/>
    </row>
    <row r="43078" spans="22:22" x14ac:dyDescent="0.35">
      <c r="V43078" s="17"/>
    </row>
    <row r="43079" spans="22:22" x14ac:dyDescent="0.35">
      <c r="V43079" s="17"/>
    </row>
    <row r="43080" spans="22:22" x14ac:dyDescent="0.35">
      <c r="V43080" s="17"/>
    </row>
    <row r="43081" spans="22:22" x14ac:dyDescent="0.35">
      <c r="V43081" s="17"/>
    </row>
    <row r="43082" spans="22:22" x14ac:dyDescent="0.35">
      <c r="V43082" s="17"/>
    </row>
    <row r="43083" spans="22:22" x14ac:dyDescent="0.35">
      <c r="V43083" s="17"/>
    </row>
    <row r="43084" spans="22:22" x14ac:dyDescent="0.35">
      <c r="V43084" s="17"/>
    </row>
    <row r="43085" spans="22:22" x14ac:dyDescent="0.35">
      <c r="V43085" s="17"/>
    </row>
    <row r="43086" spans="22:22" x14ac:dyDescent="0.35">
      <c r="V43086" s="17"/>
    </row>
    <row r="43087" spans="22:22" x14ac:dyDescent="0.35">
      <c r="V43087" s="17"/>
    </row>
    <row r="43088" spans="22:22" x14ac:dyDescent="0.35">
      <c r="V43088" s="17"/>
    </row>
    <row r="43089" spans="22:22" x14ac:dyDescent="0.35">
      <c r="V43089" s="17"/>
    </row>
    <row r="43090" spans="22:22" x14ac:dyDescent="0.35">
      <c r="V43090" s="17"/>
    </row>
    <row r="43091" spans="22:22" x14ac:dyDescent="0.35">
      <c r="V43091" s="17"/>
    </row>
    <row r="43092" spans="22:22" x14ac:dyDescent="0.35">
      <c r="V43092" s="17"/>
    </row>
    <row r="43093" spans="22:22" x14ac:dyDescent="0.35">
      <c r="V43093" s="17"/>
    </row>
    <row r="43094" spans="22:22" x14ac:dyDescent="0.35">
      <c r="V43094" s="17"/>
    </row>
    <row r="43095" spans="22:22" x14ac:dyDescent="0.35">
      <c r="V43095" s="17"/>
    </row>
    <row r="43096" spans="22:22" x14ac:dyDescent="0.35">
      <c r="V43096" s="17"/>
    </row>
    <row r="43097" spans="22:22" x14ac:dyDescent="0.35">
      <c r="V43097" s="17"/>
    </row>
    <row r="43098" spans="22:22" x14ac:dyDescent="0.35">
      <c r="V43098" s="17"/>
    </row>
    <row r="43099" spans="22:22" x14ac:dyDescent="0.35">
      <c r="V43099" s="17"/>
    </row>
    <row r="43100" spans="22:22" x14ac:dyDescent="0.35">
      <c r="V43100" s="17"/>
    </row>
    <row r="43101" spans="22:22" x14ac:dyDescent="0.35">
      <c r="V43101" s="17"/>
    </row>
    <row r="43102" spans="22:22" x14ac:dyDescent="0.35">
      <c r="V43102" s="17"/>
    </row>
    <row r="43103" spans="22:22" x14ac:dyDescent="0.35">
      <c r="V43103" s="17"/>
    </row>
    <row r="43104" spans="22:22" x14ac:dyDescent="0.35">
      <c r="V43104" s="17"/>
    </row>
    <row r="43105" spans="22:22" x14ac:dyDescent="0.35">
      <c r="V43105" s="17"/>
    </row>
    <row r="43106" spans="22:22" x14ac:dyDescent="0.35">
      <c r="V43106" s="17"/>
    </row>
    <row r="43107" spans="22:22" x14ac:dyDescent="0.35">
      <c r="V43107" s="17"/>
    </row>
    <row r="43108" spans="22:22" x14ac:dyDescent="0.35">
      <c r="V43108" s="17"/>
    </row>
    <row r="43109" spans="22:22" x14ac:dyDescent="0.35">
      <c r="V43109" s="17"/>
    </row>
    <row r="43110" spans="22:22" x14ac:dyDescent="0.35">
      <c r="V43110" s="17"/>
    </row>
    <row r="43111" spans="22:22" x14ac:dyDescent="0.35">
      <c r="V43111" s="17"/>
    </row>
    <row r="43112" spans="22:22" x14ac:dyDescent="0.35">
      <c r="V43112" s="17"/>
    </row>
    <row r="43113" spans="22:22" x14ac:dyDescent="0.35">
      <c r="V43113" s="17"/>
    </row>
    <row r="43114" spans="22:22" x14ac:dyDescent="0.35">
      <c r="V43114" s="17"/>
    </row>
    <row r="43115" spans="22:22" x14ac:dyDescent="0.35">
      <c r="V43115" s="17"/>
    </row>
    <row r="43116" spans="22:22" x14ac:dyDescent="0.35">
      <c r="V43116" s="17"/>
    </row>
    <row r="43117" spans="22:22" x14ac:dyDescent="0.35">
      <c r="V43117" s="17"/>
    </row>
    <row r="43118" spans="22:22" x14ac:dyDescent="0.35">
      <c r="V43118" s="17"/>
    </row>
    <row r="43119" spans="22:22" x14ac:dyDescent="0.35">
      <c r="V43119" s="17"/>
    </row>
    <row r="43120" spans="22:22" x14ac:dyDescent="0.35">
      <c r="V43120" s="17"/>
    </row>
    <row r="43121" spans="22:22" x14ac:dyDescent="0.35">
      <c r="V43121" s="17"/>
    </row>
    <row r="43122" spans="22:22" x14ac:dyDescent="0.35">
      <c r="V43122" s="17"/>
    </row>
    <row r="43123" spans="22:22" x14ac:dyDescent="0.35">
      <c r="V43123" s="17"/>
    </row>
    <row r="43124" spans="22:22" x14ac:dyDescent="0.35">
      <c r="V43124" s="17"/>
    </row>
    <row r="43125" spans="22:22" x14ac:dyDescent="0.35">
      <c r="V43125" s="17"/>
    </row>
    <row r="43126" spans="22:22" x14ac:dyDescent="0.35">
      <c r="V43126" s="17"/>
    </row>
    <row r="43127" spans="22:22" x14ac:dyDescent="0.35">
      <c r="V43127" s="17"/>
    </row>
    <row r="43128" spans="22:22" x14ac:dyDescent="0.35">
      <c r="V43128" s="17"/>
    </row>
    <row r="43129" spans="22:22" x14ac:dyDescent="0.35">
      <c r="V43129" s="17"/>
    </row>
    <row r="43130" spans="22:22" x14ac:dyDescent="0.35">
      <c r="V43130" s="17"/>
    </row>
    <row r="43131" spans="22:22" x14ac:dyDescent="0.35">
      <c r="V43131" s="17"/>
    </row>
    <row r="43132" spans="22:22" x14ac:dyDescent="0.35">
      <c r="V43132" s="17"/>
    </row>
    <row r="43133" spans="22:22" x14ac:dyDescent="0.35">
      <c r="V43133" s="17"/>
    </row>
    <row r="43134" spans="22:22" x14ac:dyDescent="0.35">
      <c r="V43134" s="17"/>
    </row>
    <row r="43135" spans="22:22" x14ac:dyDescent="0.35">
      <c r="V43135" s="17"/>
    </row>
    <row r="43136" spans="22:22" x14ac:dyDescent="0.35">
      <c r="V43136" s="17"/>
    </row>
    <row r="43137" spans="22:22" x14ac:dyDescent="0.35">
      <c r="V43137" s="17"/>
    </row>
    <row r="43138" spans="22:22" x14ac:dyDescent="0.35">
      <c r="V43138" s="17"/>
    </row>
    <row r="43139" spans="22:22" x14ac:dyDescent="0.35">
      <c r="V43139" s="17"/>
    </row>
    <row r="43140" spans="22:22" x14ac:dyDescent="0.35">
      <c r="V43140" s="17"/>
    </row>
    <row r="43141" spans="22:22" x14ac:dyDescent="0.35">
      <c r="V43141" s="17"/>
    </row>
    <row r="43142" spans="22:22" x14ac:dyDescent="0.35">
      <c r="V43142" s="17"/>
    </row>
    <row r="43143" spans="22:22" x14ac:dyDescent="0.35">
      <c r="V43143" s="17"/>
    </row>
    <row r="43144" spans="22:22" x14ac:dyDescent="0.35">
      <c r="V43144" s="17"/>
    </row>
    <row r="43145" spans="22:22" x14ac:dyDescent="0.35">
      <c r="V43145" s="17"/>
    </row>
    <row r="43146" spans="22:22" x14ac:dyDescent="0.35">
      <c r="V43146" s="17"/>
    </row>
    <row r="43147" spans="22:22" x14ac:dyDescent="0.35">
      <c r="V43147" s="17"/>
    </row>
    <row r="43148" spans="22:22" x14ac:dyDescent="0.35">
      <c r="V43148" s="17"/>
    </row>
    <row r="43149" spans="22:22" x14ac:dyDescent="0.35">
      <c r="V43149" s="17"/>
    </row>
    <row r="43150" spans="22:22" x14ac:dyDescent="0.35">
      <c r="V43150" s="17"/>
    </row>
    <row r="43151" spans="22:22" x14ac:dyDescent="0.35">
      <c r="V43151" s="17"/>
    </row>
    <row r="43152" spans="22:22" x14ac:dyDescent="0.35">
      <c r="V43152" s="17"/>
    </row>
    <row r="43153" spans="22:22" x14ac:dyDescent="0.35">
      <c r="V43153" s="17"/>
    </row>
    <row r="43154" spans="22:22" x14ac:dyDescent="0.35">
      <c r="V43154" s="17"/>
    </row>
    <row r="43155" spans="22:22" x14ac:dyDescent="0.35">
      <c r="V43155" s="17"/>
    </row>
    <row r="43156" spans="22:22" x14ac:dyDescent="0.35">
      <c r="V43156" s="17"/>
    </row>
    <row r="43157" spans="22:22" x14ac:dyDescent="0.35">
      <c r="V43157" s="17"/>
    </row>
    <row r="43158" spans="22:22" x14ac:dyDescent="0.35">
      <c r="V43158" s="17"/>
    </row>
    <row r="43159" spans="22:22" x14ac:dyDescent="0.35">
      <c r="V43159" s="17"/>
    </row>
    <row r="43160" spans="22:22" x14ac:dyDescent="0.35">
      <c r="V43160" s="17"/>
    </row>
    <row r="43161" spans="22:22" x14ac:dyDescent="0.35">
      <c r="V43161" s="17"/>
    </row>
    <row r="43162" spans="22:22" x14ac:dyDescent="0.35">
      <c r="V43162" s="17"/>
    </row>
    <row r="43163" spans="22:22" x14ac:dyDescent="0.35">
      <c r="V43163" s="17"/>
    </row>
    <row r="43164" spans="22:22" x14ac:dyDescent="0.35">
      <c r="V43164" s="17"/>
    </row>
    <row r="43165" spans="22:22" x14ac:dyDescent="0.35">
      <c r="V43165" s="17"/>
    </row>
    <row r="43166" spans="22:22" x14ac:dyDescent="0.35">
      <c r="V43166" s="17"/>
    </row>
    <row r="43167" spans="22:22" x14ac:dyDescent="0.35">
      <c r="V43167" s="17"/>
    </row>
    <row r="43168" spans="22:22" x14ac:dyDescent="0.35">
      <c r="V43168" s="17"/>
    </row>
    <row r="43169" spans="22:22" x14ac:dyDescent="0.35">
      <c r="V43169" s="17"/>
    </row>
    <row r="43170" spans="22:22" x14ac:dyDescent="0.35">
      <c r="V43170" s="17"/>
    </row>
    <row r="43171" spans="22:22" x14ac:dyDescent="0.35">
      <c r="V43171" s="17"/>
    </row>
    <row r="43172" spans="22:22" x14ac:dyDescent="0.35">
      <c r="V43172" s="17"/>
    </row>
    <row r="43173" spans="22:22" x14ac:dyDescent="0.35">
      <c r="V43173" s="17"/>
    </row>
    <row r="43174" spans="22:22" x14ac:dyDescent="0.35">
      <c r="V43174" s="17"/>
    </row>
    <row r="43175" spans="22:22" x14ac:dyDescent="0.35">
      <c r="V43175" s="17"/>
    </row>
    <row r="43176" spans="22:22" x14ac:dyDescent="0.35">
      <c r="V43176" s="17"/>
    </row>
    <row r="43177" spans="22:22" x14ac:dyDescent="0.35">
      <c r="V43177" s="17"/>
    </row>
    <row r="43178" spans="22:22" x14ac:dyDescent="0.35">
      <c r="V43178" s="17"/>
    </row>
    <row r="43179" spans="22:22" x14ac:dyDescent="0.35">
      <c r="V43179" s="17"/>
    </row>
    <row r="43180" spans="22:22" x14ac:dyDescent="0.35">
      <c r="V43180" s="17"/>
    </row>
    <row r="43181" spans="22:22" x14ac:dyDescent="0.35">
      <c r="V43181" s="17"/>
    </row>
    <row r="43182" spans="22:22" x14ac:dyDescent="0.35">
      <c r="V43182" s="17"/>
    </row>
    <row r="43183" spans="22:22" x14ac:dyDescent="0.35">
      <c r="V43183" s="17"/>
    </row>
    <row r="43184" spans="22:22" x14ac:dyDescent="0.35">
      <c r="V43184" s="17"/>
    </row>
    <row r="43185" spans="22:22" x14ac:dyDescent="0.35">
      <c r="V43185" s="17"/>
    </row>
    <row r="43186" spans="22:22" x14ac:dyDescent="0.35">
      <c r="V43186" s="17"/>
    </row>
    <row r="43187" spans="22:22" x14ac:dyDescent="0.35">
      <c r="V43187" s="17"/>
    </row>
    <row r="43188" spans="22:22" x14ac:dyDescent="0.35">
      <c r="V43188" s="17"/>
    </row>
    <row r="43189" spans="22:22" x14ac:dyDescent="0.35">
      <c r="V43189" s="17"/>
    </row>
    <row r="43190" spans="22:22" x14ac:dyDescent="0.35">
      <c r="V43190" s="17"/>
    </row>
    <row r="43191" spans="22:22" x14ac:dyDescent="0.35">
      <c r="V43191" s="17"/>
    </row>
    <row r="43192" spans="22:22" x14ac:dyDescent="0.35">
      <c r="V43192" s="17"/>
    </row>
    <row r="43193" spans="22:22" x14ac:dyDescent="0.35">
      <c r="V43193" s="17"/>
    </row>
    <row r="43194" spans="22:22" x14ac:dyDescent="0.35">
      <c r="V43194" s="17"/>
    </row>
    <row r="43195" spans="22:22" x14ac:dyDescent="0.35">
      <c r="V43195" s="17"/>
    </row>
    <row r="43196" spans="22:22" x14ac:dyDescent="0.35">
      <c r="V43196" s="17"/>
    </row>
    <row r="43197" spans="22:22" x14ac:dyDescent="0.35">
      <c r="V43197" s="17"/>
    </row>
    <row r="43198" spans="22:22" x14ac:dyDescent="0.35">
      <c r="V43198" s="17"/>
    </row>
    <row r="43199" spans="22:22" x14ac:dyDescent="0.35">
      <c r="V43199" s="17"/>
    </row>
    <row r="43200" spans="22:22" x14ac:dyDescent="0.35">
      <c r="V43200" s="17"/>
    </row>
    <row r="43201" spans="22:22" x14ac:dyDescent="0.35">
      <c r="V43201" s="17"/>
    </row>
    <row r="43202" spans="22:22" x14ac:dyDescent="0.35">
      <c r="V43202" s="17"/>
    </row>
    <row r="43203" spans="22:22" x14ac:dyDescent="0.35">
      <c r="V43203" s="17"/>
    </row>
    <row r="43204" spans="22:22" x14ac:dyDescent="0.35">
      <c r="V43204" s="17"/>
    </row>
    <row r="43205" spans="22:22" x14ac:dyDescent="0.35">
      <c r="V43205" s="17"/>
    </row>
    <row r="43206" spans="22:22" x14ac:dyDescent="0.35">
      <c r="V43206" s="17"/>
    </row>
    <row r="43207" spans="22:22" x14ac:dyDescent="0.35">
      <c r="V43207" s="17"/>
    </row>
    <row r="43208" spans="22:22" x14ac:dyDescent="0.35">
      <c r="V43208" s="17"/>
    </row>
    <row r="43209" spans="22:22" x14ac:dyDescent="0.35">
      <c r="V43209" s="17"/>
    </row>
    <row r="43210" spans="22:22" x14ac:dyDescent="0.35">
      <c r="V43210" s="17"/>
    </row>
    <row r="43211" spans="22:22" x14ac:dyDescent="0.35">
      <c r="V43211" s="17"/>
    </row>
    <row r="43212" spans="22:22" x14ac:dyDescent="0.35">
      <c r="V43212" s="17"/>
    </row>
    <row r="43213" spans="22:22" x14ac:dyDescent="0.35">
      <c r="V43213" s="17"/>
    </row>
    <row r="43214" spans="22:22" x14ac:dyDescent="0.35">
      <c r="V43214" s="17"/>
    </row>
    <row r="43215" spans="22:22" x14ac:dyDescent="0.35">
      <c r="V43215" s="17"/>
    </row>
    <row r="43216" spans="22:22" x14ac:dyDescent="0.35">
      <c r="V43216" s="17"/>
    </row>
    <row r="43217" spans="22:22" x14ac:dyDescent="0.35">
      <c r="V43217" s="17"/>
    </row>
    <row r="43218" spans="22:22" x14ac:dyDescent="0.35">
      <c r="V43218" s="17"/>
    </row>
    <row r="43219" spans="22:22" x14ac:dyDescent="0.35">
      <c r="V43219" s="17"/>
    </row>
    <row r="43220" spans="22:22" x14ac:dyDescent="0.35">
      <c r="V43220" s="17"/>
    </row>
    <row r="43221" spans="22:22" x14ac:dyDescent="0.35">
      <c r="V43221" s="17"/>
    </row>
    <row r="43222" spans="22:22" x14ac:dyDescent="0.35">
      <c r="V43222" s="17"/>
    </row>
    <row r="43223" spans="22:22" x14ac:dyDescent="0.35">
      <c r="V43223" s="17"/>
    </row>
    <row r="43224" spans="22:22" x14ac:dyDescent="0.35">
      <c r="V43224" s="17"/>
    </row>
    <row r="43225" spans="22:22" x14ac:dyDescent="0.35">
      <c r="V43225" s="17"/>
    </row>
    <row r="43226" spans="22:22" x14ac:dyDescent="0.35">
      <c r="V43226" s="17"/>
    </row>
    <row r="43227" spans="22:22" x14ac:dyDescent="0.35">
      <c r="V43227" s="17"/>
    </row>
    <row r="43228" spans="22:22" x14ac:dyDescent="0.35">
      <c r="V43228" s="17"/>
    </row>
    <row r="43229" spans="22:22" x14ac:dyDescent="0.35">
      <c r="V43229" s="17"/>
    </row>
    <row r="43230" spans="22:22" x14ac:dyDescent="0.35">
      <c r="V43230" s="17"/>
    </row>
    <row r="43231" spans="22:22" x14ac:dyDescent="0.35">
      <c r="V43231" s="17"/>
    </row>
    <row r="43232" spans="22:22" x14ac:dyDescent="0.35">
      <c r="V43232" s="17"/>
    </row>
    <row r="43233" spans="22:22" x14ac:dyDescent="0.35">
      <c r="V43233" s="17"/>
    </row>
    <row r="43234" spans="22:22" x14ac:dyDescent="0.35">
      <c r="V43234" s="17"/>
    </row>
    <row r="43235" spans="22:22" x14ac:dyDescent="0.35">
      <c r="V43235" s="17"/>
    </row>
    <row r="43236" spans="22:22" x14ac:dyDescent="0.35">
      <c r="V43236" s="17"/>
    </row>
    <row r="43237" spans="22:22" x14ac:dyDescent="0.35">
      <c r="V43237" s="17"/>
    </row>
    <row r="43238" spans="22:22" x14ac:dyDescent="0.35">
      <c r="V43238" s="17"/>
    </row>
    <row r="43239" spans="22:22" x14ac:dyDescent="0.35">
      <c r="V43239" s="17"/>
    </row>
    <row r="43240" spans="22:22" x14ac:dyDescent="0.35">
      <c r="V43240" s="17"/>
    </row>
    <row r="43241" spans="22:22" x14ac:dyDescent="0.35">
      <c r="V43241" s="17"/>
    </row>
    <row r="43242" spans="22:22" x14ac:dyDescent="0.35">
      <c r="V43242" s="17"/>
    </row>
    <row r="43243" spans="22:22" x14ac:dyDescent="0.35">
      <c r="V43243" s="17"/>
    </row>
    <row r="43244" spans="22:22" x14ac:dyDescent="0.35">
      <c r="V43244" s="17"/>
    </row>
    <row r="43245" spans="22:22" x14ac:dyDescent="0.35">
      <c r="V43245" s="17"/>
    </row>
    <row r="43246" spans="22:22" x14ac:dyDescent="0.35">
      <c r="V43246" s="17"/>
    </row>
    <row r="43247" spans="22:22" x14ac:dyDescent="0.35">
      <c r="V43247" s="17"/>
    </row>
    <row r="43248" spans="22:22" x14ac:dyDescent="0.35">
      <c r="V43248" s="17"/>
    </row>
    <row r="43249" spans="22:22" x14ac:dyDescent="0.35">
      <c r="V43249" s="17"/>
    </row>
    <row r="43250" spans="22:22" x14ac:dyDescent="0.35">
      <c r="V43250" s="17"/>
    </row>
    <row r="43251" spans="22:22" x14ac:dyDescent="0.35">
      <c r="V43251" s="17"/>
    </row>
    <row r="43252" spans="22:22" x14ac:dyDescent="0.35">
      <c r="V43252" s="17"/>
    </row>
    <row r="43253" spans="22:22" x14ac:dyDescent="0.35">
      <c r="V43253" s="17"/>
    </row>
    <row r="43254" spans="22:22" x14ac:dyDescent="0.35">
      <c r="V43254" s="17"/>
    </row>
    <row r="43255" spans="22:22" x14ac:dyDescent="0.35">
      <c r="V43255" s="17"/>
    </row>
    <row r="43256" spans="22:22" x14ac:dyDescent="0.35">
      <c r="V43256" s="17"/>
    </row>
    <row r="43257" spans="22:22" x14ac:dyDescent="0.35">
      <c r="V43257" s="17"/>
    </row>
    <row r="43258" spans="22:22" x14ac:dyDescent="0.35">
      <c r="V43258" s="17"/>
    </row>
    <row r="43259" spans="22:22" x14ac:dyDescent="0.35">
      <c r="V43259" s="17"/>
    </row>
    <row r="43260" spans="22:22" x14ac:dyDescent="0.35">
      <c r="V43260" s="17"/>
    </row>
    <row r="43261" spans="22:22" x14ac:dyDescent="0.35">
      <c r="V43261" s="17"/>
    </row>
    <row r="43262" spans="22:22" x14ac:dyDescent="0.35">
      <c r="V43262" s="17"/>
    </row>
    <row r="43263" spans="22:22" x14ac:dyDescent="0.35">
      <c r="V43263" s="17"/>
    </row>
    <row r="43264" spans="22:22" x14ac:dyDescent="0.35">
      <c r="V43264" s="17"/>
    </row>
    <row r="43265" spans="22:22" x14ac:dyDescent="0.35">
      <c r="V43265" s="17"/>
    </row>
    <row r="43266" spans="22:22" x14ac:dyDescent="0.35">
      <c r="V43266" s="17"/>
    </row>
    <row r="43267" spans="22:22" x14ac:dyDescent="0.35">
      <c r="V43267" s="17"/>
    </row>
    <row r="43268" spans="22:22" x14ac:dyDescent="0.35">
      <c r="V43268" s="17"/>
    </row>
    <row r="43269" spans="22:22" x14ac:dyDescent="0.35">
      <c r="V43269" s="17"/>
    </row>
    <row r="43270" spans="22:22" x14ac:dyDescent="0.35">
      <c r="V43270" s="17"/>
    </row>
    <row r="43271" spans="22:22" x14ac:dyDescent="0.35">
      <c r="V43271" s="17"/>
    </row>
    <row r="43272" spans="22:22" x14ac:dyDescent="0.35">
      <c r="V43272" s="17"/>
    </row>
    <row r="43273" spans="22:22" x14ac:dyDescent="0.35">
      <c r="V43273" s="17"/>
    </row>
    <row r="43274" spans="22:22" x14ac:dyDescent="0.35">
      <c r="V43274" s="17"/>
    </row>
    <row r="43275" spans="22:22" x14ac:dyDescent="0.35">
      <c r="V43275" s="17"/>
    </row>
    <row r="43276" spans="22:22" x14ac:dyDescent="0.35">
      <c r="V43276" s="17"/>
    </row>
    <row r="43277" spans="22:22" x14ac:dyDescent="0.35">
      <c r="V43277" s="17"/>
    </row>
    <row r="43278" spans="22:22" x14ac:dyDescent="0.35">
      <c r="V43278" s="17"/>
    </row>
    <row r="43279" spans="22:22" x14ac:dyDescent="0.35">
      <c r="V43279" s="17"/>
    </row>
    <row r="43280" spans="22:22" x14ac:dyDescent="0.35">
      <c r="V43280" s="17"/>
    </row>
    <row r="43281" spans="22:22" x14ac:dyDescent="0.35">
      <c r="V43281" s="17"/>
    </row>
    <row r="43282" spans="22:22" x14ac:dyDescent="0.35">
      <c r="V43282" s="17"/>
    </row>
    <row r="43283" spans="22:22" x14ac:dyDescent="0.35">
      <c r="V43283" s="17"/>
    </row>
    <row r="43284" spans="22:22" x14ac:dyDescent="0.35">
      <c r="V43284" s="17"/>
    </row>
    <row r="43285" spans="22:22" x14ac:dyDescent="0.35">
      <c r="V43285" s="17"/>
    </row>
    <row r="43286" spans="22:22" x14ac:dyDescent="0.35">
      <c r="V43286" s="17"/>
    </row>
    <row r="43287" spans="22:22" x14ac:dyDescent="0.35">
      <c r="V43287" s="17"/>
    </row>
    <row r="43288" spans="22:22" x14ac:dyDescent="0.35">
      <c r="V43288" s="17"/>
    </row>
    <row r="43289" spans="22:22" x14ac:dyDescent="0.35">
      <c r="V43289" s="17"/>
    </row>
    <row r="43290" spans="22:22" x14ac:dyDescent="0.35">
      <c r="V43290" s="17"/>
    </row>
    <row r="43291" spans="22:22" x14ac:dyDescent="0.35">
      <c r="V43291" s="17"/>
    </row>
    <row r="43292" spans="22:22" x14ac:dyDescent="0.35">
      <c r="V43292" s="17"/>
    </row>
    <row r="43293" spans="22:22" x14ac:dyDescent="0.35">
      <c r="V43293" s="17"/>
    </row>
    <row r="43294" spans="22:22" x14ac:dyDescent="0.35">
      <c r="V43294" s="17"/>
    </row>
    <row r="43295" spans="22:22" x14ac:dyDescent="0.35">
      <c r="V43295" s="17"/>
    </row>
    <row r="43296" spans="22:22" x14ac:dyDescent="0.35">
      <c r="V43296" s="17"/>
    </row>
    <row r="43297" spans="22:22" x14ac:dyDescent="0.35">
      <c r="V43297" s="17"/>
    </row>
    <row r="43298" spans="22:22" x14ac:dyDescent="0.35">
      <c r="V43298" s="17"/>
    </row>
    <row r="43299" spans="22:22" x14ac:dyDescent="0.35">
      <c r="V43299" s="17"/>
    </row>
    <row r="43300" spans="22:22" x14ac:dyDescent="0.35">
      <c r="V43300" s="17"/>
    </row>
    <row r="43301" spans="22:22" x14ac:dyDescent="0.35">
      <c r="V43301" s="17"/>
    </row>
    <row r="43302" spans="22:22" x14ac:dyDescent="0.35">
      <c r="V43302" s="17"/>
    </row>
    <row r="43303" spans="22:22" x14ac:dyDescent="0.35">
      <c r="V43303" s="17"/>
    </row>
    <row r="43304" spans="22:22" x14ac:dyDescent="0.35">
      <c r="V43304" s="17"/>
    </row>
    <row r="43305" spans="22:22" x14ac:dyDescent="0.35">
      <c r="V43305" s="17"/>
    </row>
    <row r="43306" spans="22:22" x14ac:dyDescent="0.35">
      <c r="V43306" s="17"/>
    </row>
    <row r="43307" spans="22:22" x14ac:dyDescent="0.35">
      <c r="V43307" s="17"/>
    </row>
    <row r="43308" spans="22:22" x14ac:dyDescent="0.35">
      <c r="V43308" s="17"/>
    </row>
    <row r="43309" spans="22:22" x14ac:dyDescent="0.35">
      <c r="V43309" s="17"/>
    </row>
    <row r="43310" spans="22:22" x14ac:dyDescent="0.35">
      <c r="V43310" s="17"/>
    </row>
    <row r="43311" spans="22:22" x14ac:dyDescent="0.35">
      <c r="V43311" s="17"/>
    </row>
    <row r="43312" spans="22:22" x14ac:dyDescent="0.35">
      <c r="V43312" s="17"/>
    </row>
    <row r="43313" spans="22:22" x14ac:dyDescent="0.35">
      <c r="V43313" s="17"/>
    </row>
    <row r="43314" spans="22:22" x14ac:dyDescent="0.35">
      <c r="V43314" s="17"/>
    </row>
    <row r="43315" spans="22:22" x14ac:dyDescent="0.35">
      <c r="V43315" s="17"/>
    </row>
    <row r="43316" spans="22:22" x14ac:dyDescent="0.35">
      <c r="V43316" s="17"/>
    </row>
    <row r="43317" spans="22:22" x14ac:dyDescent="0.35">
      <c r="V43317" s="17"/>
    </row>
    <row r="43318" spans="22:22" x14ac:dyDescent="0.35">
      <c r="V43318" s="17"/>
    </row>
    <row r="43319" spans="22:22" x14ac:dyDescent="0.35">
      <c r="V43319" s="17"/>
    </row>
    <row r="43320" spans="22:22" x14ac:dyDescent="0.35">
      <c r="V43320" s="17"/>
    </row>
    <row r="43321" spans="22:22" x14ac:dyDescent="0.35">
      <c r="V43321" s="17"/>
    </row>
    <row r="43322" spans="22:22" x14ac:dyDescent="0.35">
      <c r="V43322" s="17"/>
    </row>
    <row r="43323" spans="22:22" x14ac:dyDescent="0.35">
      <c r="V43323" s="17"/>
    </row>
    <row r="43324" spans="22:22" x14ac:dyDescent="0.35">
      <c r="V43324" s="17"/>
    </row>
    <row r="43325" spans="22:22" x14ac:dyDescent="0.35">
      <c r="V43325" s="17"/>
    </row>
    <row r="43326" spans="22:22" x14ac:dyDescent="0.35">
      <c r="V43326" s="17"/>
    </row>
    <row r="43327" spans="22:22" x14ac:dyDescent="0.35">
      <c r="V43327" s="17"/>
    </row>
    <row r="43328" spans="22:22" x14ac:dyDescent="0.35">
      <c r="V43328" s="17"/>
    </row>
    <row r="43329" spans="22:22" x14ac:dyDescent="0.35">
      <c r="V43329" s="17"/>
    </row>
    <row r="43330" spans="22:22" x14ac:dyDescent="0.35">
      <c r="V43330" s="17"/>
    </row>
    <row r="43331" spans="22:22" x14ac:dyDescent="0.35">
      <c r="V43331" s="17"/>
    </row>
    <row r="43332" spans="22:22" x14ac:dyDescent="0.35">
      <c r="V43332" s="17"/>
    </row>
    <row r="43333" spans="22:22" x14ac:dyDescent="0.35">
      <c r="V43333" s="17"/>
    </row>
    <row r="43334" spans="22:22" x14ac:dyDescent="0.35">
      <c r="V43334" s="17"/>
    </row>
    <row r="43335" spans="22:22" x14ac:dyDescent="0.35">
      <c r="V43335" s="17"/>
    </row>
    <row r="43336" spans="22:22" x14ac:dyDescent="0.35">
      <c r="V43336" s="17"/>
    </row>
    <row r="43337" spans="22:22" x14ac:dyDescent="0.35">
      <c r="V43337" s="17"/>
    </row>
    <row r="43338" spans="22:22" x14ac:dyDescent="0.35">
      <c r="V43338" s="17"/>
    </row>
    <row r="43339" spans="22:22" x14ac:dyDescent="0.35">
      <c r="V43339" s="17"/>
    </row>
    <row r="43340" spans="22:22" x14ac:dyDescent="0.35">
      <c r="V43340" s="17"/>
    </row>
    <row r="43341" spans="22:22" x14ac:dyDescent="0.35">
      <c r="V43341" s="17"/>
    </row>
    <row r="43342" spans="22:22" x14ac:dyDescent="0.35">
      <c r="V43342" s="17"/>
    </row>
    <row r="43343" spans="22:22" x14ac:dyDescent="0.35">
      <c r="V43343" s="17"/>
    </row>
    <row r="43344" spans="22:22" x14ac:dyDescent="0.35">
      <c r="V43344" s="17"/>
    </row>
    <row r="43345" spans="22:22" x14ac:dyDescent="0.35">
      <c r="V43345" s="17"/>
    </row>
    <row r="43346" spans="22:22" x14ac:dyDescent="0.35">
      <c r="V43346" s="17"/>
    </row>
    <row r="43347" spans="22:22" x14ac:dyDescent="0.35">
      <c r="V43347" s="17"/>
    </row>
    <row r="43348" spans="22:22" x14ac:dyDescent="0.35">
      <c r="V43348" s="17"/>
    </row>
    <row r="43349" spans="22:22" x14ac:dyDescent="0.35">
      <c r="V43349" s="17"/>
    </row>
    <row r="43350" spans="22:22" x14ac:dyDescent="0.35">
      <c r="V43350" s="17"/>
    </row>
    <row r="43351" spans="22:22" x14ac:dyDescent="0.35">
      <c r="V43351" s="17"/>
    </row>
    <row r="43352" spans="22:22" x14ac:dyDescent="0.35">
      <c r="V43352" s="17"/>
    </row>
    <row r="43353" spans="22:22" x14ac:dyDescent="0.35">
      <c r="V43353" s="17"/>
    </row>
    <row r="43354" spans="22:22" x14ac:dyDescent="0.35">
      <c r="V43354" s="17"/>
    </row>
    <row r="43355" spans="22:22" x14ac:dyDescent="0.35">
      <c r="V43355" s="17"/>
    </row>
    <row r="43356" spans="22:22" x14ac:dyDescent="0.35">
      <c r="V43356" s="17"/>
    </row>
    <row r="43357" spans="22:22" x14ac:dyDescent="0.35">
      <c r="V43357" s="17"/>
    </row>
    <row r="43358" spans="22:22" x14ac:dyDescent="0.35">
      <c r="V43358" s="17"/>
    </row>
    <row r="43359" spans="22:22" x14ac:dyDescent="0.35">
      <c r="V43359" s="17"/>
    </row>
    <row r="43360" spans="22:22" x14ac:dyDescent="0.35">
      <c r="V43360" s="17"/>
    </row>
    <row r="43361" spans="22:22" x14ac:dyDescent="0.35">
      <c r="V43361" s="17"/>
    </row>
    <row r="43362" spans="22:22" x14ac:dyDescent="0.35">
      <c r="V43362" s="17"/>
    </row>
    <row r="43363" spans="22:22" x14ac:dyDescent="0.35">
      <c r="V43363" s="17"/>
    </row>
    <row r="43364" spans="22:22" x14ac:dyDescent="0.35">
      <c r="V43364" s="17"/>
    </row>
    <row r="43365" spans="22:22" x14ac:dyDescent="0.35">
      <c r="V43365" s="17"/>
    </row>
    <row r="43366" spans="22:22" x14ac:dyDescent="0.35">
      <c r="V43366" s="17"/>
    </row>
    <row r="43367" spans="22:22" x14ac:dyDescent="0.35">
      <c r="V43367" s="17"/>
    </row>
    <row r="43368" spans="22:22" x14ac:dyDescent="0.35">
      <c r="V43368" s="17"/>
    </row>
    <row r="43369" spans="22:22" x14ac:dyDescent="0.35">
      <c r="V43369" s="17"/>
    </row>
    <row r="43370" spans="22:22" x14ac:dyDescent="0.35">
      <c r="V43370" s="17"/>
    </row>
    <row r="43371" spans="22:22" x14ac:dyDescent="0.35">
      <c r="V43371" s="17"/>
    </row>
    <row r="43372" spans="22:22" x14ac:dyDescent="0.35">
      <c r="V43372" s="17"/>
    </row>
    <row r="43373" spans="22:22" x14ac:dyDescent="0.35">
      <c r="V43373" s="17"/>
    </row>
    <row r="43374" spans="22:22" x14ac:dyDescent="0.35">
      <c r="V43374" s="17"/>
    </row>
    <row r="43375" spans="22:22" x14ac:dyDescent="0.35">
      <c r="V43375" s="17"/>
    </row>
    <row r="43376" spans="22:22" x14ac:dyDescent="0.35">
      <c r="V43376" s="17"/>
    </row>
    <row r="43377" spans="22:22" x14ac:dyDescent="0.35">
      <c r="V43377" s="17"/>
    </row>
    <row r="43378" spans="22:22" x14ac:dyDescent="0.35">
      <c r="V43378" s="17"/>
    </row>
    <row r="43379" spans="22:22" x14ac:dyDescent="0.35">
      <c r="V43379" s="17"/>
    </row>
    <row r="43380" spans="22:22" x14ac:dyDescent="0.35">
      <c r="V43380" s="17"/>
    </row>
    <row r="43381" spans="22:22" x14ac:dyDescent="0.35">
      <c r="V43381" s="17"/>
    </row>
    <row r="43382" spans="22:22" x14ac:dyDescent="0.35">
      <c r="V43382" s="17"/>
    </row>
    <row r="43383" spans="22:22" x14ac:dyDescent="0.35">
      <c r="V43383" s="17"/>
    </row>
    <row r="43384" spans="22:22" x14ac:dyDescent="0.35">
      <c r="V43384" s="17"/>
    </row>
    <row r="43385" spans="22:22" x14ac:dyDescent="0.35">
      <c r="V43385" s="17"/>
    </row>
    <row r="43386" spans="22:22" x14ac:dyDescent="0.35">
      <c r="V43386" s="17"/>
    </row>
    <row r="43387" spans="22:22" x14ac:dyDescent="0.35">
      <c r="V43387" s="17"/>
    </row>
    <row r="43388" spans="22:22" x14ac:dyDescent="0.35">
      <c r="V43388" s="17"/>
    </row>
    <row r="43389" spans="22:22" x14ac:dyDescent="0.35">
      <c r="V43389" s="17"/>
    </row>
    <row r="43390" spans="22:22" x14ac:dyDescent="0.35">
      <c r="V43390" s="17"/>
    </row>
    <row r="43391" spans="22:22" x14ac:dyDescent="0.35">
      <c r="V43391" s="17"/>
    </row>
    <row r="43392" spans="22:22" x14ac:dyDescent="0.35">
      <c r="V43392" s="17"/>
    </row>
    <row r="43393" spans="22:22" x14ac:dyDescent="0.35">
      <c r="V43393" s="17"/>
    </row>
    <row r="43394" spans="22:22" x14ac:dyDescent="0.35">
      <c r="V43394" s="17"/>
    </row>
    <row r="43395" spans="22:22" x14ac:dyDescent="0.35">
      <c r="V43395" s="17"/>
    </row>
    <row r="43396" spans="22:22" x14ac:dyDescent="0.35">
      <c r="V43396" s="17"/>
    </row>
    <row r="43397" spans="22:22" x14ac:dyDescent="0.35">
      <c r="V43397" s="17"/>
    </row>
    <row r="43398" spans="22:22" x14ac:dyDescent="0.35">
      <c r="V43398" s="17"/>
    </row>
    <row r="43399" spans="22:22" x14ac:dyDescent="0.35">
      <c r="V43399" s="17"/>
    </row>
    <row r="43400" spans="22:22" x14ac:dyDescent="0.35">
      <c r="V43400" s="17"/>
    </row>
    <row r="43401" spans="22:22" x14ac:dyDescent="0.35">
      <c r="V43401" s="17"/>
    </row>
    <row r="43402" spans="22:22" x14ac:dyDescent="0.35">
      <c r="V43402" s="17"/>
    </row>
    <row r="43403" spans="22:22" x14ac:dyDescent="0.35">
      <c r="V43403" s="17"/>
    </row>
    <row r="43404" spans="22:22" x14ac:dyDescent="0.35">
      <c r="V43404" s="17"/>
    </row>
    <row r="43405" spans="22:22" x14ac:dyDescent="0.35">
      <c r="V43405" s="17"/>
    </row>
    <row r="43406" spans="22:22" x14ac:dyDescent="0.35">
      <c r="V43406" s="17"/>
    </row>
    <row r="43407" spans="22:22" x14ac:dyDescent="0.35">
      <c r="V43407" s="17"/>
    </row>
    <row r="43408" spans="22:22" x14ac:dyDescent="0.35">
      <c r="V43408" s="17"/>
    </row>
    <row r="43409" spans="22:22" x14ac:dyDescent="0.35">
      <c r="V43409" s="17"/>
    </row>
    <row r="43410" spans="22:22" x14ac:dyDescent="0.35">
      <c r="V43410" s="17"/>
    </row>
    <row r="43411" spans="22:22" x14ac:dyDescent="0.35">
      <c r="V43411" s="17"/>
    </row>
    <row r="43412" spans="22:22" x14ac:dyDescent="0.35">
      <c r="V43412" s="17"/>
    </row>
    <row r="43413" spans="22:22" x14ac:dyDescent="0.35">
      <c r="V43413" s="17"/>
    </row>
    <row r="43414" spans="22:22" x14ac:dyDescent="0.35">
      <c r="V43414" s="17"/>
    </row>
    <row r="43415" spans="22:22" x14ac:dyDescent="0.35">
      <c r="V43415" s="17"/>
    </row>
    <row r="43416" spans="22:22" x14ac:dyDescent="0.35">
      <c r="V43416" s="17"/>
    </row>
    <row r="43417" spans="22:22" x14ac:dyDescent="0.35">
      <c r="V43417" s="17"/>
    </row>
    <row r="43418" spans="22:22" x14ac:dyDescent="0.35">
      <c r="V43418" s="17"/>
    </row>
    <row r="43419" spans="22:22" x14ac:dyDescent="0.35">
      <c r="V43419" s="17"/>
    </row>
    <row r="43420" spans="22:22" x14ac:dyDescent="0.35">
      <c r="V43420" s="17"/>
    </row>
    <row r="43421" spans="22:22" x14ac:dyDescent="0.35">
      <c r="V43421" s="17"/>
    </row>
    <row r="43422" spans="22:22" x14ac:dyDescent="0.35">
      <c r="V43422" s="17"/>
    </row>
    <row r="43423" spans="22:22" x14ac:dyDescent="0.35">
      <c r="V43423" s="17"/>
    </row>
    <row r="43424" spans="22:22" x14ac:dyDescent="0.35">
      <c r="V43424" s="17"/>
    </row>
    <row r="43425" spans="22:22" x14ac:dyDescent="0.35">
      <c r="V43425" s="17"/>
    </row>
    <row r="43426" spans="22:22" x14ac:dyDescent="0.35">
      <c r="V43426" s="17"/>
    </row>
    <row r="43427" spans="22:22" x14ac:dyDescent="0.35">
      <c r="V43427" s="17"/>
    </row>
    <row r="43428" spans="22:22" x14ac:dyDescent="0.35">
      <c r="V43428" s="17"/>
    </row>
    <row r="43429" spans="22:22" x14ac:dyDescent="0.35">
      <c r="V43429" s="17"/>
    </row>
    <row r="43430" spans="22:22" x14ac:dyDescent="0.35">
      <c r="V43430" s="17"/>
    </row>
    <row r="43431" spans="22:22" x14ac:dyDescent="0.35">
      <c r="V43431" s="17"/>
    </row>
    <row r="43432" spans="22:22" x14ac:dyDescent="0.35">
      <c r="V43432" s="17"/>
    </row>
    <row r="43433" spans="22:22" x14ac:dyDescent="0.35">
      <c r="V43433" s="17"/>
    </row>
    <row r="43434" spans="22:22" x14ac:dyDescent="0.35">
      <c r="V43434" s="17"/>
    </row>
    <row r="43435" spans="22:22" x14ac:dyDescent="0.35">
      <c r="V43435" s="17"/>
    </row>
    <row r="43436" spans="22:22" x14ac:dyDescent="0.35">
      <c r="V43436" s="17"/>
    </row>
    <row r="43437" spans="22:22" x14ac:dyDescent="0.35">
      <c r="V43437" s="17"/>
    </row>
    <row r="43438" spans="22:22" x14ac:dyDescent="0.35">
      <c r="V43438" s="17"/>
    </row>
    <row r="43439" spans="22:22" x14ac:dyDescent="0.35">
      <c r="V43439" s="17"/>
    </row>
    <row r="43440" spans="22:22" x14ac:dyDescent="0.35">
      <c r="V43440" s="17"/>
    </row>
    <row r="43441" spans="22:22" x14ac:dyDescent="0.35">
      <c r="V43441" s="17"/>
    </row>
    <row r="43442" spans="22:22" x14ac:dyDescent="0.35">
      <c r="V43442" s="17"/>
    </row>
    <row r="43443" spans="22:22" x14ac:dyDescent="0.35">
      <c r="V43443" s="17"/>
    </row>
    <row r="43444" spans="22:22" x14ac:dyDescent="0.35">
      <c r="V43444" s="17"/>
    </row>
    <row r="43445" spans="22:22" x14ac:dyDescent="0.35">
      <c r="V43445" s="17"/>
    </row>
    <row r="43446" spans="22:22" x14ac:dyDescent="0.35">
      <c r="V43446" s="17"/>
    </row>
    <row r="43447" spans="22:22" x14ac:dyDescent="0.35">
      <c r="V43447" s="17"/>
    </row>
    <row r="43448" spans="22:22" x14ac:dyDescent="0.35">
      <c r="V43448" s="17"/>
    </row>
    <row r="43449" spans="22:22" x14ac:dyDescent="0.35">
      <c r="V43449" s="17"/>
    </row>
    <row r="43450" spans="22:22" x14ac:dyDescent="0.35">
      <c r="V43450" s="17"/>
    </row>
    <row r="43451" spans="22:22" x14ac:dyDescent="0.35">
      <c r="V43451" s="17"/>
    </row>
    <row r="43452" spans="22:22" x14ac:dyDescent="0.35">
      <c r="V43452" s="17"/>
    </row>
    <row r="43453" spans="22:22" x14ac:dyDescent="0.35">
      <c r="V43453" s="17"/>
    </row>
    <row r="43454" spans="22:22" x14ac:dyDescent="0.35">
      <c r="V43454" s="17"/>
    </row>
    <row r="43455" spans="22:22" x14ac:dyDescent="0.35">
      <c r="V43455" s="17"/>
    </row>
    <row r="43456" spans="22:22" x14ac:dyDescent="0.35">
      <c r="V43456" s="17"/>
    </row>
    <row r="43457" spans="22:22" x14ac:dyDescent="0.35">
      <c r="V43457" s="17"/>
    </row>
    <row r="43458" spans="22:22" x14ac:dyDescent="0.35">
      <c r="V43458" s="17"/>
    </row>
    <row r="43459" spans="22:22" x14ac:dyDescent="0.35">
      <c r="V43459" s="17"/>
    </row>
    <row r="43460" spans="22:22" x14ac:dyDescent="0.35">
      <c r="V43460" s="17"/>
    </row>
    <row r="43461" spans="22:22" x14ac:dyDescent="0.35">
      <c r="V43461" s="17"/>
    </row>
    <row r="43462" spans="22:22" x14ac:dyDescent="0.35">
      <c r="V43462" s="17"/>
    </row>
    <row r="43463" spans="22:22" x14ac:dyDescent="0.35">
      <c r="V43463" s="17"/>
    </row>
    <row r="43464" spans="22:22" x14ac:dyDescent="0.35">
      <c r="V43464" s="17"/>
    </row>
    <row r="43465" spans="22:22" x14ac:dyDescent="0.35">
      <c r="V43465" s="17"/>
    </row>
    <row r="43466" spans="22:22" x14ac:dyDescent="0.35">
      <c r="V43466" s="17"/>
    </row>
    <row r="43467" spans="22:22" x14ac:dyDescent="0.35">
      <c r="V43467" s="17"/>
    </row>
    <row r="43468" spans="22:22" x14ac:dyDescent="0.35">
      <c r="V43468" s="17"/>
    </row>
    <row r="43469" spans="22:22" x14ac:dyDescent="0.35">
      <c r="V43469" s="17"/>
    </row>
    <row r="43470" spans="22:22" x14ac:dyDescent="0.35">
      <c r="V43470" s="17"/>
    </row>
    <row r="43471" spans="22:22" x14ac:dyDescent="0.35">
      <c r="V43471" s="17"/>
    </row>
    <row r="43472" spans="22:22" x14ac:dyDescent="0.35">
      <c r="V43472" s="17"/>
    </row>
    <row r="43473" spans="22:22" x14ac:dyDescent="0.35">
      <c r="V43473" s="17"/>
    </row>
    <row r="43474" spans="22:22" x14ac:dyDescent="0.35">
      <c r="V43474" s="17"/>
    </row>
    <row r="43475" spans="22:22" x14ac:dyDescent="0.35">
      <c r="V43475" s="17"/>
    </row>
    <row r="43476" spans="22:22" x14ac:dyDescent="0.35">
      <c r="V43476" s="17"/>
    </row>
    <row r="43477" spans="22:22" x14ac:dyDescent="0.35">
      <c r="V43477" s="17"/>
    </row>
    <row r="43478" spans="22:22" x14ac:dyDescent="0.35">
      <c r="V43478" s="17"/>
    </row>
    <row r="43479" spans="22:22" x14ac:dyDescent="0.35">
      <c r="V43479" s="17"/>
    </row>
    <row r="43480" spans="22:22" x14ac:dyDescent="0.35">
      <c r="V43480" s="17"/>
    </row>
    <row r="43481" spans="22:22" x14ac:dyDescent="0.35">
      <c r="V43481" s="17"/>
    </row>
    <row r="43482" spans="22:22" x14ac:dyDescent="0.35">
      <c r="V43482" s="17"/>
    </row>
    <row r="43483" spans="22:22" x14ac:dyDescent="0.35">
      <c r="V43483" s="17"/>
    </row>
    <row r="43484" spans="22:22" x14ac:dyDescent="0.35">
      <c r="V43484" s="17"/>
    </row>
    <row r="43485" spans="22:22" x14ac:dyDescent="0.35">
      <c r="V43485" s="17"/>
    </row>
    <row r="43486" spans="22:22" x14ac:dyDescent="0.35">
      <c r="V43486" s="17"/>
    </row>
    <row r="43487" spans="22:22" x14ac:dyDescent="0.35">
      <c r="V43487" s="17"/>
    </row>
    <row r="43488" spans="22:22" x14ac:dyDescent="0.35">
      <c r="V43488" s="17"/>
    </row>
    <row r="43489" spans="22:22" x14ac:dyDescent="0.35">
      <c r="V43489" s="17"/>
    </row>
    <row r="43490" spans="22:22" x14ac:dyDescent="0.35">
      <c r="V43490" s="17"/>
    </row>
    <row r="43491" spans="22:22" x14ac:dyDescent="0.35">
      <c r="V43491" s="17"/>
    </row>
    <row r="43492" spans="22:22" x14ac:dyDescent="0.35">
      <c r="V43492" s="17"/>
    </row>
    <row r="43493" spans="22:22" x14ac:dyDescent="0.35">
      <c r="V43493" s="17"/>
    </row>
    <row r="43494" spans="22:22" x14ac:dyDescent="0.35">
      <c r="V43494" s="17"/>
    </row>
    <row r="43495" spans="22:22" x14ac:dyDescent="0.35">
      <c r="V43495" s="17"/>
    </row>
    <row r="43496" spans="22:22" x14ac:dyDescent="0.35">
      <c r="V43496" s="17"/>
    </row>
    <row r="43497" spans="22:22" x14ac:dyDescent="0.35">
      <c r="V43497" s="17"/>
    </row>
    <row r="43498" spans="22:22" x14ac:dyDescent="0.35">
      <c r="V43498" s="17"/>
    </row>
    <row r="43499" spans="22:22" x14ac:dyDescent="0.35">
      <c r="V43499" s="17"/>
    </row>
    <row r="43500" spans="22:22" x14ac:dyDescent="0.35">
      <c r="V43500" s="17"/>
    </row>
    <row r="43501" spans="22:22" x14ac:dyDescent="0.35">
      <c r="V43501" s="17"/>
    </row>
    <row r="43502" spans="22:22" x14ac:dyDescent="0.35">
      <c r="V43502" s="17"/>
    </row>
    <row r="43503" spans="22:22" x14ac:dyDescent="0.35">
      <c r="V43503" s="17"/>
    </row>
    <row r="43504" spans="22:22" x14ac:dyDescent="0.35">
      <c r="V43504" s="17"/>
    </row>
    <row r="43505" spans="22:22" x14ac:dyDescent="0.35">
      <c r="V43505" s="17"/>
    </row>
    <row r="43506" spans="22:22" x14ac:dyDescent="0.35">
      <c r="V43506" s="17"/>
    </row>
    <row r="43507" spans="22:22" x14ac:dyDescent="0.35">
      <c r="V43507" s="17"/>
    </row>
    <row r="43508" spans="22:22" x14ac:dyDescent="0.35">
      <c r="V43508" s="17"/>
    </row>
    <row r="43509" spans="22:22" x14ac:dyDescent="0.35">
      <c r="V43509" s="17"/>
    </row>
    <row r="43510" spans="22:22" x14ac:dyDescent="0.35">
      <c r="V43510" s="17"/>
    </row>
    <row r="43511" spans="22:22" x14ac:dyDescent="0.35">
      <c r="V43511" s="17"/>
    </row>
    <row r="43512" spans="22:22" x14ac:dyDescent="0.35">
      <c r="V43512" s="17"/>
    </row>
    <row r="43513" spans="22:22" x14ac:dyDescent="0.35">
      <c r="V43513" s="17"/>
    </row>
    <row r="43514" spans="22:22" x14ac:dyDescent="0.35">
      <c r="V43514" s="17"/>
    </row>
    <row r="43515" spans="22:22" x14ac:dyDescent="0.35">
      <c r="V43515" s="17"/>
    </row>
    <row r="43516" spans="22:22" x14ac:dyDescent="0.35">
      <c r="V43516" s="17"/>
    </row>
    <row r="43517" spans="22:22" x14ac:dyDescent="0.35">
      <c r="V43517" s="17"/>
    </row>
    <row r="43518" spans="22:22" x14ac:dyDescent="0.35">
      <c r="V43518" s="17"/>
    </row>
    <row r="43519" spans="22:22" x14ac:dyDescent="0.35">
      <c r="V43519" s="17"/>
    </row>
    <row r="43520" spans="22:22" x14ac:dyDescent="0.35">
      <c r="V43520" s="17"/>
    </row>
    <row r="43521" spans="22:22" x14ac:dyDescent="0.35">
      <c r="V43521" s="17"/>
    </row>
    <row r="43522" spans="22:22" x14ac:dyDescent="0.35">
      <c r="V43522" s="17"/>
    </row>
    <row r="43523" spans="22:22" x14ac:dyDescent="0.35">
      <c r="V43523" s="17"/>
    </row>
    <row r="43524" spans="22:22" x14ac:dyDescent="0.35">
      <c r="V43524" s="17"/>
    </row>
    <row r="43525" spans="22:22" x14ac:dyDescent="0.35">
      <c r="V43525" s="17"/>
    </row>
    <row r="43526" spans="22:22" x14ac:dyDescent="0.35">
      <c r="V43526" s="17"/>
    </row>
    <row r="43527" spans="22:22" x14ac:dyDescent="0.35">
      <c r="V43527" s="17"/>
    </row>
    <row r="43528" spans="22:22" x14ac:dyDescent="0.35">
      <c r="V43528" s="17"/>
    </row>
    <row r="43529" spans="22:22" x14ac:dyDescent="0.35">
      <c r="V43529" s="17"/>
    </row>
    <row r="43530" spans="22:22" x14ac:dyDescent="0.35">
      <c r="V43530" s="17"/>
    </row>
    <row r="43531" spans="22:22" x14ac:dyDescent="0.35">
      <c r="V43531" s="17"/>
    </row>
    <row r="43532" spans="22:22" x14ac:dyDescent="0.35">
      <c r="V43532" s="17"/>
    </row>
    <row r="43533" spans="22:22" x14ac:dyDescent="0.35">
      <c r="V43533" s="17"/>
    </row>
    <row r="43534" spans="22:22" x14ac:dyDescent="0.35">
      <c r="V43534" s="17"/>
    </row>
    <row r="43535" spans="22:22" x14ac:dyDescent="0.35">
      <c r="V43535" s="17"/>
    </row>
    <row r="43536" spans="22:22" x14ac:dyDescent="0.35">
      <c r="V43536" s="17"/>
    </row>
    <row r="43537" spans="22:22" x14ac:dyDescent="0.35">
      <c r="V43537" s="17"/>
    </row>
    <row r="43538" spans="22:22" x14ac:dyDescent="0.35">
      <c r="V43538" s="17"/>
    </row>
    <row r="43539" spans="22:22" x14ac:dyDescent="0.35">
      <c r="V43539" s="17"/>
    </row>
    <row r="43540" spans="22:22" x14ac:dyDescent="0.35">
      <c r="V43540" s="17"/>
    </row>
    <row r="43541" spans="22:22" x14ac:dyDescent="0.35">
      <c r="V43541" s="17"/>
    </row>
    <row r="43542" spans="22:22" x14ac:dyDescent="0.35">
      <c r="V43542" s="17"/>
    </row>
    <row r="43543" spans="22:22" x14ac:dyDescent="0.35">
      <c r="V43543" s="17"/>
    </row>
    <row r="43544" spans="22:22" x14ac:dyDescent="0.35">
      <c r="V43544" s="17"/>
    </row>
    <row r="43545" spans="22:22" x14ac:dyDescent="0.35">
      <c r="V43545" s="17"/>
    </row>
    <row r="43546" spans="22:22" x14ac:dyDescent="0.35">
      <c r="V43546" s="17"/>
    </row>
    <row r="43547" spans="22:22" x14ac:dyDescent="0.35">
      <c r="V43547" s="17"/>
    </row>
    <row r="43548" spans="22:22" x14ac:dyDescent="0.35">
      <c r="V43548" s="17"/>
    </row>
    <row r="43549" spans="22:22" x14ac:dyDescent="0.35">
      <c r="V43549" s="17"/>
    </row>
    <row r="43550" spans="22:22" x14ac:dyDescent="0.35">
      <c r="V43550" s="17"/>
    </row>
    <row r="43551" spans="22:22" x14ac:dyDescent="0.35">
      <c r="V43551" s="17"/>
    </row>
    <row r="43552" spans="22:22" x14ac:dyDescent="0.35">
      <c r="V43552" s="17"/>
    </row>
    <row r="43553" spans="22:22" x14ac:dyDescent="0.35">
      <c r="V43553" s="17"/>
    </row>
    <row r="43554" spans="22:22" x14ac:dyDescent="0.35">
      <c r="V43554" s="17"/>
    </row>
    <row r="43555" spans="22:22" x14ac:dyDescent="0.35">
      <c r="V43555" s="17"/>
    </row>
    <row r="43556" spans="22:22" x14ac:dyDescent="0.35">
      <c r="V43556" s="17"/>
    </row>
    <row r="43557" spans="22:22" x14ac:dyDescent="0.35">
      <c r="V43557" s="17"/>
    </row>
    <row r="43558" spans="22:22" x14ac:dyDescent="0.35">
      <c r="V43558" s="17"/>
    </row>
    <row r="43559" spans="22:22" x14ac:dyDescent="0.35">
      <c r="V43559" s="17"/>
    </row>
    <row r="43560" spans="22:22" x14ac:dyDescent="0.35">
      <c r="V43560" s="17"/>
    </row>
    <row r="43561" spans="22:22" x14ac:dyDescent="0.35">
      <c r="V43561" s="17"/>
    </row>
    <row r="43562" spans="22:22" x14ac:dyDescent="0.35">
      <c r="V43562" s="17"/>
    </row>
    <row r="43563" spans="22:22" x14ac:dyDescent="0.35">
      <c r="V43563" s="17"/>
    </row>
    <row r="43564" spans="22:22" x14ac:dyDescent="0.35">
      <c r="V43564" s="17"/>
    </row>
    <row r="43565" spans="22:22" x14ac:dyDescent="0.35">
      <c r="V43565" s="17"/>
    </row>
    <row r="43566" spans="22:22" x14ac:dyDescent="0.35">
      <c r="V43566" s="17"/>
    </row>
    <row r="43567" spans="22:22" x14ac:dyDescent="0.35">
      <c r="V43567" s="17"/>
    </row>
    <row r="43568" spans="22:22" x14ac:dyDescent="0.35">
      <c r="V43568" s="17"/>
    </row>
    <row r="43569" spans="22:22" x14ac:dyDescent="0.35">
      <c r="V43569" s="17"/>
    </row>
    <row r="43570" spans="22:22" x14ac:dyDescent="0.35">
      <c r="V43570" s="17"/>
    </row>
    <row r="43571" spans="22:22" x14ac:dyDescent="0.35">
      <c r="V43571" s="17"/>
    </row>
    <row r="43572" spans="22:22" x14ac:dyDescent="0.35">
      <c r="V43572" s="17"/>
    </row>
    <row r="43573" spans="22:22" x14ac:dyDescent="0.35">
      <c r="V43573" s="17"/>
    </row>
    <row r="43574" spans="22:22" x14ac:dyDescent="0.35">
      <c r="V43574" s="17"/>
    </row>
    <row r="43575" spans="22:22" x14ac:dyDescent="0.35">
      <c r="V43575" s="17"/>
    </row>
    <row r="43576" spans="22:22" x14ac:dyDescent="0.35">
      <c r="V43576" s="17"/>
    </row>
    <row r="43577" spans="22:22" x14ac:dyDescent="0.35">
      <c r="V43577" s="17"/>
    </row>
    <row r="43578" spans="22:22" x14ac:dyDescent="0.35">
      <c r="V43578" s="17"/>
    </row>
    <row r="43579" spans="22:22" x14ac:dyDescent="0.35">
      <c r="V43579" s="17"/>
    </row>
    <row r="43580" spans="22:22" x14ac:dyDescent="0.35">
      <c r="V43580" s="17"/>
    </row>
    <row r="43581" spans="22:22" x14ac:dyDescent="0.35">
      <c r="V43581" s="17"/>
    </row>
    <row r="43582" spans="22:22" x14ac:dyDescent="0.35">
      <c r="V43582" s="17"/>
    </row>
    <row r="43583" spans="22:22" x14ac:dyDescent="0.35">
      <c r="V43583" s="17"/>
    </row>
    <row r="43584" spans="22:22" x14ac:dyDescent="0.35">
      <c r="V43584" s="17"/>
    </row>
    <row r="43585" spans="22:22" x14ac:dyDescent="0.35">
      <c r="V43585" s="17"/>
    </row>
    <row r="43586" spans="22:22" x14ac:dyDescent="0.35">
      <c r="V43586" s="17"/>
    </row>
    <row r="43587" spans="22:22" x14ac:dyDescent="0.35">
      <c r="V43587" s="17"/>
    </row>
    <row r="43588" spans="22:22" x14ac:dyDescent="0.35">
      <c r="V43588" s="17"/>
    </row>
    <row r="43589" spans="22:22" x14ac:dyDescent="0.35">
      <c r="V43589" s="17"/>
    </row>
    <row r="43590" spans="22:22" x14ac:dyDescent="0.35">
      <c r="V43590" s="17"/>
    </row>
    <row r="43591" spans="22:22" x14ac:dyDescent="0.35">
      <c r="V43591" s="17"/>
    </row>
    <row r="43592" spans="22:22" x14ac:dyDescent="0.35">
      <c r="V43592" s="17"/>
    </row>
    <row r="43593" spans="22:22" x14ac:dyDescent="0.35">
      <c r="V43593" s="17"/>
    </row>
    <row r="43594" spans="22:22" x14ac:dyDescent="0.35">
      <c r="V43594" s="17"/>
    </row>
    <row r="43595" spans="22:22" x14ac:dyDescent="0.35">
      <c r="V43595" s="17"/>
    </row>
    <row r="43596" spans="22:22" x14ac:dyDescent="0.35">
      <c r="V43596" s="17"/>
    </row>
    <row r="43597" spans="22:22" x14ac:dyDescent="0.35">
      <c r="V43597" s="17"/>
    </row>
    <row r="43598" spans="22:22" x14ac:dyDescent="0.35">
      <c r="V43598" s="17"/>
    </row>
    <row r="43599" spans="22:22" x14ac:dyDescent="0.35">
      <c r="V43599" s="17"/>
    </row>
    <row r="43600" spans="22:22" x14ac:dyDescent="0.35">
      <c r="V43600" s="17"/>
    </row>
    <row r="43601" spans="22:22" x14ac:dyDescent="0.35">
      <c r="V43601" s="17"/>
    </row>
    <row r="43602" spans="22:22" x14ac:dyDescent="0.35">
      <c r="V43602" s="17"/>
    </row>
    <row r="43603" spans="22:22" x14ac:dyDescent="0.35">
      <c r="V43603" s="17"/>
    </row>
    <row r="43604" spans="22:22" x14ac:dyDescent="0.35">
      <c r="V43604" s="17"/>
    </row>
    <row r="43605" spans="22:22" x14ac:dyDescent="0.35">
      <c r="V43605" s="17"/>
    </row>
    <row r="43606" spans="22:22" x14ac:dyDescent="0.35">
      <c r="V43606" s="17"/>
    </row>
    <row r="43607" spans="22:22" x14ac:dyDescent="0.35">
      <c r="V43607" s="17"/>
    </row>
    <row r="43608" spans="22:22" x14ac:dyDescent="0.35">
      <c r="V43608" s="17"/>
    </row>
    <row r="43609" spans="22:22" x14ac:dyDescent="0.35">
      <c r="V43609" s="17"/>
    </row>
    <row r="43610" spans="22:22" x14ac:dyDescent="0.35">
      <c r="V43610" s="17"/>
    </row>
    <row r="43611" spans="22:22" x14ac:dyDescent="0.35">
      <c r="V43611" s="17"/>
    </row>
    <row r="43612" spans="22:22" x14ac:dyDescent="0.35">
      <c r="V43612" s="17"/>
    </row>
    <row r="43613" spans="22:22" x14ac:dyDescent="0.35">
      <c r="V43613" s="17"/>
    </row>
    <row r="43614" spans="22:22" x14ac:dyDescent="0.35">
      <c r="V43614" s="17"/>
    </row>
    <row r="43615" spans="22:22" x14ac:dyDescent="0.35">
      <c r="V43615" s="17"/>
    </row>
    <row r="43616" spans="22:22" x14ac:dyDescent="0.35">
      <c r="V43616" s="17"/>
    </row>
    <row r="43617" spans="22:22" x14ac:dyDescent="0.35">
      <c r="V43617" s="17"/>
    </row>
    <row r="43618" spans="22:22" x14ac:dyDescent="0.35">
      <c r="V43618" s="17"/>
    </row>
    <row r="43619" spans="22:22" x14ac:dyDescent="0.35">
      <c r="V43619" s="17"/>
    </row>
    <row r="43620" spans="22:22" x14ac:dyDescent="0.35">
      <c r="V43620" s="17"/>
    </row>
    <row r="43621" spans="22:22" x14ac:dyDescent="0.35">
      <c r="V43621" s="17"/>
    </row>
    <row r="43622" spans="22:22" x14ac:dyDescent="0.35">
      <c r="V43622" s="17"/>
    </row>
    <row r="43623" spans="22:22" x14ac:dyDescent="0.35">
      <c r="V43623" s="17"/>
    </row>
    <row r="43624" spans="22:22" x14ac:dyDescent="0.35">
      <c r="V43624" s="17"/>
    </row>
    <row r="43625" spans="22:22" x14ac:dyDescent="0.35">
      <c r="V43625" s="17"/>
    </row>
    <row r="43626" spans="22:22" x14ac:dyDescent="0.35">
      <c r="V43626" s="17"/>
    </row>
    <row r="43627" spans="22:22" x14ac:dyDescent="0.35">
      <c r="V43627" s="17"/>
    </row>
    <row r="43628" spans="22:22" x14ac:dyDescent="0.35">
      <c r="V43628" s="17"/>
    </row>
    <row r="43629" spans="22:22" x14ac:dyDescent="0.35">
      <c r="V43629" s="17"/>
    </row>
    <row r="43630" spans="22:22" x14ac:dyDescent="0.35">
      <c r="V43630" s="17"/>
    </row>
    <row r="43631" spans="22:22" x14ac:dyDescent="0.35">
      <c r="V43631" s="17"/>
    </row>
    <row r="43632" spans="22:22" x14ac:dyDescent="0.35">
      <c r="V43632" s="17"/>
    </row>
    <row r="43633" spans="22:22" x14ac:dyDescent="0.35">
      <c r="V43633" s="17"/>
    </row>
    <row r="43634" spans="22:22" x14ac:dyDescent="0.35">
      <c r="V43634" s="17"/>
    </row>
    <row r="43635" spans="22:22" x14ac:dyDescent="0.35">
      <c r="V43635" s="17"/>
    </row>
    <row r="43636" spans="22:22" x14ac:dyDescent="0.35">
      <c r="V43636" s="17"/>
    </row>
    <row r="43637" spans="22:22" x14ac:dyDescent="0.35">
      <c r="V43637" s="17"/>
    </row>
    <row r="43638" spans="22:22" x14ac:dyDescent="0.35">
      <c r="V43638" s="17"/>
    </row>
    <row r="43639" spans="22:22" x14ac:dyDescent="0.35">
      <c r="V43639" s="17"/>
    </row>
    <row r="43640" spans="22:22" x14ac:dyDescent="0.35">
      <c r="V43640" s="17"/>
    </row>
    <row r="43641" spans="22:22" x14ac:dyDescent="0.35">
      <c r="V43641" s="17"/>
    </row>
    <row r="43642" spans="22:22" x14ac:dyDescent="0.35">
      <c r="V43642" s="17"/>
    </row>
    <row r="43643" spans="22:22" x14ac:dyDescent="0.35">
      <c r="V43643" s="17"/>
    </row>
    <row r="43644" spans="22:22" x14ac:dyDescent="0.35">
      <c r="V43644" s="17"/>
    </row>
    <row r="43645" spans="22:22" x14ac:dyDescent="0.35">
      <c r="V43645" s="17"/>
    </row>
    <row r="43646" spans="22:22" x14ac:dyDescent="0.35">
      <c r="V43646" s="17"/>
    </row>
    <row r="43647" spans="22:22" x14ac:dyDescent="0.35">
      <c r="V43647" s="17"/>
    </row>
    <row r="43648" spans="22:22" x14ac:dyDescent="0.35">
      <c r="V43648" s="17"/>
    </row>
    <row r="43649" spans="22:22" x14ac:dyDescent="0.35">
      <c r="V43649" s="17"/>
    </row>
    <row r="43650" spans="22:22" x14ac:dyDescent="0.35">
      <c r="V43650" s="17"/>
    </row>
    <row r="43651" spans="22:22" x14ac:dyDescent="0.35">
      <c r="V43651" s="17"/>
    </row>
    <row r="43652" spans="22:22" x14ac:dyDescent="0.35">
      <c r="V43652" s="17"/>
    </row>
    <row r="43653" spans="22:22" x14ac:dyDescent="0.35">
      <c r="V43653" s="17"/>
    </row>
    <row r="43654" spans="22:22" x14ac:dyDescent="0.35">
      <c r="V43654" s="17"/>
    </row>
    <row r="43655" spans="22:22" x14ac:dyDescent="0.35">
      <c r="V43655" s="17"/>
    </row>
    <row r="43656" spans="22:22" x14ac:dyDescent="0.35">
      <c r="V43656" s="17"/>
    </row>
    <row r="43657" spans="22:22" x14ac:dyDescent="0.35">
      <c r="V43657" s="17"/>
    </row>
    <row r="43658" spans="22:22" x14ac:dyDescent="0.35">
      <c r="V43658" s="17"/>
    </row>
    <row r="43659" spans="22:22" x14ac:dyDescent="0.35">
      <c r="V43659" s="17"/>
    </row>
    <row r="43660" spans="22:22" x14ac:dyDescent="0.35">
      <c r="V43660" s="17"/>
    </row>
    <row r="43661" spans="22:22" x14ac:dyDescent="0.35">
      <c r="V43661" s="17"/>
    </row>
    <row r="43662" spans="22:22" x14ac:dyDescent="0.35">
      <c r="V43662" s="17"/>
    </row>
    <row r="43663" spans="22:22" x14ac:dyDescent="0.35">
      <c r="V43663" s="17"/>
    </row>
    <row r="43664" spans="22:22" x14ac:dyDescent="0.35">
      <c r="V43664" s="17"/>
    </row>
    <row r="43665" spans="22:22" x14ac:dyDescent="0.35">
      <c r="V43665" s="17"/>
    </row>
    <row r="43666" spans="22:22" x14ac:dyDescent="0.35">
      <c r="V43666" s="17"/>
    </row>
    <row r="43667" spans="22:22" x14ac:dyDescent="0.35">
      <c r="V43667" s="17"/>
    </row>
    <row r="43668" spans="22:22" x14ac:dyDescent="0.35">
      <c r="V43668" s="17"/>
    </row>
    <row r="43669" spans="22:22" x14ac:dyDescent="0.35">
      <c r="V43669" s="17"/>
    </row>
    <row r="43670" spans="22:22" x14ac:dyDescent="0.35">
      <c r="V43670" s="17"/>
    </row>
    <row r="43671" spans="22:22" x14ac:dyDescent="0.35">
      <c r="V43671" s="17"/>
    </row>
    <row r="43672" spans="22:22" x14ac:dyDescent="0.35">
      <c r="V43672" s="17"/>
    </row>
    <row r="43673" spans="22:22" x14ac:dyDescent="0.35">
      <c r="V43673" s="17"/>
    </row>
    <row r="43674" spans="22:22" x14ac:dyDescent="0.35">
      <c r="V43674" s="17"/>
    </row>
    <row r="43675" spans="22:22" x14ac:dyDescent="0.35">
      <c r="V43675" s="17"/>
    </row>
    <row r="43676" spans="22:22" x14ac:dyDescent="0.35">
      <c r="V43676" s="17"/>
    </row>
    <row r="43677" spans="22:22" x14ac:dyDescent="0.35">
      <c r="V43677" s="17"/>
    </row>
    <row r="43678" spans="22:22" x14ac:dyDescent="0.35">
      <c r="V43678" s="17"/>
    </row>
    <row r="43679" spans="22:22" x14ac:dyDescent="0.35">
      <c r="V43679" s="17"/>
    </row>
    <row r="43680" spans="22:22" x14ac:dyDescent="0.35">
      <c r="V43680" s="17"/>
    </row>
    <row r="43681" spans="22:22" x14ac:dyDescent="0.35">
      <c r="V43681" s="17"/>
    </row>
    <row r="43682" spans="22:22" x14ac:dyDescent="0.35">
      <c r="V43682" s="17"/>
    </row>
    <row r="43683" spans="22:22" x14ac:dyDescent="0.35">
      <c r="V43683" s="17"/>
    </row>
    <row r="43684" spans="22:22" x14ac:dyDescent="0.35">
      <c r="V43684" s="17"/>
    </row>
    <row r="43685" spans="22:22" x14ac:dyDescent="0.35">
      <c r="V43685" s="17"/>
    </row>
    <row r="43686" spans="22:22" x14ac:dyDescent="0.35">
      <c r="V43686" s="17"/>
    </row>
    <row r="43687" spans="22:22" x14ac:dyDescent="0.35">
      <c r="V43687" s="17"/>
    </row>
    <row r="43688" spans="22:22" x14ac:dyDescent="0.35">
      <c r="V43688" s="17"/>
    </row>
    <row r="43689" spans="22:22" x14ac:dyDescent="0.35">
      <c r="V43689" s="17"/>
    </row>
    <row r="43690" spans="22:22" x14ac:dyDescent="0.35">
      <c r="V43690" s="17"/>
    </row>
    <row r="43691" spans="22:22" x14ac:dyDescent="0.35">
      <c r="V43691" s="17"/>
    </row>
    <row r="43692" spans="22:22" x14ac:dyDescent="0.35">
      <c r="V43692" s="17"/>
    </row>
    <row r="43693" spans="22:22" x14ac:dyDescent="0.35">
      <c r="V43693" s="17"/>
    </row>
    <row r="43694" spans="22:22" x14ac:dyDescent="0.35">
      <c r="V43694" s="17"/>
    </row>
    <row r="43695" spans="22:22" x14ac:dyDescent="0.35">
      <c r="V43695" s="17"/>
    </row>
    <row r="43696" spans="22:22" x14ac:dyDescent="0.35">
      <c r="V43696" s="17"/>
    </row>
    <row r="43697" spans="22:22" x14ac:dyDescent="0.35">
      <c r="V43697" s="17"/>
    </row>
    <row r="43698" spans="22:22" x14ac:dyDescent="0.35">
      <c r="V43698" s="17"/>
    </row>
    <row r="43699" spans="22:22" x14ac:dyDescent="0.35">
      <c r="V43699" s="17"/>
    </row>
    <row r="43700" spans="22:22" x14ac:dyDescent="0.35">
      <c r="V43700" s="17"/>
    </row>
    <row r="43701" spans="22:22" x14ac:dyDescent="0.35">
      <c r="V43701" s="17"/>
    </row>
    <row r="43702" spans="22:22" x14ac:dyDescent="0.35">
      <c r="V43702" s="17"/>
    </row>
    <row r="43703" spans="22:22" x14ac:dyDescent="0.35">
      <c r="V43703" s="17"/>
    </row>
    <row r="43704" spans="22:22" x14ac:dyDescent="0.35">
      <c r="V43704" s="17"/>
    </row>
    <row r="43705" spans="22:22" x14ac:dyDescent="0.35">
      <c r="V43705" s="17"/>
    </row>
    <row r="43706" spans="22:22" x14ac:dyDescent="0.35">
      <c r="V43706" s="17"/>
    </row>
    <row r="43707" spans="22:22" x14ac:dyDescent="0.35">
      <c r="V43707" s="17"/>
    </row>
    <row r="43708" spans="22:22" x14ac:dyDescent="0.35">
      <c r="V43708" s="17"/>
    </row>
    <row r="43709" spans="22:22" x14ac:dyDescent="0.35">
      <c r="V43709" s="17"/>
    </row>
    <row r="43710" spans="22:22" x14ac:dyDescent="0.35">
      <c r="V43710" s="17"/>
    </row>
    <row r="43711" spans="22:22" x14ac:dyDescent="0.35">
      <c r="V43711" s="17"/>
    </row>
    <row r="43712" spans="22:22" x14ac:dyDescent="0.35">
      <c r="V43712" s="17"/>
    </row>
    <row r="43713" spans="22:22" x14ac:dyDescent="0.35">
      <c r="V43713" s="17"/>
    </row>
    <row r="43714" spans="22:22" x14ac:dyDescent="0.35">
      <c r="V43714" s="17"/>
    </row>
    <row r="43715" spans="22:22" x14ac:dyDescent="0.35">
      <c r="V43715" s="17"/>
    </row>
    <row r="43716" spans="22:22" x14ac:dyDescent="0.35">
      <c r="V43716" s="17"/>
    </row>
    <row r="43717" spans="22:22" x14ac:dyDescent="0.35">
      <c r="V43717" s="17"/>
    </row>
    <row r="43718" spans="22:22" x14ac:dyDescent="0.35">
      <c r="V43718" s="17"/>
    </row>
    <row r="43719" spans="22:22" x14ac:dyDescent="0.35">
      <c r="V43719" s="17"/>
    </row>
    <row r="43720" spans="22:22" x14ac:dyDescent="0.35">
      <c r="V43720" s="17"/>
    </row>
    <row r="43721" spans="22:22" x14ac:dyDescent="0.35">
      <c r="V43721" s="17"/>
    </row>
    <row r="43722" spans="22:22" x14ac:dyDescent="0.35">
      <c r="V43722" s="17"/>
    </row>
    <row r="43723" spans="22:22" x14ac:dyDescent="0.35">
      <c r="V43723" s="17"/>
    </row>
    <row r="43724" spans="22:22" x14ac:dyDescent="0.35">
      <c r="V43724" s="17"/>
    </row>
    <row r="43725" spans="22:22" x14ac:dyDescent="0.35">
      <c r="V43725" s="17"/>
    </row>
    <row r="43726" spans="22:22" x14ac:dyDescent="0.35">
      <c r="V43726" s="17"/>
    </row>
    <row r="43727" spans="22:22" x14ac:dyDescent="0.35">
      <c r="V43727" s="17"/>
    </row>
    <row r="43728" spans="22:22" x14ac:dyDescent="0.35">
      <c r="V43728" s="17"/>
    </row>
    <row r="43729" spans="22:22" x14ac:dyDescent="0.35">
      <c r="V43729" s="17"/>
    </row>
    <row r="43730" spans="22:22" x14ac:dyDescent="0.35">
      <c r="V43730" s="17"/>
    </row>
    <row r="43731" spans="22:22" x14ac:dyDescent="0.35">
      <c r="V43731" s="17"/>
    </row>
    <row r="43732" spans="22:22" x14ac:dyDescent="0.35">
      <c r="V43732" s="17"/>
    </row>
    <row r="43733" spans="22:22" x14ac:dyDescent="0.35">
      <c r="V43733" s="17"/>
    </row>
    <row r="43734" spans="22:22" x14ac:dyDescent="0.35">
      <c r="V43734" s="17"/>
    </row>
    <row r="43735" spans="22:22" x14ac:dyDescent="0.35">
      <c r="V43735" s="17"/>
    </row>
    <row r="43736" spans="22:22" x14ac:dyDescent="0.35">
      <c r="V43736" s="17"/>
    </row>
    <row r="43737" spans="22:22" x14ac:dyDescent="0.35">
      <c r="V43737" s="17"/>
    </row>
    <row r="43738" spans="22:22" x14ac:dyDescent="0.35">
      <c r="V43738" s="17"/>
    </row>
    <row r="43739" spans="22:22" x14ac:dyDescent="0.35">
      <c r="V43739" s="17"/>
    </row>
    <row r="43740" spans="22:22" x14ac:dyDescent="0.35">
      <c r="V43740" s="17"/>
    </row>
    <row r="43741" spans="22:22" x14ac:dyDescent="0.35">
      <c r="V43741" s="17"/>
    </row>
    <row r="43742" spans="22:22" x14ac:dyDescent="0.35">
      <c r="V43742" s="17"/>
    </row>
    <row r="43743" spans="22:22" x14ac:dyDescent="0.35">
      <c r="V43743" s="17"/>
    </row>
    <row r="43744" spans="22:22" x14ac:dyDescent="0.35">
      <c r="V43744" s="17"/>
    </row>
    <row r="43745" spans="22:22" x14ac:dyDescent="0.35">
      <c r="V43745" s="17"/>
    </row>
    <row r="43746" spans="22:22" x14ac:dyDescent="0.35">
      <c r="V43746" s="17"/>
    </row>
    <row r="43747" spans="22:22" x14ac:dyDescent="0.35">
      <c r="V43747" s="17"/>
    </row>
    <row r="43748" spans="22:22" x14ac:dyDescent="0.35">
      <c r="V43748" s="17"/>
    </row>
    <row r="43749" spans="22:22" x14ac:dyDescent="0.35">
      <c r="V43749" s="17"/>
    </row>
    <row r="43750" spans="22:22" x14ac:dyDescent="0.35">
      <c r="V43750" s="17"/>
    </row>
    <row r="43751" spans="22:22" x14ac:dyDescent="0.35">
      <c r="V43751" s="17"/>
    </row>
    <row r="43752" spans="22:22" x14ac:dyDescent="0.35">
      <c r="V43752" s="17"/>
    </row>
    <row r="43753" spans="22:22" x14ac:dyDescent="0.35">
      <c r="V43753" s="17"/>
    </row>
    <row r="43754" spans="22:22" x14ac:dyDescent="0.35">
      <c r="V43754" s="17"/>
    </row>
    <row r="43755" spans="22:22" x14ac:dyDescent="0.35">
      <c r="V43755" s="17"/>
    </row>
    <row r="43756" spans="22:22" x14ac:dyDescent="0.35">
      <c r="V43756" s="17"/>
    </row>
    <row r="43757" spans="22:22" x14ac:dyDescent="0.35">
      <c r="V43757" s="17"/>
    </row>
    <row r="43758" spans="22:22" x14ac:dyDescent="0.35">
      <c r="V43758" s="17"/>
    </row>
    <row r="43759" spans="22:22" x14ac:dyDescent="0.35">
      <c r="V43759" s="17"/>
    </row>
    <row r="43760" spans="22:22" x14ac:dyDescent="0.35">
      <c r="V43760" s="17"/>
    </row>
    <row r="43761" spans="22:22" x14ac:dyDescent="0.35">
      <c r="V43761" s="17"/>
    </row>
    <row r="43762" spans="22:22" x14ac:dyDescent="0.35">
      <c r="V43762" s="17"/>
    </row>
    <row r="43763" spans="22:22" x14ac:dyDescent="0.35">
      <c r="V43763" s="17"/>
    </row>
    <row r="43764" spans="22:22" x14ac:dyDescent="0.35">
      <c r="V43764" s="17"/>
    </row>
    <row r="43765" spans="22:22" x14ac:dyDescent="0.35">
      <c r="V43765" s="17"/>
    </row>
    <row r="43766" spans="22:22" x14ac:dyDescent="0.35">
      <c r="V43766" s="17"/>
    </row>
    <row r="43767" spans="22:22" x14ac:dyDescent="0.35">
      <c r="V43767" s="17"/>
    </row>
    <row r="43768" spans="22:22" x14ac:dyDescent="0.35">
      <c r="V43768" s="17"/>
    </row>
    <row r="43769" spans="22:22" x14ac:dyDescent="0.35">
      <c r="V43769" s="17"/>
    </row>
    <row r="43770" spans="22:22" x14ac:dyDescent="0.35">
      <c r="V43770" s="17"/>
    </row>
    <row r="43771" spans="22:22" x14ac:dyDescent="0.35">
      <c r="V43771" s="17"/>
    </row>
    <row r="43772" spans="22:22" x14ac:dyDescent="0.35">
      <c r="V43772" s="17"/>
    </row>
    <row r="43773" spans="22:22" x14ac:dyDescent="0.35">
      <c r="V43773" s="17"/>
    </row>
    <row r="43774" spans="22:22" x14ac:dyDescent="0.35">
      <c r="V43774" s="17"/>
    </row>
    <row r="43775" spans="22:22" x14ac:dyDescent="0.35">
      <c r="V43775" s="17"/>
    </row>
    <row r="43776" spans="22:22" x14ac:dyDescent="0.35">
      <c r="V43776" s="17"/>
    </row>
    <row r="43777" spans="22:22" x14ac:dyDescent="0.35">
      <c r="V43777" s="17"/>
    </row>
    <row r="43778" spans="22:22" x14ac:dyDescent="0.35">
      <c r="V43778" s="17"/>
    </row>
    <row r="43779" spans="22:22" x14ac:dyDescent="0.35">
      <c r="V43779" s="17"/>
    </row>
    <row r="43780" spans="22:22" x14ac:dyDescent="0.35">
      <c r="V43780" s="17"/>
    </row>
    <row r="43781" spans="22:22" x14ac:dyDescent="0.35">
      <c r="V43781" s="17"/>
    </row>
    <row r="43782" spans="22:22" x14ac:dyDescent="0.35">
      <c r="V43782" s="17"/>
    </row>
    <row r="43783" spans="22:22" x14ac:dyDescent="0.35">
      <c r="V43783" s="17"/>
    </row>
    <row r="43784" spans="22:22" x14ac:dyDescent="0.35">
      <c r="V43784" s="17"/>
    </row>
    <row r="43785" spans="22:22" x14ac:dyDescent="0.35">
      <c r="V43785" s="17"/>
    </row>
    <row r="43786" spans="22:22" x14ac:dyDescent="0.35">
      <c r="V43786" s="17"/>
    </row>
    <row r="43787" spans="22:22" x14ac:dyDescent="0.35">
      <c r="V43787" s="17"/>
    </row>
    <row r="43788" spans="22:22" x14ac:dyDescent="0.35">
      <c r="V43788" s="17"/>
    </row>
    <row r="43789" spans="22:22" x14ac:dyDescent="0.35">
      <c r="V43789" s="17"/>
    </row>
    <row r="43790" spans="22:22" x14ac:dyDescent="0.35">
      <c r="V43790" s="17"/>
    </row>
    <row r="43791" spans="22:22" x14ac:dyDescent="0.35">
      <c r="V43791" s="17"/>
    </row>
    <row r="43792" spans="22:22" x14ac:dyDescent="0.35">
      <c r="V43792" s="17"/>
    </row>
    <row r="43793" spans="22:22" x14ac:dyDescent="0.35">
      <c r="V43793" s="17"/>
    </row>
    <row r="43794" spans="22:22" x14ac:dyDescent="0.35">
      <c r="V43794" s="17"/>
    </row>
    <row r="43795" spans="22:22" x14ac:dyDescent="0.35">
      <c r="V43795" s="17"/>
    </row>
    <row r="43796" spans="22:22" x14ac:dyDescent="0.35">
      <c r="V43796" s="17"/>
    </row>
    <row r="43797" spans="22:22" x14ac:dyDescent="0.35">
      <c r="V43797" s="17"/>
    </row>
    <row r="43798" spans="22:22" x14ac:dyDescent="0.35">
      <c r="V43798" s="17"/>
    </row>
    <row r="43799" spans="22:22" x14ac:dyDescent="0.35">
      <c r="V43799" s="17"/>
    </row>
    <row r="43800" spans="22:22" x14ac:dyDescent="0.35">
      <c r="V43800" s="17"/>
    </row>
    <row r="43801" spans="22:22" x14ac:dyDescent="0.35">
      <c r="V43801" s="17"/>
    </row>
    <row r="43802" spans="22:22" x14ac:dyDescent="0.35">
      <c r="V43802" s="17"/>
    </row>
    <row r="43803" spans="22:22" x14ac:dyDescent="0.35">
      <c r="V43803" s="17"/>
    </row>
    <row r="43804" spans="22:22" x14ac:dyDescent="0.35">
      <c r="V43804" s="17"/>
    </row>
    <row r="43805" spans="22:22" x14ac:dyDescent="0.35">
      <c r="V43805" s="17"/>
    </row>
    <row r="43806" spans="22:22" x14ac:dyDescent="0.35">
      <c r="V43806" s="17"/>
    </row>
    <row r="43807" spans="22:22" x14ac:dyDescent="0.35">
      <c r="V43807" s="17"/>
    </row>
    <row r="43808" spans="22:22" x14ac:dyDescent="0.35">
      <c r="V43808" s="17"/>
    </row>
    <row r="43809" spans="22:22" x14ac:dyDescent="0.35">
      <c r="V43809" s="17"/>
    </row>
    <row r="43810" spans="22:22" x14ac:dyDescent="0.35">
      <c r="V43810" s="17"/>
    </row>
    <row r="43811" spans="22:22" x14ac:dyDescent="0.35">
      <c r="V43811" s="17"/>
    </row>
    <row r="43812" spans="22:22" x14ac:dyDescent="0.35">
      <c r="V43812" s="17"/>
    </row>
    <row r="43813" spans="22:22" x14ac:dyDescent="0.35">
      <c r="V43813" s="17"/>
    </row>
    <row r="43814" spans="22:22" x14ac:dyDescent="0.35">
      <c r="V43814" s="17"/>
    </row>
    <row r="43815" spans="22:22" x14ac:dyDescent="0.35">
      <c r="V43815" s="17"/>
    </row>
    <row r="43816" spans="22:22" x14ac:dyDescent="0.35">
      <c r="V43816" s="17"/>
    </row>
    <row r="43817" spans="22:22" x14ac:dyDescent="0.35">
      <c r="V43817" s="17"/>
    </row>
    <row r="43818" spans="22:22" x14ac:dyDescent="0.35">
      <c r="V43818" s="17"/>
    </row>
    <row r="43819" spans="22:22" x14ac:dyDescent="0.35">
      <c r="V43819" s="17"/>
    </row>
    <row r="43820" spans="22:22" x14ac:dyDescent="0.35">
      <c r="V43820" s="17"/>
    </row>
    <row r="43821" spans="22:22" x14ac:dyDescent="0.35">
      <c r="V43821" s="17"/>
    </row>
    <row r="43822" spans="22:22" x14ac:dyDescent="0.35">
      <c r="V43822" s="17"/>
    </row>
    <row r="43823" spans="22:22" x14ac:dyDescent="0.35">
      <c r="V43823" s="17"/>
    </row>
    <row r="43824" spans="22:22" x14ac:dyDescent="0.35">
      <c r="V43824" s="17"/>
    </row>
    <row r="43825" spans="22:22" x14ac:dyDescent="0.35">
      <c r="V43825" s="17"/>
    </row>
    <row r="43826" spans="22:22" x14ac:dyDescent="0.35">
      <c r="V43826" s="17"/>
    </row>
    <row r="43827" spans="22:22" x14ac:dyDescent="0.35">
      <c r="V43827" s="17"/>
    </row>
    <row r="43828" spans="22:22" x14ac:dyDescent="0.35">
      <c r="V43828" s="17"/>
    </row>
    <row r="43829" spans="22:22" x14ac:dyDescent="0.35">
      <c r="V43829" s="17"/>
    </row>
    <row r="43830" spans="22:22" x14ac:dyDescent="0.35">
      <c r="V43830" s="17"/>
    </row>
    <row r="43831" spans="22:22" x14ac:dyDescent="0.35">
      <c r="V43831" s="17"/>
    </row>
    <row r="43832" spans="22:22" x14ac:dyDescent="0.35">
      <c r="V43832" s="17"/>
    </row>
    <row r="43833" spans="22:22" x14ac:dyDescent="0.35">
      <c r="V43833" s="17"/>
    </row>
    <row r="43834" spans="22:22" x14ac:dyDescent="0.35">
      <c r="V43834" s="17"/>
    </row>
    <row r="43835" spans="22:22" x14ac:dyDescent="0.35">
      <c r="V43835" s="17"/>
    </row>
    <row r="43836" spans="22:22" x14ac:dyDescent="0.35">
      <c r="V43836" s="17"/>
    </row>
    <row r="43837" spans="22:22" x14ac:dyDescent="0.35">
      <c r="V43837" s="17"/>
    </row>
    <row r="43838" spans="22:22" x14ac:dyDescent="0.35">
      <c r="V43838" s="17"/>
    </row>
    <row r="43839" spans="22:22" x14ac:dyDescent="0.35">
      <c r="V43839" s="17"/>
    </row>
    <row r="43840" spans="22:22" x14ac:dyDescent="0.35">
      <c r="V43840" s="17"/>
    </row>
    <row r="43841" spans="22:22" x14ac:dyDescent="0.35">
      <c r="V43841" s="17"/>
    </row>
    <row r="43842" spans="22:22" x14ac:dyDescent="0.35">
      <c r="V43842" s="17"/>
    </row>
    <row r="43843" spans="22:22" x14ac:dyDescent="0.35">
      <c r="V43843" s="17"/>
    </row>
    <row r="43844" spans="22:22" x14ac:dyDescent="0.35">
      <c r="V43844" s="17"/>
    </row>
    <row r="43845" spans="22:22" x14ac:dyDescent="0.35">
      <c r="V43845" s="17"/>
    </row>
    <row r="43846" spans="22:22" x14ac:dyDescent="0.35">
      <c r="V43846" s="17"/>
    </row>
    <row r="43847" spans="22:22" x14ac:dyDescent="0.35">
      <c r="V43847" s="17"/>
    </row>
    <row r="43848" spans="22:22" x14ac:dyDescent="0.35">
      <c r="V43848" s="17"/>
    </row>
    <row r="43849" spans="22:22" x14ac:dyDescent="0.35">
      <c r="V43849" s="17"/>
    </row>
    <row r="43850" spans="22:22" x14ac:dyDescent="0.35">
      <c r="V43850" s="17"/>
    </row>
    <row r="43851" spans="22:22" x14ac:dyDescent="0.35">
      <c r="V43851" s="17"/>
    </row>
    <row r="43852" spans="22:22" x14ac:dyDescent="0.35">
      <c r="V43852" s="17"/>
    </row>
    <row r="43853" spans="22:22" x14ac:dyDescent="0.35">
      <c r="V43853" s="17"/>
    </row>
    <row r="43854" spans="22:22" x14ac:dyDescent="0.35">
      <c r="V43854" s="17"/>
    </row>
    <row r="43855" spans="22:22" x14ac:dyDescent="0.35">
      <c r="V43855" s="17"/>
    </row>
    <row r="43856" spans="22:22" x14ac:dyDescent="0.35">
      <c r="V43856" s="17"/>
    </row>
    <row r="43857" spans="22:22" x14ac:dyDescent="0.35">
      <c r="V43857" s="17"/>
    </row>
    <row r="43858" spans="22:22" x14ac:dyDescent="0.35">
      <c r="V43858" s="17"/>
    </row>
    <row r="43859" spans="22:22" x14ac:dyDescent="0.35">
      <c r="V43859" s="17"/>
    </row>
    <row r="43860" spans="22:22" x14ac:dyDescent="0.35">
      <c r="V43860" s="17"/>
    </row>
    <row r="43861" spans="22:22" x14ac:dyDescent="0.35">
      <c r="V43861" s="17"/>
    </row>
    <row r="43862" spans="22:22" x14ac:dyDescent="0.35">
      <c r="V43862" s="17"/>
    </row>
    <row r="43863" spans="22:22" x14ac:dyDescent="0.35">
      <c r="V43863" s="17"/>
    </row>
    <row r="43864" spans="22:22" x14ac:dyDescent="0.35">
      <c r="V43864" s="17"/>
    </row>
    <row r="43865" spans="22:22" x14ac:dyDescent="0.35">
      <c r="V43865" s="17"/>
    </row>
    <row r="43866" spans="22:22" x14ac:dyDescent="0.35">
      <c r="V43866" s="17"/>
    </row>
    <row r="43867" spans="22:22" x14ac:dyDescent="0.35">
      <c r="V43867" s="17"/>
    </row>
    <row r="43868" spans="22:22" x14ac:dyDescent="0.35">
      <c r="V43868" s="17"/>
    </row>
    <row r="43869" spans="22:22" x14ac:dyDescent="0.35">
      <c r="V43869" s="17"/>
    </row>
    <row r="43870" spans="22:22" x14ac:dyDescent="0.35">
      <c r="V43870" s="17"/>
    </row>
    <row r="43871" spans="22:22" x14ac:dyDescent="0.35">
      <c r="V43871" s="17"/>
    </row>
    <row r="43872" spans="22:22" x14ac:dyDescent="0.35">
      <c r="V43872" s="17"/>
    </row>
    <row r="43873" spans="22:22" x14ac:dyDescent="0.35">
      <c r="V43873" s="17"/>
    </row>
    <row r="43874" spans="22:22" x14ac:dyDescent="0.35">
      <c r="V43874" s="17"/>
    </row>
    <row r="43875" spans="22:22" x14ac:dyDescent="0.35">
      <c r="V43875" s="17"/>
    </row>
    <row r="43876" spans="22:22" x14ac:dyDescent="0.35">
      <c r="V43876" s="17"/>
    </row>
    <row r="43877" spans="22:22" x14ac:dyDescent="0.35">
      <c r="V43877" s="17"/>
    </row>
    <row r="43878" spans="22:22" x14ac:dyDescent="0.35">
      <c r="V43878" s="17"/>
    </row>
    <row r="43879" spans="22:22" x14ac:dyDescent="0.35">
      <c r="V43879" s="17"/>
    </row>
    <row r="43880" spans="22:22" x14ac:dyDescent="0.35">
      <c r="V43880" s="17"/>
    </row>
    <row r="43881" spans="22:22" x14ac:dyDescent="0.35">
      <c r="V43881" s="17"/>
    </row>
    <row r="43882" spans="22:22" x14ac:dyDescent="0.35">
      <c r="V43882" s="17"/>
    </row>
    <row r="43883" spans="22:22" x14ac:dyDescent="0.35">
      <c r="V43883" s="17"/>
    </row>
    <row r="43884" spans="22:22" x14ac:dyDescent="0.35">
      <c r="V43884" s="17"/>
    </row>
    <row r="43885" spans="22:22" x14ac:dyDescent="0.35">
      <c r="V43885" s="17"/>
    </row>
    <row r="43886" spans="22:22" x14ac:dyDescent="0.35">
      <c r="V43886" s="17"/>
    </row>
    <row r="43887" spans="22:22" x14ac:dyDescent="0.35">
      <c r="V43887" s="17"/>
    </row>
    <row r="43888" spans="22:22" x14ac:dyDescent="0.35">
      <c r="V43888" s="17"/>
    </row>
    <row r="43889" spans="22:22" x14ac:dyDescent="0.35">
      <c r="V43889" s="17"/>
    </row>
    <row r="43890" spans="22:22" x14ac:dyDescent="0.35">
      <c r="V43890" s="17"/>
    </row>
    <row r="43891" spans="22:22" x14ac:dyDescent="0.35">
      <c r="V43891" s="17"/>
    </row>
    <row r="43892" spans="22:22" x14ac:dyDescent="0.35">
      <c r="V43892" s="17"/>
    </row>
    <row r="43893" spans="22:22" x14ac:dyDescent="0.35">
      <c r="V43893" s="17"/>
    </row>
    <row r="43894" spans="22:22" x14ac:dyDescent="0.35">
      <c r="V43894" s="17"/>
    </row>
    <row r="43895" spans="22:22" x14ac:dyDescent="0.35">
      <c r="V43895" s="17"/>
    </row>
    <row r="43896" spans="22:22" x14ac:dyDescent="0.35">
      <c r="V43896" s="17"/>
    </row>
    <row r="43897" spans="22:22" x14ac:dyDescent="0.35">
      <c r="V43897" s="17"/>
    </row>
    <row r="43898" spans="22:22" x14ac:dyDescent="0.35">
      <c r="V43898" s="17"/>
    </row>
    <row r="43899" spans="22:22" x14ac:dyDescent="0.35">
      <c r="V43899" s="17"/>
    </row>
    <row r="43900" spans="22:22" x14ac:dyDescent="0.35">
      <c r="V43900" s="17"/>
    </row>
    <row r="43901" spans="22:22" x14ac:dyDescent="0.35">
      <c r="V43901" s="17"/>
    </row>
    <row r="43902" spans="22:22" x14ac:dyDescent="0.35">
      <c r="V43902" s="17"/>
    </row>
    <row r="43903" spans="22:22" x14ac:dyDescent="0.35">
      <c r="V43903" s="17"/>
    </row>
    <row r="43904" spans="22:22" x14ac:dyDescent="0.35">
      <c r="V43904" s="17"/>
    </row>
    <row r="43905" spans="22:22" x14ac:dyDescent="0.35">
      <c r="V43905" s="17"/>
    </row>
    <row r="43906" spans="22:22" x14ac:dyDescent="0.35">
      <c r="V43906" s="17"/>
    </row>
    <row r="43907" spans="22:22" x14ac:dyDescent="0.35">
      <c r="V43907" s="17"/>
    </row>
    <row r="43908" spans="22:22" x14ac:dyDescent="0.35">
      <c r="V43908" s="17"/>
    </row>
    <row r="43909" spans="22:22" x14ac:dyDescent="0.35">
      <c r="V43909" s="17"/>
    </row>
    <row r="43910" spans="22:22" x14ac:dyDescent="0.35">
      <c r="V43910" s="17"/>
    </row>
    <row r="43911" spans="22:22" x14ac:dyDescent="0.35">
      <c r="V43911" s="17"/>
    </row>
    <row r="43912" spans="22:22" x14ac:dyDescent="0.35">
      <c r="V43912" s="17"/>
    </row>
    <row r="43913" spans="22:22" x14ac:dyDescent="0.35">
      <c r="V43913" s="17"/>
    </row>
    <row r="43914" spans="22:22" x14ac:dyDescent="0.35">
      <c r="V43914" s="17"/>
    </row>
    <row r="43915" spans="22:22" x14ac:dyDescent="0.35">
      <c r="V43915" s="17"/>
    </row>
    <row r="43916" spans="22:22" x14ac:dyDescent="0.35">
      <c r="V43916" s="17"/>
    </row>
    <row r="43917" spans="22:22" x14ac:dyDescent="0.35">
      <c r="V43917" s="17"/>
    </row>
    <row r="43918" spans="22:22" x14ac:dyDescent="0.35">
      <c r="V43918" s="17"/>
    </row>
    <row r="43919" spans="22:22" x14ac:dyDescent="0.35">
      <c r="V43919" s="17"/>
    </row>
    <row r="43920" spans="22:22" x14ac:dyDescent="0.35">
      <c r="V43920" s="17"/>
    </row>
    <row r="43921" spans="22:22" x14ac:dyDescent="0.35">
      <c r="V43921" s="17"/>
    </row>
    <row r="43922" spans="22:22" x14ac:dyDescent="0.35">
      <c r="V43922" s="17"/>
    </row>
    <row r="43923" spans="22:22" x14ac:dyDescent="0.35">
      <c r="V43923" s="17"/>
    </row>
    <row r="43924" spans="22:22" x14ac:dyDescent="0.35">
      <c r="V43924" s="17"/>
    </row>
    <row r="43925" spans="22:22" x14ac:dyDescent="0.35">
      <c r="V43925" s="17"/>
    </row>
    <row r="43926" spans="22:22" x14ac:dyDescent="0.35">
      <c r="V43926" s="17"/>
    </row>
    <row r="43927" spans="22:22" x14ac:dyDescent="0.35">
      <c r="V43927" s="17"/>
    </row>
    <row r="43928" spans="22:22" x14ac:dyDescent="0.35">
      <c r="V43928" s="17"/>
    </row>
    <row r="43929" spans="22:22" x14ac:dyDescent="0.35">
      <c r="V43929" s="17"/>
    </row>
    <row r="43930" spans="22:22" x14ac:dyDescent="0.35">
      <c r="V43930" s="17"/>
    </row>
    <row r="43931" spans="22:22" x14ac:dyDescent="0.35">
      <c r="V43931" s="17"/>
    </row>
    <row r="43932" spans="22:22" x14ac:dyDescent="0.35">
      <c r="V43932" s="17"/>
    </row>
    <row r="43933" spans="22:22" x14ac:dyDescent="0.35">
      <c r="V43933" s="17"/>
    </row>
    <row r="43934" spans="22:22" x14ac:dyDescent="0.35">
      <c r="V43934" s="17"/>
    </row>
    <row r="43935" spans="22:22" x14ac:dyDescent="0.35">
      <c r="V43935" s="17"/>
    </row>
    <row r="43936" spans="22:22" x14ac:dyDescent="0.35">
      <c r="V43936" s="17"/>
    </row>
    <row r="43937" spans="22:22" x14ac:dyDescent="0.35">
      <c r="V43937" s="17"/>
    </row>
    <row r="43938" spans="22:22" x14ac:dyDescent="0.35">
      <c r="V43938" s="17"/>
    </row>
    <row r="43939" spans="22:22" x14ac:dyDescent="0.35">
      <c r="V43939" s="17"/>
    </row>
    <row r="43940" spans="22:22" x14ac:dyDescent="0.35">
      <c r="V43940" s="17"/>
    </row>
    <row r="43941" spans="22:22" x14ac:dyDescent="0.35">
      <c r="V43941" s="17"/>
    </row>
    <row r="43942" spans="22:22" x14ac:dyDescent="0.35">
      <c r="V43942" s="17"/>
    </row>
    <row r="43943" spans="22:22" x14ac:dyDescent="0.35">
      <c r="V43943" s="17"/>
    </row>
    <row r="43944" spans="22:22" x14ac:dyDescent="0.35">
      <c r="V43944" s="17"/>
    </row>
    <row r="43945" spans="22:22" x14ac:dyDescent="0.35">
      <c r="V43945" s="17"/>
    </row>
    <row r="43946" spans="22:22" x14ac:dyDescent="0.35">
      <c r="V43946" s="17"/>
    </row>
    <row r="43947" spans="22:22" x14ac:dyDescent="0.35">
      <c r="V43947" s="17"/>
    </row>
    <row r="43948" spans="22:22" x14ac:dyDescent="0.35">
      <c r="V43948" s="17"/>
    </row>
    <row r="43949" spans="22:22" x14ac:dyDescent="0.35">
      <c r="V43949" s="17"/>
    </row>
    <row r="43950" spans="22:22" x14ac:dyDescent="0.35">
      <c r="V43950" s="17"/>
    </row>
    <row r="43951" spans="22:22" x14ac:dyDescent="0.35">
      <c r="V43951" s="17"/>
    </row>
    <row r="43952" spans="22:22" x14ac:dyDescent="0.35">
      <c r="V43952" s="17"/>
    </row>
    <row r="43953" spans="22:22" x14ac:dyDescent="0.35">
      <c r="V43953" s="17"/>
    </row>
    <row r="43954" spans="22:22" x14ac:dyDescent="0.35">
      <c r="V43954" s="17"/>
    </row>
    <row r="43955" spans="22:22" x14ac:dyDescent="0.35">
      <c r="V43955" s="17"/>
    </row>
    <row r="43956" spans="22:22" x14ac:dyDescent="0.35">
      <c r="V43956" s="17"/>
    </row>
    <row r="43957" spans="22:22" x14ac:dyDescent="0.35">
      <c r="V43957" s="17"/>
    </row>
    <row r="43958" spans="22:22" x14ac:dyDescent="0.35">
      <c r="V43958" s="17"/>
    </row>
    <row r="43959" spans="22:22" x14ac:dyDescent="0.35">
      <c r="V43959" s="17"/>
    </row>
    <row r="43960" spans="22:22" x14ac:dyDescent="0.35">
      <c r="V43960" s="17"/>
    </row>
    <row r="43961" spans="22:22" x14ac:dyDescent="0.35">
      <c r="V43961" s="17"/>
    </row>
    <row r="43962" spans="22:22" x14ac:dyDescent="0.35">
      <c r="V43962" s="17"/>
    </row>
    <row r="43963" spans="22:22" x14ac:dyDescent="0.35">
      <c r="V43963" s="17"/>
    </row>
    <row r="43964" spans="22:22" x14ac:dyDescent="0.35">
      <c r="V43964" s="17"/>
    </row>
    <row r="43965" spans="22:22" x14ac:dyDescent="0.35">
      <c r="V43965" s="17"/>
    </row>
    <row r="43966" spans="22:22" x14ac:dyDescent="0.35">
      <c r="V43966" s="17"/>
    </row>
    <row r="43967" spans="22:22" x14ac:dyDescent="0.35">
      <c r="V43967" s="17"/>
    </row>
    <row r="43968" spans="22:22" x14ac:dyDescent="0.35">
      <c r="V43968" s="17"/>
    </row>
    <row r="43969" spans="22:22" x14ac:dyDescent="0.35">
      <c r="V43969" s="17"/>
    </row>
    <row r="43970" spans="22:22" x14ac:dyDescent="0.35">
      <c r="V43970" s="17"/>
    </row>
    <row r="43971" spans="22:22" x14ac:dyDescent="0.35">
      <c r="V43971" s="17"/>
    </row>
    <row r="43972" spans="22:22" x14ac:dyDescent="0.35">
      <c r="V43972" s="17"/>
    </row>
    <row r="43973" spans="22:22" x14ac:dyDescent="0.35">
      <c r="V43973" s="17"/>
    </row>
    <row r="43974" spans="22:22" x14ac:dyDescent="0.35">
      <c r="V43974" s="17"/>
    </row>
    <row r="43975" spans="22:22" x14ac:dyDescent="0.35">
      <c r="V43975" s="17"/>
    </row>
    <row r="43976" spans="22:22" x14ac:dyDescent="0.35">
      <c r="V43976" s="17"/>
    </row>
    <row r="43977" spans="22:22" x14ac:dyDescent="0.35">
      <c r="V43977" s="17"/>
    </row>
    <row r="43978" spans="22:22" x14ac:dyDescent="0.35">
      <c r="V43978" s="17"/>
    </row>
    <row r="43979" spans="22:22" x14ac:dyDescent="0.35">
      <c r="V43979" s="17"/>
    </row>
    <row r="43980" spans="22:22" x14ac:dyDescent="0.35">
      <c r="V43980" s="17"/>
    </row>
    <row r="43981" spans="22:22" x14ac:dyDescent="0.35">
      <c r="V43981" s="17"/>
    </row>
    <row r="43982" spans="22:22" x14ac:dyDescent="0.35">
      <c r="V43982" s="17"/>
    </row>
    <row r="43983" spans="22:22" x14ac:dyDescent="0.35">
      <c r="V43983" s="17"/>
    </row>
    <row r="43984" spans="22:22" x14ac:dyDescent="0.35">
      <c r="V43984" s="17"/>
    </row>
    <row r="43985" spans="22:22" x14ac:dyDescent="0.35">
      <c r="V43985" s="17"/>
    </row>
    <row r="43986" spans="22:22" x14ac:dyDescent="0.35">
      <c r="V43986" s="17"/>
    </row>
    <row r="43987" spans="22:22" x14ac:dyDescent="0.35">
      <c r="V43987" s="17"/>
    </row>
    <row r="43988" spans="22:22" x14ac:dyDescent="0.35">
      <c r="V43988" s="17"/>
    </row>
    <row r="43989" spans="22:22" x14ac:dyDescent="0.35">
      <c r="V43989" s="17"/>
    </row>
    <row r="43990" spans="22:22" x14ac:dyDescent="0.35">
      <c r="V43990" s="17"/>
    </row>
    <row r="43991" spans="22:22" x14ac:dyDescent="0.35">
      <c r="V43991" s="17"/>
    </row>
    <row r="43992" spans="22:22" x14ac:dyDescent="0.35">
      <c r="V43992" s="17"/>
    </row>
    <row r="43993" spans="22:22" x14ac:dyDescent="0.35">
      <c r="V43993" s="17"/>
    </row>
    <row r="43994" spans="22:22" x14ac:dyDescent="0.35">
      <c r="V43994" s="17"/>
    </row>
    <row r="43995" spans="22:22" x14ac:dyDescent="0.35">
      <c r="V43995" s="17"/>
    </row>
    <row r="43996" spans="22:22" x14ac:dyDescent="0.35">
      <c r="V43996" s="17"/>
    </row>
    <row r="43997" spans="22:22" x14ac:dyDescent="0.35">
      <c r="V43997" s="17"/>
    </row>
    <row r="43998" spans="22:22" x14ac:dyDescent="0.35">
      <c r="V43998" s="17"/>
    </row>
    <row r="43999" spans="22:22" x14ac:dyDescent="0.35">
      <c r="V43999" s="17"/>
    </row>
    <row r="44000" spans="22:22" x14ac:dyDescent="0.35">
      <c r="V44000" s="17"/>
    </row>
    <row r="44001" spans="22:22" x14ac:dyDescent="0.35">
      <c r="V44001" s="17"/>
    </row>
    <row r="44002" spans="22:22" x14ac:dyDescent="0.35">
      <c r="V44002" s="17"/>
    </row>
    <row r="44003" spans="22:22" x14ac:dyDescent="0.35">
      <c r="V44003" s="17"/>
    </row>
    <row r="44004" spans="22:22" x14ac:dyDescent="0.35">
      <c r="V44004" s="17"/>
    </row>
    <row r="44005" spans="22:22" x14ac:dyDescent="0.35">
      <c r="V44005" s="17"/>
    </row>
    <row r="44006" spans="22:22" x14ac:dyDescent="0.35">
      <c r="V44006" s="17"/>
    </row>
    <row r="44007" spans="22:22" x14ac:dyDescent="0.35">
      <c r="V44007" s="17"/>
    </row>
    <row r="44008" spans="22:22" x14ac:dyDescent="0.35">
      <c r="V44008" s="17"/>
    </row>
    <row r="44009" spans="22:22" x14ac:dyDescent="0.35">
      <c r="V44009" s="17"/>
    </row>
    <row r="44010" spans="22:22" x14ac:dyDescent="0.35">
      <c r="V44010" s="17"/>
    </row>
    <row r="44011" spans="22:22" x14ac:dyDescent="0.35">
      <c r="V44011" s="17"/>
    </row>
    <row r="44012" spans="22:22" x14ac:dyDescent="0.35">
      <c r="V44012" s="17"/>
    </row>
    <row r="44013" spans="22:22" x14ac:dyDescent="0.35">
      <c r="V44013" s="17"/>
    </row>
    <row r="44014" spans="22:22" x14ac:dyDescent="0.35">
      <c r="V44014" s="17"/>
    </row>
    <row r="44015" spans="22:22" x14ac:dyDescent="0.35">
      <c r="V44015" s="17"/>
    </row>
    <row r="44016" spans="22:22" x14ac:dyDescent="0.35">
      <c r="V44016" s="17"/>
    </row>
    <row r="44017" spans="22:22" x14ac:dyDescent="0.35">
      <c r="V44017" s="17"/>
    </row>
    <row r="44018" spans="22:22" x14ac:dyDescent="0.35">
      <c r="V44018" s="17"/>
    </row>
    <row r="44019" spans="22:22" x14ac:dyDescent="0.35">
      <c r="V44019" s="17"/>
    </row>
    <row r="44020" spans="22:22" x14ac:dyDescent="0.35">
      <c r="V44020" s="17"/>
    </row>
    <row r="44021" spans="22:22" x14ac:dyDescent="0.35">
      <c r="V44021" s="17"/>
    </row>
    <row r="44022" spans="22:22" x14ac:dyDescent="0.35">
      <c r="V44022" s="17"/>
    </row>
    <row r="44023" spans="22:22" x14ac:dyDescent="0.35">
      <c r="V44023" s="17"/>
    </row>
    <row r="44024" spans="22:22" x14ac:dyDescent="0.35">
      <c r="V44024" s="17"/>
    </row>
    <row r="44025" spans="22:22" x14ac:dyDescent="0.35">
      <c r="V44025" s="17"/>
    </row>
    <row r="44026" spans="22:22" x14ac:dyDescent="0.35">
      <c r="V44026" s="17"/>
    </row>
    <row r="44027" spans="22:22" x14ac:dyDescent="0.35">
      <c r="V44027" s="17"/>
    </row>
    <row r="44028" spans="22:22" x14ac:dyDescent="0.35">
      <c r="V44028" s="17"/>
    </row>
    <row r="44029" spans="22:22" x14ac:dyDescent="0.35">
      <c r="V44029" s="17"/>
    </row>
    <row r="44030" spans="22:22" x14ac:dyDescent="0.35">
      <c r="V44030" s="17"/>
    </row>
    <row r="44031" spans="22:22" x14ac:dyDescent="0.35">
      <c r="V44031" s="17"/>
    </row>
    <row r="44032" spans="22:22" x14ac:dyDescent="0.35">
      <c r="V44032" s="17"/>
    </row>
    <row r="44033" spans="22:22" x14ac:dyDescent="0.35">
      <c r="V44033" s="17"/>
    </row>
    <row r="44034" spans="22:22" x14ac:dyDescent="0.35">
      <c r="V44034" s="17"/>
    </row>
    <row r="44035" spans="22:22" x14ac:dyDescent="0.35">
      <c r="V44035" s="17"/>
    </row>
    <row r="44036" spans="22:22" x14ac:dyDescent="0.35">
      <c r="V44036" s="17"/>
    </row>
    <row r="44037" spans="22:22" x14ac:dyDescent="0.35">
      <c r="V44037" s="17"/>
    </row>
    <row r="44038" spans="22:22" x14ac:dyDescent="0.35">
      <c r="V44038" s="17"/>
    </row>
    <row r="44039" spans="22:22" x14ac:dyDescent="0.35">
      <c r="V44039" s="17"/>
    </row>
    <row r="44040" spans="22:22" x14ac:dyDescent="0.35">
      <c r="V44040" s="17"/>
    </row>
    <row r="44041" spans="22:22" x14ac:dyDescent="0.35">
      <c r="V44041" s="17"/>
    </row>
    <row r="44042" spans="22:22" x14ac:dyDescent="0.35">
      <c r="V44042" s="17"/>
    </row>
    <row r="44043" spans="22:22" x14ac:dyDescent="0.35">
      <c r="V44043" s="17"/>
    </row>
    <row r="44044" spans="22:22" x14ac:dyDescent="0.35">
      <c r="V44044" s="17"/>
    </row>
    <row r="44045" spans="22:22" x14ac:dyDescent="0.35">
      <c r="V44045" s="17"/>
    </row>
    <row r="44046" spans="22:22" x14ac:dyDescent="0.35">
      <c r="V44046" s="17"/>
    </row>
    <row r="44047" spans="22:22" x14ac:dyDescent="0.35">
      <c r="V44047" s="17"/>
    </row>
    <row r="44048" spans="22:22" x14ac:dyDescent="0.35">
      <c r="V44048" s="17"/>
    </row>
    <row r="44049" spans="22:22" x14ac:dyDescent="0.35">
      <c r="V44049" s="17"/>
    </row>
    <row r="44050" spans="22:22" x14ac:dyDescent="0.35">
      <c r="V44050" s="17"/>
    </row>
    <row r="44051" spans="22:22" x14ac:dyDescent="0.35">
      <c r="V44051" s="17"/>
    </row>
    <row r="44052" spans="22:22" x14ac:dyDescent="0.35">
      <c r="V44052" s="17"/>
    </row>
    <row r="44053" spans="22:22" x14ac:dyDescent="0.35">
      <c r="V44053" s="17"/>
    </row>
    <row r="44054" spans="22:22" x14ac:dyDescent="0.35">
      <c r="V44054" s="17"/>
    </row>
    <row r="44055" spans="22:22" x14ac:dyDescent="0.35">
      <c r="V44055" s="17"/>
    </row>
    <row r="44056" spans="22:22" x14ac:dyDescent="0.35">
      <c r="V44056" s="17"/>
    </row>
    <row r="44057" spans="22:22" x14ac:dyDescent="0.35">
      <c r="V44057" s="17"/>
    </row>
    <row r="44058" spans="22:22" x14ac:dyDescent="0.35">
      <c r="V44058" s="17"/>
    </row>
    <row r="44059" spans="22:22" x14ac:dyDescent="0.35">
      <c r="V44059" s="17"/>
    </row>
    <row r="44060" spans="22:22" x14ac:dyDescent="0.35">
      <c r="V44060" s="17"/>
    </row>
    <row r="44061" spans="22:22" x14ac:dyDescent="0.35">
      <c r="V44061" s="17"/>
    </row>
    <row r="44062" spans="22:22" x14ac:dyDescent="0.35">
      <c r="V44062" s="17"/>
    </row>
    <row r="44063" spans="22:22" x14ac:dyDescent="0.35">
      <c r="V44063" s="17"/>
    </row>
    <row r="44064" spans="22:22" x14ac:dyDescent="0.35">
      <c r="V44064" s="17"/>
    </row>
    <row r="44065" spans="22:22" x14ac:dyDescent="0.35">
      <c r="V44065" s="17"/>
    </row>
    <row r="44066" spans="22:22" x14ac:dyDescent="0.35">
      <c r="V44066" s="17"/>
    </row>
    <row r="44067" spans="22:22" x14ac:dyDescent="0.35">
      <c r="V44067" s="17"/>
    </row>
    <row r="44068" spans="22:22" x14ac:dyDescent="0.35">
      <c r="V44068" s="17"/>
    </row>
    <row r="44069" spans="22:22" x14ac:dyDescent="0.35">
      <c r="V44069" s="17"/>
    </row>
    <row r="44070" spans="22:22" x14ac:dyDescent="0.35">
      <c r="V44070" s="17"/>
    </row>
    <row r="44071" spans="22:22" x14ac:dyDescent="0.35">
      <c r="V44071" s="17"/>
    </row>
    <row r="44072" spans="22:22" x14ac:dyDescent="0.35">
      <c r="V44072" s="17"/>
    </row>
    <row r="44073" spans="22:22" x14ac:dyDescent="0.35">
      <c r="V44073" s="17"/>
    </row>
    <row r="44074" spans="22:22" x14ac:dyDescent="0.35">
      <c r="V44074" s="17"/>
    </row>
    <row r="44075" spans="22:22" x14ac:dyDescent="0.35">
      <c r="V44075" s="17"/>
    </row>
    <row r="44076" spans="22:22" x14ac:dyDescent="0.35">
      <c r="V44076" s="17"/>
    </row>
    <row r="44077" spans="22:22" x14ac:dyDescent="0.35">
      <c r="V44077" s="17"/>
    </row>
    <row r="44078" spans="22:22" x14ac:dyDescent="0.35">
      <c r="V44078" s="17"/>
    </row>
    <row r="44079" spans="22:22" x14ac:dyDescent="0.35">
      <c r="V44079" s="17"/>
    </row>
    <row r="44080" spans="22:22" x14ac:dyDescent="0.35">
      <c r="V44080" s="17"/>
    </row>
    <row r="44081" spans="22:22" x14ac:dyDescent="0.35">
      <c r="V44081" s="17"/>
    </row>
    <row r="44082" spans="22:22" x14ac:dyDescent="0.35">
      <c r="V44082" s="17"/>
    </row>
    <row r="44083" spans="22:22" x14ac:dyDescent="0.35">
      <c r="V44083" s="17"/>
    </row>
    <row r="44084" spans="22:22" x14ac:dyDescent="0.35">
      <c r="V44084" s="17"/>
    </row>
    <row r="44085" spans="22:22" x14ac:dyDescent="0.35">
      <c r="V44085" s="17"/>
    </row>
    <row r="44086" spans="22:22" x14ac:dyDescent="0.35">
      <c r="V44086" s="17"/>
    </row>
    <row r="44087" spans="22:22" x14ac:dyDescent="0.35">
      <c r="V44087" s="17"/>
    </row>
    <row r="44088" spans="22:22" x14ac:dyDescent="0.35">
      <c r="V44088" s="17"/>
    </row>
    <row r="44089" spans="22:22" x14ac:dyDescent="0.35">
      <c r="V44089" s="17"/>
    </row>
    <row r="44090" spans="22:22" x14ac:dyDescent="0.35">
      <c r="V44090" s="17"/>
    </row>
    <row r="44091" spans="22:22" x14ac:dyDescent="0.35">
      <c r="V44091" s="17"/>
    </row>
    <row r="44092" spans="22:22" x14ac:dyDescent="0.35">
      <c r="V44092" s="17"/>
    </row>
    <row r="44093" spans="22:22" x14ac:dyDescent="0.35">
      <c r="V44093" s="17"/>
    </row>
    <row r="44094" spans="22:22" x14ac:dyDescent="0.35">
      <c r="V44094" s="17"/>
    </row>
    <row r="44095" spans="22:22" x14ac:dyDescent="0.35">
      <c r="V44095" s="17"/>
    </row>
    <row r="44096" spans="22:22" x14ac:dyDescent="0.35">
      <c r="V44096" s="17"/>
    </row>
    <row r="44097" spans="22:22" x14ac:dyDescent="0.35">
      <c r="V44097" s="17"/>
    </row>
    <row r="44098" spans="22:22" x14ac:dyDescent="0.35">
      <c r="V44098" s="17"/>
    </row>
    <row r="44099" spans="22:22" x14ac:dyDescent="0.35">
      <c r="V44099" s="17"/>
    </row>
    <row r="44100" spans="22:22" x14ac:dyDescent="0.35">
      <c r="V44100" s="17"/>
    </row>
    <row r="44101" spans="22:22" x14ac:dyDescent="0.35">
      <c r="V44101" s="17"/>
    </row>
    <row r="44102" spans="22:22" x14ac:dyDescent="0.35">
      <c r="V44102" s="17"/>
    </row>
    <row r="44103" spans="22:22" x14ac:dyDescent="0.35">
      <c r="V44103" s="17"/>
    </row>
    <row r="44104" spans="22:22" x14ac:dyDescent="0.35">
      <c r="V44104" s="17"/>
    </row>
    <row r="44105" spans="22:22" x14ac:dyDescent="0.35">
      <c r="V44105" s="17"/>
    </row>
    <row r="44106" spans="22:22" x14ac:dyDescent="0.35">
      <c r="V44106" s="17"/>
    </row>
    <row r="44107" spans="22:22" x14ac:dyDescent="0.35">
      <c r="V44107" s="17"/>
    </row>
    <row r="44108" spans="22:22" x14ac:dyDescent="0.35">
      <c r="V44108" s="17"/>
    </row>
    <row r="44109" spans="22:22" x14ac:dyDescent="0.35">
      <c r="V44109" s="17"/>
    </row>
    <row r="44110" spans="22:22" x14ac:dyDescent="0.35">
      <c r="V44110" s="17"/>
    </row>
    <row r="44111" spans="22:22" x14ac:dyDescent="0.35">
      <c r="V44111" s="17"/>
    </row>
    <row r="44112" spans="22:22" x14ac:dyDescent="0.35">
      <c r="V44112" s="17"/>
    </row>
    <row r="44113" spans="22:22" x14ac:dyDescent="0.35">
      <c r="V44113" s="17"/>
    </row>
    <row r="44114" spans="22:22" x14ac:dyDescent="0.35">
      <c r="V44114" s="17"/>
    </row>
    <row r="44115" spans="22:22" x14ac:dyDescent="0.35">
      <c r="V44115" s="17"/>
    </row>
    <row r="44116" spans="22:22" x14ac:dyDescent="0.35">
      <c r="V44116" s="17"/>
    </row>
    <row r="44117" spans="22:22" x14ac:dyDescent="0.35">
      <c r="V44117" s="17"/>
    </row>
    <row r="44118" spans="22:22" x14ac:dyDescent="0.35">
      <c r="V44118" s="17"/>
    </row>
    <row r="44119" spans="22:22" x14ac:dyDescent="0.35">
      <c r="V44119" s="17"/>
    </row>
    <row r="44120" spans="22:22" x14ac:dyDescent="0.35">
      <c r="V44120" s="17"/>
    </row>
    <row r="44121" spans="22:22" x14ac:dyDescent="0.35">
      <c r="V44121" s="17"/>
    </row>
    <row r="44122" spans="22:22" x14ac:dyDescent="0.35">
      <c r="V44122" s="17"/>
    </row>
    <row r="44123" spans="22:22" x14ac:dyDescent="0.35">
      <c r="V44123" s="17"/>
    </row>
    <row r="44124" spans="22:22" x14ac:dyDescent="0.35">
      <c r="V44124" s="17"/>
    </row>
    <row r="44125" spans="22:22" x14ac:dyDescent="0.35">
      <c r="V44125" s="17"/>
    </row>
    <row r="44126" spans="22:22" x14ac:dyDescent="0.35">
      <c r="V44126" s="17"/>
    </row>
    <row r="44127" spans="22:22" x14ac:dyDescent="0.35">
      <c r="V44127" s="17"/>
    </row>
    <row r="44128" spans="22:22" x14ac:dyDescent="0.35">
      <c r="V44128" s="17"/>
    </row>
    <row r="44129" spans="22:22" x14ac:dyDescent="0.35">
      <c r="V44129" s="17"/>
    </row>
    <row r="44130" spans="22:22" x14ac:dyDescent="0.35">
      <c r="V44130" s="17"/>
    </row>
    <row r="44131" spans="22:22" x14ac:dyDescent="0.35">
      <c r="V44131" s="17"/>
    </row>
    <row r="44132" spans="22:22" x14ac:dyDescent="0.35">
      <c r="V44132" s="17"/>
    </row>
    <row r="44133" spans="22:22" x14ac:dyDescent="0.35">
      <c r="V44133" s="17"/>
    </row>
    <row r="44134" spans="22:22" x14ac:dyDescent="0.35">
      <c r="V44134" s="17"/>
    </row>
    <row r="44135" spans="22:22" x14ac:dyDescent="0.35">
      <c r="V44135" s="17"/>
    </row>
    <row r="44136" spans="22:22" x14ac:dyDescent="0.35">
      <c r="V44136" s="17"/>
    </row>
    <row r="44137" spans="22:22" x14ac:dyDescent="0.35">
      <c r="V44137" s="17"/>
    </row>
    <row r="44138" spans="22:22" x14ac:dyDescent="0.35">
      <c r="V44138" s="17"/>
    </row>
    <row r="44139" spans="22:22" x14ac:dyDescent="0.35">
      <c r="V44139" s="17"/>
    </row>
    <row r="44140" spans="22:22" x14ac:dyDescent="0.35">
      <c r="V44140" s="17"/>
    </row>
    <row r="44141" spans="22:22" x14ac:dyDescent="0.35">
      <c r="V44141" s="17"/>
    </row>
    <row r="44142" spans="22:22" x14ac:dyDescent="0.35">
      <c r="V44142" s="17"/>
    </row>
    <row r="44143" spans="22:22" x14ac:dyDescent="0.35">
      <c r="V44143" s="17"/>
    </row>
    <row r="44144" spans="22:22" x14ac:dyDescent="0.35">
      <c r="V44144" s="17"/>
    </row>
    <row r="44145" spans="22:22" x14ac:dyDescent="0.35">
      <c r="V44145" s="17"/>
    </row>
    <row r="44146" spans="22:22" x14ac:dyDescent="0.35">
      <c r="V44146" s="17"/>
    </row>
    <row r="44147" spans="22:22" x14ac:dyDescent="0.35">
      <c r="V44147" s="17"/>
    </row>
    <row r="44148" spans="22:22" x14ac:dyDescent="0.35">
      <c r="V44148" s="17"/>
    </row>
    <row r="44149" spans="22:22" x14ac:dyDescent="0.35">
      <c r="V44149" s="17"/>
    </row>
    <row r="44150" spans="22:22" x14ac:dyDescent="0.35">
      <c r="V44150" s="17"/>
    </row>
    <row r="44151" spans="22:22" x14ac:dyDescent="0.35">
      <c r="V44151" s="17"/>
    </row>
    <row r="44152" spans="22:22" x14ac:dyDescent="0.35">
      <c r="V44152" s="17"/>
    </row>
    <row r="44153" spans="22:22" x14ac:dyDescent="0.35">
      <c r="V44153" s="17"/>
    </row>
    <row r="44154" spans="22:22" x14ac:dyDescent="0.35">
      <c r="V44154" s="17"/>
    </row>
    <row r="44155" spans="22:22" x14ac:dyDescent="0.35">
      <c r="V44155" s="17"/>
    </row>
    <row r="44156" spans="22:22" x14ac:dyDescent="0.35">
      <c r="V44156" s="17"/>
    </row>
    <row r="44157" spans="22:22" x14ac:dyDescent="0.35">
      <c r="V44157" s="17"/>
    </row>
    <row r="44158" spans="22:22" x14ac:dyDescent="0.35">
      <c r="V44158" s="17"/>
    </row>
    <row r="44159" spans="22:22" x14ac:dyDescent="0.35">
      <c r="V44159" s="17"/>
    </row>
    <row r="44160" spans="22:22" x14ac:dyDescent="0.35">
      <c r="V44160" s="17"/>
    </row>
    <row r="44161" spans="22:22" x14ac:dyDescent="0.35">
      <c r="V44161" s="17"/>
    </row>
    <row r="44162" spans="22:22" x14ac:dyDescent="0.35">
      <c r="V44162" s="17"/>
    </row>
    <row r="44163" spans="22:22" x14ac:dyDescent="0.35">
      <c r="V44163" s="17"/>
    </row>
    <row r="44164" spans="22:22" x14ac:dyDescent="0.35">
      <c r="V44164" s="17"/>
    </row>
    <row r="44165" spans="22:22" x14ac:dyDescent="0.35">
      <c r="V44165" s="17"/>
    </row>
    <row r="44166" spans="22:22" x14ac:dyDescent="0.35">
      <c r="V44166" s="17"/>
    </row>
    <row r="44167" spans="22:22" x14ac:dyDescent="0.35">
      <c r="V44167" s="17"/>
    </row>
    <row r="44168" spans="22:22" x14ac:dyDescent="0.35">
      <c r="V44168" s="17"/>
    </row>
    <row r="44169" spans="22:22" x14ac:dyDescent="0.35">
      <c r="V44169" s="17"/>
    </row>
    <row r="44170" spans="22:22" x14ac:dyDescent="0.35">
      <c r="V44170" s="17"/>
    </row>
    <row r="44171" spans="22:22" x14ac:dyDescent="0.35">
      <c r="V44171" s="17"/>
    </row>
    <row r="44172" spans="22:22" x14ac:dyDescent="0.35">
      <c r="V44172" s="17"/>
    </row>
    <row r="44173" spans="22:22" x14ac:dyDescent="0.35">
      <c r="V44173" s="17"/>
    </row>
    <row r="44174" spans="22:22" x14ac:dyDescent="0.35">
      <c r="V44174" s="17"/>
    </row>
    <row r="44175" spans="22:22" x14ac:dyDescent="0.35">
      <c r="V44175" s="17"/>
    </row>
    <row r="44176" spans="22:22" x14ac:dyDescent="0.35">
      <c r="V44176" s="17"/>
    </row>
    <row r="44177" spans="22:22" x14ac:dyDescent="0.35">
      <c r="V44177" s="17"/>
    </row>
    <row r="44178" spans="22:22" x14ac:dyDescent="0.35">
      <c r="V44178" s="17"/>
    </row>
    <row r="44179" spans="22:22" x14ac:dyDescent="0.35">
      <c r="V44179" s="17"/>
    </row>
    <row r="44180" spans="22:22" x14ac:dyDescent="0.35">
      <c r="V44180" s="17"/>
    </row>
    <row r="44181" spans="22:22" x14ac:dyDescent="0.35">
      <c r="V44181" s="17"/>
    </row>
    <row r="44182" spans="22:22" x14ac:dyDescent="0.35">
      <c r="V44182" s="17"/>
    </row>
    <row r="44183" spans="22:22" x14ac:dyDescent="0.35">
      <c r="V44183" s="17"/>
    </row>
    <row r="44184" spans="22:22" x14ac:dyDescent="0.35">
      <c r="V44184" s="17"/>
    </row>
    <row r="44185" spans="22:22" x14ac:dyDescent="0.35">
      <c r="V44185" s="17"/>
    </row>
    <row r="44186" spans="22:22" x14ac:dyDescent="0.35">
      <c r="V44186" s="17"/>
    </row>
    <row r="44187" spans="22:22" x14ac:dyDescent="0.35">
      <c r="V44187" s="17"/>
    </row>
    <row r="44188" spans="22:22" x14ac:dyDescent="0.35">
      <c r="V44188" s="17"/>
    </row>
    <row r="44189" spans="22:22" x14ac:dyDescent="0.35">
      <c r="V44189" s="17"/>
    </row>
    <row r="44190" spans="22:22" x14ac:dyDescent="0.35">
      <c r="V44190" s="17"/>
    </row>
    <row r="44191" spans="22:22" x14ac:dyDescent="0.35">
      <c r="V44191" s="17"/>
    </row>
    <row r="44192" spans="22:22" x14ac:dyDescent="0.35">
      <c r="V44192" s="17"/>
    </row>
    <row r="44193" spans="22:22" x14ac:dyDescent="0.35">
      <c r="V44193" s="17"/>
    </row>
    <row r="44194" spans="22:22" x14ac:dyDescent="0.35">
      <c r="V44194" s="17"/>
    </row>
    <row r="44195" spans="22:22" x14ac:dyDescent="0.35">
      <c r="V44195" s="17"/>
    </row>
    <row r="44196" spans="22:22" x14ac:dyDescent="0.35">
      <c r="V44196" s="17"/>
    </row>
    <row r="44197" spans="22:22" x14ac:dyDescent="0.35">
      <c r="V44197" s="17"/>
    </row>
    <row r="44198" spans="22:22" x14ac:dyDescent="0.35">
      <c r="V44198" s="17"/>
    </row>
    <row r="44199" spans="22:22" x14ac:dyDescent="0.35">
      <c r="V44199" s="17"/>
    </row>
    <row r="44200" spans="22:22" x14ac:dyDescent="0.35">
      <c r="V44200" s="17"/>
    </row>
    <row r="44201" spans="22:22" x14ac:dyDescent="0.35">
      <c r="V44201" s="17"/>
    </row>
    <row r="44202" spans="22:22" x14ac:dyDescent="0.35">
      <c r="V44202" s="17"/>
    </row>
    <row r="44203" spans="22:22" x14ac:dyDescent="0.35">
      <c r="V44203" s="17"/>
    </row>
    <row r="44204" spans="22:22" x14ac:dyDescent="0.35">
      <c r="V44204" s="17"/>
    </row>
    <row r="44205" spans="22:22" x14ac:dyDescent="0.35">
      <c r="V44205" s="17"/>
    </row>
    <row r="44206" spans="22:22" x14ac:dyDescent="0.35">
      <c r="V44206" s="17"/>
    </row>
    <row r="44207" spans="22:22" x14ac:dyDescent="0.35">
      <c r="V44207" s="17"/>
    </row>
    <row r="44208" spans="22:22" x14ac:dyDescent="0.35">
      <c r="V44208" s="17"/>
    </row>
    <row r="44209" spans="22:22" x14ac:dyDescent="0.35">
      <c r="V44209" s="17"/>
    </row>
    <row r="44210" spans="22:22" x14ac:dyDescent="0.35">
      <c r="V44210" s="17"/>
    </row>
    <row r="44211" spans="22:22" x14ac:dyDescent="0.35">
      <c r="V44211" s="17"/>
    </row>
    <row r="44212" spans="22:22" x14ac:dyDescent="0.35">
      <c r="V44212" s="17"/>
    </row>
    <row r="44213" spans="22:22" x14ac:dyDescent="0.35">
      <c r="V44213" s="17"/>
    </row>
    <row r="44214" spans="22:22" x14ac:dyDescent="0.35">
      <c r="V44214" s="17"/>
    </row>
    <row r="44215" spans="22:22" x14ac:dyDescent="0.35">
      <c r="V44215" s="17"/>
    </row>
    <row r="44216" spans="22:22" x14ac:dyDescent="0.35">
      <c r="V44216" s="17"/>
    </row>
    <row r="44217" spans="22:22" x14ac:dyDescent="0.35">
      <c r="V44217" s="17"/>
    </row>
    <row r="44218" spans="22:22" x14ac:dyDescent="0.35">
      <c r="V44218" s="17"/>
    </row>
    <row r="44219" spans="22:22" x14ac:dyDescent="0.35">
      <c r="V44219" s="17"/>
    </row>
    <row r="44220" spans="22:22" x14ac:dyDescent="0.35">
      <c r="V44220" s="17"/>
    </row>
    <row r="44221" spans="22:22" x14ac:dyDescent="0.35">
      <c r="V44221" s="17"/>
    </row>
    <row r="44222" spans="22:22" x14ac:dyDescent="0.35">
      <c r="V44222" s="17"/>
    </row>
    <row r="44223" spans="22:22" x14ac:dyDescent="0.35">
      <c r="V44223" s="17"/>
    </row>
    <row r="44224" spans="22:22" x14ac:dyDescent="0.35">
      <c r="V44224" s="17"/>
    </row>
    <row r="44225" spans="22:22" x14ac:dyDescent="0.35">
      <c r="V44225" s="17"/>
    </row>
    <row r="44226" spans="22:22" x14ac:dyDescent="0.35">
      <c r="V44226" s="17"/>
    </row>
    <row r="44227" spans="22:22" x14ac:dyDescent="0.35">
      <c r="V44227" s="17"/>
    </row>
    <row r="44228" spans="22:22" x14ac:dyDescent="0.35">
      <c r="V44228" s="17"/>
    </row>
    <row r="44229" spans="22:22" x14ac:dyDescent="0.35">
      <c r="V44229" s="17"/>
    </row>
    <row r="44230" spans="22:22" x14ac:dyDescent="0.35">
      <c r="V44230" s="17"/>
    </row>
    <row r="44231" spans="22:22" x14ac:dyDescent="0.35">
      <c r="V44231" s="17"/>
    </row>
    <row r="44232" spans="22:22" x14ac:dyDescent="0.35">
      <c r="V44232" s="17"/>
    </row>
    <row r="44233" spans="22:22" x14ac:dyDescent="0.35">
      <c r="V44233" s="17"/>
    </row>
    <row r="44234" spans="22:22" x14ac:dyDescent="0.35">
      <c r="V44234" s="17"/>
    </row>
    <row r="44235" spans="22:22" x14ac:dyDescent="0.35">
      <c r="V44235" s="17"/>
    </row>
    <row r="44236" spans="22:22" x14ac:dyDescent="0.35">
      <c r="V44236" s="17"/>
    </row>
    <row r="44237" spans="22:22" x14ac:dyDescent="0.35">
      <c r="V44237" s="17"/>
    </row>
    <row r="44238" spans="22:22" x14ac:dyDescent="0.35">
      <c r="V44238" s="17"/>
    </row>
    <row r="44239" spans="22:22" x14ac:dyDescent="0.35">
      <c r="V44239" s="17"/>
    </row>
    <row r="44240" spans="22:22" x14ac:dyDescent="0.35">
      <c r="V44240" s="17"/>
    </row>
    <row r="44241" spans="22:22" x14ac:dyDescent="0.35">
      <c r="V44241" s="17"/>
    </row>
    <row r="44242" spans="22:22" x14ac:dyDescent="0.35">
      <c r="V44242" s="17"/>
    </row>
    <row r="44243" spans="22:22" x14ac:dyDescent="0.35">
      <c r="V44243" s="17"/>
    </row>
    <row r="44244" spans="22:22" x14ac:dyDescent="0.35">
      <c r="V44244" s="17"/>
    </row>
    <row r="44245" spans="22:22" x14ac:dyDescent="0.35">
      <c r="V44245" s="17"/>
    </row>
    <row r="44246" spans="22:22" x14ac:dyDescent="0.35">
      <c r="V44246" s="17"/>
    </row>
    <row r="44247" spans="22:22" x14ac:dyDescent="0.35">
      <c r="V44247" s="17"/>
    </row>
    <row r="44248" spans="22:22" x14ac:dyDescent="0.35">
      <c r="V44248" s="17"/>
    </row>
    <row r="44249" spans="22:22" x14ac:dyDescent="0.35">
      <c r="V44249" s="17"/>
    </row>
    <row r="44250" spans="22:22" x14ac:dyDescent="0.35">
      <c r="V44250" s="17"/>
    </row>
    <row r="44251" spans="22:22" x14ac:dyDescent="0.35">
      <c r="V44251" s="17"/>
    </row>
    <row r="44252" spans="22:22" x14ac:dyDescent="0.35">
      <c r="V44252" s="17"/>
    </row>
    <row r="44253" spans="22:22" x14ac:dyDescent="0.35">
      <c r="V44253" s="17"/>
    </row>
    <row r="44254" spans="22:22" x14ac:dyDescent="0.35">
      <c r="V44254" s="17"/>
    </row>
    <row r="44255" spans="22:22" x14ac:dyDescent="0.35">
      <c r="V44255" s="17"/>
    </row>
    <row r="44256" spans="22:22" x14ac:dyDescent="0.35">
      <c r="V44256" s="17"/>
    </row>
    <row r="44257" spans="22:22" x14ac:dyDescent="0.35">
      <c r="V44257" s="17"/>
    </row>
    <row r="44258" spans="22:22" x14ac:dyDescent="0.35">
      <c r="V44258" s="17"/>
    </row>
    <row r="44259" spans="22:22" x14ac:dyDescent="0.35">
      <c r="V44259" s="17"/>
    </row>
    <row r="44260" spans="22:22" x14ac:dyDescent="0.35">
      <c r="V44260" s="17"/>
    </row>
    <row r="44261" spans="22:22" x14ac:dyDescent="0.35">
      <c r="V44261" s="17"/>
    </row>
    <row r="44262" spans="22:22" x14ac:dyDescent="0.35">
      <c r="V44262" s="17"/>
    </row>
    <row r="44263" spans="22:22" x14ac:dyDescent="0.35">
      <c r="V44263" s="17"/>
    </row>
    <row r="44264" spans="22:22" x14ac:dyDescent="0.35">
      <c r="V44264" s="17"/>
    </row>
    <row r="44265" spans="22:22" x14ac:dyDescent="0.35">
      <c r="V44265" s="17"/>
    </row>
    <row r="44266" spans="22:22" x14ac:dyDescent="0.35">
      <c r="V44266" s="17"/>
    </row>
    <row r="44267" spans="22:22" x14ac:dyDescent="0.35">
      <c r="V44267" s="17"/>
    </row>
    <row r="44268" spans="22:22" x14ac:dyDescent="0.35">
      <c r="V44268" s="17"/>
    </row>
    <row r="44269" spans="22:22" x14ac:dyDescent="0.35">
      <c r="V44269" s="17"/>
    </row>
    <row r="44270" spans="22:22" x14ac:dyDescent="0.35">
      <c r="V44270" s="17"/>
    </row>
    <row r="44271" spans="22:22" x14ac:dyDescent="0.35">
      <c r="V44271" s="17"/>
    </row>
    <row r="44272" spans="22:22" x14ac:dyDescent="0.35">
      <c r="V44272" s="17"/>
    </row>
    <row r="44273" spans="22:22" x14ac:dyDescent="0.35">
      <c r="V44273" s="17"/>
    </row>
    <row r="44274" spans="22:22" x14ac:dyDescent="0.35">
      <c r="V44274" s="17"/>
    </row>
    <row r="44275" spans="22:22" x14ac:dyDescent="0.35">
      <c r="V44275" s="17"/>
    </row>
    <row r="44276" spans="22:22" x14ac:dyDescent="0.35">
      <c r="V44276" s="17"/>
    </row>
    <row r="44277" spans="22:22" x14ac:dyDescent="0.35">
      <c r="V44277" s="17"/>
    </row>
    <row r="44278" spans="22:22" x14ac:dyDescent="0.35">
      <c r="V44278" s="17"/>
    </row>
    <row r="44279" spans="22:22" x14ac:dyDescent="0.35">
      <c r="V44279" s="17"/>
    </row>
    <row r="44280" spans="22:22" x14ac:dyDescent="0.35">
      <c r="V44280" s="17"/>
    </row>
    <row r="44281" spans="22:22" x14ac:dyDescent="0.35">
      <c r="V44281" s="17"/>
    </row>
    <row r="44282" spans="22:22" x14ac:dyDescent="0.35">
      <c r="V44282" s="17"/>
    </row>
    <row r="44283" spans="22:22" x14ac:dyDescent="0.35">
      <c r="V44283" s="17"/>
    </row>
    <row r="44284" spans="22:22" x14ac:dyDescent="0.35">
      <c r="V44284" s="17"/>
    </row>
    <row r="44285" spans="22:22" x14ac:dyDescent="0.35">
      <c r="V44285" s="17"/>
    </row>
    <row r="44286" spans="22:22" x14ac:dyDescent="0.35">
      <c r="V44286" s="17"/>
    </row>
    <row r="44287" spans="22:22" x14ac:dyDescent="0.35">
      <c r="V44287" s="17"/>
    </row>
    <row r="44288" spans="22:22" x14ac:dyDescent="0.35">
      <c r="V44288" s="17"/>
    </row>
    <row r="44289" spans="22:22" x14ac:dyDescent="0.35">
      <c r="V44289" s="17"/>
    </row>
    <row r="44290" spans="22:22" x14ac:dyDescent="0.35">
      <c r="V44290" s="17"/>
    </row>
    <row r="44291" spans="22:22" x14ac:dyDescent="0.35">
      <c r="V44291" s="17"/>
    </row>
    <row r="44292" spans="22:22" x14ac:dyDescent="0.35">
      <c r="V44292" s="17"/>
    </row>
    <row r="44293" spans="22:22" x14ac:dyDescent="0.35">
      <c r="V44293" s="17"/>
    </row>
    <row r="44294" spans="22:22" x14ac:dyDescent="0.35">
      <c r="V44294" s="17"/>
    </row>
    <row r="44295" spans="22:22" x14ac:dyDescent="0.35">
      <c r="V44295" s="17"/>
    </row>
    <row r="44296" spans="22:22" x14ac:dyDescent="0.35">
      <c r="V44296" s="17"/>
    </row>
    <row r="44297" spans="22:22" x14ac:dyDescent="0.35">
      <c r="V44297" s="17"/>
    </row>
    <row r="44298" spans="22:22" x14ac:dyDescent="0.35">
      <c r="V44298" s="17"/>
    </row>
    <row r="44299" spans="22:22" x14ac:dyDescent="0.35">
      <c r="V44299" s="17"/>
    </row>
    <row r="44300" spans="22:22" x14ac:dyDescent="0.35">
      <c r="V44300" s="17"/>
    </row>
    <row r="44301" spans="22:22" x14ac:dyDescent="0.35">
      <c r="V44301" s="17"/>
    </row>
    <row r="44302" spans="22:22" x14ac:dyDescent="0.35">
      <c r="V44302" s="17"/>
    </row>
    <row r="44303" spans="22:22" x14ac:dyDescent="0.35">
      <c r="V44303" s="17"/>
    </row>
    <row r="44304" spans="22:22" x14ac:dyDescent="0.35">
      <c r="V44304" s="17"/>
    </row>
    <row r="44305" spans="22:22" x14ac:dyDescent="0.35">
      <c r="V44305" s="17"/>
    </row>
    <row r="44306" spans="22:22" x14ac:dyDescent="0.35">
      <c r="V44306" s="17"/>
    </row>
    <row r="44307" spans="22:22" x14ac:dyDescent="0.35">
      <c r="V44307" s="17"/>
    </row>
    <row r="44308" spans="22:22" x14ac:dyDescent="0.35">
      <c r="V44308" s="17"/>
    </row>
    <row r="44309" spans="22:22" x14ac:dyDescent="0.35">
      <c r="V44309" s="17"/>
    </row>
    <row r="44310" spans="22:22" x14ac:dyDescent="0.35">
      <c r="V44310" s="17"/>
    </row>
    <row r="44311" spans="22:22" x14ac:dyDescent="0.35">
      <c r="V44311" s="17"/>
    </row>
    <row r="44312" spans="22:22" x14ac:dyDescent="0.35">
      <c r="V44312" s="17"/>
    </row>
    <row r="44313" spans="22:22" x14ac:dyDescent="0.35">
      <c r="V44313" s="17"/>
    </row>
    <row r="44314" spans="22:22" x14ac:dyDescent="0.35">
      <c r="V44314" s="17"/>
    </row>
    <row r="44315" spans="22:22" x14ac:dyDescent="0.35">
      <c r="V44315" s="17"/>
    </row>
    <row r="44316" spans="22:22" x14ac:dyDescent="0.35">
      <c r="V44316" s="17"/>
    </row>
    <row r="44317" spans="22:22" x14ac:dyDescent="0.35">
      <c r="V44317" s="17"/>
    </row>
    <row r="44318" spans="22:22" x14ac:dyDescent="0.35">
      <c r="V44318" s="17"/>
    </row>
    <row r="44319" spans="22:22" x14ac:dyDescent="0.35">
      <c r="V44319" s="17"/>
    </row>
    <row r="44320" spans="22:22" x14ac:dyDescent="0.35">
      <c r="V44320" s="17"/>
    </row>
    <row r="44321" spans="22:22" x14ac:dyDescent="0.35">
      <c r="V44321" s="17"/>
    </row>
    <row r="44322" spans="22:22" x14ac:dyDescent="0.35">
      <c r="V44322" s="17"/>
    </row>
    <row r="44323" spans="22:22" x14ac:dyDescent="0.35">
      <c r="V44323" s="17"/>
    </row>
    <row r="44324" spans="22:22" x14ac:dyDescent="0.35">
      <c r="V44324" s="17"/>
    </row>
    <row r="44325" spans="22:22" x14ac:dyDescent="0.35">
      <c r="V44325" s="17"/>
    </row>
    <row r="44326" spans="22:22" x14ac:dyDescent="0.35">
      <c r="V44326" s="17"/>
    </row>
    <row r="44327" spans="22:22" x14ac:dyDescent="0.35">
      <c r="V44327" s="17"/>
    </row>
    <row r="44328" spans="22:22" x14ac:dyDescent="0.35">
      <c r="V44328" s="17"/>
    </row>
    <row r="44329" spans="22:22" x14ac:dyDescent="0.35">
      <c r="V44329" s="17"/>
    </row>
    <row r="44330" spans="22:22" x14ac:dyDescent="0.35">
      <c r="V44330" s="17"/>
    </row>
    <row r="44331" spans="22:22" x14ac:dyDescent="0.35">
      <c r="V44331" s="17"/>
    </row>
    <row r="44332" spans="22:22" x14ac:dyDescent="0.35">
      <c r="V44332" s="17"/>
    </row>
    <row r="44333" spans="22:22" x14ac:dyDescent="0.35">
      <c r="V44333" s="17"/>
    </row>
    <row r="44334" spans="22:22" x14ac:dyDescent="0.35">
      <c r="V44334" s="17"/>
    </row>
    <row r="44335" spans="22:22" x14ac:dyDescent="0.35">
      <c r="V44335" s="17"/>
    </row>
    <row r="44336" spans="22:22" x14ac:dyDescent="0.35">
      <c r="V44336" s="17"/>
    </row>
    <row r="44337" spans="22:22" x14ac:dyDescent="0.35">
      <c r="V44337" s="17"/>
    </row>
    <row r="44338" spans="22:22" x14ac:dyDescent="0.35">
      <c r="V44338" s="17"/>
    </row>
    <row r="44339" spans="22:22" x14ac:dyDescent="0.35">
      <c r="V44339" s="17"/>
    </row>
    <row r="44340" spans="22:22" x14ac:dyDescent="0.35">
      <c r="V44340" s="17"/>
    </row>
    <row r="44341" spans="22:22" x14ac:dyDescent="0.35">
      <c r="V44341" s="17"/>
    </row>
    <row r="44342" spans="22:22" x14ac:dyDescent="0.35">
      <c r="V44342" s="17"/>
    </row>
    <row r="44343" spans="22:22" x14ac:dyDescent="0.35">
      <c r="V44343" s="17"/>
    </row>
    <row r="44344" spans="22:22" x14ac:dyDescent="0.35">
      <c r="V44344" s="17"/>
    </row>
    <row r="44345" spans="22:22" x14ac:dyDescent="0.35">
      <c r="V44345" s="17"/>
    </row>
    <row r="44346" spans="22:22" x14ac:dyDescent="0.35">
      <c r="V44346" s="17"/>
    </row>
    <row r="44347" spans="22:22" x14ac:dyDescent="0.35">
      <c r="V44347" s="17"/>
    </row>
    <row r="44348" spans="22:22" x14ac:dyDescent="0.35">
      <c r="V44348" s="17"/>
    </row>
    <row r="44349" spans="22:22" x14ac:dyDescent="0.35">
      <c r="V44349" s="17"/>
    </row>
    <row r="44350" spans="22:22" x14ac:dyDescent="0.35">
      <c r="V44350" s="17"/>
    </row>
    <row r="44351" spans="22:22" x14ac:dyDescent="0.35">
      <c r="V44351" s="17"/>
    </row>
    <row r="44352" spans="22:22" x14ac:dyDescent="0.35">
      <c r="V44352" s="17"/>
    </row>
    <row r="44353" spans="22:22" x14ac:dyDescent="0.35">
      <c r="V44353" s="17"/>
    </row>
    <row r="44354" spans="22:22" x14ac:dyDescent="0.35">
      <c r="V44354" s="17"/>
    </row>
    <row r="44355" spans="22:22" x14ac:dyDescent="0.35">
      <c r="V44355" s="17"/>
    </row>
    <row r="44356" spans="22:22" x14ac:dyDescent="0.35">
      <c r="V44356" s="17"/>
    </row>
    <row r="44357" spans="22:22" x14ac:dyDescent="0.35">
      <c r="V44357" s="17"/>
    </row>
    <row r="44358" spans="22:22" x14ac:dyDescent="0.35">
      <c r="V44358" s="17"/>
    </row>
    <row r="44359" spans="22:22" x14ac:dyDescent="0.35">
      <c r="V44359" s="17"/>
    </row>
    <row r="44360" spans="22:22" x14ac:dyDescent="0.35">
      <c r="V44360" s="17"/>
    </row>
    <row r="44361" spans="22:22" x14ac:dyDescent="0.35">
      <c r="V44361" s="17"/>
    </row>
    <row r="44362" spans="22:22" x14ac:dyDescent="0.35">
      <c r="V44362" s="17"/>
    </row>
    <row r="44363" spans="22:22" x14ac:dyDescent="0.35">
      <c r="V44363" s="17"/>
    </row>
    <row r="44364" spans="22:22" x14ac:dyDescent="0.35">
      <c r="V44364" s="17"/>
    </row>
    <row r="44365" spans="22:22" x14ac:dyDescent="0.35">
      <c r="V44365" s="17"/>
    </row>
    <row r="44366" spans="22:22" x14ac:dyDescent="0.35">
      <c r="V44366" s="17"/>
    </row>
    <row r="44367" spans="22:22" x14ac:dyDescent="0.35">
      <c r="V44367" s="17"/>
    </row>
    <row r="44368" spans="22:22" x14ac:dyDescent="0.35">
      <c r="V44368" s="17"/>
    </row>
    <row r="44369" spans="22:22" x14ac:dyDescent="0.35">
      <c r="V44369" s="17"/>
    </row>
    <row r="44370" spans="22:22" x14ac:dyDescent="0.35">
      <c r="V44370" s="17"/>
    </row>
    <row r="44371" spans="22:22" x14ac:dyDescent="0.35">
      <c r="V44371" s="17"/>
    </row>
    <row r="44372" spans="22:22" x14ac:dyDescent="0.35">
      <c r="V44372" s="17"/>
    </row>
    <row r="44373" spans="22:22" x14ac:dyDescent="0.35">
      <c r="V44373" s="17"/>
    </row>
    <row r="44374" spans="22:22" x14ac:dyDescent="0.35">
      <c r="V44374" s="17"/>
    </row>
    <row r="44375" spans="22:22" x14ac:dyDescent="0.35">
      <c r="V44375" s="17"/>
    </row>
    <row r="44376" spans="22:22" x14ac:dyDescent="0.35">
      <c r="V44376" s="17"/>
    </row>
    <row r="44377" spans="22:22" x14ac:dyDescent="0.35">
      <c r="V44377" s="17"/>
    </row>
    <row r="44378" spans="22:22" x14ac:dyDescent="0.35">
      <c r="V44378" s="17"/>
    </row>
    <row r="44379" spans="22:22" x14ac:dyDescent="0.35">
      <c r="V44379" s="17"/>
    </row>
    <row r="44380" spans="22:22" x14ac:dyDescent="0.35">
      <c r="V44380" s="17"/>
    </row>
    <row r="44381" spans="22:22" x14ac:dyDescent="0.35">
      <c r="V44381" s="17"/>
    </row>
    <row r="44382" spans="22:22" x14ac:dyDescent="0.35">
      <c r="V44382" s="17"/>
    </row>
    <row r="44383" spans="22:22" x14ac:dyDescent="0.35">
      <c r="V44383" s="17"/>
    </row>
    <row r="44384" spans="22:22" x14ac:dyDescent="0.35">
      <c r="V44384" s="17"/>
    </row>
    <row r="44385" spans="22:22" x14ac:dyDescent="0.35">
      <c r="V44385" s="17"/>
    </row>
    <row r="44386" spans="22:22" x14ac:dyDescent="0.35">
      <c r="V44386" s="17"/>
    </row>
    <row r="44387" spans="22:22" x14ac:dyDescent="0.35">
      <c r="V44387" s="17"/>
    </row>
    <row r="44388" spans="22:22" x14ac:dyDescent="0.35">
      <c r="V44388" s="17"/>
    </row>
    <row r="44389" spans="22:22" x14ac:dyDescent="0.35">
      <c r="V44389" s="17"/>
    </row>
    <row r="44390" spans="22:22" x14ac:dyDescent="0.35">
      <c r="V44390" s="17"/>
    </row>
    <row r="44391" spans="22:22" x14ac:dyDescent="0.35">
      <c r="V44391" s="17"/>
    </row>
    <row r="44392" spans="22:22" x14ac:dyDescent="0.35">
      <c r="V44392" s="17"/>
    </row>
    <row r="44393" spans="22:22" x14ac:dyDescent="0.35">
      <c r="V44393" s="17"/>
    </row>
    <row r="44394" spans="22:22" x14ac:dyDescent="0.35">
      <c r="V44394" s="17"/>
    </row>
    <row r="44395" spans="22:22" x14ac:dyDescent="0.35">
      <c r="V44395" s="17"/>
    </row>
    <row r="44396" spans="22:22" x14ac:dyDescent="0.35">
      <c r="V44396" s="17"/>
    </row>
    <row r="44397" spans="22:22" x14ac:dyDescent="0.35">
      <c r="V44397" s="17"/>
    </row>
    <row r="44398" spans="22:22" x14ac:dyDescent="0.35">
      <c r="V44398" s="17"/>
    </row>
    <row r="44399" spans="22:22" x14ac:dyDescent="0.35">
      <c r="V44399" s="17"/>
    </row>
    <row r="44400" spans="22:22" x14ac:dyDescent="0.35">
      <c r="V44400" s="17"/>
    </row>
    <row r="44401" spans="22:22" x14ac:dyDescent="0.35">
      <c r="V44401" s="17"/>
    </row>
    <row r="44402" spans="22:22" x14ac:dyDescent="0.35">
      <c r="V44402" s="17"/>
    </row>
    <row r="44403" spans="22:22" x14ac:dyDescent="0.35">
      <c r="V44403" s="17"/>
    </row>
    <row r="44404" spans="22:22" x14ac:dyDescent="0.35">
      <c r="V44404" s="17"/>
    </row>
    <row r="44405" spans="22:22" x14ac:dyDescent="0.35">
      <c r="V44405" s="17"/>
    </row>
    <row r="44406" spans="22:22" x14ac:dyDescent="0.35">
      <c r="V44406" s="17"/>
    </row>
    <row r="44407" spans="22:22" x14ac:dyDescent="0.35">
      <c r="V44407" s="17"/>
    </row>
    <row r="44408" spans="22:22" x14ac:dyDescent="0.35">
      <c r="V44408" s="17"/>
    </row>
    <row r="44409" spans="22:22" x14ac:dyDescent="0.35">
      <c r="V44409" s="17"/>
    </row>
    <row r="44410" spans="22:22" x14ac:dyDescent="0.35">
      <c r="V44410" s="17"/>
    </row>
    <row r="44411" spans="22:22" x14ac:dyDescent="0.35">
      <c r="V44411" s="17"/>
    </row>
    <row r="44412" spans="22:22" x14ac:dyDescent="0.35">
      <c r="V44412" s="17"/>
    </row>
    <row r="44413" spans="22:22" x14ac:dyDescent="0.35">
      <c r="V44413" s="17"/>
    </row>
    <row r="44414" spans="22:22" x14ac:dyDescent="0.35">
      <c r="V44414" s="17"/>
    </row>
    <row r="44415" spans="22:22" x14ac:dyDescent="0.35">
      <c r="V44415" s="17"/>
    </row>
    <row r="44416" spans="22:22" x14ac:dyDescent="0.35">
      <c r="V44416" s="17"/>
    </row>
    <row r="44417" spans="22:22" x14ac:dyDescent="0.35">
      <c r="V44417" s="17"/>
    </row>
    <row r="44418" spans="22:22" x14ac:dyDescent="0.35">
      <c r="V44418" s="17"/>
    </row>
    <row r="44419" spans="22:22" x14ac:dyDescent="0.35">
      <c r="V44419" s="17"/>
    </row>
    <row r="44420" spans="22:22" x14ac:dyDescent="0.35">
      <c r="V44420" s="17"/>
    </row>
    <row r="44421" spans="22:22" x14ac:dyDescent="0.35">
      <c r="V44421" s="17"/>
    </row>
    <row r="44422" spans="22:22" x14ac:dyDescent="0.35">
      <c r="V44422" s="17"/>
    </row>
    <row r="44423" spans="22:22" x14ac:dyDescent="0.35">
      <c r="V44423" s="17"/>
    </row>
    <row r="44424" spans="22:22" x14ac:dyDescent="0.35">
      <c r="V44424" s="17"/>
    </row>
    <row r="44425" spans="22:22" x14ac:dyDescent="0.35">
      <c r="V44425" s="17"/>
    </row>
    <row r="44426" spans="22:22" x14ac:dyDescent="0.35">
      <c r="V44426" s="17"/>
    </row>
    <row r="44427" spans="22:22" x14ac:dyDescent="0.35">
      <c r="V44427" s="17"/>
    </row>
    <row r="44428" spans="22:22" x14ac:dyDescent="0.35">
      <c r="V44428" s="17"/>
    </row>
    <row r="44429" spans="22:22" x14ac:dyDescent="0.35">
      <c r="V44429" s="17"/>
    </row>
    <row r="44430" spans="22:22" x14ac:dyDescent="0.35">
      <c r="V44430" s="17"/>
    </row>
    <row r="44431" spans="22:22" x14ac:dyDescent="0.35">
      <c r="V44431" s="17"/>
    </row>
    <row r="44432" spans="22:22" x14ac:dyDescent="0.35">
      <c r="V44432" s="17"/>
    </row>
    <row r="44433" spans="22:22" x14ac:dyDescent="0.35">
      <c r="V44433" s="17"/>
    </row>
    <row r="44434" spans="22:22" x14ac:dyDescent="0.35">
      <c r="V44434" s="17"/>
    </row>
    <row r="44435" spans="22:22" x14ac:dyDescent="0.35">
      <c r="V44435" s="17"/>
    </row>
    <row r="44436" spans="22:22" x14ac:dyDescent="0.35">
      <c r="V44436" s="17"/>
    </row>
    <row r="44437" spans="22:22" x14ac:dyDescent="0.35">
      <c r="V44437" s="17"/>
    </row>
    <row r="44438" spans="22:22" x14ac:dyDescent="0.35">
      <c r="V44438" s="17"/>
    </row>
    <row r="44439" spans="22:22" x14ac:dyDescent="0.35">
      <c r="V44439" s="17"/>
    </row>
    <row r="44440" spans="22:22" x14ac:dyDescent="0.35">
      <c r="V44440" s="17"/>
    </row>
    <row r="44441" spans="22:22" x14ac:dyDescent="0.35">
      <c r="V44441" s="17"/>
    </row>
    <row r="44442" spans="22:22" x14ac:dyDescent="0.35">
      <c r="V44442" s="17"/>
    </row>
    <row r="44443" spans="22:22" x14ac:dyDescent="0.35">
      <c r="V44443" s="17"/>
    </row>
    <row r="44444" spans="22:22" x14ac:dyDescent="0.35">
      <c r="V44444" s="17"/>
    </row>
    <row r="44445" spans="22:22" x14ac:dyDescent="0.35">
      <c r="V44445" s="17"/>
    </row>
    <row r="44446" spans="22:22" x14ac:dyDescent="0.35">
      <c r="V44446" s="17"/>
    </row>
    <row r="44447" spans="22:22" x14ac:dyDescent="0.35">
      <c r="V44447" s="17"/>
    </row>
    <row r="44448" spans="22:22" x14ac:dyDescent="0.35">
      <c r="V44448" s="17"/>
    </row>
    <row r="44449" spans="22:22" x14ac:dyDescent="0.35">
      <c r="V44449" s="17"/>
    </row>
    <row r="44450" spans="22:22" x14ac:dyDescent="0.35">
      <c r="V44450" s="17"/>
    </row>
    <row r="44451" spans="22:22" x14ac:dyDescent="0.35">
      <c r="V44451" s="17"/>
    </row>
    <row r="44452" spans="22:22" x14ac:dyDescent="0.35">
      <c r="V44452" s="17"/>
    </row>
    <row r="44453" spans="22:22" x14ac:dyDescent="0.35">
      <c r="V44453" s="17"/>
    </row>
    <row r="44454" spans="22:22" x14ac:dyDescent="0.35">
      <c r="V44454" s="17"/>
    </row>
    <row r="44455" spans="22:22" x14ac:dyDescent="0.35">
      <c r="V44455" s="17"/>
    </row>
    <row r="44456" spans="22:22" x14ac:dyDescent="0.35">
      <c r="V44456" s="17"/>
    </row>
    <row r="44457" spans="22:22" x14ac:dyDescent="0.35">
      <c r="V44457" s="17"/>
    </row>
    <row r="44458" spans="22:22" x14ac:dyDescent="0.35">
      <c r="V44458" s="17"/>
    </row>
    <row r="44459" spans="22:22" x14ac:dyDescent="0.35">
      <c r="V44459" s="17"/>
    </row>
    <row r="44460" spans="22:22" x14ac:dyDescent="0.35">
      <c r="V44460" s="17"/>
    </row>
    <row r="44461" spans="22:22" x14ac:dyDescent="0.35">
      <c r="V44461" s="17"/>
    </row>
    <row r="44462" spans="22:22" x14ac:dyDescent="0.35">
      <c r="V44462" s="17"/>
    </row>
    <row r="44463" spans="22:22" x14ac:dyDescent="0.35">
      <c r="V44463" s="17"/>
    </row>
    <row r="44464" spans="22:22" x14ac:dyDescent="0.35">
      <c r="V44464" s="17"/>
    </row>
    <row r="44465" spans="22:22" x14ac:dyDescent="0.35">
      <c r="V44465" s="17"/>
    </row>
    <row r="44466" spans="22:22" x14ac:dyDescent="0.35">
      <c r="V44466" s="17"/>
    </row>
    <row r="44467" spans="22:22" x14ac:dyDescent="0.35">
      <c r="V44467" s="17"/>
    </row>
    <row r="44468" spans="22:22" x14ac:dyDescent="0.35">
      <c r="V44468" s="17"/>
    </row>
    <row r="44469" spans="22:22" x14ac:dyDescent="0.35">
      <c r="V44469" s="17"/>
    </row>
    <row r="44470" spans="22:22" x14ac:dyDescent="0.35">
      <c r="V44470" s="17"/>
    </row>
    <row r="44471" spans="22:22" x14ac:dyDescent="0.35">
      <c r="V44471" s="17"/>
    </row>
    <row r="44472" spans="22:22" x14ac:dyDescent="0.35">
      <c r="V44472" s="17"/>
    </row>
    <row r="44473" spans="22:22" x14ac:dyDescent="0.35">
      <c r="V44473" s="17"/>
    </row>
    <row r="44474" spans="22:22" x14ac:dyDescent="0.35">
      <c r="V44474" s="17"/>
    </row>
    <row r="44475" spans="22:22" x14ac:dyDescent="0.35">
      <c r="V44475" s="17"/>
    </row>
    <row r="44476" spans="22:22" x14ac:dyDescent="0.35">
      <c r="V44476" s="17"/>
    </row>
    <row r="44477" spans="22:22" x14ac:dyDescent="0.35">
      <c r="V44477" s="17"/>
    </row>
    <row r="44478" spans="22:22" x14ac:dyDescent="0.35">
      <c r="V44478" s="17"/>
    </row>
    <row r="44479" spans="22:22" x14ac:dyDescent="0.35">
      <c r="V44479" s="17"/>
    </row>
    <row r="44480" spans="22:22" x14ac:dyDescent="0.35">
      <c r="V44480" s="17"/>
    </row>
    <row r="44481" spans="22:22" x14ac:dyDescent="0.35">
      <c r="V44481" s="17"/>
    </row>
    <row r="44482" spans="22:22" x14ac:dyDescent="0.35">
      <c r="V44482" s="17"/>
    </row>
    <row r="44483" spans="22:22" x14ac:dyDescent="0.35">
      <c r="V44483" s="17"/>
    </row>
    <row r="44484" spans="22:22" x14ac:dyDescent="0.35">
      <c r="V44484" s="17"/>
    </row>
    <row r="44485" spans="22:22" x14ac:dyDescent="0.35">
      <c r="V44485" s="17"/>
    </row>
    <row r="44486" spans="22:22" x14ac:dyDescent="0.35">
      <c r="V44486" s="17"/>
    </row>
    <row r="44487" spans="22:22" x14ac:dyDescent="0.35">
      <c r="V44487" s="17"/>
    </row>
    <row r="44488" spans="22:22" x14ac:dyDescent="0.35">
      <c r="V44488" s="17"/>
    </row>
    <row r="44489" spans="22:22" x14ac:dyDescent="0.35">
      <c r="V44489" s="17"/>
    </row>
    <row r="44490" spans="22:22" x14ac:dyDescent="0.35">
      <c r="V44490" s="17"/>
    </row>
    <row r="44491" spans="22:22" x14ac:dyDescent="0.35">
      <c r="V44491" s="17"/>
    </row>
    <row r="44492" spans="22:22" x14ac:dyDescent="0.35">
      <c r="V44492" s="17"/>
    </row>
    <row r="44493" spans="22:22" x14ac:dyDescent="0.35">
      <c r="V44493" s="17"/>
    </row>
    <row r="44494" spans="22:22" x14ac:dyDescent="0.35">
      <c r="V44494" s="17"/>
    </row>
    <row r="44495" spans="22:22" x14ac:dyDescent="0.35">
      <c r="V44495" s="17"/>
    </row>
    <row r="44496" spans="22:22" x14ac:dyDescent="0.35">
      <c r="V44496" s="17"/>
    </row>
    <row r="44497" spans="22:22" x14ac:dyDescent="0.35">
      <c r="V44497" s="17"/>
    </row>
    <row r="44498" spans="22:22" x14ac:dyDescent="0.35">
      <c r="V44498" s="17"/>
    </row>
    <row r="44499" spans="22:22" x14ac:dyDescent="0.35">
      <c r="V44499" s="17"/>
    </row>
    <row r="44500" spans="22:22" x14ac:dyDescent="0.35">
      <c r="V44500" s="17"/>
    </row>
    <row r="44501" spans="22:22" x14ac:dyDescent="0.35">
      <c r="V44501" s="17"/>
    </row>
    <row r="44502" spans="22:22" x14ac:dyDescent="0.35">
      <c r="V44502" s="17"/>
    </row>
    <row r="44503" spans="22:22" x14ac:dyDescent="0.35">
      <c r="V44503" s="17"/>
    </row>
    <row r="44504" spans="22:22" x14ac:dyDescent="0.35">
      <c r="V44504" s="17"/>
    </row>
    <row r="44505" spans="22:22" x14ac:dyDescent="0.35">
      <c r="V44505" s="17"/>
    </row>
    <row r="44506" spans="22:22" x14ac:dyDescent="0.35">
      <c r="V44506" s="17"/>
    </row>
    <row r="44507" spans="22:22" x14ac:dyDescent="0.35">
      <c r="V44507" s="17"/>
    </row>
    <row r="44508" spans="22:22" x14ac:dyDescent="0.35">
      <c r="V44508" s="17"/>
    </row>
    <row r="44509" spans="22:22" x14ac:dyDescent="0.35">
      <c r="V44509" s="17"/>
    </row>
    <row r="44510" spans="22:22" x14ac:dyDescent="0.35">
      <c r="V44510" s="17"/>
    </row>
    <row r="44511" spans="22:22" x14ac:dyDescent="0.35">
      <c r="V44511" s="17"/>
    </row>
    <row r="44512" spans="22:22" x14ac:dyDescent="0.35">
      <c r="V44512" s="17"/>
    </row>
    <row r="44513" spans="22:22" x14ac:dyDescent="0.35">
      <c r="V44513" s="17"/>
    </row>
    <row r="44514" spans="22:22" x14ac:dyDescent="0.35">
      <c r="V44514" s="17"/>
    </row>
    <row r="44515" spans="22:22" x14ac:dyDescent="0.35">
      <c r="V44515" s="17"/>
    </row>
    <row r="44516" spans="22:22" x14ac:dyDescent="0.35">
      <c r="V44516" s="17"/>
    </row>
    <row r="44517" spans="22:22" x14ac:dyDescent="0.35">
      <c r="V44517" s="17"/>
    </row>
    <row r="44518" spans="22:22" x14ac:dyDescent="0.35">
      <c r="V44518" s="17"/>
    </row>
    <row r="44519" spans="22:22" x14ac:dyDescent="0.35">
      <c r="V44519" s="17"/>
    </row>
    <row r="44520" spans="22:22" x14ac:dyDescent="0.35">
      <c r="V44520" s="17"/>
    </row>
    <row r="44521" spans="22:22" x14ac:dyDescent="0.35">
      <c r="V44521" s="17"/>
    </row>
    <row r="44522" spans="22:22" x14ac:dyDescent="0.35">
      <c r="V44522" s="17"/>
    </row>
    <row r="44523" spans="22:22" x14ac:dyDescent="0.35">
      <c r="V44523" s="17"/>
    </row>
    <row r="44524" spans="22:22" x14ac:dyDescent="0.35">
      <c r="V44524" s="17"/>
    </row>
    <row r="44525" spans="22:22" x14ac:dyDescent="0.35">
      <c r="V44525" s="17"/>
    </row>
    <row r="44526" spans="22:22" x14ac:dyDescent="0.35">
      <c r="V44526" s="17"/>
    </row>
    <row r="44527" spans="22:22" x14ac:dyDescent="0.35">
      <c r="V44527" s="17"/>
    </row>
    <row r="44528" spans="22:22" x14ac:dyDescent="0.35">
      <c r="V44528" s="17"/>
    </row>
    <row r="44529" spans="22:22" x14ac:dyDescent="0.35">
      <c r="V44529" s="17"/>
    </row>
    <row r="44530" spans="22:22" x14ac:dyDescent="0.35">
      <c r="V44530" s="17"/>
    </row>
    <row r="44531" spans="22:22" x14ac:dyDescent="0.35">
      <c r="V44531" s="17"/>
    </row>
    <row r="44532" spans="22:22" x14ac:dyDescent="0.35">
      <c r="V44532" s="17"/>
    </row>
    <row r="44533" spans="22:22" x14ac:dyDescent="0.35">
      <c r="V44533" s="17"/>
    </row>
    <row r="44534" spans="22:22" x14ac:dyDescent="0.35">
      <c r="V44534" s="17"/>
    </row>
    <row r="44535" spans="22:22" x14ac:dyDescent="0.35">
      <c r="V44535" s="17"/>
    </row>
    <row r="44536" spans="22:22" x14ac:dyDescent="0.35">
      <c r="V44536" s="17"/>
    </row>
    <row r="44537" spans="22:22" x14ac:dyDescent="0.35">
      <c r="V44537" s="17"/>
    </row>
    <row r="44538" spans="22:22" x14ac:dyDescent="0.35">
      <c r="V44538" s="17"/>
    </row>
    <row r="44539" spans="22:22" x14ac:dyDescent="0.35">
      <c r="V44539" s="17"/>
    </row>
    <row r="44540" spans="22:22" x14ac:dyDescent="0.35">
      <c r="V44540" s="17"/>
    </row>
    <row r="44541" spans="22:22" x14ac:dyDescent="0.35">
      <c r="V44541" s="17"/>
    </row>
    <row r="44542" spans="22:22" x14ac:dyDescent="0.35">
      <c r="V44542" s="17"/>
    </row>
    <row r="44543" spans="22:22" x14ac:dyDescent="0.35">
      <c r="V44543" s="17"/>
    </row>
    <row r="44544" spans="22:22" x14ac:dyDescent="0.35">
      <c r="V44544" s="17"/>
    </row>
    <row r="44545" spans="22:22" x14ac:dyDescent="0.35">
      <c r="V44545" s="17"/>
    </row>
    <row r="44546" spans="22:22" x14ac:dyDescent="0.35">
      <c r="V44546" s="17"/>
    </row>
    <row r="44547" spans="22:22" x14ac:dyDescent="0.35">
      <c r="V44547" s="17"/>
    </row>
    <row r="44548" spans="22:22" x14ac:dyDescent="0.35">
      <c r="V44548" s="17"/>
    </row>
    <row r="44549" spans="22:22" x14ac:dyDescent="0.35">
      <c r="V44549" s="17"/>
    </row>
    <row r="44550" spans="22:22" x14ac:dyDescent="0.35">
      <c r="V44550" s="17"/>
    </row>
    <row r="44551" spans="22:22" x14ac:dyDescent="0.35">
      <c r="V44551" s="17"/>
    </row>
    <row r="44552" spans="22:22" x14ac:dyDescent="0.35">
      <c r="V44552" s="17"/>
    </row>
    <row r="44553" spans="22:22" x14ac:dyDescent="0.35">
      <c r="V44553" s="17"/>
    </row>
    <row r="44554" spans="22:22" x14ac:dyDescent="0.35">
      <c r="V44554" s="17"/>
    </row>
    <row r="44555" spans="22:22" x14ac:dyDescent="0.35">
      <c r="V44555" s="17"/>
    </row>
    <row r="44556" spans="22:22" x14ac:dyDescent="0.35">
      <c r="V44556" s="17"/>
    </row>
    <row r="44557" spans="22:22" x14ac:dyDescent="0.35">
      <c r="V44557" s="17"/>
    </row>
    <row r="44558" spans="22:22" x14ac:dyDescent="0.35">
      <c r="V44558" s="17"/>
    </row>
    <row r="44559" spans="22:22" x14ac:dyDescent="0.35">
      <c r="V44559" s="17"/>
    </row>
    <row r="44560" spans="22:22" x14ac:dyDescent="0.35">
      <c r="V44560" s="17"/>
    </row>
    <row r="44561" spans="22:22" x14ac:dyDescent="0.35">
      <c r="V44561" s="17"/>
    </row>
    <row r="44562" spans="22:22" x14ac:dyDescent="0.35">
      <c r="V44562" s="17"/>
    </row>
    <row r="44563" spans="22:22" x14ac:dyDescent="0.35">
      <c r="V44563" s="17"/>
    </row>
    <row r="44564" spans="22:22" x14ac:dyDescent="0.35">
      <c r="V44564" s="17"/>
    </row>
    <row r="44565" spans="22:22" x14ac:dyDescent="0.35">
      <c r="V44565" s="17"/>
    </row>
    <row r="44566" spans="22:22" x14ac:dyDescent="0.35">
      <c r="V44566" s="17"/>
    </row>
    <row r="44567" spans="22:22" x14ac:dyDescent="0.35">
      <c r="V44567" s="17"/>
    </row>
    <row r="44568" spans="22:22" x14ac:dyDescent="0.35">
      <c r="V44568" s="17"/>
    </row>
    <row r="44569" spans="22:22" x14ac:dyDescent="0.35">
      <c r="V44569" s="17"/>
    </row>
    <row r="44570" spans="22:22" x14ac:dyDescent="0.35">
      <c r="V44570" s="17"/>
    </row>
    <row r="44571" spans="22:22" x14ac:dyDescent="0.35">
      <c r="V44571" s="17"/>
    </row>
    <row r="44572" spans="22:22" x14ac:dyDescent="0.35">
      <c r="V44572" s="17"/>
    </row>
    <row r="44573" spans="22:22" x14ac:dyDescent="0.35">
      <c r="V44573" s="17"/>
    </row>
    <row r="44574" spans="22:22" x14ac:dyDescent="0.35">
      <c r="V44574" s="17"/>
    </row>
    <row r="44575" spans="22:22" x14ac:dyDescent="0.35">
      <c r="V44575" s="17"/>
    </row>
    <row r="44576" spans="22:22" x14ac:dyDescent="0.35">
      <c r="V44576" s="17"/>
    </row>
    <row r="44577" spans="22:22" x14ac:dyDescent="0.35">
      <c r="V44577" s="17"/>
    </row>
    <row r="44578" spans="22:22" x14ac:dyDescent="0.35">
      <c r="V44578" s="17"/>
    </row>
    <row r="44579" spans="22:22" x14ac:dyDescent="0.35">
      <c r="V44579" s="17"/>
    </row>
    <row r="44580" spans="22:22" x14ac:dyDescent="0.35">
      <c r="V44580" s="17"/>
    </row>
    <row r="44581" spans="22:22" x14ac:dyDescent="0.35">
      <c r="V44581" s="17"/>
    </row>
    <row r="44582" spans="22:22" x14ac:dyDescent="0.35">
      <c r="V44582" s="17"/>
    </row>
    <row r="44583" spans="22:22" x14ac:dyDescent="0.35">
      <c r="V44583" s="17"/>
    </row>
    <row r="44584" spans="22:22" x14ac:dyDescent="0.35">
      <c r="V44584" s="17"/>
    </row>
    <row r="44585" spans="22:22" x14ac:dyDescent="0.35">
      <c r="V44585" s="17"/>
    </row>
    <row r="44586" spans="22:22" x14ac:dyDescent="0.35">
      <c r="V44586" s="17"/>
    </row>
    <row r="44587" spans="22:22" x14ac:dyDescent="0.35">
      <c r="V44587" s="17"/>
    </row>
    <row r="44588" spans="22:22" x14ac:dyDescent="0.35">
      <c r="V44588" s="17"/>
    </row>
    <row r="44589" spans="22:22" x14ac:dyDescent="0.35">
      <c r="V44589" s="17"/>
    </row>
    <row r="44590" spans="22:22" x14ac:dyDescent="0.35">
      <c r="V44590" s="17"/>
    </row>
    <row r="44591" spans="22:22" x14ac:dyDescent="0.35">
      <c r="V44591" s="17"/>
    </row>
    <row r="44592" spans="22:22" x14ac:dyDescent="0.35">
      <c r="V44592" s="17"/>
    </row>
    <row r="44593" spans="22:22" x14ac:dyDescent="0.35">
      <c r="V44593" s="17"/>
    </row>
    <row r="44594" spans="22:22" x14ac:dyDescent="0.35">
      <c r="V44594" s="17"/>
    </row>
    <row r="44595" spans="22:22" x14ac:dyDescent="0.35">
      <c r="V44595" s="17"/>
    </row>
    <row r="44596" spans="22:22" x14ac:dyDescent="0.35">
      <c r="V44596" s="17"/>
    </row>
    <row r="44597" spans="22:22" x14ac:dyDescent="0.35">
      <c r="V44597" s="17"/>
    </row>
    <row r="44598" spans="22:22" x14ac:dyDescent="0.35">
      <c r="V44598" s="17"/>
    </row>
    <row r="44599" spans="22:22" x14ac:dyDescent="0.35">
      <c r="V44599" s="17"/>
    </row>
    <row r="44600" spans="22:22" x14ac:dyDescent="0.35">
      <c r="V44600" s="17"/>
    </row>
    <row r="44601" spans="22:22" x14ac:dyDescent="0.35">
      <c r="V44601" s="17"/>
    </row>
    <row r="44602" spans="22:22" x14ac:dyDescent="0.35">
      <c r="V44602" s="17"/>
    </row>
    <row r="44603" spans="22:22" x14ac:dyDescent="0.35">
      <c r="V44603" s="17"/>
    </row>
    <row r="44604" spans="22:22" x14ac:dyDescent="0.35">
      <c r="V44604" s="17"/>
    </row>
    <row r="44605" spans="22:22" x14ac:dyDescent="0.35">
      <c r="V44605" s="17"/>
    </row>
    <row r="44606" spans="22:22" x14ac:dyDescent="0.35">
      <c r="V44606" s="17"/>
    </row>
    <row r="44607" spans="22:22" x14ac:dyDescent="0.35">
      <c r="V44607" s="17"/>
    </row>
    <row r="44608" spans="22:22" x14ac:dyDescent="0.35">
      <c r="V44608" s="17"/>
    </row>
    <row r="44609" spans="22:22" x14ac:dyDescent="0.35">
      <c r="V44609" s="17"/>
    </row>
    <row r="44610" spans="22:22" x14ac:dyDescent="0.35">
      <c r="V44610" s="17"/>
    </row>
    <row r="44611" spans="22:22" x14ac:dyDescent="0.35">
      <c r="V44611" s="17"/>
    </row>
    <row r="44612" spans="22:22" x14ac:dyDescent="0.35">
      <c r="V44612" s="17"/>
    </row>
    <row r="44613" spans="22:22" x14ac:dyDescent="0.35">
      <c r="V44613" s="17"/>
    </row>
    <row r="44614" spans="22:22" x14ac:dyDescent="0.35">
      <c r="V44614" s="17"/>
    </row>
    <row r="44615" spans="22:22" x14ac:dyDescent="0.35">
      <c r="V44615" s="17"/>
    </row>
    <row r="44616" spans="22:22" x14ac:dyDescent="0.35">
      <c r="V44616" s="17"/>
    </row>
    <row r="44617" spans="22:22" x14ac:dyDescent="0.35">
      <c r="V44617" s="17"/>
    </row>
    <row r="44618" spans="22:22" x14ac:dyDescent="0.35">
      <c r="V44618" s="17"/>
    </row>
    <row r="44619" spans="22:22" x14ac:dyDescent="0.35">
      <c r="V44619" s="17"/>
    </row>
    <row r="44620" spans="22:22" x14ac:dyDescent="0.35">
      <c r="V44620" s="17"/>
    </row>
    <row r="44621" spans="22:22" x14ac:dyDescent="0.35">
      <c r="V44621" s="17"/>
    </row>
    <row r="44622" spans="22:22" x14ac:dyDescent="0.35">
      <c r="V44622" s="17"/>
    </row>
    <row r="44623" spans="22:22" x14ac:dyDescent="0.35">
      <c r="V44623" s="17"/>
    </row>
    <row r="44624" spans="22:22" x14ac:dyDescent="0.35">
      <c r="V44624" s="17"/>
    </row>
    <row r="44625" spans="22:22" x14ac:dyDescent="0.35">
      <c r="V44625" s="17"/>
    </row>
    <row r="44626" spans="22:22" x14ac:dyDescent="0.35">
      <c r="V44626" s="17"/>
    </row>
    <row r="44627" spans="22:22" x14ac:dyDescent="0.35">
      <c r="V44627" s="17"/>
    </row>
    <row r="44628" spans="22:22" x14ac:dyDescent="0.35">
      <c r="V44628" s="17"/>
    </row>
    <row r="44629" spans="22:22" x14ac:dyDescent="0.35">
      <c r="V44629" s="17"/>
    </row>
    <row r="44630" spans="22:22" x14ac:dyDescent="0.35">
      <c r="V44630" s="17"/>
    </row>
    <row r="44631" spans="22:22" x14ac:dyDescent="0.35">
      <c r="V44631" s="17"/>
    </row>
    <row r="44632" spans="22:22" x14ac:dyDescent="0.35">
      <c r="V44632" s="17"/>
    </row>
    <row r="44633" spans="22:22" x14ac:dyDescent="0.35">
      <c r="V44633" s="17"/>
    </row>
    <row r="44634" spans="22:22" x14ac:dyDescent="0.35">
      <c r="V44634" s="17"/>
    </row>
    <row r="44635" spans="22:22" x14ac:dyDescent="0.35">
      <c r="V44635" s="17"/>
    </row>
    <row r="44636" spans="22:22" x14ac:dyDescent="0.35">
      <c r="V44636" s="17"/>
    </row>
    <row r="44637" spans="22:22" x14ac:dyDescent="0.35">
      <c r="V44637" s="17"/>
    </row>
    <row r="44638" spans="22:22" x14ac:dyDescent="0.35">
      <c r="V44638" s="17"/>
    </row>
    <row r="44639" spans="22:22" x14ac:dyDescent="0.35">
      <c r="V44639" s="17"/>
    </row>
    <row r="44640" spans="22:22" x14ac:dyDescent="0.35">
      <c r="V44640" s="17"/>
    </row>
    <row r="44641" spans="22:22" x14ac:dyDescent="0.35">
      <c r="V44641" s="17"/>
    </row>
    <row r="44642" spans="22:22" x14ac:dyDescent="0.35">
      <c r="V44642" s="17"/>
    </row>
    <row r="44643" spans="22:22" x14ac:dyDescent="0.35">
      <c r="V44643" s="17"/>
    </row>
    <row r="44644" spans="22:22" x14ac:dyDescent="0.35">
      <c r="V44644" s="17"/>
    </row>
    <row r="44645" spans="22:22" x14ac:dyDescent="0.35">
      <c r="V44645" s="17"/>
    </row>
    <row r="44646" spans="22:22" x14ac:dyDescent="0.35">
      <c r="V44646" s="17"/>
    </row>
    <row r="44647" spans="22:22" x14ac:dyDescent="0.35">
      <c r="V44647" s="17"/>
    </row>
    <row r="44648" spans="22:22" x14ac:dyDescent="0.35">
      <c r="V44648" s="17"/>
    </row>
    <row r="44649" spans="22:22" x14ac:dyDescent="0.35">
      <c r="V44649" s="17"/>
    </row>
    <row r="44650" spans="22:22" x14ac:dyDescent="0.35">
      <c r="V44650" s="17"/>
    </row>
    <row r="44651" spans="22:22" x14ac:dyDescent="0.35">
      <c r="V44651" s="17"/>
    </row>
    <row r="44652" spans="22:22" x14ac:dyDescent="0.35">
      <c r="V44652" s="17"/>
    </row>
    <row r="44653" spans="22:22" x14ac:dyDescent="0.35">
      <c r="V44653" s="17"/>
    </row>
    <row r="44654" spans="22:22" x14ac:dyDescent="0.35">
      <c r="V44654" s="17"/>
    </row>
    <row r="44655" spans="22:22" x14ac:dyDescent="0.35">
      <c r="V44655" s="17"/>
    </row>
    <row r="44656" spans="22:22" x14ac:dyDescent="0.35">
      <c r="V44656" s="17"/>
    </row>
    <row r="44657" spans="22:22" x14ac:dyDescent="0.35">
      <c r="V44657" s="17"/>
    </row>
    <row r="44658" spans="22:22" x14ac:dyDescent="0.35">
      <c r="V44658" s="17"/>
    </row>
    <row r="44659" spans="22:22" x14ac:dyDescent="0.35">
      <c r="V44659" s="17"/>
    </row>
    <row r="44660" spans="22:22" x14ac:dyDescent="0.35">
      <c r="V44660" s="17"/>
    </row>
    <row r="44661" spans="22:22" x14ac:dyDescent="0.35">
      <c r="V44661" s="17"/>
    </row>
    <row r="44662" spans="22:22" x14ac:dyDescent="0.35">
      <c r="V44662" s="17"/>
    </row>
    <row r="44663" spans="22:22" x14ac:dyDescent="0.35">
      <c r="V44663" s="17"/>
    </row>
    <row r="44664" spans="22:22" x14ac:dyDescent="0.35">
      <c r="V44664" s="17"/>
    </row>
    <row r="44665" spans="22:22" x14ac:dyDescent="0.35">
      <c r="V44665" s="17"/>
    </row>
    <row r="44666" spans="22:22" x14ac:dyDescent="0.35">
      <c r="V44666" s="17"/>
    </row>
    <row r="44667" spans="22:22" x14ac:dyDescent="0.35">
      <c r="V44667" s="17"/>
    </row>
    <row r="44668" spans="22:22" x14ac:dyDescent="0.35">
      <c r="V44668" s="17"/>
    </row>
    <row r="44669" spans="22:22" x14ac:dyDescent="0.35">
      <c r="V44669" s="17"/>
    </row>
    <row r="44670" spans="22:22" x14ac:dyDescent="0.35">
      <c r="V44670" s="17"/>
    </row>
    <row r="44671" spans="22:22" x14ac:dyDescent="0.35">
      <c r="V44671" s="17"/>
    </row>
    <row r="44672" spans="22:22" x14ac:dyDescent="0.35">
      <c r="V44672" s="17"/>
    </row>
    <row r="44673" spans="22:22" x14ac:dyDescent="0.35">
      <c r="V44673" s="17"/>
    </row>
    <row r="44674" spans="22:22" x14ac:dyDescent="0.35">
      <c r="V44674" s="17"/>
    </row>
    <row r="44675" spans="22:22" x14ac:dyDescent="0.35">
      <c r="V44675" s="17"/>
    </row>
    <row r="44676" spans="22:22" x14ac:dyDescent="0.35">
      <c r="V44676" s="17"/>
    </row>
    <row r="44677" spans="22:22" x14ac:dyDescent="0.35">
      <c r="V44677" s="17"/>
    </row>
    <row r="44678" spans="22:22" x14ac:dyDescent="0.35">
      <c r="V44678" s="17"/>
    </row>
    <row r="44679" spans="22:22" x14ac:dyDescent="0.35">
      <c r="V44679" s="17"/>
    </row>
    <row r="44680" spans="22:22" x14ac:dyDescent="0.35">
      <c r="V44680" s="17"/>
    </row>
    <row r="44681" spans="22:22" x14ac:dyDescent="0.35">
      <c r="V44681" s="17"/>
    </row>
    <row r="44682" spans="22:22" x14ac:dyDescent="0.35">
      <c r="V44682" s="17"/>
    </row>
    <row r="44683" spans="22:22" x14ac:dyDescent="0.35">
      <c r="V44683" s="17"/>
    </row>
    <row r="44684" spans="22:22" x14ac:dyDescent="0.35">
      <c r="V44684" s="17"/>
    </row>
    <row r="44685" spans="22:22" x14ac:dyDescent="0.35">
      <c r="V44685" s="17"/>
    </row>
    <row r="44686" spans="22:22" x14ac:dyDescent="0.35">
      <c r="V44686" s="17"/>
    </row>
    <row r="44687" spans="22:22" x14ac:dyDescent="0.35">
      <c r="V44687" s="17"/>
    </row>
    <row r="44688" spans="22:22" x14ac:dyDescent="0.35">
      <c r="V44688" s="17"/>
    </row>
    <row r="44689" spans="22:22" x14ac:dyDescent="0.35">
      <c r="V44689" s="17"/>
    </row>
    <row r="44690" spans="22:22" x14ac:dyDescent="0.35">
      <c r="V44690" s="17"/>
    </row>
    <row r="44691" spans="22:22" x14ac:dyDescent="0.35">
      <c r="V44691" s="17"/>
    </row>
    <row r="44692" spans="22:22" x14ac:dyDescent="0.35">
      <c r="V44692" s="17"/>
    </row>
    <row r="44693" spans="22:22" x14ac:dyDescent="0.35">
      <c r="V44693" s="17"/>
    </row>
    <row r="44694" spans="22:22" x14ac:dyDescent="0.35">
      <c r="V44694" s="17"/>
    </row>
    <row r="44695" spans="22:22" x14ac:dyDescent="0.35">
      <c r="V44695" s="17"/>
    </row>
    <row r="44696" spans="22:22" x14ac:dyDescent="0.35">
      <c r="V44696" s="17"/>
    </row>
    <row r="44697" spans="22:22" x14ac:dyDescent="0.35">
      <c r="V44697" s="17"/>
    </row>
    <row r="44698" spans="22:22" x14ac:dyDescent="0.35">
      <c r="V44698" s="17"/>
    </row>
    <row r="44699" spans="22:22" x14ac:dyDescent="0.35">
      <c r="V44699" s="17"/>
    </row>
    <row r="44700" spans="22:22" x14ac:dyDescent="0.35">
      <c r="V44700" s="17"/>
    </row>
    <row r="44701" spans="22:22" x14ac:dyDescent="0.35">
      <c r="V44701" s="17"/>
    </row>
    <row r="44702" spans="22:22" x14ac:dyDescent="0.35">
      <c r="V44702" s="17"/>
    </row>
    <row r="44703" spans="22:22" x14ac:dyDescent="0.35">
      <c r="V44703" s="17"/>
    </row>
    <row r="44704" spans="22:22" x14ac:dyDescent="0.35">
      <c r="V44704" s="17"/>
    </row>
    <row r="44705" spans="22:22" x14ac:dyDescent="0.35">
      <c r="V44705" s="17"/>
    </row>
    <row r="44706" spans="22:22" x14ac:dyDescent="0.35">
      <c r="V44706" s="17"/>
    </row>
    <row r="44707" spans="22:22" x14ac:dyDescent="0.35">
      <c r="V44707" s="17"/>
    </row>
    <row r="44708" spans="22:22" x14ac:dyDescent="0.35">
      <c r="V44708" s="17"/>
    </row>
    <row r="44709" spans="22:22" x14ac:dyDescent="0.35">
      <c r="V44709" s="17"/>
    </row>
    <row r="44710" spans="22:22" x14ac:dyDescent="0.35">
      <c r="V44710" s="17"/>
    </row>
    <row r="44711" spans="22:22" x14ac:dyDescent="0.35">
      <c r="V44711" s="17"/>
    </row>
    <row r="44712" spans="22:22" x14ac:dyDescent="0.35">
      <c r="V44712" s="17"/>
    </row>
    <row r="44713" spans="22:22" x14ac:dyDescent="0.35">
      <c r="V44713" s="17"/>
    </row>
    <row r="44714" spans="22:22" x14ac:dyDescent="0.35">
      <c r="V44714" s="17"/>
    </row>
    <row r="44715" spans="22:22" x14ac:dyDescent="0.35">
      <c r="V44715" s="17"/>
    </row>
    <row r="44716" spans="22:22" x14ac:dyDescent="0.35">
      <c r="V44716" s="17"/>
    </row>
    <row r="44717" spans="22:22" x14ac:dyDescent="0.35">
      <c r="V44717" s="17"/>
    </row>
    <row r="44718" spans="22:22" x14ac:dyDescent="0.35">
      <c r="V44718" s="17"/>
    </row>
    <row r="44719" spans="22:22" x14ac:dyDescent="0.35">
      <c r="V44719" s="17"/>
    </row>
    <row r="44720" spans="22:22" x14ac:dyDescent="0.35">
      <c r="V44720" s="17"/>
    </row>
    <row r="44721" spans="22:22" x14ac:dyDescent="0.35">
      <c r="V44721" s="17"/>
    </row>
    <row r="44722" spans="22:22" x14ac:dyDescent="0.35">
      <c r="V44722" s="17"/>
    </row>
    <row r="44723" spans="22:22" x14ac:dyDescent="0.35">
      <c r="V44723" s="17"/>
    </row>
    <row r="44724" spans="22:22" x14ac:dyDescent="0.35">
      <c r="V44724" s="17"/>
    </row>
    <row r="44725" spans="22:22" x14ac:dyDescent="0.35">
      <c r="V44725" s="17"/>
    </row>
    <row r="44726" spans="22:22" x14ac:dyDescent="0.35">
      <c r="V44726" s="17"/>
    </row>
    <row r="44727" spans="22:22" x14ac:dyDescent="0.35">
      <c r="V44727" s="17"/>
    </row>
    <row r="44728" spans="22:22" x14ac:dyDescent="0.35">
      <c r="V44728" s="17"/>
    </row>
    <row r="44729" spans="22:22" x14ac:dyDescent="0.35">
      <c r="V44729" s="17"/>
    </row>
    <row r="44730" spans="22:22" x14ac:dyDescent="0.35">
      <c r="V44730" s="17"/>
    </row>
    <row r="44731" spans="22:22" x14ac:dyDescent="0.35">
      <c r="V44731" s="17"/>
    </row>
    <row r="44732" spans="22:22" x14ac:dyDescent="0.35">
      <c r="V44732" s="17"/>
    </row>
    <row r="44733" spans="22:22" x14ac:dyDescent="0.35">
      <c r="V44733" s="17"/>
    </row>
    <row r="44734" spans="22:22" x14ac:dyDescent="0.35">
      <c r="V44734" s="17"/>
    </row>
    <row r="44735" spans="22:22" x14ac:dyDescent="0.35">
      <c r="V44735" s="17"/>
    </row>
    <row r="44736" spans="22:22" x14ac:dyDescent="0.35">
      <c r="V44736" s="17"/>
    </row>
    <row r="44737" spans="22:22" x14ac:dyDescent="0.35">
      <c r="V44737" s="17"/>
    </row>
    <row r="44738" spans="22:22" x14ac:dyDescent="0.35">
      <c r="V44738" s="17"/>
    </row>
    <row r="44739" spans="22:22" x14ac:dyDescent="0.35">
      <c r="V44739" s="17"/>
    </row>
    <row r="44740" spans="22:22" x14ac:dyDescent="0.35">
      <c r="V44740" s="17"/>
    </row>
    <row r="44741" spans="22:22" x14ac:dyDescent="0.35">
      <c r="V44741" s="17"/>
    </row>
    <row r="44742" spans="22:22" x14ac:dyDescent="0.35">
      <c r="V44742" s="17"/>
    </row>
    <row r="44743" spans="22:22" x14ac:dyDescent="0.35">
      <c r="V44743" s="17"/>
    </row>
    <row r="44744" spans="22:22" x14ac:dyDescent="0.35">
      <c r="V44744" s="17"/>
    </row>
    <row r="44745" spans="22:22" x14ac:dyDescent="0.35">
      <c r="V44745" s="17"/>
    </row>
    <row r="44746" spans="22:22" x14ac:dyDescent="0.35">
      <c r="V44746" s="17"/>
    </row>
    <row r="44747" spans="22:22" x14ac:dyDescent="0.35">
      <c r="V44747" s="17"/>
    </row>
    <row r="44748" spans="22:22" x14ac:dyDescent="0.35">
      <c r="V44748" s="17"/>
    </row>
    <row r="44749" spans="22:22" x14ac:dyDescent="0.35">
      <c r="V44749" s="17"/>
    </row>
    <row r="44750" spans="22:22" x14ac:dyDescent="0.35">
      <c r="V44750" s="17"/>
    </row>
    <row r="44751" spans="22:22" x14ac:dyDescent="0.35">
      <c r="V44751" s="17"/>
    </row>
    <row r="44752" spans="22:22" x14ac:dyDescent="0.35">
      <c r="V44752" s="17"/>
    </row>
    <row r="44753" spans="22:22" x14ac:dyDescent="0.35">
      <c r="V44753" s="17"/>
    </row>
    <row r="44754" spans="22:22" x14ac:dyDescent="0.35">
      <c r="V44754" s="17"/>
    </row>
    <row r="44755" spans="22:22" x14ac:dyDescent="0.35">
      <c r="V44755" s="17"/>
    </row>
    <row r="44756" spans="22:22" x14ac:dyDescent="0.35">
      <c r="V44756" s="17"/>
    </row>
    <row r="44757" spans="22:22" x14ac:dyDescent="0.35">
      <c r="V44757" s="17"/>
    </row>
    <row r="44758" spans="22:22" x14ac:dyDescent="0.35">
      <c r="V44758" s="17"/>
    </row>
    <row r="44759" spans="22:22" x14ac:dyDescent="0.35">
      <c r="V44759" s="17"/>
    </row>
    <row r="44760" spans="22:22" x14ac:dyDescent="0.35">
      <c r="V44760" s="17"/>
    </row>
    <row r="44761" spans="22:22" x14ac:dyDescent="0.35">
      <c r="V44761" s="17"/>
    </row>
    <row r="44762" spans="22:22" x14ac:dyDescent="0.35">
      <c r="V44762" s="17"/>
    </row>
    <row r="44763" spans="22:22" x14ac:dyDescent="0.35">
      <c r="V44763" s="17"/>
    </row>
    <row r="44764" spans="22:22" x14ac:dyDescent="0.35">
      <c r="V44764" s="17"/>
    </row>
    <row r="44765" spans="22:22" x14ac:dyDescent="0.35">
      <c r="V44765" s="17"/>
    </row>
    <row r="44766" spans="22:22" x14ac:dyDescent="0.35">
      <c r="V44766" s="17"/>
    </row>
    <row r="44767" spans="22:22" x14ac:dyDescent="0.35">
      <c r="V44767" s="17"/>
    </row>
    <row r="44768" spans="22:22" x14ac:dyDescent="0.35">
      <c r="V44768" s="17"/>
    </row>
    <row r="44769" spans="22:22" x14ac:dyDescent="0.35">
      <c r="V44769" s="17"/>
    </row>
    <row r="44770" spans="22:22" x14ac:dyDescent="0.35">
      <c r="V44770" s="17"/>
    </row>
    <row r="44771" spans="22:22" x14ac:dyDescent="0.35">
      <c r="V44771" s="17"/>
    </row>
    <row r="44772" spans="22:22" x14ac:dyDescent="0.35">
      <c r="V44772" s="17"/>
    </row>
    <row r="44773" spans="22:22" x14ac:dyDescent="0.35">
      <c r="V44773" s="17"/>
    </row>
    <row r="44774" spans="22:22" x14ac:dyDescent="0.35">
      <c r="V44774" s="17"/>
    </row>
    <row r="44775" spans="22:22" x14ac:dyDescent="0.35">
      <c r="V44775" s="17"/>
    </row>
    <row r="44776" spans="22:22" x14ac:dyDescent="0.35">
      <c r="V44776" s="17"/>
    </row>
    <row r="44777" spans="22:22" x14ac:dyDescent="0.35">
      <c r="V44777" s="17"/>
    </row>
    <row r="44778" spans="22:22" x14ac:dyDescent="0.35">
      <c r="V44778" s="17"/>
    </row>
    <row r="44779" spans="22:22" x14ac:dyDescent="0.35">
      <c r="V44779" s="17"/>
    </row>
    <row r="44780" spans="22:22" x14ac:dyDescent="0.35">
      <c r="V44780" s="17"/>
    </row>
    <row r="44781" spans="22:22" x14ac:dyDescent="0.35">
      <c r="V44781" s="17"/>
    </row>
    <row r="44782" spans="22:22" x14ac:dyDescent="0.35">
      <c r="V44782" s="17"/>
    </row>
    <row r="44783" spans="22:22" x14ac:dyDescent="0.35">
      <c r="V44783" s="17"/>
    </row>
    <row r="44784" spans="22:22" x14ac:dyDescent="0.35">
      <c r="V44784" s="17"/>
    </row>
    <row r="44785" spans="22:22" x14ac:dyDescent="0.35">
      <c r="V44785" s="17"/>
    </row>
    <row r="44786" spans="22:22" x14ac:dyDescent="0.35">
      <c r="V44786" s="17"/>
    </row>
    <row r="44787" spans="22:22" x14ac:dyDescent="0.35">
      <c r="V44787" s="17"/>
    </row>
    <row r="44788" spans="22:22" x14ac:dyDescent="0.35">
      <c r="V44788" s="17"/>
    </row>
    <row r="44789" spans="22:22" x14ac:dyDescent="0.35">
      <c r="V44789" s="17"/>
    </row>
    <row r="44790" spans="22:22" x14ac:dyDescent="0.35">
      <c r="V44790" s="17"/>
    </row>
    <row r="44791" spans="22:22" x14ac:dyDescent="0.35">
      <c r="V44791" s="17"/>
    </row>
    <row r="44792" spans="22:22" x14ac:dyDescent="0.35">
      <c r="V44792" s="17"/>
    </row>
    <row r="44793" spans="22:22" x14ac:dyDescent="0.35">
      <c r="V44793" s="17"/>
    </row>
    <row r="44794" spans="22:22" x14ac:dyDescent="0.35">
      <c r="V44794" s="17"/>
    </row>
    <row r="44795" spans="22:22" x14ac:dyDescent="0.35">
      <c r="V44795" s="17"/>
    </row>
    <row r="44796" spans="22:22" x14ac:dyDescent="0.35">
      <c r="V44796" s="17"/>
    </row>
    <row r="44797" spans="22:22" x14ac:dyDescent="0.35">
      <c r="V44797" s="17"/>
    </row>
    <row r="44798" spans="22:22" x14ac:dyDescent="0.35">
      <c r="V44798" s="17"/>
    </row>
    <row r="44799" spans="22:22" x14ac:dyDescent="0.35">
      <c r="V44799" s="17"/>
    </row>
    <row r="44800" spans="22:22" x14ac:dyDescent="0.35">
      <c r="V44800" s="17"/>
    </row>
    <row r="44801" spans="22:22" x14ac:dyDescent="0.35">
      <c r="V44801" s="17"/>
    </row>
    <row r="44802" spans="22:22" x14ac:dyDescent="0.35">
      <c r="V44802" s="17"/>
    </row>
    <row r="44803" spans="22:22" x14ac:dyDescent="0.35">
      <c r="V44803" s="17"/>
    </row>
    <row r="44804" spans="22:22" x14ac:dyDescent="0.35">
      <c r="V44804" s="17"/>
    </row>
    <row r="44805" spans="22:22" x14ac:dyDescent="0.35">
      <c r="V44805" s="17"/>
    </row>
    <row r="44806" spans="22:22" x14ac:dyDescent="0.35">
      <c r="V44806" s="17"/>
    </row>
    <row r="44807" spans="22:22" x14ac:dyDescent="0.35">
      <c r="V44807" s="17"/>
    </row>
    <row r="44808" spans="22:22" x14ac:dyDescent="0.35">
      <c r="V44808" s="17"/>
    </row>
    <row r="44809" spans="22:22" x14ac:dyDescent="0.35">
      <c r="V44809" s="17"/>
    </row>
    <row r="44810" spans="22:22" x14ac:dyDescent="0.35">
      <c r="V44810" s="17"/>
    </row>
    <row r="44811" spans="22:22" x14ac:dyDescent="0.35">
      <c r="V44811" s="17"/>
    </row>
    <row r="44812" spans="22:22" x14ac:dyDescent="0.35">
      <c r="V44812" s="17"/>
    </row>
    <row r="44813" spans="22:22" x14ac:dyDescent="0.35">
      <c r="V44813" s="17"/>
    </row>
    <row r="44814" spans="22:22" x14ac:dyDescent="0.35">
      <c r="V44814" s="17"/>
    </row>
    <row r="44815" spans="22:22" x14ac:dyDescent="0.35">
      <c r="V44815" s="17"/>
    </row>
    <row r="44816" spans="22:22" x14ac:dyDescent="0.35">
      <c r="V44816" s="17"/>
    </row>
    <row r="44817" spans="22:22" x14ac:dyDescent="0.35">
      <c r="V44817" s="17"/>
    </row>
    <row r="44818" spans="22:22" x14ac:dyDescent="0.35">
      <c r="V44818" s="17"/>
    </row>
    <row r="44819" spans="22:22" x14ac:dyDescent="0.35">
      <c r="V44819" s="17"/>
    </row>
    <row r="44820" spans="22:22" x14ac:dyDescent="0.35">
      <c r="V44820" s="17"/>
    </row>
    <row r="44821" spans="22:22" x14ac:dyDescent="0.35">
      <c r="V44821" s="17"/>
    </row>
    <row r="44822" spans="22:22" x14ac:dyDescent="0.35">
      <c r="V44822" s="17"/>
    </row>
    <row r="44823" spans="22:22" x14ac:dyDescent="0.35">
      <c r="V44823" s="17"/>
    </row>
    <row r="44824" spans="22:22" x14ac:dyDescent="0.35">
      <c r="V44824" s="17"/>
    </row>
    <row r="44825" spans="22:22" x14ac:dyDescent="0.35">
      <c r="V44825" s="17"/>
    </row>
    <row r="44826" spans="22:22" x14ac:dyDescent="0.35">
      <c r="V44826" s="17"/>
    </row>
    <row r="44827" spans="22:22" x14ac:dyDescent="0.35">
      <c r="V44827" s="17"/>
    </row>
    <row r="44828" spans="22:22" x14ac:dyDescent="0.35">
      <c r="V44828" s="17"/>
    </row>
    <row r="44829" spans="22:22" x14ac:dyDescent="0.35">
      <c r="V44829" s="17"/>
    </row>
    <row r="44830" spans="22:22" x14ac:dyDescent="0.35">
      <c r="V44830" s="17"/>
    </row>
    <row r="44831" spans="22:22" x14ac:dyDescent="0.35">
      <c r="V44831" s="17"/>
    </row>
    <row r="44832" spans="22:22" x14ac:dyDescent="0.35">
      <c r="V44832" s="17"/>
    </row>
    <row r="44833" spans="22:22" x14ac:dyDescent="0.35">
      <c r="V44833" s="17"/>
    </row>
    <row r="44834" spans="22:22" x14ac:dyDescent="0.35">
      <c r="V44834" s="17"/>
    </row>
    <row r="44835" spans="22:22" x14ac:dyDescent="0.35">
      <c r="V44835" s="17"/>
    </row>
    <row r="44836" spans="22:22" x14ac:dyDescent="0.35">
      <c r="V44836" s="17"/>
    </row>
    <row r="44837" spans="22:22" x14ac:dyDescent="0.35">
      <c r="V44837" s="17"/>
    </row>
    <row r="44838" spans="22:22" x14ac:dyDescent="0.35">
      <c r="V44838" s="17"/>
    </row>
    <row r="44839" spans="22:22" x14ac:dyDescent="0.35">
      <c r="V44839" s="17"/>
    </row>
    <row r="44840" spans="22:22" x14ac:dyDescent="0.35">
      <c r="V44840" s="17"/>
    </row>
    <row r="44841" spans="22:22" x14ac:dyDescent="0.35">
      <c r="V44841" s="17"/>
    </row>
    <row r="44842" spans="22:22" x14ac:dyDescent="0.35">
      <c r="V44842" s="17"/>
    </row>
    <row r="44843" spans="22:22" x14ac:dyDescent="0.35">
      <c r="V44843" s="17"/>
    </row>
    <row r="44844" spans="22:22" x14ac:dyDescent="0.35">
      <c r="V44844" s="17"/>
    </row>
    <row r="44845" spans="22:22" x14ac:dyDescent="0.35">
      <c r="V44845" s="17"/>
    </row>
    <row r="44846" spans="22:22" x14ac:dyDescent="0.35">
      <c r="V44846" s="17"/>
    </row>
    <row r="44847" spans="22:22" x14ac:dyDescent="0.35">
      <c r="V44847" s="17"/>
    </row>
    <row r="44848" spans="22:22" x14ac:dyDescent="0.35">
      <c r="V44848" s="17"/>
    </row>
    <row r="44849" spans="22:22" x14ac:dyDescent="0.35">
      <c r="V44849" s="17"/>
    </row>
    <row r="44850" spans="22:22" x14ac:dyDescent="0.35">
      <c r="V44850" s="17"/>
    </row>
    <row r="44851" spans="22:22" x14ac:dyDescent="0.35">
      <c r="V44851" s="17"/>
    </row>
    <row r="44852" spans="22:22" x14ac:dyDescent="0.35">
      <c r="V44852" s="17"/>
    </row>
    <row r="44853" spans="22:22" x14ac:dyDescent="0.35">
      <c r="V44853" s="17"/>
    </row>
    <row r="44854" spans="22:22" x14ac:dyDescent="0.35">
      <c r="V44854" s="17"/>
    </row>
    <row r="44855" spans="22:22" x14ac:dyDescent="0.35">
      <c r="V44855" s="17"/>
    </row>
    <row r="44856" spans="22:22" x14ac:dyDescent="0.35">
      <c r="V44856" s="17"/>
    </row>
    <row r="44857" spans="22:22" x14ac:dyDescent="0.35">
      <c r="V44857" s="17"/>
    </row>
    <row r="44858" spans="22:22" x14ac:dyDescent="0.35">
      <c r="V44858" s="17"/>
    </row>
    <row r="44859" spans="22:22" x14ac:dyDescent="0.35">
      <c r="V44859" s="17"/>
    </row>
    <row r="44860" spans="22:22" x14ac:dyDescent="0.35">
      <c r="V44860" s="17"/>
    </row>
    <row r="44861" spans="22:22" x14ac:dyDescent="0.35">
      <c r="V44861" s="17"/>
    </row>
    <row r="44862" spans="22:22" x14ac:dyDescent="0.35">
      <c r="V44862" s="17"/>
    </row>
    <row r="44863" spans="22:22" x14ac:dyDescent="0.35">
      <c r="V44863" s="17"/>
    </row>
    <row r="44864" spans="22:22" x14ac:dyDescent="0.35">
      <c r="V44864" s="17"/>
    </row>
    <row r="44865" spans="22:22" x14ac:dyDescent="0.35">
      <c r="V44865" s="17"/>
    </row>
    <row r="44866" spans="22:22" x14ac:dyDescent="0.35">
      <c r="V44866" s="17"/>
    </row>
    <row r="44867" spans="22:22" x14ac:dyDescent="0.35">
      <c r="V44867" s="17"/>
    </row>
    <row r="44868" spans="22:22" x14ac:dyDescent="0.35">
      <c r="V44868" s="17"/>
    </row>
    <row r="44869" spans="22:22" x14ac:dyDescent="0.35">
      <c r="V44869" s="17"/>
    </row>
    <row r="44870" spans="22:22" x14ac:dyDescent="0.35">
      <c r="V44870" s="17"/>
    </row>
    <row r="44871" spans="22:22" x14ac:dyDescent="0.35">
      <c r="V44871" s="17"/>
    </row>
    <row r="44872" spans="22:22" x14ac:dyDescent="0.35">
      <c r="V44872" s="17"/>
    </row>
    <row r="44873" spans="22:22" x14ac:dyDescent="0.35">
      <c r="V44873" s="17"/>
    </row>
    <row r="44874" spans="22:22" x14ac:dyDescent="0.35">
      <c r="V44874" s="17"/>
    </row>
    <row r="44875" spans="22:22" x14ac:dyDescent="0.35">
      <c r="V44875" s="17"/>
    </row>
    <row r="44876" spans="22:22" x14ac:dyDescent="0.35">
      <c r="V44876" s="17"/>
    </row>
    <row r="44877" spans="22:22" x14ac:dyDescent="0.35">
      <c r="V44877" s="17"/>
    </row>
    <row r="44878" spans="22:22" x14ac:dyDescent="0.35">
      <c r="V44878" s="17"/>
    </row>
    <row r="44879" spans="22:22" x14ac:dyDescent="0.35">
      <c r="V44879" s="17"/>
    </row>
    <row r="44880" spans="22:22" x14ac:dyDescent="0.35">
      <c r="V44880" s="17"/>
    </row>
    <row r="44881" spans="22:22" x14ac:dyDescent="0.35">
      <c r="V44881" s="17"/>
    </row>
    <row r="44882" spans="22:22" x14ac:dyDescent="0.35">
      <c r="V44882" s="17"/>
    </row>
    <row r="44883" spans="22:22" x14ac:dyDescent="0.35">
      <c r="V44883" s="17"/>
    </row>
    <row r="44884" spans="22:22" x14ac:dyDescent="0.35">
      <c r="V44884" s="17"/>
    </row>
    <row r="44885" spans="22:22" x14ac:dyDescent="0.35">
      <c r="V44885" s="17"/>
    </row>
    <row r="44886" spans="22:22" x14ac:dyDescent="0.35">
      <c r="V44886" s="17"/>
    </row>
    <row r="44887" spans="22:22" x14ac:dyDescent="0.35">
      <c r="V44887" s="17"/>
    </row>
    <row r="44888" spans="22:22" x14ac:dyDescent="0.35">
      <c r="V44888" s="17"/>
    </row>
    <row r="44889" spans="22:22" x14ac:dyDescent="0.35">
      <c r="V44889" s="17"/>
    </row>
    <row r="44890" spans="22:22" x14ac:dyDescent="0.35">
      <c r="V44890" s="17"/>
    </row>
    <row r="44891" spans="22:22" x14ac:dyDescent="0.35">
      <c r="V44891" s="17"/>
    </row>
    <row r="44892" spans="22:22" x14ac:dyDescent="0.35">
      <c r="V44892" s="17"/>
    </row>
    <row r="44893" spans="22:22" x14ac:dyDescent="0.35">
      <c r="V44893" s="17"/>
    </row>
    <row r="44894" spans="22:22" x14ac:dyDescent="0.35">
      <c r="V44894" s="17"/>
    </row>
    <row r="44895" spans="22:22" x14ac:dyDescent="0.35">
      <c r="V44895" s="17"/>
    </row>
    <row r="44896" spans="22:22" x14ac:dyDescent="0.35">
      <c r="V44896" s="17"/>
    </row>
    <row r="44897" spans="22:22" x14ac:dyDescent="0.35">
      <c r="V44897" s="17"/>
    </row>
    <row r="44898" spans="22:22" x14ac:dyDescent="0.35">
      <c r="V44898" s="17"/>
    </row>
    <row r="44899" spans="22:22" x14ac:dyDescent="0.35">
      <c r="V44899" s="17"/>
    </row>
    <row r="44900" spans="22:22" x14ac:dyDescent="0.35">
      <c r="V44900" s="17"/>
    </row>
    <row r="44901" spans="22:22" x14ac:dyDescent="0.35">
      <c r="V44901" s="17"/>
    </row>
    <row r="44902" spans="22:22" x14ac:dyDescent="0.35">
      <c r="V44902" s="17"/>
    </row>
    <row r="44903" spans="22:22" x14ac:dyDescent="0.35">
      <c r="V44903" s="17"/>
    </row>
    <row r="44904" spans="22:22" x14ac:dyDescent="0.35">
      <c r="V44904" s="17"/>
    </row>
    <row r="44905" spans="22:22" x14ac:dyDescent="0.35">
      <c r="V44905" s="17"/>
    </row>
    <row r="44906" spans="22:22" x14ac:dyDescent="0.35">
      <c r="V44906" s="17"/>
    </row>
    <row r="44907" spans="22:22" x14ac:dyDescent="0.35">
      <c r="V44907" s="17"/>
    </row>
    <row r="44908" spans="22:22" x14ac:dyDescent="0.35">
      <c r="V44908" s="17"/>
    </row>
    <row r="44909" spans="22:22" x14ac:dyDescent="0.35">
      <c r="V44909" s="17"/>
    </row>
    <row r="44910" spans="22:22" x14ac:dyDescent="0.35">
      <c r="V44910" s="17"/>
    </row>
    <row r="44911" spans="22:22" x14ac:dyDescent="0.35">
      <c r="V44911" s="17"/>
    </row>
    <row r="44912" spans="22:22" x14ac:dyDescent="0.35">
      <c r="V44912" s="17"/>
    </row>
    <row r="44913" spans="22:22" x14ac:dyDescent="0.35">
      <c r="V44913" s="17"/>
    </row>
    <row r="44914" spans="22:22" x14ac:dyDescent="0.35">
      <c r="V44914" s="17"/>
    </row>
    <row r="44915" spans="22:22" x14ac:dyDescent="0.35">
      <c r="V44915" s="17"/>
    </row>
    <row r="44916" spans="22:22" x14ac:dyDescent="0.35">
      <c r="V44916" s="17"/>
    </row>
    <row r="44917" spans="22:22" x14ac:dyDescent="0.35">
      <c r="V44917" s="17"/>
    </row>
    <row r="44918" spans="22:22" x14ac:dyDescent="0.35">
      <c r="V44918" s="17"/>
    </row>
    <row r="44919" spans="22:22" x14ac:dyDescent="0.35">
      <c r="V44919" s="17"/>
    </row>
    <row r="44920" spans="22:22" x14ac:dyDescent="0.35">
      <c r="V44920" s="17"/>
    </row>
    <row r="44921" spans="22:22" x14ac:dyDescent="0.35">
      <c r="V44921" s="17"/>
    </row>
    <row r="44922" spans="22:22" x14ac:dyDescent="0.35">
      <c r="V44922" s="17"/>
    </row>
    <row r="44923" spans="22:22" x14ac:dyDescent="0.35">
      <c r="V44923" s="17"/>
    </row>
    <row r="44924" spans="22:22" x14ac:dyDescent="0.35">
      <c r="V44924" s="17"/>
    </row>
    <row r="44925" spans="22:22" x14ac:dyDescent="0.35">
      <c r="V44925" s="17"/>
    </row>
    <row r="44926" spans="22:22" x14ac:dyDescent="0.35">
      <c r="V44926" s="17"/>
    </row>
    <row r="44927" spans="22:22" x14ac:dyDescent="0.35">
      <c r="V44927" s="17"/>
    </row>
    <row r="44928" spans="22:22" x14ac:dyDescent="0.35">
      <c r="V44928" s="17"/>
    </row>
    <row r="44929" spans="22:22" x14ac:dyDescent="0.35">
      <c r="V44929" s="17"/>
    </row>
    <row r="44930" spans="22:22" x14ac:dyDescent="0.35">
      <c r="V44930" s="17"/>
    </row>
    <row r="44931" spans="22:22" x14ac:dyDescent="0.35">
      <c r="V44931" s="17"/>
    </row>
    <row r="44932" spans="22:22" x14ac:dyDescent="0.35">
      <c r="V44932" s="17"/>
    </row>
    <row r="44933" spans="22:22" x14ac:dyDescent="0.35">
      <c r="V44933" s="17"/>
    </row>
    <row r="44934" spans="22:22" x14ac:dyDescent="0.35">
      <c r="V44934" s="17"/>
    </row>
    <row r="44935" spans="22:22" x14ac:dyDescent="0.35">
      <c r="V44935" s="17"/>
    </row>
    <row r="44936" spans="22:22" x14ac:dyDescent="0.35">
      <c r="V44936" s="17"/>
    </row>
    <row r="44937" spans="22:22" x14ac:dyDescent="0.35">
      <c r="V44937" s="17"/>
    </row>
    <row r="44938" spans="22:22" x14ac:dyDescent="0.35">
      <c r="V44938" s="17"/>
    </row>
    <row r="44939" spans="22:22" x14ac:dyDescent="0.35">
      <c r="V44939" s="17"/>
    </row>
    <row r="44940" spans="22:22" x14ac:dyDescent="0.35">
      <c r="V44940" s="17"/>
    </row>
    <row r="44941" spans="22:22" x14ac:dyDescent="0.35">
      <c r="V44941" s="17"/>
    </row>
    <row r="44942" spans="22:22" x14ac:dyDescent="0.35">
      <c r="V44942" s="17"/>
    </row>
    <row r="44943" spans="22:22" x14ac:dyDescent="0.35">
      <c r="V44943" s="17"/>
    </row>
    <row r="44944" spans="22:22" x14ac:dyDescent="0.35">
      <c r="V44944" s="17"/>
    </row>
    <row r="44945" spans="22:22" x14ac:dyDescent="0.35">
      <c r="V44945" s="17"/>
    </row>
    <row r="44946" spans="22:22" x14ac:dyDescent="0.35">
      <c r="V44946" s="17"/>
    </row>
    <row r="44947" spans="22:22" x14ac:dyDescent="0.35">
      <c r="V44947" s="17"/>
    </row>
    <row r="44948" spans="22:22" x14ac:dyDescent="0.35">
      <c r="V44948" s="17"/>
    </row>
    <row r="44949" spans="22:22" x14ac:dyDescent="0.35">
      <c r="V44949" s="17"/>
    </row>
    <row r="44950" spans="22:22" x14ac:dyDescent="0.35">
      <c r="V44950" s="17"/>
    </row>
    <row r="44951" spans="22:22" x14ac:dyDescent="0.35">
      <c r="V44951" s="17"/>
    </row>
    <row r="44952" spans="22:22" x14ac:dyDescent="0.35">
      <c r="V44952" s="17"/>
    </row>
    <row r="44953" spans="22:22" x14ac:dyDescent="0.35">
      <c r="V44953" s="17"/>
    </row>
    <row r="44954" spans="22:22" x14ac:dyDescent="0.35">
      <c r="V44954" s="17"/>
    </row>
    <row r="44955" spans="22:22" x14ac:dyDescent="0.35">
      <c r="V44955" s="17"/>
    </row>
    <row r="44956" spans="22:22" x14ac:dyDescent="0.35">
      <c r="V44956" s="17"/>
    </row>
    <row r="44957" spans="22:22" x14ac:dyDescent="0.35">
      <c r="V44957" s="17"/>
    </row>
    <row r="44958" spans="22:22" x14ac:dyDescent="0.35">
      <c r="V44958" s="17"/>
    </row>
    <row r="44959" spans="22:22" x14ac:dyDescent="0.35">
      <c r="V44959" s="17"/>
    </row>
    <row r="44960" spans="22:22" x14ac:dyDescent="0.35">
      <c r="V44960" s="17"/>
    </row>
    <row r="44961" spans="22:22" x14ac:dyDescent="0.35">
      <c r="V44961" s="17"/>
    </row>
    <row r="44962" spans="22:22" x14ac:dyDescent="0.35">
      <c r="V44962" s="17"/>
    </row>
    <row r="44963" spans="22:22" x14ac:dyDescent="0.35">
      <c r="V44963" s="17"/>
    </row>
    <row r="44964" spans="22:22" x14ac:dyDescent="0.35">
      <c r="V44964" s="17"/>
    </row>
    <row r="44965" spans="22:22" x14ac:dyDescent="0.35">
      <c r="V44965" s="17"/>
    </row>
    <row r="44966" spans="22:22" x14ac:dyDescent="0.35">
      <c r="V44966" s="17"/>
    </row>
    <row r="44967" spans="22:22" x14ac:dyDescent="0.35">
      <c r="V44967" s="17"/>
    </row>
    <row r="44968" spans="22:22" x14ac:dyDescent="0.35">
      <c r="V44968" s="17"/>
    </row>
    <row r="44969" spans="22:22" x14ac:dyDescent="0.35">
      <c r="V44969" s="17"/>
    </row>
    <row r="44970" spans="22:22" x14ac:dyDescent="0.35">
      <c r="V44970" s="17"/>
    </row>
    <row r="44971" spans="22:22" x14ac:dyDescent="0.35">
      <c r="V44971" s="17"/>
    </row>
    <row r="44972" spans="22:22" x14ac:dyDescent="0.35">
      <c r="V44972" s="17"/>
    </row>
    <row r="44973" spans="22:22" x14ac:dyDescent="0.35">
      <c r="V44973" s="17"/>
    </row>
    <row r="44974" spans="22:22" x14ac:dyDescent="0.35">
      <c r="V44974" s="17"/>
    </row>
    <row r="44975" spans="22:22" x14ac:dyDescent="0.35">
      <c r="V44975" s="17"/>
    </row>
    <row r="44976" spans="22:22" x14ac:dyDescent="0.35">
      <c r="V44976" s="17"/>
    </row>
    <row r="44977" spans="22:22" x14ac:dyDescent="0.35">
      <c r="V44977" s="17"/>
    </row>
    <row r="44978" spans="22:22" x14ac:dyDescent="0.35">
      <c r="V44978" s="17"/>
    </row>
    <row r="44979" spans="22:22" x14ac:dyDescent="0.35">
      <c r="V44979" s="17"/>
    </row>
    <row r="44980" spans="22:22" x14ac:dyDescent="0.35">
      <c r="V44980" s="17"/>
    </row>
    <row r="44981" spans="22:22" x14ac:dyDescent="0.35">
      <c r="V44981" s="17"/>
    </row>
    <row r="44982" spans="22:22" x14ac:dyDescent="0.35">
      <c r="V44982" s="17"/>
    </row>
    <row r="44983" spans="22:22" x14ac:dyDescent="0.35">
      <c r="V44983" s="17"/>
    </row>
    <row r="44984" spans="22:22" x14ac:dyDescent="0.35">
      <c r="V44984" s="17"/>
    </row>
    <row r="44985" spans="22:22" x14ac:dyDescent="0.35">
      <c r="V44985" s="17"/>
    </row>
    <row r="44986" spans="22:22" x14ac:dyDescent="0.35">
      <c r="V44986" s="17"/>
    </row>
    <row r="44987" spans="22:22" x14ac:dyDescent="0.35">
      <c r="V44987" s="17"/>
    </row>
    <row r="44988" spans="22:22" x14ac:dyDescent="0.35">
      <c r="V44988" s="17"/>
    </row>
    <row r="44989" spans="22:22" x14ac:dyDescent="0.35">
      <c r="V44989" s="17"/>
    </row>
    <row r="44990" spans="22:22" x14ac:dyDescent="0.35">
      <c r="V44990" s="17"/>
    </row>
    <row r="44991" spans="22:22" x14ac:dyDescent="0.35">
      <c r="V44991" s="17"/>
    </row>
    <row r="44992" spans="22:22" x14ac:dyDescent="0.35">
      <c r="V44992" s="17"/>
    </row>
    <row r="44993" spans="22:22" x14ac:dyDescent="0.35">
      <c r="V44993" s="17"/>
    </row>
    <row r="44994" spans="22:22" x14ac:dyDescent="0.35">
      <c r="V44994" s="17"/>
    </row>
    <row r="44995" spans="22:22" x14ac:dyDescent="0.35">
      <c r="V44995" s="17"/>
    </row>
    <row r="44996" spans="22:22" x14ac:dyDescent="0.35">
      <c r="V44996" s="17"/>
    </row>
    <row r="44997" spans="22:22" x14ac:dyDescent="0.35">
      <c r="V44997" s="17"/>
    </row>
    <row r="44998" spans="22:22" x14ac:dyDescent="0.35">
      <c r="V44998" s="17"/>
    </row>
    <row r="44999" spans="22:22" x14ac:dyDescent="0.35">
      <c r="V44999" s="17"/>
    </row>
    <row r="45000" spans="22:22" x14ac:dyDescent="0.35">
      <c r="V45000" s="17"/>
    </row>
    <row r="45001" spans="22:22" x14ac:dyDescent="0.35">
      <c r="V45001" s="17"/>
    </row>
    <row r="45002" spans="22:22" x14ac:dyDescent="0.35">
      <c r="V45002" s="17"/>
    </row>
    <row r="45003" spans="22:22" x14ac:dyDescent="0.35">
      <c r="V45003" s="17"/>
    </row>
    <row r="45004" spans="22:22" x14ac:dyDescent="0.35">
      <c r="V45004" s="17"/>
    </row>
    <row r="45005" spans="22:22" x14ac:dyDescent="0.35">
      <c r="V45005" s="17"/>
    </row>
    <row r="45006" spans="22:22" x14ac:dyDescent="0.35">
      <c r="V45006" s="17"/>
    </row>
    <row r="45007" spans="22:22" x14ac:dyDescent="0.35">
      <c r="V45007" s="17"/>
    </row>
    <row r="45008" spans="22:22" x14ac:dyDescent="0.35">
      <c r="V45008" s="17"/>
    </row>
    <row r="45009" spans="22:22" x14ac:dyDescent="0.35">
      <c r="V45009" s="17"/>
    </row>
    <row r="45010" spans="22:22" x14ac:dyDescent="0.35">
      <c r="V45010" s="17"/>
    </row>
    <row r="45011" spans="22:22" x14ac:dyDescent="0.35">
      <c r="V45011" s="17"/>
    </row>
    <row r="45012" spans="22:22" x14ac:dyDescent="0.35">
      <c r="V45012" s="17"/>
    </row>
    <row r="45013" spans="22:22" x14ac:dyDescent="0.35">
      <c r="V45013" s="17"/>
    </row>
    <row r="45014" spans="22:22" x14ac:dyDescent="0.35">
      <c r="V45014" s="17"/>
    </row>
    <row r="45015" spans="22:22" x14ac:dyDescent="0.35">
      <c r="V45015" s="17"/>
    </row>
    <row r="45016" spans="22:22" x14ac:dyDescent="0.35">
      <c r="V45016" s="17"/>
    </row>
    <row r="45017" spans="22:22" x14ac:dyDescent="0.35">
      <c r="V45017" s="17"/>
    </row>
    <row r="45018" spans="22:22" x14ac:dyDescent="0.35">
      <c r="V45018" s="17"/>
    </row>
    <row r="45019" spans="22:22" x14ac:dyDescent="0.35">
      <c r="V45019" s="17"/>
    </row>
    <row r="45020" spans="22:22" x14ac:dyDescent="0.35">
      <c r="V45020" s="17"/>
    </row>
    <row r="45021" spans="22:22" x14ac:dyDescent="0.35">
      <c r="V45021" s="17"/>
    </row>
    <row r="45022" spans="22:22" x14ac:dyDescent="0.35">
      <c r="V45022" s="17"/>
    </row>
    <row r="45023" spans="22:22" x14ac:dyDescent="0.35">
      <c r="V45023" s="17"/>
    </row>
    <row r="45024" spans="22:22" x14ac:dyDescent="0.35">
      <c r="V45024" s="17"/>
    </row>
    <row r="45025" spans="22:22" x14ac:dyDescent="0.35">
      <c r="V45025" s="17"/>
    </row>
    <row r="45026" spans="22:22" x14ac:dyDescent="0.35">
      <c r="V45026" s="17"/>
    </row>
    <row r="45027" spans="22:22" x14ac:dyDescent="0.35">
      <c r="V45027" s="17"/>
    </row>
    <row r="45028" spans="22:22" x14ac:dyDescent="0.35">
      <c r="V45028" s="17"/>
    </row>
    <row r="45029" spans="22:22" x14ac:dyDescent="0.35">
      <c r="V45029" s="17"/>
    </row>
    <row r="45030" spans="22:22" x14ac:dyDescent="0.35">
      <c r="V45030" s="17"/>
    </row>
    <row r="45031" spans="22:22" x14ac:dyDescent="0.35">
      <c r="V45031" s="17"/>
    </row>
    <row r="45032" spans="22:22" x14ac:dyDescent="0.35">
      <c r="V45032" s="17"/>
    </row>
    <row r="45033" spans="22:22" x14ac:dyDescent="0.35">
      <c r="V45033" s="17"/>
    </row>
    <row r="45034" spans="22:22" x14ac:dyDescent="0.35">
      <c r="V45034" s="17"/>
    </row>
    <row r="45035" spans="22:22" x14ac:dyDescent="0.35">
      <c r="V45035" s="17"/>
    </row>
    <row r="45036" spans="22:22" x14ac:dyDescent="0.35">
      <c r="V45036" s="17"/>
    </row>
    <row r="45037" spans="22:22" x14ac:dyDescent="0.35">
      <c r="V45037" s="17"/>
    </row>
    <row r="45038" spans="22:22" x14ac:dyDescent="0.35">
      <c r="V45038" s="17"/>
    </row>
    <row r="45039" spans="22:22" x14ac:dyDescent="0.35">
      <c r="V45039" s="17"/>
    </row>
    <row r="45040" spans="22:22" x14ac:dyDescent="0.35">
      <c r="V45040" s="17"/>
    </row>
    <row r="45041" spans="22:22" x14ac:dyDescent="0.35">
      <c r="V45041" s="17"/>
    </row>
    <row r="45042" spans="22:22" x14ac:dyDescent="0.35">
      <c r="V45042" s="17"/>
    </row>
    <row r="45043" spans="22:22" x14ac:dyDescent="0.35">
      <c r="V45043" s="17"/>
    </row>
    <row r="45044" spans="22:22" x14ac:dyDescent="0.35">
      <c r="V45044" s="17"/>
    </row>
    <row r="45045" spans="22:22" x14ac:dyDescent="0.35">
      <c r="V45045" s="17"/>
    </row>
    <row r="45046" spans="22:22" x14ac:dyDescent="0.35">
      <c r="V45046" s="17"/>
    </row>
    <row r="45047" spans="22:22" x14ac:dyDescent="0.35">
      <c r="V45047" s="17"/>
    </row>
    <row r="45048" spans="22:22" x14ac:dyDescent="0.35">
      <c r="V45048" s="17"/>
    </row>
    <row r="45049" spans="22:22" x14ac:dyDescent="0.35">
      <c r="V45049" s="17"/>
    </row>
    <row r="45050" spans="22:22" x14ac:dyDescent="0.35">
      <c r="V45050" s="17"/>
    </row>
    <row r="45051" spans="22:22" x14ac:dyDescent="0.35">
      <c r="V45051" s="17"/>
    </row>
    <row r="45052" spans="22:22" x14ac:dyDescent="0.35">
      <c r="V45052" s="17"/>
    </row>
    <row r="45053" spans="22:22" x14ac:dyDescent="0.35">
      <c r="V45053" s="17"/>
    </row>
    <row r="45054" spans="22:22" x14ac:dyDescent="0.35">
      <c r="V45054" s="17"/>
    </row>
    <row r="45055" spans="22:22" x14ac:dyDescent="0.35">
      <c r="V45055" s="17"/>
    </row>
    <row r="45056" spans="22:22" x14ac:dyDescent="0.35">
      <c r="V45056" s="17"/>
    </row>
    <row r="45057" spans="22:22" x14ac:dyDescent="0.35">
      <c r="V45057" s="17"/>
    </row>
    <row r="45058" spans="22:22" x14ac:dyDescent="0.35">
      <c r="V45058" s="17"/>
    </row>
    <row r="45059" spans="22:22" x14ac:dyDescent="0.35">
      <c r="V45059" s="17"/>
    </row>
    <row r="45060" spans="22:22" x14ac:dyDescent="0.35">
      <c r="V45060" s="17"/>
    </row>
    <row r="45061" spans="22:22" x14ac:dyDescent="0.35">
      <c r="V45061" s="17"/>
    </row>
    <row r="45062" spans="22:22" x14ac:dyDescent="0.35">
      <c r="V45062" s="17"/>
    </row>
    <row r="45063" spans="22:22" x14ac:dyDescent="0.35">
      <c r="V45063" s="17"/>
    </row>
    <row r="45064" spans="22:22" x14ac:dyDescent="0.35">
      <c r="V45064" s="17"/>
    </row>
    <row r="45065" spans="22:22" x14ac:dyDescent="0.35">
      <c r="V45065" s="17"/>
    </row>
    <row r="45066" spans="22:22" x14ac:dyDescent="0.35">
      <c r="V45066" s="17"/>
    </row>
    <row r="45067" spans="22:22" x14ac:dyDescent="0.35">
      <c r="V45067" s="17"/>
    </row>
    <row r="45068" spans="22:22" x14ac:dyDescent="0.35">
      <c r="V45068" s="17"/>
    </row>
    <row r="45069" spans="22:22" x14ac:dyDescent="0.35">
      <c r="V45069" s="17"/>
    </row>
    <row r="45070" spans="22:22" x14ac:dyDescent="0.35">
      <c r="V45070" s="17"/>
    </row>
    <row r="45071" spans="22:22" x14ac:dyDescent="0.35">
      <c r="V45071" s="17"/>
    </row>
    <row r="45072" spans="22:22" x14ac:dyDescent="0.35">
      <c r="V45072" s="17"/>
    </row>
    <row r="45073" spans="22:22" x14ac:dyDescent="0.35">
      <c r="V45073" s="17"/>
    </row>
    <row r="45074" spans="22:22" x14ac:dyDescent="0.35">
      <c r="V45074" s="17"/>
    </row>
    <row r="45075" spans="22:22" x14ac:dyDescent="0.35">
      <c r="V45075" s="17"/>
    </row>
    <row r="45076" spans="22:22" x14ac:dyDescent="0.35">
      <c r="V45076" s="17"/>
    </row>
    <row r="45077" spans="22:22" x14ac:dyDescent="0.35">
      <c r="V45077" s="17"/>
    </row>
    <row r="45078" spans="22:22" x14ac:dyDescent="0.35">
      <c r="V45078" s="17"/>
    </row>
    <row r="45079" spans="22:22" x14ac:dyDescent="0.35">
      <c r="V45079" s="17"/>
    </row>
    <row r="45080" spans="22:22" x14ac:dyDescent="0.35">
      <c r="V45080" s="17"/>
    </row>
    <row r="45081" spans="22:22" x14ac:dyDescent="0.35">
      <c r="V45081" s="17"/>
    </row>
    <row r="45082" spans="22:22" x14ac:dyDescent="0.35">
      <c r="V45082" s="17"/>
    </row>
    <row r="45083" spans="22:22" x14ac:dyDescent="0.35">
      <c r="V45083" s="17"/>
    </row>
    <row r="45084" spans="22:22" x14ac:dyDescent="0.35">
      <c r="V45084" s="17"/>
    </row>
    <row r="45085" spans="22:22" x14ac:dyDescent="0.35">
      <c r="V45085" s="17"/>
    </row>
    <row r="45086" spans="22:22" x14ac:dyDescent="0.35">
      <c r="V45086" s="17"/>
    </row>
    <row r="45087" spans="22:22" x14ac:dyDescent="0.35">
      <c r="V45087" s="17"/>
    </row>
    <row r="45088" spans="22:22" x14ac:dyDescent="0.35">
      <c r="V45088" s="17"/>
    </row>
    <row r="45089" spans="22:22" x14ac:dyDescent="0.35">
      <c r="V45089" s="17"/>
    </row>
    <row r="45090" spans="22:22" x14ac:dyDescent="0.35">
      <c r="V45090" s="17"/>
    </row>
    <row r="45091" spans="22:22" x14ac:dyDescent="0.35">
      <c r="V45091" s="17"/>
    </row>
    <row r="45092" spans="22:22" x14ac:dyDescent="0.35">
      <c r="V45092" s="17"/>
    </row>
    <row r="45093" spans="22:22" x14ac:dyDescent="0.35">
      <c r="V45093" s="17"/>
    </row>
    <row r="45094" spans="22:22" x14ac:dyDescent="0.35">
      <c r="V45094" s="17"/>
    </row>
    <row r="45095" spans="22:22" x14ac:dyDescent="0.35">
      <c r="V45095" s="17"/>
    </row>
    <row r="45096" spans="22:22" x14ac:dyDescent="0.35">
      <c r="V45096" s="17"/>
    </row>
    <row r="45097" spans="22:22" x14ac:dyDescent="0.35">
      <c r="V45097" s="17"/>
    </row>
    <row r="45098" spans="22:22" x14ac:dyDescent="0.35">
      <c r="V45098" s="17"/>
    </row>
    <row r="45099" spans="22:22" x14ac:dyDescent="0.35">
      <c r="V45099" s="17"/>
    </row>
    <row r="45100" spans="22:22" x14ac:dyDescent="0.35">
      <c r="V45100" s="17"/>
    </row>
    <row r="45101" spans="22:22" x14ac:dyDescent="0.35">
      <c r="V45101" s="17"/>
    </row>
    <row r="45102" spans="22:22" x14ac:dyDescent="0.35">
      <c r="V45102" s="17"/>
    </row>
    <row r="45103" spans="22:22" x14ac:dyDescent="0.35">
      <c r="V45103" s="17"/>
    </row>
    <row r="45104" spans="22:22" x14ac:dyDescent="0.35">
      <c r="V45104" s="17"/>
    </row>
    <row r="45105" spans="22:22" x14ac:dyDescent="0.35">
      <c r="V45105" s="17"/>
    </row>
    <row r="45106" spans="22:22" x14ac:dyDescent="0.35">
      <c r="V45106" s="17"/>
    </row>
    <row r="45107" spans="22:22" x14ac:dyDescent="0.35">
      <c r="V45107" s="17"/>
    </row>
    <row r="45108" spans="22:22" x14ac:dyDescent="0.35">
      <c r="V45108" s="17"/>
    </row>
    <row r="45109" spans="22:22" x14ac:dyDescent="0.35">
      <c r="V45109" s="17"/>
    </row>
    <row r="45110" spans="22:22" x14ac:dyDescent="0.35">
      <c r="V45110" s="17"/>
    </row>
    <row r="45111" spans="22:22" x14ac:dyDescent="0.35">
      <c r="V45111" s="17"/>
    </row>
    <row r="45112" spans="22:22" x14ac:dyDescent="0.35">
      <c r="V45112" s="17"/>
    </row>
    <row r="45113" spans="22:22" x14ac:dyDescent="0.35">
      <c r="V45113" s="17"/>
    </row>
    <row r="45114" spans="22:22" x14ac:dyDescent="0.35">
      <c r="V45114" s="17"/>
    </row>
    <row r="45115" spans="22:22" x14ac:dyDescent="0.35">
      <c r="V45115" s="17"/>
    </row>
    <row r="45116" spans="22:22" x14ac:dyDescent="0.35">
      <c r="V45116" s="17"/>
    </row>
    <row r="45117" spans="22:22" x14ac:dyDescent="0.35">
      <c r="V45117" s="17"/>
    </row>
    <row r="45118" spans="22:22" x14ac:dyDescent="0.35">
      <c r="V45118" s="17"/>
    </row>
    <row r="45119" spans="22:22" x14ac:dyDescent="0.35">
      <c r="V45119" s="17"/>
    </row>
    <row r="45120" spans="22:22" x14ac:dyDescent="0.35">
      <c r="V45120" s="17"/>
    </row>
    <row r="45121" spans="22:22" x14ac:dyDescent="0.35">
      <c r="V45121" s="17"/>
    </row>
    <row r="45122" spans="22:22" x14ac:dyDescent="0.35">
      <c r="V45122" s="17"/>
    </row>
    <row r="45123" spans="22:22" x14ac:dyDescent="0.35">
      <c r="V45123" s="17"/>
    </row>
    <row r="45124" spans="22:22" x14ac:dyDescent="0.35">
      <c r="V45124" s="17"/>
    </row>
    <row r="45125" spans="22:22" x14ac:dyDescent="0.35">
      <c r="V45125" s="17"/>
    </row>
    <row r="45126" spans="22:22" x14ac:dyDescent="0.35">
      <c r="V45126" s="17"/>
    </row>
    <row r="45127" spans="22:22" x14ac:dyDescent="0.35">
      <c r="V45127" s="17"/>
    </row>
    <row r="45128" spans="22:22" x14ac:dyDescent="0.35">
      <c r="V45128" s="17"/>
    </row>
    <row r="45129" spans="22:22" x14ac:dyDescent="0.35">
      <c r="V45129" s="17"/>
    </row>
    <row r="45130" spans="22:22" x14ac:dyDescent="0.35">
      <c r="V45130" s="17"/>
    </row>
    <row r="45131" spans="22:22" x14ac:dyDescent="0.35">
      <c r="V45131" s="17"/>
    </row>
    <row r="45132" spans="22:22" x14ac:dyDescent="0.35">
      <c r="V45132" s="17"/>
    </row>
    <row r="45133" spans="22:22" x14ac:dyDescent="0.35">
      <c r="V45133" s="17"/>
    </row>
    <row r="45134" spans="22:22" x14ac:dyDescent="0.35">
      <c r="V45134" s="17"/>
    </row>
    <row r="45135" spans="22:22" x14ac:dyDescent="0.35">
      <c r="V45135" s="17"/>
    </row>
    <row r="45136" spans="22:22" x14ac:dyDescent="0.35">
      <c r="V45136" s="17"/>
    </row>
    <row r="45137" spans="22:22" x14ac:dyDescent="0.35">
      <c r="V45137" s="17"/>
    </row>
    <row r="45138" spans="22:22" x14ac:dyDescent="0.35">
      <c r="V45138" s="17"/>
    </row>
    <row r="45139" spans="22:22" x14ac:dyDescent="0.35">
      <c r="V45139" s="17"/>
    </row>
    <row r="45140" spans="22:22" x14ac:dyDescent="0.35">
      <c r="V45140" s="17"/>
    </row>
    <row r="45141" spans="22:22" x14ac:dyDescent="0.35">
      <c r="V45141" s="17"/>
    </row>
    <row r="45142" spans="22:22" x14ac:dyDescent="0.35">
      <c r="V45142" s="17"/>
    </row>
    <row r="45143" spans="22:22" x14ac:dyDescent="0.35">
      <c r="V45143" s="17"/>
    </row>
    <row r="45144" spans="22:22" x14ac:dyDescent="0.35">
      <c r="V45144" s="17"/>
    </row>
    <row r="45145" spans="22:22" x14ac:dyDescent="0.35">
      <c r="V45145" s="17"/>
    </row>
    <row r="45146" spans="22:22" x14ac:dyDescent="0.35">
      <c r="V45146" s="17"/>
    </row>
    <row r="45147" spans="22:22" x14ac:dyDescent="0.35">
      <c r="V45147" s="17"/>
    </row>
    <row r="45148" spans="22:22" x14ac:dyDescent="0.35">
      <c r="V45148" s="17"/>
    </row>
    <row r="45149" spans="22:22" x14ac:dyDescent="0.35">
      <c r="V45149" s="17"/>
    </row>
    <row r="45150" spans="22:22" x14ac:dyDescent="0.35">
      <c r="V45150" s="17"/>
    </row>
    <row r="45151" spans="22:22" x14ac:dyDescent="0.35">
      <c r="V45151" s="17"/>
    </row>
    <row r="45152" spans="22:22" x14ac:dyDescent="0.35">
      <c r="V45152" s="17"/>
    </row>
    <row r="45153" spans="22:22" x14ac:dyDescent="0.35">
      <c r="V45153" s="17"/>
    </row>
    <row r="45154" spans="22:22" x14ac:dyDescent="0.35">
      <c r="V45154" s="17"/>
    </row>
    <row r="45155" spans="22:22" x14ac:dyDescent="0.35">
      <c r="V45155" s="17"/>
    </row>
    <row r="45156" spans="22:22" x14ac:dyDescent="0.35">
      <c r="V45156" s="17"/>
    </row>
    <row r="45157" spans="22:22" x14ac:dyDescent="0.35">
      <c r="V45157" s="17"/>
    </row>
    <row r="45158" spans="22:22" x14ac:dyDescent="0.35">
      <c r="V45158" s="17"/>
    </row>
    <row r="45159" spans="22:22" x14ac:dyDescent="0.35">
      <c r="V45159" s="17"/>
    </row>
    <row r="45160" spans="22:22" x14ac:dyDescent="0.35">
      <c r="V45160" s="17"/>
    </row>
    <row r="45161" spans="22:22" x14ac:dyDescent="0.35">
      <c r="V45161" s="17"/>
    </row>
    <row r="45162" spans="22:22" x14ac:dyDescent="0.35">
      <c r="V45162" s="17"/>
    </row>
    <row r="45163" spans="22:22" x14ac:dyDescent="0.35">
      <c r="V45163" s="17"/>
    </row>
    <row r="45164" spans="22:22" x14ac:dyDescent="0.35">
      <c r="V45164" s="17"/>
    </row>
    <row r="45165" spans="22:22" x14ac:dyDescent="0.35">
      <c r="V45165" s="17"/>
    </row>
    <row r="45166" spans="22:22" x14ac:dyDescent="0.35">
      <c r="V45166" s="17"/>
    </row>
    <row r="45167" spans="22:22" x14ac:dyDescent="0.35">
      <c r="V45167" s="17"/>
    </row>
    <row r="45168" spans="22:22" x14ac:dyDescent="0.35">
      <c r="V45168" s="17"/>
    </row>
    <row r="45169" spans="22:22" x14ac:dyDescent="0.35">
      <c r="V45169" s="17"/>
    </row>
    <row r="45170" spans="22:22" x14ac:dyDescent="0.35">
      <c r="V45170" s="17"/>
    </row>
    <row r="45171" spans="22:22" x14ac:dyDescent="0.35">
      <c r="V45171" s="17"/>
    </row>
    <row r="45172" spans="22:22" x14ac:dyDescent="0.35">
      <c r="V45172" s="17"/>
    </row>
    <row r="45173" spans="22:22" x14ac:dyDescent="0.35">
      <c r="V45173" s="17"/>
    </row>
    <row r="45174" spans="22:22" x14ac:dyDescent="0.35">
      <c r="V45174" s="17"/>
    </row>
    <row r="45175" spans="22:22" x14ac:dyDescent="0.35">
      <c r="V45175" s="17"/>
    </row>
    <row r="45176" spans="22:22" x14ac:dyDescent="0.35">
      <c r="V45176" s="17"/>
    </row>
    <row r="45177" spans="22:22" x14ac:dyDescent="0.35">
      <c r="V45177" s="17"/>
    </row>
    <row r="45178" spans="22:22" x14ac:dyDescent="0.35">
      <c r="V45178" s="17"/>
    </row>
    <row r="45179" spans="22:22" x14ac:dyDescent="0.35">
      <c r="V45179" s="17"/>
    </row>
    <row r="45180" spans="22:22" x14ac:dyDescent="0.35">
      <c r="V45180" s="17"/>
    </row>
    <row r="45181" spans="22:22" x14ac:dyDescent="0.35">
      <c r="V45181" s="17"/>
    </row>
    <row r="45182" spans="22:22" x14ac:dyDescent="0.35">
      <c r="V45182" s="17"/>
    </row>
    <row r="45183" spans="22:22" x14ac:dyDescent="0.35">
      <c r="V45183" s="17"/>
    </row>
    <row r="45184" spans="22:22" x14ac:dyDescent="0.35">
      <c r="V45184" s="17"/>
    </row>
    <row r="45185" spans="22:22" x14ac:dyDescent="0.35">
      <c r="V45185" s="17"/>
    </row>
    <row r="45186" spans="22:22" x14ac:dyDescent="0.35">
      <c r="V45186" s="17"/>
    </row>
    <row r="45187" spans="22:22" x14ac:dyDescent="0.35">
      <c r="V45187" s="17"/>
    </row>
    <row r="45188" spans="22:22" x14ac:dyDescent="0.35">
      <c r="V45188" s="17"/>
    </row>
    <row r="45189" spans="22:22" x14ac:dyDescent="0.35">
      <c r="V45189" s="17"/>
    </row>
    <row r="45190" spans="22:22" x14ac:dyDescent="0.35">
      <c r="V45190" s="17"/>
    </row>
    <row r="45191" spans="22:22" x14ac:dyDescent="0.35">
      <c r="V45191" s="17"/>
    </row>
    <row r="45192" spans="22:22" x14ac:dyDescent="0.35">
      <c r="V45192" s="17"/>
    </row>
    <row r="45193" spans="22:22" x14ac:dyDescent="0.35">
      <c r="V45193" s="17"/>
    </row>
    <row r="45194" spans="22:22" x14ac:dyDescent="0.35">
      <c r="V45194" s="17"/>
    </row>
    <row r="45195" spans="22:22" x14ac:dyDescent="0.35">
      <c r="V45195" s="17"/>
    </row>
    <row r="45196" spans="22:22" x14ac:dyDescent="0.35">
      <c r="V45196" s="17"/>
    </row>
    <row r="45197" spans="22:22" x14ac:dyDescent="0.35">
      <c r="V45197" s="17"/>
    </row>
    <row r="45198" spans="22:22" x14ac:dyDescent="0.35">
      <c r="V45198" s="17"/>
    </row>
    <row r="45199" spans="22:22" x14ac:dyDescent="0.35">
      <c r="V45199" s="17"/>
    </row>
    <row r="45200" spans="22:22" x14ac:dyDescent="0.35">
      <c r="V45200" s="17"/>
    </row>
    <row r="45201" spans="22:22" x14ac:dyDescent="0.35">
      <c r="V45201" s="17"/>
    </row>
    <row r="45202" spans="22:22" x14ac:dyDescent="0.35">
      <c r="V45202" s="17"/>
    </row>
    <row r="45203" spans="22:22" x14ac:dyDescent="0.35">
      <c r="V45203" s="17"/>
    </row>
    <row r="45204" spans="22:22" x14ac:dyDescent="0.35">
      <c r="V45204" s="17"/>
    </row>
    <row r="45205" spans="22:22" x14ac:dyDescent="0.35">
      <c r="V45205" s="17"/>
    </row>
    <row r="45206" spans="22:22" x14ac:dyDescent="0.35">
      <c r="V45206" s="17"/>
    </row>
    <row r="45207" spans="22:22" x14ac:dyDescent="0.35">
      <c r="V45207" s="17"/>
    </row>
    <row r="45208" spans="22:22" x14ac:dyDescent="0.35">
      <c r="V45208" s="17"/>
    </row>
    <row r="45209" spans="22:22" x14ac:dyDescent="0.35">
      <c r="V45209" s="17"/>
    </row>
    <row r="45210" spans="22:22" x14ac:dyDescent="0.35">
      <c r="V45210" s="17"/>
    </row>
    <row r="45211" spans="22:22" x14ac:dyDescent="0.35">
      <c r="V45211" s="17"/>
    </row>
    <row r="45212" spans="22:22" x14ac:dyDescent="0.35">
      <c r="V45212" s="17"/>
    </row>
    <row r="45213" spans="22:22" x14ac:dyDescent="0.35">
      <c r="V45213" s="17"/>
    </row>
    <row r="45214" spans="22:22" x14ac:dyDescent="0.35">
      <c r="V45214" s="17"/>
    </row>
    <row r="45215" spans="22:22" x14ac:dyDescent="0.35">
      <c r="V45215" s="17"/>
    </row>
    <row r="45216" spans="22:22" x14ac:dyDescent="0.35">
      <c r="V45216" s="17"/>
    </row>
    <row r="45217" spans="22:22" x14ac:dyDescent="0.35">
      <c r="V45217" s="17"/>
    </row>
    <row r="45218" spans="22:22" x14ac:dyDescent="0.35">
      <c r="V45218" s="17"/>
    </row>
    <row r="45219" spans="22:22" x14ac:dyDescent="0.35">
      <c r="V45219" s="17"/>
    </row>
    <row r="45220" spans="22:22" x14ac:dyDescent="0.35">
      <c r="V45220" s="17"/>
    </row>
    <row r="45221" spans="22:22" x14ac:dyDescent="0.35">
      <c r="V45221" s="17"/>
    </row>
    <row r="45222" spans="22:22" x14ac:dyDescent="0.35">
      <c r="V45222" s="17"/>
    </row>
    <row r="45223" spans="22:22" x14ac:dyDescent="0.35">
      <c r="V45223" s="17"/>
    </row>
    <row r="45224" spans="22:22" x14ac:dyDescent="0.35">
      <c r="V45224" s="17"/>
    </row>
    <row r="45225" spans="22:22" x14ac:dyDescent="0.35">
      <c r="V45225" s="17"/>
    </row>
    <row r="45226" spans="22:22" x14ac:dyDescent="0.35">
      <c r="V45226" s="17"/>
    </row>
    <row r="45227" spans="22:22" x14ac:dyDescent="0.35">
      <c r="V45227" s="17"/>
    </row>
    <row r="45228" spans="22:22" x14ac:dyDescent="0.35">
      <c r="V45228" s="17"/>
    </row>
    <row r="45229" spans="22:22" x14ac:dyDescent="0.35">
      <c r="V45229" s="17"/>
    </row>
    <row r="45230" spans="22:22" x14ac:dyDescent="0.35">
      <c r="V45230" s="17"/>
    </row>
    <row r="45231" spans="22:22" x14ac:dyDescent="0.35">
      <c r="V45231" s="17"/>
    </row>
    <row r="45232" spans="22:22" x14ac:dyDescent="0.35">
      <c r="V45232" s="17"/>
    </row>
    <row r="45233" spans="22:22" x14ac:dyDescent="0.35">
      <c r="V45233" s="17"/>
    </row>
    <row r="45234" spans="22:22" x14ac:dyDescent="0.35">
      <c r="V45234" s="17"/>
    </row>
    <row r="45235" spans="22:22" x14ac:dyDescent="0.35">
      <c r="V45235" s="17"/>
    </row>
    <row r="45236" spans="22:22" x14ac:dyDescent="0.35">
      <c r="V45236" s="17"/>
    </row>
    <row r="45237" spans="22:22" x14ac:dyDescent="0.35">
      <c r="V45237" s="17"/>
    </row>
    <row r="45238" spans="22:22" x14ac:dyDescent="0.35">
      <c r="V45238" s="17"/>
    </row>
    <row r="45239" spans="22:22" x14ac:dyDescent="0.35">
      <c r="V45239" s="17"/>
    </row>
    <row r="45240" spans="22:22" x14ac:dyDescent="0.35">
      <c r="V45240" s="17"/>
    </row>
    <row r="45241" spans="22:22" x14ac:dyDescent="0.35">
      <c r="V45241" s="17"/>
    </row>
    <row r="45242" spans="22:22" x14ac:dyDescent="0.35">
      <c r="V45242" s="17"/>
    </row>
    <row r="45243" spans="22:22" x14ac:dyDescent="0.35">
      <c r="V45243" s="17"/>
    </row>
    <row r="45244" spans="22:22" x14ac:dyDescent="0.35">
      <c r="V45244" s="17"/>
    </row>
    <row r="45245" spans="22:22" x14ac:dyDescent="0.35">
      <c r="V45245" s="17"/>
    </row>
    <row r="45246" spans="22:22" x14ac:dyDescent="0.35">
      <c r="V45246" s="17"/>
    </row>
    <row r="45247" spans="22:22" x14ac:dyDescent="0.35">
      <c r="V45247" s="17"/>
    </row>
    <row r="45248" spans="22:22" x14ac:dyDescent="0.35">
      <c r="V45248" s="17"/>
    </row>
    <row r="45249" spans="22:22" x14ac:dyDescent="0.35">
      <c r="V45249" s="17"/>
    </row>
    <row r="45250" spans="22:22" x14ac:dyDescent="0.35">
      <c r="V45250" s="17"/>
    </row>
    <row r="45251" spans="22:22" x14ac:dyDescent="0.35">
      <c r="V45251" s="17"/>
    </row>
    <row r="45252" spans="22:22" x14ac:dyDescent="0.35">
      <c r="V45252" s="17"/>
    </row>
    <row r="45253" spans="22:22" x14ac:dyDescent="0.35">
      <c r="V45253" s="17"/>
    </row>
    <row r="45254" spans="22:22" x14ac:dyDescent="0.35">
      <c r="V45254" s="17"/>
    </row>
    <row r="45255" spans="22:22" x14ac:dyDescent="0.35">
      <c r="V45255" s="17"/>
    </row>
    <row r="45256" spans="22:22" x14ac:dyDescent="0.35">
      <c r="V45256" s="17"/>
    </row>
    <row r="45257" spans="22:22" x14ac:dyDescent="0.35">
      <c r="V45257" s="17"/>
    </row>
    <row r="45258" spans="22:22" x14ac:dyDescent="0.35">
      <c r="V45258" s="17"/>
    </row>
    <row r="45259" spans="22:22" x14ac:dyDescent="0.35">
      <c r="V45259" s="17"/>
    </row>
    <row r="45260" spans="22:22" x14ac:dyDescent="0.35">
      <c r="V45260" s="17"/>
    </row>
    <row r="45261" spans="22:22" x14ac:dyDescent="0.35">
      <c r="V45261" s="17"/>
    </row>
    <row r="45262" spans="22:22" x14ac:dyDescent="0.35">
      <c r="V45262" s="17"/>
    </row>
    <row r="45263" spans="22:22" x14ac:dyDescent="0.35">
      <c r="V45263" s="17"/>
    </row>
    <row r="45264" spans="22:22" x14ac:dyDescent="0.35">
      <c r="V45264" s="17"/>
    </row>
    <row r="45265" spans="22:22" x14ac:dyDescent="0.35">
      <c r="V45265" s="17"/>
    </row>
    <row r="45266" spans="22:22" x14ac:dyDescent="0.35">
      <c r="V45266" s="17"/>
    </row>
    <row r="45267" spans="22:22" x14ac:dyDescent="0.35">
      <c r="V45267" s="17"/>
    </row>
    <row r="45268" spans="22:22" x14ac:dyDescent="0.35">
      <c r="V45268" s="17"/>
    </row>
    <row r="45269" spans="22:22" x14ac:dyDescent="0.35">
      <c r="V45269" s="17"/>
    </row>
    <row r="45270" spans="22:22" x14ac:dyDescent="0.35">
      <c r="V45270" s="17"/>
    </row>
    <row r="45271" spans="22:22" x14ac:dyDescent="0.35">
      <c r="V45271" s="17"/>
    </row>
    <row r="45272" spans="22:22" x14ac:dyDescent="0.35">
      <c r="V45272" s="17"/>
    </row>
    <row r="45273" spans="22:22" x14ac:dyDescent="0.35">
      <c r="V45273" s="17"/>
    </row>
    <row r="45274" spans="22:22" x14ac:dyDescent="0.35">
      <c r="V45274" s="17"/>
    </row>
    <row r="45275" spans="22:22" x14ac:dyDescent="0.35">
      <c r="V45275" s="17"/>
    </row>
    <row r="45276" spans="22:22" x14ac:dyDescent="0.35">
      <c r="V45276" s="17"/>
    </row>
    <row r="45277" spans="22:22" x14ac:dyDescent="0.35">
      <c r="V45277" s="17"/>
    </row>
    <row r="45278" spans="22:22" x14ac:dyDescent="0.35">
      <c r="V45278" s="17"/>
    </row>
    <row r="45279" spans="22:22" x14ac:dyDescent="0.35">
      <c r="V45279" s="17"/>
    </row>
    <row r="45280" spans="22:22" x14ac:dyDescent="0.35">
      <c r="V45280" s="17"/>
    </row>
    <row r="45281" spans="22:22" x14ac:dyDescent="0.35">
      <c r="V45281" s="17"/>
    </row>
    <row r="45282" spans="22:22" x14ac:dyDescent="0.35">
      <c r="V45282" s="17"/>
    </row>
    <row r="45283" spans="22:22" x14ac:dyDescent="0.35">
      <c r="V45283" s="17"/>
    </row>
    <row r="45284" spans="22:22" x14ac:dyDescent="0.35">
      <c r="V45284" s="17"/>
    </row>
    <row r="45285" spans="22:22" x14ac:dyDescent="0.35">
      <c r="V45285" s="17"/>
    </row>
    <row r="45286" spans="22:22" x14ac:dyDescent="0.35">
      <c r="V45286" s="17"/>
    </row>
    <row r="45287" spans="22:22" x14ac:dyDescent="0.35">
      <c r="V45287" s="17"/>
    </row>
    <row r="45288" spans="22:22" x14ac:dyDescent="0.35">
      <c r="V45288" s="17"/>
    </row>
    <row r="45289" spans="22:22" x14ac:dyDescent="0.35">
      <c r="V45289" s="17"/>
    </row>
    <row r="45290" spans="22:22" x14ac:dyDescent="0.35">
      <c r="V45290" s="17"/>
    </row>
    <row r="45291" spans="22:22" x14ac:dyDescent="0.35">
      <c r="V45291" s="17"/>
    </row>
    <row r="45292" spans="22:22" x14ac:dyDescent="0.35">
      <c r="V45292" s="17"/>
    </row>
    <row r="45293" spans="22:22" x14ac:dyDescent="0.35">
      <c r="V45293" s="17"/>
    </row>
    <row r="45294" spans="22:22" x14ac:dyDescent="0.35">
      <c r="V45294" s="17"/>
    </row>
    <row r="45295" spans="22:22" x14ac:dyDescent="0.35">
      <c r="V45295" s="17"/>
    </row>
    <row r="45296" spans="22:22" x14ac:dyDescent="0.35">
      <c r="V45296" s="17"/>
    </row>
    <row r="45297" spans="22:22" x14ac:dyDescent="0.35">
      <c r="V45297" s="17"/>
    </row>
    <row r="45298" spans="22:22" x14ac:dyDescent="0.35">
      <c r="V45298" s="17"/>
    </row>
    <row r="45299" spans="22:22" x14ac:dyDescent="0.35">
      <c r="V45299" s="17"/>
    </row>
    <row r="45300" spans="22:22" x14ac:dyDescent="0.35">
      <c r="V45300" s="17"/>
    </row>
    <row r="45301" spans="22:22" x14ac:dyDescent="0.35">
      <c r="V45301" s="17"/>
    </row>
    <row r="45302" spans="22:22" x14ac:dyDescent="0.35">
      <c r="V45302" s="17"/>
    </row>
    <row r="45303" spans="22:22" x14ac:dyDescent="0.35">
      <c r="V45303" s="17"/>
    </row>
    <row r="45304" spans="22:22" x14ac:dyDescent="0.35">
      <c r="V45304" s="17"/>
    </row>
    <row r="45305" spans="22:22" x14ac:dyDescent="0.35">
      <c r="V45305" s="17"/>
    </row>
    <row r="45306" spans="22:22" x14ac:dyDescent="0.35">
      <c r="V45306" s="17"/>
    </row>
    <row r="45307" spans="22:22" x14ac:dyDescent="0.35">
      <c r="V45307" s="17"/>
    </row>
    <row r="45308" spans="22:22" x14ac:dyDescent="0.35">
      <c r="V45308" s="17"/>
    </row>
    <row r="45309" spans="22:22" x14ac:dyDescent="0.35">
      <c r="V45309" s="17"/>
    </row>
    <row r="45310" spans="22:22" x14ac:dyDescent="0.35">
      <c r="V45310" s="17"/>
    </row>
    <row r="45311" spans="22:22" x14ac:dyDescent="0.35">
      <c r="V45311" s="17"/>
    </row>
    <row r="45312" spans="22:22" x14ac:dyDescent="0.35">
      <c r="V45312" s="17"/>
    </row>
    <row r="45313" spans="22:22" x14ac:dyDescent="0.35">
      <c r="V45313" s="17"/>
    </row>
    <row r="45314" spans="22:22" x14ac:dyDescent="0.35">
      <c r="V45314" s="17"/>
    </row>
    <row r="45315" spans="22:22" x14ac:dyDescent="0.35">
      <c r="V45315" s="17"/>
    </row>
    <row r="45316" spans="22:22" x14ac:dyDescent="0.35">
      <c r="V45316" s="17"/>
    </row>
    <row r="45317" spans="22:22" x14ac:dyDescent="0.35">
      <c r="V45317" s="17"/>
    </row>
    <row r="45318" spans="22:22" x14ac:dyDescent="0.35">
      <c r="V45318" s="17"/>
    </row>
    <row r="45319" spans="22:22" x14ac:dyDescent="0.35">
      <c r="V45319" s="17"/>
    </row>
    <row r="45320" spans="22:22" x14ac:dyDescent="0.35">
      <c r="V45320" s="17"/>
    </row>
    <row r="45321" spans="22:22" x14ac:dyDescent="0.35">
      <c r="V45321" s="17"/>
    </row>
    <row r="45322" spans="22:22" x14ac:dyDescent="0.35">
      <c r="V45322" s="17"/>
    </row>
    <row r="45323" spans="22:22" x14ac:dyDescent="0.35">
      <c r="V45323" s="17"/>
    </row>
    <row r="45324" spans="22:22" x14ac:dyDescent="0.35">
      <c r="V45324" s="17"/>
    </row>
    <row r="45325" spans="22:22" x14ac:dyDescent="0.35">
      <c r="V45325" s="17"/>
    </row>
    <row r="45326" spans="22:22" x14ac:dyDescent="0.35">
      <c r="V45326" s="17"/>
    </row>
    <row r="45327" spans="22:22" x14ac:dyDescent="0.35">
      <c r="V45327" s="17"/>
    </row>
    <row r="45328" spans="22:22" x14ac:dyDescent="0.35">
      <c r="V45328" s="17"/>
    </row>
    <row r="45329" spans="22:22" x14ac:dyDescent="0.35">
      <c r="V45329" s="17"/>
    </row>
    <row r="45330" spans="22:22" x14ac:dyDescent="0.35">
      <c r="V45330" s="17"/>
    </row>
    <row r="45331" spans="22:22" x14ac:dyDescent="0.35">
      <c r="V45331" s="17"/>
    </row>
    <row r="45332" spans="22:22" x14ac:dyDescent="0.35">
      <c r="V45332" s="17"/>
    </row>
    <row r="45333" spans="22:22" x14ac:dyDescent="0.35">
      <c r="V45333" s="17"/>
    </row>
    <row r="45334" spans="22:22" x14ac:dyDescent="0.35">
      <c r="V45334" s="17"/>
    </row>
    <row r="45335" spans="22:22" x14ac:dyDescent="0.35">
      <c r="V45335" s="17"/>
    </row>
    <row r="45336" spans="22:22" x14ac:dyDescent="0.35">
      <c r="V45336" s="17"/>
    </row>
    <row r="45337" spans="22:22" x14ac:dyDescent="0.35">
      <c r="V45337" s="17"/>
    </row>
    <row r="45338" spans="22:22" x14ac:dyDescent="0.35">
      <c r="V45338" s="17"/>
    </row>
    <row r="45339" spans="22:22" x14ac:dyDescent="0.35">
      <c r="V45339" s="17"/>
    </row>
    <row r="45340" spans="22:22" x14ac:dyDescent="0.35">
      <c r="V45340" s="17"/>
    </row>
    <row r="45341" spans="22:22" x14ac:dyDescent="0.35">
      <c r="V45341" s="17"/>
    </row>
    <row r="45342" spans="22:22" x14ac:dyDescent="0.35">
      <c r="V45342" s="17"/>
    </row>
    <row r="45343" spans="22:22" x14ac:dyDescent="0.35">
      <c r="V45343" s="17"/>
    </row>
    <row r="45344" spans="22:22" x14ac:dyDescent="0.35">
      <c r="V45344" s="17"/>
    </row>
    <row r="45345" spans="22:22" x14ac:dyDescent="0.35">
      <c r="V45345" s="17"/>
    </row>
    <row r="45346" spans="22:22" x14ac:dyDescent="0.35">
      <c r="V45346" s="17"/>
    </row>
    <row r="45347" spans="22:22" x14ac:dyDescent="0.35">
      <c r="V45347" s="17"/>
    </row>
    <row r="45348" spans="22:22" x14ac:dyDescent="0.35">
      <c r="V45348" s="17"/>
    </row>
    <row r="45349" spans="22:22" x14ac:dyDescent="0.35">
      <c r="V45349" s="17"/>
    </row>
    <row r="45350" spans="22:22" x14ac:dyDescent="0.35">
      <c r="V45350" s="17"/>
    </row>
    <row r="45351" spans="22:22" x14ac:dyDescent="0.35">
      <c r="V45351" s="17"/>
    </row>
    <row r="45352" spans="22:22" x14ac:dyDescent="0.35">
      <c r="V45352" s="17"/>
    </row>
    <row r="45353" spans="22:22" x14ac:dyDescent="0.35">
      <c r="V45353" s="17"/>
    </row>
    <row r="45354" spans="22:22" x14ac:dyDescent="0.35">
      <c r="V45354" s="17"/>
    </row>
    <row r="45355" spans="22:22" x14ac:dyDescent="0.35">
      <c r="V45355" s="17"/>
    </row>
    <row r="45356" spans="22:22" x14ac:dyDescent="0.35">
      <c r="V45356" s="17"/>
    </row>
    <row r="45357" spans="22:22" x14ac:dyDescent="0.35">
      <c r="V45357" s="17"/>
    </row>
    <row r="45358" spans="22:22" x14ac:dyDescent="0.35">
      <c r="V45358" s="17"/>
    </row>
    <row r="45359" spans="22:22" x14ac:dyDescent="0.35">
      <c r="V45359" s="17"/>
    </row>
    <row r="45360" spans="22:22" x14ac:dyDescent="0.35">
      <c r="V45360" s="17"/>
    </row>
    <row r="45361" spans="22:22" x14ac:dyDescent="0.35">
      <c r="V45361" s="17"/>
    </row>
    <row r="45362" spans="22:22" x14ac:dyDescent="0.35">
      <c r="V45362" s="17"/>
    </row>
    <row r="45363" spans="22:22" x14ac:dyDescent="0.35">
      <c r="V45363" s="17"/>
    </row>
    <row r="45364" spans="22:22" x14ac:dyDescent="0.35">
      <c r="V45364" s="17"/>
    </row>
    <row r="45365" spans="22:22" x14ac:dyDescent="0.35">
      <c r="V45365" s="17"/>
    </row>
    <row r="45366" spans="22:22" x14ac:dyDescent="0.35">
      <c r="V45366" s="17"/>
    </row>
    <row r="45367" spans="22:22" x14ac:dyDescent="0.35">
      <c r="V45367" s="17"/>
    </row>
    <row r="45368" spans="22:22" x14ac:dyDescent="0.35">
      <c r="V45368" s="17"/>
    </row>
    <row r="45369" spans="22:22" x14ac:dyDescent="0.35">
      <c r="V45369" s="17"/>
    </row>
    <row r="45370" spans="22:22" x14ac:dyDescent="0.35">
      <c r="V45370" s="17"/>
    </row>
    <row r="45371" spans="22:22" x14ac:dyDescent="0.35">
      <c r="V45371" s="17"/>
    </row>
    <row r="45372" spans="22:22" x14ac:dyDescent="0.35">
      <c r="V45372" s="17"/>
    </row>
    <row r="45373" spans="22:22" x14ac:dyDescent="0.35">
      <c r="V45373" s="17"/>
    </row>
    <row r="45374" spans="22:22" x14ac:dyDescent="0.35">
      <c r="V45374" s="17"/>
    </row>
    <row r="45375" spans="22:22" x14ac:dyDescent="0.35">
      <c r="V45375" s="17"/>
    </row>
    <row r="45376" spans="22:22" x14ac:dyDescent="0.35">
      <c r="V45376" s="17"/>
    </row>
    <row r="45377" spans="22:22" x14ac:dyDescent="0.35">
      <c r="V45377" s="17"/>
    </row>
    <row r="45378" spans="22:22" x14ac:dyDescent="0.35">
      <c r="V45378" s="17"/>
    </row>
    <row r="45379" spans="22:22" x14ac:dyDescent="0.35">
      <c r="V45379" s="17"/>
    </row>
    <row r="45380" spans="22:22" x14ac:dyDescent="0.35">
      <c r="V45380" s="17"/>
    </row>
    <row r="45381" spans="22:22" x14ac:dyDescent="0.35">
      <c r="V45381" s="17"/>
    </row>
    <row r="45382" spans="22:22" x14ac:dyDescent="0.35">
      <c r="V45382" s="17"/>
    </row>
    <row r="45383" spans="22:22" x14ac:dyDescent="0.35">
      <c r="V45383" s="17"/>
    </row>
    <row r="45384" spans="22:22" x14ac:dyDescent="0.35">
      <c r="V45384" s="17"/>
    </row>
    <row r="45385" spans="22:22" x14ac:dyDescent="0.35">
      <c r="V45385" s="17"/>
    </row>
    <row r="45386" spans="22:22" x14ac:dyDescent="0.35">
      <c r="V45386" s="17"/>
    </row>
    <row r="45387" spans="22:22" x14ac:dyDescent="0.35">
      <c r="V45387" s="17"/>
    </row>
    <row r="45388" spans="22:22" x14ac:dyDescent="0.35">
      <c r="V45388" s="17"/>
    </row>
    <row r="45389" spans="22:22" x14ac:dyDescent="0.35">
      <c r="V45389" s="17"/>
    </row>
    <row r="45390" spans="22:22" x14ac:dyDescent="0.35">
      <c r="V45390" s="17"/>
    </row>
    <row r="45391" spans="22:22" x14ac:dyDescent="0.35">
      <c r="V45391" s="17"/>
    </row>
    <row r="45392" spans="22:22" x14ac:dyDescent="0.35">
      <c r="V45392" s="17"/>
    </row>
    <row r="45393" spans="22:22" x14ac:dyDescent="0.35">
      <c r="V45393" s="17"/>
    </row>
    <row r="45394" spans="22:22" x14ac:dyDescent="0.35">
      <c r="V45394" s="17"/>
    </row>
    <row r="45395" spans="22:22" x14ac:dyDescent="0.35">
      <c r="V45395" s="17"/>
    </row>
    <row r="45396" spans="22:22" x14ac:dyDescent="0.35">
      <c r="V45396" s="17"/>
    </row>
    <row r="45397" spans="22:22" x14ac:dyDescent="0.35">
      <c r="V45397" s="17"/>
    </row>
    <row r="45398" spans="22:22" x14ac:dyDescent="0.35">
      <c r="V45398" s="17"/>
    </row>
    <row r="45399" spans="22:22" x14ac:dyDescent="0.35">
      <c r="V45399" s="17"/>
    </row>
    <row r="45400" spans="22:22" x14ac:dyDescent="0.35">
      <c r="V45400" s="17"/>
    </row>
    <row r="45401" spans="22:22" x14ac:dyDescent="0.35">
      <c r="V45401" s="17"/>
    </row>
    <row r="45402" spans="22:22" x14ac:dyDescent="0.35">
      <c r="V45402" s="17"/>
    </row>
    <row r="45403" spans="22:22" x14ac:dyDescent="0.35">
      <c r="V45403" s="17"/>
    </row>
    <row r="45404" spans="22:22" x14ac:dyDescent="0.35">
      <c r="V45404" s="17"/>
    </row>
    <row r="45405" spans="22:22" x14ac:dyDescent="0.35">
      <c r="V45405" s="17"/>
    </row>
    <row r="45406" spans="22:22" x14ac:dyDescent="0.35">
      <c r="V45406" s="17"/>
    </row>
    <row r="45407" spans="22:22" x14ac:dyDescent="0.35">
      <c r="V45407" s="17"/>
    </row>
    <row r="45408" spans="22:22" x14ac:dyDescent="0.35">
      <c r="V45408" s="17"/>
    </row>
    <row r="45409" spans="22:22" x14ac:dyDescent="0.35">
      <c r="V45409" s="17"/>
    </row>
    <row r="45410" spans="22:22" x14ac:dyDescent="0.35">
      <c r="V45410" s="17"/>
    </row>
    <row r="45411" spans="22:22" x14ac:dyDescent="0.35">
      <c r="V45411" s="17"/>
    </row>
    <row r="45412" spans="22:22" x14ac:dyDescent="0.35">
      <c r="V45412" s="17"/>
    </row>
    <row r="45413" spans="22:22" x14ac:dyDescent="0.35">
      <c r="V45413" s="17"/>
    </row>
    <row r="45414" spans="22:22" x14ac:dyDescent="0.35">
      <c r="V45414" s="17"/>
    </row>
    <row r="45415" spans="22:22" x14ac:dyDescent="0.35">
      <c r="V45415" s="17"/>
    </row>
    <row r="45416" spans="22:22" x14ac:dyDescent="0.35">
      <c r="V45416" s="17"/>
    </row>
    <row r="45417" spans="22:22" x14ac:dyDescent="0.35">
      <c r="V45417" s="17"/>
    </row>
    <row r="45418" spans="22:22" x14ac:dyDescent="0.35">
      <c r="V45418" s="17"/>
    </row>
    <row r="45419" spans="22:22" x14ac:dyDescent="0.35">
      <c r="V45419" s="17"/>
    </row>
    <row r="45420" spans="22:22" x14ac:dyDescent="0.35">
      <c r="V45420" s="17"/>
    </row>
    <row r="45421" spans="22:22" x14ac:dyDescent="0.35">
      <c r="V45421" s="17"/>
    </row>
    <row r="45422" spans="22:22" x14ac:dyDescent="0.35">
      <c r="V45422" s="17"/>
    </row>
    <row r="45423" spans="22:22" x14ac:dyDescent="0.35">
      <c r="V45423" s="17"/>
    </row>
    <row r="45424" spans="22:22" x14ac:dyDescent="0.35">
      <c r="V45424" s="17"/>
    </row>
    <row r="45425" spans="22:22" x14ac:dyDescent="0.35">
      <c r="V45425" s="17"/>
    </row>
    <row r="45426" spans="22:22" x14ac:dyDescent="0.35">
      <c r="V45426" s="17"/>
    </row>
    <row r="45427" spans="22:22" x14ac:dyDescent="0.35">
      <c r="V45427" s="17"/>
    </row>
    <row r="45428" spans="22:22" x14ac:dyDescent="0.35">
      <c r="V45428" s="17"/>
    </row>
    <row r="45429" spans="22:22" x14ac:dyDescent="0.35">
      <c r="V45429" s="17"/>
    </row>
    <row r="45430" spans="22:22" x14ac:dyDescent="0.35">
      <c r="V45430" s="17"/>
    </row>
    <row r="45431" spans="22:22" x14ac:dyDescent="0.35">
      <c r="V45431" s="17"/>
    </row>
    <row r="45432" spans="22:22" x14ac:dyDescent="0.35">
      <c r="V45432" s="17"/>
    </row>
    <row r="45433" spans="22:22" x14ac:dyDescent="0.35">
      <c r="V45433" s="17"/>
    </row>
    <row r="45434" spans="22:22" x14ac:dyDescent="0.35">
      <c r="V45434" s="17"/>
    </row>
    <row r="45435" spans="22:22" x14ac:dyDescent="0.35">
      <c r="V45435" s="17"/>
    </row>
    <row r="45436" spans="22:22" x14ac:dyDescent="0.35">
      <c r="V45436" s="17"/>
    </row>
    <row r="45437" spans="22:22" x14ac:dyDescent="0.35">
      <c r="V45437" s="17"/>
    </row>
    <row r="45438" spans="22:22" x14ac:dyDescent="0.35">
      <c r="V45438" s="17"/>
    </row>
    <row r="45439" spans="22:22" x14ac:dyDescent="0.35">
      <c r="V45439" s="17"/>
    </row>
    <row r="45440" spans="22:22" x14ac:dyDescent="0.35">
      <c r="V45440" s="17"/>
    </row>
    <row r="45441" spans="22:22" x14ac:dyDescent="0.35">
      <c r="V45441" s="17"/>
    </row>
    <row r="45442" spans="22:22" x14ac:dyDescent="0.35">
      <c r="V45442" s="17"/>
    </row>
    <row r="45443" spans="22:22" x14ac:dyDescent="0.35">
      <c r="V45443" s="17"/>
    </row>
    <row r="45444" spans="22:22" x14ac:dyDescent="0.35">
      <c r="V45444" s="17"/>
    </row>
    <row r="45445" spans="22:22" x14ac:dyDescent="0.35">
      <c r="V45445" s="17"/>
    </row>
    <row r="45446" spans="22:22" x14ac:dyDescent="0.35">
      <c r="V45446" s="17"/>
    </row>
    <row r="45447" spans="22:22" x14ac:dyDescent="0.35">
      <c r="V45447" s="17"/>
    </row>
    <row r="45448" spans="22:22" x14ac:dyDescent="0.35">
      <c r="V45448" s="17"/>
    </row>
    <row r="45449" spans="22:22" x14ac:dyDescent="0.35">
      <c r="V45449" s="17"/>
    </row>
    <row r="45450" spans="22:22" x14ac:dyDescent="0.35">
      <c r="V45450" s="17"/>
    </row>
    <row r="45451" spans="22:22" x14ac:dyDescent="0.35">
      <c r="V45451" s="17"/>
    </row>
    <row r="45452" spans="22:22" x14ac:dyDescent="0.35">
      <c r="V45452" s="17"/>
    </row>
    <row r="45453" spans="22:22" x14ac:dyDescent="0.35">
      <c r="V45453" s="17"/>
    </row>
    <row r="45454" spans="22:22" x14ac:dyDescent="0.35">
      <c r="V45454" s="17"/>
    </row>
    <row r="45455" spans="22:22" x14ac:dyDescent="0.35">
      <c r="V45455" s="17"/>
    </row>
    <row r="45456" spans="22:22" x14ac:dyDescent="0.35">
      <c r="V45456" s="17"/>
    </row>
    <row r="45457" spans="22:22" x14ac:dyDescent="0.35">
      <c r="V45457" s="17"/>
    </row>
    <row r="45458" spans="22:22" x14ac:dyDescent="0.35">
      <c r="V45458" s="17"/>
    </row>
    <row r="45459" spans="22:22" x14ac:dyDescent="0.35">
      <c r="V45459" s="17"/>
    </row>
    <row r="45460" spans="22:22" x14ac:dyDescent="0.35">
      <c r="V45460" s="17"/>
    </row>
    <row r="45461" spans="22:22" x14ac:dyDescent="0.35">
      <c r="V45461" s="17"/>
    </row>
    <row r="45462" spans="22:22" x14ac:dyDescent="0.35">
      <c r="V45462" s="17"/>
    </row>
    <row r="45463" spans="22:22" x14ac:dyDescent="0.35">
      <c r="V45463" s="17"/>
    </row>
    <row r="45464" spans="22:22" x14ac:dyDescent="0.35">
      <c r="V45464" s="17"/>
    </row>
    <row r="45465" spans="22:22" x14ac:dyDescent="0.35">
      <c r="V45465" s="17"/>
    </row>
    <row r="45466" spans="22:22" x14ac:dyDescent="0.35">
      <c r="V45466" s="17"/>
    </row>
    <row r="45467" spans="22:22" x14ac:dyDescent="0.35">
      <c r="V45467" s="17"/>
    </row>
    <row r="45468" spans="22:22" x14ac:dyDescent="0.35">
      <c r="V45468" s="17"/>
    </row>
    <row r="45469" spans="22:22" x14ac:dyDescent="0.35">
      <c r="V45469" s="17"/>
    </row>
    <row r="45470" spans="22:22" x14ac:dyDescent="0.35">
      <c r="V45470" s="17"/>
    </row>
    <row r="45471" spans="22:22" x14ac:dyDescent="0.35">
      <c r="V45471" s="17"/>
    </row>
    <row r="45472" spans="22:22" x14ac:dyDescent="0.35">
      <c r="V45472" s="17"/>
    </row>
    <row r="45473" spans="22:22" x14ac:dyDescent="0.35">
      <c r="V45473" s="17"/>
    </row>
    <row r="45474" spans="22:22" x14ac:dyDescent="0.35">
      <c r="V45474" s="17"/>
    </row>
    <row r="45475" spans="22:22" x14ac:dyDescent="0.35">
      <c r="V45475" s="17"/>
    </row>
    <row r="45476" spans="22:22" x14ac:dyDescent="0.35">
      <c r="V45476" s="17"/>
    </row>
    <row r="45477" spans="22:22" x14ac:dyDescent="0.35">
      <c r="V45477" s="17"/>
    </row>
    <row r="45478" spans="22:22" x14ac:dyDescent="0.35">
      <c r="V45478" s="17"/>
    </row>
    <row r="45479" spans="22:22" x14ac:dyDescent="0.35">
      <c r="V45479" s="17"/>
    </row>
    <row r="45480" spans="22:22" x14ac:dyDescent="0.35">
      <c r="V45480" s="17"/>
    </row>
    <row r="45481" spans="22:22" x14ac:dyDescent="0.35">
      <c r="V45481" s="17"/>
    </row>
    <row r="45482" spans="22:22" x14ac:dyDescent="0.35">
      <c r="V45482" s="17"/>
    </row>
    <row r="45483" spans="22:22" x14ac:dyDescent="0.35">
      <c r="V45483" s="17"/>
    </row>
    <row r="45484" spans="22:22" x14ac:dyDescent="0.35">
      <c r="V45484" s="17"/>
    </row>
    <row r="45485" spans="22:22" x14ac:dyDescent="0.35">
      <c r="V45485" s="17"/>
    </row>
    <row r="45486" spans="22:22" x14ac:dyDescent="0.35">
      <c r="V45486" s="17"/>
    </row>
    <row r="45487" spans="22:22" x14ac:dyDescent="0.35">
      <c r="V45487" s="17"/>
    </row>
    <row r="45488" spans="22:22" x14ac:dyDescent="0.35">
      <c r="V45488" s="17"/>
    </row>
    <row r="45489" spans="22:22" x14ac:dyDescent="0.35">
      <c r="V45489" s="17"/>
    </row>
    <row r="45490" spans="22:22" x14ac:dyDescent="0.35">
      <c r="V45490" s="17"/>
    </row>
    <row r="45491" spans="22:22" x14ac:dyDescent="0.35">
      <c r="V45491" s="17"/>
    </row>
    <row r="45492" spans="22:22" x14ac:dyDescent="0.35">
      <c r="V45492" s="17"/>
    </row>
    <row r="45493" spans="22:22" x14ac:dyDescent="0.35">
      <c r="V45493" s="17"/>
    </row>
    <row r="45494" spans="22:22" x14ac:dyDescent="0.35">
      <c r="V45494" s="17"/>
    </row>
    <row r="45495" spans="22:22" x14ac:dyDescent="0.35">
      <c r="V45495" s="17"/>
    </row>
    <row r="45496" spans="22:22" x14ac:dyDescent="0.35">
      <c r="V45496" s="17"/>
    </row>
    <row r="45497" spans="22:22" x14ac:dyDescent="0.35">
      <c r="V45497" s="17"/>
    </row>
    <row r="45498" spans="22:22" x14ac:dyDescent="0.35">
      <c r="V45498" s="17"/>
    </row>
    <row r="45499" spans="22:22" x14ac:dyDescent="0.35">
      <c r="V45499" s="17"/>
    </row>
    <row r="45500" spans="22:22" x14ac:dyDescent="0.35">
      <c r="V45500" s="17"/>
    </row>
    <row r="45501" spans="22:22" x14ac:dyDescent="0.35">
      <c r="V45501" s="17"/>
    </row>
    <row r="45502" spans="22:22" x14ac:dyDescent="0.35">
      <c r="V45502" s="17"/>
    </row>
    <row r="45503" spans="22:22" x14ac:dyDescent="0.35">
      <c r="V45503" s="17"/>
    </row>
    <row r="45504" spans="22:22" x14ac:dyDescent="0.35">
      <c r="V45504" s="17"/>
    </row>
    <row r="45505" spans="22:22" x14ac:dyDescent="0.35">
      <c r="V45505" s="17"/>
    </row>
    <row r="45506" spans="22:22" x14ac:dyDescent="0.35">
      <c r="V45506" s="17"/>
    </row>
    <row r="45507" spans="22:22" x14ac:dyDescent="0.35">
      <c r="V45507" s="17"/>
    </row>
    <row r="45508" spans="22:22" x14ac:dyDescent="0.35">
      <c r="V45508" s="17"/>
    </row>
    <row r="45509" spans="22:22" x14ac:dyDescent="0.35">
      <c r="V45509" s="17"/>
    </row>
    <row r="45510" spans="22:22" x14ac:dyDescent="0.35">
      <c r="V45510" s="17"/>
    </row>
    <row r="45511" spans="22:22" x14ac:dyDescent="0.35">
      <c r="V45511" s="17"/>
    </row>
    <row r="45512" spans="22:22" x14ac:dyDescent="0.35">
      <c r="V45512" s="17"/>
    </row>
    <row r="45513" spans="22:22" x14ac:dyDescent="0.35">
      <c r="V45513" s="17"/>
    </row>
    <row r="45514" spans="22:22" x14ac:dyDescent="0.35">
      <c r="V45514" s="17"/>
    </row>
    <row r="45515" spans="22:22" x14ac:dyDescent="0.35">
      <c r="V45515" s="17"/>
    </row>
    <row r="45516" spans="22:22" x14ac:dyDescent="0.35">
      <c r="V45516" s="17"/>
    </row>
    <row r="45517" spans="22:22" x14ac:dyDescent="0.35">
      <c r="V45517" s="17"/>
    </row>
    <row r="45518" spans="22:22" x14ac:dyDescent="0.35">
      <c r="V45518" s="17"/>
    </row>
    <row r="45519" spans="22:22" x14ac:dyDescent="0.35">
      <c r="V45519" s="17"/>
    </row>
    <row r="45520" spans="22:22" x14ac:dyDescent="0.35">
      <c r="V45520" s="17"/>
    </row>
    <row r="45521" spans="22:22" x14ac:dyDescent="0.35">
      <c r="V45521" s="17"/>
    </row>
    <row r="45522" spans="22:22" x14ac:dyDescent="0.35">
      <c r="V45522" s="17"/>
    </row>
    <row r="45523" spans="22:22" x14ac:dyDescent="0.35">
      <c r="V45523" s="17"/>
    </row>
    <row r="45524" spans="22:22" x14ac:dyDescent="0.35">
      <c r="V45524" s="17"/>
    </row>
    <row r="45525" spans="22:22" x14ac:dyDescent="0.35">
      <c r="V45525" s="17"/>
    </row>
    <row r="45526" spans="22:22" x14ac:dyDescent="0.35">
      <c r="V45526" s="17"/>
    </row>
    <row r="45527" spans="22:22" x14ac:dyDescent="0.35">
      <c r="V45527" s="17"/>
    </row>
    <row r="45528" spans="22:22" x14ac:dyDescent="0.35">
      <c r="V45528" s="17"/>
    </row>
    <row r="45529" spans="22:22" x14ac:dyDescent="0.35">
      <c r="V45529" s="17"/>
    </row>
    <row r="45530" spans="22:22" x14ac:dyDescent="0.35">
      <c r="V45530" s="17"/>
    </row>
    <row r="45531" spans="22:22" x14ac:dyDescent="0.35">
      <c r="V45531" s="17"/>
    </row>
    <row r="45532" spans="22:22" x14ac:dyDescent="0.35">
      <c r="V45532" s="17"/>
    </row>
    <row r="45533" spans="22:22" x14ac:dyDescent="0.35">
      <c r="V45533" s="17"/>
    </row>
    <row r="45534" spans="22:22" x14ac:dyDescent="0.35">
      <c r="V45534" s="17"/>
    </row>
    <row r="45535" spans="22:22" x14ac:dyDescent="0.35">
      <c r="V45535" s="17"/>
    </row>
    <row r="45536" spans="22:22" x14ac:dyDescent="0.35">
      <c r="V45536" s="17"/>
    </row>
    <row r="45537" spans="22:22" x14ac:dyDescent="0.35">
      <c r="V45537" s="17"/>
    </row>
    <row r="45538" spans="22:22" x14ac:dyDescent="0.35">
      <c r="V45538" s="17"/>
    </row>
    <row r="45539" spans="22:22" x14ac:dyDescent="0.35">
      <c r="V45539" s="17"/>
    </row>
    <row r="45540" spans="22:22" x14ac:dyDescent="0.35">
      <c r="V45540" s="17"/>
    </row>
    <row r="45541" spans="22:22" x14ac:dyDescent="0.35">
      <c r="V45541" s="17"/>
    </row>
    <row r="45542" spans="22:22" x14ac:dyDescent="0.35">
      <c r="V45542" s="17"/>
    </row>
    <row r="45543" spans="22:22" x14ac:dyDescent="0.35">
      <c r="V45543" s="17"/>
    </row>
    <row r="45544" spans="22:22" x14ac:dyDescent="0.35">
      <c r="V45544" s="17"/>
    </row>
    <row r="45545" spans="22:22" x14ac:dyDescent="0.35">
      <c r="V45545" s="17"/>
    </row>
    <row r="45546" spans="22:22" x14ac:dyDescent="0.35">
      <c r="V45546" s="17"/>
    </row>
    <row r="45547" spans="22:22" x14ac:dyDescent="0.35">
      <c r="V45547" s="17"/>
    </row>
    <row r="45548" spans="22:22" x14ac:dyDescent="0.35">
      <c r="V45548" s="17"/>
    </row>
    <row r="45549" spans="22:22" x14ac:dyDescent="0.35">
      <c r="V45549" s="17"/>
    </row>
    <row r="45550" spans="22:22" x14ac:dyDescent="0.35">
      <c r="V45550" s="17"/>
    </row>
    <row r="45551" spans="22:22" x14ac:dyDescent="0.35">
      <c r="V45551" s="17"/>
    </row>
    <row r="45552" spans="22:22" x14ac:dyDescent="0.35">
      <c r="V45552" s="17"/>
    </row>
    <row r="45553" spans="22:22" x14ac:dyDescent="0.35">
      <c r="V45553" s="17"/>
    </row>
    <row r="45554" spans="22:22" x14ac:dyDescent="0.35">
      <c r="V45554" s="17"/>
    </row>
    <row r="45555" spans="22:22" x14ac:dyDescent="0.35">
      <c r="V45555" s="17"/>
    </row>
    <row r="45556" spans="22:22" x14ac:dyDescent="0.35">
      <c r="V45556" s="17"/>
    </row>
    <row r="45557" spans="22:22" x14ac:dyDescent="0.35">
      <c r="V45557" s="17"/>
    </row>
    <row r="45558" spans="22:22" x14ac:dyDescent="0.35">
      <c r="V45558" s="17"/>
    </row>
    <row r="45559" spans="22:22" x14ac:dyDescent="0.35">
      <c r="V45559" s="17"/>
    </row>
    <row r="45560" spans="22:22" x14ac:dyDescent="0.35">
      <c r="V45560" s="17"/>
    </row>
    <row r="45561" spans="22:22" x14ac:dyDescent="0.35">
      <c r="V45561" s="17"/>
    </row>
    <row r="45562" spans="22:22" x14ac:dyDescent="0.35">
      <c r="V45562" s="17"/>
    </row>
    <row r="45563" spans="22:22" x14ac:dyDescent="0.35">
      <c r="V45563" s="17"/>
    </row>
    <row r="45564" spans="22:22" x14ac:dyDescent="0.35">
      <c r="V45564" s="17"/>
    </row>
    <row r="45565" spans="22:22" x14ac:dyDescent="0.35">
      <c r="V45565" s="17"/>
    </row>
    <row r="45566" spans="22:22" x14ac:dyDescent="0.35">
      <c r="V45566" s="17"/>
    </row>
    <row r="45567" spans="22:22" x14ac:dyDescent="0.35">
      <c r="V45567" s="17"/>
    </row>
    <row r="45568" spans="22:22" x14ac:dyDescent="0.35">
      <c r="V45568" s="17"/>
    </row>
    <row r="45569" spans="22:22" x14ac:dyDescent="0.35">
      <c r="V45569" s="17"/>
    </row>
    <row r="45570" spans="22:22" x14ac:dyDescent="0.35">
      <c r="V45570" s="17"/>
    </row>
    <row r="45571" spans="22:22" x14ac:dyDescent="0.35">
      <c r="V45571" s="17"/>
    </row>
    <row r="45572" spans="22:22" x14ac:dyDescent="0.35">
      <c r="V45572" s="17"/>
    </row>
    <row r="45573" spans="22:22" x14ac:dyDescent="0.35">
      <c r="V45573" s="17"/>
    </row>
    <row r="45574" spans="22:22" x14ac:dyDescent="0.35">
      <c r="V45574" s="17"/>
    </row>
    <row r="45575" spans="22:22" x14ac:dyDescent="0.35">
      <c r="V45575" s="17"/>
    </row>
    <row r="45576" spans="22:22" x14ac:dyDescent="0.35">
      <c r="V45576" s="17"/>
    </row>
    <row r="45577" spans="22:22" x14ac:dyDescent="0.35">
      <c r="V45577" s="17"/>
    </row>
    <row r="45578" spans="22:22" x14ac:dyDescent="0.35">
      <c r="V45578" s="17"/>
    </row>
    <row r="45579" spans="22:22" x14ac:dyDescent="0.35">
      <c r="V45579" s="17"/>
    </row>
    <row r="45580" spans="22:22" x14ac:dyDescent="0.35">
      <c r="V45580" s="17"/>
    </row>
    <row r="45581" spans="22:22" x14ac:dyDescent="0.35">
      <c r="V45581" s="17"/>
    </row>
    <row r="45582" spans="22:22" x14ac:dyDescent="0.35">
      <c r="V45582" s="17"/>
    </row>
    <row r="45583" spans="22:22" x14ac:dyDescent="0.35">
      <c r="V45583" s="17"/>
    </row>
    <row r="45584" spans="22:22" x14ac:dyDescent="0.35">
      <c r="V45584" s="17"/>
    </row>
    <row r="45585" spans="22:22" x14ac:dyDescent="0.35">
      <c r="V45585" s="17"/>
    </row>
    <row r="45586" spans="22:22" x14ac:dyDescent="0.35">
      <c r="V45586" s="17"/>
    </row>
    <row r="45587" spans="22:22" x14ac:dyDescent="0.35">
      <c r="V45587" s="17"/>
    </row>
    <row r="45588" spans="22:22" x14ac:dyDescent="0.35">
      <c r="V45588" s="17"/>
    </row>
    <row r="45589" spans="22:22" x14ac:dyDescent="0.35">
      <c r="V45589" s="17"/>
    </row>
    <row r="45590" spans="22:22" x14ac:dyDescent="0.35">
      <c r="V45590" s="17"/>
    </row>
    <row r="45591" spans="22:22" x14ac:dyDescent="0.35">
      <c r="V45591" s="17"/>
    </row>
    <row r="45592" spans="22:22" x14ac:dyDescent="0.35">
      <c r="V45592" s="17"/>
    </row>
    <row r="45593" spans="22:22" x14ac:dyDescent="0.35">
      <c r="V45593" s="17"/>
    </row>
    <row r="45594" spans="22:22" x14ac:dyDescent="0.35">
      <c r="V45594" s="17"/>
    </row>
    <row r="45595" spans="22:22" x14ac:dyDescent="0.35">
      <c r="V45595" s="17"/>
    </row>
    <row r="45596" spans="22:22" x14ac:dyDescent="0.35">
      <c r="V45596" s="17"/>
    </row>
    <row r="45597" spans="22:22" x14ac:dyDescent="0.35">
      <c r="V45597" s="17"/>
    </row>
    <row r="45598" spans="22:22" x14ac:dyDescent="0.35">
      <c r="V45598" s="17"/>
    </row>
    <row r="45599" spans="22:22" x14ac:dyDescent="0.35">
      <c r="V45599" s="17"/>
    </row>
    <row r="45600" spans="22:22" x14ac:dyDescent="0.35">
      <c r="V45600" s="17"/>
    </row>
    <row r="45601" spans="22:22" x14ac:dyDescent="0.35">
      <c r="V45601" s="17"/>
    </row>
    <row r="45602" spans="22:22" x14ac:dyDescent="0.35">
      <c r="V45602" s="17"/>
    </row>
    <row r="45603" spans="22:22" x14ac:dyDescent="0.35">
      <c r="V45603" s="17"/>
    </row>
    <row r="45604" spans="22:22" x14ac:dyDescent="0.35">
      <c r="V45604" s="17"/>
    </row>
    <row r="45605" spans="22:22" x14ac:dyDescent="0.35">
      <c r="V45605" s="17"/>
    </row>
    <row r="45606" spans="22:22" x14ac:dyDescent="0.35">
      <c r="V45606" s="17"/>
    </row>
    <row r="45607" spans="22:22" x14ac:dyDescent="0.35">
      <c r="V45607" s="17"/>
    </row>
    <row r="45608" spans="22:22" x14ac:dyDescent="0.35">
      <c r="V45608" s="17"/>
    </row>
    <row r="45609" spans="22:22" x14ac:dyDescent="0.35">
      <c r="V45609" s="17"/>
    </row>
    <row r="45610" spans="22:22" x14ac:dyDescent="0.35">
      <c r="V45610" s="17"/>
    </row>
    <row r="45611" spans="22:22" x14ac:dyDescent="0.35">
      <c r="V45611" s="17"/>
    </row>
    <row r="45612" spans="22:22" x14ac:dyDescent="0.35">
      <c r="V45612" s="17"/>
    </row>
    <row r="45613" spans="22:22" x14ac:dyDescent="0.35">
      <c r="V45613" s="17"/>
    </row>
    <row r="45614" spans="22:22" x14ac:dyDescent="0.35">
      <c r="V45614" s="17"/>
    </row>
    <row r="45615" spans="22:22" x14ac:dyDescent="0.35">
      <c r="V45615" s="17"/>
    </row>
    <row r="45616" spans="22:22" x14ac:dyDescent="0.35">
      <c r="V45616" s="17"/>
    </row>
    <row r="45617" spans="22:22" x14ac:dyDescent="0.35">
      <c r="V45617" s="17"/>
    </row>
    <row r="45618" spans="22:22" x14ac:dyDescent="0.35">
      <c r="V45618" s="17"/>
    </row>
    <row r="45619" spans="22:22" x14ac:dyDescent="0.35">
      <c r="V45619" s="17"/>
    </row>
    <row r="45620" spans="22:22" x14ac:dyDescent="0.35">
      <c r="V45620" s="17"/>
    </row>
    <row r="45621" spans="22:22" x14ac:dyDescent="0.35">
      <c r="V45621" s="17"/>
    </row>
    <row r="45622" spans="22:22" x14ac:dyDescent="0.35">
      <c r="V45622" s="17"/>
    </row>
    <row r="45623" spans="22:22" x14ac:dyDescent="0.35">
      <c r="V45623" s="17"/>
    </row>
    <row r="45624" spans="22:22" x14ac:dyDescent="0.35">
      <c r="V45624" s="17"/>
    </row>
    <row r="45625" spans="22:22" x14ac:dyDescent="0.35">
      <c r="V45625" s="17"/>
    </row>
    <row r="45626" spans="22:22" x14ac:dyDescent="0.35">
      <c r="V45626" s="17"/>
    </row>
    <row r="45627" spans="22:22" x14ac:dyDescent="0.35">
      <c r="V45627" s="17"/>
    </row>
    <row r="45628" spans="22:22" x14ac:dyDescent="0.35">
      <c r="V45628" s="17"/>
    </row>
    <row r="45629" spans="22:22" x14ac:dyDescent="0.35">
      <c r="V45629" s="17"/>
    </row>
    <row r="45630" spans="22:22" x14ac:dyDescent="0.35">
      <c r="V45630" s="17"/>
    </row>
    <row r="45631" spans="22:22" x14ac:dyDescent="0.35">
      <c r="V45631" s="17"/>
    </row>
    <row r="45632" spans="22:22" x14ac:dyDescent="0.35">
      <c r="V45632" s="17"/>
    </row>
    <row r="45633" spans="22:22" x14ac:dyDescent="0.35">
      <c r="V45633" s="17"/>
    </row>
    <row r="45634" spans="22:22" x14ac:dyDescent="0.35">
      <c r="V45634" s="17"/>
    </row>
    <row r="45635" spans="22:22" x14ac:dyDescent="0.35">
      <c r="V45635" s="17"/>
    </row>
    <row r="45636" spans="22:22" x14ac:dyDescent="0.35">
      <c r="V45636" s="17"/>
    </row>
    <row r="45637" spans="22:22" x14ac:dyDescent="0.35">
      <c r="V45637" s="17"/>
    </row>
    <row r="45638" spans="22:22" x14ac:dyDescent="0.35">
      <c r="V45638" s="17"/>
    </row>
    <row r="45639" spans="22:22" x14ac:dyDescent="0.35">
      <c r="V45639" s="17"/>
    </row>
    <row r="45640" spans="22:22" x14ac:dyDescent="0.35">
      <c r="V45640" s="17"/>
    </row>
    <row r="45641" spans="22:22" x14ac:dyDescent="0.35">
      <c r="V45641" s="17"/>
    </row>
    <row r="45642" spans="22:22" x14ac:dyDescent="0.35">
      <c r="V45642" s="17"/>
    </row>
    <row r="45643" spans="22:22" x14ac:dyDescent="0.35">
      <c r="V45643" s="17"/>
    </row>
    <row r="45644" spans="22:22" x14ac:dyDescent="0.35">
      <c r="V45644" s="17"/>
    </row>
    <row r="45645" spans="22:22" x14ac:dyDescent="0.35">
      <c r="V45645" s="17"/>
    </row>
    <row r="45646" spans="22:22" x14ac:dyDescent="0.35">
      <c r="V45646" s="17"/>
    </row>
    <row r="45647" spans="22:22" x14ac:dyDescent="0.35">
      <c r="V45647" s="17"/>
    </row>
    <row r="45648" spans="22:22" x14ac:dyDescent="0.35">
      <c r="V45648" s="17"/>
    </row>
    <row r="45649" spans="22:22" x14ac:dyDescent="0.35">
      <c r="V45649" s="17"/>
    </row>
    <row r="45650" spans="22:22" x14ac:dyDescent="0.35">
      <c r="V45650" s="17"/>
    </row>
    <row r="45651" spans="22:22" x14ac:dyDescent="0.35">
      <c r="V45651" s="17"/>
    </row>
    <row r="45652" spans="22:22" x14ac:dyDescent="0.35">
      <c r="V45652" s="17"/>
    </row>
    <row r="45653" spans="22:22" x14ac:dyDescent="0.35">
      <c r="V45653" s="17"/>
    </row>
    <row r="45654" spans="22:22" x14ac:dyDescent="0.35">
      <c r="V45654" s="17"/>
    </row>
    <row r="45655" spans="22:22" x14ac:dyDescent="0.35">
      <c r="V45655" s="17"/>
    </row>
    <row r="45656" spans="22:22" x14ac:dyDescent="0.35">
      <c r="V45656" s="17"/>
    </row>
    <row r="45657" spans="22:22" x14ac:dyDescent="0.35">
      <c r="V45657" s="17"/>
    </row>
    <row r="45658" spans="22:22" x14ac:dyDescent="0.35">
      <c r="V45658" s="17"/>
    </row>
    <row r="45659" spans="22:22" x14ac:dyDescent="0.35">
      <c r="V45659" s="17"/>
    </row>
    <row r="45660" spans="22:22" x14ac:dyDescent="0.35">
      <c r="V45660" s="17"/>
    </row>
    <row r="45661" spans="22:22" x14ac:dyDescent="0.35">
      <c r="V45661" s="17"/>
    </row>
    <row r="45662" spans="22:22" x14ac:dyDescent="0.35">
      <c r="V45662" s="17"/>
    </row>
    <row r="45663" spans="22:22" x14ac:dyDescent="0.35">
      <c r="V45663" s="17"/>
    </row>
    <row r="45664" spans="22:22" x14ac:dyDescent="0.35">
      <c r="V45664" s="17"/>
    </row>
    <row r="45665" spans="22:22" x14ac:dyDescent="0.35">
      <c r="V45665" s="17"/>
    </row>
    <row r="45666" spans="22:22" x14ac:dyDescent="0.35">
      <c r="V45666" s="17"/>
    </row>
    <row r="45667" spans="22:22" x14ac:dyDescent="0.35">
      <c r="V45667" s="17"/>
    </row>
    <row r="45668" spans="22:22" x14ac:dyDescent="0.35">
      <c r="V45668" s="17"/>
    </row>
    <row r="45669" spans="22:22" x14ac:dyDescent="0.35">
      <c r="V45669" s="17"/>
    </row>
    <row r="45670" spans="22:22" x14ac:dyDescent="0.35">
      <c r="V45670" s="17"/>
    </row>
    <row r="45671" spans="22:22" x14ac:dyDescent="0.35">
      <c r="V45671" s="17"/>
    </row>
    <row r="45672" spans="22:22" x14ac:dyDescent="0.35">
      <c r="V45672" s="17"/>
    </row>
    <row r="45673" spans="22:22" x14ac:dyDescent="0.35">
      <c r="V45673" s="17"/>
    </row>
    <row r="45674" spans="22:22" x14ac:dyDescent="0.35">
      <c r="V45674" s="17"/>
    </row>
    <row r="45675" spans="22:22" x14ac:dyDescent="0.35">
      <c r="V45675" s="17"/>
    </row>
    <row r="45676" spans="22:22" x14ac:dyDescent="0.35">
      <c r="V45676" s="17"/>
    </row>
    <row r="45677" spans="22:22" x14ac:dyDescent="0.35">
      <c r="V45677" s="17"/>
    </row>
    <row r="45678" spans="22:22" x14ac:dyDescent="0.35">
      <c r="V45678" s="17"/>
    </row>
    <row r="45679" spans="22:22" x14ac:dyDescent="0.35">
      <c r="V45679" s="17"/>
    </row>
    <row r="45680" spans="22:22" x14ac:dyDescent="0.35">
      <c r="V45680" s="17"/>
    </row>
    <row r="45681" spans="22:22" x14ac:dyDescent="0.35">
      <c r="V45681" s="17"/>
    </row>
    <row r="45682" spans="22:22" x14ac:dyDescent="0.35">
      <c r="V45682" s="17"/>
    </row>
    <row r="45683" spans="22:22" x14ac:dyDescent="0.35">
      <c r="V45683" s="17"/>
    </row>
    <row r="45684" spans="22:22" x14ac:dyDescent="0.35">
      <c r="V45684" s="17"/>
    </row>
    <row r="45685" spans="22:22" x14ac:dyDescent="0.35">
      <c r="V45685" s="17"/>
    </row>
    <row r="45686" spans="22:22" x14ac:dyDescent="0.35">
      <c r="V45686" s="17"/>
    </row>
    <row r="45687" spans="22:22" x14ac:dyDescent="0.35">
      <c r="V45687" s="17"/>
    </row>
    <row r="45688" spans="22:22" x14ac:dyDescent="0.35">
      <c r="V45688" s="17"/>
    </row>
    <row r="45689" spans="22:22" x14ac:dyDescent="0.35">
      <c r="V45689" s="17"/>
    </row>
    <row r="45690" spans="22:22" x14ac:dyDescent="0.35">
      <c r="V45690" s="17"/>
    </row>
    <row r="45691" spans="22:22" x14ac:dyDescent="0.35">
      <c r="V45691" s="17"/>
    </row>
    <row r="45692" spans="22:22" x14ac:dyDescent="0.35">
      <c r="V45692" s="17"/>
    </row>
    <row r="45693" spans="22:22" x14ac:dyDescent="0.35">
      <c r="V45693" s="17"/>
    </row>
    <row r="45694" spans="22:22" x14ac:dyDescent="0.35">
      <c r="V45694" s="17"/>
    </row>
    <row r="45695" spans="22:22" x14ac:dyDescent="0.35">
      <c r="V45695" s="17"/>
    </row>
    <row r="45696" spans="22:22" x14ac:dyDescent="0.35">
      <c r="V45696" s="17"/>
    </row>
    <row r="45697" spans="22:22" x14ac:dyDescent="0.35">
      <c r="V45697" s="17"/>
    </row>
    <row r="45698" spans="22:22" x14ac:dyDescent="0.35">
      <c r="V45698" s="17"/>
    </row>
    <row r="45699" spans="22:22" x14ac:dyDescent="0.35">
      <c r="V45699" s="17"/>
    </row>
    <row r="45700" spans="22:22" x14ac:dyDescent="0.35">
      <c r="V45700" s="17"/>
    </row>
    <row r="45701" spans="22:22" x14ac:dyDescent="0.35">
      <c r="V45701" s="17"/>
    </row>
    <row r="45702" spans="22:22" x14ac:dyDescent="0.35">
      <c r="V45702" s="17"/>
    </row>
    <row r="45703" spans="22:22" x14ac:dyDescent="0.35">
      <c r="V45703" s="17"/>
    </row>
    <row r="45704" spans="22:22" x14ac:dyDescent="0.35">
      <c r="V45704" s="17"/>
    </row>
    <row r="45705" spans="22:22" x14ac:dyDescent="0.35">
      <c r="V45705" s="17"/>
    </row>
    <row r="45706" spans="22:22" x14ac:dyDescent="0.35">
      <c r="V45706" s="17"/>
    </row>
    <row r="45707" spans="22:22" x14ac:dyDescent="0.35">
      <c r="V45707" s="17"/>
    </row>
    <row r="45708" spans="22:22" x14ac:dyDescent="0.35">
      <c r="V45708" s="17"/>
    </row>
    <row r="45709" spans="22:22" x14ac:dyDescent="0.35">
      <c r="V45709" s="17"/>
    </row>
    <row r="45710" spans="22:22" x14ac:dyDescent="0.35">
      <c r="V45710" s="17"/>
    </row>
    <row r="45711" spans="22:22" x14ac:dyDescent="0.35">
      <c r="V45711" s="17"/>
    </row>
    <row r="45712" spans="22:22" x14ac:dyDescent="0.35">
      <c r="V45712" s="17"/>
    </row>
    <row r="45713" spans="22:22" x14ac:dyDescent="0.35">
      <c r="V45713" s="17"/>
    </row>
    <row r="45714" spans="22:22" x14ac:dyDescent="0.35">
      <c r="V45714" s="17"/>
    </row>
    <row r="45715" spans="22:22" x14ac:dyDescent="0.35">
      <c r="V45715" s="17"/>
    </row>
    <row r="45716" spans="22:22" x14ac:dyDescent="0.35">
      <c r="V45716" s="17"/>
    </row>
    <row r="45717" spans="22:22" x14ac:dyDescent="0.35">
      <c r="V45717" s="17"/>
    </row>
    <row r="45718" spans="22:22" x14ac:dyDescent="0.35">
      <c r="V45718" s="17"/>
    </row>
    <row r="45719" spans="22:22" x14ac:dyDescent="0.35">
      <c r="V45719" s="17"/>
    </row>
    <row r="45720" spans="22:22" x14ac:dyDescent="0.35">
      <c r="V45720" s="17"/>
    </row>
    <row r="45721" spans="22:22" x14ac:dyDescent="0.35">
      <c r="V45721" s="17"/>
    </row>
    <row r="45722" spans="22:22" x14ac:dyDescent="0.35">
      <c r="V45722" s="17"/>
    </row>
    <row r="45723" spans="22:22" x14ac:dyDescent="0.35">
      <c r="V45723" s="17"/>
    </row>
    <row r="45724" spans="22:22" x14ac:dyDescent="0.35">
      <c r="V45724" s="17"/>
    </row>
    <row r="45725" spans="22:22" x14ac:dyDescent="0.35">
      <c r="V45725" s="17"/>
    </row>
    <row r="45726" spans="22:22" x14ac:dyDescent="0.35">
      <c r="V45726" s="17"/>
    </row>
    <row r="45727" spans="22:22" x14ac:dyDescent="0.35">
      <c r="V45727" s="17"/>
    </row>
    <row r="45728" spans="22:22" x14ac:dyDescent="0.35">
      <c r="V45728" s="17"/>
    </row>
    <row r="45729" spans="22:22" x14ac:dyDescent="0.35">
      <c r="V45729" s="17"/>
    </row>
    <row r="45730" spans="22:22" x14ac:dyDescent="0.35">
      <c r="V45730" s="17"/>
    </row>
    <row r="45731" spans="22:22" x14ac:dyDescent="0.35">
      <c r="V45731" s="17"/>
    </row>
    <row r="45732" spans="22:22" x14ac:dyDescent="0.35">
      <c r="V45732" s="17"/>
    </row>
    <row r="45733" spans="22:22" x14ac:dyDescent="0.35">
      <c r="V45733" s="17"/>
    </row>
    <row r="45734" spans="22:22" x14ac:dyDescent="0.35">
      <c r="V45734" s="17"/>
    </row>
    <row r="45735" spans="22:22" x14ac:dyDescent="0.35">
      <c r="V45735" s="17"/>
    </row>
    <row r="45736" spans="22:22" x14ac:dyDescent="0.35">
      <c r="V45736" s="17"/>
    </row>
    <row r="45737" spans="22:22" x14ac:dyDescent="0.35">
      <c r="V45737" s="17"/>
    </row>
    <row r="45738" spans="22:22" x14ac:dyDescent="0.35">
      <c r="V45738" s="17"/>
    </row>
    <row r="45739" spans="22:22" x14ac:dyDescent="0.35">
      <c r="V45739" s="17"/>
    </row>
    <row r="45740" spans="22:22" x14ac:dyDescent="0.35">
      <c r="V45740" s="17"/>
    </row>
    <row r="45741" spans="22:22" x14ac:dyDescent="0.35">
      <c r="V45741" s="17"/>
    </row>
    <row r="45742" spans="22:22" x14ac:dyDescent="0.35">
      <c r="V45742" s="17"/>
    </row>
    <row r="45743" spans="22:22" x14ac:dyDescent="0.35">
      <c r="V45743" s="17"/>
    </row>
    <row r="45744" spans="22:22" x14ac:dyDescent="0.35">
      <c r="V45744" s="17"/>
    </row>
    <row r="45745" spans="22:22" x14ac:dyDescent="0.35">
      <c r="V45745" s="17"/>
    </row>
    <row r="45746" spans="22:22" x14ac:dyDescent="0.35">
      <c r="V45746" s="17"/>
    </row>
    <row r="45747" spans="22:22" x14ac:dyDescent="0.35">
      <c r="V45747" s="17"/>
    </row>
    <row r="45748" spans="22:22" x14ac:dyDescent="0.35">
      <c r="V45748" s="17"/>
    </row>
    <row r="45749" spans="22:22" x14ac:dyDescent="0.35">
      <c r="V45749" s="17"/>
    </row>
    <row r="45750" spans="22:22" x14ac:dyDescent="0.35">
      <c r="V45750" s="17"/>
    </row>
    <row r="45751" spans="22:22" x14ac:dyDescent="0.35">
      <c r="V45751" s="17"/>
    </row>
    <row r="45752" spans="22:22" x14ac:dyDescent="0.35">
      <c r="V45752" s="17"/>
    </row>
    <row r="45753" spans="22:22" x14ac:dyDescent="0.35">
      <c r="V45753" s="17"/>
    </row>
    <row r="45754" spans="22:22" x14ac:dyDescent="0.35">
      <c r="V45754" s="17"/>
    </row>
    <row r="45755" spans="22:22" x14ac:dyDescent="0.35">
      <c r="V45755" s="17"/>
    </row>
    <row r="45756" spans="22:22" x14ac:dyDescent="0.35">
      <c r="V45756" s="17"/>
    </row>
    <row r="45757" spans="22:22" x14ac:dyDescent="0.35">
      <c r="V45757" s="17"/>
    </row>
    <row r="45758" spans="22:22" x14ac:dyDescent="0.35">
      <c r="V45758" s="17"/>
    </row>
    <row r="45759" spans="22:22" x14ac:dyDescent="0.35">
      <c r="V45759" s="17"/>
    </row>
    <row r="45760" spans="22:22" x14ac:dyDescent="0.35">
      <c r="V45760" s="17"/>
    </row>
    <row r="45761" spans="22:22" x14ac:dyDescent="0.35">
      <c r="V45761" s="17"/>
    </row>
    <row r="45762" spans="22:22" x14ac:dyDescent="0.35">
      <c r="V45762" s="17"/>
    </row>
    <row r="45763" spans="22:22" x14ac:dyDescent="0.35">
      <c r="V45763" s="17"/>
    </row>
    <row r="45764" spans="22:22" x14ac:dyDescent="0.35">
      <c r="V45764" s="17"/>
    </row>
    <row r="45765" spans="22:22" x14ac:dyDescent="0.35">
      <c r="V45765" s="17"/>
    </row>
    <row r="45766" spans="22:22" x14ac:dyDescent="0.35">
      <c r="V45766" s="17"/>
    </row>
    <row r="45767" spans="22:22" x14ac:dyDescent="0.35">
      <c r="V45767" s="17"/>
    </row>
    <row r="45768" spans="22:22" x14ac:dyDescent="0.35">
      <c r="V45768" s="17"/>
    </row>
    <row r="45769" spans="22:22" x14ac:dyDescent="0.35">
      <c r="V45769" s="17"/>
    </row>
    <row r="45770" spans="22:22" x14ac:dyDescent="0.35">
      <c r="V45770" s="17"/>
    </row>
    <row r="45771" spans="22:22" x14ac:dyDescent="0.35">
      <c r="V45771" s="17"/>
    </row>
    <row r="45772" spans="22:22" x14ac:dyDescent="0.35">
      <c r="V45772" s="17"/>
    </row>
    <row r="45773" spans="22:22" x14ac:dyDescent="0.35">
      <c r="V45773" s="17"/>
    </row>
    <row r="45774" spans="22:22" x14ac:dyDescent="0.35">
      <c r="V45774" s="17"/>
    </row>
    <row r="45775" spans="22:22" x14ac:dyDescent="0.35">
      <c r="V45775" s="17"/>
    </row>
    <row r="45776" spans="22:22" x14ac:dyDescent="0.35">
      <c r="V45776" s="17"/>
    </row>
    <row r="45777" spans="22:22" x14ac:dyDescent="0.35">
      <c r="V45777" s="17"/>
    </row>
    <row r="45778" spans="22:22" x14ac:dyDescent="0.35">
      <c r="V45778" s="17"/>
    </row>
    <row r="45779" spans="22:22" x14ac:dyDescent="0.35">
      <c r="V45779" s="17"/>
    </row>
    <row r="45780" spans="22:22" x14ac:dyDescent="0.35">
      <c r="V45780" s="17"/>
    </row>
    <row r="45781" spans="22:22" x14ac:dyDescent="0.35">
      <c r="V45781" s="17"/>
    </row>
    <row r="45782" spans="22:22" x14ac:dyDescent="0.35">
      <c r="V45782" s="17"/>
    </row>
    <row r="45783" spans="22:22" x14ac:dyDescent="0.35">
      <c r="V45783" s="17"/>
    </row>
    <row r="45784" spans="22:22" x14ac:dyDescent="0.35">
      <c r="V45784" s="17"/>
    </row>
    <row r="45785" spans="22:22" x14ac:dyDescent="0.35">
      <c r="V45785" s="17"/>
    </row>
    <row r="45786" spans="22:22" x14ac:dyDescent="0.35">
      <c r="V45786" s="17"/>
    </row>
    <row r="45787" spans="22:22" x14ac:dyDescent="0.35">
      <c r="V45787" s="17"/>
    </row>
    <row r="45788" spans="22:22" x14ac:dyDescent="0.35">
      <c r="V45788" s="17"/>
    </row>
    <row r="45789" spans="22:22" x14ac:dyDescent="0.35">
      <c r="V45789" s="17"/>
    </row>
    <row r="45790" spans="22:22" x14ac:dyDescent="0.35">
      <c r="V45790" s="17"/>
    </row>
    <row r="45791" spans="22:22" x14ac:dyDescent="0.35">
      <c r="V45791" s="17"/>
    </row>
    <row r="45792" spans="22:22" x14ac:dyDescent="0.35">
      <c r="V45792" s="17"/>
    </row>
    <row r="45793" spans="22:22" x14ac:dyDescent="0.35">
      <c r="V45793" s="17"/>
    </row>
    <row r="45794" spans="22:22" x14ac:dyDescent="0.35">
      <c r="V45794" s="17"/>
    </row>
    <row r="45795" spans="22:22" x14ac:dyDescent="0.35">
      <c r="V45795" s="17"/>
    </row>
    <row r="45796" spans="22:22" x14ac:dyDescent="0.35">
      <c r="V45796" s="17"/>
    </row>
    <row r="45797" spans="22:22" x14ac:dyDescent="0.35">
      <c r="V45797" s="17"/>
    </row>
    <row r="45798" spans="22:22" x14ac:dyDescent="0.35">
      <c r="V45798" s="17"/>
    </row>
    <row r="45799" spans="22:22" x14ac:dyDescent="0.35">
      <c r="V45799" s="17"/>
    </row>
    <row r="45800" spans="22:22" x14ac:dyDescent="0.35">
      <c r="V45800" s="17"/>
    </row>
    <row r="45801" spans="22:22" x14ac:dyDescent="0.35">
      <c r="V45801" s="17"/>
    </row>
    <row r="45802" spans="22:22" x14ac:dyDescent="0.35">
      <c r="V45802" s="17"/>
    </row>
    <row r="45803" spans="22:22" x14ac:dyDescent="0.35">
      <c r="V45803" s="17"/>
    </row>
    <row r="45804" spans="22:22" x14ac:dyDescent="0.35">
      <c r="V45804" s="17"/>
    </row>
    <row r="45805" spans="22:22" x14ac:dyDescent="0.35">
      <c r="V45805" s="17"/>
    </row>
    <row r="45806" spans="22:22" x14ac:dyDescent="0.35">
      <c r="V45806" s="17"/>
    </row>
    <row r="45807" spans="22:22" x14ac:dyDescent="0.35">
      <c r="V45807" s="17"/>
    </row>
    <row r="45808" spans="22:22" x14ac:dyDescent="0.35">
      <c r="V45808" s="17"/>
    </row>
    <row r="45809" spans="22:22" x14ac:dyDescent="0.35">
      <c r="V45809" s="17"/>
    </row>
    <row r="45810" spans="22:22" x14ac:dyDescent="0.35">
      <c r="V45810" s="17"/>
    </row>
    <row r="45811" spans="22:22" x14ac:dyDescent="0.35">
      <c r="V45811" s="17"/>
    </row>
    <row r="45812" spans="22:22" x14ac:dyDescent="0.35">
      <c r="V45812" s="17"/>
    </row>
    <row r="45813" spans="22:22" x14ac:dyDescent="0.35">
      <c r="V45813" s="17"/>
    </row>
    <row r="45814" spans="22:22" x14ac:dyDescent="0.35">
      <c r="V45814" s="17"/>
    </row>
    <row r="45815" spans="22:22" x14ac:dyDescent="0.35">
      <c r="V45815" s="17"/>
    </row>
    <row r="45816" spans="22:22" x14ac:dyDescent="0.35">
      <c r="V45816" s="17"/>
    </row>
    <row r="45817" spans="22:22" x14ac:dyDescent="0.35">
      <c r="V45817" s="17"/>
    </row>
    <row r="45818" spans="22:22" x14ac:dyDescent="0.35">
      <c r="V45818" s="17"/>
    </row>
    <row r="45819" spans="22:22" x14ac:dyDescent="0.35">
      <c r="V45819" s="17"/>
    </row>
    <row r="45820" spans="22:22" x14ac:dyDescent="0.35">
      <c r="V45820" s="17"/>
    </row>
    <row r="45821" spans="22:22" x14ac:dyDescent="0.35">
      <c r="V45821" s="17"/>
    </row>
    <row r="45822" spans="22:22" x14ac:dyDescent="0.35">
      <c r="V45822" s="17"/>
    </row>
    <row r="45823" spans="22:22" x14ac:dyDescent="0.35">
      <c r="V45823" s="17"/>
    </row>
    <row r="45824" spans="22:22" x14ac:dyDescent="0.35">
      <c r="V45824" s="17"/>
    </row>
    <row r="45825" spans="22:22" x14ac:dyDescent="0.35">
      <c r="V45825" s="17"/>
    </row>
    <row r="45826" spans="22:22" x14ac:dyDescent="0.35">
      <c r="V45826" s="17"/>
    </row>
    <row r="45827" spans="22:22" x14ac:dyDescent="0.35">
      <c r="V45827" s="17"/>
    </row>
    <row r="45828" spans="22:22" x14ac:dyDescent="0.35">
      <c r="V45828" s="17"/>
    </row>
    <row r="45829" spans="22:22" x14ac:dyDescent="0.35">
      <c r="V45829" s="17"/>
    </row>
    <row r="45830" spans="22:22" x14ac:dyDescent="0.35">
      <c r="V45830" s="17"/>
    </row>
    <row r="45831" spans="22:22" x14ac:dyDescent="0.35">
      <c r="V45831" s="17"/>
    </row>
    <row r="45832" spans="22:22" x14ac:dyDescent="0.35">
      <c r="V45832" s="17"/>
    </row>
    <row r="45833" spans="22:22" x14ac:dyDescent="0.35">
      <c r="V45833" s="17"/>
    </row>
    <row r="45834" spans="22:22" x14ac:dyDescent="0.35">
      <c r="V45834" s="17"/>
    </row>
    <row r="45835" spans="22:22" x14ac:dyDescent="0.35">
      <c r="V45835" s="17"/>
    </row>
    <row r="45836" spans="22:22" x14ac:dyDescent="0.35">
      <c r="V45836" s="17"/>
    </row>
    <row r="45837" spans="22:22" x14ac:dyDescent="0.35">
      <c r="V45837" s="17"/>
    </row>
    <row r="45838" spans="22:22" x14ac:dyDescent="0.35">
      <c r="V45838" s="17"/>
    </row>
    <row r="45839" spans="22:22" x14ac:dyDescent="0.35">
      <c r="V45839" s="17"/>
    </row>
    <row r="45840" spans="22:22" x14ac:dyDescent="0.35">
      <c r="V45840" s="17"/>
    </row>
    <row r="45841" spans="22:22" x14ac:dyDescent="0.35">
      <c r="V45841" s="17"/>
    </row>
    <row r="45842" spans="22:22" x14ac:dyDescent="0.35">
      <c r="V45842" s="17"/>
    </row>
    <row r="45843" spans="22:22" x14ac:dyDescent="0.35">
      <c r="V45843" s="17"/>
    </row>
    <row r="45844" spans="22:22" x14ac:dyDescent="0.35">
      <c r="V45844" s="17"/>
    </row>
    <row r="45845" spans="22:22" x14ac:dyDescent="0.35">
      <c r="V45845" s="17"/>
    </row>
    <row r="45846" spans="22:22" x14ac:dyDescent="0.35">
      <c r="V45846" s="17"/>
    </row>
    <row r="45847" spans="22:22" x14ac:dyDescent="0.35">
      <c r="V45847" s="17"/>
    </row>
    <row r="45848" spans="22:22" x14ac:dyDescent="0.35">
      <c r="V45848" s="17"/>
    </row>
    <row r="45849" spans="22:22" x14ac:dyDescent="0.35">
      <c r="V45849" s="17"/>
    </row>
    <row r="45850" spans="22:22" x14ac:dyDescent="0.35">
      <c r="V45850" s="17"/>
    </row>
    <row r="45851" spans="22:22" x14ac:dyDescent="0.35">
      <c r="V45851" s="17"/>
    </row>
    <row r="45852" spans="22:22" x14ac:dyDescent="0.35">
      <c r="V45852" s="17"/>
    </row>
    <row r="45853" spans="22:22" x14ac:dyDescent="0.35">
      <c r="V45853" s="17"/>
    </row>
    <row r="45854" spans="22:22" x14ac:dyDescent="0.35">
      <c r="V45854" s="17"/>
    </row>
    <row r="45855" spans="22:22" x14ac:dyDescent="0.35">
      <c r="V45855" s="17"/>
    </row>
    <row r="45856" spans="22:22" x14ac:dyDescent="0.35">
      <c r="V45856" s="17"/>
    </row>
    <row r="45857" spans="22:22" x14ac:dyDescent="0.35">
      <c r="V45857" s="17"/>
    </row>
    <row r="45858" spans="22:22" x14ac:dyDescent="0.35">
      <c r="V45858" s="17"/>
    </row>
    <row r="45859" spans="22:22" x14ac:dyDescent="0.35">
      <c r="V45859" s="17"/>
    </row>
    <row r="45860" spans="22:22" x14ac:dyDescent="0.35">
      <c r="V45860" s="17"/>
    </row>
    <row r="45861" spans="22:22" x14ac:dyDescent="0.35">
      <c r="V45861" s="17"/>
    </row>
    <row r="45862" spans="22:22" x14ac:dyDescent="0.35">
      <c r="V45862" s="17"/>
    </row>
    <row r="45863" spans="22:22" x14ac:dyDescent="0.35">
      <c r="V45863" s="17"/>
    </row>
    <row r="45864" spans="22:22" x14ac:dyDescent="0.35">
      <c r="V45864" s="17"/>
    </row>
    <row r="45865" spans="22:22" x14ac:dyDescent="0.35">
      <c r="V45865" s="17"/>
    </row>
    <row r="45866" spans="22:22" x14ac:dyDescent="0.35">
      <c r="V45866" s="17"/>
    </row>
    <row r="45867" spans="22:22" x14ac:dyDescent="0.35">
      <c r="V45867" s="17"/>
    </row>
    <row r="45868" spans="22:22" x14ac:dyDescent="0.35">
      <c r="V45868" s="17"/>
    </row>
    <row r="45869" spans="22:22" x14ac:dyDescent="0.35">
      <c r="V45869" s="17"/>
    </row>
    <row r="45870" spans="22:22" x14ac:dyDescent="0.35">
      <c r="V45870" s="17"/>
    </row>
    <row r="45871" spans="22:22" x14ac:dyDescent="0.35">
      <c r="V45871" s="17"/>
    </row>
    <row r="45872" spans="22:22" x14ac:dyDescent="0.35">
      <c r="V45872" s="17"/>
    </row>
    <row r="45873" spans="22:22" x14ac:dyDescent="0.35">
      <c r="V45873" s="17"/>
    </row>
    <row r="45874" spans="22:22" x14ac:dyDescent="0.35">
      <c r="V45874" s="17"/>
    </row>
    <row r="45875" spans="22:22" x14ac:dyDescent="0.35">
      <c r="V45875" s="17"/>
    </row>
    <row r="45876" spans="22:22" x14ac:dyDescent="0.35">
      <c r="V45876" s="17"/>
    </row>
    <row r="45877" spans="22:22" x14ac:dyDescent="0.35">
      <c r="V45877" s="17"/>
    </row>
    <row r="45878" spans="22:22" x14ac:dyDescent="0.35">
      <c r="V45878" s="17"/>
    </row>
    <row r="45879" spans="22:22" x14ac:dyDescent="0.35">
      <c r="V45879" s="17"/>
    </row>
    <row r="45880" spans="22:22" x14ac:dyDescent="0.35">
      <c r="V45880" s="17"/>
    </row>
    <row r="45881" spans="22:22" x14ac:dyDescent="0.35">
      <c r="V45881" s="17"/>
    </row>
    <row r="45882" spans="22:22" x14ac:dyDescent="0.35">
      <c r="V45882" s="17"/>
    </row>
    <row r="45883" spans="22:22" x14ac:dyDescent="0.35">
      <c r="V45883" s="17"/>
    </row>
    <row r="45884" spans="22:22" x14ac:dyDescent="0.35">
      <c r="V45884" s="17"/>
    </row>
    <row r="45885" spans="22:22" x14ac:dyDescent="0.35">
      <c r="V45885" s="17"/>
    </row>
    <row r="45886" spans="22:22" x14ac:dyDescent="0.35">
      <c r="V45886" s="17"/>
    </row>
    <row r="45887" spans="22:22" x14ac:dyDescent="0.35">
      <c r="V45887" s="17"/>
    </row>
    <row r="45888" spans="22:22" x14ac:dyDescent="0.35">
      <c r="V45888" s="17"/>
    </row>
    <row r="45889" spans="22:22" x14ac:dyDescent="0.35">
      <c r="V45889" s="17"/>
    </row>
    <row r="45890" spans="22:22" x14ac:dyDescent="0.35">
      <c r="V45890" s="17"/>
    </row>
    <row r="45891" spans="22:22" x14ac:dyDescent="0.35">
      <c r="V45891" s="17"/>
    </row>
    <row r="45892" spans="22:22" x14ac:dyDescent="0.35">
      <c r="V45892" s="17"/>
    </row>
    <row r="45893" spans="22:22" x14ac:dyDescent="0.35">
      <c r="V45893" s="17"/>
    </row>
    <row r="45894" spans="22:22" x14ac:dyDescent="0.35">
      <c r="V45894" s="17"/>
    </row>
    <row r="45895" spans="22:22" x14ac:dyDescent="0.35">
      <c r="V45895" s="17"/>
    </row>
    <row r="45896" spans="22:22" x14ac:dyDescent="0.35">
      <c r="V45896" s="17"/>
    </row>
    <row r="45897" spans="22:22" x14ac:dyDescent="0.35">
      <c r="V45897" s="17"/>
    </row>
    <row r="45898" spans="22:22" x14ac:dyDescent="0.35">
      <c r="V45898" s="17"/>
    </row>
    <row r="45899" spans="22:22" x14ac:dyDescent="0.35">
      <c r="V45899" s="17"/>
    </row>
    <row r="45900" spans="22:22" x14ac:dyDescent="0.35">
      <c r="V45900" s="17"/>
    </row>
    <row r="45901" spans="22:22" x14ac:dyDescent="0.35">
      <c r="V45901" s="17"/>
    </row>
    <row r="45902" spans="22:22" x14ac:dyDescent="0.35">
      <c r="V45902" s="17"/>
    </row>
    <row r="45903" spans="22:22" x14ac:dyDescent="0.35">
      <c r="V45903" s="17"/>
    </row>
    <row r="45904" spans="22:22" x14ac:dyDescent="0.35">
      <c r="V45904" s="17"/>
    </row>
    <row r="45905" spans="22:22" x14ac:dyDescent="0.35">
      <c r="V45905" s="17"/>
    </row>
    <row r="45906" spans="22:22" x14ac:dyDescent="0.35">
      <c r="V45906" s="17"/>
    </row>
    <row r="45907" spans="22:22" x14ac:dyDescent="0.35">
      <c r="V45907" s="17"/>
    </row>
    <row r="45908" spans="22:22" x14ac:dyDescent="0.35">
      <c r="V45908" s="17"/>
    </row>
    <row r="45909" spans="22:22" x14ac:dyDescent="0.35">
      <c r="V45909" s="17"/>
    </row>
    <row r="45910" spans="22:22" x14ac:dyDescent="0.35">
      <c r="V45910" s="17"/>
    </row>
    <row r="45911" spans="22:22" x14ac:dyDescent="0.35">
      <c r="V45911" s="17"/>
    </row>
    <row r="45912" spans="22:22" x14ac:dyDescent="0.35">
      <c r="V45912" s="17"/>
    </row>
    <row r="45913" spans="22:22" x14ac:dyDescent="0.35">
      <c r="V45913" s="17"/>
    </row>
    <row r="45914" spans="22:22" x14ac:dyDescent="0.35">
      <c r="V45914" s="17"/>
    </row>
    <row r="45915" spans="22:22" x14ac:dyDescent="0.35">
      <c r="V45915" s="17"/>
    </row>
    <row r="45916" spans="22:22" x14ac:dyDescent="0.35">
      <c r="V45916" s="17"/>
    </row>
    <row r="45917" spans="22:22" x14ac:dyDescent="0.35">
      <c r="V45917" s="17"/>
    </row>
    <row r="45918" spans="22:22" x14ac:dyDescent="0.35">
      <c r="V45918" s="17"/>
    </row>
    <row r="45919" spans="22:22" x14ac:dyDescent="0.35">
      <c r="V45919" s="17"/>
    </row>
    <row r="45920" spans="22:22" x14ac:dyDescent="0.35">
      <c r="V45920" s="17"/>
    </row>
    <row r="45921" spans="22:22" x14ac:dyDescent="0.35">
      <c r="V45921" s="17"/>
    </row>
    <row r="45922" spans="22:22" x14ac:dyDescent="0.35">
      <c r="V45922" s="17"/>
    </row>
    <row r="45923" spans="22:22" x14ac:dyDescent="0.35">
      <c r="V45923" s="17"/>
    </row>
    <row r="45924" spans="22:22" x14ac:dyDescent="0.35">
      <c r="V45924" s="17"/>
    </row>
    <row r="45925" spans="22:22" x14ac:dyDescent="0.35">
      <c r="V45925" s="17"/>
    </row>
    <row r="45926" spans="22:22" x14ac:dyDescent="0.35">
      <c r="V45926" s="17"/>
    </row>
    <row r="45927" spans="22:22" x14ac:dyDescent="0.35">
      <c r="V45927" s="17"/>
    </row>
    <row r="45928" spans="22:22" x14ac:dyDescent="0.35">
      <c r="V45928" s="17"/>
    </row>
    <row r="45929" spans="22:22" x14ac:dyDescent="0.35">
      <c r="V45929" s="17"/>
    </row>
    <row r="45930" spans="22:22" x14ac:dyDescent="0.35">
      <c r="V45930" s="17"/>
    </row>
    <row r="45931" spans="22:22" x14ac:dyDescent="0.35">
      <c r="V45931" s="17"/>
    </row>
    <row r="45932" spans="22:22" x14ac:dyDescent="0.35">
      <c r="V45932" s="17"/>
    </row>
    <row r="45933" spans="22:22" x14ac:dyDescent="0.35">
      <c r="V45933" s="17"/>
    </row>
    <row r="45934" spans="22:22" x14ac:dyDescent="0.35">
      <c r="V45934" s="17"/>
    </row>
    <row r="45935" spans="22:22" x14ac:dyDescent="0.35">
      <c r="V45935" s="17"/>
    </row>
    <row r="45936" spans="22:22" x14ac:dyDescent="0.35">
      <c r="V45936" s="17"/>
    </row>
    <row r="45937" spans="22:22" x14ac:dyDescent="0.35">
      <c r="V45937" s="17"/>
    </row>
    <row r="45938" spans="22:22" x14ac:dyDescent="0.35">
      <c r="V45938" s="17"/>
    </row>
    <row r="45939" spans="22:22" x14ac:dyDescent="0.35">
      <c r="V45939" s="17"/>
    </row>
    <row r="45940" spans="22:22" x14ac:dyDescent="0.35">
      <c r="V45940" s="17"/>
    </row>
    <row r="45941" spans="22:22" x14ac:dyDescent="0.35">
      <c r="V45941" s="17"/>
    </row>
    <row r="45942" spans="22:22" x14ac:dyDescent="0.35">
      <c r="V45942" s="17"/>
    </row>
    <row r="45943" spans="22:22" x14ac:dyDescent="0.35">
      <c r="V45943" s="17"/>
    </row>
    <row r="45944" spans="22:22" x14ac:dyDescent="0.35">
      <c r="V45944" s="17"/>
    </row>
    <row r="45945" spans="22:22" x14ac:dyDescent="0.35">
      <c r="V45945" s="17"/>
    </row>
    <row r="45946" spans="22:22" x14ac:dyDescent="0.35">
      <c r="V45946" s="17"/>
    </row>
    <row r="45947" spans="22:22" x14ac:dyDescent="0.35">
      <c r="V45947" s="17"/>
    </row>
    <row r="45948" spans="22:22" x14ac:dyDescent="0.35">
      <c r="V45948" s="17"/>
    </row>
    <row r="45949" spans="22:22" x14ac:dyDescent="0.35">
      <c r="V45949" s="17"/>
    </row>
    <row r="45950" spans="22:22" x14ac:dyDescent="0.35">
      <c r="V45950" s="17"/>
    </row>
    <row r="45951" spans="22:22" x14ac:dyDescent="0.35">
      <c r="V45951" s="17"/>
    </row>
    <row r="45952" spans="22:22" x14ac:dyDescent="0.35">
      <c r="V45952" s="17"/>
    </row>
    <row r="45953" spans="22:22" x14ac:dyDescent="0.35">
      <c r="V45953" s="17"/>
    </row>
    <row r="45954" spans="22:22" x14ac:dyDescent="0.35">
      <c r="V45954" s="17"/>
    </row>
    <row r="45955" spans="22:22" x14ac:dyDescent="0.35">
      <c r="V45955" s="17"/>
    </row>
    <row r="45956" spans="22:22" x14ac:dyDescent="0.35">
      <c r="V45956" s="17"/>
    </row>
    <row r="45957" spans="22:22" x14ac:dyDescent="0.35">
      <c r="V45957" s="17"/>
    </row>
    <row r="45958" spans="22:22" x14ac:dyDescent="0.35">
      <c r="V45958" s="17"/>
    </row>
    <row r="45959" spans="22:22" x14ac:dyDescent="0.35">
      <c r="V45959" s="17"/>
    </row>
    <row r="45960" spans="22:22" x14ac:dyDescent="0.35">
      <c r="V45960" s="17"/>
    </row>
    <row r="45961" spans="22:22" x14ac:dyDescent="0.35">
      <c r="V45961" s="17"/>
    </row>
    <row r="45962" spans="22:22" x14ac:dyDescent="0.35">
      <c r="V45962" s="17"/>
    </row>
    <row r="45963" spans="22:22" x14ac:dyDescent="0.35">
      <c r="V45963" s="17"/>
    </row>
    <row r="45964" spans="22:22" x14ac:dyDescent="0.35">
      <c r="V45964" s="17"/>
    </row>
    <row r="45965" spans="22:22" x14ac:dyDescent="0.35">
      <c r="V45965" s="17"/>
    </row>
    <row r="45966" spans="22:22" x14ac:dyDescent="0.35">
      <c r="V45966" s="17"/>
    </row>
    <row r="45967" spans="22:22" x14ac:dyDescent="0.35">
      <c r="V45967" s="17"/>
    </row>
    <row r="45968" spans="22:22" x14ac:dyDescent="0.35">
      <c r="V45968" s="17"/>
    </row>
    <row r="45969" spans="22:22" x14ac:dyDescent="0.35">
      <c r="V45969" s="17"/>
    </row>
    <row r="45970" spans="22:22" x14ac:dyDescent="0.35">
      <c r="V45970" s="17"/>
    </row>
    <row r="45971" spans="22:22" x14ac:dyDescent="0.35">
      <c r="V45971" s="17"/>
    </row>
    <row r="45972" spans="22:22" x14ac:dyDescent="0.35">
      <c r="V45972" s="17"/>
    </row>
    <row r="45973" spans="22:22" x14ac:dyDescent="0.35">
      <c r="V45973" s="17"/>
    </row>
    <row r="45974" spans="22:22" x14ac:dyDescent="0.35">
      <c r="V45974" s="17"/>
    </row>
    <row r="45975" spans="22:22" x14ac:dyDescent="0.35">
      <c r="V45975" s="17"/>
    </row>
    <row r="45976" spans="22:22" x14ac:dyDescent="0.35">
      <c r="V45976" s="17"/>
    </row>
    <row r="45977" spans="22:22" x14ac:dyDescent="0.35">
      <c r="V45977" s="17"/>
    </row>
    <row r="45978" spans="22:22" x14ac:dyDescent="0.35">
      <c r="V45978" s="17"/>
    </row>
    <row r="45979" spans="22:22" x14ac:dyDescent="0.35">
      <c r="V45979" s="17"/>
    </row>
    <row r="45980" spans="22:22" x14ac:dyDescent="0.35">
      <c r="V45980" s="17"/>
    </row>
    <row r="45981" spans="22:22" x14ac:dyDescent="0.35">
      <c r="V45981" s="17"/>
    </row>
    <row r="45982" spans="22:22" x14ac:dyDescent="0.35">
      <c r="V45982" s="17"/>
    </row>
    <row r="45983" spans="22:22" x14ac:dyDescent="0.35">
      <c r="V45983" s="17"/>
    </row>
    <row r="45984" spans="22:22" x14ac:dyDescent="0.35">
      <c r="V45984" s="17"/>
    </row>
    <row r="45985" spans="22:22" x14ac:dyDescent="0.35">
      <c r="V45985" s="17"/>
    </row>
    <row r="45986" spans="22:22" x14ac:dyDescent="0.35">
      <c r="V45986" s="17"/>
    </row>
    <row r="45987" spans="22:22" x14ac:dyDescent="0.35">
      <c r="V45987" s="17"/>
    </row>
    <row r="45988" spans="22:22" x14ac:dyDescent="0.35">
      <c r="V45988" s="17"/>
    </row>
    <row r="45989" spans="22:22" x14ac:dyDescent="0.35">
      <c r="V45989" s="17"/>
    </row>
    <row r="45990" spans="22:22" x14ac:dyDescent="0.35">
      <c r="V45990" s="17"/>
    </row>
    <row r="45991" spans="22:22" x14ac:dyDescent="0.35">
      <c r="V45991" s="17"/>
    </row>
    <row r="45992" spans="22:22" x14ac:dyDescent="0.35">
      <c r="V45992" s="17"/>
    </row>
    <row r="45993" spans="22:22" x14ac:dyDescent="0.35">
      <c r="V45993" s="17"/>
    </row>
    <row r="45994" spans="22:22" x14ac:dyDescent="0.35">
      <c r="V45994" s="17"/>
    </row>
    <row r="45995" spans="22:22" x14ac:dyDescent="0.35">
      <c r="V45995" s="17"/>
    </row>
    <row r="45996" spans="22:22" x14ac:dyDescent="0.35">
      <c r="V45996" s="17"/>
    </row>
    <row r="45997" spans="22:22" x14ac:dyDescent="0.35">
      <c r="V45997" s="17"/>
    </row>
    <row r="45998" spans="22:22" x14ac:dyDescent="0.35">
      <c r="V45998" s="17"/>
    </row>
    <row r="45999" spans="22:22" x14ac:dyDescent="0.35">
      <c r="V45999" s="17"/>
    </row>
    <row r="46000" spans="22:22" x14ac:dyDescent="0.35">
      <c r="V46000" s="17"/>
    </row>
    <row r="46001" spans="22:22" x14ac:dyDescent="0.35">
      <c r="V46001" s="17"/>
    </row>
    <row r="46002" spans="22:22" x14ac:dyDescent="0.35">
      <c r="V46002" s="17"/>
    </row>
    <row r="46003" spans="22:22" x14ac:dyDescent="0.35">
      <c r="V46003" s="17"/>
    </row>
    <row r="46004" spans="22:22" x14ac:dyDescent="0.35">
      <c r="V46004" s="17"/>
    </row>
    <row r="46005" spans="22:22" x14ac:dyDescent="0.35">
      <c r="V46005" s="17"/>
    </row>
    <row r="46006" spans="22:22" x14ac:dyDescent="0.35">
      <c r="V46006" s="17"/>
    </row>
    <row r="46007" spans="22:22" x14ac:dyDescent="0.35">
      <c r="V46007" s="17"/>
    </row>
    <row r="46008" spans="22:22" x14ac:dyDescent="0.35">
      <c r="V46008" s="17"/>
    </row>
    <row r="46009" spans="22:22" x14ac:dyDescent="0.35">
      <c r="V46009" s="17"/>
    </row>
    <row r="46010" spans="22:22" x14ac:dyDescent="0.35">
      <c r="V46010" s="17"/>
    </row>
    <row r="46011" spans="22:22" x14ac:dyDescent="0.35">
      <c r="V46011" s="17"/>
    </row>
    <row r="46012" spans="22:22" x14ac:dyDescent="0.35">
      <c r="V46012" s="17"/>
    </row>
    <row r="46013" spans="22:22" x14ac:dyDescent="0.35">
      <c r="V46013" s="17"/>
    </row>
    <row r="46014" spans="22:22" x14ac:dyDescent="0.35">
      <c r="V46014" s="17"/>
    </row>
    <row r="46015" spans="22:22" x14ac:dyDescent="0.35">
      <c r="V46015" s="17"/>
    </row>
    <row r="46016" spans="22:22" x14ac:dyDescent="0.35">
      <c r="V46016" s="17"/>
    </row>
    <row r="46017" spans="22:22" x14ac:dyDescent="0.35">
      <c r="V46017" s="17"/>
    </row>
    <row r="46018" spans="22:22" x14ac:dyDescent="0.35">
      <c r="V46018" s="17"/>
    </row>
    <row r="46019" spans="22:22" x14ac:dyDescent="0.35">
      <c r="V46019" s="17"/>
    </row>
    <row r="46020" spans="22:22" x14ac:dyDescent="0.35">
      <c r="V46020" s="17"/>
    </row>
    <row r="46021" spans="22:22" x14ac:dyDescent="0.35">
      <c r="V46021" s="17"/>
    </row>
    <row r="46022" spans="22:22" x14ac:dyDescent="0.35">
      <c r="V46022" s="17"/>
    </row>
    <row r="46023" spans="22:22" x14ac:dyDescent="0.35">
      <c r="V46023" s="17"/>
    </row>
    <row r="46024" spans="22:22" x14ac:dyDescent="0.35">
      <c r="V46024" s="17"/>
    </row>
    <row r="46025" spans="22:22" x14ac:dyDescent="0.35">
      <c r="V46025" s="17"/>
    </row>
    <row r="46026" spans="22:22" x14ac:dyDescent="0.35">
      <c r="V46026" s="17"/>
    </row>
    <row r="46027" spans="22:22" x14ac:dyDescent="0.35">
      <c r="V46027" s="17"/>
    </row>
    <row r="46028" spans="22:22" x14ac:dyDescent="0.35">
      <c r="V46028" s="17"/>
    </row>
    <row r="46029" spans="22:22" x14ac:dyDescent="0.35">
      <c r="V46029" s="17"/>
    </row>
    <row r="46030" spans="22:22" x14ac:dyDescent="0.35">
      <c r="V46030" s="17"/>
    </row>
    <row r="46031" spans="22:22" x14ac:dyDescent="0.35">
      <c r="V46031" s="17"/>
    </row>
    <row r="46032" spans="22:22" x14ac:dyDescent="0.35">
      <c r="V46032" s="17"/>
    </row>
    <row r="46033" spans="22:22" x14ac:dyDescent="0.35">
      <c r="V46033" s="17"/>
    </row>
    <row r="46034" spans="22:22" x14ac:dyDescent="0.35">
      <c r="V46034" s="17"/>
    </row>
    <row r="46035" spans="22:22" x14ac:dyDescent="0.35">
      <c r="V46035" s="17"/>
    </row>
    <row r="46036" spans="22:22" x14ac:dyDescent="0.35">
      <c r="V46036" s="17"/>
    </row>
    <row r="46037" spans="22:22" x14ac:dyDescent="0.35">
      <c r="V46037" s="17"/>
    </row>
    <row r="46038" spans="22:22" x14ac:dyDescent="0.35">
      <c r="V46038" s="17"/>
    </row>
    <row r="46039" spans="22:22" x14ac:dyDescent="0.35">
      <c r="V46039" s="17"/>
    </row>
    <row r="46040" spans="22:22" x14ac:dyDescent="0.35">
      <c r="V46040" s="17"/>
    </row>
    <row r="46041" spans="22:22" x14ac:dyDescent="0.35">
      <c r="V46041" s="17"/>
    </row>
    <row r="46042" spans="22:22" x14ac:dyDescent="0.35">
      <c r="V46042" s="17"/>
    </row>
    <row r="46043" spans="22:22" x14ac:dyDescent="0.35">
      <c r="V46043" s="17"/>
    </row>
    <row r="46044" spans="22:22" x14ac:dyDescent="0.35">
      <c r="V46044" s="17"/>
    </row>
    <row r="46045" spans="22:22" x14ac:dyDescent="0.35">
      <c r="V46045" s="17"/>
    </row>
    <row r="46046" spans="22:22" x14ac:dyDescent="0.35">
      <c r="V46046" s="17"/>
    </row>
    <row r="46047" spans="22:22" x14ac:dyDescent="0.35">
      <c r="V46047" s="17"/>
    </row>
    <row r="46048" spans="22:22" x14ac:dyDescent="0.35">
      <c r="V46048" s="17"/>
    </row>
    <row r="46049" spans="22:22" x14ac:dyDescent="0.35">
      <c r="V46049" s="17"/>
    </row>
    <row r="46050" spans="22:22" x14ac:dyDescent="0.35">
      <c r="V46050" s="17"/>
    </row>
    <row r="46051" spans="22:22" x14ac:dyDescent="0.35">
      <c r="V46051" s="17"/>
    </row>
    <row r="46052" spans="22:22" x14ac:dyDescent="0.35">
      <c r="V46052" s="17"/>
    </row>
    <row r="46053" spans="22:22" x14ac:dyDescent="0.35">
      <c r="V46053" s="17"/>
    </row>
    <row r="46054" spans="22:22" x14ac:dyDescent="0.35">
      <c r="V46054" s="17"/>
    </row>
    <row r="46055" spans="22:22" x14ac:dyDescent="0.35">
      <c r="V46055" s="17"/>
    </row>
    <row r="46056" spans="22:22" x14ac:dyDescent="0.35">
      <c r="V46056" s="17"/>
    </row>
    <row r="46057" spans="22:22" x14ac:dyDescent="0.35">
      <c r="V46057" s="17"/>
    </row>
    <row r="46058" spans="22:22" x14ac:dyDescent="0.35">
      <c r="V46058" s="17"/>
    </row>
    <row r="46059" spans="22:22" x14ac:dyDescent="0.35">
      <c r="V46059" s="17"/>
    </row>
    <row r="46060" spans="22:22" x14ac:dyDescent="0.35">
      <c r="V46060" s="17"/>
    </row>
    <row r="46061" spans="22:22" x14ac:dyDescent="0.35">
      <c r="V46061" s="17"/>
    </row>
    <row r="46062" spans="22:22" x14ac:dyDescent="0.35">
      <c r="V46062" s="17"/>
    </row>
    <row r="46063" spans="22:22" x14ac:dyDescent="0.35">
      <c r="V46063" s="17"/>
    </row>
    <row r="46064" spans="22:22" x14ac:dyDescent="0.35">
      <c r="V46064" s="17"/>
    </row>
    <row r="46065" spans="22:22" x14ac:dyDescent="0.35">
      <c r="V46065" s="17"/>
    </row>
    <row r="46066" spans="22:22" x14ac:dyDescent="0.35">
      <c r="V46066" s="17"/>
    </row>
    <row r="46067" spans="22:22" x14ac:dyDescent="0.35">
      <c r="V46067" s="17"/>
    </row>
    <row r="46068" spans="22:22" x14ac:dyDescent="0.35">
      <c r="V46068" s="17"/>
    </row>
    <row r="46069" spans="22:22" x14ac:dyDescent="0.35">
      <c r="V46069" s="17"/>
    </row>
    <row r="46070" spans="22:22" x14ac:dyDescent="0.35">
      <c r="V46070" s="17"/>
    </row>
    <row r="46071" spans="22:22" x14ac:dyDescent="0.35">
      <c r="V46071" s="17"/>
    </row>
    <row r="46072" spans="22:22" x14ac:dyDescent="0.35">
      <c r="V46072" s="17"/>
    </row>
    <row r="46073" spans="22:22" x14ac:dyDescent="0.35">
      <c r="V46073" s="17"/>
    </row>
    <row r="46074" spans="22:22" x14ac:dyDescent="0.35">
      <c r="V46074" s="17"/>
    </row>
    <row r="46075" spans="22:22" x14ac:dyDescent="0.35">
      <c r="V46075" s="17"/>
    </row>
    <row r="46076" spans="22:22" x14ac:dyDescent="0.35">
      <c r="V46076" s="17"/>
    </row>
    <row r="46077" spans="22:22" x14ac:dyDescent="0.35">
      <c r="V46077" s="17"/>
    </row>
    <row r="46078" spans="22:22" x14ac:dyDescent="0.35">
      <c r="V46078" s="17"/>
    </row>
    <row r="46079" spans="22:22" x14ac:dyDescent="0.35">
      <c r="V46079" s="17"/>
    </row>
    <row r="46080" spans="22:22" x14ac:dyDescent="0.35">
      <c r="V46080" s="17"/>
    </row>
    <row r="46081" spans="22:22" x14ac:dyDescent="0.35">
      <c r="V46081" s="17"/>
    </row>
    <row r="46082" spans="22:22" x14ac:dyDescent="0.35">
      <c r="V46082" s="17"/>
    </row>
    <row r="46083" spans="22:22" x14ac:dyDescent="0.35">
      <c r="V46083" s="17"/>
    </row>
    <row r="46084" spans="22:22" x14ac:dyDescent="0.35">
      <c r="V46084" s="17"/>
    </row>
    <row r="46085" spans="22:22" x14ac:dyDescent="0.35">
      <c r="V46085" s="17"/>
    </row>
    <row r="46086" spans="22:22" x14ac:dyDescent="0.35">
      <c r="V46086" s="17"/>
    </row>
    <row r="46087" spans="22:22" x14ac:dyDescent="0.35">
      <c r="V46087" s="17"/>
    </row>
    <row r="46088" spans="22:22" x14ac:dyDescent="0.35">
      <c r="V46088" s="17"/>
    </row>
    <row r="46089" spans="22:22" x14ac:dyDescent="0.35">
      <c r="V46089" s="17"/>
    </row>
    <row r="46090" spans="22:22" x14ac:dyDescent="0.35">
      <c r="V46090" s="17"/>
    </row>
    <row r="46091" spans="22:22" x14ac:dyDescent="0.35">
      <c r="V46091" s="17"/>
    </row>
    <row r="46092" spans="22:22" x14ac:dyDescent="0.35">
      <c r="V46092" s="17"/>
    </row>
    <row r="46093" spans="22:22" x14ac:dyDescent="0.35">
      <c r="V46093" s="17"/>
    </row>
    <row r="46094" spans="22:22" x14ac:dyDescent="0.35">
      <c r="V46094" s="17"/>
    </row>
    <row r="46095" spans="22:22" x14ac:dyDescent="0.35">
      <c r="V46095" s="17"/>
    </row>
    <row r="46096" spans="22:22" x14ac:dyDescent="0.35">
      <c r="V46096" s="17"/>
    </row>
    <row r="46097" spans="22:22" x14ac:dyDescent="0.35">
      <c r="V46097" s="17"/>
    </row>
    <row r="46098" spans="22:22" x14ac:dyDescent="0.35">
      <c r="V46098" s="17"/>
    </row>
    <row r="46099" spans="22:22" x14ac:dyDescent="0.35">
      <c r="V46099" s="17"/>
    </row>
    <row r="46100" spans="22:22" x14ac:dyDescent="0.35">
      <c r="V46100" s="17"/>
    </row>
    <row r="46101" spans="22:22" x14ac:dyDescent="0.35">
      <c r="V46101" s="17"/>
    </row>
    <row r="46102" spans="22:22" x14ac:dyDescent="0.35">
      <c r="V46102" s="17"/>
    </row>
    <row r="46103" spans="22:22" x14ac:dyDescent="0.35">
      <c r="V46103" s="17"/>
    </row>
    <row r="46104" spans="22:22" x14ac:dyDescent="0.35">
      <c r="V46104" s="17"/>
    </row>
    <row r="46105" spans="22:22" x14ac:dyDescent="0.35">
      <c r="V46105" s="17"/>
    </row>
    <row r="46106" spans="22:22" x14ac:dyDescent="0.35">
      <c r="V46106" s="17"/>
    </row>
    <row r="46107" spans="22:22" x14ac:dyDescent="0.35">
      <c r="V46107" s="17"/>
    </row>
    <row r="46108" spans="22:22" x14ac:dyDescent="0.35">
      <c r="V46108" s="17"/>
    </row>
    <row r="46109" spans="22:22" x14ac:dyDescent="0.35">
      <c r="V46109" s="17"/>
    </row>
    <row r="46110" spans="22:22" x14ac:dyDescent="0.35">
      <c r="V46110" s="17"/>
    </row>
    <row r="46111" spans="22:22" x14ac:dyDescent="0.35">
      <c r="V46111" s="17"/>
    </row>
    <row r="46112" spans="22:22" x14ac:dyDescent="0.35">
      <c r="V46112" s="17"/>
    </row>
    <row r="46113" spans="22:22" x14ac:dyDescent="0.35">
      <c r="V46113" s="17"/>
    </row>
    <row r="46114" spans="22:22" x14ac:dyDescent="0.35">
      <c r="V46114" s="17"/>
    </row>
    <row r="46115" spans="22:22" x14ac:dyDescent="0.35">
      <c r="V46115" s="17"/>
    </row>
    <row r="46116" spans="22:22" x14ac:dyDescent="0.35">
      <c r="V46116" s="17"/>
    </row>
    <row r="46117" spans="22:22" x14ac:dyDescent="0.35">
      <c r="V46117" s="17"/>
    </row>
    <row r="46118" spans="22:22" x14ac:dyDescent="0.35">
      <c r="V46118" s="17"/>
    </row>
    <row r="46119" spans="22:22" x14ac:dyDescent="0.35">
      <c r="V46119" s="17"/>
    </row>
    <row r="46120" spans="22:22" x14ac:dyDescent="0.35">
      <c r="V46120" s="17"/>
    </row>
    <row r="46121" spans="22:22" x14ac:dyDescent="0.35">
      <c r="V46121" s="17"/>
    </row>
    <row r="46122" spans="22:22" x14ac:dyDescent="0.35">
      <c r="V46122" s="17"/>
    </row>
    <row r="46123" spans="22:22" x14ac:dyDescent="0.35">
      <c r="V46123" s="17"/>
    </row>
    <row r="46124" spans="22:22" x14ac:dyDescent="0.35">
      <c r="V46124" s="17"/>
    </row>
    <row r="46125" spans="22:22" x14ac:dyDescent="0.35">
      <c r="V46125" s="17"/>
    </row>
    <row r="46126" spans="22:22" x14ac:dyDescent="0.35">
      <c r="V46126" s="17"/>
    </row>
    <row r="46127" spans="22:22" x14ac:dyDescent="0.35">
      <c r="V46127" s="17"/>
    </row>
    <row r="46128" spans="22:22" x14ac:dyDescent="0.35">
      <c r="V46128" s="17"/>
    </row>
    <row r="46129" spans="22:22" x14ac:dyDescent="0.35">
      <c r="V46129" s="17"/>
    </row>
    <row r="46130" spans="22:22" x14ac:dyDescent="0.35">
      <c r="V46130" s="17"/>
    </row>
    <row r="46131" spans="22:22" x14ac:dyDescent="0.35">
      <c r="V46131" s="17"/>
    </row>
    <row r="46132" spans="22:22" x14ac:dyDescent="0.35">
      <c r="V46132" s="17"/>
    </row>
    <row r="46133" spans="22:22" x14ac:dyDescent="0.35">
      <c r="V46133" s="17"/>
    </row>
    <row r="46134" spans="22:22" x14ac:dyDescent="0.35">
      <c r="V46134" s="17"/>
    </row>
    <row r="46135" spans="22:22" x14ac:dyDescent="0.35">
      <c r="V46135" s="17"/>
    </row>
    <row r="46136" spans="22:22" x14ac:dyDescent="0.35">
      <c r="V46136" s="17"/>
    </row>
    <row r="46137" spans="22:22" x14ac:dyDescent="0.35">
      <c r="V46137" s="17"/>
    </row>
    <row r="46138" spans="22:22" x14ac:dyDescent="0.35">
      <c r="V46138" s="17"/>
    </row>
    <row r="46139" spans="22:22" x14ac:dyDescent="0.35">
      <c r="V46139" s="17"/>
    </row>
    <row r="46140" spans="22:22" x14ac:dyDescent="0.35">
      <c r="V46140" s="17"/>
    </row>
    <row r="46141" spans="22:22" x14ac:dyDescent="0.35">
      <c r="V46141" s="17"/>
    </row>
    <row r="46142" spans="22:22" x14ac:dyDescent="0.35">
      <c r="V46142" s="17"/>
    </row>
    <row r="46143" spans="22:22" x14ac:dyDescent="0.35">
      <c r="V46143" s="17"/>
    </row>
    <row r="46144" spans="22:22" x14ac:dyDescent="0.35">
      <c r="V46144" s="17"/>
    </row>
    <row r="46145" spans="22:22" x14ac:dyDescent="0.35">
      <c r="V46145" s="17"/>
    </row>
    <row r="46146" spans="22:22" x14ac:dyDescent="0.35">
      <c r="V46146" s="17"/>
    </row>
    <row r="46147" spans="22:22" x14ac:dyDescent="0.35">
      <c r="V46147" s="17"/>
    </row>
    <row r="46148" spans="22:22" x14ac:dyDescent="0.35">
      <c r="V46148" s="17"/>
    </row>
    <row r="46149" spans="22:22" x14ac:dyDescent="0.35">
      <c r="V46149" s="17"/>
    </row>
    <row r="46150" spans="22:22" x14ac:dyDescent="0.35">
      <c r="V46150" s="17"/>
    </row>
    <row r="46151" spans="22:22" x14ac:dyDescent="0.35">
      <c r="V46151" s="17"/>
    </row>
    <row r="46152" spans="22:22" x14ac:dyDescent="0.35">
      <c r="V46152" s="17"/>
    </row>
    <row r="46153" spans="22:22" x14ac:dyDescent="0.35">
      <c r="V46153" s="17"/>
    </row>
    <row r="46154" spans="22:22" x14ac:dyDescent="0.35">
      <c r="V46154" s="17"/>
    </row>
    <row r="46155" spans="22:22" x14ac:dyDescent="0.35">
      <c r="V46155" s="17"/>
    </row>
    <row r="46156" spans="22:22" x14ac:dyDescent="0.35">
      <c r="V46156" s="17"/>
    </row>
    <row r="46157" spans="22:22" x14ac:dyDescent="0.35">
      <c r="V46157" s="17"/>
    </row>
    <row r="46158" spans="22:22" x14ac:dyDescent="0.35">
      <c r="V46158" s="17"/>
    </row>
    <row r="46159" spans="22:22" x14ac:dyDescent="0.35">
      <c r="V46159" s="17"/>
    </row>
    <row r="46160" spans="22:22" x14ac:dyDescent="0.35">
      <c r="V46160" s="17"/>
    </row>
    <row r="46161" spans="22:22" x14ac:dyDescent="0.35">
      <c r="V46161" s="17"/>
    </row>
    <row r="46162" spans="22:22" x14ac:dyDescent="0.35">
      <c r="V46162" s="17"/>
    </row>
    <row r="46163" spans="22:22" x14ac:dyDescent="0.35">
      <c r="V46163" s="17"/>
    </row>
    <row r="46164" spans="22:22" x14ac:dyDescent="0.35">
      <c r="V46164" s="17"/>
    </row>
    <row r="46165" spans="22:22" x14ac:dyDescent="0.35">
      <c r="V46165" s="17"/>
    </row>
    <row r="46166" spans="22:22" x14ac:dyDescent="0.35">
      <c r="V46166" s="17"/>
    </row>
    <row r="46167" spans="22:22" x14ac:dyDescent="0.35">
      <c r="V46167" s="17"/>
    </row>
    <row r="46168" spans="22:22" x14ac:dyDescent="0.35">
      <c r="V46168" s="17"/>
    </row>
    <row r="46169" spans="22:22" x14ac:dyDescent="0.35">
      <c r="V46169" s="17"/>
    </row>
    <row r="46170" spans="22:22" x14ac:dyDescent="0.35">
      <c r="V46170" s="17"/>
    </row>
    <row r="46171" spans="22:22" x14ac:dyDescent="0.35">
      <c r="V46171" s="17"/>
    </row>
    <row r="46172" spans="22:22" x14ac:dyDescent="0.35">
      <c r="V46172" s="17"/>
    </row>
    <row r="46173" spans="22:22" x14ac:dyDescent="0.35">
      <c r="V46173" s="17"/>
    </row>
    <row r="46174" spans="22:22" x14ac:dyDescent="0.35">
      <c r="V46174" s="17"/>
    </row>
    <row r="46175" spans="22:22" x14ac:dyDescent="0.35">
      <c r="V46175" s="17"/>
    </row>
    <row r="46176" spans="22:22" x14ac:dyDescent="0.35">
      <c r="V46176" s="17"/>
    </row>
    <row r="46177" spans="22:22" x14ac:dyDescent="0.35">
      <c r="V46177" s="17"/>
    </row>
    <row r="46178" spans="22:22" x14ac:dyDescent="0.35">
      <c r="V46178" s="17"/>
    </row>
    <row r="46179" spans="22:22" x14ac:dyDescent="0.35">
      <c r="V46179" s="17"/>
    </row>
    <row r="46180" spans="22:22" x14ac:dyDescent="0.35">
      <c r="V46180" s="17"/>
    </row>
    <row r="46181" spans="22:22" x14ac:dyDescent="0.35">
      <c r="V46181" s="17"/>
    </row>
    <row r="46182" spans="22:22" x14ac:dyDescent="0.35">
      <c r="V46182" s="17"/>
    </row>
    <row r="46183" spans="22:22" x14ac:dyDescent="0.35">
      <c r="V46183" s="17"/>
    </row>
    <row r="46184" spans="22:22" x14ac:dyDescent="0.35">
      <c r="V46184" s="17"/>
    </row>
    <row r="46185" spans="22:22" x14ac:dyDescent="0.35">
      <c r="V46185" s="17"/>
    </row>
    <row r="46186" spans="22:22" x14ac:dyDescent="0.35">
      <c r="V46186" s="17"/>
    </row>
    <row r="46187" spans="22:22" x14ac:dyDescent="0.35">
      <c r="V46187" s="17"/>
    </row>
    <row r="46188" spans="22:22" x14ac:dyDescent="0.35">
      <c r="V46188" s="17"/>
    </row>
    <row r="46189" spans="22:22" x14ac:dyDescent="0.35">
      <c r="V46189" s="17"/>
    </row>
    <row r="46190" spans="22:22" x14ac:dyDescent="0.35">
      <c r="V46190" s="17"/>
    </row>
    <row r="46191" spans="22:22" x14ac:dyDescent="0.35">
      <c r="V46191" s="17"/>
    </row>
    <row r="46192" spans="22:22" x14ac:dyDescent="0.35">
      <c r="V46192" s="17"/>
    </row>
    <row r="46193" spans="22:22" x14ac:dyDescent="0.35">
      <c r="V46193" s="17"/>
    </row>
    <row r="46194" spans="22:22" x14ac:dyDescent="0.35">
      <c r="V46194" s="17"/>
    </row>
    <row r="46195" spans="22:22" x14ac:dyDescent="0.35">
      <c r="V46195" s="17"/>
    </row>
    <row r="46196" spans="22:22" x14ac:dyDescent="0.35">
      <c r="V46196" s="17"/>
    </row>
    <row r="46197" spans="22:22" x14ac:dyDescent="0.35">
      <c r="V46197" s="17"/>
    </row>
    <row r="46198" spans="22:22" x14ac:dyDescent="0.35">
      <c r="V46198" s="17"/>
    </row>
    <row r="46199" spans="22:22" x14ac:dyDescent="0.35">
      <c r="V46199" s="17"/>
    </row>
    <row r="46200" spans="22:22" x14ac:dyDescent="0.35">
      <c r="V46200" s="17"/>
    </row>
    <row r="46201" spans="22:22" x14ac:dyDescent="0.35">
      <c r="V46201" s="17"/>
    </row>
    <row r="46202" spans="22:22" x14ac:dyDescent="0.35">
      <c r="V46202" s="17"/>
    </row>
    <row r="46203" spans="22:22" x14ac:dyDescent="0.35">
      <c r="V46203" s="17"/>
    </row>
    <row r="46204" spans="22:22" x14ac:dyDescent="0.35">
      <c r="V46204" s="17"/>
    </row>
    <row r="46205" spans="22:22" x14ac:dyDescent="0.35">
      <c r="V46205" s="17"/>
    </row>
    <row r="46206" spans="22:22" x14ac:dyDescent="0.35">
      <c r="V46206" s="17"/>
    </row>
    <row r="46207" spans="22:22" x14ac:dyDescent="0.35">
      <c r="V46207" s="17"/>
    </row>
    <row r="46208" spans="22:22" x14ac:dyDescent="0.35">
      <c r="V46208" s="17"/>
    </row>
    <row r="46209" spans="22:22" x14ac:dyDescent="0.35">
      <c r="V46209" s="17"/>
    </row>
    <row r="46210" spans="22:22" x14ac:dyDescent="0.35">
      <c r="V46210" s="17"/>
    </row>
    <row r="46211" spans="22:22" x14ac:dyDescent="0.35">
      <c r="V46211" s="17"/>
    </row>
    <row r="46212" spans="22:22" x14ac:dyDescent="0.35">
      <c r="V46212" s="17"/>
    </row>
    <row r="46213" spans="22:22" x14ac:dyDescent="0.35">
      <c r="V46213" s="17"/>
    </row>
    <row r="46214" spans="22:22" x14ac:dyDescent="0.35">
      <c r="V46214" s="17"/>
    </row>
    <row r="46215" spans="22:22" x14ac:dyDescent="0.35">
      <c r="V46215" s="17"/>
    </row>
    <row r="46216" spans="22:22" x14ac:dyDescent="0.35">
      <c r="V46216" s="17"/>
    </row>
    <row r="46217" spans="22:22" x14ac:dyDescent="0.35">
      <c r="V46217" s="17"/>
    </row>
    <row r="46218" spans="22:22" x14ac:dyDescent="0.35">
      <c r="V46218" s="17"/>
    </row>
    <row r="46219" spans="22:22" x14ac:dyDescent="0.35">
      <c r="V46219" s="17"/>
    </row>
    <row r="46220" spans="22:22" x14ac:dyDescent="0.35">
      <c r="V46220" s="17"/>
    </row>
    <row r="46221" spans="22:22" x14ac:dyDescent="0.35">
      <c r="V46221" s="17"/>
    </row>
    <row r="46222" spans="22:22" x14ac:dyDescent="0.35">
      <c r="V46222" s="17"/>
    </row>
    <row r="46223" spans="22:22" x14ac:dyDescent="0.35">
      <c r="V46223" s="17"/>
    </row>
    <row r="46224" spans="22:22" x14ac:dyDescent="0.35">
      <c r="V46224" s="17"/>
    </row>
    <row r="46225" spans="22:22" x14ac:dyDescent="0.35">
      <c r="V46225" s="17"/>
    </row>
    <row r="46226" spans="22:22" x14ac:dyDescent="0.35">
      <c r="V46226" s="17"/>
    </row>
    <row r="46227" spans="22:22" x14ac:dyDescent="0.35">
      <c r="V46227" s="17"/>
    </row>
    <row r="46228" spans="22:22" x14ac:dyDescent="0.35">
      <c r="V46228" s="17"/>
    </row>
    <row r="46229" spans="22:22" x14ac:dyDescent="0.35">
      <c r="V46229" s="17"/>
    </row>
    <row r="46230" spans="22:22" x14ac:dyDescent="0.35">
      <c r="V46230" s="17"/>
    </row>
    <row r="46231" spans="22:22" x14ac:dyDescent="0.35">
      <c r="V46231" s="17"/>
    </row>
    <row r="46232" spans="22:22" x14ac:dyDescent="0.35">
      <c r="V46232" s="17"/>
    </row>
    <row r="46233" spans="22:22" x14ac:dyDescent="0.35">
      <c r="V46233" s="17"/>
    </row>
    <row r="46234" spans="22:22" x14ac:dyDescent="0.35">
      <c r="V46234" s="17"/>
    </row>
    <row r="46235" spans="22:22" x14ac:dyDescent="0.35">
      <c r="V46235" s="17"/>
    </row>
    <row r="46236" spans="22:22" x14ac:dyDescent="0.35">
      <c r="V46236" s="17"/>
    </row>
    <row r="46237" spans="22:22" x14ac:dyDescent="0.35">
      <c r="V46237" s="17"/>
    </row>
    <row r="46238" spans="22:22" x14ac:dyDescent="0.35">
      <c r="V46238" s="17"/>
    </row>
    <row r="46239" spans="22:22" x14ac:dyDescent="0.35">
      <c r="V46239" s="17"/>
    </row>
    <row r="46240" spans="22:22" x14ac:dyDescent="0.35">
      <c r="V46240" s="17"/>
    </row>
    <row r="46241" spans="22:22" x14ac:dyDescent="0.35">
      <c r="V46241" s="17"/>
    </row>
    <row r="46242" spans="22:22" x14ac:dyDescent="0.35">
      <c r="V46242" s="17"/>
    </row>
    <row r="46243" spans="22:22" x14ac:dyDescent="0.35">
      <c r="V46243" s="17"/>
    </row>
    <row r="46244" spans="22:22" x14ac:dyDescent="0.35">
      <c r="V46244" s="17"/>
    </row>
    <row r="46245" spans="22:22" x14ac:dyDescent="0.35">
      <c r="V46245" s="17"/>
    </row>
    <row r="46246" spans="22:22" x14ac:dyDescent="0.35">
      <c r="V46246" s="17"/>
    </row>
    <row r="46247" spans="22:22" x14ac:dyDescent="0.35">
      <c r="V46247" s="17"/>
    </row>
    <row r="46248" spans="22:22" x14ac:dyDescent="0.35">
      <c r="V46248" s="17"/>
    </row>
    <row r="46249" spans="22:22" x14ac:dyDescent="0.35">
      <c r="V46249" s="17"/>
    </row>
    <row r="46250" spans="22:22" x14ac:dyDescent="0.35">
      <c r="V46250" s="17"/>
    </row>
    <row r="46251" spans="22:22" x14ac:dyDescent="0.35">
      <c r="V46251" s="17"/>
    </row>
    <row r="46252" spans="22:22" x14ac:dyDescent="0.35">
      <c r="V46252" s="17"/>
    </row>
    <row r="46253" spans="22:22" x14ac:dyDescent="0.35">
      <c r="V46253" s="17"/>
    </row>
    <row r="46254" spans="22:22" x14ac:dyDescent="0.35">
      <c r="V46254" s="17"/>
    </row>
    <row r="46255" spans="22:22" x14ac:dyDescent="0.35">
      <c r="V46255" s="17"/>
    </row>
    <row r="46256" spans="22:22" x14ac:dyDescent="0.35">
      <c r="V46256" s="17"/>
    </row>
    <row r="46257" spans="22:22" x14ac:dyDescent="0.35">
      <c r="V46257" s="17"/>
    </row>
    <row r="46258" spans="22:22" x14ac:dyDescent="0.35">
      <c r="V46258" s="17"/>
    </row>
    <row r="46259" spans="22:22" x14ac:dyDescent="0.35">
      <c r="V46259" s="17"/>
    </row>
    <row r="46260" spans="22:22" x14ac:dyDescent="0.35">
      <c r="V46260" s="17"/>
    </row>
    <row r="46261" spans="22:22" x14ac:dyDescent="0.35">
      <c r="V46261" s="17"/>
    </row>
    <row r="46262" spans="22:22" x14ac:dyDescent="0.35">
      <c r="V46262" s="17"/>
    </row>
    <row r="46263" spans="22:22" x14ac:dyDescent="0.35">
      <c r="V46263" s="17"/>
    </row>
    <row r="46264" spans="22:22" x14ac:dyDescent="0.35">
      <c r="V46264" s="17"/>
    </row>
    <row r="46265" spans="22:22" x14ac:dyDescent="0.35">
      <c r="V46265" s="17"/>
    </row>
    <row r="46266" spans="22:22" x14ac:dyDescent="0.35">
      <c r="V46266" s="17"/>
    </row>
    <row r="46267" spans="22:22" x14ac:dyDescent="0.35">
      <c r="V46267" s="17"/>
    </row>
    <row r="46268" spans="22:22" x14ac:dyDescent="0.35">
      <c r="V46268" s="17"/>
    </row>
    <row r="46269" spans="22:22" x14ac:dyDescent="0.35">
      <c r="V46269" s="17"/>
    </row>
    <row r="46270" spans="22:22" x14ac:dyDescent="0.35">
      <c r="V46270" s="17"/>
    </row>
    <row r="46271" spans="22:22" x14ac:dyDescent="0.35">
      <c r="V46271" s="17"/>
    </row>
    <row r="46272" spans="22:22" x14ac:dyDescent="0.35">
      <c r="V46272" s="17"/>
    </row>
    <row r="46273" spans="22:22" x14ac:dyDescent="0.35">
      <c r="V46273" s="17"/>
    </row>
    <row r="46274" spans="22:22" x14ac:dyDescent="0.35">
      <c r="V46274" s="17"/>
    </row>
    <row r="46275" spans="22:22" x14ac:dyDescent="0.35">
      <c r="V46275" s="17"/>
    </row>
    <row r="46276" spans="22:22" x14ac:dyDescent="0.35">
      <c r="V46276" s="17"/>
    </row>
    <row r="46277" spans="22:22" x14ac:dyDescent="0.35">
      <c r="V46277" s="17"/>
    </row>
    <row r="46278" spans="22:22" x14ac:dyDescent="0.35">
      <c r="V46278" s="17"/>
    </row>
    <row r="46279" spans="22:22" x14ac:dyDescent="0.35">
      <c r="V46279" s="17"/>
    </row>
    <row r="46280" spans="22:22" x14ac:dyDescent="0.35">
      <c r="V46280" s="17"/>
    </row>
    <row r="46281" spans="22:22" x14ac:dyDescent="0.35">
      <c r="V46281" s="17"/>
    </row>
    <row r="46282" spans="22:22" x14ac:dyDescent="0.35">
      <c r="V46282" s="17"/>
    </row>
    <row r="46283" spans="22:22" x14ac:dyDescent="0.35">
      <c r="V46283" s="17"/>
    </row>
    <row r="46284" spans="22:22" x14ac:dyDescent="0.35">
      <c r="V46284" s="17"/>
    </row>
    <row r="46285" spans="22:22" x14ac:dyDescent="0.35">
      <c r="V46285" s="17"/>
    </row>
    <row r="46286" spans="22:22" x14ac:dyDescent="0.35">
      <c r="V46286" s="17"/>
    </row>
    <row r="46287" spans="22:22" x14ac:dyDescent="0.35">
      <c r="V46287" s="17"/>
    </row>
    <row r="46288" spans="22:22" x14ac:dyDescent="0.35">
      <c r="V46288" s="17"/>
    </row>
    <row r="46289" spans="22:22" x14ac:dyDescent="0.35">
      <c r="V46289" s="17"/>
    </row>
    <row r="46290" spans="22:22" x14ac:dyDescent="0.35">
      <c r="V46290" s="17"/>
    </row>
    <row r="46291" spans="22:22" x14ac:dyDescent="0.35">
      <c r="V46291" s="17"/>
    </row>
    <row r="46292" spans="22:22" x14ac:dyDescent="0.35">
      <c r="V46292" s="17"/>
    </row>
    <row r="46293" spans="22:22" x14ac:dyDescent="0.35">
      <c r="V46293" s="17"/>
    </row>
    <row r="46294" spans="22:22" x14ac:dyDescent="0.35">
      <c r="V46294" s="17"/>
    </row>
    <row r="46295" spans="22:22" x14ac:dyDescent="0.35">
      <c r="V46295" s="17"/>
    </row>
    <row r="46296" spans="22:22" x14ac:dyDescent="0.35">
      <c r="V46296" s="17"/>
    </row>
    <row r="46297" spans="22:22" x14ac:dyDescent="0.35">
      <c r="V46297" s="17"/>
    </row>
    <row r="46298" spans="22:22" x14ac:dyDescent="0.35">
      <c r="V46298" s="17"/>
    </row>
    <row r="46299" spans="22:22" x14ac:dyDescent="0.35">
      <c r="V46299" s="17"/>
    </row>
    <row r="46300" spans="22:22" x14ac:dyDescent="0.35">
      <c r="V46300" s="17"/>
    </row>
    <row r="46301" spans="22:22" x14ac:dyDescent="0.35">
      <c r="V46301" s="17"/>
    </row>
    <row r="46302" spans="22:22" x14ac:dyDescent="0.35">
      <c r="V46302" s="17"/>
    </row>
    <row r="46303" spans="22:22" x14ac:dyDescent="0.35">
      <c r="V46303" s="17"/>
    </row>
    <row r="46304" spans="22:22" x14ac:dyDescent="0.35">
      <c r="V46304" s="17"/>
    </row>
    <row r="46305" spans="22:22" x14ac:dyDescent="0.35">
      <c r="V46305" s="17"/>
    </row>
    <row r="46306" spans="22:22" x14ac:dyDescent="0.35">
      <c r="V46306" s="17"/>
    </row>
    <row r="46307" spans="22:22" x14ac:dyDescent="0.35">
      <c r="V46307" s="17"/>
    </row>
    <row r="46308" spans="22:22" x14ac:dyDescent="0.35">
      <c r="V46308" s="17"/>
    </row>
    <row r="46309" spans="22:22" x14ac:dyDescent="0.35">
      <c r="V46309" s="17"/>
    </row>
    <row r="46310" spans="22:22" x14ac:dyDescent="0.35">
      <c r="V46310" s="17"/>
    </row>
    <row r="46311" spans="22:22" x14ac:dyDescent="0.35">
      <c r="V46311" s="17"/>
    </row>
    <row r="46312" spans="22:22" x14ac:dyDescent="0.35">
      <c r="V46312" s="17"/>
    </row>
    <row r="46313" spans="22:22" x14ac:dyDescent="0.35">
      <c r="V46313" s="17"/>
    </row>
    <row r="46314" spans="22:22" x14ac:dyDescent="0.35">
      <c r="V46314" s="17"/>
    </row>
    <row r="46315" spans="22:22" x14ac:dyDescent="0.35">
      <c r="V46315" s="17"/>
    </row>
    <row r="46316" spans="22:22" x14ac:dyDescent="0.35">
      <c r="V46316" s="17"/>
    </row>
    <row r="46317" spans="22:22" x14ac:dyDescent="0.35">
      <c r="V46317" s="17"/>
    </row>
    <row r="46318" spans="22:22" x14ac:dyDescent="0.35">
      <c r="V46318" s="17"/>
    </row>
    <row r="46319" spans="22:22" x14ac:dyDescent="0.35">
      <c r="V46319" s="17"/>
    </row>
    <row r="46320" spans="22:22" x14ac:dyDescent="0.35">
      <c r="V46320" s="17"/>
    </row>
    <row r="46321" spans="22:22" x14ac:dyDescent="0.35">
      <c r="V46321" s="17"/>
    </row>
    <row r="46322" spans="22:22" x14ac:dyDescent="0.35">
      <c r="V46322" s="17"/>
    </row>
    <row r="46323" spans="22:22" x14ac:dyDescent="0.35">
      <c r="V46323" s="17"/>
    </row>
    <row r="46324" spans="22:22" x14ac:dyDescent="0.35">
      <c r="V46324" s="17"/>
    </row>
    <row r="46325" spans="22:22" x14ac:dyDescent="0.35">
      <c r="V46325" s="17"/>
    </row>
    <row r="46326" spans="22:22" x14ac:dyDescent="0.35">
      <c r="V46326" s="17"/>
    </row>
    <row r="46327" spans="22:22" x14ac:dyDescent="0.35">
      <c r="V46327" s="17"/>
    </row>
    <row r="46328" spans="22:22" x14ac:dyDescent="0.35">
      <c r="V46328" s="17"/>
    </row>
    <row r="46329" spans="22:22" x14ac:dyDescent="0.35">
      <c r="V46329" s="17"/>
    </row>
    <row r="46330" spans="22:22" x14ac:dyDescent="0.35">
      <c r="V46330" s="17"/>
    </row>
    <row r="46331" spans="22:22" x14ac:dyDescent="0.35">
      <c r="V46331" s="17"/>
    </row>
    <row r="46332" spans="22:22" x14ac:dyDescent="0.35">
      <c r="V46332" s="17"/>
    </row>
    <row r="46333" spans="22:22" x14ac:dyDescent="0.35">
      <c r="V46333" s="17"/>
    </row>
    <row r="46334" spans="22:22" x14ac:dyDescent="0.35">
      <c r="V46334" s="17"/>
    </row>
    <row r="46335" spans="22:22" x14ac:dyDescent="0.35">
      <c r="V46335" s="17"/>
    </row>
    <row r="46336" spans="22:22" x14ac:dyDescent="0.35">
      <c r="V46336" s="17"/>
    </row>
    <row r="46337" spans="22:22" x14ac:dyDescent="0.35">
      <c r="V46337" s="17"/>
    </row>
    <row r="46338" spans="22:22" x14ac:dyDescent="0.35">
      <c r="V46338" s="17"/>
    </row>
    <row r="46339" spans="22:22" x14ac:dyDescent="0.35">
      <c r="V46339" s="17"/>
    </row>
    <row r="46340" spans="22:22" x14ac:dyDescent="0.35">
      <c r="V46340" s="17"/>
    </row>
    <row r="46341" spans="22:22" x14ac:dyDescent="0.35">
      <c r="V46341" s="17"/>
    </row>
    <row r="46342" spans="22:22" x14ac:dyDescent="0.35">
      <c r="V46342" s="17"/>
    </row>
    <row r="46343" spans="22:22" x14ac:dyDescent="0.35">
      <c r="V46343" s="17"/>
    </row>
    <row r="46344" spans="22:22" x14ac:dyDescent="0.35">
      <c r="V46344" s="17"/>
    </row>
    <row r="46345" spans="22:22" x14ac:dyDescent="0.35">
      <c r="V46345" s="17"/>
    </row>
    <row r="46346" spans="22:22" x14ac:dyDescent="0.35">
      <c r="V46346" s="17"/>
    </row>
    <row r="46347" spans="22:22" x14ac:dyDescent="0.35">
      <c r="V46347" s="17"/>
    </row>
    <row r="46348" spans="22:22" x14ac:dyDescent="0.35">
      <c r="V46348" s="17"/>
    </row>
    <row r="46349" spans="22:22" x14ac:dyDescent="0.35">
      <c r="V46349" s="17"/>
    </row>
    <row r="46350" spans="22:22" x14ac:dyDescent="0.35">
      <c r="V46350" s="17"/>
    </row>
    <row r="46351" spans="22:22" x14ac:dyDescent="0.35">
      <c r="V46351" s="17"/>
    </row>
    <row r="46352" spans="22:22" x14ac:dyDescent="0.35">
      <c r="V46352" s="17"/>
    </row>
    <row r="46353" spans="22:22" x14ac:dyDescent="0.35">
      <c r="V46353" s="17"/>
    </row>
    <row r="46354" spans="22:22" x14ac:dyDescent="0.35">
      <c r="V46354" s="17"/>
    </row>
    <row r="46355" spans="22:22" x14ac:dyDescent="0.35">
      <c r="V46355" s="17"/>
    </row>
    <row r="46356" spans="22:22" x14ac:dyDescent="0.35">
      <c r="V46356" s="17"/>
    </row>
    <row r="46357" spans="22:22" x14ac:dyDescent="0.35">
      <c r="V46357" s="17"/>
    </row>
    <row r="46358" spans="22:22" x14ac:dyDescent="0.35">
      <c r="V46358" s="17"/>
    </row>
    <row r="46359" spans="22:22" x14ac:dyDescent="0.35">
      <c r="V46359" s="17"/>
    </row>
    <row r="46360" spans="22:22" x14ac:dyDescent="0.35">
      <c r="V46360" s="17"/>
    </row>
    <row r="46361" spans="22:22" x14ac:dyDescent="0.35">
      <c r="V46361" s="17"/>
    </row>
    <row r="46362" spans="22:22" x14ac:dyDescent="0.35">
      <c r="V46362" s="17"/>
    </row>
    <row r="46363" spans="22:22" x14ac:dyDescent="0.35">
      <c r="V46363" s="17"/>
    </row>
    <row r="46364" spans="22:22" x14ac:dyDescent="0.35">
      <c r="V46364" s="17"/>
    </row>
    <row r="46365" spans="22:22" x14ac:dyDescent="0.35">
      <c r="V46365" s="17"/>
    </row>
    <row r="46366" spans="22:22" x14ac:dyDescent="0.35">
      <c r="V46366" s="17"/>
    </row>
    <row r="46367" spans="22:22" x14ac:dyDescent="0.35">
      <c r="V46367" s="17"/>
    </row>
    <row r="46368" spans="22:22" x14ac:dyDescent="0.35">
      <c r="V46368" s="17"/>
    </row>
    <row r="46369" spans="22:22" x14ac:dyDescent="0.35">
      <c r="V46369" s="17"/>
    </row>
    <row r="46370" spans="22:22" x14ac:dyDescent="0.35">
      <c r="V46370" s="17"/>
    </row>
    <row r="46371" spans="22:22" x14ac:dyDescent="0.35">
      <c r="V46371" s="17"/>
    </row>
    <row r="46372" spans="22:22" x14ac:dyDescent="0.35">
      <c r="V46372" s="17"/>
    </row>
    <row r="46373" spans="22:22" x14ac:dyDescent="0.35">
      <c r="V46373" s="17"/>
    </row>
    <row r="46374" spans="22:22" x14ac:dyDescent="0.35">
      <c r="V46374" s="17"/>
    </row>
    <row r="46375" spans="22:22" x14ac:dyDescent="0.35">
      <c r="V46375" s="17"/>
    </row>
    <row r="46376" spans="22:22" x14ac:dyDescent="0.35">
      <c r="V46376" s="17"/>
    </row>
    <row r="46377" spans="22:22" x14ac:dyDescent="0.35">
      <c r="V46377" s="17"/>
    </row>
    <row r="46378" spans="22:22" x14ac:dyDescent="0.35">
      <c r="V46378" s="17"/>
    </row>
    <row r="46379" spans="22:22" x14ac:dyDescent="0.35">
      <c r="V46379" s="17"/>
    </row>
    <row r="46380" spans="22:22" x14ac:dyDescent="0.35">
      <c r="V46380" s="17"/>
    </row>
    <row r="46381" spans="22:22" x14ac:dyDescent="0.35">
      <c r="V46381" s="17"/>
    </row>
    <row r="46382" spans="22:22" x14ac:dyDescent="0.35">
      <c r="V46382" s="17"/>
    </row>
    <row r="46383" spans="22:22" x14ac:dyDescent="0.35">
      <c r="V46383" s="17"/>
    </row>
    <row r="46384" spans="22:22" x14ac:dyDescent="0.35">
      <c r="V46384" s="17"/>
    </row>
    <row r="46385" spans="22:22" x14ac:dyDescent="0.35">
      <c r="V46385" s="17"/>
    </row>
    <row r="46386" spans="22:22" x14ac:dyDescent="0.35">
      <c r="V46386" s="17"/>
    </row>
    <row r="46387" spans="22:22" x14ac:dyDescent="0.35">
      <c r="V46387" s="17"/>
    </row>
    <row r="46388" spans="22:22" x14ac:dyDescent="0.35">
      <c r="V46388" s="17"/>
    </row>
    <row r="46389" spans="22:22" x14ac:dyDescent="0.35">
      <c r="V46389" s="17"/>
    </row>
    <row r="46390" spans="22:22" x14ac:dyDescent="0.35">
      <c r="V46390" s="17"/>
    </row>
    <row r="46391" spans="22:22" x14ac:dyDescent="0.35">
      <c r="V46391" s="17"/>
    </row>
    <row r="46392" spans="22:22" x14ac:dyDescent="0.35">
      <c r="V46392" s="17"/>
    </row>
    <row r="46393" spans="22:22" x14ac:dyDescent="0.35">
      <c r="V46393" s="17"/>
    </row>
    <row r="46394" spans="22:22" x14ac:dyDescent="0.35">
      <c r="V46394" s="17"/>
    </row>
    <row r="46395" spans="22:22" x14ac:dyDescent="0.35">
      <c r="V46395" s="17"/>
    </row>
    <row r="46396" spans="22:22" x14ac:dyDescent="0.35">
      <c r="V46396" s="17"/>
    </row>
    <row r="46397" spans="22:22" x14ac:dyDescent="0.35">
      <c r="V46397" s="17"/>
    </row>
    <row r="46398" spans="22:22" x14ac:dyDescent="0.35">
      <c r="V46398" s="17"/>
    </row>
    <row r="46399" spans="22:22" x14ac:dyDescent="0.35">
      <c r="V46399" s="17"/>
    </row>
    <row r="46400" spans="22:22" x14ac:dyDescent="0.35">
      <c r="V46400" s="17"/>
    </row>
    <row r="46401" spans="22:22" x14ac:dyDescent="0.35">
      <c r="V46401" s="17"/>
    </row>
    <row r="46402" spans="22:22" x14ac:dyDescent="0.35">
      <c r="V46402" s="17"/>
    </row>
    <row r="46403" spans="22:22" x14ac:dyDescent="0.35">
      <c r="V46403" s="17"/>
    </row>
    <row r="46404" spans="22:22" x14ac:dyDescent="0.35">
      <c r="V46404" s="17"/>
    </row>
    <row r="46405" spans="22:22" x14ac:dyDescent="0.35">
      <c r="V46405" s="17"/>
    </row>
    <row r="46406" spans="22:22" x14ac:dyDescent="0.35">
      <c r="V46406" s="17"/>
    </row>
    <row r="46407" spans="22:22" x14ac:dyDescent="0.35">
      <c r="V46407" s="17"/>
    </row>
    <row r="46408" spans="22:22" x14ac:dyDescent="0.35">
      <c r="V46408" s="17"/>
    </row>
    <row r="46409" spans="22:22" x14ac:dyDescent="0.35">
      <c r="V46409" s="17"/>
    </row>
    <row r="46410" spans="22:22" x14ac:dyDescent="0.35">
      <c r="V46410" s="17"/>
    </row>
    <row r="46411" spans="22:22" x14ac:dyDescent="0.35">
      <c r="V46411" s="17"/>
    </row>
    <row r="46412" spans="22:22" x14ac:dyDescent="0.35">
      <c r="V46412" s="17"/>
    </row>
    <row r="46413" spans="22:22" x14ac:dyDescent="0.35">
      <c r="V46413" s="17"/>
    </row>
    <row r="46414" spans="22:22" x14ac:dyDescent="0.35">
      <c r="V46414" s="17"/>
    </row>
    <row r="46415" spans="22:22" x14ac:dyDescent="0.35">
      <c r="V46415" s="17"/>
    </row>
    <row r="46416" spans="22:22" x14ac:dyDescent="0.35">
      <c r="V46416" s="17"/>
    </row>
    <row r="46417" spans="22:22" x14ac:dyDescent="0.35">
      <c r="V46417" s="17"/>
    </row>
    <row r="46418" spans="22:22" x14ac:dyDescent="0.35">
      <c r="V46418" s="17"/>
    </row>
    <row r="46419" spans="22:22" x14ac:dyDescent="0.35">
      <c r="V46419" s="17"/>
    </row>
    <row r="46420" spans="22:22" x14ac:dyDescent="0.35">
      <c r="V46420" s="17"/>
    </row>
    <row r="46421" spans="22:22" x14ac:dyDescent="0.35">
      <c r="V46421" s="17"/>
    </row>
    <row r="46422" spans="22:22" x14ac:dyDescent="0.35">
      <c r="V46422" s="17"/>
    </row>
    <row r="46423" spans="22:22" x14ac:dyDescent="0.35">
      <c r="V46423" s="17"/>
    </row>
    <row r="46424" spans="22:22" x14ac:dyDescent="0.35">
      <c r="V46424" s="17"/>
    </row>
    <row r="46425" spans="22:22" x14ac:dyDescent="0.35">
      <c r="V46425" s="17"/>
    </row>
    <row r="46426" spans="22:22" x14ac:dyDescent="0.35">
      <c r="V46426" s="17"/>
    </row>
    <row r="46427" spans="22:22" x14ac:dyDescent="0.35">
      <c r="V46427" s="17"/>
    </row>
    <row r="46428" spans="22:22" x14ac:dyDescent="0.35">
      <c r="V46428" s="17"/>
    </row>
    <row r="46429" spans="22:22" x14ac:dyDescent="0.35">
      <c r="V46429" s="17"/>
    </row>
    <row r="46430" spans="22:22" x14ac:dyDescent="0.35">
      <c r="V46430" s="17"/>
    </row>
    <row r="46431" spans="22:22" x14ac:dyDescent="0.35">
      <c r="V46431" s="17"/>
    </row>
    <row r="46432" spans="22:22" x14ac:dyDescent="0.35">
      <c r="V46432" s="17"/>
    </row>
    <row r="46433" spans="22:22" x14ac:dyDescent="0.35">
      <c r="V46433" s="17"/>
    </row>
    <row r="46434" spans="22:22" x14ac:dyDescent="0.35">
      <c r="V46434" s="17"/>
    </row>
    <row r="46435" spans="22:22" x14ac:dyDescent="0.35">
      <c r="V46435" s="17"/>
    </row>
    <row r="46436" spans="22:22" x14ac:dyDescent="0.35">
      <c r="V46436" s="17"/>
    </row>
    <row r="46437" spans="22:22" x14ac:dyDescent="0.35">
      <c r="V46437" s="17"/>
    </row>
    <row r="46438" spans="22:22" x14ac:dyDescent="0.35">
      <c r="V46438" s="17"/>
    </row>
    <row r="46439" spans="22:22" x14ac:dyDescent="0.35">
      <c r="V46439" s="17"/>
    </row>
    <row r="46440" spans="22:22" x14ac:dyDescent="0.35">
      <c r="V46440" s="17"/>
    </row>
    <row r="46441" spans="22:22" x14ac:dyDescent="0.35">
      <c r="V46441" s="17"/>
    </row>
    <row r="46442" spans="22:22" x14ac:dyDescent="0.35">
      <c r="V46442" s="17"/>
    </row>
    <row r="46443" spans="22:22" x14ac:dyDescent="0.35">
      <c r="V46443" s="17"/>
    </row>
    <row r="46444" spans="22:22" x14ac:dyDescent="0.35">
      <c r="V46444" s="17"/>
    </row>
    <row r="46445" spans="22:22" x14ac:dyDescent="0.35">
      <c r="V46445" s="17"/>
    </row>
    <row r="46446" spans="22:22" x14ac:dyDescent="0.35">
      <c r="V46446" s="17"/>
    </row>
    <row r="46447" spans="22:22" x14ac:dyDescent="0.35">
      <c r="V46447" s="17"/>
    </row>
    <row r="46448" spans="22:22" x14ac:dyDescent="0.35">
      <c r="V46448" s="17"/>
    </row>
    <row r="46449" spans="22:22" x14ac:dyDescent="0.35">
      <c r="V46449" s="17"/>
    </row>
    <row r="46450" spans="22:22" x14ac:dyDescent="0.35">
      <c r="V46450" s="17"/>
    </row>
    <row r="46451" spans="22:22" x14ac:dyDescent="0.35">
      <c r="V46451" s="17"/>
    </row>
    <row r="46452" spans="22:22" x14ac:dyDescent="0.35">
      <c r="V46452" s="17"/>
    </row>
    <row r="46453" spans="22:22" x14ac:dyDescent="0.35">
      <c r="V46453" s="17"/>
    </row>
    <row r="46454" spans="22:22" x14ac:dyDescent="0.35">
      <c r="V46454" s="17"/>
    </row>
    <row r="46455" spans="22:22" x14ac:dyDescent="0.35">
      <c r="V46455" s="17"/>
    </row>
    <row r="46456" spans="22:22" x14ac:dyDescent="0.35">
      <c r="V46456" s="17"/>
    </row>
    <row r="46457" spans="22:22" x14ac:dyDescent="0.35">
      <c r="V46457" s="17"/>
    </row>
    <row r="46458" spans="22:22" x14ac:dyDescent="0.35">
      <c r="V46458" s="17"/>
    </row>
    <row r="46459" spans="22:22" x14ac:dyDescent="0.35">
      <c r="V46459" s="17"/>
    </row>
    <row r="46460" spans="22:22" x14ac:dyDescent="0.35">
      <c r="V46460" s="17"/>
    </row>
    <row r="46461" spans="22:22" x14ac:dyDescent="0.35">
      <c r="V46461" s="17"/>
    </row>
    <row r="46462" spans="22:22" x14ac:dyDescent="0.35">
      <c r="V46462" s="17"/>
    </row>
    <row r="46463" spans="22:22" x14ac:dyDescent="0.35">
      <c r="V46463" s="17"/>
    </row>
    <row r="46464" spans="22:22" x14ac:dyDescent="0.35">
      <c r="V46464" s="17"/>
    </row>
    <row r="46465" spans="22:22" x14ac:dyDescent="0.35">
      <c r="V46465" s="17"/>
    </row>
    <row r="46466" spans="22:22" x14ac:dyDescent="0.35">
      <c r="V46466" s="17"/>
    </row>
    <row r="46467" spans="22:22" x14ac:dyDescent="0.35">
      <c r="V46467" s="17"/>
    </row>
    <row r="46468" spans="22:22" x14ac:dyDescent="0.35">
      <c r="V46468" s="17"/>
    </row>
    <row r="46469" spans="22:22" x14ac:dyDescent="0.35">
      <c r="V46469" s="17"/>
    </row>
    <row r="46470" spans="22:22" x14ac:dyDescent="0.35">
      <c r="V46470" s="17"/>
    </row>
    <row r="46471" spans="22:22" x14ac:dyDescent="0.35">
      <c r="V46471" s="17"/>
    </row>
    <row r="46472" spans="22:22" x14ac:dyDescent="0.35">
      <c r="V46472" s="17"/>
    </row>
    <row r="46473" spans="22:22" x14ac:dyDescent="0.35">
      <c r="V46473" s="17"/>
    </row>
    <row r="46474" spans="22:22" x14ac:dyDescent="0.35">
      <c r="V46474" s="17"/>
    </row>
    <row r="46475" spans="22:22" x14ac:dyDescent="0.35">
      <c r="V46475" s="17"/>
    </row>
    <row r="46476" spans="22:22" x14ac:dyDescent="0.35">
      <c r="V46476" s="17"/>
    </row>
    <row r="46477" spans="22:22" x14ac:dyDescent="0.35">
      <c r="V46477" s="17"/>
    </row>
    <row r="46478" spans="22:22" x14ac:dyDescent="0.35">
      <c r="V46478" s="17"/>
    </row>
    <row r="46479" spans="22:22" x14ac:dyDescent="0.35">
      <c r="V46479" s="17"/>
    </row>
    <row r="46480" spans="22:22" x14ac:dyDescent="0.35">
      <c r="V46480" s="17"/>
    </row>
    <row r="46481" spans="22:22" x14ac:dyDescent="0.35">
      <c r="V46481" s="17"/>
    </row>
    <row r="46482" spans="22:22" x14ac:dyDescent="0.35">
      <c r="V46482" s="17"/>
    </row>
    <row r="46483" spans="22:22" x14ac:dyDescent="0.35">
      <c r="V46483" s="17"/>
    </row>
    <row r="46484" spans="22:22" x14ac:dyDescent="0.35">
      <c r="V46484" s="17"/>
    </row>
    <row r="46485" spans="22:22" x14ac:dyDescent="0.35">
      <c r="V46485" s="17"/>
    </row>
    <row r="46486" spans="22:22" x14ac:dyDescent="0.35">
      <c r="V46486" s="17"/>
    </row>
    <row r="46487" spans="22:22" x14ac:dyDescent="0.35">
      <c r="V46487" s="17"/>
    </row>
    <row r="46488" spans="22:22" x14ac:dyDescent="0.35">
      <c r="V46488" s="17"/>
    </row>
    <row r="46489" spans="22:22" x14ac:dyDescent="0.35">
      <c r="V46489" s="17"/>
    </row>
    <row r="46490" spans="22:22" x14ac:dyDescent="0.35">
      <c r="V46490" s="17"/>
    </row>
    <row r="46491" spans="22:22" x14ac:dyDescent="0.35">
      <c r="V46491" s="17"/>
    </row>
    <row r="46492" spans="22:22" x14ac:dyDescent="0.35">
      <c r="V46492" s="17"/>
    </row>
    <row r="46493" spans="22:22" x14ac:dyDescent="0.35">
      <c r="V46493" s="17"/>
    </row>
    <row r="46494" spans="22:22" x14ac:dyDescent="0.35">
      <c r="V46494" s="17"/>
    </row>
    <row r="46495" spans="22:22" x14ac:dyDescent="0.35">
      <c r="V46495" s="17"/>
    </row>
    <row r="46496" spans="22:22" x14ac:dyDescent="0.35">
      <c r="V46496" s="17"/>
    </row>
    <row r="46497" spans="22:22" x14ac:dyDescent="0.35">
      <c r="V46497" s="17"/>
    </row>
    <row r="46498" spans="22:22" x14ac:dyDescent="0.35">
      <c r="V46498" s="17"/>
    </row>
    <row r="46499" spans="22:22" x14ac:dyDescent="0.35">
      <c r="V46499" s="17"/>
    </row>
    <row r="46500" spans="22:22" x14ac:dyDescent="0.35">
      <c r="V46500" s="17"/>
    </row>
    <row r="46501" spans="22:22" x14ac:dyDescent="0.35">
      <c r="V46501" s="17"/>
    </row>
    <row r="46502" spans="22:22" x14ac:dyDescent="0.35">
      <c r="V46502" s="17"/>
    </row>
    <row r="46503" spans="22:22" x14ac:dyDescent="0.35">
      <c r="V46503" s="17"/>
    </row>
    <row r="46504" spans="22:22" x14ac:dyDescent="0.35">
      <c r="V46504" s="17"/>
    </row>
    <row r="46505" spans="22:22" x14ac:dyDescent="0.35">
      <c r="V46505" s="17"/>
    </row>
    <row r="46506" spans="22:22" x14ac:dyDescent="0.35">
      <c r="V46506" s="17"/>
    </row>
    <row r="46507" spans="22:22" x14ac:dyDescent="0.35">
      <c r="V46507" s="17"/>
    </row>
    <row r="46508" spans="22:22" x14ac:dyDescent="0.35">
      <c r="V46508" s="17"/>
    </row>
    <row r="46509" spans="22:22" x14ac:dyDescent="0.35">
      <c r="V46509" s="17"/>
    </row>
    <row r="46510" spans="22:22" x14ac:dyDescent="0.35">
      <c r="V46510" s="17"/>
    </row>
    <row r="46511" spans="22:22" x14ac:dyDescent="0.35">
      <c r="V46511" s="17"/>
    </row>
    <row r="46512" spans="22:22" x14ac:dyDescent="0.35">
      <c r="V46512" s="17"/>
    </row>
    <row r="46513" spans="22:22" x14ac:dyDescent="0.35">
      <c r="V46513" s="17"/>
    </row>
    <row r="46514" spans="22:22" x14ac:dyDescent="0.35">
      <c r="V46514" s="17"/>
    </row>
    <row r="46515" spans="22:22" x14ac:dyDescent="0.35">
      <c r="V46515" s="17"/>
    </row>
    <row r="46516" spans="22:22" x14ac:dyDescent="0.35">
      <c r="V46516" s="17"/>
    </row>
    <row r="46517" spans="22:22" x14ac:dyDescent="0.35">
      <c r="V46517" s="17"/>
    </row>
    <row r="46518" spans="22:22" x14ac:dyDescent="0.35">
      <c r="V46518" s="17"/>
    </row>
    <row r="46519" spans="22:22" x14ac:dyDescent="0.35">
      <c r="V46519" s="17"/>
    </row>
    <row r="46520" spans="22:22" x14ac:dyDescent="0.35">
      <c r="V46520" s="17"/>
    </row>
    <row r="46521" spans="22:22" x14ac:dyDescent="0.35">
      <c r="V46521" s="17"/>
    </row>
    <row r="46522" spans="22:22" x14ac:dyDescent="0.35">
      <c r="V46522" s="17"/>
    </row>
    <row r="46523" spans="22:22" x14ac:dyDescent="0.35">
      <c r="V46523" s="17"/>
    </row>
    <row r="46524" spans="22:22" x14ac:dyDescent="0.35">
      <c r="V46524" s="17"/>
    </row>
    <row r="46525" spans="22:22" x14ac:dyDescent="0.35">
      <c r="V46525" s="17"/>
    </row>
    <row r="46526" spans="22:22" x14ac:dyDescent="0.35">
      <c r="V46526" s="17"/>
    </row>
    <row r="46527" spans="22:22" x14ac:dyDescent="0.35">
      <c r="V46527" s="17"/>
    </row>
    <row r="46528" spans="22:22" x14ac:dyDescent="0.35">
      <c r="V46528" s="17"/>
    </row>
    <row r="46529" spans="22:22" x14ac:dyDescent="0.35">
      <c r="V46529" s="17"/>
    </row>
    <row r="46530" spans="22:22" x14ac:dyDescent="0.35">
      <c r="V46530" s="17"/>
    </row>
    <row r="46531" spans="22:22" x14ac:dyDescent="0.35">
      <c r="V46531" s="17"/>
    </row>
    <row r="46532" spans="22:22" x14ac:dyDescent="0.35">
      <c r="V46532" s="17"/>
    </row>
    <row r="46533" spans="22:22" x14ac:dyDescent="0.35">
      <c r="V46533" s="17"/>
    </row>
    <row r="46534" spans="22:22" x14ac:dyDescent="0.35">
      <c r="V46534" s="17"/>
    </row>
    <row r="46535" spans="22:22" x14ac:dyDescent="0.35">
      <c r="V46535" s="17"/>
    </row>
    <row r="46536" spans="22:22" x14ac:dyDescent="0.35">
      <c r="V46536" s="17"/>
    </row>
    <row r="46537" spans="22:22" x14ac:dyDescent="0.35">
      <c r="V46537" s="17"/>
    </row>
    <row r="46538" spans="22:22" x14ac:dyDescent="0.35">
      <c r="V46538" s="17"/>
    </row>
    <row r="46539" spans="22:22" x14ac:dyDescent="0.35">
      <c r="V46539" s="17"/>
    </row>
    <row r="46540" spans="22:22" x14ac:dyDescent="0.35">
      <c r="V46540" s="17"/>
    </row>
    <row r="46541" spans="22:22" x14ac:dyDescent="0.35">
      <c r="V46541" s="17"/>
    </row>
    <row r="46542" spans="22:22" x14ac:dyDescent="0.35">
      <c r="V46542" s="17"/>
    </row>
    <row r="46543" spans="22:22" x14ac:dyDescent="0.35">
      <c r="V46543" s="17"/>
    </row>
    <row r="46544" spans="22:22" x14ac:dyDescent="0.35">
      <c r="V46544" s="17"/>
    </row>
    <row r="46545" spans="22:22" x14ac:dyDescent="0.35">
      <c r="V46545" s="17"/>
    </row>
    <row r="46546" spans="22:22" x14ac:dyDescent="0.35">
      <c r="V46546" s="17"/>
    </row>
    <row r="46547" spans="22:22" x14ac:dyDescent="0.35">
      <c r="V46547" s="17"/>
    </row>
    <row r="46548" spans="22:22" x14ac:dyDescent="0.35">
      <c r="V46548" s="17"/>
    </row>
    <row r="46549" spans="22:22" x14ac:dyDescent="0.35">
      <c r="V46549" s="17"/>
    </row>
    <row r="46550" spans="22:22" x14ac:dyDescent="0.35">
      <c r="V46550" s="17"/>
    </row>
    <row r="46551" spans="22:22" x14ac:dyDescent="0.35">
      <c r="V46551" s="17"/>
    </row>
    <row r="46552" spans="22:22" x14ac:dyDescent="0.35">
      <c r="V46552" s="17"/>
    </row>
    <row r="46553" spans="22:22" x14ac:dyDescent="0.35">
      <c r="V46553" s="17"/>
    </row>
    <row r="46554" spans="22:22" x14ac:dyDescent="0.35">
      <c r="V46554" s="17"/>
    </row>
    <row r="46555" spans="22:22" x14ac:dyDescent="0.35">
      <c r="V46555" s="17"/>
    </row>
    <row r="46556" spans="22:22" x14ac:dyDescent="0.35">
      <c r="V46556" s="17"/>
    </row>
    <row r="46557" spans="22:22" x14ac:dyDescent="0.35">
      <c r="V46557" s="17"/>
    </row>
    <row r="46558" spans="22:22" x14ac:dyDescent="0.35">
      <c r="V46558" s="17"/>
    </row>
    <row r="46559" spans="22:22" x14ac:dyDescent="0.35">
      <c r="V46559" s="17"/>
    </row>
    <row r="46560" spans="22:22" x14ac:dyDescent="0.35">
      <c r="V46560" s="17"/>
    </row>
    <row r="46561" spans="22:22" x14ac:dyDescent="0.35">
      <c r="V46561" s="17"/>
    </row>
    <row r="46562" spans="22:22" x14ac:dyDescent="0.35">
      <c r="V46562" s="17"/>
    </row>
    <row r="46563" spans="22:22" x14ac:dyDescent="0.35">
      <c r="V46563" s="17"/>
    </row>
    <row r="46564" spans="22:22" x14ac:dyDescent="0.35">
      <c r="V46564" s="17"/>
    </row>
    <row r="46565" spans="22:22" x14ac:dyDescent="0.35">
      <c r="V46565" s="17"/>
    </row>
    <row r="46566" spans="22:22" x14ac:dyDescent="0.35">
      <c r="V46566" s="17"/>
    </row>
    <row r="46567" spans="22:22" x14ac:dyDescent="0.35">
      <c r="V46567" s="17"/>
    </row>
    <row r="46568" spans="22:22" x14ac:dyDescent="0.35">
      <c r="V46568" s="17"/>
    </row>
    <row r="46569" spans="22:22" x14ac:dyDescent="0.35">
      <c r="V46569" s="17"/>
    </row>
    <row r="46570" spans="22:22" x14ac:dyDescent="0.35">
      <c r="V46570" s="17"/>
    </row>
    <row r="46571" spans="22:22" x14ac:dyDescent="0.35">
      <c r="V46571" s="17"/>
    </row>
    <row r="46572" spans="22:22" x14ac:dyDescent="0.35">
      <c r="V46572" s="17"/>
    </row>
    <row r="46573" spans="22:22" x14ac:dyDescent="0.35">
      <c r="V46573" s="17"/>
    </row>
    <row r="46574" spans="22:22" x14ac:dyDescent="0.35">
      <c r="V46574" s="17"/>
    </row>
    <row r="46575" spans="22:22" x14ac:dyDescent="0.35">
      <c r="V46575" s="17"/>
    </row>
    <row r="46576" spans="22:22" x14ac:dyDescent="0.35">
      <c r="V46576" s="17"/>
    </row>
    <row r="46577" spans="22:22" x14ac:dyDescent="0.35">
      <c r="V46577" s="17"/>
    </row>
    <row r="46578" spans="22:22" x14ac:dyDescent="0.35">
      <c r="V46578" s="17"/>
    </row>
    <row r="46579" spans="22:22" x14ac:dyDescent="0.35">
      <c r="V46579" s="17"/>
    </row>
    <row r="46580" spans="22:22" x14ac:dyDescent="0.35">
      <c r="V46580" s="17"/>
    </row>
    <row r="46581" spans="22:22" x14ac:dyDescent="0.35">
      <c r="V46581" s="17"/>
    </row>
    <row r="46582" spans="22:22" x14ac:dyDescent="0.35">
      <c r="V46582" s="17"/>
    </row>
    <row r="46583" spans="22:22" x14ac:dyDescent="0.35">
      <c r="V46583" s="17"/>
    </row>
    <row r="46584" spans="22:22" x14ac:dyDescent="0.35">
      <c r="V46584" s="17"/>
    </row>
    <row r="46585" spans="22:22" x14ac:dyDescent="0.35">
      <c r="V46585" s="17"/>
    </row>
    <row r="46586" spans="22:22" x14ac:dyDescent="0.35">
      <c r="V46586" s="17"/>
    </row>
    <row r="46587" spans="22:22" x14ac:dyDescent="0.35">
      <c r="V46587" s="17"/>
    </row>
    <row r="46588" spans="22:22" x14ac:dyDescent="0.35">
      <c r="V46588" s="17"/>
    </row>
    <row r="46589" spans="22:22" x14ac:dyDescent="0.35">
      <c r="V46589" s="17"/>
    </row>
    <row r="46590" spans="22:22" x14ac:dyDescent="0.35">
      <c r="V46590" s="17"/>
    </row>
    <row r="46591" spans="22:22" x14ac:dyDescent="0.35">
      <c r="V46591" s="17"/>
    </row>
    <row r="46592" spans="22:22" x14ac:dyDescent="0.35">
      <c r="V46592" s="17"/>
    </row>
    <row r="46593" spans="22:22" x14ac:dyDescent="0.35">
      <c r="V46593" s="17"/>
    </row>
    <row r="46594" spans="22:22" x14ac:dyDescent="0.35">
      <c r="V46594" s="17"/>
    </row>
    <row r="46595" spans="22:22" x14ac:dyDescent="0.35">
      <c r="V46595" s="17"/>
    </row>
    <row r="46596" spans="22:22" x14ac:dyDescent="0.35">
      <c r="V46596" s="17"/>
    </row>
    <row r="46597" spans="22:22" x14ac:dyDescent="0.35">
      <c r="V46597" s="17"/>
    </row>
    <row r="46598" spans="22:22" x14ac:dyDescent="0.35">
      <c r="V46598" s="17"/>
    </row>
    <row r="46599" spans="22:22" x14ac:dyDescent="0.35">
      <c r="V46599" s="17"/>
    </row>
    <row r="46600" spans="22:22" x14ac:dyDescent="0.35">
      <c r="V46600" s="17"/>
    </row>
    <row r="46601" spans="22:22" x14ac:dyDescent="0.35">
      <c r="V46601" s="17"/>
    </row>
    <row r="46602" spans="22:22" x14ac:dyDescent="0.35">
      <c r="V46602" s="17"/>
    </row>
    <row r="46603" spans="22:22" x14ac:dyDescent="0.35">
      <c r="V46603" s="17"/>
    </row>
    <row r="46604" spans="22:22" x14ac:dyDescent="0.35">
      <c r="V46604" s="17"/>
    </row>
    <row r="46605" spans="22:22" x14ac:dyDescent="0.35">
      <c r="V46605" s="17"/>
    </row>
    <row r="46606" spans="22:22" x14ac:dyDescent="0.35">
      <c r="V46606" s="17"/>
    </row>
    <row r="46607" spans="22:22" x14ac:dyDescent="0.35">
      <c r="V46607" s="17"/>
    </row>
    <row r="46608" spans="22:22" x14ac:dyDescent="0.35">
      <c r="V46608" s="17"/>
    </row>
    <row r="46609" spans="22:22" x14ac:dyDescent="0.35">
      <c r="V46609" s="17"/>
    </row>
    <row r="46610" spans="22:22" x14ac:dyDescent="0.35">
      <c r="V46610" s="17"/>
    </row>
    <row r="46611" spans="22:22" x14ac:dyDescent="0.35">
      <c r="V46611" s="17"/>
    </row>
    <row r="46612" spans="22:22" x14ac:dyDescent="0.35">
      <c r="V46612" s="17"/>
    </row>
    <row r="46613" spans="22:22" x14ac:dyDescent="0.35">
      <c r="V46613" s="17"/>
    </row>
    <row r="46614" spans="22:22" x14ac:dyDescent="0.35">
      <c r="V46614" s="17"/>
    </row>
    <row r="46615" spans="22:22" x14ac:dyDescent="0.35">
      <c r="V46615" s="17"/>
    </row>
    <row r="46616" spans="22:22" x14ac:dyDescent="0.35">
      <c r="V46616" s="17"/>
    </row>
    <row r="46617" spans="22:22" x14ac:dyDescent="0.35">
      <c r="V46617" s="17"/>
    </row>
    <row r="46618" spans="22:22" x14ac:dyDescent="0.35">
      <c r="V46618" s="17"/>
    </row>
    <row r="46619" spans="22:22" x14ac:dyDescent="0.35">
      <c r="V46619" s="17"/>
    </row>
    <row r="46620" spans="22:22" x14ac:dyDescent="0.35">
      <c r="V46620" s="17"/>
    </row>
    <row r="46621" spans="22:22" x14ac:dyDescent="0.35">
      <c r="V46621" s="17"/>
    </row>
    <row r="46622" spans="22:22" x14ac:dyDescent="0.35">
      <c r="V46622" s="17"/>
    </row>
    <row r="46623" spans="22:22" x14ac:dyDescent="0.35">
      <c r="V46623" s="17"/>
    </row>
    <row r="46624" spans="22:22" x14ac:dyDescent="0.35">
      <c r="V46624" s="17"/>
    </row>
    <row r="46625" spans="22:22" x14ac:dyDescent="0.35">
      <c r="V46625" s="17"/>
    </row>
    <row r="46626" spans="22:22" x14ac:dyDescent="0.35">
      <c r="V46626" s="17"/>
    </row>
    <row r="46627" spans="22:22" x14ac:dyDescent="0.35">
      <c r="V46627" s="17"/>
    </row>
    <row r="46628" spans="22:22" x14ac:dyDescent="0.35">
      <c r="V46628" s="17"/>
    </row>
    <row r="46629" spans="22:22" x14ac:dyDescent="0.35">
      <c r="V46629" s="17"/>
    </row>
    <row r="46630" spans="22:22" x14ac:dyDescent="0.35">
      <c r="V46630" s="17"/>
    </row>
    <row r="46631" spans="22:22" x14ac:dyDescent="0.35">
      <c r="V46631" s="17"/>
    </row>
    <row r="46632" spans="22:22" x14ac:dyDescent="0.35">
      <c r="V46632" s="17"/>
    </row>
    <row r="46633" spans="22:22" x14ac:dyDescent="0.35">
      <c r="V46633" s="17"/>
    </row>
    <row r="46634" spans="22:22" x14ac:dyDescent="0.35">
      <c r="V46634" s="17"/>
    </row>
    <row r="46635" spans="22:22" x14ac:dyDescent="0.35">
      <c r="V46635" s="17"/>
    </row>
    <row r="46636" spans="22:22" x14ac:dyDescent="0.35">
      <c r="V46636" s="17"/>
    </row>
    <row r="46637" spans="22:22" x14ac:dyDescent="0.35">
      <c r="V46637" s="17"/>
    </row>
    <row r="46638" spans="22:22" x14ac:dyDescent="0.35">
      <c r="V46638" s="17"/>
    </row>
    <row r="46639" spans="22:22" x14ac:dyDescent="0.35">
      <c r="V46639" s="17"/>
    </row>
    <row r="46640" spans="22:22" x14ac:dyDescent="0.35">
      <c r="V46640" s="17"/>
    </row>
    <row r="46641" spans="22:22" x14ac:dyDescent="0.35">
      <c r="V46641" s="17"/>
    </row>
    <row r="46642" spans="22:22" x14ac:dyDescent="0.35">
      <c r="V46642" s="17"/>
    </row>
    <row r="46643" spans="22:22" x14ac:dyDescent="0.35">
      <c r="V46643" s="17"/>
    </row>
    <row r="46644" spans="22:22" x14ac:dyDescent="0.35">
      <c r="V46644" s="17"/>
    </row>
    <row r="46645" spans="22:22" x14ac:dyDescent="0.35">
      <c r="V46645" s="17"/>
    </row>
    <row r="46646" spans="22:22" x14ac:dyDescent="0.35">
      <c r="V46646" s="17"/>
    </row>
    <row r="46647" spans="22:22" x14ac:dyDescent="0.35">
      <c r="V46647" s="17"/>
    </row>
    <row r="46648" spans="22:22" x14ac:dyDescent="0.35">
      <c r="V46648" s="17"/>
    </row>
    <row r="46649" spans="22:22" x14ac:dyDescent="0.35">
      <c r="V46649" s="17"/>
    </row>
    <row r="46650" spans="22:22" x14ac:dyDescent="0.35">
      <c r="V46650" s="17"/>
    </row>
    <row r="46651" spans="22:22" x14ac:dyDescent="0.35">
      <c r="V46651" s="17"/>
    </row>
    <row r="46652" spans="22:22" x14ac:dyDescent="0.35">
      <c r="V46652" s="17"/>
    </row>
    <row r="46653" spans="22:22" x14ac:dyDescent="0.35">
      <c r="V46653" s="17"/>
    </row>
    <row r="46654" spans="22:22" x14ac:dyDescent="0.35">
      <c r="V46654" s="17"/>
    </row>
    <row r="46655" spans="22:22" x14ac:dyDescent="0.35">
      <c r="V46655" s="17"/>
    </row>
    <row r="46656" spans="22:22" x14ac:dyDescent="0.35">
      <c r="V46656" s="17"/>
    </row>
    <row r="46657" spans="22:22" x14ac:dyDescent="0.35">
      <c r="V46657" s="17"/>
    </row>
    <row r="46658" spans="22:22" x14ac:dyDescent="0.35">
      <c r="V46658" s="17"/>
    </row>
    <row r="46659" spans="22:22" x14ac:dyDescent="0.35">
      <c r="V46659" s="17"/>
    </row>
    <row r="46660" spans="22:22" x14ac:dyDescent="0.35">
      <c r="V46660" s="17"/>
    </row>
    <row r="46661" spans="22:22" x14ac:dyDescent="0.35">
      <c r="V46661" s="17"/>
    </row>
    <row r="46662" spans="22:22" x14ac:dyDescent="0.35">
      <c r="V46662" s="17"/>
    </row>
    <row r="46663" spans="22:22" x14ac:dyDescent="0.35">
      <c r="V46663" s="17"/>
    </row>
    <row r="46664" spans="22:22" x14ac:dyDescent="0.35">
      <c r="V46664" s="17"/>
    </row>
    <row r="46665" spans="22:22" x14ac:dyDescent="0.35">
      <c r="V46665" s="17"/>
    </row>
    <row r="46666" spans="22:22" x14ac:dyDescent="0.35">
      <c r="V46666" s="17"/>
    </row>
    <row r="46667" spans="22:22" x14ac:dyDescent="0.35">
      <c r="V46667" s="17"/>
    </row>
    <row r="46668" spans="22:22" x14ac:dyDescent="0.35">
      <c r="V46668" s="17"/>
    </row>
    <row r="46669" spans="22:22" x14ac:dyDescent="0.35">
      <c r="V46669" s="17"/>
    </row>
    <row r="46670" spans="22:22" x14ac:dyDescent="0.35">
      <c r="V46670" s="17"/>
    </row>
    <row r="46671" spans="22:22" x14ac:dyDescent="0.35">
      <c r="V46671" s="17"/>
    </row>
    <row r="46672" spans="22:22" x14ac:dyDescent="0.35">
      <c r="V46672" s="17"/>
    </row>
    <row r="46673" spans="22:22" x14ac:dyDescent="0.35">
      <c r="V46673" s="17"/>
    </row>
    <row r="46674" spans="22:22" x14ac:dyDescent="0.35">
      <c r="V46674" s="17"/>
    </row>
    <row r="46675" spans="22:22" x14ac:dyDescent="0.35">
      <c r="V46675" s="17"/>
    </row>
    <row r="46676" spans="22:22" x14ac:dyDescent="0.35">
      <c r="V46676" s="17"/>
    </row>
    <row r="46677" spans="22:22" x14ac:dyDescent="0.35">
      <c r="V46677" s="17"/>
    </row>
    <row r="46678" spans="22:22" x14ac:dyDescent="0.35">
      <c r="V46678" s="17"/>
    </row>
    <row r="46679" spans="22:22" x14ac:dyDescent="0.35">
      <c r="V46679" s="17"/>
    </row>
    <row r="46680" spans="22:22" x14ac:dyDescent="0.35">
      <c r="V46680" s="17"/>
    </row>
    <row r="46681" spans="22:22" x14ac:dyDescent="0.35">
      <c r="V46681" s="17"/>
    </row>
    <row r="46682" spans="22:22" x14ac:dyDescent="0.35">
      <c r="V46682" s="17"/>
    </row>
    <row r="46683" spans="22:22" x14ac:dyDescent="0.35">
      <c r="V46683" s="17"/>
    </row>
    <row r="46684" spans="22:22" x14ac:dyDescent="0.35">
      <c r="V46684" s="17"/>
    </row>
    <row r="46685" spans="22:22" x14ac:dyDescent="0.35">
      <c r="V46685" s="17"/>
    </row>
    <row r="46686" spans="22:22" x14ac:dyDescent="0.35">
      <c r="V46686" s="17"/>
    </row>
    <row r="46687" spans="22:22" x14ac:dyDescent="0.35">
      <c r="V46687" s="17"/>
    </row>
    <row r="46688" spans="22:22" x14ac:dyDescent="0.35">
      <c r="V46688" s="17"/>
    </row>
    <row r="46689" spans="22:22" x14ac:dyDescent="0.35">
      <c r="V46689" s="17"/>
    </row>
    <row r="46690" spans="22:22" x14ac:dyDescent="0.35">
      <c r="V46690" s="17"/>
    </row>
    <row r="46691" spans="22:22" x14ac:dyDescent="0.35">
      <c r="V46691" s="17"/>
    </row>
    <row r="46692" spans="22:22" x14ac:dyDescent="0.35">
      <c r="V46692" s="17"/>
    </row>
    <row r="46693" spans="22:22" x14ac:dyDescent="0.35">
      <c r="V46693" s="17"/>
    </row>
    <row r="46694" spans="22:22" x14ac:dyDescent="0.35">
      <c r="V46694" s="17"/>
    </row>
    <row r="46695" spans="22:22" x14ac:dyDescent="0.35">
      <c r="V46695" s="17"/>
    </row>
    <row r="46696" spans="22:22" x14ac:dyDescent="0.35">
      <c r="V46696" s="17"/>
    </row>
    <row r="46697" spans="22:22" x14ac:dyDescent="0.35">
      <c r="V46697" s="17"/>
    </row>
    <row r="46698" spans="22:22" x14ac:dyDescent="0.35">
      <c r="V46698" s="17"/>
    </row>
    <row r="46699" spans="22:22" x14ac:dyDescent="0.35">
      <c r="V46699" s="17"/>
    </row>
    <row r="46700" spans="22:22" x14ac:dyDescent="0.35">
      <c r="V46700" s="17"/>
    </row>
    <row r="46701" spans="22:22" x14ac:dyDescent="0.35">
      <c r="V46701" s="17"/>
    </row>
    <row r="46702" spans="22:22" x14ac:dyDescent="0.35">
      <c r="V46702" s="17"/>
    </row>
    <row r="46703" spans="22:22" x14ac:dyDescent="0.35">
      <c r="V46703" s="17"/>
    </row>
    <row r="46704" spans="22:22" x14ac:dyDescent="0.35">
      <c r="V46704" s="17"/>
    </row>
    <row r="46705" spans="22:22" x14ac:dyDescent="0.35">
      <c r="V46705" s="17"/>
    </row>
    <row r="46706" spans="22:22" x14ac:dyDescent="0.35">
      <c r="V46706" s="17"/>
    </row>
    <row r="46707" spans="22:22" x14ac:dyDescent="0.35">
      <c r="V46707" s="17"/>
    </row>
    <row r="46708" spans="22:22" x14ac:dyDescent="0.35">
      <c r="V46708" s="17"/>
    </row>
    <row r="46709" spans="22:22" x14ac:dyDescent="0.35">
      <c r="V46709" s="17"/>
    </row>
    <row r="46710" spans="22:22" x14ac:dyDescent="0.35">
      <c r="V46710" s="17"/>
    </row>
    <row r="46711" spans="22:22" x14ac:dyDescent="0.35">
      <c r="V46711" s="17"/>
    </row>
    <row r="46712" spans="22:22" x14ac:dyDescent="0.35">
      <c r="V46712" s="17"/>
    </row>
    <row r="46713" spans="22:22" x14ac:dyDescent="0.35">
      <c r="V46713" s="17"/>
    </row>
    <row r="46714" spans="22:22" x14ac:dyDescent="0.35">
      <c r="V46714" s="17"/>
    </row>
    <row r="46715" spans="22:22" x14ac:dyDescent="0.35">
      <c r="V46715" s="17"/>
    </row>
    <row r="46716" spans="22:22" x14ac:dyDescent="0.35">
      <c r="V46716" s="17"/>
    </row>
    <row r="46717" spans="22:22" x14ac:dyDescent="0.35">
      <c r="V46717" s="17"/>
    </row>
    <row r="46718" spans="22:22" x14ac:dyDescent="0.35">
      <c r="V46718" s="17"/>
    </row>
    <row r="46719" spans="22:22" x14ac:dyDescent="0.35">
      <c r="V46719" s="17"/>
    </row>
    <row r="46720" spans="22:22" x14ac:dyDescent="0.35">
      <c r="V46720" s="17"/>
    </row>
    <row r="46721" spans="22:22" x14ac:dyDescent="0.35">
      <c r="V46721" s="17"/>
    </row>
    <row r="46722" spans="22:22" x14ac:dyDescent="0.35">
      <c r="V46722" s="17"/>
    </row>
    <row r="46723" spans="22:22" x14ac:dyDescent="0.35">
      <c r="V46723" s="17"/>
    </row>
    <row r="46724" spans="22:22" x14ac:dyDescent="0.35">
      <c r="V46724" s="17"/>
    </row>
    <row r="46725" spans="22:22" x14ac:dyDescent="0.35">
      <c r="V46725" s="17"/>
    </row>
    <row r="46726" spans="22:22" x14ac:dyDescent="0.35">
      <c r="V46726" s="17"/>
    </row>
    <row r="46727" spans="22:22" x14ac:dyDescent="0.35">
      <c r="V46727" s="17"/>
    </row>
    <row r="46728" spans="22:22" x14ac:dyDescent="0.35">
      <c r="V46728" s="17"/>
    </row>
    <row r="46729" spans="22:22" x14ac:dyDescent="0.35">
      <c r="V46729" s="17"/>
    </row>
    <row r="46730" spans="22:22" x14ac:dyDescent="0.35">
      <c r="V46730" s="17"/>
    </row>
    <row r="46731" spans="22:22" x14ac:dyDescent="0.35">
      <c r="V46731" s="17"/>
    </row>
    <row r="46732" spans="22:22" x14ac:dyDescent="0.35">
      <c r="V46732" s="17"/>
    </row>
    <row r="46733" spans="22:22" x14ac:dyDescent="0.35">
      <c r="V46733" s="17"/>
    </row>
    <row r="46734" spans="22:22" x14ac:dyDescent="0.35">
      <c r="V46734" s="17"/>
    </row>
    <row r="46735" spans="22:22" x14ac:dyDescent="0.35">
      <c r="V46735" s="17"/>
    </row>
    <row r="46736" spans="22:22" x14ac:dyDescent="0.35">
      <c r="V46736" s="17"/>
    </row>
    <row r="46737" spans="22:22" x14ac:dyDescent="0.35">
      <c r="V46737" s="17"/>
    </row>
    <row r="46738" spans="22:22" x14ac:dyDescent="0.35">
      <c r="V46738" s="17"/>
    </row>
    <row r="46739" spans="22:22" x14ac:dyDescent="0.35">
      <c r="V46739" s="17"/>
    </row>
    <row r="46740" spans="22:22" x14ac:dyDescent="0.35">
      <c r="V46740" s="17"/>
    </row>
    <row r="46741" spans="22:22" x14ac:dyDescent="0.35">
      <c r="V46741" s="17"/>
    </row>
    <row r="46742" spans="22:22" x14ac:dyDescent="0.35">
      <c r="V46742" s="17"/>
    </row>
    <row r="46743" spans="22:22" x14ac:dyDescent="0.35">
      <c r="V46743" s="17"/>
    </row>
    <row r="46744" spans="22:22" x14ac:dyDescent="0.35">
      <c r="V46744" s="17"/>
    </row>
    <row r="46745" spans="22:22" x14ac:dyDescent="0.35">
      <c r="V46745" s="17"/>
    </row>
    <row r="46746" spans="22:22" x14ac:dyDescent="0.35">
      <c r="V46746" s="17"/>
    </row>
    <row r="46747" spans="22:22" x14ac:dyDescent="0.35">
      <c r="V46747" s="17"/>
    </row>
    <row r="46748" spans="22:22" x14ac:dyDescent="0.35">
      <c r="V46748" s="17"/>
    </row>
    <row r="46749" spans="22:22" x14ac:dyDescent="0.35">
      <c r="V46749" s="17"/>
    </row>
    <row r="46750" spans="22:22" x14ac:dyDescent="0.35">
      <c r="V46750" s="17"/>
    </row>
    <row r="46751" spans="22:22" x14ac:dyDescent="0.35">
      <c r="V46751" s="17"/>
    </row>
    <row r="46752" spans="22:22" x14ac:dyDescent="0.35">
      <c r="V46752" s="17"/>
    </row>
    <row r="46753" spans="22:22" x14ac:dyDescent="0.35">
      <c r="V46753" s="17"/>
    </row>
    <row r="46754" spans="22:22" x14ac:dyDescent="0.35">
      <c r="V46754" s="17"/>
    </row>
    <row r="46755" spans="22:22" x14ac:dyDescent="0.35">
      <c r="V46755" s="17"/>
    </row>
    <row r="46756" spans="22:22" x14ac:dyDescent="0.35">
      <c r="V46756" s="17"/>
    </row>
    <row r="46757" spans="22:22" x14ac:dyDescent="0.35">
      <c r="V46757" s="17"/>
    </row>
    <row r="46758" spans="22:22" x14ac:dyDescent="0.35">
      <c r="V46758" s="17"/>
    </row>
    <row r="46759" spans="22:22" x14ac:dyDescent="0.35">
      <c r="V46759" s="17"/>
    </row>
    <row r="46760" spans="22:22" x14ac:dyDescent="0.35">
      <c r="V46760" s="17"/>
    </row>
    <row r="46761" spans="22:22" x14ac:dyDescent="0.35">
      <c r="V46761" s="17"/>
    </row>
    <row r="46762" spans="22:22" x14ac:dyDescent="0.35">
      <c r="V46762" s="17"/>
    </row>
    <row r="46763" spans="22:22" x14ac:dyDescent="0.35">
      <c r="V46763" s="17"/>
    </row>
    <row r="46764" spans="22:22" x14ac:dyDescent="0.35">
      <c r="V46764" s="17"/>
    </row>
    <row r="46765" spans="22:22" x14ac:dyDescent="0.35">
      <c r="V46765" s="17"/>
    </row>
    <row r="46766" spans="22:22" x14ac:dyDescent="0.35">
      <c r="V46766" s="17"/>
    </row>
    <row r="46767" spans="22:22" x14ac:dyDescent="0.35">
      <c r="V46767" s="17"/>
    </row>
    <row r="46768" spans="22:22" x14ac:dyDescent="0.35">
      <c r="V46768" s="17"/>
    </row>
    <row r="46769" spans="22:22" x14ac:dyDescent="0.35">
      <c r="V46769" s="17"/>
    </row>
    <row r="46770" spans="22:22" x14ac:dyDescent="0.35">
      <c r="V46770" s="17"/>
    </row>
    <row r="46771" spans="22:22" x14ac:dyDescent="0.35">
      <c r="V46771" s="17"/>
    </row>
    <row r="46772" spans="22:22" x14ac:dyDescent="0.35">
      <c r="V46772" s="17"/>
    </row>
    <row r="46773" spans="22:22" x14ac:dyDescent="0.35">
      <c r="V46773" s="17"/>
    </row>
    <row r="46774" spans="22:22" x14ac:dyDescent="0.35">
      <c r="V46774" s="17"/>
    </row>
    <row r="46775" spans="22:22" x14ac:dyDescent="0.35">
      <c r="V46775" s="17"/>
    </row>
    <row r="46776" spans="22:22" x14ac:dyDescent="0.35">
      <c r="V46776" s="17"/>
    </row>
    <row r="46777" spans="22:22" x14ac:dyDescent="0.35">
      <c r="V46777" s="17"/>
    </row>
    <row r="46778" spans="22:22" x14ac:dyDescent="0.35">
      <c r="V46778" s="17"/>
    </row>
    <row r="46779" spans="22:22" x14ac:dyDescent="0.35">
      <c r="V46779" s="17"/>
    </row>
    <row r="46780" spans="22:22" x14ac:dyDescent="0.35">
      <c r="V46780" s="17"/>
    </row>
    <row r="46781" spans="22:22" x14ac:dyDescent="0.35">
      <c r="V46781" s="17"/>
    </row>
    <row r="46782" spans="22:22" x14ac:dyDescent="0.35">
      <c r="V46782" s="17"/>
    </row>
    <row r="46783" spans="22:22" x14ac:dyDescent="0.35">
      <c r="V46783" s="17"/>
    </row>
    <row r="46784" spans="22:22" x14ac:dyDescent="0.35">
      <c r="V46784" s="17"/>
    </row>
    <row r="46785" spans="22:22" x14ac:dyDescent="0.35">
      <c r="V46785" s="17"/>
    </row>
    <row r="46786" spans="22:22" x14ac:dyDescent="0.35">
      <c r="V46786" s="17"/>
    </row>
    <row r="46787" spans="22:22" x14ac:dyDescent="0.35">
      <c r="V46787" s="17"/>
    </row>
    <row r="46788" spans="22:22" x14ac:dyDescent="0.35">
      <c r="V46788" s="17"/>
    </row>
    <row r="46789" spans="22:22" x14ac:dyDescent="0.35">
      <c r="V46789" s="17"/>
    </row>
    <row r="46790" spans="22:22" x14ac:dyDescent="0.35">
      <c r="V46790" s="17"/>
    </row>
    <row r="46791" spans="22:22" x14ac:dyDescent="0.35">
      <c r="V46791" s="17"/>
    </row>
    <row r="46792" spans="22:22" x14ac:dyDescent="0.35">
      <c r="V46792" s="17"/>
    </row>
    <row r="46793" spans="22:22" x14ac:dyDescent="0.35">
      <c r="V46793" s="17"/>
    </row>
    <row r="46794" spans="22:22" x14ac:dyDescent="0.35">
      <c r="V46794" s="17"/>
    </row>
    <row r="46795" spans="22:22" x14ac:dyDescent="0.35">
      <c r="V46795" s="17"/>
    </row>
    <row r="46796" spans="22:22" x14ac:dyDescent="0.35">
      <c r="V46796" s="17"/>
    </row>
    <row r="46797" spans="22:22" x14ac:dyDescent="0.35">
      <c r="V46797" s="17"/>
    </row>
    <row r="46798" spans="22:22" x14ac:dyDescent="0.35">
      <c r="V46798" s="17"/>
    </row>
    <row r="46799" spans="22:22" x14ac:dyDescent="0.35">
      <c r="V46799" s="17"/>
    </row>
    <row r="46800" spans="22:22" x14ac:dyDescent="0.35">
      <c r="V46800" s="17"/>
    </row>
    <row r="46801" spans="22:22" x14ac:dyDescent="0.35">
      <c r="V46801" s="17"/>
    </row>
    <row r="46802" spans="22:22" x14ac:dyDescent="0.35">
      <c r="V46802" s="17"/>
    </row>
    <row r="46803" spans="22:22" x14ac:dyDescent="0.35">
      <c r="V46803" s="17"/>
    </row>
    <row r="46804" spans="22:22" x14ac:dyDescent="0.35">
      <c r="V46804" s="17"/>
    </row>
    <row r="46805" spans="22:22" x14ac:dyDescent="0.35">
      <c r="V46805" s="17"/>
    </row>
    <row r="46806" spans="22:22" x14ac:dyDescent="0.35">
      <c r="V46806" s="17"/>
    </row>
    <row r="46807" spans="22:22" x14ac:dyDescent="0.35">
      <c r="V46807" s="17"/>
    </row>
    <row r="46808" spans="22:22" x14ac:dyDescent="0.35">
      <c r="V46808" s="17"/>
    </row>
    <row r="46809" spans="22:22" x14ac:dyDescent="0.35">
      <c r="V46809" s="17"/>
    </row>
    <row r="46810" spans="22:22" x14ac:dyDescent="0.35">
      <c r="V46810" s="17"/>
    </row>
    <row r="46811" spans="22:22" x14ac:dyDescent="0.35">
      <c r="V46811" s="17"/>
    </row>
    <row r="46812" spans="22:22" x14ac:dyDescent="0.35">
      <c r="V46812" s="17"/>
    </row>
    <row r="46813" spans="22:22" x14ac:dyDescent="0.35">
      <c r="V46813" s="17"/>
    </row>
    <row r="46814" spans="22:22" x14ac:dyDescent="0.35">
      <c r="V46814" s="17"/>
    </row>
    <row r="46815" spans="22:22" x14ac:dyDescent="0.35">
      <c r="V46815" s="17"/>
    </row>
    <row r="46816" spans="22:22" x14ac:dyDescent="0.35">
      <c r="V46816" s="17"/>
    </row>
    <row r="46817" spans="22:22" x14ac:dyDescent="0.35">
      <c r="V46817" s="17"/>
    </row>
    <row r="46818" spans="22:22" x14ac:dyDescent="0.35">
      <c r="V46818" s="17"/>
    </row>
    <row r="46819" spans="22:22" x14ac:dyDescent="0.35">
      <c r="V46819" s="17"/>
    </row>
    <row r="46820" spans="22:22" x14ac:dyDescent="0.35">
      <c r="V46820" s="17"/>
    </row>
    <row r="46821" spans="22:22" x14ac:dyDescent="0.35">
      <c r="V46821" s="17"/>
    </row>
    <row r="46822" spans="22:22" x14ac:dyDescent="0.35">
      <c r="V46822" s="17"/>
    </row>
    <row r="46823" spans="22:22" x14ac:dyDescent="0.35">
      <c r="V46823" s="17"/>
    </row>
    <row r="46824" spans="22:22" x14ac:dyDescent="0.35">
      <c r="V46824" s="17"/>
    </row>
    <row r="46825" spans="22:22" x14ac:dyDescent="0.35">
      <c r="V46825" s="17"/>
    </row>
    <row r="46826" spans="22:22" x14ac:dyDescent="0.35">
      <c r="V46826" s="17"/>
    </row>
    <row r="46827" spans="22:22" x14ac:dyDescent="0.35">
      <c r="V46827" s="17"/>
    </row>
    <row r="46828" spans="22:22" x14ac:dyDescent="0.35">
      <c r="V46828" s="17"/>
    </row>
    <row r="46829" spans="22:22" x14ac:dyDescent="0.35">
      <c r="V46829" s="17"/>
    </row>
    <row r="46830" spans="22:22" x14ac:dyDescent="0.35">
      <c r="V46830" s="17"/>
    </row>
    <row r="46831" spans="22:22" x14ac:dyDescent="0.35">
      <c r="V46831" s="17"/>
    </row>
    <row r="46832" spans="22:22" x14ac:dyDescent="0.35">
      <c r="V46832" s="17"/>
    </row>
    <row r="46833" spans="22:22" x14ac:dyDescent="0.35">
      <c r="V46833" s="17"/>
    </row>
    <row r="46834" spans="22:22" x14ac:dyDescent="0.35">
      <c r="V46834" s="17"/>
    </row>
    <row r="46835" spans="22:22" x14ac:dyDescent="0.35">
      <c r="V46835" s="17"/>
    </row>
    <row r="46836" spans="22:22" x14ac:dyDescent="0.35">
      <c r="V46836" s="17"/>
    </row>
    <row r="46837" spans="22:22" x14ac:dyDescent="0.35">
      <c r="V46837" s="17"/>
    </row>
    <row r="46838" spans="22:22" x14ac:dyDescent="0.35">
      <c r="V46838" s="17"/>
    </row>
    <row r="46839" spans="22:22" x14ac:dyDescent="0.35">
      <c r="V46839" s="17"/>
    </row>
    <row r="46840" spans="22:22" x14ac:dyDescent="0.35">
      <c r="V46840" s="17"/>
    </row>
    <row r="46841" spans="22:22" x14ac:dyDescent="0.35">
      <c r="V46841" s="17"/>
    </row>
    <row r="46842" spans="22:22" x14ac:dyDescent="0.35">
      <c r="V46842" s="17"/>
    </row>
    <row r="46843" spans="22:22" x14ac:dyDescent="0.35">
      <c r="V46843" s="17"/>
    </row>
    <row r="46844" spans="22:22" x14ac:dyDescent="0.35">
      <c r="V46844" s="17"/>
    </row>
    <row r="46845" spans="22:22" x14ac:dyDescent="0.35">
      <c r="V46845" s="17"/>
    </row>
    <row r="46846" spans="22:22" x14ac:dyDescent="0.35">
      <c r="V46846" s="17"/>
    </row>
    <row r="46847" spans="22:22" x14ac:dyDescent="0.35">
      <c r="V46847" s="17"/>
    </row>
    <row r="46848" spans="22:22" x14ac:dyDescent="0.35">
      <c r="V46848" s="17"/>
    </row>
    <row r="46849" spans="22:22" x14ac:dyDescent="0.35">
      <c r="V46849" s="17"/>
    </row>
    <row r="46850" spans="22:22" x14ac:dyDescent="0.35">
      <c r="V46850" s="17"/>
    </row>
    <row r="46851" spans="22:22" x14ac:dyDescent="0.35">
      <c r="V46851" s="17"/>
    </row>
    <row r="46852" spans="22:22" x14ac:dyDescent="0.35">
      <c r="V46852" s="17"/>
    </row>
    <row r="46853" spans="22:22" x14ac:dyDescent="0.35">
      <c r="V46853" s="17"/>
    </row>
    <row r="46854" spans="22:22" x14ac:dyDescent="0.35">
      <c r="V46854" s="17"/>
    </row>
    <row r="46855" spans="22:22" x14ac:dyDescent="0.35">
      <c r="V46855" s="17"/>
    </row>
    <row r="46856" spans="22:22" x14ac:dyDescent="0.35">
      <c r="V46856" s="17"/>
    </row>
    <row r="46857" spans="22:22" x14ac:dyDescent="0.35">
      <c r="V46857" s="17"/>
    </row>
    <row r="46858" spans="22:22" x14ac:dyDescent="0.35">
      <c r="V46858" s="17"/>
    </row>
    <row r="46859" spans="22:22" x14ac:dyDescent="0.35">
      <c r="V46859" s="17"/>
    </row>
    <row r="46860" spans="22:22" x14ac:dyDescent="0.35">
      <c r="V46860" s="17"/>
    </row>
    <row r="46861" spans="22:22" x14ac:dyDescent="0.35">
      <c r="V46861" s="17"/>
    </row>
    <row r="46862" spans="22:22" x14ac:dyDescent="0.35">
      <c r="V46862" s="17"/>
    </row>
    <row r="46863" spans="22:22" x14ac:dyDescent="0.35">
      <c r="V46863" s="17"/>
    </row>
    <row r="46864" spans="22:22" x14ac:dyDescent="0.35">
      <c r="V46864" s="17"/>
    </row>
    <row r="46865" spans="22:22" x14ac:dyDescent="0.35">
      <c r="V46865" s="17"/>
    </row>
    <row r="46866" spans="22:22" x14ac:dyDescent="0.35">
      <c r="V46866" s="17"/>
    </row>
    <row r="46867" spans="22:22" x14ac:dyDescent="0.35">
      <c r="V46867" s="17"/>
    </row>
    <row r="46868" spans="22:22" x14ac:dyDescent="0.35">
      <c r="V46868" s="17"/>
    </row>
    <row r="46869" spans="22:22" x14ac:dyDescent="0.35">
      <c r="V46869" s="17"/>
    </row>
    <row r="46870" spans="22:22" x14ac:dyDescent="0.35">
      <c r="V46870" s="17"/>
    </row>
    <row r="46871" spans="22:22" x14ac:dyDescent="0.35">
      <c r="V46871" s="17"/>
    </row>
    <row r="46872" spans="22:22" x14ac:dyDescent="0.35">
      <c r="V46872" s="17"/>
    </row>
    <row r="46873" spans="22:22" x14ac:dyDescent="0.35">
      <c r="V46873" s="17"/>
    </row>
    <row r="46874" spans="22:22" x14ac:dyDescent="0.35">
      <c r="V46874" s="17"/>
    </row>
    <row r="46875" spans="22:22" x14ac:dyDescent="0.35">
      <c r="V46875" s="17"/>
    </row>
    <row r="46876" spans="22:22" x14ac:dyDescent="0.35">
      <c r="V46876" s="17"/>
    </row>
    <row r="46877" spans="22:22" x14ac:dyDescent="0.35">
      <c r="V46877" s="17"/>
    </row>
    <row r="46878" spans="22:22" x14ac:dyDescent="0.35">
      <c r="V46878" s="17"/>
    </row>
    <row r="46879" spans="22:22" x14ac:dyDescent="0.35">
      <c r="V46879" s="17"/>
    </row>
    <row r="46880" spans="22:22" x14ac:dyDescent="0.35">
      <c r="V46880" s="17"/>
    </row>
    <row r="46881" spans="22:22" x14ac:dyDescent="0.35">
      <c r="V46881" s="17"/>
    </row>
    <row r="46882" spans="22:22" x14ac:dyDescent="0.35">
      <c r="V46882" s="17"/>
    </row>
    <row r="46883" spans="22:22" x14ac:dyDescent="0.35">
      <c r="V46883" s="17"/>
    </row>
    <row r="46884" spans="22:22" x14ac:dyDescent="0.35">
      <c r="V46884" s="17"/>
    </row>
    <row r="46885" spans="22:22" x14ac:dyDescent="0.35">
      <c r="V46885" s="17"/>
    </row>
    <row r="46886" spans="22:22" x14ac:dyDescent="0.35">
      <c r="V46886" s="17"/>
    </row>
    <row r="46887" spans="22:22" x14ac:dyDescent="0.35">
      <c r="V46887" s="17"/>
    </row>
    <row r="46888" spans="22:22" x14ac:dyDescent="0.35">
      <c r="V46888" s="17"/>
    </row>
    <row r="46889" spans="22:22" x14ac:dyDescent="0.35">
      <c r="V46889" s="17"/>
    </row>
    <row r="46890" spans="22:22" x14ac:dyDescent="0.35">
      <c r="V46890" s="17"/>
    </row>
    <row r="46891" spans="22:22" x14ac:dyDescent="0.35">
      <c r="V46891" s="17"/>
    </row>
    <row r="46892" spans="22:22" x14ac:dyDescent="0.35">
      <c r="V46892" s="17"/>
    </row>
    <row r="46893" spans="22:22" x14ac:dyDescent="0.35">
      <c r="V46893" s="17"/>
    </row>
    <row r="46894" spans="22:22" x14ac:dyDescent="0.35">
      <c r="V46894" s="17"/>
    </row>
    <row r="46895" spans="22:22" x14ac:dyDescent="0.35">
      <c r="V46895" s="17"/>
    </row>
    <row r="46896" spans="22:22" x14ac:dyDescent="0.35">
      <c r="V46896" s="17"/>
    </row>
    <row r="46897" spans="22:22" x14ac:dyDescent="0.35">
      <c r="V46897" s="17"/>
    </row>
    <row r="46898" spans="22:22" x14ac:dyDescent="0.35">
      <c r="V46898" s="17"/>
    </row>
    <row r="46899" spans="22:22" x14ac:dyDescent="0.35">
      <c r="V46899" s="17"/>
    </row>
    <row r="46900" spans="22:22" x14ac:dyDescent="0.35">
      <c r="V46900" s="17"/>
    </row>
    <row r="46901" spans="22:22" x14ac:dyDescent="0.35">
      <c r="V46901" s="17"/>
    </row>
    <row r="46902" spans="22:22" x14ac:dyDescent="0.35">
      <c r="V46902" s="17"/>
    </row>
    <row r="46903" spans="22:22" x14ac:dyDescent="0.35">
      <c r="V46903" s="17"/>
    </row>
    <row r="46904" spans="22:22" x14ac:dyDescent="0.35">
      <c r="V46904" s="17"/>
    </row>
    <row r="46905" spans="22:22" x14ac:dyDescent="0.35">
      <c r="V46905" s="17"/>
    </row>
    <row r="46906" spans="22:22" x14ac:dyDescent="0.35">
      <c r="V46906" s="17"/>
    </row>
    <row r="46907" spans="22:22" x14ac:dyDescent="0.35">
      <c r="V46907" s="17"/>
    </row>
    <row r="46908" spans="22:22" x14ac:dyDescent="0.35">
      <c r="V46908" s="17"/>
    </row>
    <row r="46909" spans="22:22" x14ac:dyDescent="0.35">
      <c r="V46909" s="17"/>
    </row>
    <row r="46910" spans="22:22" x14ac:dyDescent="0.35">
      <c r="V46910" s="17"/>
    </row>
    <row r="46911" spans="22:22" x14ac:dyDescent="0.35">
      <c r="V46911" s="17"/>
    </row>
    <row r="46912" spans="22:22" x14ac:dyDescent="0.35">
      <c r="V46912" s="17"/>
    </row>
    <row r="46913" spans="22:22" x14ac:dyDescent="0.35">
      <c r="V46913" s="17"/>
    </row>
    <row r="46914" spans="22:22" x14ac:dyDescent="0.35">
      <c r="V46914" s="17"/>
    </row>
    <row r="46915" spans="22:22" x14ac:dyDescent="0.35">
      <c r="V46915" s="17"/>
    </row>
    <row r="46916" spans="22:22" x14ac:dyDescent="0.35">
      <c r="V46916" s="17"/>
    </row>
    <row r="46917" spans="22:22" x14ac:dyDescent="0.35">
      <c r="V46917" s="17"/>
    </row>
    <row r="46918" spans="22:22" x14ac:dyDescent="0.35">
      <c r="V46918" s="17"/>
    </row>
    <row r="46919" spans="22:22" x14ac:dyDescent="0.35">
      <c r="V46919" s="17"/>
    </row>
    <row r="46920" spans="22:22" x14ac:dyDescent="0.35">
      <c r="V46920" s="17"/>
    </row>
    <row r="46921" spans="22:22" x14ac:dyDescent="0.35">
      <c r="V46921" s="17"/>
    </row>
    <row r="46922" spans="22:22" x14ac:dyDescent="0.35">
      <c r="V46922" s="17"/>
    </row>
    <row r="46923" spans="22:22" x14ac:dyDescent="0.35">
      <c r="V46923" s="17"/>
    </row>
    <row r="46924" spans="22:22" x14ac:dyDescent="0.35">
      <c r="V46924" s="17"/>
    </row>
    <row r="46925" spans="22:22" x14ac:dyDescent="0.35">
      <c r="V46925" s="17"/>
    </row>
    <row r="46926" spans="22:22" x14ac:dyDescent="0.35">
      <c r="V46926" s="17"/>
    </row>
    <row r="46927" spans="22:22" x14ac:dyDescent="0.35">
      <c r="V46927" s="17"/>
    </row>
    <row r="46928" spans="22:22" x14ac:dyDescent="0.35">
      <c r="V46928" s="17"/>
    </row>
    <row r="46929" spans="22:22" x14ac:dyDescent="0.35">
      <c r="V46929" s="17"/>
    </row>
    <row r="46930" spans="22:22" x14ac:dyDescent="0.35">
      <c r="V46930" s="17"/>
    </row>
    <row r="46931" spans="22:22" x14ac:dyDescent="0.35">
      <c r="V46931" s="17"/>
    </row>
    <row r="46932" spans="22:22" x14ac:dyDescent="0.35">
      <c r="V46932" s="17"/>
    </row>
    <row r="46933" spans="22:22" x14ac:dyDescent="0.35">
      <c r="V46933" s="17"/>
    </row>
    <row r="46934" spans="22:22" x14ac:dyDescent="0.35">
      <c r="V46934" s="17"/>
    </row>
    <row r="46935" spans="22:22" x14ac:dyDescent="0.35">
      <c r="V46935" s="17"/>
    </row>
    <row r="46936" spans="22:22" x14ac:dyDescent="0.35">
      <c r="V46936" s="17"/>
    </row>
    <row r="46937" spans="22:22" x14ac:dyDescent="0.35">
      <c r="V46937" s="17"/>
    </row>
    <row r="46938" spans="22:22" x14ac:dyDescent="0.35">
      <c r="V46938" s="17"/>
    </row>
    <row r="46939" spans="22:22" x14ac:dyDescent="0.35">
      <c r="V46939" s="17"/>
    </row>
    <row r="46940" spans="22:22" x14ac:dyDescent="0.35">
      <c r="V46940" s="17"/>
    </row>
    <row r="46941" spans="22:22" x14ac:dyDescent="0.35">
      <c r="V46941" s="17"/>
    </row>
    <row r="46942" spans="22:22" x14ac:dyDescent="0.35">
      <c r="V46942" s="17"/>
    </row>
    <row r="46943" spans="22:22" x14ac:dyDescent="0.35">
      <c r="V46943" s="17"/>
    </row>
    <row r="46944" spans="22:22" x14ac:dyDescent="0.35">
      <c r="V46944" s="17"/>
    </row>
    <row r="46945" spans="22:22" x14ac:dyDescent="0.35">
      <c r="V46945" s="17"/>
    </row>
    <row r="46946" spans="22:22" x14ac:dyDescent="0.35">
      <c r="V46946" s="17"/>
    </row>
    <row r="46947" spans="22:22" x14ac:dyDescent="0.35">
      <c r="V46947" s="17"/>
    </row>
    <row r="46948" spans="22:22" x14ac:dyDescent="0.35">
      <c r="V46948" s="17"/>
    </row>
    <row r="46949" spans="22:22" x14ac:dyDescent="0.35">
      <c r="V46949" s="17"/>
    </row>
    <row r="46950" spans="22:22" x14ac:dyDescent="0.35">
      <c r="V46950" s="17"/>
    </row>
    <row r="46951" spans="22:22" x14ac:dyDescent="0.35">
      <c r="V46951" s="17"/>
    </row>
    <row r="46952" spans="22:22" x14ac:dyDescent="0.35">
      <c r="V46952" s="17"/>
    </row>
    <row r="46953" spans="22:22" x14ac:dyDescent="0.35">
      <c r="V46953" s="17"/>
    </row>
    <row r="46954" spans="22:22" x14ac:dyDescent="0.35">
      <c r="V46954" s="17"/>
    </row>
    <row r="46955" spans="22:22" x14ac:dyDescent="0.35">
      <c r="V46955" s="17"/>
    </row>
    <row r="46956" spans="22:22" x14ac:dyDescent="0.35">
      <c r="V46956" s="17"/>
    </row>
    <row r="46957" spans="22:22" x14ac:dyDescent="0.35">
      <c r="V46957" s="17"/>
    </row>
    <row r="46958" spans="22:22" x14ac:dyDescent="0.35">
      <c r="V46958" s="17"/>
    </row>
    <row r="46959" spans="22:22" x14ac:dyDescent="0.35">
      <c r="V46959" s="17"/>
    </row>
    <row r="46960" spans="22:22" x14ac:dyDescent="0.35">
      <c r="V46960" s="17"/>
    </row>
    <row r="46961" spans="22:22" x14ac:dyDescent="0.35">
      <c r="V46961" s="17"/>
    </row>
    <row r="46962" spans="22:22" x14ac:dyDescent="0.35">
      <c r="V46962" s="17"/>
    </row>
    <row r="46963" spans="22:22" x14ac:dyDescent="0.35">
      <c r="V46963" s="17"/>
    </row>
    <row r="46964" spans="22:22" x14ac:dyDescent="0.35">
      <c r="V46964" s="17"/>
    </row>
    <row r="46965" spans="22:22" x14ac:dyDescent="0.35">
      <c r="V46965" s="17"/>
    </row>
    <row r="46966" spans="22:22" x14ac:dyDescent="0.35">
      <c r="V46966" s="17"/>
    </row>
    <row r="46967" spans="22:22" x14ac:dyDescent="0.35">
      <c r="V46967" s="17"/>
    </row>
    <row r="46968" spans="22:22" x14ac:dyDescent="0.35">
      <c r="V46968" s="17"/>
    </row>
    <row r="46969" spans="22:22" x14ac:dyDescent="0.35">
      <c r="V46969" s="17"/>
    </row>
    <row r="46970" spans="22:22" x14ac:dyDescent="0.35">
      <c r="V46970" s="17"/>
    </row>
    <row r="46971" spans="22:22" x14ac:dyDescent="0.35">
      <c r="V46971" s="17"/>
    </row>
    <row r="46972" spans="22:22" x14ac:dyDescent="0.35">
      <c r="V46972" s="17"/>
    </row>
    <row r="46973" spans="22:22" x14ac:dyDescent="0.35">
      <c r="V46973" s="17"/>
    </row>
    <row r="46974" spans="22:22" x14ac:dyDescent="0.35">
      <c r="V46974" s="17"/>
    </row>
    <row r="46975" spans="22:22" x14ac:dyDescent="0.35">
      <c r="V46975" s="17"/>
    </row>
    <row r="46976" spans="22:22" x14ac:dyDescent="0.35">
      <c r="V46976" s="17"/>
    </row>
    <row r="46977" spans="22:22" x14ac:dyDescent="0.35">
      <c r="V46977" s="17"/>
    </row>
    <row r="46978" spans="22:22" x14ac:dyDescent="0.35">
      <c r="V46978" s="17"/>
    </row>
    <row r="46979" spans="22:22" x14ac:dyDescent="0.35">
      <c r="V46979" s="17"/>
    </row>
    <row r="46980" spans="22:22" x14ac:dyDescent="0.35">
      <c r="V46980" s="17"/>
    </row>
    <row r="46981" spans="22:22" x14ac:dyDescent="0.35">
      <c r="V46981" s="17"/>
    </row>
    <row r="46982" spans="22:22" x14ac:dyDescent="0.35">
      <c r="V46982" s="17"/>
    </row>
    <row r="46983" spans="22:22" x14ac:dyDescent="0.35">
      <c r="V46983" s="17"/>
    </row>
    <row r="46984" spans="22:22" x14ac:dyDescent="0.35">
      <c r="V46984" s="17"/>
    </row>
    <row r="46985" spans="22:22" x14ac:dyDescent="0.35">
      <c r="V46985" s="17"/>
    </row>
    <row r="46986" spans="22:22" x14ac:dyDescent="0.35">
      <c r="V46986" s="17"/>
    </row>
    <row r="46987" spans="22:22" x14ac:dyDescent="0.35">
      <c r="V46987" s="17"/>
    </row>
    <row r="46988" spans="22:22" x14ac:dyDescent="0.35">
      <c r="V46988" s="17"/>
    </row>
    <row r="46989" spans="22:22" x14ac:dyDescent="0.35">
      <c r="V46989" s="17"/>
    </row>
    <row r="46990" spans="22:22" x14ac:dyDescent="0.35">
      <c r="V46990" s="17"/>
    </row>
    <row r="46991" spans="22:22" x14ac:dyDescent="0.35">
      <c r="V46991" s="17"/>
    </row>
    <row r="46992" spans="22:22" x14ac:dyDescent="0.35">
      <c r="V46992" s="17"/>
    </row>
    <row r="46993" spans="22:22" x14ac:dyDescent="0.35">
      <c r="V46993" s="17"/>
    </row>
    <row r="46994" spans="22:22" x14ac:dyDescent="0.35">
      <c r="V46994" s="17"/>
    </row>
    <row r="46995" spans="22:22" x14ac:dyDescent="0.35">
      <c r="V46995" s="17"/>
    </row>
    <row r="46996" spans="22:22" x14ac:dyDescent="0.35">
      <c r="V46996" s="17"/>
    </row>
    <row r="46997" spans="22:22" x14ac:dyDescent="0.35">
      <c r="V46997" s="17"/>
    </row>
    <row r="46998" spans="22:22" x14ac:dyDescent="0.35">
      <c r="V46998" s="17"/>
    </row>
    <row r="46999" spans="22:22" x14ac:dyDescent="0.35">
      <c r="V46999" s="17"/>
    </row>
    <row r="47000" spans="22:22" x14ac:dyDescent="0.35">
      <c r="V47000" s="17"/>
    </row>
    <row r="47001" spans="22:22" x14ac:dyDescent="0.35">
      <c r="V47001" s="17"/>
    </row>
    <row r="47002" spans="22:22" x14ac:dyDescent="0.35">
      <c r="V47002" s="17"/>
    </row>
    <row r="47003" spans="22:22" x14ac:dyDescent="0.35">
      <c r="V47003" s="17"/>
    </row>
    <row r="47004" spans="22:22" x14ac:dyDescent="0.35">
      <c r="V47004" s="17"/>
    </row>
    <row r="47005" spans="22:22" x14ac:dyDescent="0.35">
      <c r="V47005" s="17"/>
    </row>
    <row r="47006" spans="22:22" x14ac:dyDescent="0.35">
      <c r="V47006" s="17"/>
    </row>
    <row r="47007" spans="22:22" x14ac:dyDescent="0.35">
      <c r="V47007" s="17"/>
    </row>
    <row r="47008" spans="22:22" x14ac:dyDescent="0.35">
      <c r="V47008" s="17"/>
    </row>
    <row r="47009" spans="22:22" x14ac:dyDescent="0.35">
      <c r="V47009" s="17"/>
    </row>
    <row r="47010" spans="22:22" x14ac:dyDescent="0.35">
      <c r="V47010" s="17"/>
    </row>
    <row r="47011" spans="22:22" x14ac:dyDescent="0.35">
      <c r="V47011" s="17"/>
    </row>
    <row r="47012" spans="22:22" x14ac:dyDescent="0.35">
      <c r="V47012" s="17"/>
    </row>
    <row r="47013" spans="22:22" x14ac:dyDescent="0.35">
      <c r="V47013" s="17"/>
    </row>
    <row r="47014" spans="22:22" x14ac:dyDescent="0.35">
      <c r="V47014" s="17"/>
    </row>
    <row r="47015" spans="22:22" x14ac:dyDescent="0.35">
      <c r="V47015" s="17"/>
    </row>
    <row r="47016" spans="22:22" x14ac:dyDescent="0.35">
      <c r="V47016" s="17"/>
    </row>
    <row r="47017" spans="22:22" x14ac:dyDescent="0.35">
      <c r="V47017" s="17"/>
    </row>
    <row r="47018" spans="22:22" x14ac:dyDescent="0.35">
      <c r="V47018" s="17"/>
    </row>
    <row r="47019" spans="22:22" x14ac:dyDescent="0.35">
      <c r="V47019" s="17"/>
    </row>
    <row r="47020" spans="22:22" x14ac:dyDescent="0.35">
      <c r="V47020" s="17"/>
    </row>
    <row r="47021" spans="22:22" x14ac:dyDescent="0.35">
      <c r="V47021" s="17"/>
    </row>
    <row r="47022" spans="22:22" x14ac:dyDescent="0.35">
      <c r="V47022" s="17"/>
    </row>
    <row r="47023" spans="22:22" x14ac:dyDescent="0.35">
      <c r="V47023" s="17"/>
    </row>
    <row r="47024" spans="22:22" x14ac:dyDescent="0.35">
      <c r="V47024" s="17"/>
    </row>
    <row r="47025" spans="22:22" x14ac:dyDescent="0.35">
      <c r="V47025" s="17"/>
    </row>
    <row r="47026" spans="22:22" x14ac:dyDescent="0.35">
      <c r="V47026" s="17"/>
    </row>
    <row r="47027" spans="22:22" x14ac:dyDescent="0.35">
      <c r="V47027" s="17"/>
    </row>
    <row r="47028" spans="22:22" x14ac:dyDescent="0.35">
      <c r="V47028" s="17"/>
    </row>
    <row r="47029" spans="22:22" x14ac:dyDescent="0.35">
      <c r="V47029" s="17"/>
    </row>
    <row r="47030" spans="22:22" x14ac:dyDescent="0.35">
      <c r="V47030" s="17"/>
    </row>
    <row r="47031" spans="22:22" x14ac:dyDescent="0.35">
      <c r="V47031" s="17"/>
    </row>
    <row r="47032" spans="22:22" x14ac:dyDescent="0.35">
      <c r="V47032" s="17"/>
    </row>
    <row r="47033" spans="22:22" x14ac:dyDescent="0.35">
      <c r="V47033" s="17"/>
    </row>
    <row r="47034" spans="22:22" x14ac:dyDescent="0.35">
      <c r="V47034" s="17"/>
    </row>
    <row r="47035" spans="22:22" x14ac:dyDescent="0.35">
      <c r="V47035" s="17"/>
    </row>
    <row r="47036" spans="22:22" x14ac:dyDescent="0.35">
      <c r="V47036" s="17"/>
    </row>
    <row r="47037" spans="22:22" x14ac:dyDescent="0.35">
      <c r="V47037" s="17"/>
    </row>
    <row r="47038" spans="22:22" x14ac:dyDescent="0.35">
      <c r="V47038" s="17"/>
    </row>
    <row r="47039" spans="22:22" x14ac:dyDescent="0.35">
      <c r="V47039" s="17"/>
    </row>
    <row r="47040" spans="22:22" x14ac:dyDescent="0.35">
      <c r="V47040" s="17"/>
    </row>
    <row r="47041" spans="22:22" x14ac:dyDescent="0.35">
      <c r="V47041" s="17"/>
    </row>
    <row r="47042" spans="22:22" x14ac:dyDescent="0.35">
      <c r="V47042" s="17"/>
    </row>
    <row r="47043" spans="22:22" x14ac:dyDescent="0.35">
      <c r="V47043" s="17"/>
    </row>
    <row r="47044" spans="22:22" x14ac:dyDescent="0.35">
      <c r="V47044" s="17"/>
    </row>
    <row r="47045" spans="22:22" x14ac:dyDescent="0.35">
      <c r="V47045" s="17"/>
    </row>
    <row r="47046" spans="22:22" x14ac:dyDescent="0.35">
      <c r="V47046" s="17"/>
    </row>
    <row r="47047" spans="22:22" x14ac:dyDescent="0.35">
      <c r="V47047" s="17"/>
    </row>
    <row r="47048" spans="22:22" x14ac:dyDescent="0.35">
      <c r="V47048" s="17"/>
    </row>
    <row r="47049" spans="22:22" x14ac:dyDescent="0.35">
      <c r="V47049" s="17"/>
    </row>
    <row r="47050" spans="22:22" x14ac:dyDescent="0.35">
      <c r="V47050" s="17"/>
    </row>
    <row r="47051" spans="22:22" x14ac:dyDescent="0.35">
      <c r="V47051" s="17"/>
    </row>
    <row r="47052" spans="22:22" x14ac:dyDescent="0.35">
      <c r="V47052" s="17"/>
    </row>
    <row r="47053" spans="22:22" x14ac:dyDescent="0.35">
      <c r="V47053" s="17"/>
    </row>
    <row r="47054" spans="22:22" x14ac:dyDescent="0.35">
      <c r="V47054" s="17"/>
    </row>
    <row r="47055" spans="22:22" x14ac:dyDescent="0.35">
      <c r="V47055" s="17"/>
    </row>
    <row r="47056" spans="22:22" x14ac:dyDescent="0.35">
      <c r="V47056" s="17"/>
    </row>
    <row r="47057" spans="22:22" x14ac:dyDescent="0.35">
      <c r="V47057" s="17"/>
    </row>
    <row r="47058" spans="22:22" x14ac:dyDescent="0.35">
      <c r="V47058" s="17"/>
    </row>
    <row r="47059" spans="22:22" x14ac:dyDescent="0.35">
      <c r="V47059" s="17"/>
    </row>
    <row r="47060" spans="22:22" x14ac:dyDescent="0.35">
      <c r="V47060" s="17"/>
    </row>
    <row r="47061" spans="22:22" x14ac:dyDescent="0.35">
      <c r="V47061" s="17"/>
    </row>
    <row r="47062" spans="22:22" x14ac:dyDescent="0.35">
      <c r="V47062" s="17"/>
    </row>
    <row r="47063" spans="22:22" x14ac:dyDescent="0.35">
      <c r="V47063" s="17"/>
    </row>
    <row r="47064" spans="22:22" x14ac:dyDescent="0.35">
      <c r="V47064" s="17"/>
    </row>
    <row r="47065" spans="22:22" x14ac:dyDescent="0.35">
      <c r="V47065" s="17"/>
    </row>
    <row r="47066" spans="22:22" x14ac:dyDescent="0.35">
      <c r="V47066" s="17"/>
    </row>
    <row r="47067" spans="22:22" x14ac:dyDescent="0.35">
      <c r="V47067" s="17"/>
    </row>
    <row r="47068" spans="22:22" x14ac:dyDescent="0.35">
      <c r="V47068" s="17"/>
    </row>
    <row r="47069" spans="22:22" x14ac:dyDescent="0.35">
      <c r="V47069" s="17"/>
    </row>
    <row r="47070" spans="22:22" x14ac:dyDescent="0.35">
      <c r="V47070" s="17"/>
    </row>
    <row r="47071" spans="22:22" x14ac:dyDescent="0.35">
      <c r="V47071" s="17"/>
    </row>
    <row r="47072" spans="22:22" x14ac:dyDescent="0.35">
      <c r="V47072" s="17"/>
    </row>
    <row r="47073" spans="22:22" x14ac:dyDescent="0.35">
      <c r="V47073" s="17"/>
    </row>
    <row r="47074" spans="22:22" x14ac:dyDescent="0.35">
      <c r="V47074" s="17"/>
    </row>
    <row r="47075" spans="22:22" x14ac:dyDescent="0.35">
      <c r="V47075" s="17"/>
    </row>
    <row r="47076" spans="22:22" x14ac:dyDescent="0.35">
      <c r="V47076" s="17"/>
    </row>
    <row r="47077" spans="22:22" x14ac:dyDescent="0.35">
      <c r="V47077" s="17"/>
    </row>
    <row r="47078" spans="22:22" x14ac:dyDescent="0.35">
      <c r="V47078" s="17"/>
    </row>
    <row r="47079" spans="22:22" x14ac:dyDescent="0.35">
      <c r="V47079" s="17"/>
    </row>
    <row r="47080" spans="22:22" x14ac:dyDescent="0.35">
      <c r="V47080" s="17"/>
    </row>
    <row r="47081" spans="22:22" x14ac:dyDescent="0.35">
      <c r="V47081" s="17"/>
    </row>
    <row r="47082" spans="22:22" x14ac:dyDescent="0.35">
      <c r="V47082" s="17"/>
    </row>
    <row r="47083" spans="22:22" x14ac:dyDescent="0.35">
      <c r="V47083" s="17"/>
    </row>
    <row r="47084" spans="22:22" x14ac:dyDescent="0.35">
      <c r="V47084" s="17"/>
    </row>
    <row r="47085" spans="22:22" x14ac:dyDescent="0.35">
      <c r="V47085" s="17"/>
    </row>
    <row r="47086" spans="22:22" x14ac:dyDescent="0.35">
      <c r="V47086" s="17"/>
    </row>
    <row r="47087" spans="22:22" x14ac:dyDescent="0.35">
      <c r="V47087" s="17"/>
    </row>
    <row r="47088" spans="22:22" x14ac:dyDescent="0.35">
      <c r="V47088" s="17"/>
    </row>
    <row r="47089" spans="22:22" x14ac:dyDescent="0.35">
      <c r="V47089" s="17"/>
    </row>
    <row r="47090" spans="22:22" x14ac:dyDescent="0.35">
      <c r="V47090" s="17"/>
    </row>
    <row r="47091" spans="22:22" x14ac:dyDescent="0.35">
      <c r="V47091" s="17"/>
    </row>
    <row r="47092" spans="22:22" x14ac:dyDescent="0.35">
      <c r="V47092" s="17"/>
    </row>
    <row r="47093" spans="22:22" x14ac:dyDescent="0.35">
      <c r="V47093" s="17"/>
    </row>
    <row r="47094" spans="22:22" x14ac:dyDescent="0.35">
      <c r="V47094" s="17"/>
    </row>
    <row r="47095" spans="22:22" x14ac:dyDescent="0.35">
      <c r="V47095" s="17"/>
    </row>
    <row r="47096" spans="22:22" x14ac:dyDescent="0.35">
      <c r="V47096" s="17"/>
    </row>
    <row r="47097" spans="22:22" x14ac:dyDescent="0.35">
      <c r="V47097" s="17"/>
    </row>
    <row r="47098" spans="22:22" x14ac:dyDescent="0.35">
      <c r="V47098" s="17"/>
    </row>
    <row r="47099" spans="22:22" x14ac:dyDescent="0.35">
      <c r="V47099" s="17"/>
    </row>
    <row r="47100" spans="22:22" x14ac:dyDescent="0.35">
      <c r="V47100" s="17"/>
    </row>
    <row r="47101" spans="22:22" x14ac:dyDescent="0.35">
      <c r="V47101" s="17"/>
    </row>
    <row r="47102" spans="22:22" x14ac:dyDescent="0.35">
      <c r="V47102" s="17"/>
    </row>
    <row r="47103" spans="22:22" x14ac:dyDescent="0.35">
      <c r="V47103" s="17"/>
    </row>
    <row r="47104" spans="22:22" x14ac:dyDescent="0.35">
      <c r="V47104" s="17"/>
    </row>
    <row r="47105" spans="22:22" x14ac:dyDescent="0.35">
      <c r="V47105" s="17"/>
    </row>
    <row r="47106" spans="22:22" x14ac:dyDescent="0.35">
      <c r="V47106" s="17"/>
    </row>
    <row r="47107" spans="22:22" x14ac:dyDescent="0.35">
      <c r="V47107" s="17"/>
    </row>
    <row r="47108" spans="22:22" x14ac:dyDescent="0.35">
      <c r="V47108" s="17"/>
    </row>
    <row r="47109" spans="22:22" x14ac:dyDescent="0.35">
      <c r="V47109" s="17"/>
    </row>
    <row r="47110" spans="22:22" x14ac:dyDescent="0.35">
      <c r="V47110" s="17"/>
    </row>
    <row r="47111" spans="22:22" x14ac:dyDescent="0.35">
      <c r="V47111" s="17"/>
    </row>
    <row r="47112" spans="22:22" x14ac:dyDescent="0.35">
      <c r="V47112" s="17"/>
    </row>
    <row r="47113" spans="22:22" x14ac:dyDescent="0.35">
      <c r="V47113" s="17"/>
    </row>
    <row r="47114" spans="22:22" x14ac:dyDescent="0.35">
      <c r="V47114" s="17"/>
    </row>
    <row r="47115" spans="22:22" x14ac:dyDescent="0.35">
      <c r="V47115" s="17"/>
    </row>
    <row r="47116" spans="22:22" x14ac:dyDescent="0.35">
      <c r="V47116" s="17"/>
    </row>
    <row r="47117" spans="22:22" x14ac:dyDescent="0.35">
      <c r="V47117" s="17"/>
    </row>
    <row r="47118" spans="22:22" x14ac:dyDescent="0.35">
      <c r="V47118" s="17"/>
    </row>
    <row r="47119" spans="22:22" x14ac:dyDescent="0.35">
      <c r="V47119" s="17"/>
    </row>
    <row r="47120" spans="22:22" x14ac:dyDescent="0.35">
      <c r="V47120" s="17"/>
    </row>
    <row r="47121" spans="22:22" x14ac:dyDescent="0.35">
      <c r="V47121" s="17"/>
    </row>
    <row r="47122" spans="22:22" x14ac:dyDescent="0.35">
      <c r="V47122" s="17"/>
    </row>
    <row r="47123" spans="22:22" x14ac:dyDescent="0.35">
      <c r="V47123" s="17"/>
    </row>
    <row r="47124" spans="22:22" x14ac:dyDescent="0.35">
      <c r="V47124" s="17"/>
    </row>
    <row r="47125" spans="22:22" x14ac:dyDescent="0.35">
      <c r="V47125" s="17"/>
    </row>
    <row r="47126" spans="22:22" x14ac:dyDescent="0.35">
      <c r="V47126" s="17"/>
    </row>
    <row r="47127" spans="22:22" x14ac:dyDescent="0.35">
      <c r="V47127" s="17"/>
    </row>
    <row r="47128" spans="22:22" x14ac:dyDescent="0.35">
      <c r="V47128" s="17"/>
    </row>
    <row r="47129" spans="22:22" x14ac:dyDescent="0.35">
      <c r="V47129" s="17"/>
    </row>
    <row r="47130" spans="22:22" x14ac:dyDescent="0.35">
      <c r="V47130" s="17"/>
    </row>
    <row r="47131" spans="22:22" x14ac:dyDescent="0.35">
      <c r="V47131" s="17"/>
    </row>
    <row r="47132" spans="22:22" x14ac:dyDescent="0.35">
      <c r="V47132" s="17"/>
    </row>
    <row r="47133" spans="22:22" x14ac:dyDescent="0.35">
      <c r="V47133" s="17"/>
    </row>
    <row r="47134" spans="22:22" x14ac:dyDescent="0.35">
      <c r="V47134" s="17"/>
    </row>
    <row r="47135" spans="22:22" x14ac:dyDescent="0.35">
      <c r="V47135" s="17"/>
    </row>
    <row r="47136" spans="22:22" x14ac:dyDescent="0.35">
      <c r="V47136" s="17"/>
    </row>
    <row r="47137" spans="22:22" x14ac:dyDescent="0.35">
      <c r="V47137" s="17"/>
    </row>
    <row r="47138" spans="22:22" x14ac:dyDescent="0.35">
      <c r="V47138" s="17"/>
    </row>
    <row r="47139" spans="22:22" x14ac:dyDescent="0.35">
      <c r="V47139" s="17"/>
    </row>
    <row r="47140" spans="22:22" x14ac:dyDescent="0.35">
      <c r="V47140" s="17"/>
    </row>
    <row r="47141" spans="22:22" x14ac:dyDescent="0.35">
      <c r="V47141" s="17"/>
    </row>
    <row r="47142" spans="22:22" x14ac:dyDescent="0.35">
      <c r="V47142" s="17"/>
    </row>
    <row r="47143" spans="22:22" x14ac:dyDescent="0.35">
      <c r="V47143" s="17"/>
    </row>
    <row r="47144" spans="22:22" x14ac:dyDescent="0.35">
      <c r="V47144" s="17"/>
    </row>
    <row r="47145" spans="22:22" x14ac:dyDescent="0.35">
      <c r="V47145" s="17"/>
    </row>
    <row r="47146" spans="22:22" x14ac:dyDescent="0.35">
      <c r="V47146" s="17"/>
    </row>
    <row r="47147" spans="22:22" x14ac:dyDescent="0.35">
      <c r="V47147" s="17"/>
    </row>
    <row r="47148" spans="22:22" x14ac:dyDescent="0.35">
      <c r="V47148" s="17"/>
    </row>
    <row r="47149" spans="22:22" x14ac:dyDescent="0.35">
      <c r="V47149" s="17"/>
    </row>
    <row r="47150" spans="22:22" x14ac:dyDescent="0.35">
      <c r="V47150" s="17"/>
    </row>
    <row r="47151" spans="22:22" x14ac:dyDescent="0.35">
      <c r="V47151" s="17"/>
    </row>
    <row r="47152" spans="22:22" x14ac:dyDescent="0.35">
      <c r="V47152" s="17"/>
    </row>
    <row r="47153" spans="22:22" x14ac:dyDescent="0.35">
      <c r="V47153" s="17"/>
    </row>
    <row r="47154" spans="22:22" x14ac:dyDescent="0.35">
      <c r="V47154" s="17"/>
    </row>
    <row r="47155" spans="22:22" x14ac:dyDescent="0.35">
      <c r="V47155" s="17"/>
    </row>
    <row r="47156" spans="22:22" x14ac:dyDescent="0.35">
      <c r="V47156" s="17"/>
    </row>
    <row r="47157" spans="22:22" x14ac:dyDescent="0.35">
      <c r="V47157" s="17"/>
    </row>
    <row r="47158" spans="22:22" x14ac:dyDescent="0.35">
      <c r="V47158" s="17"/>
    </row>
    <row r="47159" spans="22:22" x14ac:dyDescent="0.35">
      <c r="V47159" s="17"/>
    </row>
    <row r="47160" spans="22:22" x14ac:dyDescent="0.35">
      <c r="V47160" s="17"/>
    </row>
    <row r="47161" spans="22:22" x14ac:dyDescent="0.35">
      <c r="V47161" s="17"/>
    </row>
    <row r="47162" spans="22:22" x14ac:dyDescent="0.35">
      <c r="V47162" s="17"/>
    </row>
    <row r="47163" spans="22:22" x14ac:dyDescent="0.35">
      <c r="V47163" s="17"/>
    </row>
    <row r="47164" spans="22:22" x14ac:dyDescent="0.35">
      <c r="V47164" s="17"/>
    </row>
    <row r="47165" spans="22:22" x14ac:dyDescent="0.35">
      <c r="V47165" s="17"/>
    </row>
    <row r="47166" spans="22:22" x14ac:dyDescent="0.35">
      <c r="V47166" s="17"/>
    </row>
    <row r="47167" spans="22:22" x14ac:dyDescent="0.35">
      <c r="V47167" s="17"/>
    </row>
    <row r="47168" spans="22:22" x14ac:dyDescent="0.35">
      <c r="V47168" s="17"/>
    </row>
    <row r="47169" spans="22:22" x14ac:dyDescent="0.35">
      <c r="V47169" s="17"/>
    </row>
    <row r="47170" spans="22:22" x14ac:dyDescent="0.35">
      <c r="V47170" s="17"/>
    </row>
    <row r="47171" spans="22:22" x14ac:dyDescent="0.35">
      <c r="V47171" s="17"/>
    </row>
    <row r="47172" spans="22:22" x14ac:dyDescent="0.35">
      <c r="V47172" s="17"/>
    </row>
    <row r="47173" spans="22:22" x14ac:dyDescent="0.35">
      <c r="V47173" s="17"/>
    </row>
    <row r="47174" spans="22:22" x14ac:dyDescent="0.35">
      <c r="V47174" s="17"/>
    </row>
    <row r="47175" spans="22:22" x14ac:dyDescent="0.35">
      <c r="V47175" s="17"/>
    </row>
    <row r="47176" spans="22:22" x14ac:dyDescent="0.35">
      <c r="V47176" s="17"/>
    </row>
    <row r="47177" spans="22:22" x14ac:dyDescent="0.35">
      <c r="V47177" s="17"/>
    </row>
    <row r="47178" spans="22:22" x14ac:dyDescent="0.35">
      <c r="V47178" s="17"/>
    </row>
    <row r="47179" spans="22:22" x14ac:dyDescent="0.35">
      <c r="V47179" s="17"/>
    </row>
    <row r="47180" spans="22:22" x14ac:dyDescent="0.35">
      <c r="V47180" s="17"/>
    </row>
    <row r="47181" spans="22:22" x14ac:dyDescent="0.35">
      <c r="V47181" s="17"/>
    </row>
    <row r="47182" spans="22:22" x14ac:dyDescent="0.35">
      <c r="V47182" s="17"/>
    </row>
    <row r="47183" spans="22:22" x14ac:dyDescent="0.35">
      <c r="V47183" s="17"/>
    </row>
    <row r="47184" spans="22:22" x14ac:dyDescent="0.35">
      <c r="V47184" s="17"/>
    </row>
    <row r="47185" spans="22:22" x14ac:dyDescent="0.35">
      <c r="V47185" s="17"/>
    </row>
    <row r="47186" spans="22:22" x14ac:dyDescent="0.35">
      <c r="V47186" s="17"/>
    </row>
    <row r="47187" spans="22:22" x14ac:dyDescent="0.35">
      <c r="V47187" s="17"/>
    </row>
    <row r="47188" spans="22:22" x14ac:dyDescent="0.35">
      <c r="V47188" s="17"/>
    </row>
    <row r="47189" spans="22:22" x14ac:dyDescent="0.35">
      <c r="V47189" s="17"/>
    </row>
    <row r="47190" spans="22:22" x14ac:dyDescent="0.35">
      <c r="V47190" s="17"/>
    </row>
    <row r="47191" spans="22:22" x14ac:dyDescent="0.35">
      <c r="V47191" s="17"/>
    </row>
    <row r="47192" spans="22:22" x14ac:dyDescent="0.35">
      <c r="V47192" s="17"/>
    </row>
    <row r="47193" spans="22:22" x14ac:dyDescent="0.35">
      <c r="V47193" s="17"/>
    </row>
    <row r="47194" spans="22:22" x14ac:dyDescent="0.35">
      <c r="V47194" s="17"/>
    </row>
    <row r="47195" spans="22:22" x14ac:dyDescent="0.35">
      <c r="V47195" s="17"/>
    </row>
    <row r="47196" spans="22:22" x14ac:dyDescent="0.35">
      <c r="V47196" s="17"/>
    </row>
    <row r="47197" spans="22:22" x14ac:dyDescent="0.35">
      <c r="V47197" s="17"/>
    </row>
    <row r="47198" spans="22:22" x14ac:dyDescent="0.35">
      <c r="V47198" s="17"/>
    </row>
    <row r="47199" spans="22:22" x14ac:dyDescent="0.35">
      <c r="V47199" s="17"/>
    </row>
    <row r="47200" spans="22:22" x14ac:dyDescent="0.35">
      <c r="V47200" s="17"/>
    </row>
    <row r="47201" spans="22:22" x14ac:dyDescent="0.35">
      <c r="V47201" s="17"/>
    </row>
    <row r="47202" spans="22:22" x14ac:dyDescent="0.35">
      <c r="V47202" s="17"/>
    </row>
    <row r="47203" spans="22:22" x14ac:dyDescent="0.35">
      <c r="V47203" s="17"/>
    </row>
    <row r="47204" spans="22:22" x14ac:dyDescent="0.35">
      <c r="V47204" s="17"/>
    </row>
    <row r="47205" spans="22:22" x14ac:dyDescent="0.35">
      <c r="V47205" s="17"/>
    </row>
    <row r="47206" spans="22:22" x14ac:dyDescent="0.35">
      <c r="V47206" s="17"/>
    </row>
    <row r="47207" spans="22:22" x14ac:dyDescent="0.35">
      <c r="V47207" s="17"/>
    </row>
    <row r="47208" spans="22:22" x14ac:dyDescent="0.35">
      <c r="V47208" s="17"/>
    </row>
    <row r="47209" spans="22:22" x14ac:dyDescent="0.35">
      <c r="V47209" s="17"/>
    </row>
    <row r="47210" spans="22:22" x14ac:dyDescent="0.35">
      <c r="V47210" s="17"/>
    </row>
    <row r="47211" spans="22:22" x14ac:dyDescent="0.35">
      <c r="V47211" s="17"/>
    </row>
    <row r="47212" spans="22:22" x14ac:dyDescent="0.35">
      <c r="V47212" s="17"/>
    </row>
    <row r="47213" spans="22:22" x14ac:dyDescent="0.35">
      <c r="V47213" s="17"/>
    </row>
    <row r="47214" spans="22:22" x14ac:dyDescent="0.35">
      <c r="V47214" s="17"/>
    </row>
    <row r="47215" spans="22:22" x14ac:dyDescent="0.35">
      <c r="V47215" s="17"/>
    </row>
    <row r="47216" spans="22:22" x14ac:dyDescent="0.35">
      <c r="V47216" s="17"/>
    </row>
    <row r="47217" spans="22:22" x14ac:dyDescent="0.35">
      <c r="V47217" s="17"/>
    </row>
    <row r="47218" spans="22:22" x14ac:dyDescent="0.35">
      <c r="V47218" s="17"/>
    </row>
    <row r="47219" spans="22:22" x14ac:dyDescent="0.35">
      <c r="V47219" s="17"/>
    </row>
    <row r="47220" spans="22:22" x14ac:dyDescent="0.35">
      <c r="V47220" s="17"/>
    </row>
    <row r="47221" spans="22:22" x14ac:dyDescent="0.35">
      <c r="V47221" s="17"/>
    </row>
    <row r="47222" spans="22:22" x14ac:dyDescent="0.35">
      <c r="V47222" s="17"/>
    </row>
    <row r="47223" spans="22:22" x14ac:dyDescent="0.35">
      <c r="V47223" s="17"/>
    </row>
    <row r="47224" spans="22:22" x14ac:dyDescent="0.35">
      <c r="V47224" s="17"/>
    </row>
    <row r="47225" spans="22:22" x14ac:dyDescent="0.35">
      <c r="V47225" s="17"/>
    </row>
    <row r="47226" spans="22:22" x14ac:dyDescent="0.35">
      <c r="V47226" s="17"/>
    </row>
    <row r="47227" spans="22:22" x14ac:dyDescent="0.35">
      <c r="V47227" s="17"/>
    </row>
    <row r="47228" spans="22:22" x14ac:dyDescent="0.35">
      <c r="V47228" s="17"/>
    </row>
    <row r="47229" spans="22:22" x14ac:dyDescent="0.35">
      <c r="V47229" s="17"/>
    </row>
    <row r="47230" spans="22:22" x14ac:dyDescent="0.35">
      <c r="V47230" s="17"/>
    </row>
    <row r="47231" spans="22:22" x14ac:dyDescent="0.35">
      <c r="V47231" s="17"/>
    </row>
    <row r="47232" spans="22:22" x14ac:dyDescent="0.35">
      <c r="V47232" s="17"/>
    </row>
    <row r="47233" spans="22:22" x14ac:dyDescent="0.35">
      <c r="V47233" s="17"/>
    </row>
    <row r="47234" spans="22:22" x14ac:dyDescent="0.35">
      <c r="V47234" s="17"/>
    </row>
    <row r="47235" spans="22:22" x14ac:dyDescent="0.35">
      <c r="V47235" s="17"/>
    </row>
    <row r="47236" spans="22:22" x14ac:dyDescent="0.35">
      <c r="V47236" s="17"/>
    </row>
    <row r="47237" spans="22:22" x14ac:dyDescent="0.35">
      <c r="V47237" s="17"/>
    </row>
    <row r="47238" spans="22:22" x14ac:dyDescent="0.35">
      <c r="V47238" s="17"/>
    </row>
    <row r="47239" spans="22:22" x14ac:dyDescent="0.35">
      <c r="V47239" s="17"/>
    </row>
    <row r="47240" spans="22:22" x14ac:dyDescent="0.35">
      <c r="V47240" s="17"/>
    </row>
    <row r="47241" spans="22:22" x14ac:dyDescent="0.35">
      <c r="V47241" s="17"/>
    </row>
    <row r="47242" spans="22:22" x14ac:dyDescent="0.35">
      <c r="V47242" s="17"/>
    </row>
    <row r="47243" spans="22:22" x14ac:dyDescent="0.35">
      <c r="V47243" s="17"/>
    </row>
    <row r="47244" spans="22:22" x14ac:dyDescent="0.35">
      <c r="V47244" s="17"/>
    </row>
    <row r="47245" spans="22:22" x14ac:dyDescent="0.35">
      <c r="V47245" s="17"/>
    </row>
    <row r="47246" spans="22:22" x14ac:dyDescent="0.35">
      <c r="V47246" s="17"/>
    </row>
    <row r="47247" spans="22:22" x14ac:dyDescent="0.35">
      <c r="V47247" s="17"/>
    </row>
    <row r="47248" spans="22:22" x14ac:dyDescent="0.35">
      <c r="V47248" s="17"/>
    </row>
    <row r="47249" spans="22:22" x14ac:dyDescent="0.35">
      <c r="V47249" s="17"/>
    </row>
    <row r="47250" spans="22:22" x14ac:dyDescent="0.35">
      <c r="V47250" s="17"/>
    </row>
    <row r="47251" spans="22:22" x14ac:dyDescent="0.35">
      <c r="V47251" s="17"/>
    </row>
    <row r="47252" spans="22:22" x14ac:dyDescent="0.35">
      <c r="V47252" s="17"/>
    </row>
    <row r="47253" spans="22:22" x14ac:dyDescent="0.35">
      <c r="V47253" s="17"/>
    </row>
    <row r="47254" spans="22:22" x14ac:dyDescent="0.35">
      <c r="V47254" s="17"/>
    </row>
    <row r="47255" spans="22:22" x14ac:dyDescent="0.35">
      <c r="V47255" s="17"/>
    </row>
    <row r="47256" spans="22:22" x14ac:dyDescent="0.35">
      <c r="V47256" s="17"/>
    </row>
    <row r="47257" spans="22:22" x14ac:dyDescent="0.35">
      <c r="V47257" s="17"/>
    </row>
    <row r="47258" spans="22:22" x14ac:dyDescent="0.35">
      <c r="V47258" s="17"/>
    </row>
    <row r="47259" spans="22:22" x14ac:dyDescent="0.35">
      <c r="V47259" s="17"/>
    </row>
    <row r="47260" spans="22:22" x14ac:dyDescent="0.35">
      <c r="V47260" s="17"/>
    </row>
    <row r="47261" spans="22:22" x14ac:dyDescent="0.35">
      <c r="V47261" s="17"/>
    </row>
    <row r="47262" spans="22:22" x14ac:dyDescent="0.35">
      <c r="V47262" s="17"/>
    </row>
    <row r="47263" spans="22:22" x14ac:dyDescent="0.35">
      <c r="V47263" s="17"/>
    </row>
    <row r="47264" spans="22:22" x14ac:dyDescent="0.35">
      <c r="V47264" s="17"/>
    </row>
    <row r="47265" spans="22:22" x14ac:dyDescent="0.35">
      <c r="V47265" s="17"/>
    </row>
    <row r="47266" spans="22:22" x14ac:dyDescent="0.35">
      <c r="V47266" s="17"/>
    </row>
    <row r="47267" spans="22:22" x14ac:dyDescent="0.35">
      <c r="V47267" s="17"/>
    </row>
    <row r="47268" spans="22:22" x14ac:dyDescent="0.35">
      <c r="V47268" s="17"/>
    </row>
    <row r="47269" spans="22:22" x14ac:dyDescent="0.35">
      <c r="V47269" s="17"/>
    </row>
    <row r="47270" spans="22:22" x14ac:dyDescent="0.35">
      <c r="V47270" s="17"/>
    </row>
    <row r="47271" spans="22:22" x14ac:dyDescent="0.35">
      <c r="V47271" s="17"/>
    </row>
    <row r="47272" spans="22:22" x14ac:dyDescent="0.35">
      <c r="V47272" s="17"/>
    </row>
    <row r="47273" spans="22:22" x14ac:dyDescent="0.35">
      <c r="V47273" s="17"/>
    </row>
    <row r="47274" spans="22:22" x14ac:dyDescent="0.35">
      <c r="V47274" s="17"/>
    </row>
    <row r="47275" spans="22:22" x14ac:dyDescent="0.35">
      <c r="V47275" s="17"/>
    </row>
    <row r="47276" spans="22:22" x14ac:dyDescent="0.35">
      <c r="V47276" s="17"/>
    </row>
    <row r="47277" spans="22:22" x14ac:dyDescent="0.35">
      <c r="V47277" s="17"/>
    </row>
    <row r="47278" spans="22:22" x14ac:dyDescent="0.35">
      <c r="V47278" s="17"/>
    </row>
    <row r="47279" spans="22:22" x14ac:dyDescent="0.35">
      <c r="V47279" s="17"/>
    </row>
    <row r="47280" spans="22:22" x14ac:dyDescent="0.35">
      <c r="V47280" s="17"/>
    </row>
    <row r="47281" spans="22:22" x14ac:dyDescent="0.35">
      <c r="V47281" s="17"/>
    </row>
    <row r="47282" spans="22:22" x14ac:dyDescent="0.35">
      <c r="V47282" s="17"/>
    </row>
    <row r="47283" spans="22:22" x14ac:dyDescent="0.35">
      <c r="V47283" s="17"/>
    </row>
    <row r="47284" spans="22:22" x14ac:dyDescent="0.35">
      <c r="V47284" s="17"/>
    </row>
    <row r="47285" spans="22:22" x14ac:dyDescent="0.35">
      <c r="V47285" s="17"/>
    </row>
    <row r="47286" spans="22:22" x14ac:dyDescent="0.35">
      <c r="V47286" s="17"/>
    </row>
    <row r="47287" spans="22:22" x14ac:dyDescent="0.35">
      <c r="V47287" s="17"/>
    </row>
    <row r="47288" spans="22:22" x14ac:dyDescent="0.35">
      <c r="V47288" s="17"/>
    </row>
    <row r="47289" spans="22:22" x14ac:dyDescent="0.35">
      <c r="V47289" s="17"/>
    </row>
    <row r="47290" spans="22:22" x14ac:dyDescent="0.35">
      <c r="V47290" s="17"/>
    </row>
    <row r="47291" spans="22:22" x14ac:dyDescent="0.35">
      <c r="V47291" s="17"/>
    </row>
    <row r="47292" spans="22:22" x14ac:dyDescent="0.35">
      <c r="V47292" s="17"/>
    </row>
    <row r="47293" spans="22:22" x14ac:dyDescent="0.35">
      <c r="V47293" s="17"/>
    </row>
    <row r="47294" spans="22:22" x14ac:dyDescent="0.35">
      <c r="V47294" s="17"/>
    </row>
    <row r="47295" spans="22:22" x14ac:dyDescent="0.35">
      <c r="V47295" s="17"/>
    </row>
    <row r="47296" spans="22:22" x14ac:dyDescent="0.35">
      <c r="V47296" s="17"/>
    </row>
    <row r="47297" spans="22:22" x14ac:dyDescent="0.35">
      <c r="V47297" s="17"/>
    </row>
    <row r="47298" spans="22:22" x14ac:dyDescent="0.35">
      <c r="V47298" s="17"/>
    </row>
    <row r="47299" spans="22:22" x14ac:dyDescent="0.35">
      <c r="V47299" s="17"/>
    </row>
    <row r="47300" spans="22:22" x14ac:dyDescent="0.35">
      <c r="V47300" s="17"/>
    </row>
    <row r="47301" spans="22:22" x14ac:dyDescent="0.35">
      <c r="V47301" s="17"/>
    </row>
    <row r="47302" spans="22:22" x14ac:dyDescent="0.35">
      <c r="V47302" s="17"/>
    </row>
    <row r="47303" spans="22:22" x14ac:dyDescent="0.35">
      <c r="V47303" s="17"/>
    </row>
    <row r="47304" spans="22:22" x14ac:dyDescent="0.35">
      <c r="V47304" s="17"/>
    </row>
    <row r="47305" spans="22:22" x14ac:dyDescent="0.35">
      <c r="V47305" s="17"/>
    </row>
    <row r="47306" spans="22:22" x14ac:dyDescent="0.35">
      <c r="V47306" s="17"/>
    </row>
    <row r="47307" spans="22:22" x14ac:dyDescent="0.35">
      <c r="V47307" s="17"/>
    </row>
    <row r="47308" spans="22:22" x14ac:dyDescent="0.35">
      <c r="V47308" s="17"/>
    </row>
    <row r="47309" spans="22:22" x14ac:dyDescent="0.35">
      <c r="V47309" s="17"/>
    </row>
    <row r="47310" spans="22:22" x14ac:dyDescent="0.35">
      <c r="V47310" s="17"/>
    </row>
    <row r="47311" spans="22:22" x14ac:dyDescent="0.35">
      <c r="V47311" s="17"/>
    </row>
    <row r="47312" spans="22:22" x14ac:dyDescent="0.35">
      <c r="V47312" s="17"/>
    </row>
    <row r="47313" spans="22:22" x14ac:dyDescent="0.35">
      <c r="V47313" s="17"/>
    </row>
    <row r="47314" spans="22:22" x14ac:dyDescent="0.35">
      <c r="V47314" s="17"/>
    </row>
    <row r="47315" spans="22:22" x14ac:dyDescent="0.35">
      <c r="V47315" s="17"/>
    </row>
    <row r="47316" spans="22:22" x14ac:dyDescent="0.35">
      <c r="V47316" s="17"/>
    </row>
    <row r="47317" spans="22:22" x14ac:dyDescent="0.35">
      <c r="V47317" s="17"/>
    </row>
    <row r="47318" spans="22:22" x14ac:dyDescent="0.35">
      <c r="V47318" s="17"/>
    </row>
    <row r="47319" spans="22:22" x14ac:dyDescent="0.35">
      <c r="V47319" s="17"/>
    </row>
    <row r="47320" spans="22:22" x14ac:dyDescent="0.35">
      <c r="V47320" s="17"/>
    </row>
    <row r="47321" spans="22:22" x14ac:dyDescent="0.35">
      <c r="V47321" s="17"/>
    </row>
    <row r="47322" spans="22:22" x14ac:dyDescent="0.35">
      <c r="V47322" s="17"/>
    </row>
    <row r="47323" spans="22:22" x14ac:dyDescent="0.35">
      <c r="V47323" s="17"/>
    </row>
    <row r="47324" spans="22:22" x14ac:dyDescent="0.35">
      <c r="V47324" s="17"/>
    </row>
    <row r="47325" spans="22:22" x14ac:dyDescent="0.35">
      <c r="V47325" s="17"/>
    </row>
    <row r="47326" spans="22:22" x14ac:dyDescent="0.35">
      <c r="V47326" s="17"/>
    </row>
    <row r="47327" spans="22:22" x14ac:dyDescent="0.35">
      <c r="V47327" s="17"/>
    </row>
    <row r="47328" spans="22:22" x14ac:dyDescent="0.35">
      <c r="V47328" s="17"/>
    </row>
    <row r="47329" spans="22:22" x14ac:dyDescent="0.35">
      <c r="V47329" s="17"/>
    </row>
    <row r="47330" spans="22:22" x14ac:dyDescent="0.35">
      <c r="V47330" s="17"/>
    </row>
    <row r="47331" spans="22:22" x14ac:dyDescent="0.35">
      <c r="V47331" s="17"/>
    </row>
    <row r="47332" spans="22:22" x14ac:dyDescent="0.35">
      <c r="V47332" s="17"/>
    </row>
    <row r="47333" spans="22:22" x14ac:dyDescent="0.35">
      <c r="V47333" s="17"/>
    </row>
    <row r="47334" spans="22:22" x14ac:dyDescent="0.35">
      <c r="V47334" s="17"/>
    </row>
    <row r="47335" spans="22:22" x14ac:dyDescent="0.35">
      <c r="V47335" s="17"/>
    </row>
    <row r="47336" spans="22:22" x14ac:dyDescent="0.35">
      <c r="V47336" s="17"/>
    </row>
    <row r="47337" spans="22:22" x14ac:dyDescent="0.35">
      <c r="V47337" s="17"/>
    </row>
    <row r="47338" spans="22:22" x14ac:dyDescent="0.35">
      <c r="V47338" s="17"/>
    </row>
    <row r="47339" spans="22:22" x14ac:dyDescent="0.35">
      <c r="V47339" s="17"/>
    </row>
    <row r="47340" spans="22:22" x14ac:dyDescent="0.35">
      <c r="V47340" s="17"/>
    </row>
    <row r="47341" spans="22:22" x14ac:dyDescent="0.35">
      <c r="V47341" s="17"/>
    </row>
    <row r="47342" spans="22:22" x14ac:dyDescent="0.35">
      <c r="V47342" s="17"/>
    </row>
    <row r="47343" spans="22:22" x14ac:dyDescent="0.35">
      <c r="V47343" s="17"/>
    </row>
    <row r="47344" spans="22:22" x14ac:dyDescent="0.35">
      <c r="V47344" s="17"/>
    </row>
    <row r="47345" spans="22:22" x14ac:dyDescent="0.35">
      <c r="V47345" s="17"/>
    </row>
    <row r="47346" spans="22:22" x14ac:dyDescent="0.35">
      <c r="V47346" s="17"/>
    </row>
    <row r="47347" spans="22:22" x14ac:dyDescent="0.35">
      <c r="V47347" s="17"/>
    </row>
    <row r="47348" spans="22:22" x14ac:dyDescent="0.35">
      <c r="V47348" s="17"/>
    </row>
    <row r="47349" spans="22:22" x14ac:dyDescent="0.35">
      <c r="V47349" s="17"/>
    </row>
    <row r="47350" spans="22:22" x14ac:dyDescent="0.35">
      <c r="V47350" s="17"/>
    </row>
    <row r="47351" spans="22:22" x14ac:dyDescent="0.35">
      <c r="V47351" s="17"/>
    </row>
    <row r="47352" spans="22:22" x14ac:dyDescent="0.35">
      <c r="V47352" s="17"/>
    </row>
    <row r="47353" spans="22:22" x14ac:dyDescent="0.35">
      <c r="V47353" s="17"/>
    </row>
    <row r="47354" spans="22:22" x14ac:dyDescent="0.35">
      <c r="V47354" s="17"/>
    </row>
    <row r="47355" spans="22:22" x14ac:dyDescent="0.35">
      <c r="V47355" s="17"/>
    </row>
    <row r="47356" spans="22:22" x14ac:dyDescent="0.35">
      <c r="V47356" s="17"/>
    </row>
    <row r="47357" spans="22:22" x14ac:dyDescent="0.35">
      <c r="V47357" s="17"/>
    </row>
    <row r="47358" spans="22:22" x14ac:dyDescent="0.35">
      <c r="V47358" s="17"/>
    </row>
    <row r="47359" spans="22:22" x14ac:dyDescent="0.35">
      <c r="V47359" s="17"/>
    </row>
    <row r="47360" spans="22:22" x14ac:dyDescent="0.35">
      <c r="V47360" s="17"/>
    </row>
    <row r="47361" spans="22:22" x14ac:dyDescent="0.35">
      <c r="V47361" s="17"/>
    </row>
    <row r="47362" spans="22:22" x14ac:dyDescent="0.35">
      <c r="V47362" s="17"/>
    </row>
    <row r="47363" spans="22:22" x14ac:dyDescent="0.35">
      <c r="V47363" s="17"/>
    </row>
    <row r="47364" spans="22:22" x14ac:dyDescent="0.35">
      <c r="V47364" s="17"/>
    </row>
    <row r="47365" spans="22:22" x14ac:dyDescent="0.35">
      <c r="V47365" s="17"/>
    </row>
    <row r="47366" spans="22:22" x14ac:dyDescent="0.35">
      <c r="V47366" s="17"/>
    </row>
    <row r="47367" spans="22:22" x14ac:dyDescent="0.35">
      <c r="V47367" s="17"/>
    </row>
    <row r="47368" spans="22:22" x14ac:dyDescent="0.35">
      <c r="V47368" s="17"/>
    </row>
    <row r="47369" spans="22:22" x14ac:dyDescent="0.35">
      <c r="V47369" s="17"/>
    </row>
    <row r="47370" spans="22:22" x14ac:dyDescent="0.35">
      <c r="V47370" s="17"/>
    </row>
    <row r="47371" spans="22:22" x14ac:dyDescent="0.35">
      <c r="V47371" s="17"/>
    </row>
    <row r="47372" spans="22:22" x14ac:dyDescent="0.35">
      <c r="V47372" s="17"/>
    </row>
    <row r="47373" spans="22:22" x14ac:dyDescent="0.35">
      <c r="V47373" s="17"/>
    </row>
    <row r="47374" spans="22:22" x14ac:dyDescent="0.35">
      <c r="V47374" s="17"/>
    </row>
    <row r="47375" spans="22:22" x14ac:dyDescent="0.35">
      <c r="V47375" s="17"/>
    </row>
    <row r="47376" spans="22:22" x14ac:dyDescent="0.35">
      <c r="V47376" s="17"/>
    </row>
    <row r="47377" spans="22:22" x14ac:dyDescent="0.35">
      <c r="V47377" s="17"/>
    </row>
    <row r="47378" spans="22:22" x14ac:dyDescent="0.35">
      <c r="V47378" s="17"/>
    </row>
    <row r="47379" spans="22:22" x14ac:dyDescent="0.35">
      <c r="V47379" s="17"/>
    </row>
    <row r="47380" spans="22:22" x14ac:dyDescent="0.35">
      <c r="V47380" s="17"/>
    </row>
    <row r="47381" spans="22:22" x14ac:dyDescent="0.35">
      <c r="V47381" s="17"/>
    </row>
    <row r="47382" spans="22:22" x14ac:dyDescent="0.35">
      <c r="V47382" s="17"/>
    </row>
    <row r="47383" spans="22:22" x14ac:dyDescent="0.35">
      <c r="V47383" s="17"/>
    </row>
    <row r="47384" spans="22:22" x14ac:dyDescent="0.35">
      <c r="V47384" s="17"/>
    </row>
    <row r="47385" spans="22:22" x14ac:dyDescent="0.35">
      <c r="V47385" s="17"/>
    </row>
    <row r="47386" spans="22:22" x14ac:dyDescent="0.35">
      <c r="V47386" s="17"/>
    </row>
    <row r="47387" spans="22:22" x14ac:dyDescent="0.35">
      <c r="V47387" s="17"/>
    </row>
    <row r="47388" spans="22:22" x14ac:dyDescent="0.35">
      <c r="V47388" s="17"/>
    </row>
    <row r="47389" spans="22:22" x14ac:dyDescent="0.35">
      <c r="V47389" s="17"/>
    </row>
    <row r="47390" spans="22:22" x14ac:dyDescent="0.35">
      <c r="V47390" s="17"/>
    </row>
    <row r="47391" spans="22:22" x14ac:dyDescent="0.35">
      <c r="V47391" s="17"/>
    </row>
    <row r="47392" spans="22:22" x14ac:dyDescent="0.35">
      <c r="V47392" s="17"/>
    </row>
    <row r="47393" spans="22:22" x14ac:dyDescent="0.35">
      <c r="V47393" s="17"/>
    </row>
    <row r="47394" spans="22:22" x14ac:dyDescent="0.35">
      <c r="V47394" s="17"/>
    </row>
    <row r="47395" spans="22:22" x14ac:dyDescent="0.35">
      <c r="V47395" s="17"/>
    </row>
    <row r="47396" spans="22:22" x14ac:dyDescent="0.35">
      <c r="V47396" s="17"/>
    </row>
    <row r="47397" spans="22:22" x14ac:dyDescent="0.35">
      <c r="V47397" s="17"/>
    </row>
    <row r="47398" spans="22:22" x14ac:dyDescent="0.35">
      <c r="V47398" s="17"/>
    </row>
    <row r="47399" spans="22:22" x14ac:dyDescent="0.35">
      <c r="V47399" s="17"/>
    </row>
    <row r="47400" spans="22:22" x14ac:dyDescent="0.35">
      <c r="V47400" s="17"/>
    </row>
    <row r="47401" spans="22:22" x14ac:dyDescent="0.35">
      <c r="V47401" s="17"/>
    </row>
    <row r="47402" spans="22:22" x14ac:dyDescent="0.35">
      <c r="V47402" s="17"/>
    </row>
    <row r="47403" spans="22:22" x14ac:dyDescent="0.35">
      <c r="V47403" s="17"/>
    </row>
    <row r="47404" spans="22:22" x14ac:dyDescent="0.35">
      <c r="V47404" s="17"/>
    </row>
    <row r="47405" spans="22:22" x14ac:dyDescent="0.35">
      <c r="V47405" s="17"/>
    </row>
    <row r="47406" spans="22:22" x14ac:dyDescent="0.35">
      <c r="V47406" s="17"/>
    </row>
    <row r="47407" spans="22:22" x14ac:dyDescent="0.35">
      <c r="V47407" s="17"/>
    </row>
    <row r="47408" spans="22:22" x14ac:dyDescent="0.35">
      <c r="V47408" s="17"/>
    </row>
    <row r="47409" spans="22:22" x14ac:dyDescent="0.35">
      <c r="V47409" s="17"/>
    </row>
    <row r="47410" spans="22:22" x14ac:dyDescent="0.35">
      <c r="V47410" s="17"/>
    </row>
    <row r="47411" spans="22:22" x14ac:dyDescent="0.35">
      <c r="V47411" s="17"/>
    </row>
    <row r="47412" spans="22:22" x14ac:dyDescent="0.35">
      <c r="V47412" s="17"/>
    </row>
    <row r="47413" spans="22:22" x14ac:dyDescent="0.35">
      <c r="V47413" s="17"/>
    </row>
    <row r="47414" spans="22:22" x14ac:dyDescent="0.35">
      <c r="V47414" s="17"/>
    </row>
    <row r="47415" spans="22:22" x14ac:dyDescent="0.35">
      <c r="V47415" s="17"/>
    </row>
    <row r="47416" spans="22:22" x14ac:dyDescent="0.35">
      <c r="V47416" s="17"/>
    </row>
    <row r="47417" spans="22:22" x14ac:dyDescent="0.35">
      <c r="V47417" s="17"/>
    </row>
    <row r="47418" spans="22:22" x14ac:dyDescent="0.35">
      <c r="V47418" s="17"/>
    </row>
    <row r="47419" spans="22:22" x14ac:dyDescent="0.35">
      <c r="V47419" s="17"/>
    </row>
    <row r="47420" spans="22:22" x14ac:dyDescent="0.35">
      <c r="V47420" s="17"/>
    </row>
    <row r="47421" spans="22:22" x14ac:dyDescent="0.35">
      <c r="V47421" s="17"/>
    </row>
    <row r="47422" spans="22:22" x14ac:dyDescent="0.35">
      <c r="V47422" s="17"/>
    </row>
    <row r="47423" spans="22:22" x14ac:dyDescent="0.35">
      <c r="V47423" s="17"/>
    </row>
    <row r="47424" spans="22:22" x14ac:dyDescent="0.35">
      <c r="V47424" s="17"/>
    </row>
    <row r="47425" spans="22:22" x14ac:dyDescent="0.35">
      <c r="V47425" s="17"/>
    </row>
    <row r="47426" spans="22:22" x14ac:dyDescent="0.35">
      <c r="V47426" s="17"/>
    </row>
    <row r="47427" spans="22:22" x14ac:dyDescent="0.35">
      <c r="V47427" s="17"/>
    </row>
    <row r="47428" spans="22:22" x14ac:dyDescent="0.35">
      <c r="V47428" s="17"/>
    </row>
    <row r="47429" spans="22:22" x14ac:dyDescent="0.35">
      <c r="V47429" s="17"/>
    </row>
    <row r="47430" spans="22:22" x14ac:dyDescent="0.35">
      <c r="V47430" s="17"/>
    </row>
    <row r="47431" spans="22:22" x14ac:dyDescent="0.35">
      <c r="V47431" s="17"/>
    </row>
    <row r="47432" spans="22:22" x14ac:dyDescent="0.35">
      <c r="V47432" s="17"/>
    </row>
    <row r="47433" spans="22:22" x14ac:dyDescent="0.35">
      <c r="V47433" s="17"/>
    </row>
    <row r="47434" spans="22:22" x14ac:dyDescent="0.35">
      <c r="V47434" s="17"/>
    </row>
    <row r="47435" spans="22:22" x14ac:dyDescent="0.35">
      <c r="V47435" s="17"/>
    </row>
    <row r="47436" spans="22:22" x14ac:dyDescent="0.35">
      <c r="V47436" s="17"/>
    </row>
    <row r="47437" spans="22:22" x14ac:dyDescent="0.35">
      <c r="V47437" s="17"/>
    </row>
    <row r="47438" spans="22:22" x14ac:dyDescent="0.35">
      <c r="V47438" s="17"/>
    </row>
    <row r="47439" spans="22:22" x14ac:dyDescent="0.35">
      <c r="V47439" s="17"/>
    </row>
    <row r="47440" spans="22:22" x14ac:dyDescent="0.35">
      <c r="V47440" s="17"/>
    </row>
    <row r="47441" spans="22:22" x14ac:dyDescent="0.35">
      <c r="V47441" s="17"/>
    </row>
    <row r="47442" spans="22:22" x14ac:dyDescent="0.35">
      <c r="V47442" s="17"/>
    </row>
    <row r="47443" spans="22:22" x14ac:dyDescent="0.35">
      <c r="V47443" s="17"/>
    </row>
    <row r="47444" spans="22:22" x14ac:dyDescent="0.35">
      <c r="V47444" s="17"/>
    </row>
    <row r="47445" spans="22:22" x14ac:dyDescent="0.35">
      <c r="V47445" s="17"/>
    </row>
    <row r="47446" spans="22:22" x14ac:dyDescent="0.35">
      <c r="V47446" s="17"/>
    </row>
    <row r="47447" spans="22:22" x14ac:dyDescent="0.35">
      <c r="V47447" s="17"/>
    </row>
    <row r="47448" spans="22:22" x14ac:dyDescent="0.35">
      <c r="V47448" s="17"/>
    </row>
    <row r="47449" spans="22:22" x14ac:dyDescent="0.35">
      <c r="V47449" s="17"/>
    </row>
    <row r="47450" spans="22:22" x14ac:dyDescent="0.35">
      <c r="V47450" s="17"/>
    </row>
    <row r="47451" spans="22:22" x14ac:dyDescent="0.35">
      <c r="V47451" s="17"/>
    </row>
    <row r="47452" spans="22:22" x14ac:dyDescent="0.35">
      <c r="V47452" s="17"/>
    </row>
    <row r="47453" spans="22:22" x14ac:dyDescent="0.35">
      <c r="V47453" s="17"/>
    </row>
    <row r="47454" spans="22:22" x14ac:dyDescent="0.35">
      <c r="V47454" s="17"/>
    </row>
    <row r="47455" spans="22:22" x14ac:dyDescent="0.35">
      <c r="V47455" s="17"/>
    </row>
    <row r="47456" spans="22:22" x14ac:dyDescent="0.35">
      <c r="V47456" s="17"/>
    </row>
    <row r="47457" spans="22:22" x14ac:dyDescent="0.35">
      <c r="V47457" s="17"/>
    </row>
    <row r="47458" spans="22:22" x14ac:dyDescent="0.35">
      <c r="V47458" s="17"/>
    </row>
    <row r="47459" spans="22:22" x14ac:dyDescent="0.35">
      <c r="V47459" s="17"/>
    </row>
    <row r="47460" spans="22:22" x14ac:dyDescent="0.35">
      <c r="V47460" s="17"/>
    </row>
    <row r="47461" spans="22:22" x14ac:dyDescent="0.35">
      <c r="V47461" s="17"/>
    </row>
    <row r="47462" spans="22:22" x14ac:dyDescent="0.35">
      <c r="V47462" s="17"/>
    </row>
    <row r="47463" spans="22:22" x14ac:dyDescent="0.35">
      <c r="V47463" s="17"/>
    </row>
    <row r="47464" spans="22:22" x14ac:dyDescent="0.35">
      <c r="V47464" s="17"/>
    </row>
    <row r="47465" spans="22:22" x14ac:dyDescent="0.35">
      <c r="V47465" s="17"/>
    </row>
    <row r="47466" spans="22:22" x14ac:dyDescent="0.35">
      <c r="V47466" s="17"/>
    </row>
    <row r="47467" spans="22:22" x14ac:dyDescent="0.35">
      <c r="V47467" s="17"/>
    </row>
    <row r="47468" spans="22:22" x14ac:dyDescent="0.35">
      <c r="V47468" s="17"/>
    </row>
    <row r="47469" spans="22:22" x14ac:dyDescent="0.35">
      <c r="V47469" s="17"/>
    </row>
    <row r="47470" spans="22:22" x14ac:dyDescent="0.35">
      <c r="V47470" s="17"/>
    </row>
    <row r="47471" spans="22:22" x14ac:dyDescent="0.35">
      <c r="V47471" s="17"/>
    </row>
    <row r="47472" spans="22:22" x14ac:dyDescent="0.35">
      <c r="V47472" s="17"/>
    </row>
    <row r="47473" spans="22:22" x14ac:dyDescent="0.35">
      <c r="V47473" s="17"/>
    </row>
    <row r="47474" spans="22:22" x14ac:dyDescent="0.35">
      <c r="V47474" s="17"/>
    </row>
    <row r="47475" spans="22:22" x14ac:dyDescent="0.35">
      <c r="V47475" s="17"/>
    </row>
    <row r="47476" spans="22:22" x14ac:dyDescent="0.35">
      <c r="V47476" s="17"/>
    </row>
    <row r="47477" spans="22:22" x14ac:dyDescent="0.35">
      <c r="V47477" s="17"/>
    </row>
    <row r="47478" spans="22:22" x14ac:dyDescent="0.35">
      <c r="V47478" s="17"/>
    </row>
    <row r="47479" spans="22:22" x14ac:dyDescent="0.35">
      <c r="V47479" s="17"/>
    </row>
    <row r="47480" spans="22:22" x14ac:dyDescent="0.35">
      <c r="V47480" s="17"/>
    </row>
    <row r="47481" spans="22:22" x14ac:dyDescent="0.35">
      <c r="V47481" s="17"/>
    </row>
    <row r="47482" spans="22:22" x14ac:dyDescent="0.35">
      <c r="V47482" s="17"/>
    </row>
    <row r="47483" spans="22:22" x14ac:dyDescent="0.35">
      <c r="V47483" s="17"/>
    </row>
    <row r="47484" spans="22:22" x14ac:dyDescent="0.35">
      <c r="V47484" s="17"/>
    </row>
    <row r="47485" spans="22:22" x14ac:dyDescent="0.35">
      <c r="V47485" s="17"/>
    </row>
    <row r="47486" spans="22:22" x14ac:dyDescent="0.35">
      <c r="V47486" s="17"/>
    </row>
    <row r="47487" spans="22:22" x14ac:dyDescent="0.35">
      <c r="V47487" s="17"/>
    </row>
    <row r="47488" spans="22:22" x14ac:dyDescent="0.35">
      <c r="V47488" s="17"/>
    </row>
    <row r="47489" spans="22:22" x14ac:dyDescent="0.35">
      <c r="V47489" s="17"/>
    </row>
    <row r="47490" spans="22:22" x14ac:dyDescent="0.35">
      <c r="V47490" s="17"/>
    </row>
    <row r="47491" spans="22:22" x14ac:dyDescent="0.35">
      <c r="V47491" s="17"/>
    </row>
    <row r="47492" spans="22:22" x14ac:dyDescent="0.35">
      <c r="V47492" s="17"/>
    </row>
    <row r="47493" spans="22:22" x14ac:dyDescent="0.35">
      <c r="V47493" s="17"/>
    </row>
    <row r="47494" spans="22:22" x14ac:dyDescent="0.35">
      <c r="V47494" s="17"/>
    </row>
    <row r="47495" spans="22:22" x14ac:dyDescent="0.35">
      <c r="V47495" s="17"/>
    </row>
    <row r="47496" spans="22:22" x14ac:dyDescent="0.35">
      <c r="V47496" s="17"/>
    </row>
    <row r="47497" spans="22:22" x14ac:dyDescent="0.35">
      <c r="V47497" s="17"/>
    </row>
    <row r="47498" spans="22:22" x14ac:dyDescent="0.35">
      <c r="V47498" s="17"/>
    </row>
    <row r="47499" spans="22:22" x14ac:dyDescent="0.35">
      <c r="V47499" s="17"/>
    </row>
    <row r="47500" spans="22:22" x14ac:dyDescent="0.35">
      <c r="V47500" s="17"/>
    </row>
    <row r="47501" spans="22:22" x14ac:dyDescent="0.35">
      <c r="V47501" s="17"/>
    </row>
    <row r="47502" spans="22:22" x14ac:dyDescent="0.35">
      <c r="V47502" s="17"/>
    </row>
    <row r="47503" spans="22:22" x14ac:dyDescent="0.35">
      <c r="V47503" s="17"/>
    </row>
    <row r="47504" spans="22:22" x14ac:dyDescent="0.35">
      <c r="V47504" s="17"/>
    </row>
    <row r="47505" spans="22:22" x14ac:dyDescent="0.35">
      <c r="V47505" s="17"/>
    </row>
    <row r="47506" spans="22:22" x14ac:dyDescent="0.35">
      <c r="V47506" s="17"/>
    </row>
    <row r="47507" spans="22:22" x14ac:dyDescent="0.35">
      <c r="V47507" s="17"/>
    </row>
    <row r="47508" spans="22:22" x14ac:dyDescent="0.35">
      <c r="V47508" s="17"/>
    </row>
    <row r="47509" spans="22:22" x14ac:dyDescent="0.35">
      <c r="V47509" s="17"/>
    </row>
    <row r="47510" spans="22:22" x14ac:dyDescent="0.35">
      <c r="V47510" s="17"/>
    </row>
    <row r="47511" spans="22:22" x14ac:dyDescent="0.35">
      <c r="V47511" s="17"/>
    </row>
    <row r="47512" spans="22:22" x14ac:dyDescent="0.35">
      <c r="V47512" s="17"/>
    </row>
    <row r="47513" spans="22:22" x14ac:dyDescent="0.35">
      <c r="V47513" s="17"/>
    </row>
    <row r="47514" spans="22:22" x14ac:dyDescent="0.35">
      <c r="V47514" s="17"/>
    </row>
    <row r="47515" spans="22:22" x14ac:dyDescent="0.35">
      <c r="V47515" s="17"/>
    </row>
    <row r="47516" spans="22:22" x14ac:dyDescent="0.35">
      <c r="V47516" s="17"/>
    </row>
    <row r="47517" spans="22:22" x14ac:dyDescent="0.35">
      <c r="V47517" s="17"/>
    </row>
    <row r="47518" spans="22:22" x14ac:dyDescent="0.35">
      <c r="V47518" s="17"/>
    </row>
    <row r="47519" spans="22:22" x14ac:dyDescent="0.35">
      <c r="V47519" s="17"/>
    </row>
    <row r="47520" spans="22:22" x14ac:dyDescent="0.35">
      <c r="V47520" s="17"/>
    </row>
    <row r="47521" spans="22:22" x14ac:dyDescent="0.35">
      <c r="V47521" s="17"/>
    </row>
    <row r="47522" spans="22:22" x14ac:dyDescent="0.35">
      <c r="V47522" s="17"/>
    </row>
    <row r="47523" spans="22:22" x14ac:dyDescent="0.35">
      <c r="V47523" s="17"/>
    </row>
    <row r="47524" spans="22:22" x14ac:dyDescent="0.35">
      <c r="V47524" s="17"/>
    </row>
    <row r="47525" spans="22:22" x14ac:dyDescent="0.35">
      <c r="V47525" s="17"/>
    </row>
    <row r="47526" spans="22:22" x14ac:dyDescent="0.35">
      <c r="V47526" s="17"/>
    </row>
    <row r="47527" spans="22:22" x14ac:dyDescent="0.35">
      <c r="V47527" s="17"/>
    </row>
    <row r="47528" spans="22:22" x14ac:dyDescent="0.35">
      <c r="V47528" s="17"/>
    </row>
    <row r="47529" spans="22:22" x14ac:dyDescent="0.35">
      <c r="V47529" s="17"/>
    </row>
    <row r="47530" spans="22:22" x14ac:dyDescent="0.35">
      <c r="V47530" s="17"/>
    </row>
    <row r="47531" spans="22:22" x14ac:dyDescent="0.35">
      <c r="V47531" s="17"/>
    </row>
    <row r="47532" spans="22:22" x14ac:dyDescent="0.35">
      <c r="V47532" s="17"/>
    </row>
    <row r="47533" spans="22:22" x14ac:dyDescent="0.35">
      <c r="V47533" s="17"/>
    </row>
    <row r="47534" spans="22:22" x14ac:dyDescent="0.35">
      <c r="V47534" s="17"/>
    </row>
    <row r="47535" spans="22:22" x14ac:dyDescent="0.35">
      <c r="V47535" s="17"/>
    </row>
    <row r="47536" spans="22:22" x14ac:dyDescent="0.35">
      <c r="V47536" s="17"/>
    </row>
    <row r="47537" spans="22:22" x14ac:dyDescent="0.35">
      <c r="V47537" s="17"/>
    </row>
    <row r="47538" spans="22:22" x14ac:dyDescent="0.35">
      <c r="V47538" s="17"/>
    </row>
    <row r="47539" spans="22:22" x14ac:dyDescent="0.35">
      <c r="V47539" s="17"/>
    </row>
    <row r="47540" spans="22:22" x14ac:dyDescent="0.35">
      <c r="V47540" s="17"/>
    </row>
    <row r="47541" spans="22:22" x14ac:dyDescent="0.35">
      <c r="V47541" s="17"/>
    </row>
    <row r="47542" spans="22:22" x14ac:dyDescent="0.35">
      <c r="V47542" s="17"/>
    </row>
    <row r="47543" spans="22:22" x14ac:dyDescent="0.35">
      <c r="V47543" s="17"/>
    </row>
    <row r="47544" spans="22:22" x14ac:dyDescent="0.35">
      <c r="V47544" s="17"/>
    </row>
    <row r="47545" spans="22:22" x14ac:dyDescent="0.35">
      <c r="V47545" s="17"/>
    </row>
    <row r="47546" spans="22:22" x14ac:dyDescent="0.35">
      <c r="V47546" s="17"/>
    </row>
    <row r="47547" spans="22:22" x14ac:dyDescent="0.35">
      <c r="V47547" s="17"/>
    </row>
    <row r="47548" spans="22:22" x14ac:dyDescent="0.35">
      <c r="V47548" s="17"/>
    </row>
    <row r="47549" spans="22:22" x14ac:dyDescent="0.35">
      <c r="V47549" s="17"/>
    </row>
    <row r="47550" spans="22:22" x14ac:dyDescent="0.35">
      <c r="V47550" s="17"/>
    </row>
    <row r="47551" spans="22:22" x14ac:dyDescent="0.35">
      <c r="V47551" s="17"/>
    </row>
    <row r="47552" spans="22:22" x14ac:dyDescent="0.35">
      <c r="V47552" s="17"/>
    </row>
    <row r="47553" spans="22:22" x14ac:dyDescent="0.35">
      <c r="V47553" s="17"/>
    </row>
    <row r="47554" spans="22:22" x14ac:dyDescent="0.35">
      <c r="V47554" s="17"/>
    </row>
    <row r="47555" spans="22:22" x14ac:dyDescent="0.35">
      <c r="V47555" s="17"/>
    </row>
    <row r="47556" spans="22:22" x14ac:dyDescent="0.35">
      <c r="V47556" s="17"/>
    </row>
    <row r="47557" spans="22:22" x14ac:dyDescent="0.35">
      <c r="V47557" s="17"/>
    </row>
    <row r="47558" spans="22:22" x14ac:dyDescent="0.35">
      <c r="V47558" s="17"/>
    </row>
    <row r="47559" spans="22:22" x14ac:dyDescent="0.35">
      <c r="V47559" s="17"/>
    </row>
    <row r="47560" spans="22:22" x14ac:dyDescent="0.35">
      <c r="V47560" s="17"/>
    </row>
    <row r="47561" spans="22:22" x14ac:dyDescent="0.35">
      <c r="V47561" s="17"/>
    </row>
    <row r="47562" spans="22:22" x14ac:dyDescent="0.35">
      <c r="V47562" s="17"/>
    </row>
    <row r="47563" spans="22:22" x14ac:dyDescent="0.35">
      <c r="V47563" s="17"/>
    </row>
    <row r="47564" spans="22:22" x14ac:dyDescent="0.35">
      <c r="V47564" s="17"/>
    </row>
    <row r="47565" spans="22:22" x14ac:dyDescent="0.35">
      <c r="V47565" s="17"/>
    </row>
    <row r="47566" spans="22:22" x14ac:dyDescent="0.35">
      <c r="V47566" s="17"/>
    </row>
    <row r="47567" spans="22:22" x14ac:dyDescent="0.35">
      <c r="V47567" s="17"/>
    </row>
    <row r="47568" spans="22:22" x14ac:dyDescent="0.35">
      <c r="V47568" s="17"/>
    </row>
    <row r="47569" spans="22:22" x14ac:dyDescent="0.35">
      <c r="V47569" s="17"/>
    </row>
    <row r="47570" spans="22:22" x14ac:dyDescent="0.35">
      <c r="V47570" s="17"/>
    </row>
    <row r="47571" spans="22:22" x14ac:dyDescent="0.35">
      <c r="V47571" s="17"/>
    </row>
    <row r="47572" spans="22:22" x14ac:dyDescent="0.35">
      <c r="V47572" s="17"/>
    </row>
    <row r="47573" spans="22:22" x14ac:dyDescent="0.35">
      <c r="V47573" s="17"/>
    </row>
    <row r="47574" spans="22:22" x14ac:dyDescent="0.35">
      <c r="V47574" s="17"/>
    </row>
    <row r="47575" spans="22:22" x14ac:dyDescent="0.35">
      <c r="V47575" s="17"/>
    </row>
    <row r="47576" spans="22:22" x14ac:dyDescent="0.35">
      <c r="V47576" s="17"/>
    </row>
    <row r="47577" spans="22:22" x14ac:dyDescent="0.35">
      <c r="V47577" s="17"/>
    </row>
    <row r="47578" spans="22:22" x14ac:dyDescent="0.35">
      <c r="V47578" s="17"/>
    </row>
    <row r="47579" spans="22:22" x14ac:dyDescent="0.35">
      <c r="V47579" s="17"/>
    </row>
    <row r="47580" spans="22:22" x14ac:dyDescent="0.35">
      <c r="V47580" s="17"/>
    </row>
    <row r="47581" spans="22:22" x14ac:dyDescent="0.35">
      <c r="V47581" s="17"/>
    </row>
    <row r="47582" spans="22:22" x14ac:dyDescent="0.35">
      <c r="V47582" s="17"/>
    </row>
    <row r="47583" spans="22:22" x14ac:dyDescent="0.35">
      <c r="V47583" s="17"/>
    </row>
    <row r="47584" spans="22:22" x14ac:dyDescent="0.35">
      <c r="V47584" s="17"/>
    </row>
    <row r="47585" spans="22:22" x14ac:dyDescent="0.35">
      <c r="V47585" s="17"/>
    </row>
    <row r="47586" spans="22:22" x14ac:dyDescent="0.35">
      <c r="V47586" s="17"/>
    </row>
    <row r="47587" spans="22:22" x14ac:dyDescent="0.35">
      <c r="V47587" s="17"/>
    </row>
    <row r="47588" spans="22:22" x14ac:dyDescent="0.35">
      <c r="V47588" s="17"/>
    </row>
    <row r="47589" spans="22:22" x14ac:dyDescent="0.35">
      <c r="V47589" s="17"/>
    </row>
    <row r="47590" spans="22:22" x14ac:dyDescent="0.35">
      <c r="V47590" s="17"/>
    </row>
    <row r="47591" spans="22:22" x14ac:dyDescent="0.35">
      <c r="V47591" s="17"/>
    </row>
    <row r="47592" spans="22:22" x14ac:dyDescent="0.35">
      <c r="V47592" s="17"/>
    </row>
    <row r="47593" spans="22:22" x14ac:dyDescent="0.35">
      <c r="V47593" s="17"/>
    </row>
    <row r="47594" spans="22:22" x14ac:dyDescent="0.35">
      <c r="V47594" s="17"/>
    </row>
    <row r="47595" spans="22:22" x14ac:dyDescent="0.35">
      <c r="V47595" s="17"/>
    </row>
    <row r="47596" spans="22:22" x14ac:dyDescent="0.35">
      <c r="V47596" s="17"/>
    </row>
    <row r="47597" spans="22:22" x14ac:dyDescent="0.35">
      <c r="V47597" s="17"/>
    </row>
    <row r="47598" spans="22:22" x14ac:dyDescent="0.35">
      <c r="V47598" s="17"/>
    </row>
    <row r="47599" spans="22:22" x14ac:dyDescent="0.35">
      <c r="V47599" s="17"/>
    </row>
    <row r="47600" spans="22:22" x14ac:dyDescent="0.35">
      <c r="V47600" s="17"/>
    </row>
    <row r="47601" spans="22:22" x14ac:dyDescent="0.35">
      <c r="V47601" s="17"/>
    </row>
    <row r="47602" spans="22:22" x14ac:dyDescent="0.35">
      <c r="V47602" s="17"/>
    </row>
    <row r="47603" spans="22:22" x14ac:dyDescent="0.35">
      <c r="V47603" s="17"/>
    </row>
    <row r="47604" spans="22:22" x14ac:dyDescent="0.35">
      <c r="V47604" s="17"/>
    </row>
    <row r="47605" spans="22:22" x14ac:dyDescent="0.35">
      <c r="V47605" s="17"/>
    </row>
    <row r="47606" spans="22:22" x14ac:dyDescent="0.35">
      <c r="V47606" s="17"/>
    </row>
    <row r="47607" spans="22:22" x14ac:dyDescent="0.35">
      <c r="V47607" s="17"/>
    </row>
    <row r="47608" spans="22:22" x14ac:dyDescent="0.35">
      <c r="V47608" s="17"/>
    </row>
    <row r="47609" spans="22:22" x14ac:dyDescent="0.35">
      <c r="V47609" s="17"/>
    </row>
    <row r="47610" spans="22:22" x14ac:dyDescent="0.35">
      <c r="V47610" s="17"/>
    </row>
    <row r="47611" spans="22:22" x14ac:dyDescent="0.35">
      <c r="V47611" s="17"/>
    </row>
    <row r="47612" spans="22:22" x14ac:dyDescent="0.35">
      <c r="V47612" s="17"/>
    </row>
    <row r="47613" spans="22:22" x14ac:dyDescent="0.35">
      <c r="V47613" s="17"/>
    </row>
    <row r="47614" spans="22:22" x14ac:dyDescent="0.35">
      <c r="V47614" s="17"/>
    </row>
    <row r="47615" spans="22:22" x14ac:dyDescent="0.35">
      <c r="V47615" s="17"/>
    </row>
    <row r="47616" spans="22:22" x14ac:dyDescent="0.35">
      <c r="V47616" s="17"/>
    </row>
    <row r="47617" spans="22:22" x14ac:dyDescent="0.35">
      <c r="V47617" s="17"/>
    </row>
    <row r="47618" spans="22:22" x14ac:dyDescent="0.35">
      <c r="V47618" s="17"/>
    </row>
    <row r="47619" spans="22:22" x14ac:dyDescent="0.35">
      <c r="V47619" s="17"/>
    </row>
    <row r="47620" spans="22:22" x14ac:dyDescent="0.35">
      <c r="V47620" s="17"/>
    </row>
    <row r="47621" spans="22:22" x14ac:dyDescent="0.35">
      <c r="V47621" s="17"/>
    </row>
    <row r="47622" spans="22:22" x14ac:dyDescent="0.35">
      <c r="V47622" s="17"/>
    </row>
    <row r="47623" spans="22:22" x14ac:dyDescent="0.35">
      <c r="V47623" s="17"/>
    </row>
    <row r="47624" spans="22:22" x14ac:dyDescent="0.35">
      <c r="V47624" s="17"/>
    </row>
    <row r="47625" spans="22:22" x14ac:dyDescent="0.35">
      <c r="V47625" s="17"/>
    </row>
    <row r="47626" spans="22:22" x14ac:dyDescent="0.35">
      <c r="V47626" s="17"/>
    </row>
    <row r="47627" spans="22:22" x14ac:dyDescent="0.35">
      <c r="V47627" s="17"/>
    </row>
    <row r="47628" spans="22:22" x14ac:dyDescent="0.35">
      <c r="V47628" s="17"/>
    </row>
    <row r="47629" spans="22:22" x14ac:dyDescent="0.35">
      <c r="V47629" s="17"/>
    </row>
    <row r="47630" spans="22:22" x14ac:dyDescent="0.35">
      <c r="V47630" s="17"/>
    </row>
    <row r="47631" spans="22:22" x14ac:dyDescent="0.35">
      <c r="V47631" s="17"/>
    </row>
    <row r="47632" spans="22:22" x14ac:dyDescent="0.35">
      <c r="V47632" s="17"/>
    </row>
    <row r="47633" spans="22:22" x14ac:dyDescent="0.35">
      <c r="V47633" s="17"/>
    </row>
    <row r="47634" spans="22:22" x14ac:dyDescent="0.35">
      <c r="V47634" s="17"/>
    </row>
    <row r="47635" spans="22:22" x14ac:dyDescent="0.35">
      <c r="V47635" s="17"/>
    </row>
    <row r="47636" spans="22:22" x14ac:dyDescent="0.35">
      <c r="V47636" s="17"/>
    </row>
    <row r="47637" spans="22:22" x14ac:dyDescent="0.35">
      <c r="V47637" s="17"/>
    </row>
    <row r="47638" spans="22:22" x14ac:dyDescent="0.35">
      <c r="V47638" s="17"/>
    </row>
    <row r="47639" spans="22:22" x14ac:dyDescent="0.35">
      <c r="V47639" s="17"/>
    </row>
    <row r="47640" spans="22:22" x14ac:dyDescent="0.35">
      <c r="V47640" s="17"/>
    </row>
    <row r="47641" spans="22:22" x14ac:dyDescent="0.35">
      <c r="V47641" s="17"/>
    </row>
    <row r="47642" spans="22:22" x14ac:dyDescent="0.35">
      <c r="V47642" s="17"/>
    </row>
    <row r="47643" spans="22:22" x14ac:dyDescent="0.35">
      <c r="V47643" s="17"/>
    </row>
    <row r="47644" spans="22:22" x14ac:dyDescent="0.35">
      <c r="V47644" s="17"/>
    </row>
    <row r="47645" spans="22:22" x14ac:dyDescent="0.35">
      <c r="V47645" s="17"/>
    </row>
    <row r="47646" spans="22:22" x14ac:dyDescent="0.35">
      <c r="V47646" s="17"/>
    </row>
    <row r="47647" spans="22:22" x14ac:dyDescent="0.35">
      <c r="V47647" s="17"/>
    </row>
    <row r="47648" spans="22:22" x14ac:dyDescent="0.35">
      <c r="V47648" s="17"/>
    </row>
    <row r="47649" spans="22:22" x14ac:dyDescent="0.35">
      <c r="V47649" s="17"/>
    </row>
    <row r="47650" spans="22:22" x14ac:dyDescent="0.35">
      <c r="V47650" s="17"/>
    </row>
    <row r="47651" spans="22:22" x14ac:dyDescent="0.35">
      <c r="V47651" s="17"/>
    </row>
    <row r="47652" spans="22:22" x14ac:dyDescent="0.35">
      <c r="V47652" s="17"/>
    </row>
    <row r="47653" spans="22:22" x14ac:dyDescent="0.35">
      <c r="V47653" s="17"/>
    </row>
    <row r="47654" spans="22:22" x14ac:dyDescent="0.35">
      <c r="V47654" s="17"/>
    </row>
    <row r="47655" spans="22:22" x14ac:dyDescent="0.35">
      <c r="V47655" s="17"/>
    </row>
    <row r="47656" spans="22:22" x14ac:dyDescent="0.35">
      <c r="V47656" s="17"/>
    </row>
    <row r="47657" spans="22:22" x14ac:dyDescent="0.35">
      <c r="V47657" s="17"/>
    </row>
    <row r="47658" spans="22:22" x14ac:dyDescent="0.35">
      <c r="V47658" s="17"/>
    </row>
    <row r="47659" spans="22:22" x14ac:dyDescent="0.35">
      <c r="V47659" s="17"/>
    </row>
    <row r="47660" spans="22:22" x14ac:dyDescent="0.35">
      <c r="V47660" s="17"/>
    </row>
    <row r="47661" spans="22:22" x14ac:dyDescent="0.35">
      <c r="V47661" s="17"/>
    </row>
    <row r="47662" spans="22:22" x14ac:dyDescent="0.35">
      <c r="V47662" s="17"/>
    </row>
    <row r="47663" spans="22:22" x14ac:dyDescent="0.35">
      <c r="V47663" s="17"/>
    </row>
    <row r="47664" spans="22:22" x14ac:dyDescent="0.35">
      <c r="V47664" s="17"/>
    </row>
    <row r="47665" spans="22:22" x14ac:dyDescent="0.35">
      <c r="V47665" s="17"/>
    </row>
    <row r="47666" spans="22:22" x14ac:dyDescent="0.35">
      <c r="V47666" s="17"/>
    </row>
    <row r="47667" spans="22:22" x14ac:dyDescent="0.35">
      <c r="V47667" s="17"/>
    </row>
    <row r="47668" spans="22:22" x14ac:dyDescent="0.35">
      <c r="V47668" s="17"/>
    </row>
    <row r="47669" spans="22:22" x14ac:dyDescent="0.35">
      <c r="V47669" s="17"/>
    </row>
    <row r="47670" spans="22:22" x14ac:dyDescent="0.35">
      <c r="V47670" s="17"/>
    </row>
    <row r="47671" spans="22:22" x14ac:dyDescent="0.35">
      <c r="V47671" s="17"/>
    </row>
    <row r="47672" spans="22:22" x14ac:dyDescent="0.35">
      <c r="V47672" s="17"/>
    </row>
    <row r="47673" spans="22:22" x14ac:dyDescent="0.35">
      <c r="V47673" s="17"/>
    </row>
    <row r="47674" spans="22:22" x14ac:dyDescent="0.35">
      <c r="V47674" s="17"/>
    </row>
    <row r="47675" spans="22:22" x14ac:dyDescent="0.35">
      <c r="V47675" s="17"/>
    </row>
    <row r="47676" spans="22:22" x14ac:dyDescent="0.35">
      <c r="V47676" s="17"/>
    </row>
    <row r="47677" spans="22:22" x14ac:dyDescent="0.35">
      <c r="V47677" s="17"/>
    </row>
    <row r="47678" spans="22:22" x14ac:dyDescent="0.35">
      <c r="V47678" s="17"/>
    </row>
    <row r="47679" spans="22:22" x14ac:dyDescent="0.35">
      <c r="V47679" s="17"/>
    </row>
    <row r="47680" spans="22:22" x14ac:dyDescent="0.35">
      <c r="V47680" s="17"/>
    </row>
    <row r="47681" spans="22:22" x14ac:dyDescent="0.35">
      <c r="V47681" s="17"/>
    </row>
    <row r="47682" spans="22:22" x14ac:dyDescent="0.35">
      <c r="V47682" s="17"/>
    </row>
    <row r="47683" spans="22:22" x14ac:dyDescent="0.35">
      <c r="V47683" s="17"/>
    </row>
    <row r="47684" spans="22:22" x14ac:dyDescent="0.35">
      <c r="V47684" s="17"/>
    </row>
    <row r="47685" spans="22:22" x14ac:dyDescent="0.35">
      <c r="V47685" s="17"/>
    </row>
    <row r="47686" spans="22:22" x14ac:dyDescent="0.35">
      <c r="V47686" s="17"/>
    </row>
    <row r="47687" spans="22:22" x14ac:dyDescent="0.35">
      <c r="V47687" s="17"/>
    </row>
    <row r="47688" spans="22:22" x14ac:dyDescent="0.35">
      <c r="V47688" s="17"/>
    </row>
    <row r="47689" spans="22:22" x14ac:dyDescent="0.35">
      <c r="V47689" s="17"/>
    </row>
    <row r="47690" spans="22:22" x14ac:dyDescent="0.35">
      <c r="V47690" s="17"/>
    </row>
    <row r="47691" spans="22:22" x14ac:dyDescent="0.35">
      <c r="V47691" s="17"/>
    </row>
    <row r="47692" spans="22:22" x14ac:dyDescent="0.35">
      <c r="V47692" s="17"/>
    </row>
    <row r="47693" spans="22:22" x14ac:dyDescent="0.35">
      <c r="V47693" s="17"/>
    </row>
    <row r="47694" spans="22:22" x14ac:dyDescent="0.35">
      <c r="V47694" s="17"/>
    </row>
    <row r="47695" spans="22:22" x14ac:dyDescent="0.35">
      <c r="V47695" s="17"/>
    </row>
    <row r="47696" spans="22:22" x14ac:dyDescent="0.35">
      <c r="V47696" s="17"/>
    </row>
    <row r="47697" spans="22:22" x14ac:dyDescent="0.35">
      <c r="V47697" s="17"/>
    </row>
    <row r="47698" spans="22:22" x14ac:dyDescent="0.35">
      <c r="V47698" s="17"/>
    </row>
    <row r="47699" spans="22:22" x14ac:dyDescent="0.35">
      <c r="V47699" s="17"/>
    </row>
    <row r="47700" spans="22:22" x14ac:dyDescent="0.35">
      <c r="V47700" s="17"/>
    </row>
    <row r="47701" spans="22:22" x14ac:dyDescent="0.35">
      <c r="V47701" s="17"/>
    </row>
    <row r="47702" spans="22:22" x14ac:dyDescent="0.35">
      <c r="V47702" s="17"/>
    </row>
    <row r="47703" spans="22:22" x14ac:dyDescent="0.35">
      <c r="V47703" s="17"/>
    </row>
    <row r="47704" spans="22:22" x14ac:dyDescent="0.35">
      <c r="V47704" s="17"/>
    </row>
    <row r="47705" spans="22:22" x14ac:dyDescent="0.35">
      <c r="V47705" s="17"/>
    </row>
    <row r="47706" spans="22:22" x14ac:dyDescent="0.35">
      <c r="V47706" s="17"/>
    </row>
    <row r="47707" spans="22:22" x14ac:dyDescent="0.35">
      <c r="V47707" s="17"/>
    </row>
    <row r="47708" spans="22:22" x14ac:dyDescent="0.35">
      <c r="V47708" s="17"/>
    </row>
    <row r="47709" spans="22:22" x14ac:dyDescent="0.35">
      <c r="V47709" s="17"/>
    </row>
    <row r="47710" spans="22:22" x14ac:dyDescent="0.35">
      <c r="V47710" s="17"/>
    </row>
    <row r="47711" spans="22:22" x14ac:dyDescent="0.35">
      <c r="V47711" s="17"/>
    </row>
    <row r="47712" spans="22:22" x14ac:dyDescent="0.35">
      <c r="V47712" s="17"/>
    </row>
    <row r="47713" spans="22:22" x14ac:dyDescent="0.35">
      <c r="V47713" s="17"/>
    </row>
    <row r="47714" spans="22:22" x14ac:dyDescent="0.35">
      <c r="V47714" s="17"/>
    </row>
    <row r="47715" spans="22:22" x14ac:dyDescent="0.35">
      <c r="V47715" s="17"/>
    </row>
    <row r="47716" spans="22:22" x14ac:dyDescent="0.35">
      <c r="V47716" s="17"/>
    </row>
    <row r="47717" spans="22:22" x14ac:dyDescent="0.35">
      <c r="V47717" s="17"/>
    </row>
    <row r="47718" spans="22:22" x14ac:dyDescent="0.35">
      <c r="V47718" s="17"/>
    </row>
    <row r="47719" spans="22:22" x14ac:dyDescent="0.35">
      <c r="V47719" s="17"/>
    </row>
    <row r="47720" spans="22:22" x14ac:dyDescent="0.35">
      <c r="V47720" s="17"/>
    </row>
    <row r="47721" spans="22:22" x14ac:dyDescent="0.35">
      <c r="V47721" s="17"/>
    </row>
    <row r="47722" spans="22:22" x14ac:dyDescent="0.35">
      <c r="V47722" s="17"/>
    </row>
    <row r="47723" spans="22:22" x14ac:dyDescent="0.35">
      <c r="V47723" s="17"/>
    </row>
    <row r="47724" spans="22:22" x14ac:dyDescent="0.35">
      <c r="V47724" s="17"/>
    </row>
    <row r="47725" spans="22:22" x14ac:dyDescent="0.35">
      <c r="V47725" s="17"/>
    </row>
    <row r="47726" spans="22:22" x14ac:dyDescent="0.35">
      <c r="V47726" s="17"/>
    </row>
    <row r="47727" spans="22:22" x14ac:dyDescent="0.35">
      <c r="V47727" s="17"/>
    </row>
    <row r="47728" spans="22:22" x14ac:dyDescent="0.35">
      <c r="V47728" s="17"/>
    </row>
    <row r="47729" spans="22:22" x14ac:dyDescent="0.35">
      <c r="V47729" s="17"/>
    </row>
    <row r="47730" spans="22:22" x14ac:dyDescent="0.35">
      <c r="V47730" s="17"/>
    </row>
    <row r="47731" spans="22:22" x14ac:dyDescent="0.35">
      <c r="V47731" s="17"/>
    </row>
    <row r="47732" spans="22:22" x14ac:dyDescent="0.35">
      <c r="V47732" s="17"/>
    </row>
    <row r="47733" spans="22:22" x14ac:dyDescent="0.35">
      <c r="V47733" s="17"/>
    </row>
    <row r="47734" spans="22:22" x14ac:dyDescent="0.35">
      <c r="V47734" s="17"/>
    </row>
    <row r="47735" spans="22:22" x14ac:dyDescent="0.35">
      <c r="V47735" s="17"/>
    </row>
    <row r="47736" spans="22:22" x14ac:dyDescent="0.35">
      <c r="V47736" s="17"/>
    </row>
    <row r="47737" spans="22:22" x14ac:dyDescent="0.35">
      <c r="V47737" s="17"/>
    </row>
    <row r="47738" spans="22:22" x14ac:dyDescent="0.35">
      <c r="V47738" s="17"/>
    </row>
    <row r="47739" spans="22:22" x14ac:dyDescent="0.35">
      <c r="V47739" s="17"/>
    </row>
    <row r="47740" spans="22:22" x14ac:dyDescent="0.35">
      <c r="V47740" s="17"/>
    </row>
    <row r="47741" spans="22:22" x14ac:dyDescent="0.35">
      <c r="V47741" s="17"/>
    </row>
    <row r="47742" spans="22:22" x14ac:dyDescent="0.35">
      <c r="V47742" s="17"/>
    </row>
    <row r="47743" spans="22:22" x14ac:dyDescent="0.35">
      <c r="V47743" s="17"/>
    </row>
    <row r="47744" spans="22:22" x14ac:dyDescent="0.35">
      <c r="V47744" s="17"/>
    </row>
    <row r="47745" spans="22:22" x14ac:dyDescent="0.35">
      <c r="V47745" s="17"/>
    </row>
    <row r="47746" spans="22:22" x14ac:dyDescent="0.35">
      <c r="V47746" s="17"/>
    </row>
    <row r="47747" spans="22:22" x14ac:dyDescent="0.35">
      <c r="V47747" s="17"/>
    </row>
    <row r="47748" spans="22:22" x14ac:dyDescent="0.35">
      <c r="V47748" s="17"/>
    </row>
    <row r="47749" spans="22:22" x14ac:dyDescent="0.35">
      <c r="V47749" s="17"/>
    </row>
    <row r="47750" spans="22:22" x14ac:dyDescent="0.35">
      <c r="V47750" s="17"/>
    </row>
    <row r="47751" spans="22:22" x14ac:dyDescent="0.35">
      <c r="V47751" s="17"/>
    </row>
    <row r="47752" spans="22:22" x14ac:dyDescent="0.35">
      <c r="V47752" s="17"/>
    </row>
    <row r="47753" spans="22:22" x14ac:dyDescent="0.35">
      <c r="V47753" s="17"/>
    </row>
    <row r="47754" spans="22:22" x14ac:dyDescent="0.35">
      <c r="V47754" s="17"/>
    </row>
    <row r="47755" spans="22:22" x14ac:dyDescent="0.35">
      <c r="V47755" s="17"/>
    </row>
    <row r="47756" spans="22:22" x14ac:dyDescent="0.35">
      <c r="V47756" s="17"/>
    </row>
    <row r="47757" spans="22:22" x14ac:dyDescent="0.35">
      <c r="V47757" s="17"/>
    </row>
    <row r="47758" spans="22:22" x14ac:dyDescent="0.35">
      <c r="V47758" s="17"/>
    </row>
    <row r="47759" spans="22:22" x14ac:dyDescent="0.35">
      <c r="V47759" s="17"/>
    </row>
    <row r="47760" spans="22:22" x14ac:dyDescent="0.35">
      <c r="V47760" s="17"/>
    </row>
    <row r="47761" spans="22:22" x14ac:dyDescent="0.35">
      <c r="V47761" s="17"/>
    </row>
    <row r="47762" spans="22:22" x14ac:dyDescent="0.35">
      <c r="V47762" s="17"/>
    </row>
    <row r="47763" spans="22:22" x14ac:dyDescent="0.35">
      <c r="V47763" s="17"/>
    </row>
    <row r="47764" spans="22:22" x14ac:dyDescent="0.35">
      <c r="V47764" s="17"/>
    </row>
    <row r="47765" spans="22:22" x14ac:dyDescent="0.35">
      <c r="V47765" s="17"/>
    </row>
    <row r="47766" spans="22:22" x14ac:dyDescent="0.35">
      <c r="V47766" s="17"/>
    </row>
    <row r="47767" spans="22:22" x14ac:dyDescent="0.35">
      <c r="V47767" s="17"/>
    </row>
    <row r="47768" spans="22:22" x14ac:dyDescent="0.35">
      <c r="V47768" s="17"/>
    </row>
    <row r="47769" spans="22:22" x14ac:dyDescent="0.35">
      <c r="V47769" s="17"/>
    </row>
    <row r="47770" spans="22:22" x14ac:dyDescent="0.35">
      <c r="V47770" s="17"/>
    </row>
    <row r="47771" spans="22:22" x14ac:dyDescent="0.35">
      <c r="V47771" s="17"/>
    </row>
    <row r="47772" spans="22:22" x14ac:dyDescent="0.35">
      <c r="V47772" s="17"/>
    </row>
    <row r="47773" spans="22:22" x14ac:dyDescent="0.35">
      <c r="V47773" s="17"/>
    </row>
    <row r="47774" spans="22:22" x14ac:dyDescent="0.35">
      <c r="V47774" s="17"/>
    </row>
    <row r="47775" spans="22:22" x14ac:dyDescent="0.35">
      <c r="V47775" s="17"/>
    </row>
    <row r="47776" spans="22:22" x14ac:dyDescent="0.35">
      <c r="V47776" s="17"/>
    </row>
    <row r="47777" spans="22:22" x14ac:dyDescent="0.35">
      <c r="V47777" s="17"/>
    </row>
    <row r="47778" spans="22:22" x14ac:dyDescent="0.35">
      <c r="V47778" s="17"/>
    </row>
    <row r="47779" spans="22:22" x14ac:dyDescent="0.35">
      <c r="V47779" s="17"/>
    </row>
    <row r="47780" spans="22:22" x14ac:dyDescent="0.35">
      <c r="V47780" s="17"/>
    </row>
    <row r="47781" spans="22:22" x14ac:dyDescent="0.35">
      <c r="V47781" s="17"/>
    </row>
    <row r="47782" spans="22:22" x14ac:dyDescent="0.35">
      <c r="V47782" s="17"/>
    </row>
    <row r="47783" spans="22:22" x14ac:dyDescent="0.35">
      <c r="V47783" s="17"/>
    </row>
    <row r="47784" spans="22:22" x14ac:dyDescent="0.35">
      <c r="V47784" s="17"/>
    </row>
    <row r="47785" spans="22:22" x14ac:dyDescent="0.35">
      <c r="V47785" s="17"/>
    </row>
    <row r="47786" spans="22:22" x14ac:dyDescent="0.35">
      <c r="V47786" s="17"/>
    </row>
    <row r="47787" spans="22:22" x14ac:dyDescent="0.35">
      <c r="V47787" s="17"/>
    </row>
    <row r="47788" spans="22:22" x14ac:dyDescent="0.35">
      <c r="V47788" s="17"/>
    </row>
    <row r="47789" spans="22:22" x14ac:dyDescent="0.35">
      <c r="V47789" s="17"/>
    </row>
    <row r="47790" spans="22:22" x14ac:dyDescent="0.35">
      <c r="V47790" s="17"/>
    </row>
    <row r="47791" spans="22:22" x14ac:dyDescent="0.35">
      <c r="V47791" s="17"/>
    </row>
    <row r="47792" spans="22:22" x14ac:dyDescent="0.35">
      <c r="V47792" s="17"/>
    </row>
    <row r="47793" spans="22:22" x14ac:dyDescent="0.35">
      <c r="V47793" s="17"/>
    </row>
    <row r="47794" spans="22:22" x14ac:dyDescent="0.35">
      <c r="V47794" s="17"/>
    </row>
    <row r="47795" spans="22:22" x14ac:dyDescent="0.35">
      <c r="V47795" s="17"/>
    </row>
    <row r="47796" spans="22:22" x14ac:dyDescent="0.35">
      <c r="V47796" s="17"/>
    </row>
    <row r="47797" spans="22:22" x14ac:dyDescent="0.35">
      <c r="V47797" s="17"/>
    </row>
    <row r="47798" spans="22:22" x14ac:dyDescent="0.35">
      <c r="V47798" s="17"/>
    </row>
    <row r="47799" spans="22:22" x14ac:dyDescent="0.35">
      <c r="V47799" s="17"/>
    </row>
    <row r="47800" spans="22:22" x14ac:dyDescent="0.35">
      <c r="V47800" s="17"/>
    </row>
    <row r="47801" spans="22:22" x14ac:dyDescent="0.35">
      <c r="V47801" s="17"/>
    </row>
    <row r="47802" spans="22:22" x14ac:dyDescent="0.35">
      <c r="V47802" s="17"/>
    </row>
    <row r="47803" spans="22:22" x14ac:dyDescent="0.35">
      <c r="V47803" s="17"/>
    </row>
    <row r="47804" spans="22:22" x14ac:dyDescent="0.35">
      <c r="V47804" s="17"/>
    </row>
    <row r="47805" spans="22:22" x14ac:dyDescent="0.35">
      <c r="V47805" s="17"/>
    </row>
    <row r="47806" spans="22:22" x14ac:dyDescent="0.35">
      <c r="V47806" s="17"/>
    </row>
    <row r="47807" spans="22:22" x14ac:dyDescent="0.35">
      <c r="V47807" s="17"/>
    </row>
    <row r="47808" spans="22:22" x14ac:dyDescent="0.35">
      <c r="V47808" s="17"/>
    </row>
    <row r="47809" spans="22:22" x14ac:dyDescent="0.35">
      <c r="V47809" s="17"/>
    </row>
    <row r="47810" spans="22:22" x14ac:dyDescent="0.35">
      <c r="V47810" s="17"/>
    </row>
    <row r="47811" spans="22:22" x14ac:dyDescent="0.35">
      <c r="V47811" s="17"/>
    </row>
    <row r="47812" spans="22:22" x14ac:dyDescent="0.35">
      <c r="V47812" s="17"/>
    </row>
    <row r="47813" spans="22:22" x14ac:dyDescent="0.35">
      <c r="V47813" s="17"/>
    </row>
    <row r="47814" spans="22:22" x14ac:dyDescent="0.35">
      <c r="V47814" s="17"/>
    </row>
    <row r="47815" spans="22:22" x14ac:dyDescent="0.35">
      <c r="V47815" s="17"/>
    </row>
    <row r="47816" spans="22:22" x14ac:dyDescent="0.35">
      <c r="V47816" s="17"/>
    </row>
    <row r="47817" spans="22:22" x14ac:dyDescent="0.35">
      <c r="V47817" s="17"/>
    </row>
    <row r="47818" spans="22:22" x14ac:dyDescent="0.35">
      <c r="V47818" s="17"/>
    </row>
    <row r="47819" spans="22:22" x14ac:dyDescent="0.35">
      <c r="V47819" s="17"/>
    </row>
    <row r="47820" spans="22:22" x14ac:dyDescent="0.35">
      <c r="V47820" s="17"/>
    </row>
    <row r="47821" spans="22:22" x14ac:dyDescent="0.35">
      <c r="V47821" s="17"/>
    </row>
    <row r="47822" spans="22:22" x14ac:dyDescent="0.35">
      <c r="V47822" s="17"/>
    </row>
    <row r="47823" spans="22:22" x14ac:dyDescent="0.35">
      <c r="V47823" s="17"/>
    </row>
    <row r="47824" spans="22:22" x14ac:dyDescent="0.35">
      <c r="V47824" s="17"/>
    </row>
    <row r="47825" spans="22:22" x14ac:dyDescent="0.35">
      <c r="V47825" s="17"/>
    </row>
    <row r="47826" spans="22:22" x14ac:dyDescent="0.35">
      <c r="V47826" s="17"/>
    </row>
    <row r="47827" spans="22:22" x14ac:dyDescent="0.35">
      <c r="V47827" s="17"/>
    </row>
    <row r="47828" spans="22:22" x14ac:dyDescent="0.35">
      <c r="V47828" s="17"/>
    </row>
    <row r="47829" spans="22:22" x14ac:dyDescent="0.35">
      <c r="V47829" s="17"/>
    </row>
    <row r="47830" spans="22:22" x14ac:dyDescent="0.35">
      <c r="V47830" s="17"/>
    </row>
    <row r="47831" spans="22:22" x14ac:dyDescent="0.35">
      <c r="V47831" s="17"/>
    </row>
    <row r="47832" spans="22:22" x14ac:dyDescent="0.35">
      <c r="V47832" s="17"/>
    </row>
    <row r="47833" spans="22:22" x14ac:dyDescent="0.35">
      <c r="V47833" s="17"/>
    </row>
    <row r="47834" spans="22:22" x14ac:dyDescent="0.35">
      <c r="V47834" s="17"/>
    </row>
    <row r="47835" spans="22:22" x14ac:dyDescent="0.35">
      <c r="V47835" s="17"/>
    </row>
    <row r="47836" spans="22:22" x14ac:dyDescent="0.35">
      <c r="V47836" s="17"/>
    </row>
    <row r="47837" spans="22:22" x14ac:dyDescent="0.35">
      <c r="V47837" s="17"/>
    </row>
    <row r="47838" spans="22:22" x14ac:dyDescent="0.35">
      <c r="V47838" s="17"/>
    </row>
    <row r="47839" spans="22:22" x14ac:dyDescent="0.35">
      <c r="V47839" s="17"/>
    </row>
    <row r="47840" spans="22:22" x14ac:dyDescent="0.35">
      <c r="V47840" s="17"/>
    </row>
    <row r="47841" spans="22:22" x14ac:dyDescent="0.35">
      <c r="V47841" s="17"/>
    </row>
    <row r="47842" spans="22:22" x14ac:dyDescent="0.35">
      <c r="V47842" s="17"/>
    </row>
    <row r="47843" spans="22:22" x14ac:dyDescent="0.35">
      <c r="V47843" s="17"/>
    </row>
    <row r="47844" spans="22:22" x14ac:dyDescent="0.35">
      <c r="V47844" s="17"/>
    </row>
    <row r="47845" spans="22:22" x14ac:dyDescent="0.35">
      <c r="V47845" s="17"/>
    </row>
    <row r="47846" spans="22:22" x14ac:dyDescent="0.35">
      <c r="V47846" s="17"/>
    </row>
    <row r="47847" spans="22:22" x14ac:dyDescent="0.35">
      <c r="V47847" s="17"/>
    </row>
    <row r="47848" spans="22:22" x14ac:dyDescent="0.35">
      <c r="V47848" s="17"/>
    </row>
    <row r="47849" spans="22:22" x14ac:dyDescent="0.35">
      <c r="V47849" s="17"/>
    </row>
    <row r="47850" spans="22:22" x14ac:dyDescent="0.35">
      <c r="V47850" s="17"/>
    </row>
    <row r="47851" spans="22:22" x14ac:dyDescent="0.35">
      <c r="V47851" s="17"/>
    </row>
    <row r="47852" spans="22:22" x14ac:dyDescent="0.35">
      <c r="V47852" s="17"/>
    </row>
    <row r="47853" spans="22:22" x14ac:dyDescent="0.35">
      <c r="V47853" s="17"/>
    </row>
    <row r="47854" spans="22:22" x14ac:dyDescent="0.35">
      <c r="V47854" s="17"/>
    </row>
    <row r="47855" spans="22:22" x14ac:dyDescent="0.35">
      <c r="V47855" s="17"/>
    </row>
    <row r="47856" spans="22:22" x14ac:dyDescent="0.35">
      <c r="V47856" s="17"/>
    </row>
    <row r="47857" spans="22:22" x14ac:dyDescent="0.35">
      <c r="V47857" s="17"/>
    </row>
    <row r="47858" spans="22:22" x14ac:dyDescent="0.35">
      <c r="V47858" s="17"/>
    </row>
    <row r="47859" spans="22:22" x14ac:dyDescent="0.35">
      <c r="V47859" s="17"/>
    </row>
    <row r="47860" spans="22:22" x14ac:dyDescent="0.35">
      <c r="V47860" s="17"/>
    </row>
    <row r="47861" spans="22:22" x14ac:dyDescent="0.35">
      <c r="V47861" s="17"/>
    </row>
    <row r="47862" spans="22:22" x14ac:dyDescent="0.35">
      <c r="V47862" s="17"/>
    </row>
    <row r="47863" spans="22:22" x14ac:dyDescent="0.35">
      <c r="V47863" s="17"/>
    </row>
    <row r="47864" spans="22:22" x14ac:dyDescent="0.35">
      <c r="V47864" s="17"/>
    </row>
    <row r="47865" spans="22:22" x14ac:dyDescent="0.35">
      <c r="V47865" s="17"/>
    </row>
    <row r="47866" spans="22:22" x14ac:dyDescent="0.35">
      <c r="V47866" s="17"/>
    </row>
    <row r="47867" spans="22:22" x14ac:dyDescent="0.35">
      <c r="V47867" s="17"/>
    </row>
    <row r="47868" spans="22:22" x14ac:dyDescent="0.35">
      <c r="V47868" s="17"/>
    </row>
    <row r="47869" spans="22:22" x14ac:dyDescent="0.35">
      <c r="V47869" s="17"/>
    </row>
    <row r="47870" spans="22:22" x14ac:dyDescent="0.35">
      <c r="V47870" s="17"/>
    </row>
    <row r="47871" spans="22:22" x14ac:dyDescent="0.35">
      <c r="V47871" s="17"/>
    </row>
    <row r="47872" spans="22:22" x14ac:dyDescent="0.35">
      <c r="V47872" s="17"/>
    </row>
    <row r="47873" spans="22:22" x14ac:dyDescent="0.35">
      <c r="V47873" s="17"/>
    </row>
    <row r="47874" spans="22:22" x14ac:dyDescent="0.35">
      <c r="V47874" s="17"/>
    </row>
    <row r="47875" spans="22:22" x14ac:dyDescent="0.35">
      <c r="V47875" s="17"/>
    </row>
    <row r="47876" spans="22:22" x14ac:dyDescent="0.35">
      <c r="V47876" s="17"/>
    </row>
    <row r="47877" spans="22:22" x14ac:dyDescent="0.35">
      <c r="V47877" s="17"/>
    </row>
    <row r="47878" spans="22:22" x14ac:dyDescent="0.35">
      <c r="V47878" s="17"/>
    </row>
    <row r="47879" spans="22:22" x14ac:dyDescent="0.35">
      <c r="V47879" s="17"/>
    </row>
    <row r="47880" spans="22:22" x14ac:dyDescent="0.35">
      <c r="V47880" s="17"/>
    </row>
    <row r="47881" spans="22:22" x14ac:dyDescent="0.35">
      <c r="V47881" s="17"/>
    </row>
    <row r="47882" spans="22:22" x14ac:dyDescent="0.35">
      <c r="V47882" s="17"/>
    </row>
    <row r="47883" spans="22:22" x14ac:dyDescent="0.35">
      <c r="V47883" s="17"/>
    </row>
    <row r="47884" spans="22:22" x14ac:dyDescent="0.35">
      <c r="V47884" s="17"/>
    </row>
    <row r="47885" spans="22:22" x14ac:dyDescent="0.35">
      <c r="V47885" s="17"/>
    </row>
    <row r="47886" spans="22:22" x14ac:dyDescent="0.35">
      <c r="V47886" s="17"/>
    </row>
    <row r="47887" spans="22:22" x14ac:dyDescent="0.35">
      <c r="V47887" s="17"/>
    </row>
    <row r="47888" spans="22:22" x14ac:dyDescent="0.35">
      <c r="V47888" s="17"/>
    </row>
    <row r="47889" spans="22:22" x14ac:dyDescent="0.35">
      <c r="V47889" s="17"/>
    </row>
    <row r="47890" spans="22:22" x14ac:dyDescent="0.35">
      <c r="V47890" s="17"/>
    </row>
    <row r="47891" spans="22:22" x14ac:dyDescent="0.35">
      <c r="V47891" s="17"/>
    </row>
    <row r="47892" spans="22:22" x14ac:dyDescent="0.35">
      <c r="V47892" s="17"/>
    </row>
    <row r="47893" spans="22:22" x14ac:dyDescent="0.35">
      <c r="V47893" s="17"/>
    </row>
    <row r="47894" spans="22:22" x14ac:dyDescent="0.35">
      <c r="V47894" s="17"/>
    </row>
    <row r="47895" spans="22:22" x14ac:dyDescent="0.35">
      <c r="V47895" s="17"/>
    </row>
    <row r="47896" spans="22:22" x14ac:dyDescent="0.35">
      <c r="V47896" s="17"/>
    </row>
    <row r="47897" spans="22:22" x14ac:dyDescent="0.35">
      <c r="V47897" s="17"/>
    </row>
    <row r="47898" spans="22:22" x14ac:dyDescent="0.35">
      <c r="V47898" s="17"/>
    </row>
    <row r="47899" spans="22:22" x14ac:dyDescent="0.35">
      <c r="V47899" s="17"/>
    </row>
    <row r="47900" spans="22:22" x14ac:dyDescent="0.35">
      <c r="V47900" s="17"/>
    </row>
    <row r="47901" spans="22:22" x14ac:dyDescent="0.35">
      <c r="V47901" s="17"/>
    </row>
    <row r="47902" spans="22:22" x14ac:dyDescent="0.35">
      <c r="V47902" s="17"/>
    </row>
    <row r="47903" spans="22:22" x14ac:dyDescent="0.35">
      <c r="V47903" s="17"/>
    </row>
    <row r="47904" spans="22:22" x14ac:dyDescent="0.35">
      <c r="V47904" s="17"/>
    </row>
    <row r="47905" spans="22:22" x14ac:dyDescent="0.35">
      <c r="V47905" s="17"/>
    </row>
    <row r="47906" spans="22:22" x14ac:dyDescent="0.35">
      <c r="V47906" s="17"/>
    </row>
    <row r="47907" spans="22:22" x14ac:dyDescent="0.35">
      <c r="V47907" s="17"/>
    </row>
    <row r="47908" spans="22:22" x14ac:dyDescent="0.35">
      <c r="V47908" s="17"/>
    </row>
    <row r="47909" spans="22:22" x14ac:dyDescent="0.35">
      <c r="V47909" s="17"/>
    </row>
    <row r="47910" spans="22:22" x14ac:dyDescent="0.35">
      <c r="V47910" s="17"/>
    </row>
    <row r="47911" spans="22:22" x14ac:dyDescent="0.35">
      <c r="V47911" s="17"/>
    </row>
    <row r="47912" spans="22:22" x14ac:dyDescent="0.35">
      <c r="V47912" s="17"/>
    </row>
    <row r="47913" spans="22:22" x14ac:dyDescent="0.35">
      <c r="V47913" s="17"/>
    </row>
    <row r="47914" spans="22:22" x14ac:dyDescent="0.35">
      <c r="V47914" s="17"/>
    </row>
    <row r="47915" spans="22:22" x14ac:dyDescent="0.35">
      <c r="V47915" s="17"/>
    </row>
    <row r="47916" spans="22:22" x14ac:dyDescent="0.35">
      <c r="V47916" s="17"/>
    </row>
    <row r="47917" spans="22:22" x14ac:dyDescent="0.35">
      <c r="V47917" s="17"/>
    </row>
    <row r="47918" spans="22:22" x14ac:dyDescent="0.35">
      <c r="V47918" s="17"/>
    </row>
    <row r="47919" spans="22:22" x14ac:dyDescent="0.35">
      <c r="V47919" s="17"/>
    </row>
    <row r="47920" spans="22:22" x14ac:dyDescent="0.35">
      <c r="V47920" s="17"/>
    </row>
    <row r="47921" spans="22:22" x14ac:dyDescent="0.35">
      <c r="V47921" s="17"/>
    </row>
    <row r="47922" spans="22:22" x14ac:dyDescent="0.35">
      <c r="V47922" s="17"/>
    </row>
    <row r="47923" spans="22:22" x14ac:dyDescent="0.35">
      <c r="V47923" s="17"/>
    </row>
    <row r="47924" spans="22:22" x14ac:dyDescent="0.35">
      <c r="V47924" s="17"/>
    </row>
    <row r="47925" spans="22:22" x14ac:dyDescent="0.35">
      <c r="V47925" s="17"/>
    </row>
    <row r="47926" spans="22:22" x14ac:dyDescent="0.35">
      <c r="V47926" s="17"/>
    </row>
    <row r="47927" spans="22:22" x14ac:dyDescent="0.35">
      <c r="V47927" s="17"/>
    </row>
    <row r="47928" spans="22:22" x14ac:dyDescent="0.35">
      <c r="V47928" s="17"/>
    </row>
    <row r="47929" spans="22:22" x14ac:dyDescent="0.35">
      <c r="V47929" s="17"/>
    </row>
    <row r="47930" spans="22:22" x14ac:dyDescent="0.35">
      <c r="V47930" s="17"/>
    </row>
    <row r="47931" spans="22:22" x14ac:dyDescent="0.35">
      <c r="V47931" s="17"/>
    </row>
    <row r="47932" spans="22:22" x14ac:dyDescent="0.35">
      <c r="V47932" s="17"/>
    </row>
    <row r="47933" spans="22:22" x14ac:dyDescent="0.35">
      <c r="V47933" s="17"/>
    </row>
    <row r="47934" spans="22:22" x14ac:dyDescent="0.35">
      <c r="V47934" s="17"/>
    </row>
    <row r="47935" spans="22:22" x14ac:dyDescent="0.35">
      <c r="V47935" s="17"/>
    </row>
    <row r="47936" spans="22:22" x14ac:dyDescent="0.35">
      <c r="V47936" s="17"/>
    </row>
    <row r="47937" spans="22:22" x14ac:dyDescent="0.35">
      <c r="V47937" s="17"/>
    </row>
    <row r="47938" spans="22:22" x14ac:dyDescent="0.35">
      <c r="V47938" s="17"/>
    </row>
    <row r="47939" spans="22:22" x14ac:dyDescent="0.35">
      <c r="V47939" s="17"/>
    </row>
    <row r="47940" spans="22:22" x14ac:dyDescent="0.35">
      <c r="V47940" s="17"/>
    </row>
    <row r="47941" spans="22:22" x14ac:dyDescent="0.35">
      <c r="V47941" s="17"/>
    </row>
    <row r="47942" spans="22:22" x14ac:dyDescent="0.35">
      <c r="V47942" s="17"/>
    </row>
    <row r="47943" spans="22:22" x14ac:dyDescent="0.35">
      <c r="V47943" s="17"/>
    </row>
    <row r="47944" spans="22:22" x14ac:dyDescent="0.35">
      <c r="V47944" s="17"/>
    </row>
    <row r="47945" spans="22:22" x14ac:dyDescent="0.35">
      <c r="V47945" s="17"/>
    </row>
    <row r="47946" spans="22:22" x14ac:dyDescent="0.35">
      <c r="V47946" s="17"/>
    </row>
    <row r="47947" spans="22:22" x14ac:dyDescent="0.35">
      <c r="V47947" s="17"/>
    </row>
    <row r="47948" spans="22:22" x14ac:dyDescent="0.35">
      <c r="V47948" s="17"/>
    </row>
    <row r="47949" spans="22:22" x14ac:dyDescent="0.35">
      <c r="V47949" s="17"/>
    </row>
    <row r="47950" spans="22:22" x14ac:dyDescent="0.35">
      <c r="V47950" s="17"/>
    </row>
    <row r="47951" spans="22:22" x14ac:dyDescent="0.35">
      <c r="V47951" s="17"/>
    </row>
    <row r="47952" spans="22:22" x14ac:dyDescent="0.35">
      <c r="V47952" s="17"/>
    </row>
    <row r="47953" spans="22:22" x14ac:dyDescent="0.35">
      <c r="V47953" s="17"/>
    </row>
    <row r="47954" spans="22:22" x14ac:dyDescent="0.35">
      <c r="V47954" s="17"/>
    </row>
    <row r="47955" spans="22:22" x14ac:dyDescent="0.35">
      <c r="V47955" s="17"/>
    </row>
    <row r="47956" spans="22:22" x14ac:dyDescent="0.35">
      <c r="V47956" s="17"/>
    </row>
    <row r="47957" spans="22:22" x14ac:dyDescent="0.35">
      <c r="V47957" s="17"/>
    </row>
    <row r="47958" spans="22:22" x14ac:dyDescent="0.35">
      <c r="V47958" s="17"/>
    </row>
    <row r="47959" spans="22:22" x14ac:dyDescent="0.35">
      <c r="V47959" s="17"/>
    </row>
    <row r="47960" spans="22:22" x14ac:dyDescent="0.35">
      <c r="V47960" s="17"/>
    </row>
    <row r="47961" spans="22:22" x14ac:dyDescent="0.35">
      <c r="V47961" s="17"/>
    </row>
    <row r="47962" spans="22:22" x14ac:dyDescent="0.35">
      <c r="V47962" s="17"/>
    </row>
    <row r="47963" spans="22:22" x14ac:dyDescent="0.35">
      <c r="V47963" s="17"/>
    </row>
    <row r="47964" spans="22:22" x14ac:dyDescent="0.35">
      <c r="V47964" s="17"/>
    </row>
    <row r="47965" spans="22:22" x14ac:dyDescent="0.35">
      <c r="V47965" s="17"/>
    </row>
    <row r="47966" spans="22:22" x14ac:dyDescent="0.35">
      <c r="V47966" s="17"/>
    </row>
    <row r="47967" spans="22:22" x14ac:dyDescent="0.35">
      <c r="V47967" s="17"/>
    </row>
    <row r="47968" spans="22:22" x14ac:dyDescent="0.35">
      <c r="V47968" s="17"/>
    </row>
    <row r="47969" spans="22:22" x14ac:dyDescent="0.35">
      <c r="V47969" s="17"/>
    </row>
    <row r="47970" spans="22:22" x14ac:dyDescent="0.35">
      <c r="V47970" s="17"/>
    </row>
    <row r="47971" spans="22:22" x14ac:dyDescent="0.35">
      <c r="V47971" s="17"/>
    </row>
    <row r="47972" spans="22:22" x14ac:dyDescent="0.35">
      <c r="V47972" s="17"/>
    </row>
    <row r="47973" spans="22:22" x14ac:dyDescent="0.35">
      <c r="V47973" s="17"/>
    </row>
    <row r="47974" spans="22:22" x14ac:dyDescent="0.35">
      <c r="V47974" s="17"/>
    </row>
    <row r="47975" spans="22:22" x14ac:dyDescent="0.35">
      <c r="V47975" s="17"/>
    </row>
    <row r="47976" spans="22:22" x14ac:dyDescent="0.35">
      <c r="V47976" s="17"/>
    </row>
    <row r="47977" spans="22:22" x14ac:dyDescent="0.35">
      <c r="V47977" s="17"/>
    </row>
    <row r="47978" spans="22:22" x14ac:dyDescent="0.35">
      <c r="V47978" s="17"/>
    </row>
    <row r="47979" spans="22:22" x14ac:dyDescent="0.35">
      <c r="V47979" s="17"/>
    </row>
    <row r="47980" spans="22:22" x14ac:dyDescent="0.35">
      <c r="V47980" s="17"/>
    </row>
    <row r="47981" spans="22:22" x14ac:dyDescent="0.35">
      <c r="V47981" s="17"/>
    </row>
    <row r="47982" spans="22:22" x14ac:dyDescent="0.35">
      <c r="V47982" s="17"/>
    </row>
    <row r="47983" spans="22:22" x14ac:dyDescent="0.35">
      <c r="V47983" s="17"/>
    </row>
    <row r="47984" spans="22:22" x14ac:dyDescent="0.35">
      <c r="V47984" s="17"/>
    </row>
    <row r="47985" spans="22:22" x14ac:dyDescent="0.35">
      <c r="V47985" s="17"/>
    </row>
    <row r="47986" spans="22:22" x14ac:dyDescent="0.35">
      <c r="V47986" s="17"/>
    </row>
    <row r="47987" spans="22:22" x14ac:dyDescent="0.35">
      <c r="V47987" s="17"/>
    </row>
    <row r="47988" spans="22:22" x14ac:dyDescent="0.35">
      <c r="V47988" s="17"/>
    </row>
    <row r="47989" spans="22:22" x14ac:dyDescent="0.35">
      <c r="V47989" s="17"/>
    </row>
    <row r="47990" spans="22:22" x14ac:dyDescent="0.35">
      <c r="V47990" s="17"/>
    </row>
    <row r="47991" spans="22:22" x14ac:dyDescent="0.35">
      <c r="V47991" s="17"/>
    </row>
    <row r="47992" spans="22:22" x14ac:dyDescent="0.35">
      <c r="V47992" s="17"/>
    </row>
    <row r="47993" spans="22:22" x14ac:dyDescent="0.35">
      <c r="V47993" s="17"/>
    </row>
    <row r="47994" spans="22:22" x14ac:dyDescent="0.35">
      <c r="V47994" s="17"/>
    </row>
    <row r="47995" spans="22:22" x14ac:dyDescent="0.35">
      <c r="V47995" s="17"/>
    </row>
    <row r="47996" spans="22:22" x14ac:dyDescent="0.35">
      <c r="V47996" s="17"/>
    </row>
    <row r="47997" spans="22:22" x14ac:dyDescent="0.35">
      <c r="V47997" s="17"/>
    </row>
    <row r="47998" spans="22:22" x14ac:dyDescent="0.35">
      <c r="V47998" s="17"/>
    </row>
    <row r="47999" spans="22:22" x14ac:dyDescent="0.35">
      <c r="V47999" s="17"/>
    </row>
    <row r="48000" spans="22:22" x14ac:dyDescent="0.35">
      <c r="V48000" s="17"/>
    </row>
    <row r="48001" spans="22:22" x14ac:dyDescent="0.35">
      <c r="V48001" s="17"/>
    </row>
    <row r="48002" spans="22:22" x14ac:dyDescent="0.35">
      <c r="V48002" s="17"/>
    </row>
    <row r="48003" spans="22:22" x14ac:dyDescent="0.35">
      <c r="V48003" s="17"/>
    </row>
    <row r="48004" spans="22:22" x14ac:dyDescent="0.35">
      <c r="V48004" s="17"/>
    </row>
    <row r="48005" spans="22:22" x14ac:dyDescent="0.35">
      <c r="V48005" s="17"/>
    </row>
    <row r="48006" spans="22:22" x14ac:dyDescent="0.35">
      <c r="V48006" s="17"/>
    </row>
    <row r="48007" spans="22:22" x14ac:dyDescent="0.35">
      <c r="V48007" s="17"/>
    </row>
    <row r="48008" spans="22:22" x14ac:dyDescent="0.35">
      <c r="V48008" s="17"/>
    </row>
    <row r="48009" spans="22:22" x14ac:dyDescent="0.35">
      <c r="V48009" s="17"/>
    </row>
    <row r="48010" spans="22:22" x14ac:dyDescent="0.35">
      <c r="V48010" s="17"/>
    </row>
    <row r="48011" spans="22:22" x14ac:dyDescent="0.35">
      <c r="V48011" s="17"/>
    </row>
    <row r="48012" spans="22:22" x14ac:dyDescent="0.35">
      <c r="V48012" s="17"/>
    </row>
    <row r="48013" spans="22:22" x14ac:dyDescent="0.35">
      <c r="V48013" s="17"/>
    </row>
    <row r="48014" spans="22:22" x14ac:dyDescent="0.35">
      <c r="V48014" s="17"/>
    </row>
    <row r="48015" spans="22:22" x14ac:dyDescent="0.35">
      <c r="V48015" s="17"/>
    </row>
    <row r="48016" spans="22:22" x14ac:dyDescent="0.35">
      <c r="V48016" s="17"/>
    </row>
    <row r="48017" spans="22:22" x14ac:dyDescent="0.35">
      <c r="V48017" s="17"/>
    </row>
    <row r="48018" spans="22:22" x14ac:dyDescent="0.35">
      <c r="V48018" s="17"/>
    </row>
    <row r="48019" spans="22:22" x14ac:dyDescent="0.35">
      <c r="V48019" s="17"/>
    </row>
    <row r="48020" spans="22:22" x14ac:dyDescent="0.35">
      <c r="V48020" s="17"/>
    </row>
    <row r="48021" spans="22:22" x14ac:dyDescent="0.35">
      <c r="V48021" s="17"/>
    </row>
    <row r="48022" spans="22:22" x14ac:dyDescent="0.35">
      <c r="V48022" s="17"/>
    </row>
    <row r="48023" spans="22:22" x14ac:dyDescent="0.35">
      <c r="V48023" s="17"/>
    </row>
    <row r="48024" spans="22:22" x14ac:dyDescent="0.35">
      <c r="V48024" s="17"/>
    </row>
    <row r="48025" spans="22:22" x14ac:dyDescent="0.35">
      <c r="V48025" s="17"/>
    </row>
    <row r="48026" spans="22:22" x14ac:dyDescent="0.35">
      <c r="V48026" s="17"/>
    </row>
    <row r="48027" spans="22:22" x14ac:dyDescent="0.35">
      <c r="V48027" s="17"/>
    </row>
    <row r="48028" spans="22:22" x14ac:dyDescent="0.35">
      <c r="V48028" s="17"/>
    </row>
    <row r="48029" spans="22:22" x14ac:dyDescent="0.35">
      <c r="V48029" s="17"/>
    </row>
    <row r="48030" spans="22:22" x14ac:dyDescent="0.35">
      <c r="V48030" s="17"/>
    </row>
    <row r="48031" spans="22:22" x14ac:dyDescent="0.35">
      <c r="V48031" s="17"/>
    </row>
    <row r="48032" spans="22:22" x14ac:dyDescent="0.35">
      <c r="V48032" s="17"/>
    </row>
    <row r="48033" spans="22:22" x14ac:dyDescent="0.35">
      <c r="V48033" s="17"/>
    </row>
    <row r="48034" spans="22:22" x14ac:dyDescent="0.35">
      <c r="V48034" s="17"/>
    </row>
    <row r="48035" spans="22:22" x14ac:dyDescent="0.35">
      <c r="V48035" s="17"/>
    </row>
    <row r="48036" spans="22:22" x14ac:dyDescent="0.35">
      <c r="V48036" s="17"/>
    </row>
    <row r="48037" spans="22:22" x14ac:dyDescent="0.35">
      <c r="V48037" s="17"/>
    </row>
    <row r="48038" spans="22:22" x14ac:dyDescent="0.35">
      <c r="V48038" s="17"/>
    </row>
    <row r="48039" spans="22:22" x14ac:dyDescent="0.35">
      <c r="V48039" s="17"/>
    </row>
    <row r="48040" spans="22:22" x14ac:dyDescent="0.35">
      <c r="V48040" s="17"/>
    </row>
    <row r="48041" spans="22:22" x14ac:dyDescent="0.35">
      <c r="V48041" s="17"/>
    </row>
    <row r="48042" spans="22:22" x14ac:dyDescent="0.35">
      <c r="V48042" s="17"/>
    </row>
    <row r="48043" spans="22:22" x14ac:dyDescent="0.35">
      <c r="V48043" s="17"/>
    </row>
    <row r="48044" spans="22:22" x14ac:dyDescent="0.35">
      <c r="V48044" s="17"/>
    </row>
    <row r="48045" spans="22:22" x14ac:dyDescent="0.35">
      <c r="V48045" s="17"/>
    </row>
    <row r="48046" spans="22:22" x14ac:dyDescent="0.35">
      <c r="V48046" s="17"/>
    </row>
    <row r="48047" spans="22:22" x14ac:dyDescent="0.35">
      <c r="V48047" s="17"/>
    </row>
    <row r="48048" spans="22:22" x14ac:dyDescent="0.35">
      <c r="V48048" s="17"/>
    </row>
    <row r="48049" spans="22:22" x14ac:dyDescent="0.35">
      <c r="V48049" s="17"/>
    </row>
    <row r="48050" spans="22:22" x14ac:dyDescent="0.35">
      <c r="V48050" s="17"/>
    </row>
    <row r="48051" spans="22:22" x14ac:dyDescent="0.35">
      <c r="V48051" s="17"/>
    </row>
    <row r="48052" spans="22:22" x14ac:dyDescent="0.35">
      <c r="V48052" s="17"/>
    </row>
    <row r="48053" spans="22:22" x14ac:dyDescent="0.35">
      <c r="V48053" s="17"/>
    </row>
    <row r="48054" spans="22:22" x14ac:dyDescent="0.35">
      <c r="V48054" s="17"/>
    </row>
    <row r="48055" spans="22:22" x14ac:dyDescent="0.35">
      <c r="V48055" s="17"/>
    </row>
    <row r="48056" spans="22:22" x14ac:dyDescent="0.35">
      <c r="V48056" s="17"/>
    </row>
    <row r="48057" spans="22:22" x14ac:dyDescent="0.35">
      <c r="V48057" s="17"/>
    </row>
    <row r="48058" spans="22:22" x14ac:dyDescent="0.35">
      <c r="V48058" s="17"/>
    </row>
    <row r="48059" spans="22:22" x14ac:dyDescent="0.35">
      <c r="V48059" s="17"/>
    </row>
    <row r="48060" spans="22:22" x14ac:dyDescent="0.35">
      <c r="V48060" s="17"/>
    </row>
    <row r="48061" spans="22:22" x14ac:dyDescent="0.35">
      <c r="V48061" s="17"/>
    </row>
    <row r="48062" spans="22:22" x14ac:dyDescent="0.35">
      <c r="V48062" s="17"/>
    </row>
    <row r="48063" spans="22:22" x14ac:dyDescent="0.35">
      <c r="V48063" s="17"/>
    </row>
    <row r="48064" spans="22:22" x14ac:dyDescent="0.35">
      <c r="V48064" s="17"/>
    </row>
    <row r="48065" spans="22:22" x14ac:dyDescent="0.35">
      <c r="V48065" s="17"/>
    </row>
    <row r="48066" spans="22:22" x14ac:dyDescent="0.35">
      <c r="V48066" s="17"/>
    </row>
    <row r="48067" spans="22:22" x14ac:dyDescent="0.35">
      <c r="V48067" s="17"/>
    </row>
    <row r="48068" spans="22:22" x14ac:dyDescent="0.35">
      <c r="V48068" s="17"/>
    </row>
    <row r="48069" spans="22:22" x14ac:dyDescent="0.35">
      <c r="V48069" s="17"/>
    </row>
    <row r="48070" spans="22:22" x14ac:dyDescent="0.35">
      <c r="V48070" s="17"/>
    </row>
    <row r="48071" spans="22:22" x14ac:dyDescent="0.35">
      <c r="V48071" s="17"/>
    </row>
    <row r="48072" spans="22:22" x14ac:dyDescent="0.35">
      <c r="V48072" s="17"/>
    </row>
    <row r="48073" spans="22:22" x14ac:dyDescent="0.35">
      <c r="V48073" s="17"/>
    </row>
    <row r="48074" spans="22:22" x14ac:dyDescent="0.35">
      <c r="V48074" s="17"/>
    </row>
    <row r="48075" spans="22:22" x14ac:dyDescent="0.35">
      <c r="V48075" s="17"/>
    </row>
    <row r="48076" spans="22:22" x14ac:dyDescent="0.35">
      <c r="V48076" s="17"/>
    </row>
    <row r="48077" spans="22:22" x14ac:dyDescent="0.35">
      <c r="V48077" s="17"/>
    </row>
    <row r="48078" spans="22:22" x14ac:dyDescent="0.35">
      <c r="V48078" s="17"/>
    </row>
    <row r="48079" spans="22:22" x14ac:dyDescent="0.35">
      <c r="V48079" s="17"/>
    </row>
    <row r="48080" spans="22:22" x14ac:dyDescent="0.35">
      <c r="V48080" s="17"/>
    </row>
    <row r="48081" spans="22:22" x14ac:dyDescent="0.35">
      <c r="V48081" s="17"/>
    </row>
    <row r="48082" spans="22:22" x14ac:dyDescent="0.35">
      <c r="V48082" s="17"/>
    </row>
    <row r="48083" spans="22:22" x14ac:dyDescent="0.35">
      <c r="V48083" s="17"/>
    </row>
    <row r="48084" spans="22:22" x14ac:dyDescent="0.35">
      <c r="V48084" s="17"/>
    </row>
    <row r="48085" spans="22:22" x14ac:dyDescent="0.35">
      <c r="V48085" s="17"/>
    </row>
    <row r="48086" spans="22:22" x14ac:dyDescent="0.35">
      <c r="V48086" s="17"/>
    </row>
    <row r="48087" spans="22:22" x14ac:dyDescent="0.35">
      <c r="V48087" s="17"/>
    </row>
    <row r="48088" spans="22:22" x14ac:dyDescent="0.35">
      <c r="V48088" s="17"/>
    </row>
    <row r="48089" spans="22:22" x14ac:dyDescent="0.35">
      <c r="V48089" s="17"/>
    </row>
    <row r="48090" spans="22:22" x14ac:dyDescent="0.35">
      <c r="V48090" s="17"/>
    </row>
    <row r="48091" spans="22:22" x14ac:dyDescent="0.35">
      <c r="V48091" s="17"/>
    </row>
    <row r="48092" spans="22:22" x14ac:dyDescent="0.35">
      <c r="V48092" s="17"/>
    </row>
    <row r="48093" spans="22:22" x14ac:dyDescent="0.35">
      <c r="V48093" s="17"/>
    </row>
    <row r="48094" spans="22:22" x14ac:dyDescent="0.35">
      <c r="V48094" s="17"/>
    </row>
    <row r="48095" spans="22:22" x14ac:dyDescent="0.35">
      <c r="V48095" s="17"/>
    </row>
    <row r="48096" spans="22:22" x14ac:dyDescent="0.35">
      <c r="V48096" s="17"/>
    </row>
    <row r="48097" spans="22:22" x14ac:dyDescent="0.35">
      <c r="V48097" s="17"/>
    </row>
    <row r="48098" spans="22:22" x14ac:dyDescent="0.35">
      <c r="V48098" s="17"/>
    </row>
    <row r="48099" spans="22:22" x14ac:dyDescent="0.35">
      <c r="V48099" s="17"/>
    </row>
    <row r="48100" spans="22:22" x14ac:dyDescent="0.35">
      <c r="V48100" s="17"/>
    </row>
    <row r="48101" spans="22:22" x14ac:dyDescent="0.35">
      <c r="V48101" s="17"/>
    </row>
    <row r="48102" spans="22:22" x14ac:dyDescent="0.35">
      <c r="V48102" s="17"/>
    </row>
    <row r="48103" spans="22:22" x14ac:dyDescent="0.35">
      <c r="V48103" s="17"/>
    </row>
    <row r="48104" spans="22:22" x14ac:dyDescent="0.35">
      <c r="V48104" s="17"/>
    </row>
    <row r="48105" spans="22:22" x14ac:dyDescent="0.35">
      <c r="V48105" s="17"/>
    </row>
    <row r="48106" spans="22:22" x14ac:dyDescent="0.35">
      <c r="V48106" s="17"/>
    </row>
    <row r="48107" spans="22:22" x14ac:dyDescent="0.35">
      <c r="V48107" s="17"/>
    </row>
    <row r="48108" spans="22:22" x14ac:dyDescent="0.35">
      <c r="V48108" s="17"/>
    </row>
    <row r="48109" spans="22:22" x14ac:dyDescent="0.35">
      <c r="V48109" s="17"/>
    </row>
    <row r="48110" spans="22:22" x14ac:dyDescent="0.35">
      <c r="V48110" s="17"/>
    </row>
    <row r="48111" spans="22:22" x14ac:dyDescent="0.35">
      <c r="V48111" s="17"/>
    </row>
    <row r="48112" spans="22:22" x14ac:dyDescent="0.35">
      <c r="V48112" s="17"/>
    </row>
    <row r="48113" spans="22:22" x14ac:dyDescent="0.35">
      <c r="V48113" s="17"/>
    </row>
    <row r="48114" spans="22:22" x14ac:dyDescent="0.35">
      <c r="V48114" s="17"/>
    </row>
    <row r="48115" spans="22:22" x14ac:dyDescent="0.35">
      <c r="V48115" s="17"/>
    </row>
    <row r="48116" spans="22:22" x14ac:dyDescent="0.35">
      <c r="V48116" s="17"/>
    </row>
    <row r="48117" spans="22:22" x14ac:dyDescent="0.35">
      <c r="V48117" s="17"/>
    </row>
    <row r="48118" spans="22:22" x14ac:dyDescent="0.35">
      <c r="V48118" s="17"/>
    </row>
    <row r="48119" spans="22:22" x14ac:dyDescent="0.35">
      <c r="V48119" s="17"/>
    </row>
    <row r="48120" spans="22:22" x14ac:dyDescent="0.35">
      <c r="V48120" s="17"/>
    </row>
    <row r="48121" spans="22:22" x14ac:dyDescent="0.35">
      <c r="V48121" s="17"/>
    </row>
    <row r="48122" spans="22:22" x14ac:dyDescent="0.35">
      <c r="V48122" s="17"/>
    </row>
    <row r="48123" spans="22:22" x14ac:dyDescent="0.35">
      <c r="V48123" s="17"/>
    </row>
    <row r="48124" spans="22:22" x14ac:dyDescent="0.35">
      <c r="V48124" s="17"/>
    </row>
    <row r="48125" spans="22:22" x14ac:dyDescent="0.35">
      <c r="V48125" s="17"/>
    </row>
    <row r="48126" spans="22:22" x14ac:dyDescent="0.35">
      <c r="V48126" s="17"/>
    </row>
    <row r="48127" spans="22:22" x14ac:dyDescent="0.35">
      <c r="V48127" s="17"/>
    </row>
    <row r="48128" spans="22:22" x14ac:dyDescent="0.35">
      <c r="V48128" s="17"/>
    </row>
    <row r="48129" spans="22:22" x14ac:dyDescent="0.35">
      <c r="V48129" s="17"/>
    </row>
    <row r="48130" spans="22:22" x14ac:dyDescent="0.35">
      <c r="V48130" s="17"/>
    </row>
    <row r="48131" spans="22:22" x14ac:dyDescent="0.35">
      <c r="V48131" s="17"/>
    </row>
    <row r="48132" spans="22:22" x14ac:dyDescent="0.35">
      <c r="V48132" s="17"/>
    </row>
    <row r="48133" spans="22:22" x14ac:dyDescent="0.35">
      <c r="V48133" s="17"/>
    </row>
    <row r="48134" spans="22:22" x14ac:dyDescent="0.35">
      <c r="V48134" s="17"/>
    </row>
    <row r="48135" spans="22:22" x14ac:dyDescent="0.35">
      <c r="V48135" s="17"/>
    </row>
    <row r="48136" spans="22:22" x14ac:dyDescent="0.35">
      <c r="V48136" s="17"/>
    </row>
    <row r="48137" spans="22:22" x14ac:dyDescent="0.35">
      <c r="V48137" s="17"/>
    </row>
    <row r="48138" spans="22:22" x14ac:dyDescent="0.35">
      <c r="V48138" s="17"/>
    </row>
    <row r="48139" spans="22:22" x14ac:dyDescent="0.35">
      <c r="V48139" s="17"/>
    </row>
    <row r="48140" spans="22:22" x14ac:dyDescent="0.35">
      <c r="V48140" s="17"/>
    </row>
    <row r="48141" spans="22:22" x14ac:dyDescent="0.35">
      <c r="V48141" s="17"/>
    </row>
    <row r="48142" spans="22:22" x14ac:dyDescent="0.35">
      <c r="V48142" s="17"/>
    </row>
    <row r="48143" spans="22:22" x14ac:dyDescent="0.35">
      <c r="V48143" s="17"/>
    </row>
    <row r="48144" spans="22:22" x14ac:dyDescent="0.35">
      <c r="V48144" s="17"/>
    </row>
    <row r="48145" spans="22:22" x14ac:dyDescent="0.35">
      <c r="V48145" s="17"/>
    </row>
    <row r="48146" spans="22:22" x14ac:dyDescent="0.35">
      <c r="V48146" s="17"/>
    </row>
    <row r="48147" spans="22:22" x14ac:dyDescent="0.35">
      <c r="V48147" s="17"/>
    </row>
    <row r="48148" spans="22:22" x14ac:dyDescent="0.35">
      <c r="V48148" s="17"/>
    </row>
    <row r="48149" spans="22:22" x14ac:dyDescent="0.35">
      <c r="V48149" s="17"/>
    </row>
    <row r="48150" spans="22:22" x14ac:dyDescent="0.35">
      <c r="V48150" s="17"/>
    </row>
    <row r="48151" spans="22:22" x14ac:dyDescent="0.35">
      <c r="V48151" s="17"/>
    </row>
    <row r="48152" spans="22:22" x14ac:dyDescent="0.35">
      <c r="V48152" s="17"/>
    </row>
    <row r="48153" spans="22:22" x14ac:dyDescent="0.35">
      <c r="V48153" s="17"/>
    </row>
    <row r="48154" spans="22:22" x14ac:dyDescent="0.35">
      <c r="V48154" s="17"/>
    </row>
    <row r="48155" spans="22:22" x14ac:dyDescent="0.35">
      <c r="V48155" s="17"/>
    </row>
    <row r="48156" spans="22:22" x14ac:dyDescent="0.35">
      <c r="V48156" s="17"/>
    </row>
    <row r="48157" spans="22:22" x14ac:dyDescent="0.35">
      <c r="V48157" s="17"/>
    </row>
    <row r="48158" spans="22:22" x14ac:dyDescent="0.35">
      <c r="V48158" s="17"/>
    </row>
    <row r="48159" spans="22:22" x14ac:dyDescent="0.35">
      <c r="V48159" s="17"/>
    </row>
    <row r="48160" spans="22:22" x14ac:dyDescent="0.35">
      <c r="V48160" s="17"/>
    </row>
    <row r="48161" spans="22:22" x14ac:dyDescent="0.35">
      <c r="V48161" s="17"/>
    </row>
    <row r="48162" spans="22:22" x14ac:dyDescent="0.35">
      <c r="V48162" s="17"/>
    </row>
    <row r="48163" spans="22:22" x14ac:dyDescent="0.35">
      <c r="V48163" s="17"/>
    </row>
    <row r="48164" spans="22:22" x14ac:dyDescent="0.35">
      <c r="V48164" s="17"/>
    </row>
    <row r="48165" spans="22:22" x14ac:dyDescent="0.35">
      <c r="V48165" s="17"/>
    </row>
    <row r="48166" spans="22:22" x14ac:dyDescent="0.35">
      <c r="V48166" s="17"/>
    </row>
    <row r="48167" spans="22:22" x14ac:dyDescent="0.35">
      <c r="V48167" s="17"/>
    </row>
    <row r="48168" spans="22:22" x14ac:dyDescent="0.35">
      <c r="V48168" s="17"/>
    </row>
    <row r="48169" spans="22:22" x14ac:dyDescent="0.35">
      <c r="V48169" s="17"/>
    </row>
    <row r="48170" spans="22:22" x14ac:dyDescent="0.35">
      <c r="V48170" s="17"/>
    </row>
    <row r="48171" spans="22:22" x14ac:dyDescent="0.35">
      <c r="V48171" s="17"/>
    </row>
    <row r="48172" spans="22:22" x14ac:dyDescent="0.35">
      <c r="V48172" s="17"/>
    </row>
    <row r="48173" spans="22:22" x14ac:dyDescent="0.35">
      <c r="V48173" s="17"/>
    </row>
    <row r="48174" spans="22:22" x14ac:dyDescent="0.35">
      <c r="V48174" s="17"/>
    </row>
    <row r="48175" spans="22:22" x14ac:dyDescent="0.35">
      <c r="V48175" s="17"/>
    </row>
    <row r="48176" spans="22:22" x14ac:dyDescent="0.35">
      <c r="V48176" s="17"/>
    </row>
    <row r="48177" spans="22:22" x14ac:dyDescent="0.35">
      <c r="V48177" s="17"/>
    </row>
    <row r="48178" spans="22:22" x14ac:dyDescent="0.35">
      <c r="V48178" s="17"/>
    </row>
    <row r="48179" spans="22:22" x14ac:dyDescent="0.35">
      <c r="V48179" s="17"/>
    </row>
    <row r="48180" spans="22:22" x14ac:dyDescent="0.35">
      <c r="V48180" s="17"/>
    </row>
    <row r="48181" spans="22:22" x14ac:dyDescent="0.35">
      <c r="V48181" s="17"/>
    </row>
    <row r="48182" spans="22:22" x14ac:dyDescent="0.35">
      <c r="V48182" s="17"/>
    </row>
    <row r="48183" spans="22:22" x14ac:dyDescent="0.35">
      <c r="V48183" s="17"/>
    </row>
    <row r="48184" spans="22:22" x14ac:dyDescent="0.35">
      <c r="V48184" s="17"/>
    </row>
    <row r="48185" spans="22:22" x14ac:dyDescent="0.35">
      <c r="V48185" s="17"/>
    </row>
    <row r="48186" spans="22:22" x14ac:dyDescent="0.35">
      <c r="V48186" s="17"/>
    </row>
    <row r="48187" spans="22:22" x14ac:dyDescent="0.35">
      <c r="V48187" s="17"/>
    </row>
    <row r="48188" spans="22:22" x14ac:dyDescent="0.35">
      <c r="V48188" s="17"/>
    </row>
    <row r="48189" spans="22:22" x14ac:dyDescent="0.35">
      <c r="V48189" s="17"/>
    </row>
    <row r="48190" spans="22:22" x14ac:dyDescent="0.35">
      <c r="V48190" s="17"/>
    </row>
    <row r="48191" spans="22:22" x14ac:dyDescent="0.35">
      <c r="V48191" s="17"/>
    </row>
    <row r="48192" spans="22:22" x14ac:dyDescent="0.35">
      <c r="V48192" s="17"/>
    </row>
    <row r="48193" spans="22:22" x14ac:dyDescent="0.35">
      <c r="V48193" s="17"/>
    </row>
    <row r="48194" spans="22:22" x14ac:dyDescent="0.35">
      <c r="V48194" s="17"/>
    </row>
    <row r="48195" spans="22:22" x14ac:dyDescent="0.35">
      <c r="V48195" s="17"/>
    </row>
    <row r="48196" spans="22:22" x14ac:dyDescent="0.35">
      <c r="V48196" s="17"/>
    </row>
    <row r="48197" spans="22:22" x14ac:dyDescent="0.35">
      <c r="V48197" s="17"/>
    </row>
    <row r="48198" spans="22:22" x14ac:dyDescent="0.35">
      <c r="V48198" s="17"/>
    </row>
    <row r="48199" spans="22:22" x14ac:dyDescent="0.35">
      <c r="V48199" s="17"/>
    </row>
    <row r="48200" spans="22:22" x14ac:dyDescent="0.35">
      <c r="V48200" s="17"/>
    </row>
    <row r="48201" spans="22:22" x14ac:dyDescent="0.35">
      <c r="V48201" s="17"/>
    </row>
    <row r="48202" spans="22:22" x14ac:dyDescent="0.35">
      <c r="V48202" s="17"/>
    </row>
    <row r="48203" spans="22:22" x14ac:dyDescent="0.35">
      <c r="V48203" s="17"/>
    </row>
    <row r="48204" spans="22:22" x14ac:dyDescent="0.35">
      <c r="V48204" s="17"/>
    </row>
    <row r="48205" spans="22:22" x14ac:dyDescent="0.35">
      <c r="V48205" s="17"/>
    </row>
    <row r="48206" spans="22:22" x14ac:dyDescent="0.35">
      <c r="V48206" s="17"/>
    </row>
    <row r="48207" spans="22:22" x14ac:dyDescent="0.35">
      <c r="V48207" s="17"/>
    </row>
    <row r="48208" spans="22:22" x14ac:dyDescent="0.35">
      <c r="V48208" s="17"/>
    </row>
    <row r="48209" spans="22:22" x14ac:dyDescent="0.35">
      <c r="V48209" s="17"/>
    </row>
    <row r="48210" spans="22:22" x14ac:dyDescent="0.35">
      <c r="V48210" s="17"/>
    </row>
    <row r="48211" spans="22:22" x14ac:dyDescent="0.35">
      <c r="V48211" s="17"/>
    </row>
    <row r="48212" spans="22:22" x14ac:dyDescent="0.35">
      <c r="V48212" s="17"/>
    </row>
    <row r="48213" spans="22:22" x14ac:dyDescent="0.35">
      <c r="V48213" s="17"/>
    </row>
    <row r="48214" spans="22:22" x14ac:dyDescent="0.35">
      <c r="V48214" s="17"/>
    </row>
    <row r="48215" spans="22:22" x14ac:dyDescent="0.35">
      <c r="V48215" s="17"/>
    </row>
    <row r="48216" spans="22:22" x14ac:dyDescent="0.35">
      <c r="V48216" s="17"/>
    </row>
    <row r="48217" spans="22:22" x14ac:dyDescent="0.35">
      <c r="V48217" s="17"/>
    </row>
    <row r="48218" spans="22:22" x14ac:dyDescent="0.35">
      <c r="V48218" s="17"/>
    </row>
    <row r="48219" spans="22:22" x14ac:dyDescent="0.35">
      <c r="V48219" s="17"/>
    </row>
    <row r="48220" spans="22:22" x14ac:dyDescent="0.35">
      <c r="V48220" s="17"/>
    </row>
    <row r="48221" spans="22:22" x14ac:dyDescent="0.35">
      <c r="V48221" s="17"/>
    </row>
    <row r="48222" spans="22:22" x14ac:dyDescent="0.35">
      <c r="V48222" s="17"/>
    </row>
    <row r="48223" spans="22:22" x14ac:dyDescent="0.35">
      <c r="V48223" s="17"/>
    </row>
    <row r="48224" spans="22:22" x14ac:dyDescent="0.35">
      <c r="V48224" s="17"/>
    </row>
    <row r="48225" spans="22:22" x14ac:dyDescent="0.35">
      <c r="V48225" s="17"/>
    </row>
    <row r="48226" spans="22:22" x14ac:dyDescent="0.35">
      <c r="V48226" s="17"/>
    </row>
    <row r="48227" spans="22:22" x14ac:dyDescent="0.35">
      <c r="V48227" s="17"/>
    </row>
    <row r="48228" spans="22:22" x14ac:dyDescent="0.35">
      <c r="V48228" s="17"/>
    </row>
    <row r="48229" spans="22:22" x14ac:dyDescent="0.35">
      <c r="V48229" s="17"/>
    </row>
    <row r="48230" spans="22:22" x14ac:dyDescent="0.35">
      <c r="V48230" s="17"/>
    </row>
    <row r="48231" spans="22:22" x14ac:dyDescent="0.35">
      <c r="V48231" s="17"/>
    </row>
    <row r="48232" spans="22:22" x14ac:dyDescent="0.35">
      <c r="V48232" s="17"/>
    </row>
    <row r="48233" spans="22:22" x14ac:dyDescent="0.35">
      <c r="V48233" s="17"/>
    </row>
    <row r="48234" spans="22:22" x14ac:dyDescent="0.35">
      <c r="V48234" s="17"/>
    </row>
    <row r="48235" spans="22:22" x14ac:dyDescent="0.35">
      <c r="V48235" s="17"/>
    </row>
    <row r="48236" spans="22:22" x14ac:dyDescent="0.35">
      <c r="V48236" s="17"/>
    </row>
    <row r="48237" spans="22:22" x14ac:dyDescent="0.35">
      <c r="V48237" s="17"/>
    </row>
    <row r="48238" spans="22:22" x14ac:dyDescent="0.35">
      <c r="V48238" s="17"/>
    </row>
    <row r="48239" spans="22:22" x14ac:dyDescent="0.35">
      <c r="V48239" s="17"/>
    </row>
    <row r="48240" spans="22:22" x14ac:dyDescent="0.35">
      <c r="V48240" s="17"/>
    </row>
    <row r="48241" spans="22:22" x14ac:dyDescent="0.35">
      <c r="V48241" s="17"/>
    </row>
    <row r="48242" spans="22:22" x14ac:dyDescent="0.35">
      <c r="V48242" s="17"/>
    </row>
    <row r="48243" spans="22:22" x14ac:dyDescent="0.35">
      <c r="V48243" s="17"/>
    </row>
    <row r="48244" spans="22:22" x14ac:dyDescent="0.35">
      <c r="V48244" s="17"/>
    </row>
    <row r="48245" spans="22:22" x14ac:dyDescent="0.35">
      <c r="V48245" s="17"/>
    </row>
    <row r="48246" spans="22:22" x14ac:dyDescent="0.35">
      <c r="V48246" s="17"/>
    </row>
    <row r="48247" spans="22:22" x14ac:dyDescent="0.35">
      <c r="V48247" s="17"/>
    </row>
    <row r="48248" spans="22:22" x14ac:dyDescent="0.35">
      <c r="V48248" s="17"/>
    </row>
    <row r="48249" spans="22:22" x14ac:dyDescent="0.35">
      <c r="V48249" s="17"/>
    </row>
    <row r="48250" spans="22:22" x14ac:dyDescent="0.35">
      <c r="V48250" s="17"/>
    </row>
    <row r="48251" spans="22:22" x14ac:dyDescent="0.35">
      <c r="V48251" s="17"/>
    </row>
    <row r="48252" spans="22:22" x14ac:dyDescent="0.35">
      <c r="V48252" s="17"/>
    </row>
    <row r="48253" spans="22:22" x14ac:dyDescent="0.35">
      <c r="V48253" s="17"/>
    </row>
    <row r="48254" spans="22:22" x14ac:dyDescent="0.35">
      <c r="V48254" s="17"/>
    </row>
    <row r="48255" spans="22:22" x14ac:dyDescent="0.35">
      <c r="V48255" s="17"/>
    </row>
    <row r="48256" spans="22:22" x14ac:dyDescent="0.35">
      <c r="V48256" s="17"/>
    </row>
    <row r="48257" spans="22:22" x14ac:dyDescent="0.35">
      <c r="V48257" s="17"/>
    </row>
    <row r="48258" spans="22:22" x14ac:dyDescent="0.35">
      <c r="V48258" s="17"/>
    </row>
    <row r="48259" spans="22:22" x14ac:dyDescent="0.35">
      <c r="V48259" s="17"/>
    </row>
    <row r="48260" spans="22:22" x14ac:dyDescent="0.35">
      <c r="V48260" s="17"/>
    </row>
    <row r="48261" spans="22:22" x14ac:dyDescent="0.35">
      <c r="V48261" s="17"/>
    </row>
    <row r="48262" spans="22:22" x14ac:dyDescent="0.35">
      <c r="V48262" s="17"/>
    </row>
    <row r="48263" spans="22:22" x14ac:dyDescent="0.35">
      <c r="V48263" s="17"/>
    </row>
    <row r="48264" spans="22:22" x14ac:dyDescent="0.35">
      <c r="V48264" s="17"/>
    </row>
    <row r="48265" spans="22:22" x14ac:dyDescent="0.35">
      <c r="V48265" s="17"/>
    </row>
    <row r="48266" spans="22:22" x14ac:dyDescent="0.35">
      <c r="V48266" s="17"/>
    </row>
    <row r="48267" spans="22:22" x14ac:dyDescent="0.35">
      <c r="V48267" s="17"/>
    </row>
    <row r="48268" spans="22:22" x14ac:dyDescent="0.35">
      <c r="V48268" s="17"/>
    </row>
    <row r="48269" spans="22:22" x14ac:dyDescent="0.35">
      <c r="V48269" s="17"/>
    </row>
    <row r="48270" spans="22:22" x14ac:dyDescent="0.35">
      <c r="V48270" s="17"/>
    </row>
    <row r="48271" spans="22:22" x14ac:dyDescent="0.35">
      <c r="V48271" s="17"/>
    </row>
    <row r="48272" spans="22:22" x14ac:dyDescent="0.35">
      <c r="V48272" s="17"/>
    </row>
    <row r="48273" spans="22:22" x14ac:dyDescent="0.35">
      <c r="V48273" s="17"/>
    </row>
    <row r="48274" spans="22:22" x14ac:dyDescent="0.35">
      <c r="V48274" s="17"/>
    </row>
    <row r="48275" spans="22:22" x14ac:dyDescent="0.35">
      <c r="V48275" s="17"/>
    </row>
    <row r="48276" spans="22:22" x14ac:dyDescent="0.35">
      <c r="V48276" s="17"/>
    </row>
    <row r="48277" spans="22:22" x14ac:dyDescent="0.35">
      <c r="V48277" s="17"/>
    </row>
    <row r="48278" spans="22:22" x14ac:dyDescent="0.35">
      <c r="V48278" s="17"/>
    </row>
    <row r="48279" spans="22:22" x14ac:dyDescent="0.35">
      <c r="V48279" s="17"/>
    </row>
    <row r="48280" spans="22:22" x14ac:dyDescent="0.35">
      <c r="V48280" s="17"/>
    </row>
    <row r="48281" spans="22:22" x14ac:dyDescent="0.35">
      <c r="V48281" s="17"/>
    </row>
    <row r="48282" spans="22:22" x14ac:dyDescent="0.35">
      <c r="V48282" s="17"/>
    </row>
    <row r="48283" spans="22:22" x14ac:dyDescent="0.35">
      <c r="V48283" s="17"/>
    </row>
    <row r="48284" spans="22:22" x14ac:dyDescent="0.35">
      <c r="V48284" s="17"/>
    </row>
    <row r="48285" spans="22:22" x14ac:dyDescent="0.35">
      <c r="V48285" s="17"/>
    </row>
    <row r="48286" spans="22:22" x14ac:dyDescent="0.35">
      <c r="V48286" s="17"/>
    </row>
    <row r="48287" spans="22:22" x14ac:dyDescent="0.35">
      <c r="V48287" s="17"/>
    </row>
    <row r="48288" spans="22:22" x14ac:dyDescent="0.35">
      <c r="V48288" s="17"/>
    </row>
    <row r="48289" spans="22:22" x14ac:dyDescent="0.35">
      <c r="V48289" s="17"/>
    </row>
    <row r="48290" spans="22:22" x14ac:dyDescent="0.35">
      <c r="V48290" s="17"/>
    </row>
    <row r="48291" spans="22:22" x14ac:dyDescent="0.35">
      <c r="V48291" s="17"/>
    </row>
    <row r="48292" spans="22:22" x14ac:dyDescent="0.35">
      <c r="V48292" s="17"/>
    </row>
    <row r="48293" spans="22:22" x14ac:dyDescent="0.35">
      <c r="V48293" s="17"/>
    </row>
    <row r="48294" spans="22:22" x14ac:dyDescent="0.35">
      <c r="V48294" s="17"/>
    </row>
    <row r="48295" spans="22:22" x14ac:dyDescent="0.35">
      <c r="V48295" s="17"/>
    </row>
    <row r="48296" spans="22:22" x14ac:dyDescent="0.35">
      <c r="V48296" s="17"/>
    </row>
    <row r="48297" spans="22:22" x14ac:dyDescent="0.35">
      <c r="V48297" s="17"/>
    </row>
    <row r="48298" spans="22:22" x14ac:dyDescent="0.35">
      <c r="V48298" s="17"/>
    </row>
    <row r="48299" spans="22:22" x14ac:dyDescent="0.35">
      <c r="V48299" s="17"/>
    </row>
    <row r="48300" spans="22:22" x14ac:dyDescent="0.35">
      <c r="V48300" s="17"/>
    </row>
    <row r="48301" spans="22:22" x14ac:dyDescent="0.35">
      <c r="V48301" s="17"/>
    </row>
    <row r="48302" spans="22:22" x14ac:dyDescent="0.35">
      <c r="V48302" s="17"/>
    </row>
    <row r="48303" spans="22:22" x14ac:dyDescent="0.35">
      <c r="V48303" s="17"/>
    </row>
    <row r="48304" spans="22:22" x14ac:dyDescent="0.35">
      <c r="V48304" s="17"/>
    </row>
    <row r="48305" spans="22:22" x14ac:dyDescent="0.35">
      <c r="V48305" s="17"/>
    </row>
    <row r="48306" spans="22:22" x14ac:dyDescent="0.35">
      <c r="V48306" s="17"/>
    </row>
    <row r="48307" spans="22:22" x14ac:dyDescent="0.35">
      <c r="V48307" s="17"/>
    </row>
    <row r="48308" spans="22:22" x14ac:dyDescent="0.35">
      <c r="V48308" s="17"/>
    </row>
    <row r="48309" spans="22:22" x14ac:dyDescent="0.35">
      <c r="V48309" s="17"/>
    </row>
    <row r="48310" spans="22:22" x14ac:dyDescent="0.35">
      <c r="V48310" s="17"/>
    </row>
    <row r="48311" spans="22:22" x14ac:dyDescent="0.35">
      <c r="V48311" s="17"/>
    </row>
    <row r="48312" spans="22:22" x14ac:dyDescent="0.35">
      <c r="V48312" s="17"/>
    </row>
    <row r="48313" spans="22:22" x14ac:dyDescent="0.35">
      <c r="V48313" s="17"/>
    </row>
    <row r="48314" spans="22:22" x14ac:dyDescent="0.35">
      <c r="V48314" s="17"/>
    </row>
    <row r="48315" spans="22:22" x14ac:dyDescent="0.35">
      <c r="V48315" s="17"/>
    </row>
    <row r="48316" spans="22:22" x14ac:dyDescent="0.35">
      <c r="V48316" s="17"/>
    </row>
    <row r="48317" spans="22:22" x14ac:dyDescent="0.35">
      <c r="V48317" s="17"/>
    </row>
    <row r="48318" spans="22:22" x14ac:dyDescent="0.35">
      <c r="V48318" s="17"/>
    </row>
    <row r="48319" spans="22:22" x14ac:dyDescent="0.35">
      <c r="V48319" s="17"/>
    </row>
    <row r="48320" spans="22:22" x14ac:dyDescent="0.35">
      <c r="V48320" s="17"/>
    </row>
    <row r="48321" spans="22:22" x14ac:dyDescent="0.35">
      <c r="V48321" s="17"/>
    </row>
    <row r="48322" spans="22:22" x14ac:dyDescent="0.35">
      <c r="V48322" s="17"/>
    </row>
    <row r="48323" spans="22:22" x14ac:dyDescent="0.35">
      <c r="V48323" s="17"/>
    </row>
    <row r="48324" spans="22:22" x14ac:dyDescent="0.35">
      <c r="V48324" s="17"/>
    </row>
    <row r="48325" spans="22:22" x14ac:dyDescent="0.35">
      <c r="V48325" s="17"/>
    </row>
    <row r="48326" spans="22:22" x14ac:dyDescent="0.35">
      <c r="V48326" s="17"/>
    </row>
    <row r="48327" spans="22:22" x14ac:dyDescent="0.35">
      <c r="V48327" s="17"/>
    </row>
    <row r="48328" spans="22:22" x14ac:dyDescent="0.35">
      <c r="V48328" s="17"/>
    </row>
    <row r="48329" spans="22:22" x14ac:dyDescent="0.35">
      <c r="V48329" s="17"/>
    </row>
    <row r="48330" spans="22:22" x14ac:dyDescent="0.35">
      <c r="V48330" s="17"/>
    </row>
    <row r="48331" spans="22:22" x14ac:dyDescent="0.35">
      <c r="V48331" s="17"/>
    </row>
    <row r="48332" spans="22:22" x14ac:dyDescent="0.35">
      <c r="V48332" s="17"/>
    </row>
    <row r="48333" spans="22:22" x14ac:dyDescent="0.35">
      <c r="V48333" s="17"/>
    </row>
    <row r="48334" spans="22:22" x14ac:dyDescent="0.35">
      <c r="V48334" s="17"/>
    </row>
    <row r="48335" spans="22:22" x14ac:dyDescent="0.35">
      <c r="V48335" s="17"/>
    </row>
    <row r="48336" spans="22:22" x14ac:dyDescent="0.35">
      <c r="V48336" s="17"/>
    </row>
    <row r="48337" spans="22:22" x14ac:dyDescent="0.35">
      <c r="V48337" s="17"/>
    </row>
    <row r="48338" spans="22:22" x14ac:dyDescent="0.35">
      <c r="V48338" s="17"/>
    </row>
    <row r="48339" spans="22:22" x14ac:dyDescent="0.35">
      <c r="V48339" s="17"/>
    </row>
    <row r="48340" spans="22:22" x14ac:dyDescent="0.35">
      <c r="V48340" s="17"/>
    </row>
    <row r="48341" spans="22:22" x14ac:dyDescent="0.35">
      <c r="V48341" s="17"/>
    </row>
    <row r="48342" spans="22:22" x14ac:dyDescent="0.35">
      <c r="V48342" s="17"/>
    </row>
    <row r="48343" spans="22:22" x14ac:dyDescent="0.35">
      <c r="V48343" s="17"/>
    </row>
    <row r="48344" spans="22:22" x14ac:dyDescent="0.35">
      <c r="V48344" s="17"/>
    </row>
    <row r="48345" spans="22:22" x14ac:dyDescent="0.35">
      <c r="V48345" s="17"/>
    </row>
    <row r="48346" spans="22:22" x14ac:dyDescent="0.35">
      <c r="V48346" s="17"/>
    </row>
    <row r="48347" spans="22:22" x14ac:dyDescent="0.35">
      <c r="V48347" s="17"/>
    </row>
    <row r="48348" spans="22:22" x14ac:dyDescent="0.35">
      <c r="V48348" s="17"/>
    </row>
    <row r="48349" spans="22:22" x14ac:dyDescent="0.35">
      <c r="V48349" s="17"/>
    </row>
    <row r="48350" spans="22:22" x14ac:dyDescent="0.35">
      <c r="V48350" s="17"/>
    </row>
    <row r="48351" spans="22:22" x14ac:dyDescent="0.35">
      <c r="V48351" s="17"/>
    </row>
    <row r="48352" spans="22:22" x14ac:dyDescent="0.35">
      <c r="V48352" s="17"/>
    </row>
    <row r="48353" spans="22:22" x14ac:dyDescent="0.35">
      <c r="V48353" s="17"/>
    </row>
    <row r="48354" spans="22:22" x14ac:dyDescent="0.35">
      <c r="V48354" s="17"/>
    </row>
    <row r="48355" spans="22:22" x14ac:dyDescent="0.35">
      <c r="V48355" s="17"/>
    </row>
    <row r="48356" spans="22:22" x14ac:dyDescent="0.35">
      <c r="V48356" s="17"/>
    </row>
    <row r="48357" spans="22:22" x14ac:dyDescent="0.35">
      <c r="V48357" s="17"/>
    </row>
    <row r="48358" spans="22:22" x14ac:dyDescent="0.35">
      <c r="V48358" s="17"/>
    </row>
    <row r="48359" spans="22:22" x14ac:dyDescent="0.35">
      <c r="V48359" s="17"/>
    </row>
    <row r="48360" spans="22:22" x14ac:dyDescent="0.35">
      <c r="V48360" s="17"/>
    </row>
    <row r="48361" spans="22:22" x14ac:dyDescent="0.35">
      <c r="V48361" s="17"/>
    </row>
    <row r="48362" spans="22:22" x14ac:dyDescent="0.35">
      <c r="V48362" s="17"/>
    </row>
    <row r="48363" spans="22:22" x14ac:dyDescent="0.35">
      <c r="V48363" s="17"/>
    </row>
    <row r="48364" spans="22:22" x14ac:dyDescent="0.35">
      <c r="V48364" s="17"/>
    </row>
    <row r="48365" spans="22:22" x14ac:dyDescent="0.35">
      <c r="V48365" s="17"/>
    </row>
    <row r="48366" spans="22:22" x14ac:dyDescent="0.35">
      <c r="V48366" s="17"/>
    </row>
    <row r="48367" spans="22:22" x14ac:dyDescent="0.35">
      <c r="V48367" s="17"/>
    </row>
    <row r="48368" spans="22:22" x14ac:dyDescent="0.35">
      <c r="V48368" s="17"/>
    </row>
    <row r="48369" spans="22:22" x14ac:dyDescent="0.35">
      <c r="V48369" s="17"/>
    </row>
    <row r="48370" spans="22:22" x14ac:dyDescent="0.35">
      <c r="V48370" s="17"/>
    </row>
    <row r="48371" spans="22:22" x14ac:dyDescent="0.35">
      <c r="V48371" s="17"/>
    </row>
    <row r="48372" spans="22:22" x14ac:dyDescent="0.35">
      <c r="V48372" s="17"/>
    </row>
    <row r="48373" spans="22:22" x14ac:dyDescent="0.35">
      <c r="V48373" s="17"/>
    </row>
    <row r="48374" spans="22:22" x14ac:dyDescent="0.35">
      <c r="V48374" s="17"/>
    </row>
    <row r="48375" spans="22:22" x14ac:dyDescent="0.35">
      <c r="V48375" s="17"/>
    </row>
    <row r="48376" spans="22:22" x14ac:dyDescent="0.35">
      <c r="V48376" s="17"/>
    </row>
    <row r="48377" spans="22:22" x14ac:dyDescent="0.35">
      <c r="V48377" s="17"/>
    </row>
    <row r="48378" spans="22:22" x14ac:dyDescent="0.35">
      <c r="V48378" s="17"/>
    </row>
    <row r="48379" spans="22:22" x14ac:dyDescent="0.35">
      <c r="V48379" s="17"/>
    </row>
    <row r="48380" spans="22:22" x14ac:dyDescent="0.35">
      <c r="V48380" s="17"/>
    </row>
    <row r="48381" spans="22:22" x14ac:dyDescent="0.35">
      <c r="V48381" s="17"/>
    </row>
    <row r="48382" spans="22:22" x14ac:dyDescent="0.35">
      <c r="V48382" s="17"/>
    </row>
    <row r="48383" spans="22:22" x14ac:dyDescent="0.35">
      <c r="V48383" s="17"/>
    </row>
    <row r="48384" spans="22:22" x14ac:dyDescent="0.35">
      <c r="V48384" s="17"/>
    </row>
    <row r="48385" spans="22:22" x14ac:dyDescent="0.35">
      <c r="V48385" s="17"/>
    </row>
    <row r="48386" spans="22:22" x14ac:dyDescent="0.35">
      <c r="V48386" s="17"/>
    </row>
    <row r="48387" spans="22:22" x14ac:dyDescent="0.35">
      <c r="V48387" s="17"/>
    </row>
    <row r="48388" spans="22:22" x14ac:dyDescent="0.35">
      <c r="V48388" s="17"/>
    </row>
    <row r="48389" spans="22:22" x14ac:dyDescent="0.35">
      <c r="V48389" s="17"/>
    </row>
    <row r="48390" spans="22:22" x14ac:dyDescent="0.35">
      <c r="V48390" s="17"/>
    </row>
    <row r="48391" spans="22:22" x14ac:dyDescent="0.35">
      <c r="V48391" s="17"/>
    </row>
    <row r="48392" spans="22:22" x14ac:dyDescent="0.35">
      <c r="V48392" s="17"/>
    </row>
    <row r="48393" spans="22:22" x14ac:dyDescent="0.35">
      <c r="V48393" s="17"/>
    </row>
    <row r="48394" spans="22:22" x14ac:dyDescent="0.35">
      <c r="V48394" s="17"/>
    </row>
    <row r="48395" spans="22:22" x14ac:dyDescent="0.35">
      <c r="V48395" s="17"/>
    </row>
    <row r="48396" spans="22:22" x14ac:dyDescent="0.35">
      <c r="V48396" s="17"/>
    </row>
    <row r="48397" spans="22:22" x14ac:dyDescent="0.35">
      <c r="V48397" s="17"/>
    </row>
    <row r="48398" spans="22:22" x14ac:dyDescent="0.35">
      <c r="V48398" s="17"/>
    </row>
    <row r="48399" spans="22:22" x14ac:dyDescent="0.35">
      <c r="V48399" s="17"/>
    </row>
    <row r="48400" spans="22:22" x14ac:dyDescent="0.35">
      <c r="V48400" s="17"/>
    </row>
    <row r="48401" spans="22:22" x14ac:dyDescent="0.35">
      <c r="V48401" s="17"/>
    </row>
    <row r="48402" spans="22:22" x14ac:dyDescent="0.35">
      <c r="V48402" s="17"/>
    </row>
    <row r="48403" spans="22:22" x14ac:dyDescent="0.35">
      <c r="V48403" s="17"/>
    </row>
    <row r="48404" spans="22:22" x14ac:dyDescent="0.35">
      <c r="V48404" s="17"/>
    </row>
    <row r="48405" spans="22:22" x14ac:dyDescent="0.35">
      <c r="V48405" s="17"/>
    </row>
    <row r="48406" spans="22:22" x14ac:dyDescent="0.35">
      <c r="V48406" s="17"/>
    </row>
    <row r="48407" spans="22:22" x14ac:dyDescent="0.35">
      <c r="V48407" s="17"/>
    </row>
    <row r="48408" spans="22:22" x14ac:dyDescent="0.35">
      <c r="V48408" s="17"/>
    </row>
    <row r="48409" spans="22:22" x14ac:dyDescent="0.35">
      <c r="V48409" s="17"/>
    </row>
    <row r="48410" spans="22:22" x14ac:dyDescent="0.35">
      <c r="V48410" s="17"/>
    </row>
    <row r="48411" spans="22:22" x14ac:dyDescent="0.35">
      <c r="V48411" s="17"/>
    </row>
    <row r="48412" spans="22:22" x14ac:dyDescent="0.35">
      <c r="V48412" s="17"/>
    </row>
    <row r="48413" spans="22:22" x14ac:dyDescent="0.35">
      <c r="V48413" s="17"/>
    </row>
    <row r="48414" spans="22:22" x14ac:dyDescent="0.35">
      <c r="V48414" s="17"/>
    </row>
    <row r="48415" spans="22:22" x14ac:dyDescent="0.35">
      <c r="V48415" s="17"/>
    </row>
    <row r="48416" spans="22:22" x14ac:dyDescent="0.35">
      <c r="V48416" s="17"/>
    </row>
    <row r="48417" spans="22:22" x14ac:dyDescent="0.35">
      <c r="V48417" s="17"/>
    </row>
    <row r="48418" spans="22:22" x14ac:dyDescent="0.35">
      <c r="V48418" s="17"/>
    </row>
    <row r="48419" spans="22:22" x14ac:dyDescent="0.35">
      <c r="V48419" s="17"/>
    </row>
    <row r="48420" spans="22:22" x14ac:dyDescent="0.35">
      <c r="V48420" s="17"/>
    </row>
    <row r="48421" spans="22:22" x14ac:dyDescent="0.35">
      <c r="V48421" s="17"/>
    </row>
    <row r="48422" spans="22:22" x14ac:dyDescent="0.35">
      <c r="V48422" s="17"/>
    </row>
    <row r="48423" spans="22:22" x14ac:dyDescent="0.35">
      <c r="V48423" s="17"/>
    </row>
    <row r="48424" spans="22:22" x14ac:dyDescent="0.35">
      <c r="V48424" s="17"/>
    </row>
    <row r="48425" spans="22:22" x14ac:dyDescent="0.35">
      <c r="V48425" s="17"/>
    </row>
    <row r="48426" spans="22:22" x14ac:dyDescent="0.35">
      <c r="V48426" s="17"/>
    </row>
    <row r="48427" spans="22:22" x14ac:dyDescent="0.35">
      <c r="V48427" s="17"/>
    </row>
    <row r="48428" spans="22:22" x14ac:dyDescent="0.35">
      <c r="V48428" s="17"/>
    </row>
    <row r="48429" spans="22:22" x14ac:dyDescent="0.35">
      <c r="V48429" s="17"/>
    </row>
    <row r="48430" spans="22:22" x14ac:dyDescent="0.35">
      <c r="V48430" s="17"/>
    </row>
    <row r="48431" spans="22:22" x14ac:dyDescent="0.35">
      <c r="V48431" s="17"/>
    </row>
    <row r="48432" spans="22:22" x14ac:dyDescent="0.35">
      <c r="V48432" s="17"/>
    </row>
    <row r="48433" spans="22:22" x14ac:dyDescent="0.35">
      <c r="V48433" s="17"/>
    </row>
    <row r="48434" spans="22:22" x14ac:dyDescent="0.35">
      <c r="V48434" s="17"/>
    </row>
    <row r="48435" spans="22:22" x14ac:dyDescent="0.35">
      <c r="V48435" s="17"/>
    </row>
    <row r="48436" spans="22:22" x14ac:dyDescent="0.35">
      <c r="V48436" s="17"/>
    </row>
    <row r="48437" spans="22:22" x14ac:dyDescent="0.35">
      <c r="V48437" s="17"/>
    </row>
    <row r="48438" spans="22:22" x14ac:dyDescent="0.35">
      <c r="V48438" s="17"/>
    </row>
    <row r="48439" spans="22:22" x14ac:dyDescent="0.35">
      <c r="V48439" s="17"/>
    </row>
    <row r="48440" spans="22:22" x14ac:dyDescent="0.35">
      <c r="V48440" s="17"/>
    </row>
    <row r="48441" spans="22:22" x14ac:dyDescent="0.35">
      <c r="V48441" s="17"/>
    </row>
    <row r="48442" spans="22:22" x14ac:dyDescent="0.35">
      <c r="V48442" s="17"/>
    </row>
    <row r="48443" spans="22:22" x14ac:dyDescent="0.35">
      <c r="V48443" s="17"/>
    </row>
    <row r="48444" spans="22:22" x14ac:dyDescent="0.35">
      <c r="V48444" s="17"/>
    </row>
    <row r="48445" spans="22:22" x14ac:dyDescent="0.35">
      <c r="V48445" s="17"/>
    </row>
    <row r="48446" spans="22:22" x14ac:dyDescent="0.35">
      <c r="V48446" s="17"/>
    </row>
    <row r="48447" spans="22:22" x14ac:dyDescent="0.35">
      <c r="V48447" s="17"/>
    </row>
    <row r="48448" spans="22:22" x14ac:dyDescent="0.35">
      <c r="V48448" s="17"/>
    </row>
    <row r="48449" spans="22:22" x14ac:dyDescent="0.35">
      <c r="V48449" s="17"/>
    </row>
    <row r="48450" spans="22:22" x14ac:dyDescent="0.35">
      <c r="V48450" s="17"/>
    </row>
    <row r="48451" spans="22:22" x14ac:dyDescent="0.35">
      <c r="V48451" s="17"/>
    </row>
    <row r="48452" spans="22:22" x14ac:dyDescent="0.35">
      <c r="V48452" s="17"/>
    </row>
    <row r="48453" spans="22:22" x14ac:dyDescent="0.35">
      <c r="V48453" s="17"/>
    </row>
    <row r="48454" spans="22:22" x14ac:dyDescent="0.35">
      <c r="V48454" s="17"/>
    </row>
    <row r="48455" spans="22:22" x14ac:dyDescent="0.35">
      <c r="V48455" s="17"/>
    </row>
    <row r="48456" spans="22:22" x14ac:dyDescent="0.35">
      <c r="V48456" s="17"/>
    </row>
    <row r="48457" spans="22:22" x14ac:dyDescent="0.35">
      <c r="V48457" s="17"/>
    </row>
    <row r="48458" spans="22:22" x14ac:dyDescent="0.35">
      <c r="V48458" s="17"/>
    </row>
    <row r="48459" spans="22:22" x14ac:dyDescent="0.35">
      <c r="V48459" s="17"/>
    </row>
    <row r="48460" spans="22:22" x14ac:dyDescent="0.35">
      <c r="V48460" s="17"/>
    </row>
    <row r="48461" spans="22:22" x14ac:dyDescent="0.35">
      <c r="V48461" s="17"/>
    </row>
    <row r="48462" spans="22:22" x14ac:dyDescent="0.35">
      <c r="V48462" s="17"/>
    </row>
    <row r="48463" spans="22:22" x14ac:dyDescent="0.35">
      <c r="V48463" s="17"/>
    </row>
    <row r="48464" spans="22:22" x14ac:dyDescent="0.35">
      <c r="V48464" s="17"/>
    </row>
    <row r="48465" spans="22:22" x14ac:dyDescent="0.35">
      <c r="V48465" s="17"/>
    </row>
    <row r="48466" spans="22:22" x14ac:dyDescent="0.35">
      <c r="V48466" s="17"/>
    </row>
    <row r="48467" spans="22:22" x14ac:dyDescent="0.35">
      <c r="V48467" s="17"/>
    </row>
    <row r="48468" spans="22:22" x14ac:dyDescent="0.35">
      <c r="V48468" s="17"/>
    </row>
    <row r="48469" spans="22:22" x14ac:dyDescent="0.35">
      <c r="V48469" s="17"/>
    </row>
    <row r="48470" spans="22:22" x14ac:dyDescent="0.35">
      <c r="V48470" s="17"/>
    </row>
    <row r="48471" spans="22:22" x14ac:dyDescent="0.35">
      <c r="V48471" s="17"/>
    </row>
    <row r="48472" spans="22:22" x14ac:dyDescent="0.35">
      <c r="V48472" s="17"/>
    </row>
    <row r="48473" spans="22:22" x14ac:dyDescent="0.35">
      <c r="V48473" s="17"/>
    </row>
    <row r="48474" spans="22:22" x14ac:dyDescent="0.35">
      <c r="V48474" s="17"/>
    </row>
    <row r="48475" spans="22:22" x14ac:dyDescent="0.35">
      <c r="V48475" s="17"/>
    </row>
    <row r="48476" spans="22:22" x14ac:dyDescent="0.35">
      <c r="V48476" s="17"/>
    </row>
    <row r="48477" spans="22:22" x14ac:dyDescent="0.35">
      <c r="V48477" s="17"/>
    </row>
    <row r="48478" spans="22:22" x14ac:dyDescent="0.35">
      <c r="V48478" s="17"/>
    </row>
    <row r="48479" spans="22:22" x14ac:dyDescent="0.35">
      <c r="V48479" s="17"/>
    </row>
    <row r="48480" spans="22:22" x14ac:dyDescent="0.35">
      <c r="V48480" s="17"/>
    </row>
    <row r="48481" spans="22:22" x14ac:dyDescent="0.35">
      <c r="V48481" s="17"/>
    </row>
    <row r="48482" spans="22:22" x14ac:dyDescent="0.35">
      <c r="V48482" s="17"/>
    </row>
    <row r="48483" spans="22:22" x14ac:dyDescent="0.35">
      <c r="V48483" s="17"/>
    </row>
    <row r="48484" spans="22:22" x14ac:dyDescent="0.35">
      <c r="V48484" s="17"/>
    </row>
    <row r="48485" spans="22:22" x14ac:dyDescent="0.35">
      <c r="V48485" s="17"/>
    </row>
    <row r="48486" spans="22:22" x14ac:dyDescent="0.35">
      <c r="V48486" s="17"/>
    </row>
    <row r="48487" spans="22:22" x14ac:dyDescent="0.35">
      <c r="V48487" s="17"/>
    </row>
    <row r="48488" spans="22:22" x14ac:dyDescent="0.35">
      <c r="V48488" s="17"/>
    </row>
    <row r="48489" spans="22:22" x14ac:dyDescent="0.35">
      <c r="V48489" s="17"/>
    </row>
    <row r="48490" spans="22:22" x14ac:dyDescent="0.35">
      <c r="V48490" s="17"/>
    </row>
    <row r="48491" spans="22:22" x14ac:dyDescent="0.35">
      <c r="V48491" s="17"/>
    </row>
    <row r="48492" spans="22:22" x14ac:dyDescent="0.35">
      <c r="V48492" s="17"/>
    </row>
    <row r="48493" spans="22:22" x14ac:dyDescent="0.35">
      <c r="V48493" s="17"/>
    </row>
    <row r="48494" spans="22:22" x14ac:dyDescent="0.35">
      <c r="V48494" s="17"/>
    </row>
    <row r="48495" spans="22:22" x14ac:dyDescent="0.35">
      <c r="V48495" s="17"/>
    </row>
    <row r="48496" spans="22:22" x14ac:dyDescent="0.35">
      <c r="V48496" s="17"/>
    </row>
    <row r="48497" spans="22:22" x14ac:dyDescent="0.35">
      <c r="V48497" s="17"/>
    </row>
    <row r="48498" spans="22:22" x14ac:dyDescent="0.35">
      <c r="V48498" s="17"/>
    </row>
    <row r="48499" spans="22:22" x14ac:dyDescent="0.35">
      <c r="V48499" s="17"/>
    </row>
    <row r="48500" spans="22:22" x14ac:dyDescent="0.35">
      <c r="V48500" s="17"/>
    </row>
    <row r="48501" spans="22:22" x14ac:dyDescent="0.35">
      <c r="V48501" s="17"/>
    </row>
    <row r="48502" spans="22:22" x14ac:dyDescent="0.35">
      <c r="V48502" s="17"/>
    </row>
    <row r="48503" spans="22:22" x14ac:dyDescent="0.35">
      <c r="V48503" s="17"/>
    </row>
    <row r="48504" spans="22:22" x14ac:dyDescent="0.35">
      <c r="V48504" s="17"/>
    </row>
    <row r="48505" spans="22:22" x14ac:dyDescent="0.35">
      <c r="V48505" s="17"/>
    </row>
    <row r="48506" spans="22:22" x14ac:dyDescent="0.35">
      <c r="V48506" s="17"/>
    </row>
    <row r="48507" spans="22:22" x14ac:dyDescent="0.35">
      <c r="V48507" s="17"/>
    </row>
    <row r="48508" spans="22:22" x14ac:dyDescent="0.35">
      <c r="V48508" s="17"/>
    </row>
    <row r="48509" spans="22:22" x14ac:dyDescent="0.35">
      <c r="V48509" s="17"/>
    </row>
    <row r="48510" spans="22:22" x14ac:dyDescent="0.35">
      <c r="V48510" s="17"/>
    </row>
    <row r="48511" spans="22:22" x14ac:dyDescent="0.35">
      <c r="V48511" s="17"/>
    </row>
    <row r="48512" spans="22:22" x14ac:dyDescent="0.35">
      <c r="V48512" s="17"/>
    </row>
    <row r="48513" spans="22:22" x14ac:dyDescent="0.35">
      <c r="V48513" s="17"/>
    </row>
    <row r="48514" spans="22:22" x14ac:dyDescent="0.35">
      <c r="V48514" s="17"/>
    </row>
    <row r="48515" spans="22:22" x14ac:dyDescent="0.35">
      <c r="V48515" s="17"/>
    </row>
    <row r="48516" spans="22:22" x14ac:dyDescent="0.35">
      <c r="V48516" s="17"/>
    </row>
    <row r="48517" spans="22:22" x14ac:dyDescent="0.35">
      <c r="V48517" s="17"/>
    </row>
    <row r="48518" spans="22:22" x14ac:dyDescent="0.35">
      <c r="V48518" s="17"/>
    </row>
    <row r="48519" spans="22:22" x14ac:dyDescent="0.35">
      <c r="V48519" s="17"/>
    </row>
    <row r="48520" spans="22:22" x14ac:dyDescent="0.35">
      <c r="V48520" s="17"/>
    </row>
    <row r="48521" spans="22:22" x14ac:dyDescent="0.35">
      <c r="V48521" s="17"/>
    </row>
    <row r="48522" spans="22:22" x14ac:dyDescent="0.35">
      <c r="V48522" s="17"/>
    </row>
    <row r="48523" spans="22:22" x14ac:dyDescent="0.35">
      <c r="V48523" s="17"/>
    </row>
    <row r="48524" spans="22:22" x14ac:dyDescent="0.35">
      <c r="V48524" s="17"/>
    </row>
    <row r="48525" spans="22:22" x14ac:dyDescent="0.35">
      <c r="V48525" s="17"/>
    </row>
    <row r="48526" spans="22:22" x14ac:dyDescent="0.35">
      <c r="V48526" s="17"/>
    </row>
    <row r="48527" spans="22:22" x14ac:dyDescent="0.35">
      <c r="V48527" s="17"/>
    </row>
    <row r="48528" spans="22:22" x14ac:dyDescent="0.35">
      <c r="V48528" s="17"/>
    </row>
    <row r="48529" spans="22:22" x14ac:dyDescent="0.35">
      <c r="V48529" s="17"/>
    </row>
    <row r="48530" spans="22:22" x14ac:dyDescent="0.35">
      <c r="V48530" s="17"/>
    </row>
    <row r="48531" spans="22:22" x14ac:dyDescent="0.35">
      <c r="V48531" s="17"/>
    </row>
    <row r="48532" spans="22:22" x14ac:dyDescent="0.35">
      <c r="V48532" s="17"/>
    </row>
    <row r="48533" spans="22:22" x14ac:dyDescent="0.35">
      <c r="V48533" s="17"/>
    </row>
    <row r="48534" spans="22:22" x14ac:dyDescent="0.35">
      <c r="V48534" s="17"/>
    </row>
    <row r="48535" spans="22:22" x14ac:dyDescent="0.35">
      <c r="V48535" s="17"/>
    </row>
    <row r="48536" spans="22:22" x14ac:dyDescent="0.35">
      <c r="V48536" s="17"/>
    </row>
    <row r="48537" spans="22:22" x14ac:dyDescent="0.35">
      <c r="V48537" s="17"/>
    </row>
    <row r="48538" spans="22:22" x14ac:dyDescent="0.35">
      <c r="V48538" s="17"/>
    </row>
    <row r="48539" spans="22:22" x14ac:dyDescent="0.35">
      <c r="V48539" s="17"/>
    </row>
    <row r="48540" spans="22:22" x14ac:dyDescent="0.35">
      <c r="V48540" s="17"/>
    </row>
    <row r="48541" spans="22:22" x14ac:dyDescent="0.35">
      <c r="V48541" s="17"/>
    </row>
    <row r="48542" spans="22:22" x14ac:dyDescent="0.35">
      <c r="V48542" s="17"/>
    </row>
    <row r="48543" spans="22:22" x14ac:dyDescent="0.35">
      <c r="V48543" s="17"/>
    </row>
    <row r="48544" spans="22:22" x14ac:dyDescent="0.35">
      <c r="V48544" s="17"/>
    </row>
    <row r="48545" spans="22:22" x14ac:dyDescent="0.35">
      <c r="V48545" s="17"/>
    </row>
    <row r="48546" spans="22:22" x14ac:dyDescent="0.35">
      <c r="V48546" s="17"/>
    </row>
    <row r="48547" spans="22:22" x14ac:dyDescent="0.35">
      <c r="V48547" s="17"/>
    </row>
    <row r="48548" spans="22:22" x14ac:dyDescent="0.35">
      <c r="V48548" s="17"/>
    </row>
    <row r="48549" spans="22:22" x14ac:dyDescent="0.35">
      <c r="V48549" s="17"/>
    </row>
    <row r="48550" spans="22:22" x14ac:dyDescent="0.35">
      <c r="V48550" s="17"/>
    </row>
    <row r="48551" spans="22:22" x14ac:dyDescent="0.35">
      <c r="V48551" s="17"/>
    </row>
    <row r="48552" spans="22:22" x14ac:dyDescent="0.35">
      <c r="V48552" s="17"/>
    </row>
    <row r="48553" spans="22:22" x14ac:dyDescent="0.35">
      <c r="V48553" s="17"/>
    </row>
    <row r="48554" spans="22:22" x14ac:dyDescent="0.35">
      <c r="V48554" s="17"/>
    </row>
    <row r="48555" spans="22:22" x14ac:dyDescent="0.35">
      <c r="V48555" s="17"/>
    </row>
    <row r="48556" spans="22:22" x14ac:dyDescent="0.35">
      <c r="V48556" s="17"/>
    </row>
    <row r="48557" spans="22:22" x14ac:dyDescent="0.35">
      <c r="V48557" s="17"/>
    </row>
    <row r="48558" spans="22:22" x14ac:dyDescent="0.35">
      <c r="V48558" s="17"/>
    </row>
    <row r="48559" spans="22:22" x14ac:dyDescent="0.35">
      <c r="V48559" s="17"/>
    </row>
    <row r="48560" spans="22:22" x14ac:dyDescent="0.35">
      <c r="V48560" s="17"/>
    </row>
    <row r="48561" spans="22:22" x14ac:dyDescent="0.35">
      <c r="V48561" s="17"/>
    </row>
    <row r="48562" spans="22:22" x14ac:dyDescent="0.35">
      <c r="V48562" s="17"/>
    </row>
    <row r="48563" spans="22:22" x14ac:dyDescent="0.35">
      <c r="V48563" s="17"/>
    </row>
    <row r="48564" spans="22:22" x14ac:dyDescent="0.35">
      <c r="V48564" s="17"/>
    </row>
    <row r="48565" spans="22:22" x14ac:dyDescent="0.35">
      <c r="V48565" s="17"/>
    </row>
    <row r="48566" spans="22:22" x14ac:dyDescent="0.35">
      <c r="V48566" s="17"/>
    </row>
    <row r="48567" spans="22:22" x14ac:dyDescent="0.35">
      <c r="V48567" s="17"/>
    </row>
    <row r="48568" spans="22:22" x14ac:dyDescent="0.35">
      <c r="V48568" s="17"/>
    </row>
    <row r="48569" spans="22:22" x14ac:dyDescent="0.35">
      <c r="V48569" s="17"/>
    </row>
    <row r="48570" spans="22:22" x14ac:dyDescent="0.35">
      <c r="V48570" s="17"/>
    </row>
    <row r="48571" spans="22:22" x14ac:dyDescent="0.35">
      <c r="V48571" s="17"/>
    </row>
    <row r="48572" spans="22:22" x14ac:dyDescent="0.35">
      <c r="V48572" s="17"/>
    </row>
    <row r="48573" spans="22:22" x14ac:dyDescent="0.35">
      <c r="V48573" s="17"/>
    </row>
    <row r="48574" spans="22:22" x14ac:dyDescent="0.35">
      <c r="V48574" s="17"/>
    </row>
    <row r="48575" spans="22:22" x14ac:dyDescent="0.35">
      <c r="V48575" s="17"/>
    </row>
    <row r="48576" spans="22:22" x14ac:dyDescent="0.35">
      <c r="V48576" s="17"/>
    </row>
    <row r="48577" spans="22:22" x14ac:dyDescent="0.35">
      <c r="V48577" s="17"/>
    </row>
    <row r="48578" spans="22:22" x14ac:dyDescent="0.35">
      <c r="V48578" s="17"/>
    </row>
    <row r="48579" spans="22:22" x14ac:dyDescent="0.35">
      <c r="V48579" s="17"/>
    </row>
    <row r="48580" spans="22:22" x14ac:dyDescent="0.35">
      <c r="V48580" s="17"/>
    </row>
    <row r="48581" spans="22:22" x14ac:dyDescent="0.35">
      <c r="V48581" s="17"/>
    </row>
    <row r="48582" spans="22:22" x14ac:dyDescent="0.35">
      <c r="V48582" s="17"/>
    </row>
    <row r="48583" spans="22:22" x14ac:dyDescent="0.35">
      <c r="V48583" s="17"/>
    </row>
    <row r="48584" spans="22:22" x14ac:dyDescent="0.35">
      <c r="V48584" s="17"/>
    </row>
    <row r="48585" spans="22:22" x14ac:dyDescent="0.35">
      <c r="V48585" s="17"/>
    </row>
    <row r="48586" spans="22:22" x14ac:dyDescent="0.35">
      <c r="V48586" s="17"/>
    </row>
    <row r="48587" spans="22:22" x14ac:dyDescent="0.35">
      <c r="V48587" s="17"/>
    </row>
    <row r="48588" spans="22:22" x14ac:dyDescent="0.35">
      <c r="V48588" s="17"/>
    </row>
    <row r="48589" spans="22:22" x14ac:dyDescent="0.35">
      <c r="V48589" s="17"/>
    </row>
    <row r="48590" spans="22:22" x14ac:dyDescent="0.35">
      <c r="V48590" s="17"/>
    </row>
    <row r="48591" spans="22:22" x14ac:dyDescent="0.35">
      <c r="V48591" s="17"/>
    </row>
    <row r="48592" spans="22:22" x14ac:dyDescent="0.35">
      <c r="V48592" s="17"/>
    </row>
    <row r="48593" spans="22:22" x14ac:dyDescent="0.35">
      <c r="V48593" s="17"/>
    </row>
    <row r="48594" spans="22:22" x14ac:dyDescent="0.35">
      <c r="V48594" s="17"/>
    </row>
    <row r="48595" spans="22:22" x14ac:dyDescent="0.35">
      <c r="V48595" s="17"/>
    </row>
    <row r="48596" spans="22:22" x14ac:dyDescent="0.35">
      <c r="V48596" s="17"/>
    </row>
    <row r="48597" spans="22:22" x14ac:dyDescent="0.35">
      <c r="V48597" s="17"/>
    </row>
    <row r="48598" spans="22:22" x14ac:dyDescent="0.35">
      <c r="V48598" s="17"/>
    </row>
    <row r="48599" spans="22:22" x14ac:dyDescent="0.35">
      <c r="V48599" s="17"/>
    </row>
    <row r="48600" spans="22:22" x14ac:dyDescent="0.35">
      <c r="V48600" s="17"/>
    </row>
    <row r="48601" spans="22:22" x14ac:dyDescent="0.35">
      <c r="V48601" s="17"/>
    </row>
    <row r="48602" spans="22:22" x14ac:dyDescent="0.35">
      <c r="V48602" s="17"/>
    </row>
    <row r="48603" spans="22:22" x14ac:dyDescent="0.35">
      <c r="V48603" s="17"/>
    </row>
    <row r="48604" spans="22:22" x14ac:dyDescent="0.35">
      <c r="V48604" s="17"/>
    </row>
    <row r="48605" spans="22:22" x14ac:dyDescent="0.35">
      <c r="V48605" s="17"/>
    </row>
    <row r="48606" spans="22:22" x14ac:dyDescent="0.35">
      <c r="V48606" s="17"/>
    </row>
    <row r="48607" spans="22:22" x14ac:dyDescent="0.35">
      <c r="V48607" s="17"/>
    </row>
    <row r="48608" spans="22:22" x14ac:dyDescent="0.35">
      <c r="V48608" s="17"/>
    </row>
    <row r="48609" spans="22:22" x14ac:dyDescent="0.35">
      <c r="V48609" s="17"/>
    </row>
    <row r="48610" spans="22:22" x14ac:dyDescent="0.35">
      <c r="V48610" s="17"/>
    </row>
    <row r="48611" spans="22:22" x14ac:dyDescent="0.35">
      <c r="V48611" s="17"/>
    </row>
    <row r="48612" spans="22:22" x14ac:dyDescent="0.35">
      <c r="V48612" s="17"/>
    </row>
    <row r="48613" spans="22:22" x14ac:dyDescent="0.35">
      <c r="V48613" s="17"/>
    </row>
    <row r="48614" spans="22:22" x14ac:dyDescent="0.35">
      <c r="V48614" s="17"/>
    </row>
    <row r="48615" spans="22:22" x14ac:dyDescent="0.35">
      <c r="V48615" s="17"/>
    </row>
    <row r="48616" spans="22:22" x14ac:dyDescent="0.35">
      <c r="V48616" s="17"/>
    </row>
    <row r="48617" spans="22:22" x14ac:dyDescent="0.35">
      <c r="V48617" s="17"/>
    </row>
    <row r="48618" spans="22:22" x14ac:dyDescent="0.35">
      <c r="V48618" s="17"/>
    </row>
    <row r="48619" spans="22:22" x14ac:dyDescent="0.35">
      <c r="V48619" s="17"/>
    </row>
    <row r="48620" spans="22:22" x14ac:dyDescent="0.35">
      <c r="V48620" s="17"/>
    </row>
    <row r="48621" spans="22:22" x14ac:dyDescent="0.35">
      <c r="V48621" s="17"/>
    </row>
    <row r="48622" spans="22:22" x14ac:dyDescent="0.35">
      <c r="V48622" s="17"/>
    </row>
    <row r="48623" spans="22:22" x14ac:dyDescent="0.35">
      <c r="V48623" s="17"/>
    </row>
    <row r="48624" spans="22:22" x14ac:dyDescent="0.35">
      <c r="V48624" s="17"/>
    </row>
    <row r="48625" spans="22:22" x14ac:dyDescent="0.35">
      <c r="V48625" s="17"/>
    </row>
    <row r="48626" spans="22:22" x14ac:dyDescent="0.35">
      <c r="V48626" s="17"/>
    </row>
    <row r="48627" spans="22:22" x14ac:dyDescent="0.35">
      <c r="V48627" s="17"/>
    </row>
    <row r="48628" spans="22:22" x14ac:dyDescent="0.35">
      <c r="V48628" s="17"/>
    </row>
    <row r="48629" spans="22:22" x14ac:dyDescent="0.35">
      <c r="V48629" s="17"/>
    </row>
    <row r="48630" spans="22:22" x14ac:dyDescent="0.35">
      <c r="V48630" s="17"/>
    </row>
    <row r="48631" spans="22:22" x14ac:dyDescent="0.35">
      <c r="V48631" s="17"/>
    </row>
    <row r="48632" spans="22:22" x14ac:dyDescent="0.35">
      <c r="V48632" s="17"/>
    </row>
    <row r="48633" spans="22:22" x14ac:dyDescent="0.35">
      <c r="V48633" s="17"/>
    </row>
    <row r="48634" spans="22:22" x14ac:dyDescent="0.35">
      <c r="V48634" s="17"/>
    </row>
    <row r="48635" spans="22:22" x14ac:dyDescent="0.35">
      <c r="V48635" s="17"/>
    </row>
    <row r="48636" spans="22:22" x14ac:dyDescent="0.35">
      <c r="V48636" s="17"/>
    </row>
    <row r="48637" spans="22:22" x14ac:dyDescent="0.35">
      <c r="V48637" s="17"/>
    </row>
    <row r="48638" spans="22:22" x14ac:dyDescent="0.35">
      <c r="V48638" s="17"/>
    </row>
    <row r="48639" spans="22:22" x14ac:dyDescent="0.35">
      <c r="V48639" s="17"/>
    </row>
    <row r="48640" spans="22:22" x14ac:dyDescent="0.35">
      <c r="V48640" s="17"/>
    </row>
    <row r="48641" spans="22:22" x14ac:dyDescent="0.35">
      <c r="V48641" s="17"/>
    </row>
    <row r="48642" spans="22:22" x14ac:dyDescent="0.35">
      <c r="V48642" s="17"/>
    </row>
    <row r="48643" spans="22:22" x14ac:dyDescent="0.35">
      <c r="V48643" s="17"/>
    </row>
    <row r="48644" spans="22:22" x14ac:dyDescent="0.35">
      <c r="V48644" s="17"/>
    </row>
    <row r="48645" spans="22:22" x14ac:dyDescent="0.35">
      <c r="V48645" s="17"/>
    </row>
    <row r="48646" spans="22:22" x14ac:dyDescent="0.35">
      <c r="V48646" s="17"/>
    </row>
    <row r="48647" spans="22:22" x14ac:dyDescent="0.35">
      <c r="V48647" s="17"/>
    </row>
    <row r="48648" spans="22:22" x14ac:dyDescent="0.35">
      <c r="V48648" s="17"/>
    </row>
    <row r="48649" spans="22:22" x14ac:dyDescent="0.35">
      <c r="V48649" s="17"/>
    </row>
    <row r="48650" spans="22:22" x14ac:dyDescent="0.35">
      <c r="V48650" s="17"/>
    </row>
    <row r="48651" spans="22:22" x14ac:dyDescent="0.35">
      <c r="V48651" s="17"/>
    </row>
    <row r="48652" spans="22:22" x14ac:dyDescent="0.35">
      <c r="V48652" s="17"/>
    </row>
    <row r="48653" spans="22:22" x14ac:dyDescent="0.35">
      <c r="V48653" s="17"/>
    </row>
    <row r="48654" spans="22:22" x14ac:dyDescent="0.35">
      <c r="V48654" s="17"/>
    </row>
    <row r="48655" spans="22:22" x14ac:dyDescent="0.35">
      <c r="V48655" s="17"/>
    </row>
    <row r="48656" spans="22:22" x14ac:dyDescent="0.35">
      <c r="V48656" s="17"/>
    </row>
    <row r="48657" spans="22:22" x14ac:dyDescent="0.35">
      <c r="V48657" s="17"/>
    </row>
    <row r="48658" spans="22:22" x14ac:dyDescent="0.35">
      <c r="V48658" s="17"/>
    </row>
    <row r="48659" spans="22:22" x14ac:dyDescent="0.35">
      <c r="V48659" s="17"/>
    </row>
    <row r="48660" spans="22:22" x14ac:dyDescent="0.35">
      <c r="V48660" s="17"/>
    </row>
    <row r="48661" spans="22:22" x14ac:dyDescent="0.35">
      <c r="V48661" s="17"/>
    </row>
    <row r="48662" spans="22:22" x14ac:dyDescent="0.35">
      <c r="V48662" s="17"/>
    </row>
    <row r="48663" spans="22:22" x14ac:dyDescent="0.35">
      <c r="V48663" s="17"/>
    </row>
    <row r="48664" spans="22:22" x14ac:dyDescent="0.35">
      <c r="V48664" s="17"/>
    </row>
    <row r="48665" spans="22:22" x14ac:dyDescent="0.35">
      <c r="V48665" s="17"/>
    </row>
    <row r="48666" spans="22:22" x14ac:dyDescent="0.35">
      <c r="V48666" s="17"/>
    </row>
    <row r="48667" spans="22:22" x14ac:dyDescent="0.35">
      <c r="V48667" s="17"/>
    </row>
    <row r="48668" spans="22:22" x14ac:dyDescent="0.35">
      <c r="V48668" s="17"/>
    </row>
    <row r="48669" spans="22:22" x14ac:dyDescent="0.35">
      <c r="V48669" s="17"/>
    </row>
    <row r="48670" spans="22:22" x14ac:dyDescent="0.35">
      <c r="V48670" s="17"/>
    </row>
    <row r="48671" spans="22:22" x14ac:dyDescent="0.35">
      <c r="V48671" s="17"/>
    </row>
    <row r="48672" spans="22:22" x14ac:dyDescent="0.35">
      <c r="V48672" s="17"/>
    </row>
    <row r="48673" spans="22:22" x14ac:dyDescent="0.35">
      <c r="V48673" s="17"/>
    </row>
    <row r="48674" spans="22:22" x14ac:dyDescent="0.35">
      <c r="V48674" s="17"/>
    </row>
    <row r="48675" spans="22:22" x14ac:dyDescent="0.35">
      <c r="V48675" s="17"/>
    </row>
    <row r="48676" spans="22:22" x14ac:dyDescent="0.35">
      <c r="V48676" s="17"/>
    </row>
    <row r="48677" spans="22:22" x14ac:dyDescent="0.35">
      <c r="V48677" s="17"/>
    </row>
    <row r="48678" spans="22:22" x14ac:dyDescent="0.35">
      <c r="V48678" s="17"/>
    </row>
    <row r="48679" spans="22:22" x14ac:dyDescent="0.35">
      <c r="V48679" s="17"/>
    </row>
    <row r="48680" spans="22:22" x14ac:dyDescent="0.35">
      <c r="V48680" s="17"/>
    </row>
    <row r="48681" spans="22:22" x14ac:dyDescent="0.35">
      <c r="V48681" s="17"/>
    </row>
    <row r="48682" spans="22:22" x14ac:dyDescent="0.35">
      <c r="V48682" s="17"/>
    </row>
    <row r="48683" spans="22:22" x14ac:dyDescent="0.35">
      <c r="V48683" s="17"/>
    </row>
    <row r="48684" spans="22:22" x14ac:dyDescent="0.35">
      <c r="V48684" s="17"/>
    </row>
    <row r="48685" spans="22:22" x14ac:dyDescent="0.35">
      <c r="V48685" s="17"/>
    </row>
    <row r="48686" spans="22:22" x14ac:dyDescent="0.35">
      <c r="V48686" s="17"/>
    </row>
    <row r="48687" spans="22:22" x14ac:dyDescent="0.35">
      <c r="V48687" s="17"/>
    </row>
    <row r="48688" spans="22:22" x14ac:dyDescent="0.35">
      <c r="V48688" s="17"/>
    </row>
    <row r="48689" spans="22:22" x14ac:dyDescent="0.35">
      <c r="V48689" s="17"/>
    </row>
    <row r="48690" spans="22:22" x14ac:dyDescent="0.35">
      <c r="V48690" s="17"/>
    </row>
    <row r="48691" spans="22:22" x14ac:dyDescent="0.35">
      <c r="V48691" s="17"/>
    </row>
    <row r="48692" spans="22:22" x14ac:dyDescent="0.35">
      <c r="V48692" s="17"/>
    </row>
    <row r="48693" spans="22:22" x14ac:dyDescent="0.35">
      <c r="V48693" s="17"/>
    </row>
    <row r="48694" spans="22:22" x14ac:dyDescent="0.35">
      <c r="V48694" s="17"/>
    </row>
    <row r="48695" spans="22:22" x14ac:dyDescent="0.35">
      <c r="V48695" s="17"/>
    </row>
    <row r="48696" spans="22:22" x14ac:dyDescent="0.35">
      <c r="V48696" s="17"/>
    </row>
    <row r="48697" spans="22:22" x14ac:dyDescent="0.35">
      <c r="V48697" s="17"/>
    </row>
    <row r="48698" spans="22:22" x14ac:dyDescent="0.35">
      <c r="V48698" s="17"/>
    </row>
    <row r="48699" spans="22:22" x14ac:dyDescent="0.35">
      <c r="V48699" s="17"/>
    </row>
    <row r="48700" spans="22:22" x14ac:dyDescent="0.35">
      <c r="V48700" s="17"/>
    </row>
    <row r="48701" spans="22:22" x14ac:dyDescent="0.35">
      <c r="V48701" s="17"/>
    </row>
    <row r="48702" spans="22:22" x14ac:dyDescent="0.35">
      <c r="V48702" s="17"/>
    </row>
    <row r="48703" spans="22:22" x14ac:dyDescent="0.35">
      <c r="V48703" s="17"/>
    </row>
    <row r="48704" spans="22:22" x14ac:dyDescent="0.35">
      <c r="V48704" s="17"/>
    </row>
    <row r="48705" spans="22:22" x14ac:dyDescent="0.35">
      <c r="V48705" s="17"/>
    </row>
    <row r="48706" spans="22:22" x14ac:dyDescent="0.35">
      <c r="V48706" s="17"/>
    </row>
    <row r="48707" spans="22:22" x14ac:dyDescent="0.35">
      <c r="V48707" s="17"/>
    </row>
    <row r="48708" spans="22:22" x14ac:dyDescent="0.35">
      <c r="V48708" s="17"/>
    </row>
    <row r="48709" spans="22:22" x14ac:dyDescent="0.35">
      <c r="V48709" s="17"/>
    </row>
    <row r="48710" spans="22:22" x14ac:dyDescent="0.35">
      <c r="V48710" s="17"/>
    </row>
    <row r="48711" spans="22:22" x14ac:dyDescent="0.35">
      <c r="V48711" s="17"/>
    </row>
    <row r="48712" spans="22:22" x14ac:dyDescent="0.35">
      <c r="V48712" s="17"/>
    </row>
    <row r="48713" spans="22:22" x14ac:dyDescent="0.35">
      <c r="V48713" s="17"/>
    </row>
    <row r="48714" spans="22:22" x14ac:dyDescent="0.35">
      <c r="V48714" s="17"/>
    </row>
    <row r="48715" spans="22:22" x14ac:dyDescent="0.35">
      <c r="V48715" s="17"/>
    </row>
    <row r="48716" spans="22:22" x14ac:dyDescent="0.35">
      <c r="V48716" s="17"/>
    </row>
    <row r="48717" spans="22:22" x14ac:dyDescent="0.35">
      <c r="V48717" s="17"/>
    </row>
    <row r="48718" spans="22:22" x14ac:dyDescent="0.35">
      <c r="V48718" s="17"/>
    </row>
    <row r="48719" spans="22:22" x14ac:dyDescent="0.35">
      <c r="V48719" s="17"/>
    </row>
    <row r="48720" spans="22:22" x14ac:dyDescent="0.35">
      <c r="V48720" s="17"/>
    </row>
    <row r="48721" spans="22:22" x14ac:dyDescent="0.35">
      <c r="V48721" s="17"/>
    </row>
    <row r="48722" spans="22:22" x14ac:dyDescent="0.35">
      <c r="V48722" s="17"/>
    </row>
    <row r="48723" spans="22:22" x14ac:dyDescent="0.35">
      <c r="V48723" s="17"/>
    </row>
    <row r="48724" spans="22:22" x14ac:dyDescent="0.35">
      <c r="V48724" s="17"/>
    </row>
    <row r="48725" spans="22:22" x14ac:dyDescent="0.35">
      <c r="V48725" s="17"/>
    </row>
    <row r="48726" spans="22:22" x14ac:dyDescent="0.35">
      <c r="V48726" s="17"/>
    </row>
    <row r="48727" spans="22:22" x14ac:dyDescent="0.35">
      <c r="V48727" s="17"/>
    </row>
    <row r="48728" spans="22:22" x14ac:dyDescent="0.35">
      <c r="V48728" s="17"/>
    </row>
    <row r="48729" spans="22:22" x14ac:dyDescent="0.35">
      <c r="V48729" s="17"/>
    </row>
    <row r="48730" spans="22:22" x14ac:dyDescent="0.35">
      <c r="V48730" s="17"/>
    </row>
    <row r="48731" spans="22:22" x14ac:dyDescent="0.35">
      <c r="V48731" s="17"/>
    </row>
    <row r="48732" spans="22:22" x14ac:dyDescent="0.35">
      <c r="V48732" s="17"/>
    </row>
    <row r="48733" spans="22:22" x14ac:dyDescent="0.35">
      <c r="V48733" s="17"/>
    </row>
    <row r="48734" spans="22:22" x14ac:dyDescent="0.35">
      <c r="V48734" s="17"/>
    </row>
    <row r="48735" spans="22:22" x14ac:dyDescent="0.35">
      <c r="V48735" s="17"/>
    </row>
    <row r="48736" spans="22:22" x14ac:dyDescent="0.35">
      <c r="V48736" s="17"/>
    </row>
    <row r="48737" spans="22:22" x14ac:dyDescent="0.35">
      <c r="V48737" s="17"/>
    </row>
    <row r="48738" spans="22:22" x14ac:dyDescent="0.35">
      <c r="V48738" s="17"/>
    </row>
    <row r="48739" spans="22:22" x14ac:dyDescent="0.35">
      <c r="V48739" s="17"/>
    </row>
    <row r="48740" spans="22:22" x14ac:dyDescent="0.35">
      <c r="V48740" s="17"/>
    </row>
    <row r="48741" spans="22:22" x14ac:dyDescent="0.35">
      <c r="V48741" s="17"/>
    </row>
    <row r="48742" spans="22:22" x14ac:dyDescent="0.35">
      <c r="V48742" s="17"/>
    </row>
    <row r="48743" spans="22:22" x14ac:dyDescent="0.35">
      <c r="V48743" s="17"/>
    </row>
    <row r="48744" spans="22:22" x14ac:dyDescent="0.35">
      <c r="V48744" s="17"/>
    </row>
    <row r="48745" spans="22:22" x14ac:dyDescent="0.35">
      <c r="V48745" s="17"/>
    </row>
    <row r="48746" spans="22:22" x14ac:dyDescent="0.35">
      <c r="V48746" s="17"/>
    </row>
    <row r="48747" spans="22:22" x14ac:dyDescent="0.35">
      <c r="V48747" s="17"/>
    </row>
    <row r="48748" spans="22:22" x14ac:dyDescent="0.35">
      <c r="V48748" s="17"/>
    </row>
    <row r="48749" spans="22:22" x14ac:dyDescent="0.35">
      <c r="V48749" s="17"/>
    </row>
    <row r="48750" spans="22:22" x14ac:dyDescent="0.35">
      <c r="V48750" s="17"/>
    </row>
    <row r="48751" spans="22:22" x14ac:dyDescent="0.35">
      <c r="V48751" s="17"/>
    </row>
    <row r="48752" spans="22:22" x14ac:dyDescent="0.35">
      <c r="V48752" s="17"/>
    </row>
    <row r="48753" spans="22:22" x14ac:dyDescent="0.35">
      <c r="V48753" s="17"/>
    </row>
    <row r="48754" spans="22:22" x14ac:dyDescent="0.35">
      <c r="V48754" s="17"/>
    </row>
    <row r="48755" spans="22:22" x14ac:dyDescent="0.35">
      <c r="V48755" s="17"/>
    </row>
    <row r="48756" spans="22:22" x14ac:dyDescent="0.35">
      <c r="V48756" s="17"/>
    </row>
    <row r="48757" spans="22:22" x14ac:dyDescent="0.35">
      <c r="V48757" s="17"/>
    </row>
    <row r="48758" spans="22:22" x14ac:dyDescent="0.35">
      <c r="V48758" s="17"/>
    </row>
    <row r="48759" spans="22:22" x14ac:dyDescent="0.35">
      <c r="V48759" s="17"/>
    </row>
    <row r="48760" spans="22:22" x14ac:dyDescent="0.35">
      <c r="V48760" s="17"/>
    </row>
    <row r="48761" spans="22:22" x14ac:dyDescent="0.35">
      <c r="V48761" s="17"/>
    </row>
    <row r="48762" spans="22:22" x14ac:dyDescent="0.35">
      <c r="V48762" s="17"/>
    </row>
    <row r="48763" spans="22:22" x14ac:dyDescent="0.35">
      <c r="V48763" s="17"/>
    </row>
    <row r="48764" spans="22:22" x14ac:dyDescent="0.35">
      <c r="V48764" s="17"/>
    </row>
    <row r="48765" spans="22:22" x14ac:dyDescent="0.35">
      <c r="V48765" s="17"/>
    </row>
    <row r="48766" spans="22:22" x14ac:dyDescent="0.35">
      <c r="V48766" s="17"/>
    </row>
    <row r="48767" spans="22:22" x14ac:dyDescent="0.35">
      <c r="V48767" s="17"/>
    </row>
    <row r="48768" spans="22:22" x14ac:dyDescent="0.35">
      <c r="V48768" s="17"/>
    </row>
    <row r="48769" spans="22:22" x14ac:dyDescent="0.35">
      <c r="V48769" s="17"/>
    </row>
    <row r="48770" spans="22:22" x14ac:dyDescent="0.35">
      <c r="V48770" s="17"/>
    </row>
    <row r="48771" spans="22:22" x14ac:dyDescent="0.35">
      <c r="V48771" s="17"/>
    </row>
    <row r="48772" spans="22:22" x14ac:dyDescent="0.35">
      <c r="V48772" s="17"/>
    </row>
    <row r="48773" spans="22:22" x14ac:dyDescent="0.35">
      <c r="V48773" s="17"/>
    </row>
    <row r="48774" spans="22:22" x14ac:dyDescent="0.35">
      <c r="V48774" s="17"/>
    </row>
    <row r="48775" spans="22:22" x14ac:dyDescent="0.35">
      <c r="V48775" s="17"/>
    </row>
    <row r="48776" spans="22:22" x14ac:dyDescent="0.35">
      <c r="V48776" s="17"/>
    </row>
    <row r="48777" spans="22:22" x14ac:dyDescent="0.35">
      <c r="V48777" s="17"/>
    </row>
    <row r="48778" spans="22:22" x14ac:dyDescent="0.35">
      <c r="V48778" s="17"/>
    </row>
    <row r="48779" spans="22:22" x14ac:dyDescent="0.35">
      <c r="V48779" s="17"/>
    </row>
    <row r="48780" spans="22:22" x14ac:dyDescent="0.35">
      <c r="V48780" s="17"/>
    </row>
    <row r="48781" spans="22:22" x14ac:dyDescent="0.35">
      <c r="V48781" s="17"/>
    </row>
    <row r="48782" spans="22:22" x14ac:dyDescent="0.35">
      <c r="V48782" s="17"/>
    </row>
    <row r="48783" spans="22:22" x14ac:dyDescent="0.35">
      <c r="V48783" s="17"/>
    </row>
    <row r="48784" spans="22:22" x14ac:dyDescent="0.35">
      <c r="V48784" s="17"/>
    </row>
    <row r="48785" spans="22:22" x14ac:dyDescent="0.35">
      <c r="V48785" s="17"/>
    </row>
    <row r="48786" spans="22:22" x14ac:dyDescent="0.35">
      <c r="V48786" s="17"/>
    </row>
    <row r="48787" spans="22:22" x14ac:dyDescent="0.35">
      <c r="V48787" s="17"/>
    </row>
    <row r="48788" spans="22:22" x14ac:dyDescent="0.35">
      <c r="V48788" s="17"/>
    </row>
    <row r="48789" spans="22:22" x14ac:dyDescent="0.35">
      <c r="V48789" s="17"/>
    </row>
    <row r="48790" spans="22:22" x14ac:dyDescent="0.35">
      <c r="V48790" s="17"/>
    </row>
    <row r="48791" spans="22:22" x14ac:dyDescent="0.35">
      <c r="V48791" s="17"/>
    </row>
    <row r="48792" spans="22:22" x14ac:dyDescent="0.35">
      <c r="V48792" s="17"/>
    </row>
    <row r="48793" spans="22:22" x14ac:dyDescent="0.35">
      <c r="V48793" s="17"/>
    </row>
    <row r="48794" spans="22:22" x14ac:dyDescent="0.35">
      <c r="V48794" s="17"/>
    </row>
    <row r="48795" spans="22:22" x14ac:dyDescent="0.35">
      <c r="V48795" s="17"/>
    </row>
    <row r="48796" spans="22:22" x14ac:dyDescent="0.35">
      <c r="V48796" s="17"/>
    </row>
    <row r="48797" spans="22:22" x14ac:dyDescent="0.35">
      <c r="V48797" s="17"/>
    </row>
    <row r="48798" spans="22:22" x14ac:dyDescent="0.35">
      <c r="V48798" s="17"/>
    </row>
    <row r="48799" spans="22:22" x14ac:dyDescent="0.35">
      <c r="V48799" s="17"/>
    </row>
    <row r="48800" spans="22:22" x14ac:dyDescent="0.35">
      <c r="V48800" s="17"/>
    </row>
    <row r="48801" spans="22:22" x14ac:dyDescent="0.35">
      <c r="V48801" s="17"/>
    </row>
    <row r="48802" spans="22:22" x14ac:dyDescent="0.35">
      <c r="V48802" s="17"/>
    </row>
    <row r="48803" spans="22:22" x14ac:dyDescent="0.35">
      <c r="V48803" s="17"/>
    </row>
    <row r="48804" spans="22:22" x14ac:dyDescent="0.35">
      <c r="V48804" s="17"/>
    </row>
    <row r="48805" spans="22:22" x14ac:dyDescent="0.35">
      <c r="V48805" s="17"/>
    </row>
    <row r="48806" spans="22:22" x14ac:dyDescent="0.35">
      <c r="V48806" s="17"/>
    </row>
    <row r="48807" spans="22:22" x14ac:dyDescent="0.35">
      <c r="V48807" s="17"/>
    </row>
    <row r="48808" spans="22:22" x14ac:dyDescent="0.35">
      <c r="V48808" s="17"/>
    </row>
    <row r="48809" spans="22:22" x14ac:dyDescent="0.35">
      <c r="V48809" s="17"/>
    </row>
    <row r="48810" spans="22:22" x14ac:dyDescent="0.35">
      <c r="V48810" s="17"/>
    </row>
    <row r="48811" spans="22:22" x14ac:dyDescent="0.35">
      <c r="V48811" s="17"/>
    </row>
    <row r="48812" spans="22:22" x14ac:dyDescent="0.35">
      <c r="V48812" s="17"/>
    </row>
    <row r="48813" spans="22:22" x14ac:dyDescent="0.35">
      <c r="V48813" s="17"/>
    </row>
    <row r="48814" spans="22:22" x14ac:dyDescent="0.35">
      <c r="V48814" s="17"/>
    </row>
    <row r="48815" spans="22:22" x14ac:dyDescent="0.35">
      <c r="V48815" s="17"/>
    </row>
    <row r="48816" spans="22:22" x14ac:dyDescent="0.35">
      <c r="V48816" s="17"/>
    </row>
    <row r="48817" spans="22:22" x14ac:dyDescent="0.35">
      <c r="V48817" s="17"/>
    </row>
    <row r="48818" spans="22:22" x14ac:dyDescent="0.35">
      <c r="V48818" s="17"/>
    </row>
    <row r="48819" spans="22:22" x14ac:dyDescent="0.35">
      <c r="V48819" s="17"/>
    </row>
    <row r="48820" spans="22:22" x14ac:dyDescent="0.35">
      <c r="V48820" s="17"/>
    </row>
    <row r="48821" spans="22:22" x14ac:dyDescent="0.35">
      <c r="V48821" s="17"/>
    </row>
    <row r="48822" spans="22:22" x14ac:dyDescent="0.35">
      <c r="V48822" s="17"/>
    </row>
    <row r="48823" spans="22:22" x14ac:dyDescent="0.35">
      <c r="V48823" s="17"/>
    </row>
    <row r="48824" spans="22:22" x14ac:dyDescent="0.35">
      <c r="V48824" s="17"/>
    </row>
    <row r="48825" spans="22:22" x14ac:dyDescent="0.35">
      <c r="V48825" s="17"/>
    </row>
    <row r="48826" spans="22:22" x14ac:dyDescent="0.35">
      <c r="V48826" s="17"/>
    </row>
    <row r="48827" spans="22:22" x14ac:dyDescent="0.35">
      <c r="V48827" s="17"/>
    </row>
    <row r="48828" spans="22:22" x14ac:dyDescent="0.35">
      <c r="V48828" s="17"/>
    </row>
    <row r="48829" spans="22:22" x14ac:dyDescent="0.35">
      <c r="V48829" s="17"/>
    </row>
    <row r="48830" spans="22:22" x14ac:dyDescent="0.35">
      <c r="V48830" s="17"/>
    </row>
    <row r="48831" spans="22:22" x14ac:dyDescent="0.35">
      <c r="V48831" s="17"/>
    </row>
    <row r="48832" spans="22:22" x14ac:dyDescent="0.35">
      <c r="V48832" s="17"/>
    </row>
    <row r="48833" spans="22:22" x14ac:dyDescent="0.35">
      <c r="V48833" s="17"/>
    </row>
    <row r="48834" spans="22:22" x14ac:dyDescent="0.35">
      <c r="V48834" s="17"/>
    </row>
    <row r="48835" spans="22:22" x14ac:dyDescent="0.35">
      <c r="V48835" s="17"/>
    </row>
    <row r="48836" spans="22:22" x14ac:dyDescent="0.35">
      <c r="V48836" s="17"/>
    </row>
    <row r="48837" spans="22:22" x14ac:dyDescent="0.35">
      <c r="V48837" s="17"/>
    </row>
    <row r="48838" spans="22:22" x14ac:dyDescent="0.35">
      <c r="V48838" s="17"/>
    </row>
    <row r="48839" spans="22:22" x14ac:dyDescent="0.35">
      <c r="V48839" s="17"/>
    </row>
    <row r="48840" spans="22:22" x14ac:dyDescent="0.35">
      <c r="V48840" s="17"/>
    </row>
    <row r="48841" spans="22:22" x14ac:dyDescent="0.35">
      <c r="V48841" s="17"/>
    </row>
    <row r="48842" spans="22:22" x14ac:dyDescent="0.35">
      <c r="V48842" s="17"/>
    </row>
    <row r="48843" spans="22:22" x14ac:dyDescent="0.35">
      <c r="V48843" s="17"/>
    </row>
    <row r="48844" spans="22:22" x14ac:dyDescent="0.35">
      <c r="V48844" s="17"/>
    </row>
    <row r="48845" spans="22:22" x14ac:dyDescent="0.35">
      <c r="V48845" s="17"/>
    </row>
    <row r="48846" spans="22:22" x14ac:dyDescent="0.35">
      <c r="V48846" s="17"/>
    </row>
    <row r="48847" spans="22:22" x14ac:dyDescent="0.35">
      <c r="V48847" s="17"/>
    </row>
    <row r="48848" spans="22:22" x14ac:dyDescent="0.35">
      <c r="V48848" s="17"/>
    </row>
    <row r="48849" spans="22:22" x14ac:dyDescent="0.35">
      <c r="V48849" s="17"/>
    </row>
    <row r="48850" spans="22:22" x14ac:dyDescent="0.35">
      <c r="V48850" s="17"/>
    </row>
    <row r="48851" spans="22:22" x14ac:dyDescent="0.35">
      <c r="V48851" s="17"/>
    </row>
    <row r="48852" spans="22:22" x14ac:dyDescent="0.35">
      <c r="V48852" s="17"/>
    </row>
    <row r="48853" spans="22:22" x14ac:dyDescent="0.35">
      <c r="V48853" s="17"/>
    </row>
    <row r="48854" spans="22:22" x14ac:dyDescent="0.35">
      <c r="V48854" s="17"/>
    </row>
    <row r="48855" spans="22:22" x14ac:dyDescent="0.35">
      <c r="V48855" s="17"/>
    </row>
    <row r="48856" spans="22:22" x14ac:dyDescent="0.35">
      <c r="V48856" s="17"/>
    </row>
    <row r="48857" spans="22:22" x14ac:dyDescent="0.35">
      <c r="V48857" s="17"/>
    </row>
    <row r="48858" spans="22:22" x14ac:dyDescent="0.35">
      <c r="V48858" s="17"/>
    </row>
    <row r="48859" spans="22:22" x14ac:dyDescent="0.35">
      <c r="V48859" s="17"/>
    </row>
    <row r="48860" spans="22:22" x14ac:dyDescent="0.35">
      <c r="V48860" s="17"/>
    </row>
    <row r="48861" spans="22:22" x14ac:dyDescent="0.35">
      <c r="V48861" s="17"/>
    </row>
    <row r="48862" spans="22:22" x14ac:dyDescent="0.35">
      <c r="V48862" s="17"/>
    </row>
    <row r="48863" spans="22:22" x14ac:dyDescent="0.35">
      <c r="V48863" s="17"/>
    </row>
    <row r="48864" spans="22:22" x14ac:dyDescent="0.35">
      <c r="V48864" s="17"/>
    </row>
    <row r="48865" spans="22:22" x14ac:dyDescent="0.35">
      <c r="V48865" s="17"/>
    </row>
    <row r="48866" spans="22:22" x14ac:dyDescent="0.35">
      <c r="V48866" s="17"/>
    </row>
    <row r="48867" spans="22:22" x14ac:dyDescent="0.35">
      <c r="V48867" s="17"/>
    </row>
    <row r="48868" spans="22:22" x14ac:dyDescent="0.35">
      <c r="V48868" s="17"/>
    </row>
    <row r="48869" spans="22:22" x14ac:dyDescent="0.35">
      <c r="V48869" s="17"/>
    </row>
    <row r="48870" spans="22:22" x14ac:dyDescent="0.35">
      <c r="V48870" s="17"/>
    </row>
    <row r="48871" spans="22:22" x14ac:dyDescent="0.35">
      <c r="V48871" s="17"/>
    </row>
    <row r="48872" spans="22:22" x14ac:dyDescent="0.35">
      <c r="V48872" s="17"/>
    </row>
    <row r="48873" spans="22:22" x14ac:dyDescent="0.35">
      <c r="V48873" s="17"/>
    </row>
    <row r="48874" spans="22:22" x14ac:dyDescent="0.35">
      <c r="V48874" s="17"/>
    </row>
    <row r="48875" spans="22:22" x14ac:dyDescent="0.35">
      <c r="V48875" s="17"/>
    </row>
    <row r="48876" spans="22:22" x14ac:dyDescent="0.35">
      <c r="V48876" s="17"/>
    </row>
    <row r="48877" spans="22:22" x14ac:dyDescent="0.35">
      <c r="V48877" s="17"/>
    </row>
    <row r="48878" spans="22:22" x14ac:dyDescent="0.35">
      <c r="V48878" s="17"/>
    </row>
    <row r="48879" spans="22:22" x14ac:dyDescent="0.35">
      <c r="V48879" s="17"/>
    </row>
    <row r="48880" spans="22:22" x14ac:dyDescent="0.35">
      <c r="V48880" s="17"/>
    </row>
    <row r="48881" spans="22:22" x14ac:dyDescent="0.35">
      <c r="V48881" s="17"/>
    </row>
    <row r="48882" spans="22:22" x14ac:dyDescent="0.35">
      <c r="V48882" s="17"/>
    </row>
    <row r="48883" spans="22:22" x14ac:dyDescent="0.35">
      <c r="V48883" s="17"/>
    </row>
    <row r="48884" spans="22:22" x14ac:dyDescent="0.35">
      <c r="V48884" s="17"/>
    </row>
    <row r="48885" spans="22:22" x14ac:dyDescent="0.35">
      <c r="V48885" s="17"/>
    </row>
    <row r="48886" spans="22:22" x14ac:dyDescent="0.35">
      <c r="V48886" s="17"/>
    </row>
    <row r="48887" spans="22:22" x14ac:dyDescent="0.35">
      <c r="V48887" s="17"/>
    </row>
    <row r="48888" spans="22:22" x14ac:dyDescent="0.35">
      <c r="V48888" s="17"/>
    </row>
    <row r="48889" spans="22:22" x14ac:dyDescent="0.35">
      <c r="V48889" s="17"/>
    </row>
    <row r="48890" spans="22:22" x14ac:dyDescent="0.35">
      <c r="V48890" s="17"/>
    </row>
    <row r="48891" spans="22:22" x14ac:dyDescent="0.35">
      <c r="V48891" s="17"/>
    </row>
    <row r="48892" spans="22:22" x14ac:dyDescent="0.35">
      <c r="V48892" s="17"/>
    </row>
    <row r="48893" spans="22:22" x14ac:dyDescent="0.35">
      <c r="V48893" s="17"/>
    </row>
    <row r="48894" spans="22:22" x14ac:dyDescent="0.35">
      <c r="V48894" s="17"/>
    </row>
    <row r="48895" spans="22:22" x14ac:dyDescent="0.35">
      <c r="V48895" s="17"/>
    </row>
    <row r="48896" spans="22:22" x14ac:dyDescent="0.35">
      <c r="V48896" s="17"/>
    </row>
    <row r="48897" spans="22:22" x14ac:dyDescent="0.35">
      <c r="V48897" s="17"/>
    </row>
    <row r="48898" spans="22:22" x14ac:dyDescent="0.35">
      <c r="V48898" s="17"/>
    </row>
    <row r="48899" spans="22:22" x14ac:dyDescent="0.35">
      <c r="V48899" s="17"/>
    </row>
    <row r="48900" spans="22:22" x14ac:dyDescent="0.35">
      <c r="V48900" s="17"/>
    </row>
    <row r="48901" spans="22:22" x14ac:dyDescent="0.35">
      <c r="V48901" s="17"/>
    </row>
    <row r="48902" spans="22:22" x14ac:dyDescent="0.35">
      <c r="V48902" s="17"/>
    </row>
    <row r="48903" spans="22:22" x14ac:dyDescent="0.35">
      <c r="V48903" s="17"/>
    </row>
    <row r="48904" spans="22:22" x14ac:dyDescent="0.35">
      <c r="V48904" s="17"/>
    </row>
    <row r="48905" spans="22:22" x14ac:dyDescent="0.35">
      <c r="V48905" s="17"/>
    </row>
    <row r="48906" spans="22:22" x14ac:dyDescent="0.35">
      <c r="V48906" s="17"/>
    </row>
    <row r="48907" spans="22:22" x14ac:dyDescent="0.35">
      <c r="V48907" s="17"/>
    </row>
    <row r="48908" spans="22:22" x14ac:dyDescent="0.35">
      <c r="V48908" s="17"/>
    </row>
    <row r="48909" spans="22:22" x14ac:dyDescent="0.35">
      <c r="V48909" s="17"/>
    </row>
    <row r="48910" spans="22:22" x14ac:dyDescent="0.35">
      <c r="V48910" s="17"/>
    </row>
    <row r="48911" spans="22:22" x14ac:dyDescent="0.35">
      <c r="V48911" s="17"/>
    </row>
    <row r="48912" spans="22:22" x14ac:dyDescent="0.35">
      <c r="V48912" s="17"/>
    </row>
    <row r="48913" spans="22:22" x14ac:dyDescent="0.35">
      <c r="V48913" s="17"/>
    </row>
    <row r="48914" spans="22:22" x14ac:dyDescent="0.35">
      <c r="V48914" s="17"/>
    </row>
    <row r="48915" spans="22:22" x14ac:dyDescent="0.35">
      <c r="V48915" s="17"/>
    </row>
    <row r="48916" spans="22:22" x14ac:dyDescent="0.35">
      <c r="V48916" s="17"/>
    </row>
    <row r="48917" spans="22:22" x14ac:dyDescent="0.35">
      <c r="V48917" s="17"/>
    </row>
    <row r="48918" spans="22:22" x14ac:dyDescent="0.35">
      <c r="V48918" s="17"/>
    </row>
    <row r="48919" spans="22:22" x14ac:dyDescent="0.35">
      <c r="V48919" s="17"/>
    </row>
    <row r="48920" spans="22:22" x14ac:dyDescent="0.35">
      <c r="V48920" s="17"/>
    </row>
    <row r="48921" spans="22:22" x14ac:dyDescent="0.35">
      <c r="V48921" s="17"/>
    </row>
    <row r="48922" spans="22:22" x14ac:dyDescent="0.35">
      <c r="V48922" s="17"/>
    </row>
    <row r="48923" spans="22:22" x14ac:dyDescent="0.35">
      <c r="V48923" s="17"/>
    </row>
    <row r="48924" spans="22:22" x14ac:dyDescent="0.35">
      <c r="V48924" s="17"/>
    </row>
    <row r="48925" spans="22:22" x14ac:dyDescent="0.35">
      <c r="V48925" s="17"/>
    </row>
    <row r="48926" spans="22:22" x14ac:dyDescent="0.35">
      <c r="V48926" s="17"/>
    </row>
    <row r="48927" spans="22:22" x14ac:dyDescent="0.35">
      <c r="V48927" s="17"/>
    </row>
    <row r="48928" spans="22:22" x14ac:dyDescent="0.35">
      <c r="V48928" s="17"/>
    </row>
    <row r="48929" spans="22:22" x14ac:dyDescent="0.35">
      <c r="V48929" s="17"/>
    </row>
    <row r="48930" spans="22:22" x14ac:dyDescent="0.35">
      <c r="V48930" s="17"/>
    </row>
    <row r="48931" spans="22:22" x14ac:dyDescent="0.35">
      <c r="V48931" s="17"/>
    </row>
    <row r="48932" spans="22:22" x14ac:dyDescent="0.35">
      <c r="V48932" s="17"/>
    </row>
    <row r="48933" spans="22:22" x14ac:dyDescent="0.35">
      <c r="V48933" s="17"/>
    </row>
    <row r="48934" spans="22:22" x14ac:dyDescent="0.35">
      <c r="V48934" s="17"/>
    </row>
    <row r="48935" spans="22:22" x14ac:dyDescent="0.35">
      <c r="V48935" s="17"/>
    </row>
    <row r="48936" spans="22:22" x14ac:dyDescent="0.35">
      <c r="V48936" s="17"/>
    </row>
    <row r="48937" spans="22:22" x14ac:dyDescent="0.35">
      <c r="V48937" s="17"/>
    </row>
    <row r="48938" spans="22:22" x14ac:dyDescent="0.35">
      <c r="V48938" s="17"/>
    </row>
    <row r="48939" spans="22:22" x14ac:dyDescent="0.35">
      <c r="V48939" s="17"/>
    </row>
    <row r="48940" spans="22:22" x14ac:dyDescent="0.35">
      <c r="V48940" s="17"/>
    </row>
    <row r="48941" spans="22:22" x14ac:dyDescent="0.35">
      <c r="V48941" s="17"/>
    </row>
    <row r="48942" spans="22:22" x14ac:dyDescent="0.35">
      <c r="V48942" s="17"/>
    </row>
    <row r="48943" spans="22:22" x14ac:dyDescent="0.35">
      <c r="V48943" s="17"/>
    </row>
    <row r="48944" spans="22:22" x14ac:dyDescent="0.35">
      <c r="V48944" s="17"/>
    </row>
    <row r="48945" spans="22:22" x14ac:dyDescent="0.35">
      <c r="V48945" s="17"/>
    </row>
    <row r="48946" spans="22:22" x14ac:dyDescent="0.35">
      <c r="V48946" s="17"/>
    </row>
    <row r="48947" spans="22:22" x14ac:dyDescent="0.35">
      <c r="V48947" s="17"/>
    </row>
    <row r="48948" spans="22:22" x14ac:dyDescent="0.35">
      <c r="V48948" s="17"/>
    </row>
    <row r="48949" spans="22:22" x14ac:dyDescent="0.35">
      <c r="V48949" s="17"/>
    </row>
    <row r="48950" spans="22:22" x14ac:dyDescent="0.35">
      <c r="V48950" s="17"/>
    </row>
    <row r="48951" spans="22:22" x14ac:dyDescent="0.35">
      <c r="V48951" s="17"/>
    </row>
    <row r="48952" spans="22:22" x14ac:dyDescent="0.35">
      <c r="V48952" s="17"/>
    </row>
    <row r="48953" spans="22:22" x14ac:dyDescent="0.35">
      <c r="V48953" s="17"/>
    </row>
    <row r="48954" spans="22:22" x14ac:dyDescent="0.35">
      <c r="V48954" s="17"/>
    </row>
    <row r="48955" spans="22:22" x14ac:dyDescent="0.35">
      <c r="V48955" s="17"/>
    </row>
    <row r="48956" spans="22:22" x14ac:dyDescent="0.35">
      <c r="V48956" s="17"/>
    </row>
    <row r="48957" spans="22:22" x14ac:dyDescent="0.35">
      <c r="V48957" s="17"/>
    </row>
    <row r="48958" spans="22:22" x14ac:dyDescent="0.35">
      <c r="V48958" s="17"/>
    </row>
    <row r="48959" spans="22:22" x14ac:dyDescent="0.35">
      <c r="V48959" s="17"/>
    </row>
    <row r="48960" spans="22:22" x14ac:dyDescent="0.35">
      <c r="V48960" s="17"/>
    </row>
    <row r="48961" spans="22:22" x14ac:dyDescent="0.35">
      <c r="V48961" s="17"/>
    </row>
    <row r="48962" spans="22:22" x14ac:dyDescent="0.35">
      <c r="V48962" s="17"/>
    </row>
    <row r="48963" spans="22:22" x14ac:dyDescent="0.35">
      <c r="V48963" s="17"/>
    </row>
    <row r="48964" spans="22:22" x14ac:dyDescent="0.35">
      <c r="V48964" s="17"/>
    </row>
    <row r="48965" spans="22:22" x14ac:dyDescent="0.35">
      <c r="V48965" s="17"/>
    </row>
    <row r="48966" spans="22:22" x14ac:dyDescent="0.35">
      <c r="V48966" s="17"/>
    </row>
    <row r="48967" spans="22:22" x14ac:dyDescent="0.35">
      <c r="V48967" s="17"/>
    </row>
    <row r="48968" spans="22:22" x14ac:dyDescent="0.35">
      <c r="V48968" s="17"/>
    </row>
    <row r="48969" spans="22:22" x14ac:dyDescent="0.35">
      <c r="V48969" s="17"/>
    </row>
    <row r="48970" spans="22:22" x14ac:dyDescent="0.35">
      <c r="V48970" s="17"/>
    </row>
    <row r="48971" spans="22:22" x14ac:dyDescent="0.35">
      <c r="V48971" s="17"/>
    </row>
    <row r="48972" spans="22:22" x14ac:dyDescent="0.35">
      <c r="V48972" s="17"/>
    </row>
    <row r="48973" spans="22:22" x14ac:dyDescent="0.35">
      <c r="V48973" s="17"/>
    </row>
    <row r="48974" spans="22:22" x14ac:dyDescent="0.35">
      <c r="V48974" s="17"/>
    </row>
    <row r="48975" spans="22:22" x14ac:dyDescent="0.35">
      <c r="V48975" s="17"/>
    </row>
    <row r="48976" spans="22:22" x14ac:dyDescent="0.35">
      <c r="V48976" s="17"/>
    </row>
    <row r="48977" spans="22:22" x14ac:dyDescent="0.35">
      <c r="V48977" s="17"/>
    </row>
    <row r="48978" spans="22:22" x14ac:dyDescent="0.35">
      <c r="V48978" s="17"/>
    </row>
    <row r="48979" spans="22:22" x14ac:dyDescent="0.35">
      <c r="V48979" s="17"/>
    </row>
    <row r="48980" spans="22:22" x14ac:dyDescent="0.35">
      <c r="V48980" s="17"/>
    </row>
    <row r="48981" spans="22:22" x14ac:dyDescent="0.35">
      <c r="V48981" s="17"/>
    </row>
    <row r="48982" spans="22:22" x14ac:dyDescent="0.35">
      <c r="V48982" s="17"/>
    </row>
    <row r="48983" spans="22:22" x14ac:dyDescent="0.35">
      <c r="V48983" s="17"/>
    </row>
    <row r="48984" spans="22:22" x14ac:dyDescent="0.35">
      <c r="V48984" s="17"/>
    </row>
    <row r="48985" spans="22:22" x14ac:dyDescent="0.35">
      <c r="V48985" s="17"/>
    </row>
    <row r="48986" spans="22:22" x14ac:dyDescent="0.35">
      <c r="V48986" s="17"/>
    </row>
    <row r="48987" spans="22:22" x14ac:dyDescent="0.35">
      <c r="V48987" s="17"/>
    </row>
    <row r="48988" spans="22:22" x14ac:dyDescent="0.35">
      <c r="V48988" s="17"/>
    </row>
    <row r="48989" spans="22:22" x14ac:dyDescent="0.35">
      <c r="V48989" s="17"/>
    </row>
    <row r="48990" spans="22:22" x14ac:dyDescent="0.35">
      <c r="V48990" s="17"/>
    </row>
    <row r="48991" spans="22:22" x14ac:dyDescent="0.35">
      <c r="V48991" s="17"/>
    </row>
    <row r="48992" spans="22:22" x14ac:dyDescent="0.35">
      <c r="V48992" s="17"/>
    </row>
    <row r="48993" spans="22:22" x14ac:dyDescent="0.35">
      <c r="V48993" s="17"/>
    </row>
    <row r="48994" spans="22:22" x14ac:dyDescent="0.35">
      <c r="V48994" s="17"/>
    </row>
    <row r="48995" spans="22:22" x14ac:dyDescent="0.35">
      <c r="V48995" s="17"/>
    </row>
    <row r="48996" spans="22:22" x14ac:dyDescent="0.35">
      <c r="V48996" s="17"/>
    </row>
    <row r="48997" spans="22:22" x14ac:dyDescent="0.35">
      <c r="V48997" s="17"/>
    </row>
    <row r="48998" spans="22:22" x14ac:dyDescent="0.35">
      <c r="V48998" s="17"/>
    </row>
    <row r="48999" spans="22:22" x14ac:dyDescent="0.35">
      <c r="V48999" s="17"/>
    </row>
    <row r="49000" spans="22:22" x14ac:dyDescent="0.35">
      <c r="V49000" s="17"/>
    </row>
    <row r="49001" spans="22:22" x14ac:dyDescent="0.35">
      <c r="V49001" s="17"/>
    </row>
    <row r="49002" spans="22:22" x14ac:dyDescent="0.35">
      <c r="V49002" s="17"/>
    </row>
    <row r="49003" spans="22:22" x14ac:dyDescent="0.35">
      <c r="V49003" s="17"/>
    </row>
    <row r="49004" spans="22:22" x14ac:dyDescent="0.35">
      <c r="V49004" s="17"/>
    </row>
    <row r="49005" spans="22:22" x14ac:dyDescent="0.35">
      <c r="V49005" s="17"/>
    </row>
    <row r="49006" spans="22:22" x14ac:dyDescent="0.35">
      <c r="V49006" s="17"/>
    </row>
    <row r="49007" spans="22:22" x14ac:dyDescent="0.35">
      <c r="V49007" s="17"/>
    </row>
    <row r="49008" spans="22:22" x14ac:dyDescent="0.35">
      <c r="V49008" s="17"/>
    </row>
    <row r="49009" spans="22:22" x14ac:dyDescent="0.35">
      <c r="V49009" s="17"/>
    </row>
    <row r="49010" spans="22:22" x14ac:dyDescent="0.35">
      <c r="V49010" s="17"/>
    </row>
    <row r="49011" spans="22:22" x14ac:dyDescent="0.35">
      <c r="V49011" s="17"/>
    </row>
    <row r="49012" spans="22:22" x14ac:dyDescent="0.35">
      <c r="V49012" s="17"/>
    </row>
    <row r="49013" spans="22:22" x14ac:dyDescent="0.35">
      <c r="V49013" s="17"/>
    </row>
    <row r="49014" spans="22:22" x14ac:dyDescent="0.35">
      <c r="V49014" s="17"/>
    </row>
    <row r="49015" spans="22:22" x14ac:dyDescent="0.35">
      <c r="V49015" s="17"/>
    </row>
    <row r="49016" spans="22:22" x14ac:dyDescent="0.35">
      <c r="V49016" s="17"/>
    </row>
    <row r="49017" spans="22:22" x14ac:dyDescent="0.35">
      <c r="V49017" s="17"/>
    </row>
    <row r="49018" spans="22:22" x14ac:dyDescent="0.35">
      <c r="V49018" s="17"/>
    </row>
    <row r="49019" spans="22:22" x14ac:dyDescent="0.35">
      <c r="V49019" s="17"/>
    </row>
    <row r="49020" spans="22:22" x14ac:dyDescent="0.35">
      <c r="V49020" s="17"/>
    </row>
    <row r="49021" spans="22:22" x14ac:dyDescent="0.35">
      <c r="V49021" s="17"/>
    </row>
    <row r="49022" spans="22:22" x14ac:dyDescent="0.35">
      <c r="V49022" s="17"/>
    </row>
    <row r="49023" spans="22:22" x14ac:dyDescent="0.35">
      <c r="V49023" s="17"/>
    </row>
    <row r="49024" spans="22:22" x14ac:dyDescent="0.35">
      <c r="V49024" s="17"/>
    </row>
    <row r="49025" spans="22:22" x14ac:dyDescent="0.35">
      <c r="V49025" s="17"/>
    </row>
    <row r="49026" spans="22:22" x14ac:dyDescent="0.35">
      <c r="V49026" s="17"/>
    </row>
    <row r="49027" spans="22:22" x14ac:dyDescent="0.35">
      <c r="V49027" s="17"/>
    </row>
    <row r="49028" spans="22:22" x14ac:dyDescent="0.35">
      <c r="V49028" s="17"/>
    </row>
    <row r="49029" spans="22:22" x14ac:dyDescent="0.35">
      <c r="V49029" s="17"/>
    </row>
    <row r="49030" spans="22:22" x14ac:dyDescent="0.35">
      <c r="V49030" s="17"/>
    </row>
    <row r="49031" spans="22:22" x14ac:dyDescent="0.35">
      <c r="V49031" s="17"/>
    </row>
    <row r="49032" spans="22:22" x14ac:dyDescent="0.35">
      <c r="V49032" s="17"/>
    </row>
    <row r="49033" spans="22:22" x14ac:dyDescent="0.35">
      <c r="V49033" s="17"/>
    </row>
    <row r="49034" spans="22:22" x14ac:dyDescent="0.35">
      <c r="V49034" s="17"/>
    </row>
    <row r="49035" spans="22:22" x14ac:dyDescent="0.35">
      <c r="V49035" s="17"/>
    </row>
    <row r="49036" spans="22:22" x14ac:dyDescent="0.35">
      <c r="V49036" s="17"/>
    </row>
    <row r="49037" spans="22:22" x14ac:dyDescent="0.35">
      <c r="V49037" s="17"/>
    </row>
    <row r="49038" spans="22:22" x14ac:dyDescent="0.35">
      <c r="V49038" s="17"/>
    </row>
    <row r="49039" spans="22:22" x14ac:dyDescent="0.35">
      <c r="V49039" s="17"/>
    </row>
    <row r="49040" spans="22:22" x14ac:dyDescent="0.35">
      <c r="V49040" s="17"/>
    </row>
    <row r="49041" spans="22:22" x14ac:dyDescent="0.35">
      <c r="V49041" s="17"/>
    </row>
    <row r="49042" spans="22:22" x14ac:dyDescent="0.35">
      <c r="V49042" s="17"/>
    </row>
    <row r="49043" spans="22:22" x14ac:dyDescent="0.35">
      <c r="V49043" s="17"/>
    </row>
    <row r="49044" spans="22:22" x14ac:dyDescent="0.35">
      <c r="V49044" s="17"/>
    </row>
    <row r="49045" spans="22:22" x14ac:dyDescent="0.35">
      <c r="V49045" s="17"/>
    </row>
    <row r="49046" spans="22:22" x14ac:dyDescent="0.35">
      <c r="V49046" s="17"/>
    </row>
    <row r="49047" spans="22:22" x14ac:dyDescent="0.35">
      <c r="V49047" s="17"/>
    </row>
    <row r="49048" spans="22:22" x14ac:dyDescent="0.35">
      <c r="V49048" s="17"/>
    </row>
    <row r="49049" spans="22:22" x14ac:dyDescent="0.35">
      <c r="V49049" s="17"/>
    </row>
    <row r="49050" spans="22:22" x14ac:dyDescent="0.35">
      <c r="V49050" s="17"/>
    </row>
    <row r="49051" spans="22:22" x14ac:dyDescent="0.35">
      <c r="V49051" s="17"/>
    </row>
    <row r="49052" spans="22:22" x14ac:dyDescent="0.35">
      <c r="V49052" s="17"/>
    </row>
    <row r="49053" spans="22:22" x14ac:dyDescent="0.35">
      <c r="V49053" s="17"/>
    </row>
    <row r="49054" spans="22:22" x14ac:dyDescent="0.35">
      <c r="V49054" s="17"/>
    </row>
    <row r="49055" spans="22:22" x14ac:dyDescent="0.35">
      <c r="V49055" s="17"/>
    </row>
    <row r="49056" spans="22:22" x14ac:dyDescent="0.35">
      <c r="V49056" s="17"/>
    </row>
    <row r="49057" spans="22:22" x14ac:dyDescent="0.35">
      <c r="V49057" s="17"/>
    </row>
    <row r="49058" spans="22:22" x14ac:dyDescent="0.35">
      <c r="V49058" s="17"/>
    </row>
    <row r="49059" spans="22:22" x14ac:dyDescent="0.35">
      <c r="V49059" s="17"/>
    </row>
    <row r="49060" spans="22:22" x14ac:dyDescent="0.35">
      <c r="V49060" s="17"/>
    </row>
    <row r="49061" spans="22:22" x14ac:dyDescent="0.35">
      <c r="V49061" s="17"/>
    </row>
    <row r="49062" spans="22:22" x14ac:dyDescent="0.35">
      <c r="V49062" s="17"/>
    </row>
    <row r="49063" spans="22:22" x14ac:dyDescent="0.35">
      <c r="V49063" s="17"/>
    </row>
    <row r="49064" spans="22:22" x14ac:dyDescent="0.35">
      <c r="V49064" s="17"/>
    </row>
    <row r="49065" spans="22:22" x14ac:dyDescent="0.35">
      <c r="V49065" s="17"/>
    </row>
    <row r="49066" spans="22:22" x14ac:dyDescent="0.35">
      <c r="V49066" s="17"/>
    </row>
    <row r="49067" spans="22:22" x14ac:dyDescent="0.35">
      <c r="V49067" s="17"/>
    </row>
    <row r="49068" spans="22:22" x14ac:dyDescent="0.35">
      <c r="V49068" s="17"/>
    </row>
    <row r="49069" spans="22:22" x14ac:dyDescent="0.35">
      <c r="V49069" s="17"/>
    </row>
    <row r="49070" spans="22:22" x14ac:dyDescent="0.35">
      <c r="V49070" s="17"/>
    </row>
    <row r="49071" spans="22:22" x14ac:dyDescent="0.35">
      <c r="V49071" s="17"/>
    </row>
    <row r="49072" spans="22:22" x14ac:dyDescent="0.35">
      <c r="V49072" s="17"/>
    </row>
    <row r="49073" spans="22:22" x14ac:dyDescent="0.35">
      <c r="V49073" s="17"/>
    </row>
    <row r="49074" spans="22:22" x14ac:dyDescent="0.35">
      <c r="V49074" s="17"/>
    </row>
    <row r="49075" spans="22:22" x14ac:dyDescent="0.35">
      <c r="V49075" s="17"/>
    </row>
    <row r="49076" spans="22:22" x14ac:dyDescent="0.35">
      <c r="V49076" s="17"/>
    </row>
    <row r="49077" spans="22:22" x14ac:dyDescent="0.35">
      <c r="V49077" s="17"/>
    </row>
    <row r="49078" spans="22:22" x14ac:dyDescent="0.35">
      <c r="V49078" s="17"/>
    </row>
    <row r="49079" spans="22:22" x14ac:dyDescent="0.35">
      <c r="V49079" s="17"/>
    </row>
    <row r="49080" spans="22:22" x14ac:dyDescent="0.35">
      <c r="V49080" s="17"/>
    </row>
    <row r="49081" spans="22:22" x14ac:dyDescent="0.35">
      <c r="V49081" s="17"/>
    </row>
    <row r="49082" spans="22:22" x14ac:dyDescent="0.35">
      <c r="V49082" s="17"/>
    </row>
    <row r="49083" spans="22:22" x14ac:dyDescent="0.35">
      <c r="V49083" s="17"/>
    </row>
    <row r="49084" spans="22:22" x14ac:dyDescent="0.35">
      <c r="V49084" s="17"/>
    </row>
    <row r="49085" spans="22:22" x14ac:dyDescent="0.35">
      <c r="V49085" s="17"/>
    </row>
    <row r="49086" spans="22:22" x14ac:dyDescent="0.35">
      <c r="V49086" s="17"/>
    </row>
    <row r="49087" spans="22:22" x14ac:dyDescent="0.35">
      <c r="V49087" s="17"/>
    </row>
    <row r="49088" spans="22:22" x14ac:dyDescent="0.35">
      <c r="V49088" s="17"/>
    </row>
    <row r="49089" spans="22:22" x14ac:dyDescent="0.35">
      <c r="V49089" s="17"/>
    </row>
    <row r="49090" spans="22:22" x14ac:dyDescent="0.35">
      <c r="V49090" s="17"/>
    </row>
    <row r="49091" spans="22:22" x14ac:dyDescent="0.35">
      <c r="V49091" s="17"/>
    </row>
    <row r="49092" spans="22:22" x14ac:dyDescent="0.35">
      <c r="V49092" s="17"/>
    </row>
    <row r="49093" spans="22:22" x14ac:dyDescent="0.35">
      <c r="V49093" s="17"/>
    </row>
    <row r="49094" spans="22:22" x14ac:dyDescent="0.35">
      <c r="V49094" s="17"/>
    </row>
    <row r="49095" spans="22:22" x14ac:dyDescent="0.35">
      <c r="V49095" s="17"/>
    </row>
    <row r="49096" spans="22:22" x14ac:dyDescent="0.35">
      <c r="V49096" s="17"/>
    </row>
    <row r="49097" spans="22:22" x14ac:dyDescent="0.35">
      <c r="V49097" s="17"/>
    </row>
    <row r="49098" spans="22:22" x14ac:dyDescent="0.35">
      <c r="V49098" s="17"/>
    </row>
    <row r="49099" spans="22:22" x14ac:dyDescent="0.35">
      <c r="V49099" s="17"/>
    </row>
    <row r="49100" spans="22:22" x14ac:dyDescent="0.35">
      <c r="V49100" s="17"/>
    </row>
    <row r="49101" spans="22:22" x14ac:dyDescent="0.35">
      <c r="V49101" s="17"/>
    </row>
    <row r="49102" spans="22:22" x14ac:dyDescent="0.35">
      <c r="V49102" s="17"/>
    </row>
    <row r="49103" spans="22:22" x14ac:dyDescent="0.35">
      <c r="V49103" s="17"/>
    </row>
    <row r="49104" spans="22:22" x14ac:dyDescent="0.35">
      <c r="V49104" s="17"/>
    </row>
    <row r="49105" spans="22:22" x14ac:dyDescent="0.35">
      <c r="V49105" s="17"/>
    </row>
    <row r="49106" spans="22:22" x14ac:dyDescent="0.35">
      <c r="V49106" s="17"/>
    </row>
    <row r="49107" spans="22:22" x14ac:dyDescent="0.35">
      <c r="V49107" s="17"/>
    </row>
    <row r="49108" spans="22:22" x14ac:dyDescent="0.35">
      <c r="V49108" s="17"/>
    </row>
    <row r="49109" spans="22:22" x14ac:dyDescent="0.35">
      <c r="V49109" s="17"/>
    </row>
    <row r="49110" spans="22:22" x14ac:dyDescent="0.35">
      <c r="V49110" s="17"/>
    </row>
    <row r="49111" spans="22:22" x14ac:dyDescent="0.35">
      <c r="V49111" s="17"/>
    </row>
    <row r="49112" spans="22:22" x14ac:dyDescent="0.35">
      <c r="V49112" s="17"/>
    </row>
    <row r="49113" spans="22:22" x14ac:dyDescent="0.35">
      <c r="V49113" s="17"/>
    </row>
    <row r="49114" spans="22:22" x14ac:dyDescent="0.35">
      <c r="V49114" s="17"/>
    </row>
    <row r="49115" spans="22:22" x14ac:dyDescent="0.35">
      <c r="V49115" s="17"/>
    </row>
    <row r="49116" spans="22:22" x14ac:dyDescent="0.35">
      <c r="V49116" s="17"/>
    </row>
    <row r="49117" spans="22:22" x14ac:dyDescent="0.35">
      <c r="V49117" s="17"/>
    </row>
    <row r="49118" spans="22:22" x14ac:dyDescent="0.35">
      <c r="V49118" s="17"/>
    </row>
    <row r="49119" spans="22:22" x14ac:dyDescent="0.35">
      <c r="V49119" s="17"/>
    </row>
    <row r="49120" spans="22:22" x14ac:dyDescent="0.35">
      <c r="V49120" s="17"/>
    </row>
    <row r="49121" spans="22:22" x14ac:dyDescent="0.35">
      <c r="V49121" s="17"/>
    </row>
    <row r="49122" spans="22:22" x14ac:dyDescent="0.35">
      <c r="V49122" s="17"/>
    </row>
    <row r="49123" spans="22:22" x14ac:dyDescent="0.35">
      <c r="V49123" s="17"/>
    </row>
    <row r="49124" spans="22:22" x14ac:dyDescent="0.35">
      <c r="V49124" s="17"/>
    </row>
    <row r="49125" spans="22:22" x14ac:dyDescent="0.35">
      <c r="V49125" s="17"/>
    </row>
    <row r="49126" spans="22:22" x14ac:dyDescent="0.35">
      <c r="V49126" s="17"/>
    </row>
    <row r="49127" spans="22:22" x14ac:dyDescent="0.35">
      <c r="V49127" s="17"/>
    </row>
    <row r="49128" spans="22:22" x14ac:dyDescent="0.35">
      <c r="V49128" s="17"/>
    </row>
    <row r="49129" spans="22:22" x14ac:dyDescent="0.35">
      <c r="V49129" s="17"/>
    </row>
    <row r="49130" spans="22:22" x14ac:dyDescent="0.35">
      <c r="V49130" s="17"/>
    </row>
    <row r="49131" spans="22:22" x14ac:dyDescent="0.35">
      <c r="V49131" s="17"/>
    </row>
    <row r="49132" spans="22:22" x14ac:dyDescent="0.35">
      <c r="V49132" s="17"/>
    </row>
    <row r="49133" spans="22:22" x14ac:dyDescent="0.35">
      <c r="V49133" s="17"/>
    </row>
    <row r="49134" spans="22:22" x14ac:dyDescent="0.35">
      <c r="V49134" s="17"/>
    </row>
    <row r="49135" spans="22:22" x14ac:dyDescent="0.35">
      <c r="V49135" s="17"/>
    </row>
    <row r="49136" spans="22:22" x14ac:dyDescent="0.35">
      <c r="V49136" s="17"/>
    </row>
    <row r="49137" spans="22:22" x14ac:dyDescent="0.35">
      <c r="V49137" s="17"/>
    </row>
    <row r="49138" spans="22:22" x14ac:dyDescent="0.35">
      <c r="V49138" s="17"/>
    </row>
    <row r="49139" spans="22:22" x14ac:dyDescent="0.35">
      <c r="V49139" s="17"/>
    </row>
    <row r="49140" spans="22:22" x14ac:dyDescent="0.35">
      <c r="V49140" s="17"/>
    </row>
    <row r="49141" spans="22:22" x14ac:dyDescent="0.35">
      <c r="V49141" s="17"/>
    </row>
    <row r="49142" spans="22:22" x14ac:dyDescent="0.35">
      <c r="V49142" s="17"/>
    </row>
    <row r="49143" spans="22:22" x14ac:dyDescent="0.35">
      <c r="V49143" s="17"/>
    </row>
    <row r="49144" spans="22:22" x14ac:dyDescent="0.35">
      <c r="V49144" s="17"/>
    </row>
    <row r="49145" spans="22:22" x14ac:dyDescent="0.35">
      <c r="V49145" s="17"/>
    </row>
    <row r="49146" spans="22:22" x14ac:dyDescent="0.35">
      <c r="V49146" s="17"/>
    </row>
    <row r="49147" spans="22:22" x14ac:dyDescent="0.35">
      <c r="V49147" s="17"/>
    </row>
    <row r="49148" spans="22:22" x14ac:dyDescent="0.35">
      <c r="V49148" s="17"/>
    </row>
    <row r="49149" spans="22:22" x14ac:dyDescent="0.35">
      <c r="V49149" s="17"/>
    </row>
    <row r="49150" spans="22:22" x14ac:dyDescent="0.35">
      <c r="V49150" s="17"/>
    </row>
    <row r="49151" spans="22:22" x14ac:dyDescent="0.35">
      <c r="V49151" s="17"/>
    </row>
    <row r="49152" spans="22:22" x14ac:dyDescent="0.35">
      <c r="V49152" s="17"/>
    </row>
    <row r="49153" spans="22:22" x14ac:dyDescent="0.35">
      <c r="V49153" s="17"/>
    </row>
    <row r="49154" spans="22:22" x14ac:dyDescent="0.35">
      <c r="V49154" s="17"/>
    </row>
    <row r="49155" spans="22:22" x14ac:dyDescent="0.35">
      <c r="V49155" s="17"/>
    </row>
    <row r="49156" spans="22:22" x14ac:dyDescent="0.35">
      <c r="V49156" s="17"/>
    </row>
    <row r="49157" spans="22:22" x14ac:dyDescent="0.35">
      <c r="V49157" s="17"/>
    </row>
    <row r="49158" spans="22:22" x14ac:dyDescent="0.35">
      <c r="V49158" s="17"/>
    </row>
    <row r="49159" spans="22:22" x14ac:dyDescent="0.35">
      <c r="V49159" s="17"/>
    </row>
    <row r="49160" spans="22:22" x14ac:dyDescent="0.35">
      <c r="V49160" s="17"/>
    </row>
    <row r="49161" spans="22:22" x14ac:dyDescent="0.35">
      <c r="V49161" s="17"/>
    </row>
    <row r="49162" spans="22:22" x14ac:dyDescent="0.35">
      <c r="V49162" s="17"/>
    </row>
    <row r="49163" spans="22:22" x14ac:dyDescent="0.35">
      <c r="V49163" s="17"/>
    </row>
    <row r="49164" spans="22:22" x14ac:dyDescent="0.35">
      <c r="V49164" s="17"/>
    </row>
    <row r="49165" spans="22:22" x14ac:dyDescent="0.35">
      <c r="V49165" s="17"/>
    </row>
    <row r="49166" spans="22:22" x14ac:dyDescent="0.35">
      <c r="V49166" s="17"/>
    </row>
    <row r="49167" spans="22:22" x14ac:dyDescent="0.35">
      <c r="V49167" s="17"/>
    </row>
    <row r="49168" spans="22:22" x14ac:dyDescent="0.35">
      <c r="V49168" s="17"/>
    </row>
    <row r="49169" spans="22:22" x14ac:dyDescent="0.35">
      <c r="V49169" s="17"/>
    </row>
    <row r="49170" spans="22:22" x14ac:dyDescent="0.35">
      <c r="V49170" s="17"/>
    </row>
    <row r="49171" spans="22:22" x14ac:dyDescent="0.35">
      <c r="V49171" s="17"/>
    </row>
    <row r="49172" spans="22:22" x14ac:dyDescent="0.35">
      <c r="V49172" s="17"/>
    </row>
    <row r="49173" spans="22:22" x14ac:dyDescent="0.35">
      <c r="V49173" s="17"/>
    </row>
    <row r="49174" spans="22:22" x14ac:dyDescent="0.35">
      <c r="V49174" s="17"/>
    </row>
    <row r="49175" spans="22:22" x14ac:dyDescent="0.35">
      <c r="V49175" s="17"/>
    </row>
    <row r="49176" spans="22:22" x14ac:dyDescent="0.35">
      <c r="V49176" s="17"/>
    </row>
    <row r="49177" spans="22:22" x14ac:dyDescent="0.35">
      <c r="V49177" s="17"/>
    </row>
    <row r="49178" spans="22:22" x14ac:dyDescent="0.35">
      <c r="V49178" s="17"/>
    </row>
    <row r="49179" spans="22:22" x14ac:dyDescent="0.35">
      <c r="V49179" s="17"/>
    </row>
    <row r="49180" spans="22:22" x14ac:dyDescent="0.35">
      <c r="V49180" s="17"/>
    </row>
    <row r="49181" spans="22:22" x14ac:dyDescent="0.35">
      <c r="V49181" s="17"/>
    </row>
    <row r="49182" spans="22:22" x14ac:dyDescent="0.35">
      <c r="V49182" s="17"/>
    </row>
    <row r="49183" spans="22:22" x14ac:dyDescent="0.35">
      <c r="V49183" s="17"/>
    </row>
    <row r="49184" spans="22:22" x14ac:dyDescent="0.35">
      <c r="V49184" s="17"/>
    </row>
    <row r="49185" spans="22:22" x14ac:dyDescent="0.35">
      <c r="V49185" s="17"/>
    </row>
    <row r="49186" spans="22:22" x14ac:dyDescent="0.35">
      <c r="V49186" s="17"/>
    </row>
    <row r="49187" spans="22:22" x14ac:dyDescent="0.35">
      <c r="V49187" s="17"/>
    </row>
    <row r="49188" spans="22:22" x14ac:dyDescent="0.35">
      <c r="V49188" s="17"/>
    </row>
    <row r="49189" spans="22:22" x14ac:dyDescent="0.35">
      <c r="V49189" s="17"/>
    </row>
    <row r="49190" spans="22:22" x14ac:dyDescent="0.35">
      <c r="V49190" s="17"/>
    </row>
    <row r="49191" spans="22:22" x14ac:dyDescent="0.35">
      <c r="V49191" s="17"/>
    </row>
    <row r="49192" spans="22:22" x14ac:dyDescent="0.35">
      <c r="V49192" s="17"/>
    </row>
    <row r="49193" spans="22:22" x14ac:dyDescent="0.35">
      <c r="V49193" s="17"/>
    </row>
    <row r="49194" spans="22:22" x14ac:dyDescent="0.35">
      <c r="V49194" s="17"/>
    </row>
    <row r="49195" spans="22:22" x14ac:dyDescent="0.35">
      <c r="V49195" s="17"/>
    </row>
    <row r="49196" spans="22:22" x14ac:dyDescent="0.35">
      <c r="V49196" s="17"/>
    </row>
    <row r="49197" spans="22:22" x14ac:dyDescent="0.35">
      <c r="V49197" s="17"/>
    </row>
    <row r="49198" spans="22:22" x14ac:dyDescent="0.35">
      <c r="V49198" s="17"/>
    </row>
    <row r="49199" spans="22:22" x14ac:dyDescent="0.35">
      <c r="V49199" s="17"/>
    </row>
    <row r="49200" spans="22:22" x14ac:dyDescent="0.35">
      <c r="V49200" s="17"/>
    </row>
    <row r="49201" spans="22:22" x14ac:dyDescent="0.35">
      <c r="V49201" s="17"/>
    </row>
    <row r="49202" spans="22:22" x14ac:dyDescent="0.35">
      <c r="V49202" s="17"/>
    </row>
    <row r="49203" spans="22:22" x14ac:dyDescent="0.35">
      <c r="V49203" s="17"/>
    </row>
    <row r="49204" spans="22:22" x14ac:dyDescent="0.35">
      <c r="V49204" s="17"/>
    </row>
    <row r="49205" spans="22:22" x14ac:dyDescent="0.35">
      <c r="V49205" s="17"/>
    </row>
    <row r="49206" spans="22:22" x14ac:dyDescent="0.35">
      <c r="V49206" s="17"/>
    </row>
    <row r="49207" spans="22:22" x14ac:dyDescent="0.35">
      <c r="V49207" s="17"/>
    </row>
    <row r="49208" spans="22:22" x14ac:dyDescent="0.35">
      <c r="V49208" s="17"/>
    </row>
    <row r="49209" spans="22:22" x14ac:dyDescent="0.35">
      <c r="V49209" s="17"/>
    </row>
    <row r="49210" spans="22:22" x14ac:dyDescent="0.35">
      <c r="V49210" s="17"/>
    </row>
    <row r="49211" spans="22:22" x14ac:dyDescent="0.35">
      <c r="V49211" s="17"/>
    </row>
    <row r="49212" spans="22:22" x14ac:dyDescent="0.35">
      <c r="V49212" s="17"/>
    </row>
    <row r="49213" spans="22:22" x14ac:dyDescent="0.35">
      <c r="V49213" s="17"/>
    </row>
    <row r="49214" spans="22:22" x14ac:dyDescent="0.35">
      <c r="V49214" s="17"/>
    </row>
    <row r="49215" spans="22:22" x14ac:dyDescent="0.35">
      <c r="V49215" s="17"/>
    </row>
    <row r="49216" spans="22:22" x14ac:dyDescent="0.35">
      <c r="V49216" s="17"/>
    </row>
    <row r="49217" spans="22:22" x14ac:dyDescent="0.35">
      <c r="V49217" s="17"/>
    </row>
    <row r="49218" spans="22:22" x14ac:dyDescent="0.35">
      <c r="V49218" s="17"/>
    </row>
    <row r="49219" spans="22:22" x14ac:dyDescent="0.35">
      <c r="V49219" s="17"/>
    </row>
    <row r="49220" spans="22:22" x14ac:dyDescent="0.35">
      <c r="V49220" s="17"/>
    </row>
    <row r="49221" spans="22:22" x14ac:dyDescent="0.35">
      <c r="V49221" s="17"/>
    </row>
    <row r="49222" spans="22:22" x14ac:dyDescent="0.35">
      <c r="V49222" s="17"/>
    </row>
    <row r="49223" spans="22:22" x14ac:dyDescent="0.35">
      <c r="V49223" s="17"/>
    </row>
    <row r="49224" spans="22:22" x14ac:dyDescent="0.35">
      <c r="V49224" s="17"/>
    </row>
    <row r="49225" spans="22:22" x14ac:dyDescent="0.35">
      <c r="V49225" s="17"/>
    </row>
    <row r="49226" spans="22:22" x14ac:dyDescent="0.35">
      <c r="V49226" s="17"/>
    </row>
    <row r="49227" spans="22:22" x14ac:dyDescent="0.35">
      <c r="V49227" s="17"/>
    </row>
    <row r="49228" spans="22:22" x14ac:dyDescent="0.35">
      <c r="V49228" s="17"/>
    </row>
    <row r="49229" spans="22:22" x14ac:dyDescent="0.35">
      <c r="V49229" s="17"/>
    </row>
    <row r="49230" spans="22:22" x14ac:dyDescent="0.35">
      <c r="V49230" s="17"/>
    </row>
    <row r="49231" spans="22:22" x14ac:dyDescent="0.35">
      <c r="V49231" s="17"/>
    </row>
    <row r="49232" spans="22:22" x14ac:dyDescent="0.35">
      <c r="V49232" s="17"/>
    </row>
    <row r="49233" spans="22:22" x14ac:dyDescent="0.35">
      <c r="V49233" s="17"/>
    </row>
    <row r="49234" spans="22:22" x14ac:dyDescent="0.35">
      <c r="V49234" s="17"/>
    </row>
    <row r="49235" spans="22:22" x14ac:dyDescent="0.35">
      <c r="V49235" s="17"/>
    </row>
    <row r="49236" spans="22:22" x14ac:dyDescent="0.35">
      <c r="V49236" s="17"/>
    </row>
    <row r="49237" spans="22:22" x14ac:dyDescent="0.35">
      <c r="V49237" s="17"/>
    </row>
    <row r="49238" spans="22:22" x14ac:dyDescent="0.35">
      <c r="V49238" s="17"/>
    </row>
    <row r="49239" spans="22:22" x14ac:dyDescent="0.35">
      <c r="V49239" s="17"/>
    </row>
    <row r="49240" spans="22:22" x14ac:dyDescent="0.35">
      <c r="V49240" s="17"/>
    </row>
    <row r="49241" spans="22:22" x14ac:dyDescent="0.35">
      <c r="V49241" s="17"/>
    </row>
    <row r="49242" spans="22:22" x14ac:dyDescent="0.35">
      <c r="V49242" s="17"/>
    </row>
    <row r="49243" spans="22:22" x14ac:dyDescent="0.35">
      <c r="V49243" s="17"/>
    </row>
    <row r="49244" spans="22:22" x14ac:dyDescent="0.35">
      <c r="V49244" s="17"/>
    </row>
    <row r="49245" spans="22:22" x14ac:dyDescent="0.35">
      <c r="V49245" s="17"/>
    </row>
    <row r="49246" spans="22:22" x14ac:dyDescent="0.35">
      <c r="V49246" s="17"/>
    </row>
    <row r="49247" spans="22:22" x14ac:dyDescent="0.35">
      <c r="V49247" s="17"/>
    </row>
    <row r="49248" spans="22:22" x14ac:dyDescent="0.35">
      <c r="V49248" s="17"/>
    </row>
    <row r="49249" spans="22:22" x14ac:dyDescent="0.35">
      <c r="V49249" s="17"/>
    </row>
    <row r="49250" spans="22:22" x14ac:dyDescent="0.35">
      <c r="V49250" s="17"/>
    </row>
    <row r="49251" spans="22:22" x14ac:dyDescent="0.35">
      <c r="V49251" s="17"/>
    </row>
    <row r="49252" spans="22:22" x14ac:dyDescent="0.35">
      <c r="V49252" s="17"/>
    </row>
    <row r="49253" spans="22:22" x14ac:dyDescent="0.35">
      <c r="V49253" s="17"/>
    </row>
    <row r="49254" spans="22:22" x14ac:dyDescent="0.35">
      <c r="V49254" s="17"/>
    </row>
    <row r="49255" spans="22:22" x14ac:dyDescent="0.35">
      <c r="V49255" s="17"/>
    </row>
    <row r="49256" spans="22:22" x14ac:dyDescent="0.35">
      <c r="V49256" s="17"/>
    </row>
    <row r="49257" spans="22:22" x14ac:dyDescent="0.35">
      <c r="V49257" s="17"/>
    </row>
    <row r="49258" spans="22:22" x14ac:dyDescent="0.35">
      <c r="V49258" s="17"/>
    </row>
    <row r="49259" spans="22:22" x14ac:dyDescent="0.35">
      <c r="V49259" s="17"/>
    </row>
    <row r="49260" spans="22:22" x14ac:dyDescent="0.35">
      <c r="V49260" s="17"/>
    </row>
    <row r="49261" spans="22:22" x14ac:dyDescent="0.35">
      <c r="V49261" s="17"/>
    </row>
    <row r="49262" spans="22:22" x14ac:dyDescent="0.35">
      <c r="V49262" s="17"/>
    </row>
    <row r="49263" spans="22:22" x14ac:dyDescent="0.35">
      <c r="V49263" s="17"/>
    </row>
    <row r="49264" spans="22:22" x14ac:dyDescent="0.35">
      <c r="V49264" s="17"/>
    </row>
    <row r="49265" spans="22:22" x14ac:dyDescent="0.35">
      <c r="V49265" s="17"/>
    </row>
    <row r="49266" spans="22:22" x14ac:dyDescent="0.35">
      <c r="V49266" s="17"/>
    </row>
    <row r="49267" spans="22:22" x14ac:dyDescent="0.35">
      <c r="V49267" s="17"/>
    </row>
    <row r="49268" spans="22:22" x14ac:dyDescent="0.35">
      <c r="V49268" s="17"/>
    </row>
    <row r="49269" spans="22:22" x14ac:dyDescent="0.35">
      <c r="V49269" s="17"/>
    </row>
    <row r="49270" spans="22:22" x14ac:dyDescent="0.35">
      <c r="V49270" s="17"/>
    </row>
    <row r="49271" spans="22:22" x14ac:dyDescent="0.35">
      <c r="V49271" s="17"/>
    </row>
    <row r="49272" spans="22:22" x14ac:dyDescent="0.35">
      <c r="V49272" s="17"/>
    </row>
    <row r="49273" spans="22:22" x14ac:dyDescent="0.35">
      <c r="V49273" s="17"/>
    </row>
    <row r="49274" spans="22:22" x14ac:dyDescent="0.35">
      <c r="V49274" s="17"/>
    </row>
    <row r="49275" spans="22:22" x14ac:dyDescent="0.35">
      <c r="V49275" s="17"/>
    </row>
    <row r="49276" spans="22:22" x14ac:dyDescent="0.35">
      <c r="V49276" s="17"/>
    </row>
    <row r="49277" spans="22:22" x14ac:dyDescent="0.35">
      <c r="V49277" s="17"/>
    </row>
    <row r="49278" spans="22:22" x14ac:dyDescent="0.35">
      <c r="V49278" s="17"/>
    </row>
    <row r="49279" spans="22:22" x14ac:dyDescent="0.35">
      <c r="V49279" s="17"/>
    </row>
    <row r="49280" spans="22:22" x14ac:dyDescent="0.35">
      <c r="V49280" s="17"/>
    </row>
    <row r="49281" spans="22:22" x14ac:dyDescent="0.35">
      <c r="V49281" s="17"/>
    </row>
    <row r="49282" spans="22:22" x14ac:dyDescent="0.35">
      <c r="V49282" s="17"/>
    </row>
    <row r="49283" spans="22:22" x14ac:dyDescent="0.35">
      <c r="V49283" s="17"/>
    </row>
    <row r="49284" spans="22:22" x14ac:dyDescent="0.35">
      <c r="V49284" s="17"/>
    </row>
    <row r="49285" spans="22:22" x14ac:dyDescent="0.35">
      <c r="V49285" s="17"/>
    </row>
    <row r="49286" spans="22:22" x14ac:dyDescent="0.35">
      <c r="V49286" s="17"/>
    </row>
    <row r="49287" spans="22:22" x14ac:dyDescent="0.35">
      <c r="V49287" s="17"/>
    </row>
    <row r="49288" spans="22:22" x14ac:dyDescent="0.35">
      <c r="V49288" s="17"/>
    </row>
    <row r="49289" spans="22:22" x14ac:dyDescent="0.35">
      <c r="V49289" s="17"/>
    </row>
    <row r="49290" spans="22:22" x14ac:dyDescent="0.35">
      <c r="V49290" s="17"/>
    </row>
    <row r="49291" spans="22:22" x14ac:dyDescent="0.35">
      <c r="V49291" s="17"/>
    </row>
    <row r="49292" spans="22:22" x14ac:dyDescent="0.35">
      <c r="V49292" s="17"/>
    </row>
    <row r="49293" spans="22:22" x14ac:dyDescent="0.35">
      <c r="V49293" s="17"/>
    </row>
    <row r="49294" spans="22:22" x14ac:dyDescent="0.35">
      <c r="V49294" s="17"/>
    </row>
    <row r="49295" spans="22:22" x14ac:dyDescent="0.35">
      <c r="V49295" s="17"/>
    </row>
    <row r="49296" spans="22:22" x14ac:dyDescent="0.35">
      <c r="V49296" s="17"/>
    </row>
    <row r="49297" spans="22:22" x14ac:dyDescent="0.35">
      <c r="V49297" s="17"/>
    </row>
    <row r="49298" spans="22:22" x14ac:dyDescent="0.35">
      <c r="V49298" s="17"/>
    </row>
    <row r="49299" spans="22:22" x14ac:dyDescent="0.35">
      <c r="V49299" s="17"/>
    </row>
    <row r="49300" spans="22:22" x14ac:dyDescent="0.35">
      <c r="V49300" s="17"/>
    </row>
    <row r="49301" spans="22:22" x14ac:dyDescent="0.35">
      <c r="V49301" s="17"/>
    </row>
    <row r="49302" spans="22:22" x14ac:dyDescent="0.35">
      <c r="V49302" s="17"/>
    </row>
    <row r="49303" spans="22:22" x14ac:dyDescent="0.35">
      <c r="V49303" s="17"/>
    </row>
    <row r="49304" spans="22:22" x14ac:dyDescent="0.35">
      <c r="V49304" s="17"/>
    </row>
    <row r="49305" spans="22:22" x14ac:dyDescent="0.35">
      <c r="V49305" s="17"/>
    </row>
    <row r="49306" spans="22:22" x14ac:dyDescent="0.35">
      <c r="V49306" s="17"/>
    </row>
    <row r="49307" spans="22:22" x14ac:dyDescent="0.35">
      <c r="V49307" s="17"/>
    </row>
    <row r="49308" spans="22:22" x14ac:dyDescent="0.35">
      <c r="V49308" s="17"/>
    </row>
    <row r="49309" spans="22:22" x14ac:dyDescent="0.35">
      <c r="V49309" s="17"/>
    </row>
    <row r="49310" spans="22:22" x14ac:dyDescent="0.35">
      <c r="V49310" s="17"/>
    </row>
    <row r="49311" spans="22:22" x14ac:dyDescent="0.35">
      <c r="V49311" s="17"/>
    </row>
    <row r="49312" spans="22:22" x14ac:dyDescent="0.35">
      <c r="V49312" s="17"/>
    </row>
    <row r="49313" spans="22:22" x14ac:dyDescent="0.35">
      <c r="V49313" s="17"/>
    </row>
    <row r="49314" spans="22:22" x14ac:dyDescent="0.35">
      <c r="V49314" s="17"/>
    </row>
    <row r="49315" spans="22:22" x14ac:dyDescent="0.35">
      <c r="V49315" s="17"/>
    </row>
    <row r="49316" spans="22:22" x14ac:dyDescent="0.35">
      <c r="V49316" s="17"/>
    </row>
    <row r="49317" spans="22:22" x14ac:dyDescent="0.35">
      <c r="V49317" s="17"/>
    </row>
    <row r="49318" spans="22:22" x14ac:dyDescent="0.35">
      <c r="V49318" s="17"/>
    </row>
    <row r="49319" spans="22:22" x14ac:dyDescent="0.35">
      <c r="V49319" s="17"/>
    </row>
    <row r="49320" spans="22:22" x14ac:dyDescent="0.35">
      <c r="V49320" s="17"/>
    </row>
    <row r="49321" spans="22:22" x14ac:dyDescent="0.35">
      <c r="V49321" s="17"/>
    </row>
    <row r="49322" spans="22:22" x14ac:dyDescent="0.35">
      <c r="V49322" s="17"/>
    </row>
    <row r="49323" spans="22:22" x14ac:dyDescent="0.35">
      <c r="V49323" s="17"/>
    </row>
    <row r="49324" spans="22:22" x14ac:dyDescent="0.35">
      <c r="V49324" s="17"/>
    </row>
    <row r="49325" spans="22:22" x14ac:dyDescent="0.35">
      <c r="V49325" s="17"/>
    </row>
    <row r="49326" spans="22:22" x14ac:dyDescent="0.35">
      <c r="V49326" s="17"/>
    </row>
    <row r="49327" spans="22:22" x14ac:dyDescent="0.35">
      <c r="V49327" s="17"/>
    </row>
    <row r="49328" spans="22:22" x14ac:dyDescent="0.35">
      <c r="V49328" s="17"/>
    </row>
    <row r="49329" spans="22:22" x14ac:dyDescent="0.35">
      <c r="V49329" s="17"/>
    </row>
    <row r="49330" spans="22:22" x14ac:dyDescent="0.35">
      <c r="V49330" s="17"/>
    </row>
    <row r="49331" spans="22:22" x14ac:dyDescent="0.35">
      <c r="V49331" s="17"/>
    </row>
    <row r="49332" spans="22:22" x14ac:dyDescent="0.35">
      <c r="V49332" s="17"/>
    </row>
    <row r="49333" spans="22:22" x14ac:dyDescent="0.35">
      <c r="V49333" s="17"/>
    </row>
    <row r="49334" spans="22:22" x14ac:dyDescent="0.35">
      <c r="V49334" s="17"/>
    </row>
    <row r="49335" spans="22:22" x14ac:dyDescent="0.35">
      <c r="V49335" s="17"/>
    </row>
    <row r="49336" spans="22:22" x14ac:dyDescent="0.35">
      <c r="V49336" s="17"/>
    </row>
    <row r="49337" spans="22:22" x14ac:dyDescent="0.35">
      <c r="V49337" s="17"/>
    </row>
    <row r="49338" spans="22:22" x14ac:dyDescent="0.35">
      <c r="V49338" s="17"/>
    </row>
    <row r="49339" spans="22:22" x14ac:dyDescent="0.35">
      <c r="V49339" s="17"/>
    </row>
    <row r="49340" spans="22:22" x14ac:dyDescent="0.35">
      <c r="V49340" s="17"/>
    </row>
    <row r="49341" spans="22:22" x14ac:dyDescent="0.35">
      <c r="V49341" s="17"/>
    </row>
    <row r="49342" spans="22:22" x14ac:dyDescent="0.35">
      <c r="V49342" s="17"/>
    </row>
    <row r="49343" spans="22:22" x14ac:dyDescent="0.35">
      <c r="V49343" s="17"/>
    </row>
    <row r="49344" spans="22:22" x14ac:dyDescent="0.35">
      <c r="V49344" s="17"/>
    </row>
    <row r="49345" spans="22:22" x14ac:dyDescent="0.35">
      <c r="V49345" s="17"/>
    </row>
    <row r="49346" spans="22:22" x14ac:dyDescent="0.35">
      <c r="V49346" s="17"/>
    </row>
    <row r="49347" spans="22:22" x14ac:dyDescent="0.35">
      <c r="V49347" s="17"/>
    </row>
    <row r="49348" spans="22:22" x14ac:dyDescent="0.35">
      <c r="V49348" s="17"/>
    </row>
    <row r="49349" spans="22:22" x14ac:dyDescent="0.35">
      <c r="V49349" s="17"/>
    </row>
    <row r="49350" spans="22:22" x14ac:dyDescent="0.35">
      <c r="V49350" s="17"/>
    </row>
    <row r="49351" spans="22:22" x14ac:dyDescent="0.35">
      <c r="V49351" s="17"/>
    </row>
    <row r="49352" spans="22:22" x14ac:dyDescent="0.35">
      <c r="V49352" s="17"/>
    </row>
    <row r="49353" spans="22:22" x14ac:dyDescent="0.35">
      <c r="V49353" s="17"/>
    </row>
    <row r="49354" spans="22:22" x14ac:dyDescent="0.35">
      <c r="V49354" s="17"/>
    </row>
    <row r="49355" spans="22:22" x14ac:dyDescent="0.35">
      <c r="V49355" s="17"/>
    </row>
    <row r="49356" spans="22:22" x14ac:dyDescent="0.35">
      <c r="V49356" s="17"/>
    </row>
    <row r="49357" spans="22:22" x14ac:dyDescent="0.35">
      <c r="V49357" s="17"/>
    </row>
    <row r="49358" spans="22:22" x14ac:dyDescent="0.35">
      <c r="V49358" s="17"/>
    </row>
    <row r="49359" spans="22:22" x14ac:dyDescent="0.35">
      <c r="V49359" s="17"/>
    </row>
    <row r="49360" spans="22:22" x14ac:dyDescent="0.35">
      <c r="V49360" s="17"/>
    </row>
    <row r="49361" spans="22:22" x14ac:dyDescent="0.35">
      <c r="V49361" s="17"/>
    </row>
    <row r="49362" spans="22:22" x14ac:dyDescent="0.35">
      <c r="V49362" s="17"/>
    </row>
    <row r="49363" spans="22:22" x14ac:dyDescent="0.35">
      <c r="V49363" s="17"/>
    </row>
    <row r="49364" spans="22:22" x14ac:dyDescent="0.35">
      <c r="V49364" s="17"/>
    </row>
    <row r="49365" spans="22:22" x14ac:dyDescent="0.35">
      <c r="V49365" s="17"/>
    </row>
    <row r="49366" spans="22:22" x14ac:dyDescent="0.35">
      <c r="V49366" s="17"/>
    </row>
    <row r="49367" spans="22:22" x14ac:dyDescent="0.35">
      <c r="V49367" s="17"/>
    </row>
    <row r="49368" spans="22:22" x14ac:dyDescent="0.35">
      <c r="V49368" s="17"/>
    </row>
    <row r="49369" spans="22:22" x14ac:dyDescent="0.35">
      <c r="V49369" s="17"/>
    </row>
    <row r="49370" spans="22:22" x14ac:dyDescent="0.35">
      <c r="V49370" s="17"/>
    </row>
    <row r="49371" spans="22:22" x14ac:dyDescent="0.35">
      <c r="V49371" s="17"/>
    </row>
    <row r="49372" spans="22:22" x14ac:dyDescent="0.35">
      <c r="V49372" s="17"/>
    </row>
    <row r="49373" spans="22:22" x14ac:dyDescent="0.35">
      <c r="V49373" s="17"/>
    </row>
    <row r="49374" spans="22:22" x14ac:dyDescent="0.35">
      <c r="V49374" s="17"/>
    </row>
    <row r="49375" spans="22:22" x14ac:dyDescent="0.35">
      <c r="V49375" s="17"/>
    </row>
    <row r="49376" spans="22:22" x14ac:dyDescent="0.35">
      <c r="V49376" s="17"/>
    </row>
    <row r="49377" spans="22:22" x14ac:dyDescent="0.35">
      <c r="V49377" s="17"/>
    </row>
    <row r="49378" spans="22:22" x14ac:dyDescent="0.35">
      <c r="V49378" s="17"/>
    </row>
    <row r="49379" spans="22:22" x14ac:dyDescent="0.35">
      <c r="V49379" s="17"/>
    </row>
    <row r="49380" spans="22:22" x14ac:dyDescent="0.35">
      <c r="V49380" s="17"/>
    </row>
    <row r="49381" spans="22:22" x14ac:dyDescent="0.35">
      <c r="V49381" s="17"/>
    </row>
    <row r="49382" spans="22:22" x14ac:dyDescent="0.35">
      <c r="V49382" s="17"/>
    </row>
    <row r="49383" spans="22:22" x14ac:dyDescent="0.35">
      <c r="V49383" s="17"/>
    </row>
    <row r="49384" spans="22:22" x14ac:dyDescent="0.35">
      <c r="V49384" s="17"/>
    </row>
    <row r="49385" spans="22:22" x14ac:dyDescent="0.35">
      <c r="V49385" s="17"/>
    </row>
    <row r="49386" spans="22:22" x14ac:dyDescent="0.35">
      <c r="V49386" s="17"/>
    </row>
    <row r="49387" spans="22:22" x14ac:dyDescent="0.35">
      <c r="V49387" s="17"/>
    </row>
    <row r="49388" spans="22:22" x14ac:dyDescent="0.35">
      <c r="V49388" s="17"/>
    </row>
    <row r="49389" spans="22:22" x14ac:dyDescent="0.35">
      <c r="V49389" s="17"/>
    </row>
    <row r="49390" spans="22:22" x14ac:dyDescent="0.35">
      <c r="V49390" s="17"/>
    </row>
    <row r="49391" spans="22:22" x14ac:dyDescent="0.35">
      <c r="V49391" s="17"/>
    </row>
    <row r="49392" spans="22:22" x14ac:dyDescent="0.35">
      <c r="V49392" s="17"/>
    </row>
    <row r="49393" spans="22:22" x14ac:dyDescent="0.35">
      <c r="V49393" s="17"/>
    </row>
    <row r="49394" spans="22:22" x14ac:dyDescent="0.35">
      <c r="V49394" s="17"/>
    </row>
    <row r="49395" spans="22:22" x14ac:dyDescent="0.35">
      <c r="V49395" s="17"/>
    </row>
    <row r="49396" spans="22:22" x14ac:dyDescent="0.35">
      <c r="V49396" s="17"/>
    </row>
    <row r="49397" spans="22:22" x14ac:dyDescent="0.35">
      <c r="V49397" s="17"/>
    </row>
    <row r="49398" spans="22:22" x14ac:dyDescent="0.35">
      <c r="V49398" s="17"/>
    </row>
    <row r="49399" spans="22:22" x14ac:dyDescent="0.35">
      <c r="V49399" s="17"/>
    </row>
    <row r="49400" spans="22:22" x14ac:dyDescent="0.35">
      <c r="V49400" s="17"/>
    </row>
    <row r="49401" spans="22:22" x14ac:dyDescent="0.35">
      <c r="V49401" s="17"/>
    </row>
    <row r="49402" spans="22:22" x14ac:dyDescent="0.35">
      <c r="V49402" s="17"/>
    </row>
    <row r="49403" spans="22:22" x14ac:dyDescent="0.35">
      <c r="V49403" s="17"/>
    </row>
    <row r="49404" spans="22:22" x14ac:dyDescent="0.35">
      <c r="V49404" s="17"/>
    </row>
    <row r="49405" spans="22:22" x14ac:dyDescent="0.35">
      <c r="V49405" s="17"/>
    </row>
    <row r="49406" spans="22:22" x14ac:dyDescent="0.35">
      <c r="V49406" s="17"/>
    </row>
    <row r="49407" spans="22:22" x14ac:dyDescent="0.35">
      <c r="V49407" s="17"/>
    </row>
    <row r="49408" spans="22:22" x14ac:dyDescent="0.35">
      <c r="V49408" s="17"/>
    </row>
    <row r="49409" spans="22:22" x14ac:dyDescent="0.35">
      <c r="V49409" s="17"/>
    </row>
    <row r="49410" spans="22:22" x14ac:dyDescent="0.35">
      <c r="V49410" s="17"/>
    </row>
    <row r="49411" spans="22:22" x14ac:dyDescent="0.35">
      <c r="V49411" s="17"/>
    </row>
    <row r="49412" spans="22:22" x14ac:dyDescent="0.35">
      <c r="V49412" s="17"/>
    </row>
    <row r="49413" spans="22:22" x14ac:dyDescent="0.35">
      <c r="V49413" s="17"/>
    </row>
    <row r="49414" spans="22:22" x14ac:dyDescent="0.35">
      <c r="V49414" s="17"/>
    </row>
    <row r="49415" spans="22:22" x14ac:dyDescent="0.35">
      <c r="V49415" s="17"/>
    </row>
    <row r="49416" spans="22:22" x14ac:dyDescent="0.35">
      <c r="V49416" s="17"/>
    </row>
    <row r="49417" spans="22:22" x14ac:dyDescent="0.35">
      <c r="V49417" s="17"/>
    </row>
    <row r="49418" spans="22:22" x14ac:dyDescent="0.35">
      <c r="V49418" s="17"/>
    </row>
    <row r="49419" spans="22:22" x14ac:dyDescent="0.35">
      <c r="V49419" s="17"/>
    </row>
    <row r="49420" spans="22:22" x14ac:dyDescent="0.35">
      <c r="V49420" s="17"/>
    </row>
    <row r="49421" spans="22:22" x14ac:dyDescent="0.35">
      <c r="V49421" s="17"/>
    </row>
    <row r="49422" spans="22:22" x14ac:dyDescent="0.35">
      <c r="V49422" s="17"/>
    </row>
    <row r="49423" spans="22:22" x14ac:dyDescent="0.35">
      <c r="V49423" s="17"/>
    </row>
    <row r="49424" spans="22:22" x14ac:dyDescent="0.35">
      <c r="V49424" s="17"/>
    </row>
    <row r="49425" spans="22:22" x14ac:dyDescent="0.35">
      <c r="V49425" s="17"/>
    </row>
    <row r="49426" spans="22:22" x14ac:dyDescent="0.35">
      <c r="V49426" s="17"/>
    </row>
    <row r="49427" spans="22:22" x14ac:dyDescent="0.35">
      <c r="V49427" s="17"/>
    </row>
    <row r="49428" spans="22:22" x14ac:dyDescent="0.35">
      <c r="V49428" s="17"/>
    </row>
    <row r="49429" spans="22:22" x14ac:dyDescent="0.35">
      <c r="V49429" s="17"/>
    </row>
    <row r="49430" spans="22:22" x14ac:dyDescent="0.35">
      <c r="V49430" s="17"/>
    </row>
    <row r="49431" spans="22:22" x14ac:dyDescent="0.35">
      <c r="V49431" s="17"/>
    </row>
    <row r="49432" spans="22:22" x14ac:dyDescent="0.35">
      <c r="V49432" s="17"/>
    </row>
    <row r="49433" spans="22:22" x14ac:dyDescent="0.35">
      <c r="V49433" s="17"/>
    </row>
    <row r="49434" spans="22:22" x14ac:dyDescent="0.35">
      <c r="V49434" s="17"/>
    </row>
    <row r="49435" spans="22:22" x14ac:dyDescent="0.35">
      <c r="V49435" s="17"/>
    </row>
    <row r="49436" spans="22:22" x14ac:dyDescent="0.35">
      <c r="V49436" s="17"/>
    </row>
    <row r="49437" spans="22:22" x14ac:dyDescent="0.35">
      <c r="V49437" s="17"/>
    </row>
    <row r="49438" spans="22:22" x14ac:dyDescent="0.35">
      <c r="V49438" s="17"/>
    </row>
    <row r="49439" spans="22:22" x14ac:dyDescent="0.35">
      <c r="V49439" s="17"/>
    </row>
    <row r="49440" spans="22:22" x14ac:dyDescent="0.35">
      <c r="V49440" s="17"/>
    </row>
    <row r="49441" spans="22:22" x14ac:dyDescent="0.35">
      <c r="V49441" s="17"/>
    </row>
    <row r="49442" spans="22:22" x14ac:dyDescent="0.35">
      <c r="V49442" s="17"/>
    </row>
    <row r="49443" spans="22:22" x14ac:dyDescent="0.35">
      <c r="V49443" s="17"/>
    </row>
    <row r="49444" spans="22:22" x14ac:dyDescent="0.35">
      <c r="V49444" s="17"/>
    </row>
    <row r="49445" spans="22:22" x14ac:dyDescent="0.35">
      <c r="V49445" s="17"/>
    </row>
    <row r="49446" spans="22:22" x14ac:dyDescent="0.35">
      <c r="V49446" s="17"/>
    </row>
    <row r="49447" spans="22:22" x14ac:dyDescent="0.35">
      <c r="V49447" s="17"/>
    </row>
    <row r="49448" spans="22:22" x14ac:dyDescent="0.35">
      <c r="V49448" s="17"/>
    </row>
    <row r="49449" spans="22:22" x14ac:dyDescent="0.35">
      <c r="V49449" s="17"/>
    </row>
    <row r="49450" spans="22:22" x14ac:dyDescent="0.35">
      <c r="V49450" s="17"/>
    </row>
    <row r="49451" spans="22:22" x14ac:dyDescent="0.35">
      <c r="V49451" s="17"/>
    </row>
    <row r="49452" spans="22:22" x14ac:dyDescent="0.35">
      <c r="V49452" s="17"/>
    </row>
    <row r="49453" spans="22:22" x14ac:dyDescent="0.35">
      <c r="V49453" s="17"/>
    </row>
    <row r="49454" spans="22:22" x14ac:dyDescent="0.35">
      <c r="V49454" s="17"/>
    </row>
    <row r="49455" spans="22:22" x14ac:dyDescent="0.35">
      <c r="V49455" s="17"/>
    </row>
    <row r="49456" spans="22:22" x14ac:dyDescent="0.35">
      <c r="V49456" s="17"/>
    </row>
    <row r="49457" spans="22:22" x14ac:dyDescent="0.35">
      <c r="V49457" s="17"/>
    </row>
    <row r="49458" spans="22:22" x14ac:dyDescent="0.35">
      <c r="V49458" s="17"/>
    </row>
    <row r="49459" spans="22:22" x14ac:dyDescent="0.35">
      <c r="V49459" s="17"/>
    </row>
    <row r="49460" spans="22:22" x14ac:dyDescent="0.35">
      <c r="V49460" s="17"/>
    </row>
    <row r="49461" spans="22:22" x14ac:dyDescent="0.35">
      <c r="V49461" s="17"/>
    </row>
    <row r="49462" spans="22:22" x14ac:dyDescent="0.35">
      <c r="V49462" s="17"/>
    </row>
    <row r="49463" spans="22:22" x14ac:dyDescent="0.35">
      <c r="V49463" s="17"/>
    </row>
    <row r="49464" spans="22:22" x14ac:dyDescent="0.35">
      <c r="V49464" s="17"/>
    </row>
    <row r="49465" spans="22:22" x14ac:dyDescent="0.35">
      <c r="V49465" s="17"/>
    </row>
    <row r="49466" spans="22:22" x14ac:dyDescent="0.35">
      <c r="V49466" s="17"/>
    </row>
    <row r="49467" spans="22:22" x14ac:dyDescent="0.35">
      <c r="V49467" s="17"/>
    </row>
    <row r="49468" spans="22:22" x14ac:dyDescent="0.35">
      <c r="V49468" s="17"/>
    </row>
    <row r="49469" spans="22:22" x14ac:dyDescent="0.35">
      <c r="V49469" s="17"/>
    </row>
    <row r="49470" spans="22:22" x14ac:dyDescent="0.35">
      <c r="V49470" s="17"/>
    </row>
    <row r="49471" spans="22:22" x14ac:dyDescent="0.35">
      <c r="V49471" s="17"/>
    </row>
    <row r="49472" spans="22:22" x14ac:dyDescent="0.35">
      <c r="V49472" s="17"/>
    </row>
    <row r="49473" spans="22:22" x14ac:dyDescent="0.35">
      <c r="V49473" s="17"/>
    </row>
    <row r="49474" spans="22:22" x14ac:dyDescent="0.35">
      <c r="V49474" s="17"/>
    </row>
    <row r="49475" spans="22:22" x14ac:dyDescent="0.35">
      <c r="V49475" s="17"/>
    </row>
    <row r="49476" spans="22:22" x14ac:dyDescent="0.35">
      <c r="V49476" s="17"/>
    </row>
    <row r="49477" spans="22:22" x14ac:dyDescent="0.35">
      <c r="V49477" s="17"/>
    </row>
    <row r="49478" spans="22:22" x14ac:dyDescent="0.35">
      <c r="V49478" s="17"/>
    </row>
    <row r="49479" spans="22:22" x14ac:dyDescent="0.35">
      <c r="V49479" s="17"/>
    </row>
    <row r="49480" spans="22:22" x14ac:dyDescent="0.35">
      <c r="V49480" s="17"/>
    </row>
    <row r="49481" spans="22:22" x14ac:dyDescent="0.35">
      <c r="V49481" s="17"/>
    </row>
    <row r="49482" spans="22:22" x14ac:dyDescent="0.35">
      <c r="V49482" s="17"/>
    </row>
    <row r="49483" spans="22:22" x14ac:dyDescent="0.35">
      <c r="V49483" s="17"/>
    </row>
    <row r="49484" spans="22:22" x14ac:dyDescent="0.35">
      <c r="V49484" s="17"/>
    </row>
    <row r="49485" spans="22:22" x14ac:dyDescent="0.35">
      <c r="V49485" s="17"/>
    </row>
    <row r="49486" spans="22:22" x14ac:dyDescent="0.35">
      <c r="V49486" s="17"/>
    </row>
    <row r="49487" spans="22:22" x14ac:dyDescent="0.35">
      <c r="V49487" s="17"/>
    </row>
    <row r="49488" spans="22:22" x14ac:dyDescent="0.35">
      <c r="V49488" s="17"/>
    </row>
    <row r="49489" spans="22:22" x14ac:dyDescent="0.35">
      <c r="V49489" s="17"/>
    </row>
    <row r="49490" spans="22:22" x14ac:dyDescent="0.35">
      <c r="V49490" s="17"/>
    </row>
    <row r="49491" spans="22:22" x14ac:dyDescent="0.35">
      <c r="V49491" s="17"/>
    </row>
    <row r="49492" spans="22:22" x14ac:dyDescent="0.35">
      <c r="V49492" s="17"/>
    </row>
    <row r="49493" spans="22:22" x14ac:dyDescent="0.35">
      <c r="V49493" s="17"/>
    </row>
    <row r="49494" spans="22:22" x14ac:dyDescent="0.35">
      <c r="V49494" s="17"/>
    </row>
    <row r="49495" spans="22:22" x14ac:dyDescent="0.35">
      <c r="V49495" s="17"/>
    </row>
    <row r="49496" spans="22:22" x14ac:dyDescent="0.35">
      <c r="V49496" s="17"/>
    </row>
    <row r="49497" spans="22:22" x14ac:dyDescent="0.35">
      <c r="V49497" s="17"/>
    </row>
    <row r="49498" spans="22:22" x14ac:dyDescent="0.35">
      <c r="V49498" s="17"/>
    </row>
    <row r="49499" spans="22:22" x14ac:dyDescent="0.35">
      <c r="V49499" s="17"/>
    </row>
    <row r="49500" spans="22:22" x14ac:dyDescent="0.35">
      <c r="V49500" s="17"/>
    </row>
    <row r="49501" spans="22:22" x14ac:dyDescent="0.35">
      <c r="V49501" s="17"/>
    </row>
    <row r="49502" spans="22:22" x14ac:dyDescent="0.35">
      <c r="V49502" s="17"/>
    </row>
    <row r="49503" spans="22:22" x14ac:dyDescent="0.35">
      <c r="V49503" s="17"/>
    </row>
    <row r="49504" spans="22:22" x14ac:dyDescent="0.35">
      <c r="V49504" s="17"/>
    </row>
    <row r="49505" spans="22:22" x14ac:dyDescent="0.35">
      <c r="V49505" s="17"/>
    </row>
    <row r="49506" spans="22:22" x14ac:dyDescent="0.35">
      <c r="V49506" s="17"/>
    </row>
    <row r="49507" spans="22:22" x14ac:dyDescent="0.35">
      <c r="V49507" s="17"/>
    </row>
    <row r="49508" spans="22:22" x14ac:dyDescent="0.35">
      <c r="V49508" s="17"/>
    </row>
    <row r="49509" spans="22:22" x14ac:dyDescent="0.35">
      <c r="V49509" s="17"/>
    </row>
    <row r="49510" spans="22:22" x14ac:dyDescent="0.35">
      <c r="V49510" s="17"/>
    </row>
    <row r="49511" spans="22:22" x14ac:dyDescent="0.35">
      <c r="V49511" s="17"/>
    </row>
    <row r="49512" spans="22:22" x14ac:dyDescent="0.35">
      <c r="V49512" s="17"/>
    </row>
    <row r="49513" spans="22:22" x14ac:dyDescent="0.35">
      <c r="V49513" s="17"/>
    </row>
    <row r="49514" spans="22:22" x14ac:dyDescent="0.35">
      <c r="V49514" s="17"/>
    </row>
    <row r="49515" spans="22:22" x14ac:dyDescent="0.35">
      <c r="V49515" s="17"/>
    </row>
    <row r="49516" spans="22:22" x14ac:dyDescent="0.35">
      <c r="V49516" s="17"/>
    </row>
    <row r="49517" spans="22:22" x14ac:dyDescent="0.35">
      <c r="V49517" s="17"/>
    </row>
    <row r="49518" spans="22:22" x14ac:dyDescent="0.35">
      <c r="V49518" s="17"/>
    </row>
    <row r="49519" spans="22:22" x14ac:dyDescent="0.35">
      <c r="V49519" s="17"/>
    </row>
    <row r="49520" spans="22:22" x14ac:dyDescent="0.35">
      <c r="V49520" s="17"/>
    </row>
    <row r="49521" spans="22:22" x14ac:dyDescent="0.35">
      <c r="V49521" s="17"/>
    </row>
    <row r="49522" spans="22:22" x14ac:dyDescent="0.35">
      <c r="V49522" s="17"/>
    </row>
    <row r="49523" spans="22:22" x14ac:dyDescent="0.35">
      <c r="V49523" s="17"/>
    </row>
    <row r="49524" spans="22:22" x14ac:dyDescent="0.35">
      <c r="V49524" s="17"/>
    </row>
    <row r="49525" spans="22:22" x14ac:dyDescent="0.35">
      <c r="V49525" s="17"/>
    </row>
    <row r="49526" spans="22:22" x14ac:dyDescent="0.35">
      <c r="V49526" s="17"/>
    </row>
    <row r="49527" spans="22:22" x14ac:dyDescent="0.35">
      <c r="V49527" s="17"/>
    </row>
    <row r="49528" spans="22:22" x14ac:dyDescent="0.35">
      <c r="V49528" s="17"/>
    </row>
    <row r="49529" spans="22:22" x14ac:dyDescent="0.35">
      <c r="V49529" s="17"/>
    </row>
    <row r="49530" spans="22:22" x14ac:dyDescent="0.35">
      <c r="V49530" s="17"/>
    </row>
    <row r="49531" spans="22:22" x14ac:dyDescent="0.35">
      <c r="V49531" s="17"/>
    </row>
    <row r="49532" spans="22:22" x14ac:dyDescent="0.35">
      <c r="V49532" s="17"/>
    </row>
    <row r="49533" spans="22:22" x14ac:dyDescent="0.35">
      <c r="V49533" s="17"/>
    </row>
    <row r="49534" spans="22:22" x14ac:dyDescent="0.35">
      <c r="V49534" s="17"/>
    </row>
    <row r="49535" spans="22:22" x14ac:dyDescent="0.35">
      <c r="V49535" s="17"/>
    </row>
    <row r="49536" spans="22:22" x14ac:dyDescent="0.35">
      <c r="V49536" s="17"/>
    </row>
    <row r="49537" spans="22:22" x14ac:dyDescent="0.35">
      <c r="V49537" s="17"/>
    </row>
    <row r="49538" spans="22:22" x14ac:dyDescent="0.35">
      <c r="V49538" s="17"/>
    </row>
    <row r="49539" spans="22:22" x14ac:dyDescent="0.35">
      <c r="V49539" s="17"/>
    </row>
    <row r="49540" spans="22:22" x14ac:dyDescent="0.35">
      <c r="V49540" s="17"/>
    </row>
    <row r="49541" spans="22:22" x14ac:dyDescent="0.35">
      <c r="V49541" s="17"/>
    </row>
    <row r="49542" spans="22:22" x14ac:dyDescent="0.35">
      <c r="V49542" s="17"/>
    </row>
    <row r="49543" spans="22:22" x14ac:dyDescent="0.35">
      <c r="V49543" s="17"/>
    </row>
    <row r="49544" spans="22:22" x14ac:dyDescent="0.35">
      <c r="V49544" s="17"/>
    </row>
    <row r="49545" spans="22:22" x14ac:dyDescent="0.35">
      <c r="V49545" s="17"/>
    </row>
    <row r="49546" spans="22:22" x14ac:dyDescent="0.35">
      <c r="V49546" s="17"/>
    </row>
    <row r="49547" spans="22:22" x14ac:dyDescent="0.35">
      <c r="V49547" s="17"/>
    </row>
    <row r="49548" spans="22:22" x14ac:dyDescent="0.35">
      <c r="V49548" s="17"/>
    </row>
    <row r="49549" spans="22:22" x14ac:dyDescent="0.35">
      <c r="V49549" s="17"/>
    </row>
    <row r="49550" spans="22:22" x14ac:dyDescent="0.35">
      <c r="V49550" s="17"/>
    </row>
    <row r="49551" spans="22:22" x14ac:dyDescent="0.35">
      <c r="V49551" s="17"/>
    </row>
    <row r="49552" spans="22:22" x14ac:dyDescent="0.35">
      <c r="V49552" s="17"/>
    </row>
    <row r="49553" spans="22:22" x14ac:dyDescent="0.35">
      <c r="V49553" s="17"/>
    </row>
    <row r="49554" spans="22:22" x14ac:dyDescent="0.35">
      <c r="V49554" s="17"/>
    </row>
    <row r="49555" spans="22:22" x14ac:dyDescent="0.35">
      <c r="V49555" s="17"/>
    </row>
    <row r="49556" spans="22:22" x14ac:dyDescent="0.35">
      <c r="V49556" s="17"/>
    </row>
    <row r="49557" spans="22:22" x14ac:dyDescent="0.35">
      <c r="V49557" s="17"/>
    </row>
    <row r="49558" spans="22:22" x14ac:dyDescent="0.35">
      <c r="V49558" s="17"/>
    </row>
    <row r="49559" spans="22:22" x14ac:dyDescent="0.35">
      <c r="V49559" s="17"/>
    </row>
    <row r="49560" spans="22:22" x14ac:dyDescent="0.35">
      <c r="V49560" s="17"/>
    </row>
    <row r="49561" spans="22:22" x14ac:dyDescent="0.35">
      <c r="V49561" s="17"/>
    </row>
    <row r="49562" spans="22:22" x14ac:dyDescent="0.35">
      <c r="V49562" s="17"/>
    </row>
    <row r="49563" spans="22:22" x14ac:dyDescent="0.35">
      <c r="V49563" s="17"/>
    </row>
    <row r="49564" spans="22:22" x14ac:dyDescent="0.35">
      <c r="V49564" s="17"/>
    </row>
    <row r="49565" spans="22:22" x14ac:dyDescent="0.35">
      <c r="V49565" s="17"/>
    </row>
    <row r="49566" spans="22:22" x14ac:dyDescent="0.35">
      <c r="V49566" s="17"/>
    </row>
    <row r="49567" spans="22:22" x14ac:dyDescent="0.35">
      <c r="V49567" s="17"/>
    </row>
    <row r="49568" spans="22:22" x14ac:dyDescent="0.35">
      <c r="V49568" s="17"/>
    </row>
    <row r="49569" spans="22:22" x14ac:dyDescent="0.35">
      <c r="V49569" s="17"/>
    </row>
    <row r="49570" spans="22:22" x14ac:dyDescent="0.35">
      <c r="V49570" s="17"/>
    </row>
    <row r="49571" spans="22:22" x14ac:dyDescent="0.35">
      <c r="V49571" s="17"/>
    </row>
    <row r="49572" spans="22:22" x14ac:dyDescent="0.35">
      <c r="V49572" s="17"/>
    </row>
    <row r="49573" spans="22:22" x14ac:dyDescent="0.35">
      <c r="V49573" s="17"/>
    </row>
    <row r="49574" spans="22:22" x14ac:dyDescent="0.35">
      <c r="V49574" s="17"/>
    </row>
    <row r="49575" spans="22:22" x14ac:dyDescent="0.35">
      <c r="V49575" s="17"/>
    </row>
    <row r="49576" spans="22:22" x14ac:dyDescent="0.35">
      <c r="V49576" s="17"/>
    </row>
    <row r="49577" spans="22:22" x14ac:dyDescent="0.35">
      <c r="V49577" s="17"/>
    </row>
    <row r="49578" spans="22:22" x14ac:dyDescent="0.35">
      <c r="V49578" s="17"/>
    </row>
    <row r="49579" spans="22:22" x14ac:dyDescent="0.35">
      <c r="V49579" s="17"/>
    </row>
    <row r="49580" spans="22:22" x14ac:dyDescent="0.35">
      <c r="V49580" s="17"/>
    </row>
    <row r="49581" spans="22:22" x14ac:dyDescent="0.35">
      <c r="V49581" s="17"/>
    </row>
    <row r="49582" spans="22:22" x14ac:dyDescent="0.35">
      <c r="V49582" s="17"/>
    </row>
    <row r="49583" spans="22:22" x14ac:dyDescent="0.35">
      <c r="V49583" s="17"/>
    </row>
    <row r="49584" spans="22:22" x14ac:dyDescent="0.35">
      <c r="V49584" s="17"/>
    </row>
    <row r="49585" spans="22:22" x14ac:dyDescent="0.35">
      <c r="V49585" s="17"/>
    </row>
    <row r="49586" spans="22:22" x14ac:dyDescent="0.35">
      <c r="V49586" s="17"/>
    </row>
    <row r="49587" spans="22:22" x14ac:dyDescent="0.35">
      <c r="V49587" s="17"/>
    </row>
    <row r="49588" spans="22:22" x14ac:dyDescent="0.35">
      <c r="V49588" s="17"/>
    </row>
    <row r="49589" spans="22:22" x14ac:dyDescent="0.35">
      <c r="V49589" s="17"/>
    </row>
    <row r="49590" spans="22:22" x14ac:dyDescent="0.35">
      <c r="V49590" s="17"/>
    </row>
    <row r="49591" spans="22:22" x14ac:dyDescent="0.35">
      <c r="V49591" s="17"/>
    </row>
    <row r="49592" spans="22:22" x14ac:dyDescent="0.35">
      <c r="V49592" s="17"/>
    </row>
    <row r="49593" spans="22:22" x14ac:dyDescent="0.35">
      <c r="V49593" s="17"/>
    </row>
    <row r="49594" spans="22:22" x14ac:dyDescent="0.35">
      <c r="V49594" s="17"/>
    </row>
    <row r="49595" spans="22:22" x14ac:dyDescent="0.35">
      <c r="V49595" s="17"/>
    </row>
    <row r="49596" spans="22:22" x14ac:dyDescent="0.35">
      <c r="V49596" s="17"/>
    </row>
    <row r="49597" spans="22:22" x14ac:dyDescent="0.35">
      <c r="V49597" s="17"/>
    </row>
    <row r="49598" spans="22:22" x14ac:dyDescent="0.35">
      <c r="V49598" s="17"/>
    </row>
    <row r="49599" spans="22:22" x14ac:dyDescent="0.35">
      <c r="V49599" s="17"/>
    </row>
    <row r="49600" spans="22:22" x14ac:dyDescent="0.35">
      <c r="V49600" s="17"/>
    </row>
    <row r="49601" spans="22:22" x14ac:dyDescent="0.35">
      <c r="V49601" s="17"/>
    </row>
    <row r="49602" spans="22:22" x14ac:dyDescent="0.35">
      <c r="V49602" s="17"/>
    </row>
    <row r="49603" spans="22:22" x14ac:dyDescent="0.35">
      <c r="V49603" s="17"/>
    </row>
    <row r="49604" spans="22:22" x14ac:dyDescent="0.35">
      <c r="V49604" s="17"/>
    </row>
    <row r="49605" spans="22:22" x14ac:dyDescent="0.35">
      <c r="V49605" s="17"/>
    </row>
    <row r="49606" spans="22:22" x14ac:dyDescent="0.35">
      <c r="V49606" s="17"/>
    </row>
    <row r="49607" spans="22:22" x14ac:dyDescent="0.35">
      <c r="V49607" s="17"/>
    </row>
    <row r="49608" spans="22:22" x14ac:dyDescent="0.35">
      <c r="V49608" s="17"/>
    </row>
    <row r="49609" spans="22:22" x14ac:dyDescent="0.35">
      <c r="V49609" s="17"/>
    </row>
    <row r="49610" spans="22:22" x14ac:dyDescent="0.35">
      <c r="V49610" s="17"/>
    </row>
    <row r="49611" spans="22:22" x14ac:dyDescent="0.35">
      <c r="V49611" s="17"/>
    </row>
    <row r="49612" spans="22:22" x14ac:dyDescent="0.35">
      <c r="V49612" s="17"/>
    </row>
    <row r="49613" spans="22:22" x14ac:dyDescent="0.35">
      <c r="V49613" s="17"/>
    </row>
    <row r="49614" spans="22:22" x14ac:dyDescent="0.35">
      <c r="V49614" s="17"/>
    </row>
    <row r="49615" spans="22:22" x14ac:dyDescent="0.35">
      <c r="V49615" s="17"/>
    </row>
    <row r="49616" spans="22:22" x14ac:dyDescent="0.35">
      <c r="V49616" s="17"/>
    </row>
    <row r="49617" spans="22:22" x14ac:dyDescent="0.35">
      <c r="V49617" s="17"/>
    </row>
    <row r="49618" spans="22:22" x14ac:dyDescent="0.35">
      <c r="V49618" s="17"/>
    </row>
    <row r="49619" spans="22:22" x14ac:dyDescent="0.35">
      <c r="V49619" s="17"/>
    </row>
    <row r="49620" spans="22:22" x14ac:dyDescent="0.35">
      <c r="V49620" s="17"/>
    </row>
    <row r="49621" spans="22:22" x14ac:dyDescent="0.35">
      <c r="V49621" s="17"/>
    </row>
    <row r="49622" spans="22:22" x14ac:dyDescent="0.35">
      <c r="V49622" s="17"/>
    </row>
    <row r="49623" spans="22:22" x14ac:dyDescent="0.35">
      <c r="V49623" s="17"/>
    </row>
    <row r="49624" spans="22:22" x14ac:dyDescent="0.35">
      <c r="V49624" s="17"/>
    </row>
    <row r="49625" spans="22:22" x14ac:dyDescent="0.35">
      <c r="V49625" s="17"/>
    </row>
    <row r="49626" spans="22:22" x14ac:dyDescent="0.35">
      <c r="V49626" s="17"/>
    </row>
    <row r="49627" spans="22:22" x14ac:dyDescent="0.35">
      <c r="V49627" s="17"/>
    </row>
    <row r="49628" spans="22:22" x14ac:dyDescent="0.35">
      <c r="V49628" s="17"/>
    </row>
    <row r="49629" spans="22:22" x14ac:dyDescent="0.35">
      <c r="V49629" s="17"/>
    </row>
    <row r="49630" spans="22:22" x14ac:dyDescent="0.35">
      <c r="V49630" s="17"/>
    </row>
    <row r="49631" spans="22:22" x14ac:dyDescent="0.35">
      <c r="V49631" s="17"/>
    </row>
    <row r="49632" spans="22:22" x14ac:dyDescent="0.35">
      <c r="V49632" s="17"/>
    </row>
    <row r="49633" spans="22:22" x14ac:dyDescent="0.35">
      <c r="V49633" s="17"/>
    </row>
    <row r="49634" spans="22:22" x14ac:dyDescent="0.35">
      <c r="V49634" s="17"/>
    </row>
    <row r="49635" spans="22:22" x14ac:dyDescent="0.35">
      <c r="V49635" s="17"/>
    </row>
    <row r="49636" spans="22:22" x14ac:dyDescent="0.35">
      <c r="V49636" s="17"/>
    </row>
    <row r="49637" spans="22:22" x14ac:dyDescent="0.35">
      <c r="V49637" s="17"/>
    </row>
    <row r="49638" spans="22:22" x14ac:dyDescent="0.35">
      <c r="V49638" s="17"/>
    </row>
    <row r="49639" spans="22:22" x14ac:dyDescent="0.35">
      <c r="V49639" s="17"/>
    </row>
    <row r="49640" spans="22:22" x14ac:dyDescent="0.35">
      <c r="V49640" s="17"/>
    </row>
    <row r="49641" spans="22:22" x14ac:dyDescent="0.35">
      <c r="V49641" s="17"/>
    </row>
    <row r="49642" spans="22:22" x14ac:dyDescent="0.35">
      <c r="V49642" s="17"/>
    </row>
    <row r="49643" spans="22:22" x14ac:dyDescent="0.35">
      <c r="V49643" s="17"/>
    </row>
    <row r="49644" spans="22:22" x14ac:dyDescent="0.35">
      <c r="V49644" s="17"/>
    </row>
    <row r="49645" spans="22:22" x14ac:dyDescent="0.35">
      <c r="V49645" s="17"/>
    </row>
    <row r="49646" spans="22:22" x14ac:dyDescent="0.35">
      <c r="V49646" s="17"/>
    </row>
    <row r="49647" spans="22:22" x14ac:dyDescent="0.35">
      <c r="V49647" s="17"/>
    </row>
    <row r="49648" spans="22:22" x14ac:dyDescent="0.35">
      <c r="V49648" s="17"/>
    </row>
    <row r="49649" spans="22:22" x14ac:dyDescent="0.35">
      <c r="V49649" s="17"/>
    </row>
    <row r="49650" spans="22:22" x14ac:dyDescent="0.35">
      <c r="V49650" s="17"/>
    </row>
    <row r="49651" spans="22:22" x14ac:dyDescent="0.35">
      <c r="V49651" s="17"/>
    </row>
    <row r="49652" spans="22:22" x14ac:dyDescent="0.35">
      <c r="V49652" s="17"/>
    </row>
    <row r="49653" spans="22:22" x14ac:dyDescent="0.35">
      <c r="V49653" s="17"/>
    </row>
    <row r="49654" spans="22:22" x14ac:dyDescent="0.35">
      <c r="V49654" s="17"/>
    </row>
    <row r="49655" spans="22:22" x14ac:dyDescent="0.35">
      <c r="V49655" s="17"/>
    </row>
    <row r="49656" spans="22:22" x14ac:dyDescent="0.35">
      <c r="V49656" s="17"/>
    </row>
    <row r="49657" spans="22:22" x14ac:dyDescent="0.35">
      <c r="V49657" s="17"/>
    </row>
    <row r="49658" spans="22:22" x14ac:dyDescent="0.35">
      <c r="V49658" s="17"/>
    </row>
    <row r="49659" spans="22:22" x14ac:dyDescent="0.35">
      <c r="V49659" s="17"/>
    </row>
    <row r="49660" spans="22:22" x14ac:dyDescent="0.35">
      <c r="V49660" s="17"/>
    </row>
    <row r="49661" spans="22:22" x14ac:dyDescent="0.35">
      <c r="V49661" s="17"/>
    </row>
    <row r="49662" spans="22:22" x14ac:dyDescent="0.35">
      <c r="V49662" s="17"/>
    </row>
    <row r="49663" spans="22:22" x14ac:dyDescent="0.35">
      <c r="V49663" s="17"/>
    </row>
    <row r="49664" spans="22:22" x14ac:dyDescent="0.35">
      <c r="V49664" s="17"/>
    </row>
    <row r="49665" spans="22:22" x14ac:dyDescent="0.35">
      <c r="V49665" s="17"/>
    </row>
    <row r="49666" spans="22:22" x14ac:dyDescent="0.35">
      <c r="V49666" s="17"/>
    </row>
    <row r="49667" spans="22:22" x14ac:dyDescent="0.35">
      <c r="V49667" s="17"/>
    </row>
    <row r="49668" spans="22:22" x14ac:dyDescent="0.35">
      <c r="V49668" s="17"/>
    </row>
    <row r="49669" spans="22:22" x14ac:dyDescent="0.35">
      <c r="V49669" s="17"/>
    </row>
    <row r="49670" spans="22:22" x14ac:dyDescent="0.35">
      <c r="V49670" s="17"/>
    </row>
    <row r="49671" spans="22:22" x14ac:dyDescent="0.35">
      <c r="V49671" s="17"/>
    </row>
    <row r="49672" spans="22:22" x14ac:dyDescent="0.35">
      <c r="V49672" s="17"/>
    </row>
    <row r="49673" spans="22:22" x14ac:dyDescent="0.35">
      <c r="V49673" s="17"/>
    </row>
    <row r="49674" spans="22:22" x14ac:dyDescent="0.35">
      <c r="V49674" s="17"/>
    </row>
    <row r="49675" spans="22:22" x14ac:dyDescent="0.35">
      <c r="V49675" s="17"/>
    </row>
    <row r="49676" spans="22:22" x14ac:dyDescent="0.35">
      <c r="V49676" s="17"/>
    </row>
    <row r="49677" spans="22:22" x14ac:dyDescent="0.35">
      <c r="V49677" s="17"/>
    </row>
    <row r="49678" spans="22:22" x14ac:dyDescent="0.35">
      <c r="V49678" s="17"/>
    </row>
    <row r="49679" spans="22:22" x14ac:dyDescent="0.35">
      <c r="V49679" s="17"/>
    </row>
    <row r="49680" spans="22:22" x14ac:dyDescent="0.35">
      <c r="V49680" s="17"/>
    </row>
    <row r="49681" spans="22:22" x14ac:dyDescent="0.35">
      <c r="V49681" s="17"/>
    </row>
    <row r="49682" spans="22:22" x14ac:dyDescent="0.35">
      <c r="V49682" s="17"/>
    </row>
    <row r="49683" spans="22:22" x14ac:dyDescent="0.35">
      <c r="V49683" s="17"/>
    </row>
    <row r="49684" spans="22:22" x14ac:dyDescent="0.35">
      <c r="V49684" s="17"/>
    </row>
    <row r="49685" spans="22:22" x14ac:dyDescent="0.35">
      <c r="V49685" s="17"/>
    </row>
    <row r="49686" spans="22:22" x14ac:dyDescent="0.35">
      <c r="V49686" s="17"/>
    </row>
    <row r="49687" spans="22:22" x14ac:dyDescent="0.35">
      <c r="V49687" s="17"/>
    </row>
    <row r="49688" spans="22:22" x14ac:dyDescent="0.35">
      <c r="V49688" s="17"/>
    </row>
    <row r="49689" spans="22:22" x14ac:dyDescent="0.35">
      <c r="V49689" s="17"/>
    </row>
    <row r="49690" spans="22:22" x14ac:dyDescent="0.35">
      <c r="V49690" s="17"/>
    </row>
    <row r="49691" spans="22:22" x14ac:dyDescent="0.35">
      <c r="V49691" s="17"/>
    </row>
    <row r="49692" spans="22:22" x14ac:dyDescent="0.35">
      <c r="V49692" s="17"/>
    </row>
    <row r="49693" spans="22:22" x14ac:dyDescent="0.35">
      <c r="V49693" s="17"/>
    </row>
    <row r="49694" spans="22:22" x14ac:dyDescent="0.35">
      <c r="V49694" s="17"/>
    </row>
    <row r="49695" spans="22:22" x14ac:dyDescent="0.35">
      <c r="V49695" s="17"/>
    </row>
    <row r="49696" spans="22:22" x14ac:dyDescent="0.35">
      <c r="V49696" s="17"/>
    </row>
    <row r="49697" spans="22:22" x14ac:dyDescent="0.35">
      <c r="V49697" s="17"/>
    </row>
    <row r="49698" spans="22:22" x14ac:dyDescent="0.35">
      <c r="V49698" s="17"/>
    </row>
    <row r="49699" spans="22:22" x14ac:dyDescent="0.35">
      <c r="V49699" s="17"/>
    </row>
    <row r="49700" spans="22:22" x14ac:dyDescent="0.35">
      <c r="V49700" s="17"/>
    </row>
    <row r="49701" spans="22:22" x14ac:dyDescent="0.35">
      <c r="V49701" s="17"/>
    </row>
    <row r="49702" spans="22:22" x14ac:dyDescent="0.35">
      <c r="V49702" s="17"/>
    </row>
    <row r="49703" spans="22:22" x14ac:dyDescent="0.35">
      <c r="V49703" s="17"/>
    </row>
    <row r="49704" spans="22:22" x14ac:dyDescent="0.35">
      <c r="V49704" s="17"/>
    </row>
    <row r="49705" spans="22:22" x14ac:dyDescent="0.35">
      <c r="V49705" s="17"/>
    </row>
    <row r="49706" spans="22:22" x14ac:dyDescent="0.35">
      <c r="V49706" s="17"/>
    </row>
    <row r="49707" spans="22:22" x14ac:dyDescent="0.35">
      <c r="V49707" s="17"/>
    </row>
    <row r="49708" spans="22:22" x14ac:dyDescent="0.35">
      <c r="V49708" s="17"/>
    </row>
    <row r="49709" spans="22:22" x14ac:dyDescent="0.35">
      <c r="V49709" s="17"/>
    </row>
    <row r="49710" spans="22:22" x14ac:dyDescent="0.35">
      <c r="V49710" s="17"/>
    </row>
    <row r="49711" spans="22:22" x14ac:dyDescent="0.35">
      <c r="V49711" s="17"/>
    </row>
    <row r="49712" spans="22:22" x14ac:dyDescent="0.35">
      <c r="V49712" s="17"/>
    </row>
    <row r="49713" spans="22:22" x14ac:dyDescent="0.35">
      <c r="V49713" s="17"/>
    </row>
    <row r="49714" spans="22:22" x14ac:dyDescent="0.35">
      <c r="V49714" s="17"/>
    </row>
    <row r="49715" spans="22:22" x14ac:dyDescent="0.35">
      <c r="V49715" s="17"/>
    </row>
    <row r="49716" spans="22:22" x14ac:dyDescent="0.35">
      <c r="V49716" s="17"/>
    </row>
    <row r="49717" spans="22:22" x14ac:dyDescent="0.35">
      <c r="V49717" s="17"/>
    </row>
    <row r="49718" spans="22:22" x14ac:dyDescent="0.35">
      <c r="V49718" s="17"/>
    </row>
    <row r="49719" spans="22:22" x14ac:dyDescent="0.35">
      <c r="V49719" s="17"/>
    </row>
    <row r="49720" spans="22:22" x14ac:dyDescent="0.35">
      <c r="V49720" s="17"/>
    </row>
    <row r="49721" spans="22:22" x14ac:dyDescent="0.35">
      <c r="V49721" s="17"/>
    </row>
    <row r="49722" spans="22:22" x14ac:dyDescent="0.35">
      <c r="V49722" s="17"/>
    </row>
    <row r="49723" spans="22:22" x14ac:dyDescent="0.35">
      <c r="V49723" s="17"/>
    </row>
    <row r="49724" spans="22:22" x14ac:dyDescent="0.35">
      <c r="V49724" s="17"/>
    </row>
    <row r="49725" spans="22:22" x14ac:dyDescent="0.35">
      <c r="V49725" s="17"/>
    </row>
    <row r="49726" spans="22:22" x14ac:dyDescent="0.35">
      <c r="V49726" s="17"/>
    </row>
    <row r="49727" spans="22:22" x14ac:dyDescent="0.35">
      <c r="V49727" s="17"/>
    </row>
    <row r="49728" spans="22:22" x14ac:dyDescent="0.35">
      <c r="V49728" s="17"/>
    </row>
    <row r="49729" spans="22:22" x14ac:dyDescent="0.35">
      <c r="V49729" s="17"/>
    </row>
    <row r="49730" spans="22:22" x14ac:dyDescent="0.35">
      <c r="V49730" s="17"/>
    </row>
    <row r="49731" spans="22:22" x14ac:dyDescent="0.35">
      <c r="V49731" s="17"/>
    </row>
    <row r="49732" spans="22:22" x14ac:dyDescent="0.35">
      <c r="V49732" s="17"/>
    </row>
    <row r="49733" spans="22:22" x14ac:dyDescent="0.35">
      <c r="V49733" s="17"/>
    </row>
    <row r="49734" spans="22:22" x14ac:dyDescent="0.35">
      <c r="V49734" s="17"/>
    </row>
    <row r="49735" spans="22:22" x14ac:dyDescent="0.35">
      <c r="V49735" s="17"/>
    </row>
    <row r="49736" spans="22:22" x14ac:dyDescent="0.35">
      <c r="V49736" s="17"/>
    </row>
    <row r="49737" spans="22:22" x14ac:dyDescent="0.35">
      <c r="V49737" s="17"/>
    </row>
    <row r="49738" spans="22:22" x14ac:dyDescent="0.35">
      <c r="V49738" s="17"/>
    </row>
    <row r="49739" spans="22:22" x14ac:dyDescent="0.35">
      <c r="V49739" s="17"/>
    </row>
    <row r="49740" spans="22:22" x14ac:dyDescent="0.35">
      <c r="V49740" s="17"/>
    </row>
    <row r="49741" spans="22:22" x14ac:dyDescent="0.35">
      <c r="V49741" s="17"/>
    </row>
    <row r="49742" spans="22:22" x14ac:dyDescent="0.35">
      <c r="V49742" s="17"/>
    </row>
    <row r="49743" spans="22:22" x14ac:dyDescent="0.35">
      <c r="V49743" s="17"/>
    </row>
    <row r="49744" spans="22:22" x14ac:dyDescent="0.35">
      <c r="V49744" s="17"/>
    </row>
    <row r="49745" spans="22:22" x14ac:dyDescent="0.35">
      <c r="V49745" s="17"/>
    </row>
    <row r="49746" spans="22:22" x14ac:dyDescent="0.35">
      <c r="V49746" s="17"/>
    </row>
    <row r="49747" spans="22:22" x14ac:dyDescent="0.35">
      <c r="V49747" s="17"/>
    </row>
    <row r="49748" spans="22:22" x14ac:dyDescent="0.35">
      <c r="V49748" s="17"/>
    </row>
    <row r="49749" spans="22:22" x14ac:dyDescent="0.35">
      <c r="V49749" s="17"/>
    </row>
    <row r="49750" spans="22:22" x14ac:dyDescent="0.35">
      <c r="V49750" s="17"/>
    </row>
    <row r="49751" spans="22:22" x14ac:dyDescent="0.35">
      <c r="V49751" s="17"/>
    </row>
    <row r="49752" spans="22:22" x14ac:dyDescent="0.35">
      <c r="V49752" s="17"/>
    </row>
    <row r="49753" spans="22:22" x14ac:dyDescent="0.35">
      <c r="V49753" s="17"/>
    </row>
    <row r="49754" spans="22:22" x14ac:dyDescent="0.35">
      <c r="V49754" s="17"/>
    </row>
    <row r="49755" spans="22:22" x14ac:dyDescent="0.35">
      <c r="V49755" s="17"/>
    </row>
    <row r="49756" spans="22:22" x14ac:dyDescent="0.35">
      <c r="V49756" s="17"/>
    </row>
    <row r="49757" spans="22:22" x14ac:dyDescent="0.35">
      <c r="V49757" s="17"/>
    </row>
    <row r="49758" spans="22:22" x14ac:dyDescent="0.35">
      <c r="V49758" s="17"/>
    </row>
    <row r="49759" spans="22:22" x14ac:dyDescent="0.35">
      <c r="V49759" s="17"/>
    </row>
    <row r="49760" spans="22:22" x14ac:dyDescent="0.35">
      <c r="V49760" s="17"/>
    </row>
    <row r="49761" spans="22:22" x14ac:dyDescent="0.35">
      <c r="V49761" s="17"/>
    </row>
    <row r="49762" spans="22:22" x14ac:dyDescent="0.35">
      <c r="V49762" s="17"/>
    </row>
    <row r="49763" spans="22:22" x14ac:dyDescent="0.35">
      <c r="V49763" s="17"/>
    </row>
    <row r="49764" spans="22:22" x14ac:dyDescent="0.35">
      <c r="V49764" s="17"/>
    </row>
    <row r="49765" spans="22:22" x14ac:dyDescent="0.35">
      <c r="V49765" s="17"/>
    </row>
    <row r="49766" spans="22:22" x14ac:dyDescent="0.35">
      <c r="V49766" s="17"/>
    </row>
    <row r="49767" spans="22:22" x14ac:dyDescent="0.35">
      <c r="V49767" s="17"/>
    </row>
    <row r="49768" spans="22:22" x14ac:dyDescent="0.35">
      <c r="V49768" s="17"/>
    </row>
    <row r="49769" spans="22:22" x14ac:dyDescent="0.35">
      <c r="V49769" s="17"/>
    </row>
    <row r="49770" spans="22:22" x14ac:dyDescent="0.35">
      <c r="V49770" s="17"/>
    </row>
    <row r="49771" spans="22:22" x14ac:dyDescent="0.35">
      <c r="V49771" s="17"/>
    </row>
    <row r="49772" spans="22:22" x14ac:dyDescent="0.35">
      <c r="V49772" s="17"/>
    </row>
    <row r="49773" spans="22:22" x14ac:dyDescent="0.35">
      <c r="V49773" s="17"/>
    </row>
    <row r="49774" spans="22:22" x14ac:dyDescent="0.35">
      <c r="V49774" s="17"/>
    </row>
    <row r="49775" spans="22:22" x14ac:dyDescent="0.35">
      <c r="V49775" s="17"/>
    </row>
    <row r="49776" spans="22:22" x14ac:dyDescent="0.35">
      <c r="V49776" s="17"/>
    </row>
    <row r="49777" spans="22:22" x14ac:dyDescent="0.35">
      <c r="V49777" s="17"/>
    </row>
    <row r="49778" spans="22:22" x14ac:dyDescent="0.35">
      <c r="V49778" s="17"/>
    </row>
    <row r="49779" spans="22:22" x14ac:dyDescent="0.35">
      <c r="V49779" s="17"/>
    </row>
    <row r="49780" spans="22:22" x14ac:dyDescent="0.35">
      <c r="V49780" s="17"/>
    </row>
    <row r="49781" spans="22:22" x14ac:dyDescent="0.35">
      <c r="V49781" s="17"/>
    </row>
    <row r="49782" spans="22:22" x14ac:dyDescent="0.35">
      <c r="V49782" s="17"/>
    </row>
    <row r="49783" spans="22:22" x14ac:dyDescent="0.35">
      <c r="V49783" s="17"/>
    </row>
    <row r="49784" spans="22:22" x14ac:dyDescent="0.35">
      <c r="V49784" s="17"/>
    </row>
    <row r="49785" spans="22:22" x14ac:dyDescent="0.35">
      <c r="V49785" s="17"/>
    </row>
    <row r="49786" spans="22:22" x14ac:dyDescent="0.35">
      <c r="V49786" s="17"/>
    </row>
    <row r="49787" spans="22:22" x14ac:dyDescent="0.35">
      <c r="V49787" s="17"/>
    </row>
    <row r="49788" spans="22:22" x14ac:dyDescent="0.35">
      <c r="V49788" s="17"/>
    </row>
    <row r="49789" spans="22:22" x14ac:dyDescent="0.35">
      <c r="V49789" s="17"/>
    </row>
    <row r="49790" spans="22:22" x14ac:dyDescent="0.35">
      <c r="V49790" s="17"/>
    </row>
    <row r="49791" spans="22:22" x14ac:dyDescent="0.35">
      <c r="V49791" s="17"/>
    </row>
    <row r="49792" spans="22:22" x14ac:dyDescent="0.35">
      <c r="V49792" s="17"/>
    </row>
    <row r="49793" spans="22:22" x14ac:dyDescent="0.35">
      <c r="V49793" s="17"/>
    </row>
    <row r="49794" spans="22:22" x14ac:dyDescent="0.35">
      <c r="V49794" s="17"/>
    </row>
    <row r="49795" spans="22:22" x14ac:dyDescent="0.35">
      <c r="V49795" s="17"/>
    </row>
    <row r="49796" spans="22:22" x14ac:dyDescent="0.35">
      <c r="V49796" s="17"/>
    </row>
    <row r="49797" spans="22:22" x14ac:dyDescent="0.35">
      <c r="V49797" s="17"/>
    </row>
    <row r="49798" spans="22:22" x14ac:dyDescent="0.35">
      <c r="V49798" s="17"/>
    </row>
    <row r="49799" spans="22:22" x14ac:dyDescent="0.35">
      <c r="V49799" s="17"/>
    </row>
    <row r="49800" spans="22:22" x14ac:dyDescent="0.35">
      <c r="V49800" s="17"/>
    </row>
    <row r="49801" spans="22:22" x14ac:dyDescent="0.35">
      <c r="V49801" s="17"/>
    </row>
    <row r="49802" spans="22:22" x14ac:dyDescent="0.35">
      <c r="V49802" s="17"/>
    </row>
    <row r="49803" spans="22:22" x14ac:dyDescent="0.35">
      <c r="V49803" s="17"/>
    </row>
    <row r="49804" spans="22:22" x14ac:dyDescent="0.35">
      <c r="V49804" s="17"/>
    </row>
    <row r="49805" spans="22:22" x14ac:dyDescent="0.35">
      <c r="V49805" s="17"/>
    </row>
    <row r="49806" spans="22:22" x14ac:dyDescent="0.35">
      <c r="V49806" s="17"/>
    </row>
    <row r="49807" spans="22:22" x14ac:dyDescent="0.35">
      <c r="V49807" s="17"/>
    </row>
    <row r="49808" spans="22:22" x14ac:dyDescent="0.35">
      <c r="V49808" s="17"/>
    </row>
    <row r="49809" spans="22:22" x14ac:dyDescent="0.35">
      <c r="V49809" s="17"/>
    </row>
    <row r="49810" spans="22:22" x14ac:dyDescent="0.35">
      <c r="V49810" s="17"/>
    </row>
    <row r="49811" spans="22:22" x14ac:dyDescent="0.35">
      <c r="V49811" s="17"/>
    </row>
    <row r="49812" spans="22:22" x14ac:dyDescent="0.35">
      <c r="V49812" s="17"/>
    </row>
    <row r="49813" spans="22:22" x14ac:dyDescent="0.35">
      <c r="V49813" s="17"/>
    </row>
    <row r="49814" spans="22:22" x14ac:dyDescent="0.35">
      <c r="V49814" s="17"/>
    </row>
    <row r="49815" spans="22:22" x14ac:dyDescent="0.35">
      <c r="V49815" s="17"/>
    </row>
    <row r="49816" spans="22:22" x14ac:dyDescent="0.35">
      <c r="V49816" s="17"/>
    </row>
    <row r="49817" spans="22:22" x14ac:dyDescent="0.35">
      <c r="V49817" s="17"/>
    </row>
    <row r="49818" spans="22:22" x14ac:dyDescent="0.35">
      <c r="V49818" s="17"/>
    </row>
    <row r="49819" spans="22:22" x14ac:dyDescent="0.35">
      <c r="V49819" s="17"/>
    </row>
    <row r="49820" spans="22:22" x14ac:dyDescent="0.35">
      <c r="V49820" s="17"/>
    </row>
    <row r="49821" spans="22:22" x14ac:dyDescent="0.35">
      <c r="V49821" s="17"/>
    </row>
    <row r="49822" spans="22:22" x14ac:dyDescent="0.35">
      <c r="V49822" s="17"/>
    </row>
    <row r="49823" spans="22:22" x14ac:dyDescent="0.35">
      <c r="V49823" s="17"/>
    </row>
    <row r="49824" spans="22:22" x14ac:dyDescent="0.35">
      <c r="V49824" s="17"/>
    </row>
    <row r="49825" spans="22:22" x14ac:dyDescent="0.35">
      <c r="V49825" s="17"/>
    </row>
    <row r="49826" spans="22:22" x14ac:dyDescent="0.35">
      <c r="V49826" s="17"/>
    </row>
    <row r="49827" spans="22:22" x14ac:dyDescent="0.35">
      <c r="V49827" s="17"/>
    </row>
    <row r="49828" spans="22:22" x14ac:dyDescent="0.35">
      <c r="V49828" s="17"/>
    </row>
    <row r="49829" spans="22:22" x14ac:dyDescent="0.35">
      <c r="V49829" s="17"/>
    </row>
    <row r="49830" spans="22:22" x14ac:dyDescent="0.35">
      <c r="V49830" s="17"/>
    </row>
    <row r="49831" spans="22:22" x14ac:dyDescent="0.35">
      <c r="V49831" s="17"/>
    </row>
    <row r="49832" spans="22:22" x14ac:dyDescent="0.35">
      <c r="V49832" s="17"/>
    </row>
    <row r="49833" spans="22:22" x14ac:dyDescent="0.35">
      <c r="V49833" s="17"/>
    </row>
    <row r="49834" spans="22:22" x14ac:dyDescent="0.35">
      <c r="V49834" s="17"/>
    </row>
    <row r="49835" spans="22:22" x14ac:dyDescent="0.35">
      <c r="V49835" s="17"/>
    </row>
    <row r="49836" spans="22:22" x14ac:dyDescent="0.35">
      <c r="V49836" s="17"/>
    </row>
    <row r="49837" spans="22:22" x14ac:dyDescent="0.35">
      <c r="V49837" s="17"/>
    </row>
    <row r="49838" spans="22:22" x14ac:dyDescent="0.35">
      <c r="V49838" s="17"/>
    </row>
    <row r="49839" spans="22:22" x14ac:dyDescent="0.35">
      <c r="V49839" s="17"/>
    </row>
    <row r="49840" spans="22:22" x14ac:dyDescent="0.35">
      <c r="V49840" s="17"/>
    </row>
    <row r="49841" spans="22:22" x14ac:dyDescent="0.35">
      <c r="V49841" s="17"/>
    </row>
    <row r="49842" spans="22:22" x14ac:dyDescent="0.35">
      <c r="V49842" s="17"/>
    </row>
    <row r="49843" spans="22:22" x14ac:dyDescent="0.35">
      <c r="V49843" s="17"/>
    </row>
    <row r="49844" spans="22:22" x14ac:dyDescent="0.35">
      <c r="V49844" s="17"/>
    </row>
    <row r="49845" spans="22:22" x14ac:dyDescent="0.35">
      <c r="V49845" s="17"/>
    </row>
    <row r="49846" spans="22:22" x14ac:dyDescent="0.35">
      <c r="V49846" s="17"/>
    </row>
    <row r="49847" spans="22:22" x14ac:dyDescent="0.35">
      <c r="V49847" s="17"/>
    </row>
    <row r="49848" spans="22:22" x14ac:dyDescent="0.35">
      <c r="V49848" s="17"/>
    </row>
    <row r="49849" spans="22:22" x14ac:dyDescent="0.35">
      <c r="V49849" s="17"/>
    </row>
    <row r="49850" spans="22:22" x14ac:dyDescent="0.35">
      <c r="V49850" s="17"/>
    </row>
    <row r="49851" spans="22:22" x14ac:dyDescent="0.35">
      <c r="V49851" s="17"/>
    </row>
    <row r="49852" spans="22:22" x14ac:dyDescent="0.35">
      <c r="V49852" s="17"/>
    </row>
    <row r="49853" spans="22:22" x14ac:dyDescent="0.35">
      <c r="V49853" s="17"/>
    </row>
    <row r="49854" spans="22:22" x14ac:dyDescent="0.35">
      <c r="V49854" s="17"/>
    </row>
    <row r="49855" spans="22:22" x14ac:dyDescent="0.35">
      <c r="V49855" s="17"/>
    </row>
    <row r="49856" spans="22:22" x14ac:dyDescent="0.35">
      <c r="V49856" s="17"/>
    </row>
    <row r="49857" spans="22:22" x14ac:dyDescent="0.35">
      <c r="V49857" s="17"/>
    </row>
    <row r="49858" spans="22:22" x14ac:dyDescent="0.35">
      <c r="V49858" s="17"/>
    </row>
    <row r="49859" spans="22:22" x14ac:dyDescent="0.35">
      <c r="V49859" s="17"/>
    </row>
    <row r="49860" spans="22:22" x14ac:dyDescent="0.35">
      <c r="V49860" s="17"/>
    </row>
    <row r="49861" spans="22:22" x14ac:dyDescent="0.35">
      <c r="V49861" s="17"/>
    </row>
    <row r="49862" spans="22:22" x14ac:dyDescent="0.35">
      <c r="V49862" s="17"/>
    </row>
    <row r="49863" spans="22:22" x14ac:dyDescent="0.35">
      <c r="V49863" s="17"/>
    </row>
    <row r="49864" spans="22:22" x14ac:dyDescent="0.35">
      <c r="V49864" s="17"/>
    </row>
    <row r="49865" spans="22:22" x14ac:dyDescent="0.35">
      <c r="V49865" s="17"/>
    </row>
    <row r="49866" spans="22:22" x14ac:dyDescent="0.35">
      <c r="V49866" s="17"/>
    </row>
    <row r="49867" spans="22:22" x14ac:dyDescent="0.35">
      <c r="V49867" s="17"/>
    </row>
    <row r="49868" spans="22:22" x14ac:dyDescent="0.35">
      <c r="V49868" s="17"/>
    </row>
    <row r="49869" spans="22:22" x14ac:dyDescent="0.35">
      <c r="V49869" s="17"/>
    </row>
    <row r="49870" spans="22:22" x14ac:dyDescent="0.35">
      <c r="V49870" s="17"/>
    </row>
    <row r="49871" spans="22:22" x14ac:dyDescent="0.35">
      <c r="V49871" s="17"/>
    </row>
    <row r="49872" spans="22:22" x14ac:dyDescent="0.35">
      <c r="V49872" s="17"/>
    </row>
    <row r="49873" spans="22:22" x14ac:dyDescent="0.35">
      <c r="V49873" s="17"/>
    </row>
    <row r="49874" spans="22:22" x14ac:dyDescent="0.35">
      <c r="V49874" s="17"/>
    </row>
    <row r="49875" spans="22:22" x14ac:dyDescent="0.35">
      <c r="V49875" s="17"/>
    </row>
    <row r="49876" spans="22:22" x14ac:dyDescent="0.35">
      <c r="V49876" s="17"/>
    </row>
    <row r="49877" spans="22:22" x14ac:dyDescent="0.35">
      <c r="V49877" s="17"/>
    </row>
    <row r="49878" spans="22:22" x14ac:dyDescent="0.35">
      <c r="V49878" s="17"/>
    </row>
    <row r="49879" spans="22:22" x14ac:dyDescent="0.35">
      <c r="V49879" s="17"/>
    </row>
    <row r="49880" spans="22:22" x14ac:dyDescent="0.35">
      <c r="V49880" s="17"/>
    </row>
    <row r="49881" spans="22:22" x14ac:dyDescent="0.35">
      <c r="V49881" s="17"/>
    </row>
    <row r="49882" spans="22:22" x14ac:dyDescent="0.35">
      <c r="V49882" s="17"/>
    </row>
    <row r="49883" spans="22:22" x14ac:dyDescent="0.35">
      <c r="V49883" s="17"/>
    </row>
    <row r="49884" spans="22:22" x14ac:dyDescent="0.35">
      <c r="V49884" s="17"/>
    </row>
    <row r="49885" spans="22:22" x14ac:dyDescent="0.35">
      <c r="V49885" s="17"/>
    </row>
    <row r="49886" spans="22:22" x14ac:dyDescent="0.35">
      <c r="V49886" s="17"/>
    </row>
    <row r="49887" spans="22:22" x14ac:dyDescent="0.35">
      <c r="V49887" s="17"/>
    </row>
    <row r="49888" spans="22:22" x14ac:dyDescent="0.35">
      <c r="V49888" s="17"/>
    </row>
    <row r="49889" spans="22:22" x14ac:dyDescent="0.35">
      <c r="V49889" s="17"/>
    </row>
    <row r="49890" spans="22:22" x14ac:dyDescent="0.35">
      <c r="V49890" s="17"/>
    </row>
    <row r="49891" spans="22:22" x14ac:dyDescent="0.35">
      <c r="V49891" s="17"/>
    </row>
    <row r="49892" spans="22:22" x14ac:dyDescent="0.35">
      <c r="V49892" s="17"/>
    </row>
    <row r="49893" spans="22:22" x14ac:dyDescent="0.35">
      <c r="V49893" s="17"/>
    </row>
    <row r="49894" spans="22:22" x14ac:dyDescent="0.35">
      <c r="V49894" s="17"/>
    </row>
    <row r="49895" spans="22:22" x14ac:dyDescent="0.35">
      <c r="V49895" s="17"/>
    </row>
    <row r="49896" spans="22:22" x14ac:dyDescent="0.35">
      <c r="V49896" s="17"/>
    </row>
    <row r="49897" spans="22:22" x14ac:dyDescent="0.35">
      <c r="V49897" s="17"/>
    </row>
    <row r="49898" spans="22:22" x14ac:dyDescent="0.35">
      <c r="V49898" s="17"/>
    </row>
    <row r="49899" spans="22:22" x14ac:dyDescent="0.35">
      <c r="V49899" s="17"/>
    </row>
    <row r="49900" spans="22:22" x14ac:dyDescent="0.35">
      <c r="V49900" s="17"/>
    </row>
    <row r="49901" spans="22:22" x14ac:dyDescent="0.35">
      <c r="V49901" s="17"/>
    </row>
    <row r="49902" spans="22:22" x14ac:dyDescent="0.35">
      <c r="V49902" s="17"/>
    </row>
    <row r="49903" spans="22:22" x14ac:dyDescent="0.35">
      <c r="V49903" s="17"/>
    </row>
    <row r="49904" spans="22:22" x14ac:dyDescent="0.35">
      <c r="V49904" s="17"/>
    </row>
    <row r="49905" spans="22:22" x14ac:dyDescent="0.35">
      <c r="V49905" s="17"/>
    </row>
    <row r="49906" spans="22:22" x14ac:dyDescent="0.35">
      <c r="V49906" s="17"/>
    </row>
    <row r="49907" spans="22:22" x14ac:dyDescent="0.35">
      <c r="V49907" s="17"/>
    </row>
    <row r="49908" spans="22:22" x14ac:dyDescent="0.35">
      <c r="V49908" s="17"/>
    </row>
    <row r="49909" spans="22:22" x14ac:dyDescent="0.35">
      <c r="V49909" s="17"/>
    </row>
    <row r="49910" spans="22:22" x14ac:dyDescent="0.35">
      <c r="V49910" s="17"/>
    </row>
    <row r="49911" spans="22:22" x14ac:dyDescent="0.35">
      <c r="V49911" s="17"/>
    </row>
    <row r="49912" spans="22:22" x14ac:dyDescent="0.35">
      <c r="V49912" s="17"/>
    </row>
    <row r="49913" spans="22:22" x14ac:dyDescent="0.35">
      <c r="V49913" s="17"/>
    </row>
    <row r="49914" spans="22:22" x14ac:dyDescent="0.35">
      <c r="V49914" s="17"/>
    </row>
    <row r="49915" spans="22:22" x14ac:dyDescent="0.35">
      <c r="V49915" s="17"/>
    </row>
    <row r="49916" spans="22:22" x14ac:dyDescent="0.35">
      <c r="V49916" s="17"/>
    </row>
    <row r="49917" spans="22:22" x14ac:dyDescent="0.35">
      <c r="V49917" s="17"/>
    </row>
    <row r="49918" spans="22:22" x14ac:dyDescent="0.35">
      <c r="V49918" s="17"/>
    </row>
    <row r="49919" spans="22:22" x14ac:dyDescent="0.35">
      <c r="V49919" s="17"/>
    </row>
    <row r="49920" spans="22:22" x14ac:dyDescent="0.35">
      <c r="V49920" s="17"/>
    </row>
    <row r="49921" spans="22:22" x14ac:dyDescent="0.35">
      <c r="V49921" s="17"/>
    </row>
    <row r="49922" spans="22:22" x14ac:dyDescent="0.35">
      <c r="V49922" s="17"/>
    </row>
    <row r="49923" spans="22:22" x14ac:dyDescent="0.35">
      <c r="V49923" s="17"/>
    </row>
    <row r="49924" spans="22:22" x14ac:dyDescent="0.35">
      <c r="V49924" s="17"/>
    </row>
    <row r="49925" spans="22:22" x14ac:dyDescent="0.35">
      <c r="V49925" s="17"/>
    </row>
    <row r="49926" spans="22:22" x14ac:dyDescent="0.35">
      <c r="V49926" s="17"/>
    </row>
    <row r="49927" spans="22:22" x14ac:dyDescent="0.35">
      <c r="V49927" s="17"/>
    </row>
    <row r="49928" spans="22:22" x14ac:dyDescent="0.35">
      <c r="V49928" s="17"/>
    </row>
    <row r="49929" spans="22:22" x14ac:dyDescent="0.35">
      <c r="V49929" s="17"/>
    </row>
    <row r="49930" spans="22:22" x14ac:dyDescent="0.35">
      <c r="V49930" s="17"/>
    </row>
    <row r="49931" spans="22:22" x14ac:dyDescent="0.35">
      <c r="V49931" s="17"/>
    </row>
    <row r="49932" spans="22:22" x14ac:dyDescent="0.35">
      <c r="V49932" s="17"/>
    </row>
    <row r="49933" spans="22:22" x14ac:dyDescent="0.35">
      <c r="V49933" s="17"/>
    </row>
    <row r="49934" spans="22:22" x14ac:dyDescent="0.35">
      <c r="V49934" s="17"/>
    </row>
    <row r="49935" spans="22:22" x14ac:dyDescent="0.35">
      <c r="V49935" s="17"/>
    </row>
    <row r="49936" spans="22:22" x14ac:dyDescent="0.35">
      <c r="V49936" s="17"/>
    </row>
    <row r="49937" spans="22:22" x14ac:dyDescent="0.35">
      <c r="V49937" s="17"/>
    </row>
    <row r="49938" spans="22:22" x14ac:dyDescent="0.35">
      <c r="V49938" s="17"/>
    </row>
    <row r="49939" spans="22:22" x14ac:dyDescent="0.35">
      <c r="V49939" s="17"/>
    </row>
    <row r="49940" spans="22:22" x14ac:dyDescent="0.35">
      <c r="V49940" s="17"/>
    </row>
    <row r="49941" spans="22:22" x14ac:dyDescent="0.35">
      <c r="V49941" s="17"/>
    </row>
    <row r="49942" spans="22:22" x14ac:dyDescent="0.35">
      <c r="V49942" s="17"/>
    </row>
    <row r="49943" spans="22:22" x14ac:dyDescent="0.35">
      <c r="V49943" s="17"/>
    </row>
    <row r="49944" spans="22:22" x14ac:dyDescent="0.35">
      <c r="V49944" s="17"/>
    </row>
    <row r="49945" spans="22:22" x14ac:dyDescent="0.35">
      <c r="V49945" s="17"/>
    </row>
    <row r="49946" spans="22:22" x14ac:dyDescent="0.35">
      <c r="V49946" s="17"/>
    </row>
    <row r="49947" spans="22:22" x14ac:dyDescent="0.35">
      <c r="V49947" s="17"/>
    </row>
    <row r="49948" spans="22:22" x14ac:dyDescent="0.35">
      <c r="V49948" s="17"/>
    </row>
    <row r="49949" spans="22:22" x14ac:dyDescent="0.35">
      <c r="V49949" s="17"/>
    </row>
    <row r="49950" spans="22:22" x14ac:dyDescent="0.35">
      <c r="V49950" s="17"/>
    </row>
    <row r="49951" spans="22:22" x14ac:dyDescent="0.35">
      <c r="V49951" s="17"/>
    </row>
    <row r="49952" spans="22:22" x14ac:dyDescent="0.35">
      <c r="V49952" s="17"/>
    </row>
    <row r="49953" spans="22:22" x14ac:dyDescent="0.35">
      <c r="V49953" s="17"/>
    </row>
    <row r="49954" spans="22:22" x14ac:dyDescent="0.35">
      <c r="V49954" s="17"/>
    </row>
    <row r="49955" spans="22:22" x14ac:dyDescent="0.35">
      <c r="V49955" s="17"/>
    </row>
    <row r="49956" spans="22:22" x14ac:dyDescent="0.35">
      <c r="V49956" s="17"/>
    </row>
    <row r="49957" spans="22:22" x14ac:dyDescent="0.35">
      <c r="V49957" s="17"/>
    </row>
    <row r="49958" spans="22:22" x14ac:dyDescent="0.35">
      <c r="V49958" s="17"/>
    </row>
    <row r="49959" spans="22:22" x14ac:dyDescent="0.35">
      <c r="V49959" s="17"/>
    </row>
    <row r="49960" spans="22:22" x14ac:dyDescent="0.35">
      <c r="V49960" s="17"/>
    </row>
    <row r="49961" spans="22:22" x14ac:dyDescent="0.35">
      <c r="V49961" s="17"/>
    </row>
    <row r="49962" spans="22:22" x14ac:dyDescent="0.35">
      <c r="V49962" s="17"/>
    </row>
    <row r="49963" spans="22:22" x14ac:dyDescent="0.35">
      <c r="V49963" s="17"/>
    </row>
    <row r="49964" spans="22:22" x14ac:dyDescent="0.35">
      <c r="V49964" s="17"/>
    </row>
    <row r="49965" spans="22:22" x14ac:dyDescent="0.35">
      <c r="V49965" s="17"/>
    </row>
    <row r="49966" spans="22:22" x14ac:dyDescent="0.35">
      <c r="V49966" s="17"/>
    </row>
    <row r="49967" spans="22:22" x14ac:dyDescent="0.35">
      <c r="V49967" s="17"/>
    </row>
    <row r="49968" spans="22:22" x14ac:dyDescent="0.35">
      <c r="V49968" s="17"/>
    </row>
    <row r="49969" spans="22:22" x14ac:dyDescent="0.35">
      <c r="V49969" s="17"/>
    </row>
    <row r="49970" spans="22:22" x14ac:dyDescent="0.35">
      <c r="V49970" s="17"/>
    </row>
    <row r="49971" spans="22:22" x14ac:dyDescent="0.35">
      <c r="V49971" s="17"/>
    </row>
    <row r="49972" spans="22:22" x14ac:dyDescent="0.35">
      <c r="V49972" s="17"/>
    </row>
    <row r="49973" spans="22:22" x14ac:dyDescent="0.35">
      <c r="V49973" s="17"/>
    </row>
    <row r="49974" spans="22:22" x14ac:dyDescent="0.35">
      <c r="V49974" s="17"/>
    </row>
    <row r="49975" spans="22:22" x14ac:dyDescent="0.35">
      <c r="V49975" s="17"/>
    </row>
    <row r="49976" spans="22:22" x14ac:dyDescent="0.35">
      <c r="V49976" s="17"/>
    </row>
    <row r="49977" spans="22:22" x14ac:dyDescent="0.35">
      <c r="V49977" s="17"/>
    </row>
    <row r="49978" spans="22:22" x14ac:dyDescent="0.35">
      <c r="V49978" s="17"/>
    </row>
    <row r="49979" spans="22:22" x14ac:dyDescent="0.35">
      <c r="V49979" s="17"/>
    </row>
    <row r="49980" spans="22:22" x14ac:dyDescent="0.35">
      <c r="V49980" s="17"/>
    </row>
    <row r="49981" spans="22:22" x14ac:dyDescent="0.35">
      <c r="V49981" s="17"/>
    </row>
    <row r="49982" spans="22:22" x14ac:dyDescent="0.35">
      <c r="V49982" s="17"/>
    </row>
    <row r="49983" spans="22:22" x14ac:dyDescent="0.35">
      <c r="V49983" s="17"/>
    </row>
    <row r="49984" spans="22:22" x14ac:dyDescent="0.35">
      <c r="V49984" s="17"/>
    </row>
    <row r="49985" spans="22:22" x14ac:dyDescent="0.35">
      <c r="V49985" s="17"/>
    </row>
    <row r="49986" spans="22:22" x14ac:dyDescent="0.35">
      <c r="V49986" s="17"/>
    </row>
    <row r="49987" spans="22:22" x14ac:dyDescent="0.35">
      <c r="V49987" s="17"/>
    </row>
    <row r="49988" spans="22:22" x14ac:dyDescent="0.35">
      <c r="V49988" s="17"/>
    </row>
    <row r="49989" spans="22:22" x14ac:dyDescent="0.35">
      <c r="V49989" s="17"/>
    </row>
    <row r="49990" spans="22:22" x14ac:dyDescent="0.35">
      <c r="V49990" s="17"/>
    </row>
    <row r="49991" spans="22:22" x14ac:dyDescent="0.35">
      <c r="V49991" s="17"/>
    </row>
    <row r="49992" spans="22:22" x14ac:dyDescent="0.35">
      <c r="V49992" s="17"/>
    </row>
    <row r="49993" spans="22:22" x14ac:dyDescent="0.35">
      <c r="V49993" s="17"/>
    </row>
    <row r="49994" spans="22:22" x14ac:dyDescent="0.35">
      <c r="V49994" s="17"/>
    </row>
    <row r="49995" spans="22:22" x14ac:dyDescent="0.35">
      <c r="V49995" s="17"/>
    </row>
    <row r="49996" spans="22:22" x14ac:dyDescent="0.35">
      <c r="V49996" s="17"/>
    </row>
    <row r="49997" spans="22:22" x14ac:dyDescent="0.35">
      <c r="V49997" s="17"/>
    </row>
    <row r="49998" spans="22:22" x14ac:dyDescent="0.35">
      <c r="V49998" s="17"/>
    </row>
    <row r="49999" spans="22:22" x14ac:dyDescent="0.35">
      <c r="V49999" s="17"/>
    </row>
    <row r="50000" spans="22:22" x14ac:dyDescent="0.35">
      <c r="V50000" s="17"/>
    </row>
    <row r="50001" spans="22:22" x14ac:dyDescent="0.35">
      <c r="V50001" s="17"/>
    </row>
    <row r="50002" spans="22:22" x14ac:dyDescent="0.35">
      <c r="V50002" s="17"/>
    </row>
    <row r="50003" spans="22:22" x14ac:dyDescent="0.35">
      <c r="V50003" s="17"/>
    </row>
    <row r="50004" spans="22:22" x14ac:dyDescent="0.35">
      <c r="V50004" s="17"/>
    </row>
    <row r="50005" spans="22:22" x14ac:dyDescent="0.35">
      <c r="V50005" s="17"/>
    </row>
    <row r="50006" spans="22:22" x14ac:dyDescent="0.35">
      <c r="V50006" s="17"/>
    </row>
    <row r="50007" spans="22:22" x14ac:dyDescent="0.35">
      <c r="V50007" s="17"/>
    </row>
    <row r="50008" spans="22:22" x14ac:dyDescent="0.35">
      <c r="V50008" s="17"/>
    </row>
    <row r="50009" spans="22:22" x14ac:dyDescent="0.35">
      <c r="V50009" s="17"/>
    </row>
    <row r="50010" spans="22:22" x14ac:dyDescent="0.35">
      <c r="V50010" s="17"/>
    </row>
    <row r="50011" spans="22:22" x14ac:dyDescent="0.35">
      <c r="V50011" s="17"/>
    </row>
    <row r="50012" spans="22:22" x14ac:dyDescent="0.35">
      <c r="V50012" s="17"/>
    </row>
    <row r="50013" spans="22:22" x14ac:dyDescent="0.35">
      <c r="V50013" s="17"/>
    </row>
    <row r="50014" spans="22:22" x14ac:dyDescent="0.35">
      <c r="V50014" s="17"/>
    </row>
    <row r="50015" spans="22:22" x14ac:dyDescent="0.35">
      <c r="V50015" s="17"/>
    </row>
    <row r="50016" spans="22:22" x14ac:dyDescent="0.35">
      <c r="V50016" s="17"/>
    </row>
    <row r="50017" spans="22:22" x14ac:dyDescent="0.35">
      <c r="V50017" s="17"/>
    </row>
    <row r="50018" spans="22:22" x14ac:dyDescent="0.35">
      <c r="V50018" s="17"/>
    </row>
    <row r="50019" spans="22:22" x14ac:dyDescent="0.35">
      <c r="V50019" s="17"/>
    </row>
    <row r="50020" spans="22:22" x14ac:dyDescent="0.35">
      <c r="V50020" s="17"/>
    </row>
    <row r="50021" spans="22:22" x14ac:dyDescent="0.35">
      <c r="V50021" s="17"/>
    </row>
    <row r="50022" spans="22:22" x14ac:dyDescent="0.35">
      <c r="V50022" s="17"/>
    </row>
    <row r="50023" spans="22:22" x14ac:dyDescent="0.35">
      <c r="V50023" s="17"/>
    </row>
    <row r="50024" spans="22:22" x14ac:dyDescent="0.35">
      <c r="V50024" s="17"/>
    </row>
    <row r="50025" spans="22:22" x14ac:dyDescent="0.35">
      <c r="V50025" s="17"/>
    </row>
    <row r="50026" spans="22:22" x14ac:dyDescent="0.35">
      <c r="V50026" s="17"/>
    </row>
    <row r="50027" spans="22:22" x14ac:dyDescent="0.35">
      <c r="V50027" s="17"/>
    </row>
    <row r="50028" spans="22:22" x14ac:dyDescent="0.35">
      <c r="V50028" s="17"/>
    </row>
    <row r="50029" spans="22:22" x14ac:dyDescent="0.35">
      <c r="V50029" s="17"/>
    </row>
    <row r="50030" spans="22:22" x14ac:dyDescent="0.35">
      <c r="V50030" s="17"/>
    </row>
    <row r="50031" spans="22:22" x14ac:dyDescent="0.35">
      <c r="V50031" s="17"/>
    </row>
    <row r="50032" spans="22:22" x14ac:dyDescent="0.35">
      <c r="V50032" s="17"/>
    </row>
    <row r="50033" spans="22:22" x14ac:dyDescent="0.35">
      <c r="V50033" s="17"/>
    </row>
    <row r="50034" spans="22:22" x14ac:dyDescent="0.35">
      <c r="V50034" s="17"/>
    </row>
    <row r="50035" spans="22:22" x14ac:dyDescent="0.35">
      <c r="V50035" s="17"/>
    </row>
    <row r="50036" spans="22:22" x14ac:dyDescent="0.35">
      <c r="V50036" s="17"/>
    </row>
    <row r="50037" spans="22:22" x14ac:dyDescent="0.35">
      <c r="V50037" s="17"/>
    </row>
    <row r="50038" spans="22:22" x14ac:dyDescent="0.35">
      <c r="V50038" s="17"/>
    </row>
    <row r="50039" spans="22:22" x14ac:dyDescent="0.35">
      <c r="V50039" s="17"/>
    </row>
    <row r="50040" spans="22:22" x14ac:dyDescent="0.35">
      <c r="V50040" s="17"/>
    </row>
    <row r="50041" spans="22:22" x14ac:dyDescent="0.35">
      <c r="V50041" s="17"/>
    </row>
    <row r="50042" spans="22:22" x14ac:dyDescent="0.35">
      <c r="V50042" s="17"/>
    </row>
    <row r="50043" spans="22:22" x14ac:dyDescent="0.35">
      <c r="V50043" s="17"/>
    </row>
    <row r="50044" spans="22:22" x14ac:dyDescent="0.35">
      <c r="V50044" s="17"/>
    </row>
    <row r="50045" spans="22:22" x14ac:dyDescent="0.35">
      <c r="V50045" s="17"/>
    </row>
    <row r="50046" spans="22:22" x14ac:dyDescent="0.35">
      <c r="V50046" s="17"/>
    </row>
    <row r="50047" spans="22:22" x14ac:dyDescent="0.35">
      <c r="V50047" s="17"/>
    </row>
    <row r="50048" spans="22:22" x14ac:dyDescent="0.35">
      <c r="V50048" s="17"/>
    </row>
    <row r="50049" spans="22:22" x14ac:dyDescent="0.35">
      <c r="V50049" s="17"/>
    </row>
    <row r="50050" spans="22:22" x14ac:dyDescent="0.35">
      <c r="V50050" s="17"/>
    </row>
    <row r="50051" spans="22:22" x14ac:dyDescent="0.35">
      <c r="V50051" s="17"/>
    </row>
    <row r="50052" spans="22:22" x14ac:dyDescent="0.35">
      <c r="V50052" s="17"/>
    </row>
    <row r="50053" spans="22:22" x14ac:dyDescent="0.35">
      <c r="V50053" s="17"/>
    </row>
    <row r="50054" spans="22:22" x14ac:dyDescent="0.35">
      <c r="V50054" s="17"/>
    </row>
    <row r="50055" spans="22:22" x14ac:dyDescent="0.35">
      <c r="V50055" s="17"/>
    </row>
    <row r="50056" spans="22:22" x14ac:dyDescent="0.35">
      <c r="V50056" s="17"/>
    </row>
    <row r="50057" spans="22:22" x14ac:dyDescent="0.35">
      <c r="V50057" s="17"/>
    </row>
    <row r="50058" spans="22:22" x14ac:dyDescent="0.35">
      <c r="V50058" s="17"/>
    </row>
    <row r="50059" spans="22:22" x14ac:dyDescent="0.35">
      <c r="V50059" s="17"/>
    </row>
    <row r="50060" spans="22:22" x14ac:dyDescent="0.35">
      <c r="V50060" s="17"/>
    </row>
    <row r="50061" spans="22:22" x14ac:dyDescent="0.35">
      <c r="V50061" s="17"/>
    </row>
    <row r="50062" spans="22:22" x14ac:dyDescent="0.35">
      <c r="V50062" s="17"/>
    </row>
    <row r="50063" spans="22:22" x14ac:dyDescent="0.35">
      <c r="V50063" s="17"/>
    </row>
    <row r="50064" spans="22:22" x14ac:dyDescent="0.35">
      <c r="V50064" s="17"/>
    </row>
    <row r="50065" spans="22:22" x14ac:dyDescent="0.35">
      <c r="V50065" s="17"/>
    </row>
    <row r="50066" spans="22:22" x14ac:dyDescent="0.35">
      <c r="V50066" s="17"/>
    </row>
    <row r="50067" spans="22:22" x14ac:dyDescent="0.35">
      <c r="V50067" s="17"/>
    </row>
    <row r="50068" spans="22:22" x14ac:dyDescent="0.35">
      <c r="V50068" s="17"/>
    </row>
    <row r="50069" spans="22:22" x14ac:dyDescent="0.35">
      <c r="V50069" s="17"/>
    </row>
    <row r="50070" spans="22:22" x14ac:dyDescent="0.35">
      <c r="V50070" s="17"/>
    </row>
    <row r="50071" spans="22:22" x14ac:dyDescent="0.35">
      <c r="V50071" s="17"/>
    </row>
    <row r="50072" spans="22:22" x14ac:dyDescent="0.35">
      <c r="V50072" s="17"/>
    </row>
    <row r="50073" spans="22:22" x14ac:dyDescent="0.35">
      <c r="V50073" s="17"/>
    </row>
    <row r="50074" spans="22:22" x14ac:dyDescent="0.35">
      <c r="V50074" s="17"/>
    </row>
    <row r="50075" spans="22:22" x14ac:dyDescent="0.35">
      <c r="V50075" s="17"/>
    </row>
    <row r="50076" spans="22:22" x14ac:dyDescent="0.35">
      <c r="V50076" s="17"/>
    </row>
    <row r="50077" spans="22:22" x14ac:dyDescent="0.35">
      <c r="V50077" s="17"/>
    </row>
    <row r="50078" spans="22:22" x14ac:dyDescent="0.35">
      <c r="V50078" s="17"/>
    </row>
    <row r="50079" spans="22:22" x14ac:dyDescent="0.35">
      <c r="V50079" s="17"/>
    </row>
    <row r="50080" spans="22:22" x14ac:dyDescent="0.35">
      <c r="V50080" s="17"/>
    </row>
    <row r="50081" spans="22:22" x14ac:dyDescent="0.35">
      <c r="V50081" s="17"/>
    </row>
    <row r="50082" spans="22:22" x14ac:dyDescent="0.35">
      <c r="V50082" s="17"/>
    </row>
    <row r="50083" spans="22:22" x14ac:dyDescent="0.35">
      <c r="V50083" s="17"/>
    </row>
    <row r="50084" spans="22:22" x14ac:dyDescent="0.35">
      <c r="V50084" s="17"/>
    </row>
    <row r="50085" spans="22:22" x14ac:dyDescent="0.35">
      <c r="V50085" s="17"/>
    </row>
    <row r="50086" spans="22:22" x14ac:dyDescent="0.35">
      <c r="V50086" s="17"/>
    </row>
    <row r="50087" spans="22:22" x14ac:dyDescent="0.35">
      <c r="V50087" s="17"/>
    </row>
    <row r="50088" spans="22:22" x14ac:dyDescent="0.35">
      <c r="V50088" s="17"/>
    </row>
    <row r="50089" spans="22:22" x14ac:dyDescent="0.35">
      <c r="V50089" s="17"/>
    </row>
    <row r="50090" spans="22:22" x14ac:dyDescent="0.35">
      <c r="V50090" s="17"/>
    </row>
    <row r="50091" spans="22:22" x14ac:dyDescent="0.35">
      <c r="V50091" s="17"/>
    </row>
    <row r="50092" spans="22:22" x14ac:dyDescent="0.35">
      <c r="V50092" s="17"/>
    </row>
    <row r="50093" spans="22:22" x14ac:dyDescent="0.35">
      <c r="V50093" s="17"/>
    </row>
    <row r="50094" spans="22:22" x14ac:dyDescent="0.35">
      <c r="V50094" s="17"/>
    </row>
    <row r="50095" spans="22:22" x14ac:dyDescent="0.35">
      <c r="V50095" s="17"/>
    </row>
    <row r="50096" spans="22:22" x14ac:dyDescent="0.35">
      <c r="V50096" s="17"/>
    </row>
    <row r="50097" spans="22:22" x14ac:dyDescent="0.35">
      <c r="V50097" s="17"/>
    </row>
    <row r="50098" spans="22:22" x14ac:dyDescent="0.35">
      <c r="V50098" s="17"/>
    </row>
    <row r="50099" spans="22:22" x14ac:dyDescent="0.35">
      <c r="V50099" s="17"/>
    </row>
    <row r="50100" spans="22:22" x14ac:dyDescent="0.35">
      <c r="V50100" s="17"/>
    </row>
    <row r="50101" spans="22:22" x14ac:dyDescent="0.35">
      <c r="V50101" s="17"/>
    </row>
    <row r="50102" spans="22:22" x14ac:dyDescent="0.35">
      <c r="V50102" s="17"/>
    </row>
    <row r="50103" spans="22:22" x14ac:dyDescent="0.35">
      <c r="V50103" s="17"/>
    </row>
    <row r="50104" spans="22:22" x14ac:dyDescent="0.35">
      <c r="V50104" s="17"/>
    </row>
    <row r="50105" spans="22:22" x14ac:dyDescent="0.35">
      <c r="V50105" s="17"/>
    </row>
    <row r="50106" spans="22:22" x14ac:dyDescent="0.35">
      <c r="V50106" s="17"/>
    </row>
    <row r="50107" spans="22:22" x14ac:dyDescent="0.35">
      <c r="V50107" s="17"/>
    </row>
    <row r="50108" spans="22:22" x14ac:dyDescent="0.35">
      <c r="V50108" s="17"/>
    </row>
    <row r="50109" spans="22:22" x14ac:dyDescent="0.35">
      <c r="V50109" s="17"/>
    </row>
    <row r="50110" spans="22:22" x14ac:dyDescent="0.35">
      <c r="V50110" s="17"/>
    </row>
    <row r="50111" spans="22:22" x14ac:dyDescent="0.35">
      <c r="V50111" s="17"/>
    </row>
    <row r="50112" spans="22:22" x14ac:dyDescent="0.35">
      <c r="V50112" s="17"/>
    </row>
    <row r="50113" spans="22:22" x14ac:dyDescent="0.35">
      <c r="V50113" s="17"/>
    </row>
    <row r="50114" spans="22:22" x14ac:dyDescent="0.35">
      <c r="V50114" s="17"/>
    </row>
    <row r="50115" spans="22:22" x14ac:dyDescent="0.35">
      <c r="V50115" s="17"/>
    </row>
    <row r="50116" spans="22:22" x14ac:dyDescent="0.35">
      <c r="V50116" s="17"/>
    </row>
    <row r="50117" spans="22:22" x14ac:dyDescent="0.35">
      <c r="V50117" s="17"/>
    </row>
    <row r="50118" spans="22:22" x14ac:dyDescent="0.35">
      <c r="V50118" s="17"/>
    </row>
    <row r="50119" spans="22:22" x14ac:dyDescent="0.35">
      <c r="V50119" s="17"/>
    </row>
    <row r="50120" spans="22:22" x14ac:dyDescent="0.35">
      <c r="V50120" s="17"/>
    </row>
    <row r="50121" spans="22:22" x14ac:dyDescent="0.35">
      <c r="V50121" s="17"/>
    </row>
    <row r="50122" spans="22:22" x14ac:dyDescent="0.35">
      <c r="V50122" s="17"/>
    </row>
    <row r="50123" spans="22:22" x14ac:dyDescent="0.35">
      <c r="V50123" s="17"/>
    </row>
    <row r="50124" spans="22:22" x14ac:dyDescent="0.35">
      <c r="V50124" s="17"/>
    </row>
    <row r="50125" spans="22:22" x14ac:dyDescent="0.35">
      <c r="V50125" s="17"/>
    </row>
    <row r="50126" spans="22:22" x14ac:dyDescent="0.35">
      <c r="V50126" s="17"/>
    </row>
    <row r="50127" spans="22:22" x14ac:dyDescent="0.35">
      <c r="V50127" s="17"/>
    </row>
    <row r="50128" spans="22:22" x14ac:dyDescent="0.35">
      <c r="V50128" s="17"/>
    </row>
    <row r="50129" spans="22:22" x14ac:dyDescent="0.35">
      <c r="V50129" s="17"/>
    </row>
    <row r="50130" spans="22:22" x14ac:dyDescent="0.35">
      <c r="V50130" s="17"/>
    </row>
    <row r="50131" spans="22:22" x14ac:dyDescent="0.35">
      <c r="V50131" s="17"/>
    </row>
    <row r="50132" spans="22:22" x14ac:dyDescent="0.35">
      <c r="V50132" s="17"/>
    </row>
    <row r="50133" spans="22:22" x14ac:dyDescent="0.35">
      <c r="V50133" s="17"/>
    </row>
    <row r="50134" spans="22:22" x14ac:dyDescent="0.35">
      <c r="V50134" s="17"/>
    </row>
    <row r="50135" spans="22:22" x14ac:dyDescent="0.35">
      <c r="V50135" s="17"/>
    </row>
    <row r="50136" spans="22:22" x14ac:dyDescent="0.35">
      <c r="V50136" s="17"/>
    </row>
    <row r="50137" spans="22:22" x14ac:dyDescent="0.35">
      <c r="V50137" s="17"/>
    </row>
    <row r="50138" spans="22:22" x14ac:dyDescent="0.35">
      <c r="V50138" s="17"/>
    </row>
    <row r="50139" spans="22:22" x14ac:dyDescent="0.35">
      <c r="V50139" s="17"/>
    </row>
    <row r="50140" spans="22:22" x14ac:dyDescent="0.35">
      <c r="V50140" s="17"/>
    </row>
    <row r="50141" spans="22:22" x14ac:dyDescent="0.35">
      <c r="V50141" s="17"/>
    </row>
    <row r="50142" spans="22:22" x14ac:dyDescent="0.35">
      <c r="V50142" s="17"/>
    </row>
    <row r="50143" spans="22:22" x14ac:dyDescent="0.35">
      <c r="V50143" s="17"/>
    </row>
    <row r="50144" spans="22:22" x14ac:dyDescent="0.35">
      <c r="V50144" s="17"/>
    </row>
    <row r="50145" spans="22:22" x14ac:dyDescent="0.35">
      <c r="V50145" s="17"/>
    </row>
    <row r="50146" spans="22:22" x14ac:dyDescent="0.35">
      <c r="V50146" s="17"/>
    </row>
    <row r="50147" spans="22:22" x14ac:dyDescent="0.35">
      <c r="V50147" s="17"/>
    </row>
    <row r="50148" spans="22:22" x14ac:dyDescent="0.35">
      <c r="V50148" s="17"/>
    </row>
    <row r="50149" spans="22:22" x14ac:dyDescent="0.35">
      <c r="V50149" s="17"/>
    </row>
    <row r="50150" spans="22:22" x14ac:dyDescent="0.35">
      <c r="V50150" s="17"/>
    </row>
    <row r="50151" spans="22:22" x14ac:dyDescent="0.35">
      <c r="V50151" s="17"/>
    </row>
    <row r="50152" spans="22:22" x14ac:dyDescent="0.35">
      <c r="V50152" s="17"/>
    </row>
    <row r="50153" spans="22:22" x14ac:dyDescent="0.35">
      <c r="V50153" s="17"/>
    </row>
    <row r="50154" spans="22:22" x14ac:dyDescent="0.35">
      <c r="V50154" s="17"/>
    </row>
    <row r="50155" spans="22:22" x14ac:dyDescent="0.35">
      <c r="V50155" s="17"/>
    </row>
    <row r="50156" spans="22:22" x14ac:dyDescent="0.35">
      <c r="V50156" s="17"/>
    </row>
    <row r="50157" spans="22:22" x14ac:dyDescent="0.35">
      <c r="V50157" s="17"/>
    </row>
    <row r="50158" spans="22:22" x14ac:dyDescent="0.35">
      <c r="V50158" s="17"/>
    </row>
    <row r="50159" spans="22:22" x14ac:dyDescent="0.35">
      <c r="V50159" s="17"/>
    </row>
    <row r="50160" spans="22:22" x14ac:dyDescent="0.35">
      <c r="V50160" s="17"/>
    </row>
    <row r="50161" spans="22:22" x14ac:dyDescent="0.35">
      <c r="V50161" s="17"/>
    </row>
    <row r="50162" spans="22:22" x14ac:dyDescent="0.35">
      <c r="V50162" s="17"/>
    </row>
    <row r="50163" spans="22:22" x14ac:dyDescent="0.35">
      <c r="V50163" s="17"/>
    </row>
    <row r="50164" spans="22:22" x14ac:dyDescent="0.35">
      <c r="V50164" s="17"/>
    </row>
    <row r="50165" spans="22:22" x14ac:dyDescent="0.35">
      <c r="V50165" s="17"/>
    </row>
    <row r="50166" spans="22:22" x14ac:dyDescent="0.35">
      <c r="V50166" s="17"/>
    </row>
    <row r="50167" spans="22:22" x14ac:dyDescent="0.35">
      <c r="V50167" s="17"/>
    </row>
    <row r="50168" spans="22:22" x14ac:dyDescent="0.35">
      <c r="V50168" s="17"/>
    </row>
    <row r="50169" spans="22:22" x14ac:dyDescent="0.35">
      <c r="V50169" s="17"/>
    </row>
    <row r="50170" spans="22:22" x14ac:dyDescent="0.35">
      <c r="V50170" s="17"/>
    </row>
    <row r="50171" spans="22:22" x14ac:dyDescent="0.35">
      <c r="V50171" s="17"/>
    </row>
    <row r="50172" spans="22:22" x14ac:dyDescent="0.35">
      <c r="V50172" s="17"/>
    </row>
    <row r="50173" spans="22:22" x14ac:dyDescent="0.35">
      <c r="V50173" s="17"/>
    </row>
    <row r="50174" spans="22:22" x14ac:dyDescent="0.35">
      <c r="V50174" s="17"/>
    </row>
    <row r="50175" spans="22:22" x14ac:dyDescent="0.35">
      <c r="V50175" s="17"/>
    </row>
    <row r="50176" spans="22:22" x14ac:dyDescent="0.35">
      <c r="V50176" s="17"/>
    </row>
    <row r="50177" spans="22:22" x14ac:dyDescent="0.35">
      <c r="V50177" s="17"/>
    </row>
    <row r="50178" spans="22:22" x14ac:dyDescent="0.35">
      <c r="V50178" s="17"/>
    </row>
    <row r="50179" spans="22:22" x14ac:dyDescent="0.35">
      <c r="V50179" s="17"/>
    </row>
    <row r="50180" spans="22:22" x14ac:dyDescent="0.35">
      <c r="V50180" s="17"/>
    </row>
    <row r="50181" spans="22:22" x14ac:dyDescent="0.35">
      <c r="V50181" s="17"/>
    </row>
    <row r="50182" spans="22:22" x14ac:dyDescent="0.35">
      <c r="V50182" s="17"/>
    </row>
    <row r="50183" spans="22:22" x14ac:dyDescent="0.35">
      <c r="V50183" s="17"/>
    </row>
    <row r="50184" spans="22:22" x14ac:dyDescent="0.35">
      <c r="V50184" s="17"/>
    </row>
    <row r="50185" spans="22:22" x14ac:dyDescent="0.35">
      <c r="V50185" s="17"/>
    </row>
    <row r="50186" spans="22:22" x14ac:dyDescent="0.35">
      <c r="V50186" s="17"/>
    </row>
    <row r="50187" spans="22:22" x14ac:dyDescent="0.35">
      <c r="V50187" s="17"/>
    </row>
    <row r="50188" spans="22:22" x14ac:dyDescent="0.35">
      <c r="V50188" s="17"/>
    </row>
    <row r="50189" spans="22:22" x14ac:dyDescent="0.35">
      <c r="V50189" s="17"/>
    </row>
    <row r="50190" spans="22:22" x14ac:dyDescent="0.35">
      <c r="V50190" s="17"/>
    </row>
    <row r="50191" spans="22:22" x14ac:dyDescent="0.35">
      <c r="V50191" s="17"/>
    </row>
    <row r="50192" spans="22:22" x14ac:dyDescent="0.35">
      <c r="V50192" s="17"/>
    </row>
    <row r="50193" spans="22:22" x14ac:dyDescent="0.35">
      <c r="V50193" s="17"/>
    </row>
    <row r="50194" spans="22:22" x14ac:dyDescent="0.35">
      <c r="V50194" s="17"/>
    </row>
    <row r="50195" spans="22:22" x14ac:dyDescent="0.35">
      <c r="V50195" s="17"/>
    </row>
    <row r="50196" spans="22:22" x14ac:dyDescent="0.35">
      <c r="V50196" s="17"/>
    </row>
    <row r="50197" spans="22:22" x14ac:dyDescent="0.35">
      <c r="V50197" s="17"/>
    </row>
    <row r="50198" spans="22:22" x14ac:dyDescent="0.35">
      <c r="V50198" s="17"/>
    </row>
    <row r="50199" spans="22:22" x14ac:dyDescent="0.35">
      <c r="V50199" s="17"/>
    </row>
    <row r="50200" spans="22:22" x14ac:dyDescent="0.35">
      <c r="V50200" s="17"/>
    </row>
    <row r="50201" spans="22:22" x14ac:dyDescent="0.35">
      <c r="V50201" s="17"/>
    </row>
    <row r="50202" spans="22:22" x14ac:dyDescent="0.35">
      <c r="V50202" s="17"/>
    </row>
    <row r="50203" spans="22:22" x14ac:dyDescent="0.35">
      <c r="V50203" s="17"/>
    </row>
    <row r="50204" spans="22:22" x14ac:dyDescent="0.35">
      <c r="V50204" s="17"/>
    </row>
    <row r="50205" spans="22:22" x14ac:dyDescent="0.35">
      <c r="V50205" s="17"/>
    </row>
    <row r="50206" spans="22:22" x14ac:dyDescent="0.35">
      <c r="V50206" s="17"/>
    </row>
    <row r="50207" spans="22:22" x14ac:dyDescent="0.35">
      <c r="V50207" s="17"/>
    </row>
    <row r="50208" spans="22:22" x14ac:dyDescent="0.35">
      <c r="V50208" s="17"/>
    </row>
    <row r="50209" spans="22:22" x14ac:dyDescent="0.35">
      <c r="V50209" s="17"/>
    </row>
    <row r="50210" spans="22:22" x14ac:dyDescent="0.35">
      <c r="V50210" s="17"/>
    </row>
    <row r="50211" spans="22:22" x14ac:dyDescent="0.35">
      <c r="V50211" s="17"/>
    </row>
    <row r="50212" spans="22:22" x14ac:dyDescent="0.35">
      <c r="V50212" s="17"/>
    </row>
    <row r="50213" spans="22:22" x14ac:dyDescent="0.35">
      <c r="V50213" s="17"/>
    </row>
    <row r="50214" spans="22:22" x14ac:dyDescent="0.35">
      <c r="V50214" s="17"/>
    </row>
    <row r="50215" spans="22:22" x14ac:dyDescent="0.35">
      <c r="V50215" s="17"/>
    </row>
    <row r="50216" spans="22:22" x14ac:dyDescent="0.35">
      <c r="V50216" s="17"/>
    </row>
    <row r="50217" spans="22:22" x14ac:dyDescent="0.35">
      <c r="V50217" s="17"/>
    </row>
    <row r="50218" spans="22:22" x14ac:dyDescent="0.35">
      <c r="V50218" s="17"/>
    </row>
    <row r="50219" spans="22:22" x14ac:dyDescent="0.35">
      <c r="V50219" s="17"/>
    </row>
    <row r="50220" spans="22:22" x14ac:dyDescent="0.35">
      <c r="V50220" s="17"/>
    </row>
    <row r="50221" spans="22:22" x14ac:dyDescent="0.35">
      <c r="V50221" s="17"/>
    </row>
    <row r="50222" spans="22:22" x14ac:dyDescent="0.35">
      <c r="V50222" s="17"/>
    </row>
    <row r="50223" spans="22:22" x14ac:dyDescent="0.35">
      <c r="V50223" s="17"/>
    </row>
    <row r="50224" spans="22:22" x14ac:dyDescent="0.35">
      <c r="V50224" s="17"/>
    </row>
    <row r="50225" spans="22:22" x14ac:dyDescent="0.35">
      <c r="V50225" s="17"/>
    </row>
    <row r="50226" spans="22:22" x14ac:dyDescent="0.35">
      <c r="V50226" s="17"/>
    </row>
    <row r="50227" spans="22:22" x14ac:dyDescent="0.35">
      <c r="V50227" s="17"/>
    </row>
    <row r="50228" spans="22:22" x14ac:dyDescent="0.35">
      <c r="V50228" s="17"/>
    </row>
    <row r="50229" spans="22:22" x14ac:dyDescent="0.35">
      <c r="V50229" s="17"/>
    </row>
    <row r="50230" spans="22:22" x14ac:dyDescent="0.35">
      <c r="V50230" s="17"/>
    </row>
    <row r="50231" spans="22:22" x14ac:dyDescent="0.35">
      <c r="V50231" s="17"/>
    </row>
    <row r="50232" spans="22:22" x14ac:dyDescent="0.35">
      <c r="V50232" s="17"/>
    </row>
    <row r="50233" spans="22:22" x14ac:dyDescent="0.35">
      <c r="V50233" s="17"/>
    </row>
    <row r="50234" spans="22:22" x14ac:dyDescent="0.35">
      <c r="V50234" s="17"/>
    </row>
    <row r="50235" spans="22:22" x14ac:dyDescent="0.35">
      <c r="V50235" s="17"/>
    </row>
    <row r="50236" spans="22:22" x14ac:dyDescent="0.35">
      <c r="V50236" s="17"/>
    </row>
    <row r="50237" spans="22:22" x14ac:dyDescent="0.35">
      <c r="V50237" s="17"/>
    </row>
    <row r="50238" spans="22:22" x14ac:dyDescent="0.35">
      <c r="V50238" s="17"/>
    </row>
    <row r="50239" spans="22:22" x14ac:dyDescent="0.35">
      <c r="V50239" s="17"/>
    </row>
    <row r="50240" spans="22:22" x14ac:dyDescent="0.35">
      <c r="V50240" s="17"/>
    </row>
    <row r="50241" spans="22:22" x14ac:dyDescent="0.35">
      <c r="V50241" s="17"/>
    </row>
    <row r="50242" spans="22:22" x14ac:dyDescent="0.35">
      <c r="V50242" s="17"/>
    </row>
    <row r="50243" spans="22:22" x14ac:dyDescent="0.35">
      <c r="V50243" s="17"/>
    </row>
    <row r="50244" spans="22:22" x14ac:dyDescent="0.35">
      <c r="V50244" s="17"/>
    </row>
    <row r="50245" spans="22:22" x14ac:dyDescent="0.35">
      <c r="V50245" s="17"/>
    </row>
    <row r="50246" spans="22:22" x14ac:dyDescent="0.35">
      <c r="V50246" s="17"/>
    </row>
    <row r="50247" spans="22:22" x14ac:dyDescent="0.35">
      <c r="V50247" s="17"/>
    </row>
    <row r="50248" spans="22:22" x14ac:dyDescent="0.35">
      <c r="V50248" s="17"/>
    </row>
    <row r="50249" spans="22:22" x14ac:dyDescent="0.35">
      <c r="V50249" s="17"/>
    </row>
    <row r="50250" spans="22:22" x14ac:dyDescent="0.35">
      <c r="V50250" s="17"/>
    </row>
    <row r="50251" spans="22:22" x14ac:dyDescent="0.35">
      <c r="V50251" s="17"/>
    </row>
    <row r="50252" spans="22:22" x14ac:dyDescent="0.35">
      <c r="V50252" s="17"/>
    </row>
    <row r="50253" spans="22:22" x14ac:dyDescent="0.35">
      <c r="V50253" s="17"/>
    </row>
    <row r="50254" spans="22:22" x14ac:dyDescent="0.35">
      <c r="V50254" s="17"/>
    </row>
    <row r="50255" spans="22:22" x14ac:dyDescent="0.35">
      <c r="V50255" s="17"/>
    </row>
    <row r="50256" spans="22:22" x14ac:dyDescent="0.35">
      <c r="V50256" s="17"/>
    </row>
    <row r="50257" spans="22:22" x14ac:dyDescent="0.35">
      <c r="V50257" s="17"/>
    </row>
    <row r="50258" spans="22:22" x14ac:dyDescent="0.35">
      <c r="V50258" s="17"/>
    </row>
    <row r="50259" spans="22:22" x14ac:dyDescent="0.35">
      <c r="V50259" s="17"/>
    </row>
    <row r="50260" spans="22:22" x14ac:dyDescent="0.35">
      <c r="V50260" s="17"/>
    </row>
    <row r="50261" spans="22:22" x14ac:dyDescent="0.35">
      <c r="V50261" s="17"/>
    </row>
    <row r="50262" spans="22:22" x14ac:dyDescent="0.35">
      <c r="V50262" s="17"/>
    </row>
    <row r="50263" spans="22:22" x14ac:dyDescent="0.35">
      <c r="V50263" s="17"/>
    </row>
    <row r="50264" spans="22:22" x14ac:dyDescent="0.35">
      <c r="V50264" s="17"/>
    </row>
    <row r="50265" spans="22:22" x14ac:dyDescent="0.35">
      <c r="V50265" s="17"/>
    </row>
    <row r="50266" spans="22:22" x14ac:dyDescent="0.35">
      <c r="V50266" s="17"/>
    </row>
    <row r="50267" spans="22:22" x14ac:dyDescent="0.35">
      <c r="V50267" s="17"/>
    </row>
    <row r="50268" spans="22:22" x14ac:dyDescent="0.35">
      <c r="V50268" s="17"/>
    </row>
    <row r="50269" spans="22:22" x14ac:dyDescent="0.35">
      <c r="V50269" s="17"/>
    </row>
    <row r="50270" spans="22:22" x14ac:dyDescent="0.35">
      <c r="V50270" s="17"/>
    </row>
    <row r="50271" spans="22:22" x14ac:dyDescent="0.35">
      <c r="V50271" s="17"/>
    </row>
    <row r="50272" spans="22:22" x14ac:dyDescent="0.35">
      <c r="V50272" s="17"/>
    </row>
    <row r="50273" spans="22:22" x14ac:dyDescent="0.35">
      <c r="V50273" s="17"/>
    </row>
    <row r="50274" spans="22:22" x14ac:dyDescent="0.35">
      <c r="V50274" s="17"/>
    </row>
    <row r="50275" spans="22:22" x14ac:dyDescent="0.35">
      <c r="V50275" s="17"/>
    </row>
    <row r="50276" spans="22:22" x14ac:dyDescent="0.35">
      <c r="V50276" s="17"/>
    </row>
    <row r="50277" spans="22:22" x14ac:dyDescent="0.35">
      <c r="V50277" s="17"/>
    </row>
    <row r="50278" spans="22:22" x14ac:dyDescent="0.35">
      <c r="V50278" s="17"/>
    </row>
    <row r="50279" spans="22:22" x14ac:dyDescent="0.35">
      <c r="V50279" s="17"/>
    </row>
    <row r="50280" spans="22:22" x14ac:dyDescent="0.35">
      <c r="V50280" s="17"/>
    </row>
    <row r="50281" spans="22:22" x14ac:dyDescent="0.35">
      <c r="V50281" s="17"/>
    </row>
    <row r="50282" spans="22:22" x14ac:dyDescent="0.35">
      <c r="V50282" s="17"/>
    </row>
    <row r="50283" spans="22:22" x14ac:dyDescent="0.35">
      <c r="V50283" s="17"/>
    </row>
    <row r="50284" spans="22:22" x14ac:dyDescent="0.35">
      <c r="V50284" s="17"/>
    </row>
    <row r="50285" spans="22:22" x14ac:dyDescent="0.35">
      <c r="V50285" s="17"/>
    </row>
    <row r="50286" spans="22:22" x14ac:dyDescent="0.35">
      <c r="V50286" s="17"/>
    </row>
    <row r="50287" spans="22:22" x14ac:dyDescent="0.35">
      <c r="V50287" s="17"/>
    </row>
    <row r="50288" spans="22:22" x14ac:dyDescent="0.35">
      <c r="V50288" s="17"/>
    </row>
    <row r="50289" spans="22:22" x14ac:dyDescent="0.35">
      <c r="V50289" s="17"/>
    </row>
    <row r="50290" spans="22:22" x14ac:dyDescent="0.35">
      <c r="V50290" s="17"/>
    </row>
    <row r="50291" spans="22:22" x14ac:dyDescent="0.35">
      <c r="V50291" s="17"/>
    </row>
    <row r="50292" spans="22:22" x14ac:dyDescent="0.35">
      <c r="V50292" s="17"/>
    </row>
    <row r="50293" spans="22:22" x14ac:dyDescent="0.35">
      <c r="V50293" s="17"/>
    </row>
    <row r="50294" spans="22:22" x14ac:dyDescent="0.35">
      <c r="V50294" s="17"/>
    </row>
    <row r="50295" spans="22:22" x14ac:dyDescent="0.35">
      <c r="V50295" s="17"/>
    </row>
    <row r="50296" spans="22:22" x14ac:dyDescent="0.35">
      <c r="V50296" s="17"/>
    </row>
    <row r="50297" spans="22:22" x14ac:dyDescent="0.35">
      <c r="V50297" s="17"/>
    </row>
    <row r="50298" spans="22:22" x14ac:dyDescent="0.35">
      <c r="V50298" s="17"/>
    </row>
    <row r="50299" spans="22:22" x14ac:dyDescent="0.35">
      <c r="V50299" s="17"/>
    </row>
    <row r="50300" spans="22:22" x14ac:dyDescent="0.35">
      <c r="V50300" s="17"/>
    </row>
    <row r="50301" spans="22:22" x14ac:dyDescent="0.35">
      <c r="V50301" s="17"/>
    </row>
    <row r="50302" spans="22:22" x14ac:dyDescent="0.35">
      <c r="V50302" s="17"/>
    </row>
    <row r="50303" spans="22:22" x14ac:dyDescent="0.35">
      <c r="V50303" s="17"/>
    </row>
    <row r="50304" spans="22:22" x14ac:dyDescent="0.35">
      <c r="V50304" s="17"/>
    </row>
    <row r="50305" spans="22:22" x14ac:dyDescent="0.35">
      <c r="V50305" s="17"/>
    </row>
    <row r="50306" spans="22:22" x14ac:dyDescent="0.35">
      <c r="V50306" s="17"/>
    </row>
    <row r="50307" spans="22:22" x14ac:dyDescent="0.35">
      <c r="V50307" s="17"/>
    </row>
    <row r="50308" spans="22:22" x14ac:dyDescent="0.35">
      <c r="V50308" s="17"/>
    </row>
    <row r="50309" spans="22:22" x14ac:dyDescent="0.35">
      <c r="V50309" s="17"/>
    </row>
    <row r="50310" spans="22:22" x14ac:dyDescent="0.35">
      <c r="V50310" s="17"/>
    </row>
    <row r="50311" spans="22:22" x14ac:dyDescent="0.35">
      <c r="V50311" s="17"/>
    </row>
    <row r="50312" spans="22:22" x14ac:dyDescent="0.35">
      <c r="V50312" s="17"/>
    </row>
    <row r="50313" spans="22:22" x14ac:dyDescent="0.35">
      <c r="V50313" s="17"/>
    </row>
    <row r="50314" spans="22:22" x14ac:dyDescent="0.35">
      <c r="V50314" s="17"/>
    </row>
    <row r="50315" spans="22:22" x14ac:dyDescent="0.35">
      <c r="V50315" s="17"/>
    </row>
    <row r="50316" spans="22:22" x14ac:dyDescent="0.35">
      <c r="V50316" s="17"/>
    </row>
    <row r="50317" spans="22:22" x14ac:dyDescent="0.35">
      <c r="V50317" s="17"/>
    </row>
    <row r="50318" spans="22:22" x14ac:dyDescent="0.35">
      <c r="V50318" s="17"/>
    </row>
    <row r="50319" spans="22:22" x14ac:dyDescent="0.35">
      <c r="V50319" s="17"/>
    </row>
    <row r="50320" spans="22:22" x14ac:dyDescent="0.35">
      <c r="V50320" s="17"/>
    </row>
    <row r="50321" spans="22:22" x14ac:dyDescent="0.35">
      <c r="V50321" s="17"/>
    </row>
    <row r="50322" spans="22:22" x14ac:dyDescent="0.35">
      <c r="V50322" s="17"/>
    </row>
    <row r="50323" spans="22:22" x14ac:dyDescent="0.35">
      <c r="V50323" s="17"/>
    </row>
    <row r="50324" spans="22:22" x14ac:dyDescent="0.35">
      <c r="V50324" s="17"/>
    </row>
    <row r="50325" spans="22:22" x14ac:dyDescent="0.35">
      <c r="V50325" s="17"/>
    </row>
    <row r="50326" spans="22:22" x14ac:dyDescent="0.35">
      <c r="V50326" s="17"/>
    </row>
    <row r="50327" spans="22:22" x14ac:dyDescent="0.35">
      <c r="V50327" s="17"/>
    </row>
    <row r="50328" spans="22:22" x14ac:dyDescent="0.35">
      <c r="V50328" s="17"/>
    </row>
    <row r="50329" spans="22:22" x14ac:dyDescent="0.35">
      <c r="V50329" s="17"/>
    </row>
    <row r="50330" spans="22:22" x14ac:dyDescent="0.35">
      <c r="V50330" s="17"/>
    </row>
    <row r="50331" spans="22:22" x14ac:dyDescent="0.35">
      <c r="V50331" s="17"/>
    </row>
    <row r="50332" spans="22:22" x14ac:dyDescent="0.35">
      <c r="V50332" s="17"/>
    </row>
    <row r="50333" spans="22:22" x14ac:dyDescent="0.35">
      <c r="V50333" s="17"/>
    </row>
    <row r="50334" spans="22:22" x14ac:dyDescent="0.35">
      <c r="V50334" s="17"/>
    </row>
    <row r="50335" spans="22:22" x14ac:dyDescent="0.35">
      <c r="V50335" s="17"/>
    </row>
    <row r="50336" spans="22:22" x14ac:dyDescent="0.35">
      <c r="V50336" s="17"/>
    </row>
    <row r="50337" spans="22:22" x14ac:dyDescent="0.35">
      <c r="V50337" s="17"/>
    </row>
    <row r="50338" spans="22:22" x14ac:dyDescent="0.35">
      <c r="V50338" s="17"/>
    </row>
    <row r="50339" spans="22:22" x14ac:dyDescent="0.35">
      <c r="V50339" s="17"/>
    </row>
    <row r="50340" spans="22:22" x14ac:dyDescent="0.35">
      <c r="V50340" s="17"/>
    </row>
    <row r="50341" spans="22:22" x14ac:dyDescent="0.35">
      <c r="V50341" s="17"/>
    </row>
    <row r="50342" spans="22:22" x14ac:dyDescent="0.35">
      <c r="V50342" s="17"/>
    </row>
    <row r="50343" spans="22:22" x14ac:dyDescent="0.35">
      <c r="V50343" s="17"/>
    </row>
    <row r="50344" spans="22:22" x14ac:dyDescent="0.35">
      <c r="V50344" s="17"/>
    </row>
    <row r="50345" spans="22:22" x14ac:dyDescent="0.35">
      <c r="V50345" s="17"/>
    </row>
    <row r="50346" spans="22:22" x14ac:dyDescent="0.35">
      <c r="V50346" s="17"/>
    </row>
    <row r="50347" spans="22:22" x14ac:dyDescent="0.35">
      <c r="V50347" s="17"/>
    </row>
    <row r="50348" spans="22:22" x14ac:dyDescent="0.35">
      <c r="V50348" s="17"/>
    </row>
    <row r="50349" spans="22:22" x14ac:dyDescent="0.35">
      <c r="V50349" s="17"/>
    </row>
    <row r="50350" spans="22:22" x14ac:dyDescent="0.35">
      <c r="V50350" s="17"/>
    </row>
    <row r="50351" spans="22:22" x14ac:dyDescent="0.35">
      <c r="V50351" s="17"/>
    </row>
    <row r="50352" spans="22:22" x14ac:dyDescent="0.35">
      <c r="V50352" s="17"/>
    </row>
    <row r="50353" spans="22:22" x14ac:dyDescent="0.35">
      <c r="V50353" s="17"/>
    </row>
    <row r="50354" spans="22:22" x14ac:dyDescent="0.35">
      <c r="V50354" s="17"/>
    </row>
    <row r="50355" spans="22:22" x14ac:dyDescent="0.35">
      <c r="V50355" s="17"/>
    </row>
    <row r="50356" spans="22:22" x14ac:dyDescent="0.35">
      <c r="V50356" s="17"/>
    </row>
    <row r="50357" spans="22:22" x14ac:dyDescent="0.35">
      <c r="V50357" s="17"/>
    </row>
    <row r="50358" spans="22:22" x14ac:dyDescent="0.35">
      <c r="V50358" s="17"/>
    </row>
    <row r="50359" spans="22:22" x14ac:dyDescent="0.35">
      <c r="V50359" s="17"/>
    </row>
    <row r="50360" spans="22:22" x14ac:dyDescent="0.35">
      <c r="V50360" s="17"/>
    </row>
    <row r="50361" spans="22:22" x14ac:dyDescent="0.35">
      <c r="V50361" s="17"/>
    </row>
    <row r="50362" spans="22:22" x14ac:dyDescent="0.35">
      <c r="V50362" s="17"/>
    </row>
    <row r="50363" spans="22:22" x14ac:dyDescent="0.35">
      <c r="V50363" s="17"/>
    </row>
    <row r="50364" spans="22:22" x14ac:dyDescent="0.35">
      <c r="V50364" s="17"/>
    </row>
    <row r="50365" spans="22:22" x14ac:dyDescent="0.35">
      <c r="V50365" s="17"/>
    </row>
    <row r="50366" spans="22:22" x14ac:dyDescent="0.35">
      <c r="V50366" s="17"/>
    </row>
    <row r="50367" spans="22:22" x14ac:dyDescent="0.35">
      <c r="V50367" s="17"/>
    </row>
    <row r="50368" spans="22:22" x14ac:dyDescent="0.35">
      <c r="V50368" s="17"/>
    </row>
    <row r="50369" spans="22:22" x14ac:dyDescent="0.35">
      <c r="V50369" s="17"/>
    </row>
    <row r="50370" spans="22:22" x14ac:dyDescent="0.35">
      <c r="V50370" s="17"/>
    </row>
    <row r="50371" spans="22:22" x14ac:dyDescent="0.35">
      <c r="V50371" s="17"/>
    </row>
    <row r="50372" spans="22:22" x14ac:dyDescent="0.35">
      <c r="V50372" s="17"/>
    </row>
    <row r="50373" spans="22:22" x14ac:dyDescent="0.35">
      <c r="V50373" s="17"/>
    </row>
    <row r="50374" spans="22:22" x14ac:dyDescent="0.35">
      <c r="V50374" s="17"/>
    </row>
    <row r="50375" spans="22:22" x14ac:dyDescent="0.35">
      <c r="V50375" s="17"/>
    </row>
    <row r="50376" spans="22:22" x14ac:dyDescent="0.35">
      <c r="V50376" s="17"/>
    </row>
    <row r="50377" spans="22:22" x14ac:dyDescent="0.35">
      <c r="V50377" s="17"/>
    </row>
    <row r="50378" spans="22:22" x14ac:dyDescent="0.35">
      <c r="V50378" s="17"/>
    </row>
    <row r="50379" spans="22:22" x14ac:dyDescent="0.35">
      <c r="V50379" s="17"/>
    </row>
    <row r="50380" spans="22:22" x14ac:dyDescent="0.35">
      <c r="V50380" s="17"/>
    </row>
    <row r="50381" spans="22:22" x14ac:dyDescent="0.35">
      <c r="V50381" s="17"/>
    </row>
    <row r="50382" spans="22:22" x14ac:dyDescent="0.35">
      <c r="V50382" s="17"/>
    </row>
    <row r="50383" spans="22:22" x14ac:dyDescent="0.35">
      <c r="V50383" s="17"/>
    </row>
    <row r="50384" spans="22:22" x14ac:dyDescent="0.35">
      <c r="V50384" s="17"/>
    </row>
    <row r="50385" spans="22:22" x14ac:dyDescent="0.35">
      <c r="V50385" s="17"/>
    </row>
    <row r="50386" spans="22:22" x14ac:dyDescent="0.35">
      <c r="V50386" s="17"/>
    </row>
    <row r="50387" spans="22:22" x14ac:dyDescent="0.35">
      <c r="V50387" s="17"/>
    </row>
    <row r="50388" spans="22:22" x14ac:dyDescent="0.35">
      <c r="V50388" s="17"/>
    </row>
    <row r="50389" spans="22:22" x14ac:dyDescent="0.35">
      <c r="V50389" s="17"/>
    </row>
    <row r="50390" spans="22:22" x14ac:dyDescent="0.35">
      <c r="V50390" s="17"/>
    </row>
    <row r="50391" spans="22:22" x14ac:dyDescent="0.35">
      <c r="V50391" s="17"/>
    </row>
    <row r="50392" spans="22:22" x14ac:dyDescent="0.35">
      <c r="V50392" s="17"/>
    </row>
    <row r="50393" spans="22:22" x14ac:dyDescent="0.35">
      <c r="V50393" s="17"/>
    </row>
    <row r="50394" spans="22:22" x14ac:dyDescent="0.35">
      <c r="V50394" s="17"/>
    </row>
    <row r="50395" spans="22:22" x14ac:dyDescent="0.35">
      <c r="V50395" s="17"/>
    </row>
    <row r="50396" spans="22:22" x14ac:dyDescent="0.35">
      <c r="V50396" s="17"/>
    </row>
    <row r="50397" spans="22:22" x14ac:dyDescent="0.35">
      <c r="V50397" s="17"/>
    </row>
    <row r="50398" spans="22:22" x14ac:dyDescent="0.35">
      <c r="V50398" s="17"/>
    </row>
    <row r="50399" spans="22:22" x14ac:dyDescent="0.35">
      <c r="V50399" s="17"/>
    </row>
    <row r="50400" spans="22:22" x14ac:dyDescent="0.35">
      <c r="V50400" s="17"/>
    </row>
    <row r="50401" spans="22:22" x14ac:dyDescent="0.35">
      <c r="V50401" s="17"/>
    </row>
    <row r="50402" spans="22:22" x14ac:dyDescent="0.35">
      <c r="V50402" s="17"/>
    </row>
    <row r="50403" spans="22:22" x14ac:dyDescent="0.35">
      <c r="V50403" s="17"/>
    </row>
    <row r="50404" spans="22:22" x14ac:dyDescent="0.35">
      <c r="V50404" s="17"/>
    </row>
    <row r="50405" spans="22:22" x14ac:dyDescent="0.35">
      <c r="V50405" s="17"/>
    </row>
    <row r="50406" spans="22:22" x14ac:dyDescent="0.35">
      <c r="V50406" s="17"/>
    </row>
    <row r="50407" spans="22:22" x14ac:dyDescent="0.35">
      <c r="V50407" s="17"/>
    </row>
    <row r="50408" spans="22:22" x14ac:dyDescent="0.35">
      <c r="V50408" s="17"/>
    </row>
    <row r="50409" spans="22:22" x14ac:dyDescent="0.35">
      <c r="V50409" s="17"/>
    </row>
    <row r="50410" spans="22:22" x14ac:dyDescent="0.35">
      <c r="V50410" s="17"/>
    </row>
    <row r="50411" spans="22:22" x14ac:dyDescent="0.35">
      <c r="V50411" s="17"/>
    </row>
    <row r="50412" spans="22:22" x14ac:dyDescent="0.35">
      <c r="V50412" s="17"/>
    </row>
    <row r="50413" spans="22:22" x14ac:dyDescent="0.35">
      <c r="V50413" s="17"/>
    </row>
    <row r="50414" spans="22:22" x14ac:dyDescent="0.35">
      <c r="V50414" s="17"/>
    </row>
    <row r="50415" spans="22:22" x14ac:dyDescent="0.35">
      <c r="V50415" s="17"/>
    </row>
    <row r="50416" spans="22:22" x14ac:dyDescent="0.35">
      <c r="V50416" s="17"/>
    </row>
    <row r="50417" spans="22:22" x14ac:dyDescent="0.35">
      <c r="V50417" s="17"/>
    </row>
    <row r="50418" spans="22:22" x14ac:dyDescent="0.35">
      <c r="V50418" s="17"/>
    </row>
    <row r="50419" spans="22:22" x14ac:dyDescent="0.35">
      <c r="V50419" s="17"/>
    </row>
    <row r="50420" spans="22:22" x14ac:dyDescent="0.35">
      <c r="V50420" s="17"/>
    </row>
    <row r="50421" spans="22:22" x14ac:dyDescent="0.35">
      <c r="V50421" s="17"/>
    </row>
    <row r="50422" spans="22:22" x14ac:dyDescent="0.35">
      <c r="V50422" s="17"/>
    </row>
    <row r="50423" spans="22:22" x14ac:dyDescent="0.35">
      <c r="V50423" s="17"/>
    </row>
    <row r="50424" spans="22:22" x14ac:dyDescent="0.35">
      <c r="V50424" s="17"/>
    </row>
    <row r="50425" spans="22:22" x14ac:dyDescent="0.35">
      <c r="V50425" s="17"/>
    </row>
    <row r="50426" spans="22:22" x14ac:dyDescent="0.35">
      <c r="V50426" s="17"/>
    </row>
    <row r="50427" spans="22:22" x14ac:dyDescent="0.35">
      <c r="V50427" s="17"/>
    </row>
    <row r="50428" spans="22:22" x14ac:dyDescent="0.35">
      <c r="V50428" s="17"/>
    </row>
    <row r="50429" spans="22:22" x14ac:dyDescent="0.35">
      <c r="V50429" s="17"/>
    </row>
    <row r="50430" spans="22:22" x14ac:dyDescent="0.35">
      <c r="V50430" s="17"/>
    </row>
    <row r="50431" spans="22:22" x14ac:dyDescent="0.35">
      <c r="V50431" s="17"/>
    </row>
    <row r="50432" spans="22:22" x14ac:dyDescent="0.35">
      <c r="V50432" s="17"/>
    </row>
    <row r="50433" spans="22:22" x14ac:dyDescent="0.35">
      <c r="V50433" s="17"/>
    </row>
    <row r="50434" spans="22:22" x14ac:dyDescent="0.35">
      <c r="V50434" s="17"/>
    </row>
    <row r="50435" spans="22:22" x14ac:dyDescent="0.35">
      <c r="V50435" s="17"/>
    </row>
    <row r="50436" spans="22:22" x14ac:dyDescent="0.35">
      <c r="V50436" s="17"/>
    </row>
    <row r="50437" spans="22:22" x14ac:dyDescent="0.35">
      <c r="V50437" s="17"/>
    </row>
    <row r="50438" spans="22:22" x14ac:dyDescent="0.35">
      <c r="V50438" s="17"/>
    </row>
    <row r="50439" spans="22:22" x14ac:dyDescent="0.35">
      <c r="V50439" s="17"/>
    </row>
    <row r="50440" spans="22:22" x14ac:dyDescent="0.35">
      <c r="V50440" s="17"/>
    </row>
    <row r="50441" spans="22:22" x14ac:dyDescent="0.35">
      <c r="V50441" s="17"/>
    </row>
    <row r="50442" spans="22:22" x14ac:dyDescent="0.35">
      <c r="V50442" s="17"/>
    </row>
    <row r="50443" spans="22:22" x14ac:dyDescent="0.35">
      <c r="V50443" s="17"/>
    </row>
    <row r="50444" spans="22:22" x14ac:dyDescent="0.35">
      <c r="V50444" s="17"/>
    </row>
    <row r="50445" spans="22:22" x14ac:dyDescent="0.35">
      <c r="V50445" s="17"/>
    </row>
    <row r="50446" spans="22:22" x14ac:dyDescent="0.35">
      <c r="V50446" s="17"/>
    </row>
    <row r="50447" spans="22:22" x14ac:dyDescent="0.35">
      <c r="V50447" s="17"/>
    </row>
    <row r="50448" spans="22:22" x14ac:dyDescent="0.35">
      <c r="V50448" s="17"/>
    </row>
    <row r="50449" spans="22:22" x14ac:dyDescent="0.35">
      <c r="V50449" s="17"/>
    </row>
    <row r="50450" spans="22:22" x14ac:dyDescent="0.35">
      <c r="V50450" s="17"/>
    </row>
    <row r="50451" spans="22:22" x14ac:dyDescent="0.35">
      <c r="V50451" s="17"/>
    </row>
    <row r="50452" spans="22:22" x14ac:dyDescent="0.35">
      <c r="V50452" s="17"/>
    </row>
    <row r="50453" spans="22:22" x14ac:dyDescent="0.35">
      <c r="V50453" s="17"/>
    </row>
    <row r="50454" spans="22:22" x14ac:dyDescent="0.35">
      <c r="V50454" s="17"/>
    </row>
    <row r="50455" spans="22:22" x14ac:dyDescent="0.35">
      <c r="V50455" s="17"/>
    </row>
    <row r="50456" spans="22:22" x14ac:dyDescent="0.35">
      <c r="V50456" s="17"/>
    </row>
    <row r="50457" spans="22:22" x14ac:dyDescent="0.35">
      <c r="V50457" s="17"/>
    </row>
    <row r="50458" spans="22:22" x14ac:dyDescent="0.35">
      <c r="V50458" s="17"/>
    </row>
    <row r="50459" spans="22:22" x14ac:dyDescent="0.35">
      <c r="V50459" s="17"/>
    </row>
    <row r="50460" spans="22:22" x14ac:dyDescent="0.35">
      <c r="V50460" s="17"/>
    </row>
    <row r="50461" spans="22:22" x14ac:dyDescent="0.35">
      <c r="V50461" s="17"/>
    </row>
    <row r="50462" spans="22:22" x14ac:dyDescent="0.35">
      <c r="V50462" s="17"/>
    </row>
    <row r="50463" spans="22:22" x14ac:dyDescent="0.35">
      <c r="V50463" s="17"/>
    </row>
    <row r="50464" spans="22:22" x14ac:dyDescent="0.35">
      <c r="V50464" s="17"/>
    </row>
    <row r="50465" spans="22:22" x14ac:dyDescent="0.35">
      <c r="V50465" s="17"/>
    </row>
    <row r="50466" spans="22:22" x14ac:dyDescent="0.35">
      <c r="V50466" s="17"/>
    </row>
    <row r="50467" spans="22:22" x14ac:dyDescent="0.35">
      <c r="V50467" s="17"/>
    </row>
    <row r="50468" spans="22:22" x14ac:dyDescent="0.35">
      <c r="V50468" s="17"/>
    </row>
    <row r="50469" spans="22:22" x14ac:dyDescent="0.35">
      <c r="V50469" s="17"/>
    </row>
    <row r="50470" spans="22:22" x14ac:dyDescent="0.35">
      <c r="V50470" s="17"/>
    </row>
    <row r="50471" spans="22:22" x14ac:dyDescent="0.35">
      <c r="V50471" s="17"/>
    </row>
    <row r="50472" spans="22:22" x14ac:dyDescent="0.35">
      <c r="V50472" s="17"/>
    </row>
    <row r="50473" spans="22:22" x14ac:dyDescent="0.35">
      <c r="V50473" s="17"/>
    </row>
    <row r="50474" spans="22:22" x14ac:dyDescent="0.35">
      <c r="V50474" s="17"/>
    </row>
    <row r="50475" spans="22:22" x14ac:dyDescent="0.35">
      <c r="V50475" s="17"/>
    </row>
    <row r="50476" spans="22:22" x14ac:dyDescent="0.35">
      <c r="V50476" s="17"/>
    </row>
    <row r="50477" spans="22:22" x14ac:dyDescent="0.35">
      <c r="V50477" s="17"/>
    </row>
    <row r="50478" spans="22:22" x14ac:dyDescent="0.35">
      <c r="V50478" s="17"/>
    </row>
    <row r="50479" spans="22:22" x14ac:dyDescent="0.35">
      <c r="V50479" s="17"/>
    </row>
    <row r="50480" spans="22:22" x14ac:dyDescent="0.35">
      <c r="V50480" s="17"/>
    </row>
    <row r="50481" spans="22:22" x14ac:dyDescent="0.35">
      <c r="V50481" s="17"/>
    </row>
    <row r="50482" spans="22:22" x14ac:dyDescent="0.35">
      <c r="V50482" s="17"/>
    </row>
    <row r="50483" spans="22:22" x14ac:dyDescent="0.35">
      <c r="V50483" s="17"/>
    </row>
    <row r="50484" spans="22:22" x14ac:dyDescent="0.35">
      <c r="V50484" s="17"/>
    </row>
    <row r="50485" spans="22:22" x14ac:dyDescent="0.35">
      <c r="V50485" s="17"/>
    </row>
    <row r="50486" spans="22:22" x14ac:dyDescent="0.35">
      <c r="V50486" s="17"/>
    </row>
    <row r="50487" spans="22:22" x14ac:dyDescent="0.35">
      <c r="V50487" s="17"/>
    </row>
    <row r="50488" spans="22:22" x14ac:dyDescent="0.35">
      <c r="V50488" s="17"/>
    </row>
    <row r="50489" spans="22:22" x14ac:dyDescent="0.35">
      <c r="V50489" s="17"/>
    </row>
    <row r="50490" spans="22:22" x14ac:dyDescent="0.35">
      <c r="V50490" s="17"/>
    </row>
    <row r="50491" spans="22:22" x14ac:dyDescent="0.35">
      <c r="V50491" s="17"/>
    </row>
    <row r="50492" spans="22:22" x14ac:dyDescent="0.35">
      <c r="V50492" s="17"/>
    </row>
    <row r="50493" spans="22:22" x14ac:dyDescent="0.35">
      <c r="V50493" s="17"/>
    </row>
    <row r="50494" spans="22:22" x14ac:dyDescent="0.35">
      <c r="V50494" s="17"/>
    </row>
    <row r="50495" spans="22:22" x14ac:dyDescent="0.35">
      <c r="V50495" s="17"/>
    </row>
    <row r="50496" spans="22:22" x14ac:dyDescent="0.35">
      <c r="V50496" s="17"/>
    </row>
    <row r="50497" spans="22:22" x14ac:dyDescent="0.35">
      <c r="V50497" s="17"/>
    </row>
    <row r="50498" spans="22:22" x14ac:dyDescent="0.35">
      <c r="V50498" s="17"/>
    </row>
    <row r="50499" spans="22:22" x14ac:dyDescent="0.35">
      <c r="V50499" s="17"/>
    </row>
    <row r="50500" spans="22:22" x14ac:dyDescent="0.35">
      <c r="V50500" s="17"/>
    </row>
    <row r="50501" spans="22:22" x14ac:dyDescent="0.35">
      <c r="V50501" s="17"/>
    </row>
    <row r="50502" spans="22:22" x14ac:dyDescent="0.35">
      <c r="V50502" s="17"/>
    </row>
    <row r="50503" spans="22:22" x14ac:dyDescent="0.35">
      <c r="V50503" s="17"/>
    </row>
    <row r="50504" spans="22:22" x14ac:dyDescent="0.35">
      <c r="V50504" s="17"/>
    </row>
    <row r="50505" spans="22:22" x14ac:dyDescent="0.35">
      <c r="V50505" s="17"/>
    </row>
    <row r="50506" spans="22:22" x14ac:dyDescent="0.35">
      <c r="V50506" s="17"/>
    </row>
    <row r="50507" spans="22:22" x14ac:dyDescent="0.35">
      <c r="V50507" s="17"/>
    </row>
    <row r="50508" spans="22:22" x14ac:dyDescent="0.35">
      <c r="V50508" s="17"/>
    </row>
    <row r="50509" spans="22:22" x14ac:dyDescent="0.35">
      <c r="V50509" s="17"/>
    </row>
    <row r="50510" spans="22:22" x14ac:dyDescent="0.35">
      <c r="V50510" s="17"/>
    </row>
    <row r="50511" spans="22:22" x14ac:dyDescent="0.35">
      <c r="V50511" s="17"/>
    </row>
    <row r="50512" spans="22:22" x14ac:dyDescent="0.35">
      <c r="V50512" s="17"/>
    </row>
    <row r="50513" spans="22:22" x14ac:dyDescent="0.35">
      <c r="V50513" s="17"/>
    </row>
    <row r="50514" spans="22:22" x14ac:dyDescent="0.35">
      <c r="V50514" s="17"/>
    </row>
    <row r="50515" spans="22:22" x14ac:dyDescent="0.35">
      <c r="V50515" s="17"/>
    </row>
    <row r="50516" spans="22:22" x14ac:dyDescent="0.35">
      <c r="V50516" s="17"/>
    </row>
    <row r="50517" spans="22:22" x14ac:dyDescent="0.35">
      <c r="V50517" s="17"/>
    </row>
    <row r="50518" spans="22:22" x14ac:dyDescent="0.35">
      <c r="V50518" s="17"/>
    </row>
    <row r="50519" spans="22:22" x14ac:dyDescent="0.35">
      <c r="V50519" s="17"/>
    </row>
    <row r="50520" spans="22:22" x14ac:dyDescent="0.35">
      <c r="V50520" s="17"/>
    </row>
    <row r="50521" spans="22:22" x14ac:dyDescent="0.35">
      <c r="V50521" s="17"/>
    </row>
    <row r="50522" spans="22:22" x14ac:dyDescent="0.35">
      <c r="V50522" s="17"/>
    </row>
    <row r="50523" spans="22:22" x14ac:dyDescent="0.35">
      <c r="V50523" s="17"/>
    </row>
    <row r="50524" spans="22:22" x14ac:dyDescent="0.35">
      <c r="V50524" s="17"/>
    </row>
    <row r="50525" spans="22:22" x14ac:dyDescent="0.35">
      <c r="V50525" s="17"/>
    </row>
    <row r="50526" spans="22:22" x14ac:dyDescent="0.35">
      <c r="V50526" s="17"/>
    </row>
    <row r="50527" spans="22:22" x14ac:dyDescent="0.35">
      <c r="V50527" s="17"/>
    </row>
    <row r="50528" spans="22:22" x14ac:dyDescent="0.35">
      <c r="V50528" s="17"/>
    </row>
    <row r="50529" spans="22:22" x14ac:dyDescent="0.35">
      <c r="V50529" s="17"/>
    </row>
    <row r="50530" spans="22:22" x14ac:dyDescent="0.35">
      <c r="V50530" s="17"/>
    </row>
    <row r="50531" spans="22:22" x14ac:dyDescent="0.35">
      <c r="V50531" s="17"/>
    </row>
    <row r="50532" spans="22:22" x14ac:dyDescent="0.35">
      <c r="V50532" s="17"/>
    </row>
    <row r="50533" spans="22:22" x14ac:dyDescent="0.35">
      <c r="V50533" s="17"/>
    </row>
    <row r="50534" spans="22:22" x14ac:dyDescent="0.35">
      <c r="V50534" s="17"/>
    </row>
    <row r="50535" spans="22:22" x14ac:dyDescent="0.35">
      <c r="V50535" s="17"/>
    </row>
    <row r="50536" spans="22:22" x14ac:dyDescent="0.35">
      <c r="V50536" s="17"/>
    </row>
    <row r="50537" spans="22:22" x14ac:dyDescent="0.35">
      <c r="V50537" s="17"/>
    </row>
    <row r="50538" spans="22:22" x14ac:dyDescent="0.35">
      <c r="V50538" s="17"/>
    </row>
    <row r="50539" spans="22:22" x14ac:dyDescent="0.35">
      <c r="V50539" s="17"/>
    </row>
    <row r="50540" spans="22:22" x14ac:dyDescent="0.35">
      <c r="V50540" s="17"/>
    </row>
    <row r="50541" spans="22:22" x14ac:dyDescent="0.35">
      <c r="V50541" s="17"/>
    </row>
    <row r="50542" spans="22:22" x14ac:dyDescent="0.35">
      <c r="V50542" s="17"/>
    </row>
    <row r="50543" spans="22:22" x14ac:dyDescent="0.35">
      <c r="V50543" s="17"/>
    </row>
    <row r="50544" spans="22:22" x14ac:dyDescent="0.35">
      <c r="V50544" s="17"/>
    </row>
    <row r="50545" spans="22:22" x14ac:dyDescent="0.35">
      <c r="V50545" s="17"/>
    </row>
    <row r="50546" spans="22:22" x14ac:dyDescent="0.35">
      <c r="V50546" s="17"/>
    </row>
    <row r="50547" spans="22:22" x14ac:dyDescent="0.35">
      <c r="V50547" s="17"/>
    </row>
    <row r="50548" spans="22:22" x14ac:dyDescent="0.35">
      <c r="V50548" s="17"/>
    </row>
    <row r="50549" spans="22:22" x14ac:dyDescent="0.35">
      <c r="V50549" s="17"/>
    </row>
    <row r="50550" spans="22:22" x14ac:dyDescent="0.35">
      <c r="V50550" s="17"/>
    </row>
    <row r="50551" spans="22:22" x14ac:dyDescent="0.35">
      <c r="V50551" s="17"/>
    </row>
    <row r="50552" spans="22:22" x14ac:dyDescent="0.35">
      <c r="V50552" s="17"/>
    </row>
    <row r="50553" spans="22:22" x14ac:dyDescent="0.35">
      <c r="V50553" s="17"/>
    </row>
    <row r="50554" spans="22:22" x14ac:dyDescent="0.35">
      <c r="V50554" s="17"/>
    </row>
    <row r="50555" spans="22:22" x14ac:dyDescent="0.35">
      <c r="V50555" s="17"/>
    </row>
    <row r="50556" spans="22:22" x14ac:dyDescent="0.35">
      <c r="V50556" s="17"/>
    </row>
    <row r="50557" spans="22:22" x14ac:dyDescent="0.35">
      <c r="V50557" s="17"/>
    </row>
    <row r="50558" spans="22:22" x14ac:dyDescent="0.35">
      <c r="V50558" s="17"/>
    </row>
    <row r="50559" spans="22:22" x14ac:dyDescent="0.35">
      <c r="V50559" s="17"/>
    </row>
    <row r="50560" spans="22:22" x14ac:dyDescent="0.35">
      <c r="V50560" s="17"/>
    </row>
    <row r="50561" spans="22:22" x14ac:dyDescent="0.35">
      <c r="V50561" s="17"/>
    </row>
    <row r="50562" spans="22:22" x14ac:dyDescent="0.35">
      <c r="V50562" s="17"/>
    </row>
    <row r="50563" spans="22:22" x14ac:dyDescent="0.35">
      <c r="V50563" s="17"/>
    </row>
    <row r="50564" spans="22:22" x14ac:dyDescent="0.35">
      <c r="V50564" s="17"/>
    </row>
    <row r="50565" spans="22:22" x14ac:dyDescent="0.35">
      <c r="V50565" s="17"/>
    </row>
    <row r="50566" spans="22:22" x14ac:dyDescent="0.35">
      <c r="V50566" s="17"/>
    </row>
    <row r="50567" spans="22:22" x14ac:dyDescent="0.35">
      <c r="V50567" s="17"/>
    </row>
    <row r="50568" spans="22:22" x14ac:dyDescent="0.35">
      <c r="V50568" s="17"/>
    </row>
    <row r="50569" spans="22:22" x14ac:dyDescent="0.35">
      <c r="V50569" s="17"/>
    </row>
    <row r="50570" spans="22:22" x14ac:dyDescent="0.35">
      <c r="V50570" s="17"/>
    </row>
    <row r="50571" spans="22:22" x14ac:dyDescent="0.35">
      <c r="V50571" s="17"/>
    </row>
    <row r="50572" spans="22:22" x14ac:dyDescent="0.35">
      <c r="V50572" s="17"/>
    </row>
    <row r="50573" spans="22:22" x14ac:dyDescent="0.35">
      <c r="V50573" s="17"/>
    </row>
    <row r="50574" spans="22:22" x14ac:dyDescent="0.35">
      <c r="V50574" s="17"/>
    </row>
    <row r="50575" spans="22:22" x14ac:dyDescent="0.35">
      <c r="V50575" s="17"/>
    </row>
    <row r="50576" spans="22:22" x14ac:dyDescent="0.35">
      <c r="V50576" s="17"/>
    </row>
    <row r="50577" spans="22:22" x14ac:dyDescent="0.35">
      <c r="V50577" s="17"/>
    </row>
    <row r="50578" spans="22:22" x14ac:dyDescent="0.35">
      <c r="V50578" s="17"/>
    </row>
    <row r="50579" spans="22:22" x14ac:dyDescent="0.35">
      <c r="V50579" s="17"/>
    </row>
    <row r="50580" spans="22:22" x14ac:dyDescent="0.35">
      <c r="V50580" s="17"/>
    </row>
    <row r="50581" spans="22:22" x14ac:dyDescent="0.35">
      <c r="V50581" s="17"/>
    </row>
    <row r="50582" spans="22:22" x14ac:dyDescent="0.35">
      <c r="V50582" s="17"/>
    </row>
    <row r="50583" spans="22:22" x14ac:dyDescent="0.35">
      <c r="V50583" s="17"/>
    </row>
    <row r="50584" spans="22:22" x14ac:dyDescent="0.35">
      <c r="V50584" s="17"/>
    </row>
    <row r="50585" spans="22:22" x14ac:dyDescent="0.35">
      <c r="V50585" s="17"/>
    </row>
    <row r="50586" spans="22:22" x14ac:dyDescent="0.35">
      <c r="V50586" s="17"/>
    </row>
    <row r="50587" spans="22:22" x14ac:dyDescent="0.35">
      <c r="V50587" s="17"/>
    </row>
    <row r="50588" spans="22:22" x14ac:dyDescent="0.35">
      <c r="V50588" s="17"/>
    </row>
    <row r="50589" spans="22:22" x14ac:dyDescent="0.35">
      <c r="V50589" s="17"/>
    </row>
    <row r="50590" spans="22:22" x14ac:dyDescent="0.35">
      <c r="V50590" s="17"/>
    </row>
    <row r="50591" spans="22:22" x14ac:dyDescent="0.35">
      <c r="V50591" s="17"/>
    </row>
    <row r="50592" spans="22:22" x14ac:dyDescent="0.35">
      <c r="V50592" s="17"/>
    </row>
    <row r="50593" spans="22:22" x14ac:dyDescent="0.35">
      <c r="V50593" s="17"/>
    </row>
    <row r="50594" spans="22:22" x14ac:dyDescent="0.35">
      <c r="V50594" s="17"/>
    </row>
    <row r="50595" spans="22:22" x14ac:dyDescent="0.35">
      <c r="V50595" s="17"/>
    </row>
    <row r="50596" spans="22:22" x14ac:dyDescent="0.35">
      <c r="V50596" s="17"/>
    </row>
    <row r="50597" spans="22:22" x14ac:dyDescent="0.35">
      <c r="V50597" s="17"/>
    </row>
    <row r="50598" spans="22:22" x14ac:dyDescent="0.35">
      <c r="V50598" s="17"/>
    </row>
    <row r="50599" spans="22:22" x14ac:dyDescent="0.35">
      <c r="V50599" s="17"/>
    </row>
    <row r="50600" spans="22:22" x14ac:dyDescent="0.35">
      <c r="V50600" s="17"/>
    </row>
    <row r="50601" spans="22:22" x14ac:dyDescent="0.35">
      <c r="V50601" s="17"/>
    </row>
    <row r="50602" spans="22:22" x14ac:dyDescent="0.35">
      <c r="V50602" s="17"/>
    </row>
    <row r="50603" spans="22:22" x14ac:dyDescent="0.35">
      <c r="V50603" s="17"/>
    </row>
    <row r="50604" spans="22:22" x14ac:dyDescent="0.35">
      <c r="V50604" s="17"/>
    </row>
    <row r="50605" spans="22:22" x14ac:dyDescent="0.35">
      <c r="V50605" s="17"/>
    </row>
    <row r="50606" spans="22:22" x14ac:dyDescent="0.35">
      <c r="V50606" s="17"/>
    </row>
    <row r="50607" spans="22:22" x14ac:dyDescent="0.35">
      <c r="V50607" s="17"/>
    </row>
    <row r="50608" spans="22:22" x14ac:dyDescent="0.35">
      <c r="V50608" s="17"/>
    </row>
    <row r="50609" spans="22:22" x14ac:dyDescent="0.35">
      <c r="V50609" s="17"/>
    </row>
    <row r="50610" spans="22:22" x14ac:dyDescent="0.35">
      <c r="V50610" s="17"/>
    </row>
    <row r="50611" spans="22:22" x14ac:dyDescent="0.35">
      <c r="V50611" s="17"/>
    </row>
    <row r="50612" spans="22:22" x14ac:dyDescent="0.35">
      <c r="V50612" s="17"/>
    </row>
    <row r="50613" spans="22:22" x14ac:dyDescent="0.35">
      <c r="V50613" s="17"/>
    </row>
    <row r="50614" spans="22:22" x14ac:dyDescent="0.35">
      <c r="V50614" s="17"/>
    </row>
    <row r="50615" spans="22:22" x14ac:dyDescent="0.35">
      <c r="V50615" s="17"/>
    </row>
    <row r="50616" spans="22:22" x14ac:dyDescent="0.35">
      <c r="V50616" s="17"/>
    </row>
    <row r="50617" spans="22:22" x14ac:dyDescent="0.35">
      <c r="V50617" s="17"/>
    </row>
    <row r="50618" spans="22:22" x14ac:dyDescent="0.35">
      <c r="V50618" s="17"/>
    </row>
    <row r="50619" spans="22:22" x14ac:dyDescent="0.35">
      <c r="V50619" s="17"/>
    </row>
    <row r="50620" spans="22:22" x14ac:dyDescent="0.35">
      <c r="V50620" s="17"/>
    </row>
    <row r="50621" spans="22:22" x14ac:dyDescent="0.35">
      <c r="V50621" s="17"/>
    </row>
    <row r="50622" spans="22:22" x14ac:dyDescent="0.35">
      <c r="V50622" s="17"/>
    </row>
    <row r="50623" spans="22:22" x14ac:dyDescent="0.35">
      <c r="V50623" s="17"/>
    </row>
    <row r="50624" spans="22:22" x14ac:dyDescent="0.35">
      <c r="V50624" s="17"/>
    </row>
    <row r="50625" spans="22:22" x14ac:dyDescent="0.35">
      <c r="V50625" s="17"/>
    </row>
    <row r="50626" spans="22:22" x14ac:dyDescent="0.35">
      <c r="V50626" s="17"/>
    </row>
    <row r="50627" spans="22:22" x14ac:dyDescent="0.35">
      <c r="V50627" s="17"/>
    </row>
    <row r="50628" spans="22:22" x14ac:dyDescent="0.35">
      <c r="V50628" s="17"/>
    </row>
    <row r="50629" spans="22:22" x14ac:dyDescent="0.35">
      <c r="V50629" s="17"/>
    </row>
    <row r="50630" spans="22:22" x14ac:dyDescent="0.35">
      <c r="V50630" s="17"/>
    </row>
    <row r="50631" spans="22:22" x14ac:dyDescent="0.35">
      <c r="V50631" s="17"/>
    </row>
    <row r="50632" spans="22:22" x14ac:dyDescent="0.35">
      <c r="V50632" s="17"/>
    </row>
    <row r="50633" spans="22:22" x14ac:dyDescent="0.35">
      <c r="V50633" s="17"/>
    </row>
    <row r="50634" spans="22:22" x14ac:dyDescent="0.35">
      <c r="V50634" s="17"/>
    </row>
    <row r="50635" spans="22:22" x14ac:dyDescent="0.35">
      <c r="V50635" s="17"/>
    </row>
    <row r="50636" spans="22:22" x14ac:dyDescent="0.35">
      <c r="V50636" s="17"/>
    </row>
    <row r="50637" spans="22:22" x14ac:dyDescent="0.35">
      <c r="V50637" s="17"/>
    </row>
    <row r="50638" spans="22:22" x14ac:dyDescent="0.35">
      <c r="V50638" s="17"/>
    </row>
    <row r="50639" spans="22:22" x14ac:dyDescent="0.35">
      <c r="V50639" s="17"/>
    </row>
    <row r="50640" spans="22:22" x14ac:dyDescent="0.35">
      <c r="V50640" s="17"/>
    </row>
    <row r="50641" spans="22:22" x14ac:dyDescent="0.35">
      <c r="V50641" s="17"/>
    </row>
    <row r="50642" spans="22:22" x14ac:dyDescent="0.35">
      <c r="V50642" s="17"/>
    </row>
    <row r="50643" spans="22:22" x14ac:dyDescent="0.35">
      <c r="V50643" s="17"/>
    </row>
    <row r="50644" spans="22:22" x14ac:dyDescent="0.35">
      <c r="V50644" s="17"/>
    </row>
    <row r="50645" spans="22:22" x14ac:dyDescent="0.35">
      <c r="V50645" s="17"/>
    </row>
    <row r="50646" spans="22:22" x14ac:dyDescent="0.35">
      <c r="V50646" s="17"/>
    </row>
    <row r="50647" spans="22:22" x14ac:dyDescent="0.35">
      <c r="V50647" s="17"/>
    </row>
    <row r="50648" spans="22:22" x14ac:dyDescent="0.35">
      <c r="V50648" s="17"/>
    </row>
    <row r="50649" spans="22:22" x14ac:dyDescent="0.35">
      <c r="V50649" s="17"/>
    </row>
    <row r="50650" spans="22:22" x14ac:dyDescent="0.35">
      <c r="V50650" s="17"/>
    </row>
    <row r="50651" spans="22:22" x14ac:dyDescent="0.35">
      <c r="V50651" s="17"/>
    </row>
    <row r="50652" spans="22:22" x14ac:dyDescent="0.35">
      <c r="V50652" s="17"/>
    </row>
    <row r="50653" spans="22:22" x14ac:dyDescent="0.35">
      <c r="V50653" s="17"/>
    </row>
    <row r="50654" spans="22:22" x14ac:dyDescent="0.35">
      <c r="V50654" s="17"/>
    </row>
    <row r="50655" spans="22:22" x14ac:dyDescent="0.35">
      <c r="V50655" s="17"/>
    </row>
    <row r="50656" spans="22:22" x14ac:dyDescent="0.35">
      <c r="V50656" s="17"/>
    </row>
    <row r="50657" spans="22:22" x14ac:dyDescent="0.35">
      <c r="V50657" s="17"/>
    </row>
    <row r="50658" spans="22:22" x14ac:dyDescent="0.35">
      <c r="V50658" s="17"/>
    </row>
    <row r="50659" spans="22:22" x14ac:dyDescent="0.35">
      <c r="V50659" s="17"/>
    </row>
    <row r="50660" spans="22:22" x14ac:dyDescent="0.35">
      <c r="V50660" s="17"/>
    </row>
    <row r="50661" spans="22:22" x14ac:dyDescent="0.35">
      <c r="V50661" s="17"/>
    </row>
    <row r="50662" spans="22:22" x14ac:dyDescent="0.35">
      <c r="V50662" s="17"/>
    </row>
    <row r="50663" spans="22:22" x14ac:dyDescent="0.35">
      <c r="V50663" s="17"/>
    </row>
    <row r="50664" spans="22:22" x14ac:dyDescent="0.35">
      <c r="V50664" s="17"/>
    </row>
    <row r="50665" spans="22:22" x14ac:dyDescent="0.35">
      <c r="V50665" s="17"/>
    </row>
    <row r="50666" spans="22:22" x14ac:dyDescent="0.35">
      <c r="V50666" s="17"/>
    </row>
    <row r="50667" spans="22:22" x14ac:dyDescent="0.35">
      <c r="V50667" s="17"/>
    </row>
    <row r="50668" spans="22:22" x14ac:dyDescent="0.35">
      <c r="V50668" s="17"/>
    </row>
    <row r="50669" spans="22:22" x14ac:dyDescent="0.35">
      <c r="V50669" s="17"/>
    </row>
    <row r="50670" spans="22:22" x14ac:dyDescent="0.35">
      <c r="V50670" s="17"/>
    </row>
    <row r="50671" spans="22:22" x14ac:dyDescent="0.35">
      <c r="V50671" s="17"/>
    </row>
    <row r="50672" spans="22:22" x14ac:dyDescent="0.35">
      <c r="V50672" s="17"/>
    </row>
    <row r="50673" spans="22:22" x14ac:dyDescent="0.35">
      <c r="V50673" s="17"/>
    </row>
    <row r="50674" spans="22:22" x14ac:dyDescent="0.35">
      <c r="V50674" s="17"/>
    </row>
    <row r="50675" spans="22:22" x14ac:dyDescent="0.35">
      <c r="V50675" s="17"/>
    </row>
    <row r="50676" spans="22:22" x14ac:dyDescent="0.35">
      <c r="V50676" s="17"/>
    </row>
    <row r="50677" spans="22:22" x14ac:dyDescent="0.35">
      <c r="V50677" s="17"/>
    </row>
    <row r="50678" spans="22:22" x14ac:dyDescent="0.35">
      <c r="V50678" s="17"/>
    </row>
    <row r="50679" spans="22:22" x14ac:dyDescent="0.35">
      <c r="V50679" s="17"/>
    </row>
    <row r="50680" spans="22:22" x14ac:dyDescent="0.35">
      <c r="V50680" s="17"/>
    </row>
    <row r="50681" spans="22:22" x14ac:dyDescent="0.35">
      <c r="V50681" s="17"/>
    </row>
    <row r="50682" spans="22:22" x14ac:dyDescent="0.35">
      <c r="V50682" s="17"/>
    </row>
    <row r="50683" spans="22:22" x14ac:dyDescent="0.35">
      <c r="V50683" s="17"/>
    </row>
    <row r="50684" spans="22:22" x14ac:dyDescent="0.35">
      <c r="V50684" s="17"/>
    </row>
    <row r="50685" spans="22:22" x14ac:dyDescent="0.35">
      <c r="V50685" s="17"/>
    </row>
    <row r="50686" spans="22:22" x14ac:dyDescent="0.35">
      <c r="V50686" s="17"/>
    </row>
    <row r="50687" spans="22:22" x14ac:dyDescent="0.35">
      <c r="V50687" s="17"/>
    </row>
    <row r="50688" spans="22:22" x14ac:dyDescent="0.35">
      <c r="V50688" s="17"/>
    </row>
    <row r="50689" spans="22:22" x14ac:dyDescent="0.35">
      <c r="V50689" s="17"/>
    </row>
    <row r="50690" spans="22:22" x14ac:dyDescent="0.35">
      <c r="V50690" s="17"/>
    </row>
    <row r="50691" spans="22:22" x14ac:dyDescent="0.35">
      <c r="V50691" s="17"/>
    </row>
    <row r="50692" spans="22:22" x14ac:dyDescent="0.35">
      <c r="V50692" s="17"/>
    </row>
    <row r="50693" spans="22:22" x14ac:dyDescent="0.35">
      <c r="V50693" s="17"/>
    </row>
    <row r="50694" spans="22:22" x14ac:dyDescent="0.35">
      <c r="V50694" s="17"/>
    </row>
    <row r="50695" spans="22:22" x14ac:dyDescent="0.35">
      <c r="V50695" s="17"/>
    </row>
    <row r="50696" spans="22:22" x14ac:dyDescent="0.35">
      <c r="V50696" s="17"/>
    </row>
    <row r="50697" spans="22:22" x14ac:dyDescent="0.35">
      <c r="V50697" s="17"/>
    </row>
    <row r="50698" spans="22:22" x14ac:dyDescent="0.35">
      <c r="V50698" s="17"/>
    </row>
    <row r="50699" spans="22:22" x14ac:dyDescent="0.35">
      <c r="V50699" s="17"/>
    </row>
    <row r="50700" spans="22:22" x14ac:dyDescent="0.35">
      <c r="V50700" s="17"/>
    </row>
    <row r="50701" spans="22:22" x14ac:dyDescent="0.35">
      <c r="V50701" s="17"/>
    </row>
    <row r="50702" spans="22:22" x14ac:dyDescent="0.35">
      <c r="V50702" s="17"/>
    </row>
    <row r="50703" spans="22:22" x14ac:dyDescent="0.35">
      <c r="V50703" s="17"/>
    </row>
    <row r="50704" spans="22:22" x14ac:dyDescent="0.35">
      <c r="V50704" s="17"/>
    </row>
    <row r="50705" spans="22:22" x14ac:dyDescent="0.35">
      <c r="V50705" s="17"/>
    </row>
    <row r="50706" spans="22:22" x14ac:dyDescent="0.35">
      <c r="V50706" s="17"/>
    </row>
    <row r="50707" spans="22:22" x14ac:dyDescent="0.35">
      <c r="V50707" s="17"/>
    </row>
    <row r="50708" spans="22:22" x14ac:dyDescent="0.35">
      <c r="V50708" s="17"/>
    </row>
    <row r="50709" spans="22:22" x14ac:dyDescent="0.35">
      <c r="V50709" s="17"/>
    </row>
    <row r="50710" spans="22:22" x14ac:dyDescent="0.35">
      <c r="V50710" s="17"/>
    </row>
    <row r="50711" spans="22:22" x14ac:dyDescent="0.35">
      <c r="V50711" s="17"/>
    </row>
    <row r="50712" spans="22:22" x14ac:dyDescent="0.35">
      <c r="V50712" s="17"/>
    </row>
    <row r="50713" spans="22:22" x14ac:dyDescent="0.35">
      <c r="V50713" s="17"/>
    </row>
    <row r="50714" spans="22:22" x14ac:dyDescent="0.35">
      <c r="V50714" s="17"/>
    </row>
    <row r="50715" spans="22:22" x14ac:dyDescent="0.35">
      <c r="V50715" s="17"/>
    </row>
    <row r="50716" spans="22:22" x14ac:dyDescent="0.35">
      <c r="V50716" s="17"/>
    </row>
    <row r="50717" spans="22:22" x14ac:dyDescent="0.35">
      <c r="V50717" s="17"/>
    </row>
    <row r="50718" spans="22:22" x14ac:dyDescent="0.35">
      <c r="V50718" s="17"/>
    </row>
    <row r="50719" spans="22:22" x14ac:dyDescent="0.35">
      <c r="V50719" s="17"/>
    </row>
    <row r="50720" spans="22:22" x14ac:dyDescent="0.35">
      <c r="V50720" s="17"/>
    </row>
    <row r="50721" spans="22:22" x14ac:dyDescent="0.35">
      <c r="V50721" s="17"/>
    </row>
    <row r="50722" spans="22:22" x14ac:dyDescent="0.35">
      <c r="V50722" s="17"/>
    </row>
    <row r="50723" spans="22:22" x14ac:dyDescent="0.35">
      <c r="V50723" s="17"/>
    </row>
    <row r="50724" spans="22:22" x14ac:dyDescent="0.35">
      <c r="V50724" s="17"/>
    </row>
    <row r="50725" spans="22:22" x14ac:dyDescent="0.35">
      <c r="V50725" s="17"/>
    </row>
    <row r="50726" spans="22:22" x14ac:dyDescent="0.35">
      <c r="V50726" s="17"/>
    </row>
    <row r="50727" spans="22:22" x14ac:dyDescent="0.35">
      <c r="V50727" s="17"/>
    </row>
    <row r="50728" spans="22:22" x14ac:dyDescent="0.35">
      <c r="V50728" s="17"/>
    </row>
    <row r="50729" spans="22:22" x14ac:dyDescent="0.35">
      <c r="V50729" s="17"/>
    </row>
    <row r="50730" spans="22:22" x14ac:dyDescent="0.35">
      <c r="V50730" s="17"/>
    </row>
    <row r="50731" spans="22:22" x14ac:dyDescent="0.35">
      <c r="V50731" s="17"/>
    </row>
    <row r="50732" spans="22:22" x14ac:dyDescent="0.35">
      <c r="V50732" s="17"/>
    </row>
    <row r="50733" spans="22:22" x14ac:dyDescent="0.35">
      <c r="V50733" s="17"/>
    </row>
    <row r="50734" spans="22:22" x14ac:dyDescent="0.35">
      <c r="V50734" s="17"/>
    </row>
    <row r="50735" spans="22:22" x14ac:dyDescent="0.35">
      <c r="V50735" s="17"/>
    </row>
    <row r="50736" spans="22:22" x14ac:dyDescent="0.35">
      <c r="V50736" s="17"/>
    </row>
    <row r="50737" spans="22:22" x14ac:dyDescent="0.35">
      <c r="V50737" s="17"/>
    </row>
    <row r="50738" spans="22:22" x14ac:dyDescent="0.35">
      <c r="V50738" s="17"/>
    </row>
    <row r="50739" spans="22:22" x14ac:dyDescent="0.35">
      <c r="V50739" s="17"/>
    </row>
    <row r="50740" spans="22:22" x14ac:dyDescent="0.35">
      <c r="V50740" s="17"/>
    </row>
    <row r="50741" spans="22:22" x14ac:dyDescent="0.35">
      <c r="V50741" s="17"/>
    </row>
    <row r="50742" spans="22:22" x14ac:dyDescent="0.35">
      <c r="V50742" s="17"/>
    </row>
    <row r="50743" spans="22:22" x14ac:dyDescent="0.35">
      <c r="V50743" s="17"/>
    </row>
    <row r="50744" spans="22:22" x14ac:dyDescent="0.35">
      <c r="V50744" s="17"/>
    </row>
    <row r="50745" spans="22:22" x14ac:dyDescent="0.35">
      <c r="V50745" s="17"/>
    </row>
    <row r="50746" spans="22:22" x14ac:dyDescent="0.35">
      <c r="V50746" s="17"/>
    </row>
    <row r="50747" spans="22:22" x14ac:dyDescent="0.35">
      <c r="V50747" s="17"/>
    </row>
    <row r="50748" spans="22:22" x14ac:dyDescent="0.35">
      <c r="V50748" s="17"/>
    </row>
    <row r="50749" spans="22:22" x14ac:dyDescent="0.35">
      <c r="V50749" s="17"/>
    </row>
    <row r="50750" spans="22:22" x14ac:dyDescent="0.35">
      <c r="V50750" s="17"/>
    </row>
    <row r="50751" spans="22:22" x14ac:dyDescent="0.35">
      <c r="V50751" s="17"/>
    </row>
    <row r="50752" spans="22:22" x14ac:dyDescent="0.35">
      <c r="V50752" s="17"/>
    </row>
    <row r="50753" spans="22:22" x14ac:dyDescent="0.35">
      <c r="V50753" s="17"/>
    </row>
    <row r="50754" spans="22:22" x14ac:dyDescent="0.35">
      <c r="V50754" s="17"/>
    </row>
    <row r="50755" spans="22:22" x14ac:dyDescent="0.35">
      <c r="V50755" s="17"/>
    </row>
    <row r="50756" spans="22:22" x14ac:dyDescent="0.35">
      <c r="V50756" s="17"/>
    </row>
    <row r="50757" spans="22:22" x14ac:dyDescent="0.35">
      <c r="V50757" s="17"/>
    </row>
    <row r="50758" spans="22:22" x14ac:dyDescent="0.35">
      <c r="V50758" s="17"/>
    </row>
    <row r="50759" spans="22:22" x14ac:dyDescent="0.35">
      <c r="V50759" s="17"/>
    </row>
    <row r="50760" spans="22:22" x14ac:dyDescent="0.35">
      <c r="V50760" s="17"/>
    </row>
    <row r="50761" spans="22:22" x14ac:dyDescent="0.35">
      <c r="V50761" s="17"/>
    </row>
    <row r="50762" spans="22:22" x14ac:dyDescent="0.35">
      <c r="V50762" s="17"/>
    </row>
    <row r="50763" spans="22:22" x14ac:dyDescent="0.35">
      <c r="V50763" s="17"/>
    </row>
    <row r="50764" spans="22:22" x14ac:dyDescent="0.35">
      <c r="V50764" s="17"/>
    </row>
    <row r="50765" spans="22:22" x14ac:dyDescent="0.35">
      <c r="V50765" s="17"/>
    </row>
    <row r="50766" spans="22:22" x14ac:dyDescent="0.35">
      <c r="V50766" s="17"/>
    </row>
    <row r="50767" spans="22:22" x14ac:dyDescent="0.35">
      <c r="V50767" s="17"/>
    </row>
    <row r="50768" spans="22:22" x14ac:dyDescent="0.35">
      <c r="V50768" s="17"/>
    </row>
    <row r="50769" spans="22:22" x14ac:dyDescent="0.35">
      <c r="V50769" s="17"/>
    </row>
    <row r="50770" spans="22:22" x14ac:dyDescent="0.35">
      <c r="V50770" s="17"/>
    </row>
    <row r="50771" spans="22:22" x14ac:dyDescent="0.35">
      <c r="V50771" s="17"/>
    </row>
    <row r="50772" spans="22:22" x14ac:dyDescent="0.35">
      <c r="V50772" s="17"/>
    </row>
    <row r="50773" spans="22:22" x14ac:dyDescent="0.35">
      <c r="V50773" s="17"/>
    </row>
    <row r="50774" spans="22:22" x14ac:dyDescent="0.35">
      <c r="V50774" s="17"/>
    </row>
    <row r="50775" spans="22:22" x14ac:dyDescent="0.35">
      <c r="V50775" s="17"/>
    </row>
    <row r="50776" spans="22:22" x14ac:dyDescent="0.35">
      <c r="V50776" s="17"/>
    </row>
    <row r="50777" spans="22:22" x14ac:dyDescent="0.35">
      <c r="V50777" s="17"/>
    </row>
    <row r="50778" spans="22:22" x14ac:dyDescent="0.35">
      <c r="V50778" s="17"/>
    </row>
    <row r="50779" spans="22:22" x14ac:dyDescent="0.35">
      <c r="V50779" s="17"/>
    </row>
    <row r="50780" spans="22:22" x14ac:dyDescent="0.35">
      <c r="V50780" s="17"/>
    </row>
    <row r="50781" spans="22:22" x14ac:dyDescent="0.35">
      <c r="V50781" s="17"/>
    </row>
    <row r="50782" spans="22:22" x14ac:dyDescent="0.35">
      <c r="V50782" s="17"/>
    </row>
    <row r="50783" spans="22:22" x14ac:dyDescent="0.35">
      <c r="V50783" s="17"/>
    </row>
    <row r="50784" spans="22:22" x14ac:dyDescent="0.35">
      <c r="V50784" s="17"/>
    </row>
    <row r="50785" spans="22:22" x14ac:dyDescent="0.35">
      <c r="V50785" s="17"/>
    </row>
    <row r="50786" spans="22:22" x14ac:dyDescent="0.35">
      <c r="V50786" s="17"/>
    </row>
    <row r="50787" spans="22:22" x14ac:dyDescent="0.35">
      <c r="V50787" s="17"/>
    </row>
    <row r="50788" spans="22:22" x14ac:dyDescent="0.35">
      <c r="V50788" s="17"/>
    </row>
    <row r="50789" spans="22:22" x14ac:dyDescent="0.35">
      <c r="V50789" s="17"/>
    </row>
    <row r="50790" spans="22:22" x14ac:dyDescent="0.35">
      <c r="V50790" s="17"/>
    </row>
    <row r="50791" spans="22:22" x14ac:dyDescent="0.35">
      <c r="V50791" s="17"/>
    </row>
    <row r="50792" spans="22:22" x14ac:dyDescent="0.35">
      <c r="V50792" s="17"/>
    </row>
    <row r="50793" spans="22:22" x14ac:dyDescent="0.35">
      <c r="V50793" s="17"/>
    </row>
    <row r="50794" spans="22:22" x14ac:dyDescent="0.35">
      <c r="V50794" s="17"/>
    </row>
    <row r="50795" spans="22:22" x14ac:dyDescent="0.35">
      <c r="V50795" s="17"/>
    </row>
    <row r="50796" spans="22:22" x14ac:dyDescent="0.35">
      <c r="V50796" s="17"/>
    </row>
    <row r="50797" spans="22:22" x14ac:dyDescent="0.35">
      <c r="V50797" s="17"/>
    </row>
    <row r="50798" spans="22:22" x14ac:dyDescent="0.35">
      <c r="V50798" s="17"/>
    </row>
    <row r="50799" spans="22:22" x14ac:dyDescent="0.35">
      <c r="V50799" s="17"/>
    </row>
    <row r="50800" spans="22:22" x14ac:dyDescent="0.35">
      <c r="V50800" s="17"/>
    </row>
    <row r="50801" spans="22:22" x14ac:dyDescent="0.35">
      <c r="V50801" s="17"/>
    </row>
    <row r="50802" spans="22:22" x14ac:dyDescent="0.35">
      <c r="V50802" s="17"/>
    </row>
    <row r="50803" spans="22:22" x14ac:dyDescent="0.35">
      <c r="V50803" s="17"/>
    </row>
    <row r="50804" spans="22:22" x14ac:dyDescent="0.35">
      <c r="V50804" s="17"/>
    </row>
    <row r="50805" spans="22:22" x14ac:dyDescent="0.35">
      <c r="V50805" s="17"/>
    </row>
    <row r="50806" spans="22:22" x14ac:dyDescent="0.35">
      <c r="V50806" s="17"/>
    </row>
    <row r="50807" spans="22:22" x14ac:dyDescent="0.35">
      <c r="V50807" s="17"/>
    </row>
    <row r="50808" spans="22:22" x14ac:dyDescent="0.35">
      <c r="V50808" s="17"/>
    </row>
    <row r="50809" spans="22:22" x14ac:dyDescent="0.35">
      <c r="V50809" s="17"/>
    </row>
    <row r="50810" spans="22:22" x14ac:dyDescent="0.35">
      <c r="V50810" s="17"/>
    </row>
    <row r="50811" spans="22:22" x14ac:dyDescent="0.35">
      <c r="V50811" s="17"/>
    </row>
    <row r="50812" spans="22:22" x14ac:dyDescent="0.35">
      <c r="V50812" s="17"/>
    </row>
    <row r="50813" spans="22:22" x14ac:dyDescent="0.35">
      <c r="V50813" s="17"/>
    </row>
    <row r="50814" spans="22:22" x14ac:dyDescent="0.35">
      <c r="V50814" s="17"/>
    </row>
    <row r="50815" spans="22:22" x14ac:dyDescent="0.35">
      <c r="V50815" s="17"/>
    </row>
    <row r="50816" spans="22:22" x14ac:dyDescent="0.35">
      <c r="V50816" s="17"/>
    </row>
    <row r="50817" spans="22:22" x14ac:dyDescent="0.35">
      <c r="V50817" s="17"/>
    </row>
    <row r="50818" spans="22:22" x14ac:dyDescent="0.35">
      <c r="V50818" s="17"/>
    </row>
    <row r="50819" spans="22:22" x14ac:dyDescent="0.35">
      <c r="V50819" s="17"/>
    </row>
    <row r="50820" spans="22:22" x14ac:dyDescent="0.35">
      <c r="V50820" s="17"/>
    </row>
    <row r="50821" spans="22:22" x14ac:dyDescent="0.35">
      <c r="V50821" s="17"/>
    </row>
    <row r="50822" spans="22:22" x14ac:dyDescent="0.35">
      <c r="V50822" s="17"/>
    </row>
    <row r="50823" spans="22:22" x14ac:dyDescent="0.35">
      <c r="V50823" s="17"/>
    </row>
    <row r="50824" spans="22:22" x14ac:dyDescent="0.35">
      <c r="V50824" s="17"/>
    </row>
    <row r="50825" spans="22:22" x14ac:dyDescent="0.35">
      <c r="V50825" s="17"/>
    </row>
    <row r="50826" spans="22:22" x14ac:dyDescent="0.35">
      <c r="V50826" s="17"/>
    </row>
    <row r="50827" spans="22:22" x14ac:dyDescent="0.35">
      <c r="V50827" s="17"/>
    </row>
    <row r="50828" spans="22:22" x14ac:dyDescent="0.35">
      <c r="V50828" s="17"/>
    </row>
    <row r="50829" spans="22:22" x14ac:dyDescent="0.35">
      <c r="V50829" s="17"/>
    </row>
    <row r="50830" spans="22:22" x14ac:dyDescent="0.35">
      <c r="V50830" s="17"/>
    </row>
    <row r="50831" spans="22:22" x14ac:dyDescent="0.35">
      <c r="V50831" s="17"/>
    </row>
    <row r="50832" spans="22:22" x14ac:dyDescent="0.35">
      <c r="V50832" s="17"/>
    </row>
    <row r="50833" spans="22:22" x14ac:dyDescent="0.35">
      <c r="V50833" s="17"/>
    </row>
    <row r="50834" spans="22:22" x14ac:dyDescent="0.35">
      <c r="V50834" s="17"/>
    </row>
    <row r="50835" spans="22:22" x14ac:dyDescent="0.35">
      <c r="V50835" s="17"/>
    </row>
    <row r="50836" spans="22:22" x14ac:dyDescent="0.35">
      <c r="V50836" s="17"/>
    </row>
    <row r="50837" spans="22:22" x14ac:dyDescent="0.35">
      <c r="V50837" s="17"/>
    </row>
    <row r="50838" spans="22:22" x14ac:dyDescent="0.35">
      <c r="V50838" s="17"/>
    </row>
    <row r="50839" spans="22:22" x14ac:dyDescent="0.35">
      <c r="V50839" s="17"/>
    </row>
    <row r="50840" spans="22:22" x14ac:dyDescent="0.35">
      <c r="V50840" s="17"/>
    </row>
    <row r="50841" spans="22:22" x14ac:dyDescent="0.35">
      <c r="V50841" s="17"/>
    </row>
    <row r="50842" spans="22:22" x14ac:dyDescent="0.35">
      <c r="V50842" s="17"/>
    </row>
    <row r="50843" spans="22:22" x14ac:dyDescent="0.35">
      <c r="V50843" s="17"/>
    </row>
    <row r="50844" spans="22:22" x14ac:dyDescent="0.35">
      <c r="V50844" s="17"/>
    </row>
    <row r="50845" spans="22:22" x14ac:dyDescent="0.35">
      <c r="V50845" s="17"/>
    </row>
    <row r="50846" spans="22:22" x14ac:dyDescent="0.35">
      <c r="V50846" s="17"/>
    </row>
    <row r="50847" spans="22:22" x14ac:dyDescent="0.35">
      <c r="V50847" s="17"/>
    </row>
    <row r="50848" spans="22:22" x14ac:dyDescent="0.35">
      <c r="V50848" s="17"/>
    </row>
    <row r="50849" spans="22:22" x14ac:dyDescent="0.35">
      <c r="V50849" s="17"/>
    </row>
    <row r="50850" spans="22:22" x14ac:dyDescent="0.35">
      <c r="V50850" s="17"/>
    </row>
    <row r="50851" spans="22:22" x14ac:dyDescent="0.35">
      <c r="V50851" s="17"/>
    </row>
    <row r="50852" spans="22:22" x14ac:dyDescent="0.35">
      <c r="V50852" s="17"/>
    </row>
    <row r="50853" spans="22:22" x14ac:dyDescent="0.35">
      <c r="V50853" s="17"/>
    </row>
    <row r="50854" spans="22:22" x14ac:dyDescent="0.35">
      <c r="V50854" s="17"/>
    </row>
    <row r="50855" spans="22:22" x14ac:dyDescent="0.35">
      <c r="V50855" s="17"/>
    </row>
    <row r="50856" spans="22:22" x14ac:dyDescent="0.35">
      <c r="V50856" s="17"/>
    </row>
    <row r="50857" spans="22:22" x14ac:dyDescent="0.35">
      <c r="V50857" s="17"/>
    </row>
    <row r="50858" spans="22:22" x14ac:dyDescent="0.35">
      <c r="V50858" s="17"/>
    </row>
    <row r="50859" spans="22:22" x14ac:dyDescent="0.35">
      <c r="V50859" s="17"/>
    </row>
    <row r="50860" spans="22:22" x14ac:dyDescent="0.35">
      <c r="V50860" s="17"/>
    </row>
    <row r="50861" spans="22:22" x14ac:dyDescent="0.35">
      <c r="V50861" s="17"/>
    </row>
    <row r="50862" spans="22:22" x14ac:dyDescent="0.35">
      <c r="V50862" s="17"/>
    </row>
    <row r="50863" spans="22:22" x14ac:dyDescent="0.35">
      <c r="V50863" s="17"/>
    </row>
    <row r="50864" spans="22:22" x14ac:dyDescent="0.35">
      <c r="V50864" s="17"/>
    </row>
    <row r="50865" spans="22:22" x14ac:dyDescent="0.35">
      <c r="V50865" s="17"/>
    </row>
    <row r="50866" spans="22:22" x14ac:dyDescent="0.35">
      <c r="V50866" s="17"/>
    </row>
    <row r="50867" spans="22:22" x14ac:dyDescent="0.35">
      <c r="V50867" s="17"/>
    </row>
    <row r="50868" spans="22:22" x14ac:dyDescent="0.35">
      <c r="V50868" s="17"/>
    </row>
    <row r="50869" spans="22:22" x14ac:dyDescent="0.35">
      <c r="V50869" s="17"/>
    </row>
    <row r="50870" spans="22:22" x14ac:dyDescent="0.35">
      <c r="V50870" s="17"/>
    </row>
    <row r="50871" spans="22:22" x14ac:dyDescent="0.35">
      <c r="V50871" s="17"/>
    </row>
    <row r="50872" spans="22:22" x14ac:dyDescent="0.35">
      <c r="V50872" s="17"/>
    </row>
    <row r="50873" spans="22:22" x14ac:dyDescent="0.35">
      <c r="V50873" s="17"/>
    </row>
    <row r="50874" spans="22:22" x14ac:dyDescent="0.35">
      <c r="V50874" s="17"/>
    </row>
    <row r="50875" spans="22:22" x14ac:dyDescent="0.35">
      <c r="V50875" s="17"/>
    </row>
    <row r="50876" spans="22:22" x14ac:dyDescent="0.35">
      <c r="V50876" s="17"/>
    </row>
    <row r="50877" spans="22:22" x14ac:dyDescent="0.35">
      <c r="V50877" s="17"/>
    </row>
    <row r="50878" spans="22:22" x14ac:dyDescent="0.35">
      <c r="V50878" s="17"/>
    </row>
    <row r="50879" spans="22:22" x14ac:dyDescent="0.35">
      <c r="V50879" s="17"/>
    </row>
    <row r="50880" spans="22:22" x14ac:dyDescent="0.35">
      <c r="V50880" s="17"/>
    </row>
    <row r="50881" spans="22:22" x14ac:dyDescent="0.35">
      <c r="V50881" s="17"/>
    </row>
    <row r="50882" spans="22:22" x14ac:dyDescent="0.35">
      <c r="V50882" s="17"/>
    </row>
    <row r="50883" spans="22:22" x14ac:dyDescent="0.35">
      <c r="V50883" s="17"/>
    </row>
    <row r="50884" spans="22:22" x14ac:dyDescent="0.35">
      <c r="V50884" s="17"/>
    </row>
    <row r="50885" spans="22:22" x14ac:dyDescent="0.35">
      <c r="V50885" s="17"/>
    </row>
    <row r="50886" spans="22:22" x14ac:dyDescent="0.35">
      <c r="V50886" s="17"/>
    </row>
    <row r="50887" spans="22:22" x14ac:dyDescent="0.35">
      <c r="V50887" s="17"/>
    </row>
    <row r="50888" spans="22:22" x14ac:dyDescent="0.35">
      <c r="V50888" s="17"/>
    </row>
    <row r="50889" spans="22:22" x14ac:dyDescent="0.35">
      <c r="V50889" s="17"/>
    </row>
    <row r="50890" spans="22:22" x14ac:dyDescent="0.35">
      <c r="V50890" s="17"/>
    </row>
    <row r="50891" spans="22:22" x14ac:dyDescent="0.35">
      <c r="V50891" s="17"/>
    </row>
    <row r="50892" spans="22:22" x14ac:dyDescent="0.35">
      <c r="V50892" s="17"/>
    </row>
    <row r="50893" spans="22:22" x14ac:dyDescent="0.35">
      <c r="V50893" s="17"/>
    </row>
    <row r="50894" spans="22:22" x14ac:dyDescent="0.35">
      <c r="V50894" s="17"/>
    </row>
    <row r="50895" spans="22:22" x14ac:dyDescent="0.35">
      <c r="V50895" s="17"/>
    </row>
    <row r="50896" spans="22:22" x14ac:dyDescent="0.35">
      <c r="V50896" s="17"/>
    </row>
    <row r="50897" spans="22:22" x14ac:dyDescent="0.35">
      <c r="V50897" s="17"/>
    </row>
    <row r="50898" spans="22:22" x14ac:dyDescent="0.35">
      <c r="V50898" s="17"/>
    </row>
    <row r="50899" spans="22:22" x14ac:dyDescent="0.35">
      <c r="V50899" s="17"/>
    </row>
    <row r="50900" spans="22:22" x14ac:dyDescent="0.35">
      <c r="V50900" s="17"/>
    </row>
    <row r="50901" spans="22:22" x14ac:dyDescent="0.35">
      <c r="V50901" s="17"/>
    </row>
    <row r="50902" spans="22:22" x14ac:dyDescent="0.35">
      <c r="V50902" s="17"/>
    </row>
    <row r="50903" spans="22:22" x14ac:dyDescent="0.35">
      <c r="V50903" s="17"/>
    </row>
    <row r="50904" spans="22:22" x14ac:dyDescent="0.35">
      <c r="V50904" s="17"/>
    </row>
    <row r="50905" spans="22:22" x14ac:dyDescent="0.35">
      <c r="V50905" s="17"/>
    </row>
    <row r="50906" spans="22:22" x14ac:dyDescent="0.35">
      <c r="V50906" s="17"/>
    </row>
    <row r="50907" spans="22:22" x14ac:dyDescent="0.35">
      <c r="V50907" s="17"/>
    </row>
    <row r="50908" spans="22:22" x14ac:dyDescent="0.35">
      <c r="V50908" s="17"/>
    </row>
    <row r="50909" spans="22:22" x14ac:dyDescent="0.35">
      <c r="V50909" s="17"/>
    </row>
    <row r="50910" spans="22:22" x14ac:dyDescent="0.35">
      <c r="V50910" s="17"/>
    </row>
    <row r="50911" spans="22:22" x14ac:dyDescent="0.35">
      <c r="V50911" s="17"/>
    </row>
    <row r="50912" spans="22:22" x14ac:dyDescent="0.35">
      <c r="V50912" s="17"/>
    </row>
    <row r="50913" spans="22:22" x14ac:dyDescent="0.35">
      <c r="V50913" s="17"/>
    </row>
    <row r="50914" spans="22:22" x14ac:dyDescent="0.35">
      <c r="V50914" s="17"/>
    </row>
    <row r="50915" spans="22:22" x14ac:dyDescent="0.35">
      <c r="V50915" s="17"/>
    </row>
    <row r="50916" spans="22:22" x14ac:dyDescent="0.35">
      <c r="V50916" s="17"/>
    </row>
    <row r="50917" spans="22:22" x14ac:dyDescent="0.35">
      <c r="V50917" s="17"/>
    </row>
    <row r="50918" spans="22:22" x14ac:dyDescent="0.35">
      <c r="V50918" s="17"/>
    </row>
    <row r="50919" spans="22:22" x14ac:dyDescent="0.35">
      <c r="V50919" s="17"/>
    </row>
    <row r="50920" spans="22:22" x14ac:dyDescent="0.35">
      <c r="V50920" s="17"/>
    </row>
    <row r="50921" spans="22:22" x14ac:dyDescent="0.35">
      <c r="V50921" s="17"/>
    </row>
    <row r="50922" spans="22:22" x14ac:dyDescent="0.35">
      <c r="V50922" s="17"/>
    </row>
    <row r="50923" spans="22:22" x14ac:dyDescent="0.35">
      <c r="V50923" s="17"/>
    </row>
    <row r="50924" spans="22:22" x14ac:dyDescent="0.35">
      <c r="V50924" s="17"/>
    </row>
    <row r="50925" spans="22:22" x14ac:dyDescent="0.35">
      <c r="V50925" s="17"/>
    </row>
    <row r="50926" spans="22:22" x14ac:dyDescent="0.35">
      <c r="V50926" s="17"/>
    </row>
    <row r="50927" spans="22:22" x14ac:dyDescent="0.35">
      <c r="V50927" s="17"/>
    </row>
    <row r="50928" spans="22:22" x14ac:dyDescent="0.35">
      <c r="V50928" s="17"/>
    </row>
    <row r="50929" spans="22:22" x14ac:dyDescent="0.35">
      <c r="V50929" s="17"/>
    </row>
    <row r="50930" spans="22:22" x14ac:dyDescent="0.35">
      <c r="V50930" s="17"/>
    </row>
    <row r="50931" spans="22:22" x14ac:dyDescent="0.35">
      <c r="V50931" s="17"/>
    </row>
    <row r="50932" spans="22:22" x14ac:dyDescent="0.35">
      <c r="V50932" s="17"/>
    </row>
    <row r="50933" spans="22:22" x14ac:dyDescent="0.35">
      <c r="V50933" s="17"/>
    </row>
    <row r="50934" spans="22:22" x14ac:dyDescent="0.35">
      <c r="V50934" s="17"/>
    </row>
    <row r="50935" spans="22:22" x14ac:dyDescent="0.35">
      <c r="V50935" s="17"/>
    </row>
    <row r="50936" spans="22:22" x14ac:dyDescent="0.35">
      <c r="V50936" s="17"/>
    </row>
    <row r="50937" spans="22:22" x14ac:dyDescent="0.35">
      <c r="V50937" s="17"/>
    </row>
    <row r="50938" spans="22:22" x14ac:dyDescent="0.35">
      <c r="V50938" s="17"/>
    </row>
    <row r="50939" spans="22:22" x14ac:dyDescent="0.35">
      <c r="V50939" s="17"/>
    </row>
    <row r="50940" spans="22:22" x14ac:dyDescent="0.35">
      <c r="V50940" s="17"/>
    </row>
    <row r="50941" spans="22:22" x14ac:dyDescent="0.35">
      <c r="V50941" s="17"/>
    </row>
    <row r="50942" spans="22:22" x14ac:dyDescent="0.35">
      <c r="V50942" s="17"/>
    </row>
    <row r="50943" spans="22:22" x14ac:dyDescent="0.35">
      <c r="V50943" s="17"/>
    </row>
    <row r="50944" spans="22:22" x14ac:dyDescent="0.35">
      <c r="V50944" s="17"/>
    </row>
    <row r="50945" spans="22:22" x14ac:dyDescent="0.35">
      <c r="V50945" s="17"/>
    </row>
    <row r="50946" spans="22:22" x14ac:dyDescent="0.35">
      <c r="V50946" s="17"/>
    </row>
    <row r="50947" spans="22:22" x14ac:dyDescent="0.35">
      <c r="V50947" s="17"/>
    </row>
    <row r="50948" spans="22:22" x14ac:dyDescent="0.35">
      <c r="V50948" s="17"/>
    </row>
    <row r="50949" spans="22:22" x14ac:dyDescent="0.35">
      <c r="V50949" s="17"/>
    </row>
    <row r="50950" spans="22:22" x14ac:dyDescent="0.35">
      <c r="V50950" s="17"/>
    </row>
    <row r="50951" spans="22:22" x14ac:dyDescent="0.35">
      <c r="V50951" s="17"/>
    </row>
    <row r="50952" spans="22:22" x14ac:dyDescent="0.35">
      <c r="V50952" s="17"/>
    </row>
    <row r="50953" spans="22:22" x14ac:dyDescent="0.35">
      <c r="V50953" s="17"/>
    </row>
    <row r="50954" spans="22:22" x14ac:dyDescent="0.35">
      <c r="V50954" s="17"/>
    </row>
    <row r="50955" spans="22:22" x14ac:dyDescent="0.35">
      <c r="V50955" s="17"/>
    </row>
    <row r="50956" spans="22:22" x14ac:dyDescent="0.35">
      <c r="V50956" s="17"/>
    </row>
    <row r="50957" spans="22:22" x14ac:dyDescent="0.35">
      <c r="V50957" s="17"/>
    </row>
    <row r="50958" spans="22:22" x14ac:dyDescent="0.35">
      <c r="V50958" s="17"/>
    </row>
    <row r="50959" spans="22:22" x14ac:dyDescent="0.35">
      <c r="V50959" s="17"/>
    </row>
    <row r="50960" spans="22:22" x14ac:dyDescent="0.35">
      <c r="V50960" s="17"/>
    </row>
    <row r="50961" spans="22:22" x14ac:dyDescent="0.35">
      <c r="V50961" s="17"/>
    </row>
    <row r="50962" spans="22:22" x14ac:dyDescent="0.35">
      <c r="V50962" s="17"/>
    </row>
    <row r="50963" spans="22:22" x14ac:dyDescent="0.35">
      <c r="V50963" s="17"/>
    </row>
    <row r="50964" spans="22:22" x14ac:dyDescent="0.35">
      <c r="V50964" s="17"/>
    </row>
    <row r="50965" spans="22:22" x14ac:dyDescent="0.35">
      <c r="V50965" s="17"/>
    </row>
    <row r="50966" spans="22:22" x14ac:dyDescent="0.35">
      <c r="V50966" s="17"/>
    </row>
    <row r="50967" spans="22:22" x14ac:dyDescent="0.35">
      <c r="V50967" s="17"/>
    </row>
    <row r="50968" spans="22:22" x14ac:dyDescent="0.35">
      <c r="V50968" s="17"/>
    </row>
    <row r="50969" spans="22:22" x14ac:dyDescent="0.35">
      <c r="V50969" s="17"/>
    </row>
    <row r="50970" spans="22:22" x14ac:dyDescent="0.35">
      <c r="V50970" s="17"/>
    </row>
    <row r="50971" spans="22:22" x14ac:dyDescent="0.35">
      <c r="V50971" s="17"/>
    </row>
    <row r="50972" spans="22:22" x14ac:dyDescent="0.35">
      <c r="V50972" s="17"/>
    </row>
    <row r="50973" spans="22:22" x14ac:dyDescent="0.35">
      <c r="V50973" s="17"/>
    </row>
    <row r="50974" spans="22:22" x14ac:dyDescent="0.35">
      <c r="V50974" s="17"/>
    </row>
    <row r="50975" spans="22:22" x14ac:dyDescent="0.35">
      <c r="V50975" s="17"/>
    </row>
    <row r="50976" spans="22:22" x14ac:dyDescent="0.35">
      <c r="V50976" s="17"/>
    </row>
    <row r="50977" spans="22:22" x14ac:dyDescent="0.35">
      <c r="V50977" s="17"/>
    </row>
    <row r="50978" spans="22:22" x14ac:dyDescent="0.35">
      <c r="V50978" s="17"/>
    </row>
    <row r="50979" spans="22:22" x14ac:dyDescent="0.35">
      <c r="V50979" s="17"/>
    </row>
    <row r="50980" spans="22:22" x14ac:dyDescent="0.35">
      <c r="V50980" s="17"/>
    </row>
    <row r="50981" spans="22:22" x14ac:dyDescent="0.35">
      <c r="V50981" s="17"/>
    </row>
    <row r="50982" spans="22:22" x14ac:dyDescent="0.35">
      <c r="V50982" s="17"/>
    </row>
    <row r="50983" spans="22:22" x14ac:dyDescent="0.35">
      <c r="V50983" s="17"/>
    </row>
    <row r="50984" spans="22:22" x14ac:dyDescent="0.35">
      <c r="V50984" s="17"/>
    </row>
    <row r="50985" spans="22:22" x14ac:dyDescent="0.35">
      <c r="V50985" s="17"/>
    </row>
    <row r="50986" spans="22:22" x14ac:dyDescent="0.35">
      <c r="V50986" s="17"/>
    </row>
    <row r="50987" spans="22:22" x14ac:dyDescent="0.35">
      <c r="V50987" s="17"/>
    </row>
    <row r="50988" spans="22:22" x14ac:dyDescent="0.35">
      <c r="V50988" s="17"/>
    </row>
    <row r="50989" spans="22:22" x14ac:dyDescent="0.35">
      <c r="V50989" s="17"/>
    </row>
    <row r="50990" spans="22:22" x14ac:dyDescent="0.35">
      <c r="V50990" s="17"/>
    </row>
    <row r="50991" spans="22:22" x14ac:dyDescent="0.35">
      <c r="V50991" s="17"/>
    </row>
    <row r="50992" spans="22:22" x14ac:dyDescent="0.35">
      <c r="V50992" s="17"/>
    </row>
    <row r="50993" spans="22:22" x14ac:dyDescent="0.35">
      <c r="V50993" s="17"/>
    </row>
    <row r="50994" spans="22:22" x14ac:dyDescent="0.35">
      <c r="V50994" s="17"/>
    </row>
    <row r="50995" spans="22:22" x14ac:dyDescent="0.35">
      <c r="V50995" s="17"/>
    </row>
    <row r="50996" spans="22:22" x14ac:dyDescent="0.35">
      <c r="V50996" s="17"/>
    </row>
    <row r="50997" spans="22:22" x14ac:dyDescent="0.35">
      <c r="V50997" s="17"/>
    </row>
    <row r="50998" spans="22:22" x14ac:dyDescent="0.35">
      <c r="V50998" s="17"/>
    </row>
    <row r="50999" spans="22:22" x14ac:dyDescent="0.35">
      <c r="V50999" s="17"/>
    </row>
    <row r="51000" spans="22:22" x14ac:dyDescent="0.35">
      <c r="V51000" s="17"/>
    </row>
    <row r="51001" spans="22:22" x14ac:dyDescent="0.35">
      <c r="V51001" s="17"/>
    </row>
    <row r="51002" spans="22:22" x14ac:dyDescent="0.35">
      <c r="V51002" s="17"/>
    </row>
    <row r="51003" spans="22:22" x14ac:dyDescent="0.35">
      <c r="V51003" s="17"/>
    </row>
    <row r="51004" spans="22:22" x14ac:dyDescent="0.35">
      <c r="V51004" s="17"/>
    </row>
    <row r="51005" spans="22:22" x14ac:dyDescent="0.35">
      <c r="V51005" s="17"/>
    </row>
    <row r="51006" spans="22:22" x14ac:dyDescent="0.35">
      <c r="V51006" s="17"/>
    </row>
    <row r="51007" spans="22:22" x14ac:dyDescent="0.35">
      <c r="V51007" s="17"/>
    </row>
    <row r="51008" spans="22:22" x14ac:dyDescent="0.35">
      <c r="V51008" s="17"/>
    </row>
    <row r="51009" spans="22:22" x14ac:dyDescent="0.35">
      <c r="V51009" s="17"/>
    </row>
    <row r="51010" spans="22:22" x14ac:dyDescent="0.35">
      <c r="V51010" s="17"/>
    </row>
    <row r="51011" spans="22:22" x14ac:dyDescent="0.35">
      <c r="V51011" s="17"/>
    </row>
    <row r="51012" spans="22:22" x14ac:dyDescent="0.35">
      <c r="V51012" s="17"/>
    </row>
    <row r="51013" spans="22:22" x14ac:dyDescent="0.35">
      <c r="V51013" s="17"/>
    </row>
    <row r="51014" spans="22:22" x14ac:dyDescent="0.35">
      <c r="V51014" s="17"/>
    </row>
    <row r="51015" spans="22:22" x14ac:dyDescent="0.35">
      <c r="V51015" s="17"/>
    </row>
    <row r="51016" spans="22:22" x14ac:dyDescent="0.35">
      <c r="V51016" s="17"/>
    </row>
    <row r="51017" spans="22:22" x14ac:dyDescent="0.35">
      <c r="V51017" s="17"/>
    </row>
    <row r="51018" spans="22:22" x14ac:dyDescent="0.35">
      <c r="V51018" s="17"/>
    </row>
    <row r="51019" spans="22:22" x14ac:dyDescent="0.35">
      <c r="V51019" s="17"/>
    </row>
    <row r="51020" spans="22:22" x14ac:dyDescent="0.35">
      <c r="V51020" s="17"/>
    </row>
    <row r="51021" spans="22:22" x14ac:dyDescent="0.35">
      <c r="V51021" s="17"/>
    </row>
    <row r="51022" spans="22:22" x14ac:dyDescent="0.35">
      <c r="V51022" s="17"/>
    </row>
    <row r="51023" spans="22:22" x14ac:dyDescent="0.35">
      <c r="V51023" s="17"/>
    </row>
    <row r="51024" spans="22:22" x14ac:dyDescent="0.35">
      <c r="V51024" s="17"/>
    </row>
    <row r="51025" spans="22:22" x14ac:dyDescent="0.35">
      <c r="V51025" s="17"/>
    </row>
    <row r="51026" spans="22:22" x14ac:dyDescent="0.35">
      <c r="V51026" s="17"/>
    </row>
    <row r="51027" spans="22:22" x14ac:dyDescent="0.35">
      <c r="V51027" s="17"/>
    </row>
    <row r="51028" spans="22:22" x14ac:dyDescent="0.35">
      <c r="V51028" s="17"/>
    </row>
    <row r="51029" spans="22:22" x14ac:dyDescent="0.35">
      <c r="V51029" s="17"/>
    </row>
    <row r="51030" spans="22:22" x14ac:dyDescent="0.35">
      <c r="V51030" s="17"/>
    </row>
    <row r="51031" spans="22:22" x14ac:dyDescent="0.35">
      <c r="V51031" s="17"/>
    </row>
    <row r="51032" spans="22:22" x14ac:dyDescent="0.35">
      <c r="V51032" s="17"/>
    </row>
    <row r="51033" spans="22:22" x14ac:dyDescent="0.35">
      <c r="V51033" s="17"/>
    </row>
    <row r="51034" spans="22:22" x14ac:dyDescent="0.35">
      <c r="V51034" s="17"/>
    </row>
    <row r="51035" spans="22:22" x14ac:dyDescent="0.35">
      <c r="V51035" s="17"/>
    </row>
    <row r="51036" spans="22:22" x14ac:dyDescent="0.35">
      <c r="V51036" s="17"/>
    </row>
    <row r="51037" spans="22:22" x14ac:dyDescent="0.35">
      <c r="V51037" s="17"/>
    </row>
    <row r="51038" spans="22:22" x14ac:dyDescent="0.35">
      <c r="V51038" s="17"/>
    </row>
    <row r="51039" spans="22:22" x14ac:dyDescent="0.35">
      <c r="V51039" s="17"/>
    </row>
    <row r="51040" spans="22:22" x14ac:dyDescent="0.35">
      <c r="V51040" s="17"/>
    </row>
    <row r="51041" spans="22:22" x14ac:dyDescent="0.35">
      <c r="V51041" s="17"/>
    </row>
    <row r="51042" spans="22:22" x14ac:dyDescent="0.35">
      <c r="V51042" s="17"/>
    </row>
    <row r="51043" spans="22:22" x14ac:dyDescent="0.35">
      <c r="V51043" s="17"/>
    </row>
    <row r="51044" spans="22:22" x14ac:dyDescent="0.35">
      <c r="V51044" s="17"/>
    </row>
    <row r="51045" spans="22:22" x14ac:dyDescent="0.35">
      <c r="V51045" s="17"/>
    </row>
    <row r="51046" spans="22:22" x14ac:dyDescent="0.35">
      <c r="V51046" s="17"/>
    </row>
    <row r="51047" spans="22:22" x14ac:dyDescent="0.35">
      <c r="V51047" s="17"/>
    </row>
    <row r="51048" spans="22:22" x14ac:dyDescent="0.35">
      <c r="V51048" s="17"/>
    </row>
    <row r="51049" spans="22:22" x14ac:dyDescent="0.35">
      <c r="V51049" s="17"/>
    </row>
    <row r="51050" spans="22:22" x14ac:dyDescent="0.35">
      <c r="V51050" s="17"/>
    </row>
    <row r="51051" spans="22:22" x14ac:dyDescent="0.35">
      <c r="V51051" s="17"/>
    </row>
    <row r="51052" spans="22:22" x14ac:dyDescent="0.35">
      <c r="V51052" s="17"/>
    </row>
    <row r="51053" spans="22:22" x14ac:dyDescent="0.35">
      <c r="V51053" s="17"/>
    </row>
    <row r="51054" spans="22:22" x14ac:dyDescent="0.35">
      <c r="V51054" s="17"/>
    </row>
    <row r="51055" spans="22:22" x14ac:dyDescent="0.35">
      <c r="V51055" s="17"/>
    </row>
    <row r="51056" spans="22:22" x14ac:dyDescent="0.35">
      <c r="V51056" s="17"/>
    </row>
    <row r="51057" spans="22:22" x14ac:dyDescent="0.35">
      <c r="V51057" s="17"/>
    </row>
    <row r="51058" spans="22:22" x14ac:dyDescent="0.35">
      <c r="V51058" s="17"/>
    </row>
    <row r="51059" spans="22:22" x14ac:dyDescent="0.35">
      <c r="V51059" s="17"/>
    </row>
    <row r="51060" spans="22:22" x14ac:dyDescent="0.35">
      <c r="V51060" s="17"/>
    </row>
    <row r="51061" spans="22:22" x14ac:dyDescent="0.35">
      <c r="V51061" s="17"/>
    </row>
    <row r="51062" spans="22:22" x14ac:dyDescent="0.35">
      <c r="V51062" s="17"/>
    </row>
    <row r="51063" spans="22:22" x14ac:dyDescent="0.35">
      <c r="V51063" s="17"/>
    </row>
    <row r="51064" spans="22:22" x14ac:dyDescent="0.35">
      <c r="V51064" s="17"/>
    </row>
    <row r="51065" spans="22:22" x14ac:dyDescent="0.35">
      <c r="V51065" s="17"/>
    </row>
    <row r="51066" spans="22:22" x14ac:dyDescent="0.35">
      <c r="V51066" s="17"/>
    </row>
    <row r="51067" spans="22:22" x14ac:dyDescent="0.35">
      <c r="V51067" s="17"/>
    </row>
    <row r="51068" spans="22:22" x14ac:dyDescent="0.35">
      <c r="V51068" s="17"/>
    </row>
    <row r="51069" spans="22:22" x14ac:dyDescent="0.35">
      <c r="V51069" s="17"/>
    </row>
    <row r="51070" spans="22:22" x14ac:dyDescent="0.35">
      <c r="V51070" s="17"/>
    </row>
    <row r="51071" spans="22:22" x14ac:dyDescent="0.35">
      <c r="V51071" s="17"/>
    </row>
    <row r="51072" spans="22:22" x14ac:dyDescent="0.35">
      <c r="V51072" s="17"/>
    </row>
    <row r="51073" spans="22:22" x14ac:dyDescent="0.35">
      <c r="V51073" s="17"/>
    </row>
    <row r="51074" spans="22:22" x14ac:dyDescent="0.35">
      <c r="V51074" s="17"/>
    </row>
    <row r="51075" spans="22:22" x14ac:dyDescent="0.35">
      <c r="V51075" s="17"/>
    </row>
    <row r="51076" spans="22:22" x14ac:dyDescent="0.35">
      <c r="V51076" s="17"/>
    </row>
    <row r="51077" spans="22:22" x14ac:dyDescent="0.35">
      <c r="V51077" s="17"/>
    </row>
    <row r="51078" spans="22:22" x14ac:dyDescent="0.35">
      <c r="V51078" s="17"/>
    </row>
    <row r="51079" spans="22:22" x14ac:dyDescent="0.35">
      <c r="V51079" s="17"/>
    </row>
    <row r="51080" spans="22:22" x14ac:dyDescent="0.35">
      <c r="V51080" s="17"/>
    </row>
    <row r="51081" spans="22:22" x14ac:dyDescent="0.35">
      <c r="V51081" s="17"/>
    </row>
    <row r="51082" spans="22:22" x14ac:dyDescent="0.35">
      <c r="V51082" s="17"/>
    </row>
    <row r="51083" spans="22:22" x14ac:dyDescent="0.35">
      <c r="V51083" s="17"/>
    </row>
    <row r="51084" spans="22:22" x14ac:dyDescent="0.35">
      <c r="V51084" s="17"/>
    </row>
    <row r="51085" spans="22:22" x14ac:dyDescent="0.35">
      <c r="V51085" s="17"/>
    </row>
    <row r="51086" spans="22:22" x14ac:dyDescent="0.35">
      <c r="V51086" s="17"/>
    </row>
    <row r="51087" spans="22:22" x14ac:dyDescent="0.35">
      <c r="V51087" s="17"/>
    </row>
    <row r="51088" spans="22:22" x14ac:dyDescent="0.35">
      <c r="V51088" s="17"/>
    </row>
    <row r="51089" spans="22:22" x14ac:dyDescent="0.35">
      <c r="V51089" s="17"/>
    </row>
    <row r="51090" spans="22:22" x14ac:dyDescent="0.35">
      <c r="V51090" s="17"/>
    </row>
    <row r="51091" spans="22:22" x14ac:dyDescent="0.35">
      <c r="V51091" s="17"/>
    </row>
    <row r="51092" spans="22:22" x14ac:dyDescent="0.35">
      <c r="V51092" s="17"/>
    </row>
    <row r="51093" spans="22:22" x14ac:dyDescent="0.35">
      <c r="V51093" s="17"/>
    </row>
    <row r="51094" spans="22:22" x14ac:dyDescent="0.35">
      <c r="V51094" s="17"/>
    </row>
    <row r="51095" spans="22:22" x14ac:dyDescent="0.35">
      <c r="V51095" s="17"/>
    </row>
    <row r="51096" spans="22:22" x14ac:dyDescent="0.35">
      <c r="V51096" s="17"/>
    </row>
    <row r="51097" spans="22:22" x14ac:dyDescent="0.35">
      <c r="V51097" s="17"/>
    </row>
    <row r="51098" spans="22:22" x14ac:dyDescent="0.35">
      <c r="V51098" s="17"/>
    </row>
    <row r="51099" spans="22:22" x14ac:dyDescent="0.35">
      <c r="V51099" s="17"/>
    </row>
    <row r="51100" spans="22:22" x14ac:dyDescent="0.35">
      <c r="V51100" s="17"/>
    </row>
    <row r="51101" spans="22:22" x14ac:dyDescent="0.35">
      <c r="V51101" s="17"/>
    </row>
    <row r="51102" spans="22:22" x14ac:dyDescent="0.35">
      <c r="V51102" s="17"/>
    </row>
    <row r="51103" spans="22:22" x14ac:dyDescent="0.35">
      <c r="V51103" s="17"/>
    </row>
    <row r="51104" spans="22:22" x14ac:dyDescent="0.35">
      <c r="V51104" s="17"/>
    </row>
    <row r="51105" spans="22:22" x14ac:dyDescent="0.35">
      <c r="V51105" s="17"/>
    </row>
    <row r="51106" spans="22:22" x14ac:dyDescent="0.35">
      <c r="V51106" s="17"/>
    </row>
    <row r="51107" spans="22:22" x14ac:dyDescent="0.35">
      <c r="V51107" s="17"/>
    </row>
    <row r="51108" spans="22:22" x14ac:dyDescent="0.35">
      <c r="V51108" s="17"/>
    </row>
    <row r="51109" spans="22:22" x14ac:dyDescent="0.35">
      <c r="V51109" s="17"/>
    </row>
    <row r="51110" spans="22:22" x14ac:dyDescent="0.35">
      <c r="V51110" s="17"/>
    </row>
    <row r="51111" spans="22:22" x14ac:dyDescent="0.35">
      <c r="V51111" s="17"/>
    </row>
    <row r="51112" spans="22:22" x14ac:dyDescent="0.35">
      <c r="V51112" s="17"/>
    </row>
    <row r="51113" spans="22:22" x14ac:dyDescent="0.35">
      <c r="V51113" s="17"/>
    </row>
    <row r="51114" spans="22:22" x14ac:dyDescent="0.35">
      <c r="V51114" s="17"/>
    </row>
    <row r="51115" spans="22:22" x14ac:dyDescent="0.35">
      <c r="V51115" s="17"/>
    </row>
    <row r="51116" spans="22:22" x14ac:dyDescent="0.35">
      <c r="V51116" s="17"/>
    </row>
    <row r="51117" spans="22:22" x14ac:dyDescent="0.35">
      <c r="V51117" s="17"/>
    </row>
    <row r="51118" spans="22:22" x14ac:dyDescent="0.35">
      <c r="V51118" s="17"/>
    </row>
    <row r="51119" spans="22:22" x14ac:dyDescent="0.35">
      <c r="V51119" s="17"/>
    </row>
    <row r="51120" spans="22:22" x14ac:dyDescent="0.35">
      <c r="V51120" s="17"/>
    </row>
    <row r="51121" spans="22:22" x14ac:dyDescent="0.35">
      <c r="V51121" s="17"/>
    </row>
    <row r="51122" spans="22:22" x14ac:dyDescent="0.35">
      <c r="V51122" s="17"/>
    </row>
    <row r="51123" spans="22:22" x14ac:dyDescent="0.35">
      <c r="V51123" s="17"/>
    </row>
    <row r="51124" spans="22:22" x14ac:dyDescent="0.35">
      <c r="V51124" s="17"/>
    </row>
    <row r="51125" spans="22:22" x14ac:dyDescent="0.35">
      <c r="V51125" s="17"/>
    </row>
    <row r="51126" spans="22:22" x14ac:dyDescent="0.35">
      <c r="V51126" s="17"/>
    </row>
    <row r="51127" spans="22:22" x14ac:dyDescent="0.35">
      <c r="V51127" s="17"/>
    </row>
    <row r="51128" spans="22:22" x14ac:dyDescent="0.35">
      <c r="V51128" s="17"/>
    </row>
    <row r="51129" spans="22:22" x14ac:dyDescent="0.35">
      <c r="V51129" s="17"/>
    </row>
    <row r="51130" spans="22:22" x14ac:dyDescent="0.35">
      <c r="V51130" s="17"/>
    </row>
    <row r="51131" spans="22:22" x14ac:dyDescent="0.35">
      <c r="V51131" s="17"/>
    </row>
    <row r="51132" spans="22:22" x14ac:dyDescent="0.35">
      <c r="V51132" s="17"/>
    </row>
    <row r="51133" spans="22:22" x14ac:dyDescent="0.35">
      <c r="V51133" s="17"/>
    </row>
    <row r="51134" spans="22:22" x14ac:dyDescent="0.35">
      <c r="V51134" s="17"/>
    </row>
    <row r="51135" spans="22:22" x14ac:dyDescent="0.35">
      <c r="V51135" s="17"/>
    </row>
    <row r="51136" spans="22:22" x14ac:dyDescent="0.35">
      <c r="V51136" s="17"/>
    </row>
    <row r="51137" spans="22:22" x14ac:dyDescent="0.35">
      <c r="V51137" s="17"/>
    </row>
    <row r="51138" spans="22:22" x14ac:dyDescent="0.35">
      <c r="V51138" s="17"/>
    </row>
    <row r="51139" spans="22:22" x14ac:dyDescent="0.35">
      <c r="V51139" s="17"/>
    </row>
    <row r="51140" spans="22:22" x14ac:dyDescent="0.35">
      <c r="V51140" s="17"/>
    </row>
    <row r="51141" spans="22:22" x14ac:dyDescent="0.35">
      <c r="V51141" s="17"/>
    </row>
    <row r="51142" spans="22:22" x14ac:dyDescent="0.35">
      <c r="V51142" s="17"/>
    </row>
    <row r="51143" spans="22:22" x14ac:dyDescent="0.35">
      <c r="V51143" s="17"/>
    </row>
    <row r="51144" spans="22:22" x14ac:dyDescent="0.35">
      <c r="V51144" s="17"/>
    </row>
    <row r="51145" spans="22:22" x14ac:dyDescent="0.35">
      <c r="V51145" s="17"/>
    </row>
    <row r="51146" spans="22:22" x14ac:dyDescent="0.35">
      <c r="V51146" s="17"/>
    </row>
    <row r="51147" spans="22:22" x14ac:dyDescent="0.35">
      <c r="V51147" s="17"/>
    </row>
    <row r="51148" spans="22:22" x14ac:dyDescent="0.35">
      <c r="V51148" s="17"/>
    </row>
    <row r="51149" spans="22:22" x14ac:dyDescent="0.35">
      <c r="V51149" s="17"/>
    </row>
    <row r="51150" spans="22:22" x14ac:dyDescent="0.35">
      <c r="V51150" s="17"/>
    </row>
    <row r="51151" spans="22:22" x14ac:dyDescent="0.35">
      <c r="V51151" s="17"/>
    </row>
    <row r="51152" spans="22:22" x14ac:dyDescent="0.35">
      <c r="V51152" s="17"/>
    </row>
    <row r="51153" spans="22:22" x14ac:dyDescent="0.35">
      <c r="V51153" s="17"/>
    </row>
    <row r="51154" spans="22:22" x14ac:dyDescent="0.35">
      <c r="V51154" s="17"/>
    </row>
    <row r="51155" spans="22:22" x14ac:dyDescent="0.35">
      <c r="V51155" s="17"/>
    </row>
    <row r="51156" spans="22:22" x14ac:dyDescent="0.35">
      <c r="V51156" s="17"/>
    </row>
    <row r="51157" spans="22:22" x14ac:dyDescent="0.35">
      <c r="V51157" s="17"/>
    </row>
    <row r="51158" spans="22:22" x14ac:dyDescent="0.35">
      <c r="V51158" s="17"/>
    </row>
    <row r="51159" spans="22:22" x14ac:dyDescent="0.35">
      <c r="V51159" s="17"/>
    </row>
    <row r="51160" spans="22:22" x14ac:dyDescent="0.35">
      <c r="V51160" s="17"/>
    </row>
    <row r="51161" spans="22:22" x14ac:dyDescent="0.35">
      <c r="V51161" s="17"/>
    </row>
    <row r="51162" spans="22:22" x14ac:dyDescent="0.35">
      <c r="V51162" s="17"/>
    </row>
    <row r="51163" spans="22:22" x14ac:dyDescent="0.35">
      <c r="V51163" s="17"/>
    </row>
    <row r="51164" spans="22:22" x14ac:dyDescent="0.35">
      <c r="V51164" s="17"/>
    </row>
    <row r="51165" spans="22:22" x14ac:dyDescent="0.35">
      <c r="V51165" s="17"/>
    </row>
    <row r="51166" spans="22:22" x14ac:dyDescent="0.35">
      <c r="V51166" s="17"/>
    </row>
    <row r="51167" spans="22:22" x14ac:dyDescent="0.35">
      <c r="V51167" s="17"/>
    </row>
    <row r="51168" spans="22:22" x14ac:dyDescent="0.35">
      <c r="V51168" s="17"/>
    </row>
    <row r="51169" spans="22:22" x14ac:dyDescent="0.35">
      <c r="V51169" s="17"/>
    </row>
    <row r="51170" spans="22:22" x14ac:dyDescent="0.35">
      <c r="V51170" s="17"/>
    </row>
    <row r="51171" spans="22:22" x14ac:dyDescent="0.35">
      <c r="V51171" s="17"/>
    </row>
    <row r="51172" spans="22:22" x14ac:dyDescent="0.35">
      <c r="V51172" s="17"/>
    </row>
    <row r="51173" spans="22:22" x14ac:dyDescent="0.35">
      <c r="V51173" s="17"/>
    </row>
    <row r="51174" spans="22:22" x14ac:dyDescent="0.35">
      <c r="V51174" s="17"/>
    </row>
    <row r="51175" spans="22:22" x14ac:dyDescent="0.35">
      <c r="V51175" s="17"/>
    </row>
    <row r="51176" spans="22:22" x14ac:dyDescent="0.35">
      <c r="V51176" s="17"/>
    </row>
    <row r="51177" spans="22:22" x14ac:dyDescent="0.35">
      <c r="V51177" s="17"/>
    </row>
    <row r="51178" spans="22:22" x14ac:dyDescent="0.35">
      <c r="V51178" s="17"/>
    </row>
    <row r="51179" spans="22:22" x14ac:dyDescent="0.35">
      <c r="V51179" s="17"/>
    </row>
    <row r="51180" spans="22:22" x14ac:dyDescent="0.35">
      <c r="V51180" s="17"/>
    </row>
    <row r="51181" spans="22:22" x14ac:dyDescent="0.35">
      <c r="V51181" s="17"/>
    </row>
    <row r="51182" spans="22:22" x14ac:dyDescent="0.35">
      <c r="V51182" s="17"/>
    </row>
    <row r="51183" spans="22:22" x14ac:dyDescent="0.35">
      <c r="V51183" s="17"/>
    </row>
    <row r="51184" spans="22:22" x14ac:dyDescent="0.35">
      <c r="V51184" s="17"/>
    </row>
    <row r="51185" spans="22:22" x14ac:dyDescent="0.35">
      <c r="V51185" s="17"/>
    </row>
    <row r="51186" spans="22:22" x14ac:dyDescent="0.35">
      <c r="V51186" s="17"/>
    </row>
    <row r="51187" spans="22:22" x14ac:dyDescent="0.35">
      <c r="V51187" s="17"/>
    </row>
    <row r="51188" spans="22:22" x14ac:dyDescent="0.35">
      <c r="V51188" s="17"/>
    </row>
    <row r="51189" spans="22:22" x14ac:dyDescent="0.35">
      <c r="V51189" s="17"/>
    </row>
    <row r="51190" spans="22:22" x14ac:dyDescent="0.35">
      <c r="V51190" s="17"/>
    </row>
    <row r="51191" spans="22:22" x14ac:dyDescent="0.35">
      <c r="V51191" s="17"/>
    </row>
    <row r="51192" spans="22:22" x14ac:dyDescent="0.35">
      <c r="V51192" s="17"/>
    </row>
    <row r="51193" spans="22:22" x14ac:dyDescent="0.35">
      <c r="V51193" s="17"/>
    </row>
    <row r="51194" spans="22:22" x14ac:dyDescent="0.35">
      <c r="V51194" s="17"/>
    </row>
    <row r="51195" spans="22:22" x14ac:dyDescent="0.35">
      <c r="V51195" s="17"/>
    </row>
    <row r="51196" spans="22:22" x14ac:dyDescent="0.35">
      <c r="V51196" s="17"/>
    </row>
    <row r="51197" spans="22:22" x14ac:dyDescent="0.35">
      <c r="V51197" s="17"/>
    </row>
    <row r="51198" spans="22:22" x14ac:dyDescent="0.35">
      <c r="V51198" s="17"/>
    </row>
    <row r="51199" spans="22:22" x14ac:dyDescent="0.35">
      <c r="V51199" s="17"/>
    </row>
    <row r="51200" spans="22:22" x14ac:dyDescent="0.35">
      <c r="V51200" s="17"/>
    </row>
    <row r="51201" spans="22:22" x14ac:dyDescent="0.35">
      <c r="V51201" s="17"/>
    </row>
    <row r="51202" spans="22:22" x14ac:dyDescent="0.35">
      <c r="V51202" s="17"/>
    </row>
    <row r="51203" spans="22:22" x14ac:dyDescent="0.35">
      <c r="V51203" s="17"/>
    </row>
    <row r="51204" spans="22:22" x14ac:dyDescent="0.35">
      <c r="V51204" s="17"/>
    </row>
    <row r="51205" spans="22:22" x14ac:dyDescent="0.35">
      <c r="V51205" s="17"/>
    </row>
    <row r="51206" spans="22:22" x14ac:dyDescent="0.35">
      <c r="V51206" s="17"/>
    </row>
    <row r="51207" spans="22:22" x14ac:dyDescent="0.35">
      <c r="V51207" s="17"/>
    </row>
    <row r="51208" spans="22:22" x14ac:dyDescent="0.35">
      <c r="V51208" s="17"/>
    </row>
    <row r="51209" spans="22:22" x14ac:dyDescent="0.35">
      <c r="V51209" s="17"/>
    </row>
    <row r="51210" spans="22:22" x14ac:dyDescent="0.35">
      <c r="V51210" s="17"/>
    </row>
    <row r="51211" spans="22:22" x14ac:dyDescent="0.35">
      <c r="V51211" s="17"/>
    </row>
    <row r="51212" spans="22:22" x14ac:dyDescent="0.35">
      <c r="V51212" s="17"/>
    </row>
    <row r="51213" spans="22:22" x14ac:dyDescent="0.35">
      <c r="V51213" s="17"/>
    </row>
    <row r="51214" spans="22:22" x14ac:dyDescent="0.35">
      <c r="V51214" s="17"/>
    </row>
    <row r="51215" spans="22:22" x14ac:dyDescent="0.35">
      <c r="V51215" s="17"/>
    </row>
    <row r="51216" spans="22:22" x14ac:dyDescent="0.35">
      <c r="V51216" s="17"/>
    </row>
    <row r="51217" spans="22:22" x14ac:dyDescent="0.35">
      <c r="V51217" s="17"/>
    </row>
    <row r="51218" spans="22:22" x14ac:dyDescent="0.35">
      <c r="V51218" s="17"/>
    </row>
    <row r="51219" spans="22:22" x14ac:dyDescent="0.35">
      <c r="V51219" s="17"/>
    </row>
    <row r="51220" spans="22:22" x14ac:dyDescent="0.35">
      <c r="V51220" s="17"/>
    </row>
    <row r="51221" spans="22:22" x14ac:dyDescent="0.35">
      <c r="V51221" s="17"/>
    </row>
    <row r="51222" spans="22:22" x14ac:dyDescent="0.35">
      <c r="V51222" s="17"/>
    </row>
    <row r="51223" spans="22:22" x14ac:dyDescent="0.35">
      <c r="V51223" s="17"/>
    </row>
    <row r="51224" spans="22:22" x14ac:dyDescent="0.35">
      <c r="V51224" s="17"/>
    </row>
    <row r="51225" spans="22:22" x14ac:dyDescent="0.35">
      <c r="V51225" s="17"/>
    </row>
    <row r="51226" spans="22:22" x14ac:dyDescent="0.35">
      <c r="V51226" s="17"/>
    </row>
    <row r="51227" spans="22:22" x14ac:dyDescent="0.35">
      <c r="V51227" s="17"/>
    </row>
    <row r="51228" spans="22:22" x14ac:dyDescent="0.35">
      <c r="V51228" s="17"/>
    </row>
    <row r="51229" spans="22:22" x14ac:dyDescent="0.35">
      <c r="V51229" s="17"/>
    </row>
    <row r="51230" spans="22:22" x14ac:dyDescent="0.35">
      <c r="V51230" s="17"/>
    </row>
    <row r="51231" spans="22:22" x14ac:dyDescent="0.35">
      <c r="V51231" s="17"/>
    </row>
    <row r="51232" spans="22:22" x14ac:dyDescent="0.35">
      <c r="V51232" s="17"/>
    </row>
    <row r="51233" spans="22:22" x14ac:dyDescent="0.35">
      <c r="V51233" s="17"/>
    </row>
    <row r="51234" spans="22:22" x14ac:dyDescent="0.35">
      <c r="V51234" s="17"/>
    </row>
    <row r="51235" spans="22:22" x14ac:dyDescent="0.35">
      <c r="V51235" s="17"/>
    </row>
    <row r="51236" spans="22:22" x14ac:dyDescent="0.35">
      <c r="V51236" s="17"/>
    </row>
    <row r="51237" spans="22:22" x14ac:dyDescent="0.35">
      <c r="V51237" s="17"/>
    </row>
    <row r="51238" spans="22:22" x14ac:dyDescent="0.35">
      <c r="V51238" s="17"/>
    </row>
    <row r="51239" spans="22:22" x14ac:dyDescent="0.35">
      <c r="V51239" s="17"/>
    </row>
    <row r="51240" spans="22:22" x14ac:dyDescent="0.35">
      <c r="V51240" s="17"/>
    </row>
    <row r="51241" spans="22:22" x14ac:dyDescent="0.35">
      <c r="V51241" s="17"/>
    </row>
    <row r="51242" spans="22:22" x14ac:dyDescent="0.35">
      <c r="V51242" s="17"/>
    </row>
    <row r="51243" spans="22:22" x14ac:dyDescent="0.35">
      <c r="V51243" s="17"/>
    </row>
    <row r="51244" spans="22:22" x14ac:dyDescent="0.35">
      <c r="V51244" s="17"/>
    </row>
    <row r="51245" spans="22:22" x14ac:dyDescent="0.35">
      <c r="V51245" s="17"/>
    </row>
    <row r="51246" spans="22:22" x14ac:dyDescent="0.35">
      <c r="V51246" s="17"/>
    </row>
    <row r="51247" spans="22:22" x14ac:dyDescent="0.35">
      <c r="V51247" s="17"/>
    </row>
    <row r="51248" spans="22:22" x14ac:dyDescent="0.35">
      <c r="V51248" s="17"/>
    </row>
    <row r="51249" spans="22:22" x14ac:dyDescent="0.35">
      <c r="V51249" s="17"/>
    </row>
    <row r="51250" spans="22:22" x14ac:dyDescent="0.35">
      <c r="V51250" s="17"/>
    </row>
    <row r="51251" spans="22:22" x14ac:dyDescent="0.35">
      <c r="V51251" s="17"/>
    </row>
    <row r="51252" spans="22:22" x14ac:dyDescent="0.35">
      <c r="V51252" s="17"/>
    </row>
    <row r="51253" spans="22:22" x14ac:dyDescent="0.35">
      <c r="V51253" s="17"/>
    </row>
    <row r="51254" spans="22:22" x14ac:dyDescent="0.35">
      <c r="V51254" s="17"/>
    </row>
    <row r="51255" spans="22:22" x14ac:dyDescent="0.35">
      <c r="V51255" s="17"/>
    </row>
    <row r="51256" spans="22:22" x14ac:dyDescent="0.35">
      <c r="V51256" s="17"/>
    </row>
    <row r="51257" spans="22:22" x14ac:dyDescent="0.35">
      <c r="V51257" s="17"/>
    </row>
    <row r="51258" spans="22:22" x14ac:dyDescent="0.35">
      <c r="V51258" s="17"/>
    </row>
    <row r="51259" spans="22:22" x14ac:dyDescent="0.35">
      <c r="V51259" s="17"/>
    </row>
    <row r="51260" spans="22:22" x14ac:dyDescent="0.35">
      <c r="V51260" s="17"/>
    </row>
    <row r="51261" spans="22:22" x14ac:dyDescent="0.35">
      <c r="V51261" s="17"/>
    </row>
    <row r="51262" spans="22:22" x14ac:dyDescent="0.35">
      <c r="V51262" s="17"/>
    </row>
    <row r="51263" spans="22:22" x14ac:dyDescent="0.35">
      <c r="V51263" s="17"/>
    </row>
    <row r="51264" spans="22:22" x14ac:dyDescent="0.35">
      <c r="V51264" s="17"/>
    </row>
    <row r="51265" spans="22:22" x14ac:dyDescent="0.35">
      <c r="V51265" s="17"/>
    </row>
    <row r="51266" spans="22:22" x14ac:dyDescent="0.35">
      <c r="V51266" s="17"/>
    </row>
    <row r="51267" spans="22:22" x14ac:dyDescent="0.35">
      <c r="V51267" s="17"/>
    </row>
    <row r="51268" spans="22:22" x14ac:dyDescent="0.35">
      <c r="V51268" s="17"/>
    </row>
    <row r="51269" spans="22:22" x14ac:dyDescent="0.35">
      <c r="V51269" s="17"/>
    </row>
    <row r="51270" spans="22:22" x14ac:dyDescent="0.35">
      <c r="V51270" s="17"/>
    </row>
    <row r="51271" spans="22:22" x14ac:dyDescent="0.35">
      <c r="V51271" s="17"/>
    </row>
    <row r="51272" spans="22:22" x14ac:dyDescent="0.35">
      <c r="V51272" s="17"/>
    </row>
    <row r="51273" spans="22:22" x14ac:dyDescent="0.35">
      <c r="V51273" s="17"/>
    </row>
    <row r="51274" spans="22:22" x14ac:dyDescent="0.35">
      <c r="V51274" s="17"/>
    </row>
    <row r="51275" spans="22:22" x14ac:dyDescent="0.35">
      <c r="V51275" s="17"/>
    </row>
    <row r="51276" spans="22:22" x14ac:dyDescent="0.35">
      <c r="V51276" s="17"/>
    </row>
    <row r="51277" spans="22:22" x14ac:dyDescent="0.35">
      <c r="V51277" s="17"/>
    </row>
    <row r="51278" spans="22:22" x14ac:dyDescent="0.35">
      <c r="V51278" s="17"/>
    </row>
    <row r="51279" spans="22:22" x14ac:dyDescent="0.35">
      <c r="V51279" s="17"/>
    </row>
    <row r="51280" spans="22:22" x14ac:dyDescent="0.35">
      <c r="V51280" s="17"/>
    </row>
    <row r="51281" spans="22:22" x14ac:dyDescent="0.35">
      <c r="V51281" s="17"/>
    </row>
    <row r="51282" spans="22:22" x14ac:dyDescent="0.35">
      <c r="V51282" s="17"/>
    </row>
    <row r="51283" spans="22:22" x14ac:dyDescent="0.35">
      <c r="V51283" s="17"/>
    </row>
    <row r="51284" spans="22:22" x14ac:dyDescent="0.35">
      <c r="V51284" s="17"/>
    </row>
    <row r="51285" spans="22:22" x14ac:dyDescent="0.35">
      <c r="V51285" s="17"/>
    </row>
    <row r="51286" spans="22:22" x14ac:dyDescent="0.35">
      <c r="V51286" s="17"/>
    </row>
    <row r="51287" spans="22:22" x14ac:dyDescent="0.35">
      <c r="V51287" s="17"/>
    </row>
    <row r="51288" spans="22:22" x14ac:dyDescent="0.35">
      <c r="V51288" s="17"/>
    </row>
    <row r="51289" spans="22:22" x14ac:dyDescent="0.35">
      <c r="V51289" s="17"/>
    </row>
    <row r="51290" spans="22:22" x14ac:dyDescent="0.35">
      <c r="V51290" s="17"/>
    </row>
    <row r="51291" spans="22:22" x14ac:dyDescent="0.35">
      <c r="V51291" s="17"/>
    </row>
    <row r="51292" spans="22:22" x14ac:dyDescent="0.35">
      <c r="V51292" s="17"/>
    </row>
    <row r="51293" spans="22:22" x14ac:dyDescent="0.35">
      <c r="V51293" s="17"/>
    </row>
    <row r="51294" spans="22:22" x14ac:dyDescent="0.35">
      <c r="V51294" s="17"/>
    </row>
    <row r="51295" spans="22:22" x14ac:dyDescent="0.35">
      <c r="V51295" s="17"/>
    </row>
    <row r="51296" spans="22:22" x14ac:dyDescent="0.35">
      <c r="V51296" s="17"/>
    </row>
    <row r="51297" spans="22:22" x14ac:dyDescent="0.35">
      <c r="V51297" s="17"/>
    </row>
    <row r="51298" spans="22:22" x14ac:dyDescent="0.35">
      <c r="V51298" s="17"/>
    </row>
    <row r="51299" spans="22:22" x14ac:dyDescent="0.35">
      <c r="V51299" s="17"/>
    </row>
    <row r="51300" spans="22:22" x14ac:dyDescent="0.35">
      <c r="V51300" s="17"/>
    </row>
    <row r="51301" spans="22:22" x14ac:dyDescent="0.35">
      <c r="V51301" s="17"/>
    </row>
    <row r="51302" spans="22:22" x14ac:dyDescent="0.35">
      <c r="V51302" s="17"/>
    </row>
    <row r="51303" spans="22:22" x14ac:dyDescent="0.35">
      <c r="V51303" s="17"/>
    </row>
    <row r="51304" spans="22:22" x14ac:dyDescent="0.35">
      <c r="V51304" s="17"/>
    </row>
    <row r="51305" spans="22:22" x14ac:dyDescent="0.35">
      <c r="V51305" s="17"/>
    </row>
    <row r="51306" spans="22:22" x14ac:dyDescent="0.35">
      <c r="V51306" s="17"/>
    </row>
    <row r="51307" spans="22:22" x14ac:dyDescent="0.35">
      <c r="V51307" s="17"/>
    </row>
    <row r="51308" spans="22:22" x14ac:dyDescent="0.35">
      <c r="V51308" s="17"/>
    </row>
    <row r="51309" spans="22:22" x14ac:dyDescent="0.35">
      <c r="V51309" s="17"/>
    </row>
    <row r="51310" spans="22:22" x14ac:dyDescent="0.35">
      <c r="V51310" s="17"/>
    </row>
    <row r="51311" spans="22:22" x14ac:dyDescent="0.35">
      <c r="V51311" s="17"/>
    </row>
    <row r="51312" spans="22:22" x14ac:dyDescent="0.35">
      <c r="V51312" s="17"/>
    </row>
    <row r="51313" spans="22:22" x14ac:dyDescent="0.35">
      <c r="V51313" s="17"/>
    </row>
    <row r="51314" spans="22:22" x14ac:dyDescent="0.35">
      <c r="V51314" s="17"/>
    </row>
    <row r="51315" spans="22:22" x14ac:dyDescent="0.35">
      <c r="V51315" s="17"/>
    </row>
    <row r="51316" spans="22:22" x14ac:dyDescent="0.35">
      <c r="V51316" s="17"/>
    </row>
    <row r="51317" spans="22:22" x14ac:dyDescent="0.35">
      <c r="V51317" s="17"/>
    </row>
    <row r="51318" spans="22:22" x14ac:dyDescent="0.35">
      <c r="V51318" s="17"/>
    </row>
    <row r="51319" spans="22:22" x14ac:dyDescent="0.35">
      <c r="V51319" s="17"/>
    </row>
    <row r="51320" spans="22:22" x14ac:dyDescent="0.35">
      <c r="V51320" s="17"/>
    </row>
    <row r="51321" spans="22:22" x14ac:dyDescent="0.35">
      <c r="V51321" s="17"/>
    </row>
    <row r="51322" spans="22:22" x14ac:dyDescent="0.35">
      <c r="V51322" s="17"/>
    </row>
    <row r="51323" spans="22:22" x14ac:dyDescent="0.35">
      <c r="V51323" s="17"/>
    </row>
    <row r="51324" spans="22:22" x14ac:dyDescent="0.35">
      <c r="V51324" s="17"/>
    </row>
    <row r="51325" spans="22:22" x14ac:dyDescent="0.35">
      <c r="V51325" s="17"/>
    </row>
    <row r="51326" spans="22:22" x14ac:dyDescent="0.35">
      <c r="V51326" s="17"/>
    </row>
    <row r="51327" spans="22:22" x14ac:dyDescent="0.35">
      <c r="V51327" s="17"/>
    </row>
    <row r="51328" spans="22:22" x14ac:dyDescent="0.35">
      <c r="V51328" s="17"/>
    </row>
    <row r="51329" spans="22:22" x14ac:dyDescent="0.35">
      <c r="V51329" s="17"/>
    </row>
    <row r="51330" spans="22:22" x14ac:dyDescent="0.35">
      <c r="V51330" s="17"/>
    </row>
    <row r="51331" spans="22:22" x14ac:dyDescent="0.35">
      <c r="V51331" s="17"/>
    </row>
    <row r="51332" spans="22:22" x14ac:dyDescent="0.35">
      <c r="V51332" s="17"/>
    </row>
    <row r="51333" spans="22:22" x14ac:dyDescent="0.35">
      <c r="V51333" s="17"/>
    </row>
    <row r="51334" spans="22:22" x14ac:dyDescent="0.35">
      <c r="V51334" s="17"/>
    </row>
    <row r="51335" spans="22:22" x14ac:dyDescent="0.35">
      <c r="V51335" s="17"/>
    </row>
    <row r="51336" spans="22:22" x14ac:dyDescent="0.35">
      <c r="V51336" s="17"/>
    </row>
    <row r="51337" spans="22:22" x14ac:dyDescent="0.35">
      <c r="V51337" s="17"/>
    </row>
    <row r="51338" spans="22:22" x14ac:dyDescent="0.35">
      <c r="V51338" s="17"/>
    </row>
    <row r="51339" spans="22:22" x14ac:dyDescent="0.35">
      <c r="V51339" s="17"/>
    </row>
    <row r="51340" spans="22:22" x14ac:dyDescent="0.35">
      <c r="V51340" s="17"/>
    </row>
    <row r="51341" spans="22:22" x14ac:dyDescent="0.35">
      <c r="V51341" s="17"/>
    </row>
    <row r="51342" spans="22:22" x14ac:dyDescent="0.35">
      <c r="V51342" s="17"/>
    </row>
    <row r="51343" spans="22:22" x14ac:dyDescent="0.35">
      <c r="V51343" s="17"/>
    </row>
    <row r="51344" spans="22:22" x14ac:dyDescent="0.35">
      <c r="V51344" s="17"/>
    </row>
    <row r="51345" spans="22:22" x14ac:dyDescent="0.35">
      <c r="V51345" s="17"/>
    </row>
    <row r="51346" spans="22:22" x14ac:dyDescent="0.35">
      <c r="V51346" s="17"/>
    </row>
    <row r="51347" spans="22:22" x14ac:dyDescent="0.35">
      <c r="V51347" s="17"/>
    </row>
    <row r="51348" spans="22:22" x14ac:dyDescent="0.35">
      <c r="V51348" s="17"/>
    </row>
    <row r="51349" spans="22:22" x14ac:dyDescent="0.35">
      <c r="V51349" s="17"/>
    </row>
    <row r="51350" spans="22:22" x14ac:dyDescent="0.35">
      <c r="V51350" s="17"/>
    </row>
    <row r="51351" spans="22:22" x14ac:dyDescent="0.35">
      <c r="V51351" s="17"/>
    </row>
    <row r="51352" spans="22:22" x14ac:dyDescent="0.35">
      <c r="V51352" s="17"/>
    </row>
    <row r="51353" spans="22:22" x14ac:dyDescent="0.35">
      <c r="V51353" s="17"/>
    </row>
    <row r="51354" spans="22:22" x14ac:dyDescent="0.35">
      <c r="V51354" s="17"/>
    </row>
    <row r="51355" spans="22:22" x14ac:dyDescent="0.35">
      <c r="V51355" s="17"/>
    </row>
    <row r="51356" spans="22:22" x14ac:dyDescent="0.35">
      <c r="V51356" s="17"/>
    </row>
    <row r="51357" spans="22:22" x14ac:dyDescent="0.35">
      <c r="V51357" s="17"/>
    </row>
    <row r="51358" spans="22:22" x14ac:dyDescent="0.35">
      <c r="V51358" s="17"/>
    </row>
    <row r="51359" spans="22:22" x14ac:dyDescent="0.35">
      <c r="V51359" s="17"/>
    </row>
    <row r="51360" spans="22:22" x14ac:dyDescent="0.35">
      <c r="V51360" s="17"/>
    </row>
    <row r="51361" spans="22:22" x14ac:dyDescent="0.35">
      <c r="V51361" s="17"/>
    </row>
    <row r="51362" spans="22:22" x14ac:dyDescent="0.35">
      <c r="V51362" s="17"/>
    </row>
    <row r="51363" spans="22:22" x14ac:dyDescent="0.35">
      <c r="V51363" s="17"/>
    </row>
    <row r="51364" spans="22:22" x14ac:dyDescent="0.35">
      <c r="V51364" s="17"/>
    </row>
    <row r="51365" spans="22:22" x14ac:dyDescent="0.35">
      <c r="V51365" s="17"/>
    </row>
    <row r="51366" spans="22:22" x14ac:dyDescent="0.35">
      <c r="V51366" s="17"/>
    </row>
    <row r="51367" spans="22:22" x14ac:dyDescent="0.35">
      <c r="V51367" s="17"/>
    </row>
    <row r="51368" spans="22:22" x14ac:dyDescent="0.35">
      <c r="V51368" s="17"/>
    </row>
    <row r="51369" spans="22:22" x14ac:dyDescent="0.35">
      <c r="V51369" s="17"/>
    </row>
    <row r="51370" spans="22:22" x14ac:dyDescent="0.35">
      <c r="V51370" s="17"/>
    </row>
    <row r="51371" spans="22:22" x14ac:dyDescent="0.35">
      <c r="V51371" s="17"/>
    </row>
    <row r="51372" spans="22:22" x14ac:dyDescent="0.35">
      <c r="V51372" s="17"/>
    </row>
    <row r="51373" spans="22:22" x14ac:dyDescent="0.35">
      <c r="V51373" s="17"/>
    </row>
    <row r="51374" spans="22:22" x14ac:dyDescent="0.35">
      <c r="V51374" s="17"/>
    </row>
    <row r="51375" spans="22:22" x14ac:dyDescent="0.35">
      <c r="V51375" s="17"/>
    </row>
    <row r="51376" spans="22:22" x14ac:dyDescent="0.35">
      <c r="V51376" s="17"/>
    </row>
    <row r="51377" spans="22:22" x14ac:dyDescent="0.35">
      <c r="V51377" s="17"/>
    </row>
    <row r="51378" spans="22:22" x14ac:dyDescent="0.35">
      <c r="V51378" s="17"/>
    </row>
    <row r="51379" spans="22:22" x14ac:dyDescent="0.35">
      <c r="V51379" s="17"/>
    </row>
    <row r="51380" spans="22:22" x14ac:dyDescent="0.35">
      <c r="V51380" s="17"/>
    </row>
    <row r="51381" spans="22:22" x14ac:dyDescent="0.35">
      <c r="V51381" s="17"/>
    </row>
    <row r="51382" spans="22:22" x14ac:dyDescent="0.35">
      <c r="V51382" s="17"/>
    </row>
    <row r="51383" spans="22:22" x14ac:dyDescent="0.35">
      <c r="V51383" s="17"/>
    </row>
    <row r="51384" spans="22:22" x14ac:dyDescent="0.35">
      <c r="V51384" s="17"/>
    </row>
    <row r="51385" spans="22:22" x14ac:dyDescent="0.35">
      <c r="V51385" s="17"/>
    </row>
    <row r="51386" spans="22:22" x14ac:dyDescent="0.35">
      <c r="V51386" s="17"/>
    </row>
    <row r="51387" spans="22:22" x14ac:dyDescent="0.35">
      <c r="V51387" s="17"/>
    </row>
    <row r="51388" spans="22:22" x14ac:dyDescent="0.35">
      <c r="V51388" s="17"/>
    </row>
    <row r="51389" spans="22:22" x14ac:dyDescent="0.35">
      <c r="V51389" s="17"/>
    </row>
    <row r="51390" spans="22:22" x14ac:dyDescent="0.35">
      <c r="V51390" s="17"/>
    </row>
    <row r="51391" spans="22:22" x14ac:dyDescent="0.35">
      <c r="V51391" s="17"/>
    </row>
    <row r="51392" spans="22:22" x14ac:dyDescent="0.35">
      <c r="V51392" s="17"/>
    </row>
    <row r="51393" spans="22:22" x14ac:dyDescent="0.35">
      <c r="V51393" s="17"/>
    </row>
    <row r="51394" spans="22:22" x14ac:dyDescent="0.35">
      <c r="V51394" s="17"/>
    </row>
    <row r="51395" spans="22:22" x14ac:dyDescent="0.35">
      <c r="V51395" s="17"/>
    </row>
    <row r="51396" spans="22:22" x14ac:dyDescent="0.35">
      <c r="V51396" s="17"/>
    </row>
    <row r="51397" spans="22:22" x14ac:dyDescent="0.35">
      <c r="V51397" s="17"/>
    </row>
    <row r="51398" spans="22:22" x14ac:dyDescent="0.35">
      <c r="V51398" s="17"/>
    </row>
    <row r="51399" spans="22:22" x14ac:dyDescent="0.35">
      <c r="V51399" s="17"/>
    </row>
    <row r="51400" spans="22:22" x14ac:dyDescent="0.35">
      <c r="V51400" s="17"/>
    </row>
    <row r="51401" spans="22:22" x14ac:dyDescent="0.35">
      <c r="V51401" s="17"/>
    </row>
    <row r="51402" spans="22:22" x14ac:dyDescent="0.35">
      <c r="V51402" s="17"/>
    </row>
    <row r="51403" spans="22:22" x14ac:dyDescent="0.35">
      <c r="V51403" s="17"/>
    </row>
    <row r="51404" spans="22:22" x14ac:dyDescent="0.35">
      <c r="V51404" s="17"/>
    </row>
    <row r="51405" spans="22:22" x14ac:dyDescent="0.35">
      <c r="V51405" s="17"/>
    </row>
    <row r="51406" spans="22:22" x14ac:dyDescent="0.35">
      <c r="V51406" s="17"/>
    </row>
    <row r="51407" spans="22:22" x14ac:dyDescent="0.35">
      <c r="V51407" s="17"/>
    </row>
    <row r="51408" spans="22:22" x14ac:dyDescent="0.35">
      <c r="V51408" s="17"/>
    </row>
    <row r="51409" spans="22:22" x14ac:dyDescent="0.35">
      <c r="V51409" s="17"/>
    </row>
    <row r="51410" spans="22:22" x14ac:dyDescent="0.35">
      <c r="V51410" s="17"/>
    </row>
    <row r="51411" spans="22:22" x14ac:dyDescent="0.35">
      <c r="V51411" s="17"/>
    </row>
    <row r="51412" spans="22:22" x14ac:dyDescent="0.35">
      <c r="V51412" s="17"/>
    </row>
    <row r="51413" spans="22:22" x14ac:dyDescent="0.35">
      <c r="V51413" s="17"/>
    </row>
    <row r="51414" spans="22:22" x14ac:dyDescent="0.35">
      <c r="V51414" s="17"/>
    </row>
    <row r="51415" spans="22:22" x14ac:dyDescent="0.35">
      <c r="V51415" s="17"/>
    </row>
    <row r="51416" spans="22:22" x14ac:dyDescent="0.35">
      <c r="V51416" s="17"/>
    </row>
    <row r="51417" spans="22:22" x14ac:dyDescent="0.35">
      <c r="V51417" s="17"/>
    </row>
    <row r="51418" spans="22:22" x14ac:dyDescent="0.35">
      <c r="V51418" s="17"/>
    </row>
    <row r="51419" spans="22:22" x14ac:dyDescent="0.35">
      <c r="V51419" s="17"/>
    </row>
    <row r="51420" spans="22:22" x14ac:dyDescent="0.35">
      <c r="V51420" s="17"/>
    </row>
    <row r="51421" spans="22:22" x14ac:dyDescent="0.35">
      <c r="V51421" s="17"/>
    </row>
    <row r="51422" spans="22:22" x14ac:dyDescent="0.35">
      <c r="V51422" s="17"/>
    </row>
    <row r="51423" spans="22:22" x14ac:dyDescent="0.35">
      <c r="V51423" s="17"/>
    </row>
    <row r="51424" spans="22:22" x14ac:dyDescent="0.35">
      <c r="V51424" s="17"/>
    </row>
    <row r="51425" spans="22:22" x14ac:dyDescent="0.35">
      <c r="V51425" s="17"/>
    </row>
    <row r="51426" spans="22:22" x14ac:dyDescent="0.35">
      <c r="V51426" s="17"/>
    </row>
    <row r="51427" spans="22:22" x14ac:dyDescent="0.35">
      <c r="V51427" s="17"/>
    </row>
    <row r="51428" spans="22:22" x14ac:dyDescent="0.35">
      <c r="V51428" s="17"/>
    </row>
    <row r="51429" spans="22:22" x14ac:dyDescent="0.35">
      <c r="V51429" s="17"/>
    </row>
    <row r="51430" spans="22:22" x14ac:dyDescent="0.35">
      <c r="V51430" s="17"/>
    </row>
    <row r="51431" spans="22:22" x14ac:dyDescent="0.35">
      <c r="V51431" s="17"/>
    </row>
    <row r="51432" spans="22:22" x14ac:dyDescent="0.35">
      <c r="V51432" s="17"/>
    </row>
    <row r="51433" spans="22:22" x14ac:dyDescent="0.35">
      <c r="V51433" s="17"/>
    </row>
    <row r="51434" spans="22:22" x14ac:dyDescent="0.35">
      <c r="V51434" s="17"/>
    </row>
    <row r="51435" spans="22:22" x14ac:dyDescent="0.35">
      <c r="V51435" s="17"/>
    </row>
    <row r="51436" spans="22:22" x14ac:dyDescent="0.35">
      <c r="V51436" s="17"/>
    </row>
    <row r="51437" spans="22:22" x14ac:dyDescent="0.35">
      <c r="V51437" s="17"/>
    </row>
    <row r="51438" spans="22:22" x14ac:dyDescent="0.35">
      <c r="V51438" s="17"/>
    </row>
    <row r="51439" spans="22:22" x14ac:dyDescent="0.35">
      <c r="V51439" s="17"/>
    </row>
    <row r="51440" spans="22:22" x14ac:dyDescent="0.35">
      <c r="V51440" s="17"/>
    </row>
    <row r="51441" spans="22:22" x14ac:dyDescent="0.35">
      <c r="V51441" s="17"/>
    </row>
    <row r="51442" spans="22:22" x14ac:dyDescent="0.35">
      <c r="V51442" s="17"/>
    </row>
    <row r="51443" spans="22:22" x14ac:dyDescent="0.35">
      <c r="V51443" s="17"/>
    </row>
    <row r="51444" spans="22:22" x14ac:dyDescent="0.35">
      <c r="V51444" s="17"/>
    </row>
    <row r="51445" spans="22:22" x14ac:dyDescent="0.35">
      <c r="V51445" s="17"/>
    </row>
    <row r="51446" spans="22:22" x14ac:dyDescent="0.35">
      <c r="V51446" s="17"/>
    </row>
    <row r="51447" spans="22:22" x14ac:dyDescent="0.35">
      <c r="V51447" s="17"/>
    </row>
    <row r="51448" spans="22:22" x14ac:dyDescent="0.35">
      <c r="V51448" s="17"/>
    </row>
    <row r="51449" spans="22:22" x14ac:dyDescent="0.35">
      <c r="V51449" s="17"/>
    </row>
    <row r="51450" spans="22:22" x14ac:dyDescent="0.35">
      <c r="V51450" s="17"/>
    </row>
    <row r="51451" spans="22:22" x14ac:dyDescent="0.35">
      <c r="V51451" s="17"/>
    </row>
    <row r="51452" spans="22:22" x14ac:dyDescent="0.35">
      <c r="V51452" s="17"/>
    </row>
    <row r="51453" spans="22:22" x14ac:dyDescent="0.35">
      <c r="V51453" s="17"/>
    </row>
    <row r="51454" spans="22:22" x14ac:dyDescent="0.35">
      <c r="V51454" s="17"/>
    </row>
    <row r="51455" spans="22:22" x14ac:dyDescent="0.35">
      <c r="V51455" s="17"/>
    </row>
    <row r="51456" spans="22:22" x14ac:dyDescent="0.35">
      <c r="V51456" s="17"/>
    </row>
    <row r="51457" spans="22:22" x14ac:dyDescent="0.35">
      <c r="V51457" s="17"/>
    </row>
    <row r="51458" spans="22:22" x14ac:dyDescent="0.35">
      <c r="V51458" s="17"/>
    </row>
    <row r="51459" spans="22:22" x14ac:dyDescent="0.35">
      <c r="V51459" s="17"/>
    </row>
    <row r="51460" spans="22:22" x14ac:dyDescent="0.35">
      <c r="V51460" s="17"/>
    </row>
    <row r="51461" spans="22:22" x14ac:dyDescent="0.35">
      <c r="V51461" s="17"/>
    </row>
    <row r="51462" spans="22:22" x14ac:dyDescent="0.35">
      <c r="V51462" s="17"/>
    </row>
    <row r="51463" spans="22:22" x14ac:dyDescent="0.35">
      <c r="V51463" s="17"/>
    </row>
    <row r="51464" spans="22:22" x14ac:dyDescent="0.35">
      <c r="V51464" s="17"/>
    </row>
    <row r="51465" spans="22:22" x14ac:dyDescent="0.35">
      <c r="V51465" s="17"/>
    </row>
    <row r="51466" spans="22:22" x14ac:dyDescent="0.35">
      <c r="V51466" s="17"/>
    </row>
    <row r="51467" spans="22:22" x14ac:dyDescent="0.35">
      <c r="V51467" s="17"/>
    </row>
    <row r="51468" spans="22:22" x14ac:dyDescent="0.35">
      <c r="V51468" s="17"/>
    </row>
    <row r="51469" spans="22:22" x14ac:dyDescent="0.35">
      <c r="V51469" s="17"/>
    </row>
    <row r="51470" spans="22:22" x14ac:dyDescent="0.35">
      <c r="V51470" s="17"/>
    </row>
    <row r="51471" spans="22:22" x14ac:dyDescent="0.35">
      <c r="V51471" s="17"/>
    </row>
    <row r="51472" spans="22:22" x14ac:dyDescent="0.35">
      <c r="V51472" s="17"/>
    </row>
    <row r="51473" spans="22:22" x14ac:dyDescent="0.35">
      <c r="V51473" s="17"/>
    </row>
    <row r="51474" spans="22:22" x14ac:dyDescent="0.35">
      <c r="V51474" s="17"/>
    </row>
    <row r="51475" spans="22:22" x14ac:dyDescent="0.35">
      <c r="V51475" s="17"/>
    </row>
    <row r="51476" spans="22:22" x14ac:dyDescent="0.35">
      <c r="V51476" s="17"/>
    </row>
    <row r="51477" spans="22:22" x14ac:dyDescent="0.35">
      <c r="V51477" s="17"/>
    </row>
    <row r="51478" spans="22:22" x14ac:dyDescent="0.35">
      <c r="V51478" s="17"/>
    </row>
    <row r="51479" spans="22:22" x14ac:dyDescent="0.35">
      <c r="V51479" s="17"/>
    </row>
    <row r="51480" spans="22:22" x14ac:dyDescent="0.35">
      <c r="V51480" s="17"/>
    </row>
    <row r="51481" spans="22:22" x14ac:dyDescent="0.35">
      <c r="V51481" s="17"/>
    </row>
    <row r="51482" spans="22:22" x14ac:dyDescent="0.35">
      <c r="V51482" s="17"/>
    </row>
    <row r="51483" spans="22:22" x14ac:dyDescent="0.35">
      <c r="V51483" s="17"/>
    </row>
    <row r="51484" spans="22:22" x14ac:dyDescent="0.35">
      <c r="V51484" s="17"/>
    </row>
    <row r="51485" spans="22:22" x14ac:dyDescent="0.35">
      <c r="V51485" s="17"/>
    </row>
    <row r="51486" spans="22:22" x14ac:dyDescent="0.35">
      <c r="V51486" s="17"/>
    </row>
    <row r="51487" spans="22:22" x14ac:dyDescent="0.35">
      <c r="V51487" s="17"/>
    </row>
    <row r="51488" spans="22:22" x14ac:dyDescent="0.35">
      <c r="V51488" s="17"/>
    </row>
    <row r="51489" spans="22:22" x14ac:dyDescent="0.35">
      <c r="V51489" s="17"/>
    </row>
    <row r="51490" spans="22:22" x14ac:dyDescent="0.35">
      <c r="V51490" s="17"/>
    </row>
    <row r="51491" spans="22:22" x14ac:dyDescent="0.35">
      <c r="V51491" s="17"/>
    </row>
    <row r="51492" spans="22:22" x14ac:dyDescent="0.35">
      <c r="V51492" s="17"/>
    </row>
    <row r="51493" spans="22:22" x14ac:dyDescent="0.35">
      <c r="V51493" s="17"/>
    </row>
    <row r="51494" spans="22:22" x14ac:dyDescent="0.35">
      <c r="V51494" s="17"/>
    </row>
    <row r="51495" spans="22:22" x14ac:dyDescent="0.35">
      <c r="V51495" s="17"/>
    </row>
    <row r="51496" spans="22:22" x14ac:dyDescent="0.35">
      <c r="V51496" s="17"/>
    </row>
    <row r="51497" spans="22:22" x14ac:dyDescent="0.35">
      <c r="V51497" s="17"/>
    </row>
    <row r="51498" spans="22:22" x14ac:dyDescent="0.35">
      <c r="V51498" s="17"/>
    </row>
    <row r="51499" spans="22:22" x14ac:dyDescent="0.35">
      <c r="V51499" s="17"/>
    </row>
    <row r="51500" spans="22:22" x14ac:dyDescent="0.35">
      <c r="V51500" s="17"/>
    </row>
    <row r="51501" spans="22:22" x14ac:dyDescent="0.35">
      <c r="V51501" s="17"/>
    </row>
    <row r="51502" spans="22:22" x14ac:dyDescent="0.35">
      <c r="V51502" s="17"/>
    </row>
    <row r="51503" spans="22:22" x14ac:dyDescent="0.35">
      <c r="V51503" s="17"/>
    </row>
    <row r="51504" spans="22:22" x14ac:dyDescent="0.35">
      <c r="V51504" s="17"/>
    </row>
    <row r="51505" spans="22:22" x14ac:dyDescent="0.35">
      <c r="V51505" s="17"/>
    </row>
    <row r="51506" spans="22:22" x14ac:dyDescent="0.35">
      <c r="V51506" s="17"/>
    </row>
    <row r="51507" spans="22:22" x14ac:dyDescent="0.35">
      <c r="V51507" s="17"/>
    </row>
    <row r="51508" spans="22:22" x14ac:dyDescent="0.35">
      <c r="V51508" s="17"/>
    </row>
    <row r="51509" spans="22:22" x14ac:dyDescent="0.35">
      <c r="V51509" s="17"/>
    </row>
    <row r="51510" spans="22:22" x14ac:dyDescent="0.35">
      <c r="V51510" s="17"/>
    </row>
    <row r="51511" spans="22:22" x14ac:dyDescent="0.35">
      <c r="V51511" s="17"/>
    </row>
    <row r="51512" spans="22:22" x14ac:dyDescent="0.35">
      <c r="V51512" s="17"/>
    </row>
    <row r="51513" spans="22:22" x14ac:dyDescent="0.35">
      <c r="V51513" s="17"/>
    </row>
    <row r="51514" spans="22:22" x14ac:dyDescent="0.35">
      <c r="V51514" s="17"/>
    </row>
    <row r="51515" spans="22:22" x14ac:dyDescent="0.35">
      <c r="V51515" s="17"/>
    </row>
    <row r="51516" spans="22:22" x14ac:dyDescent="0.35">
      <c r="V51516" s="17"/>
    </row>
    <row r="51517" spans="22:22" x14ac:dyDescent="0.35">
      <c r="V51517" s="17"/>
    </row>
    <row r="51518" spans="22:22" x14ac:dyDescent="0.35">
      <c r="V51518" s="17"/>
    </row>
    <row r="51519" spans="22:22" x14ac:dyDescent="0.35">
      <c r="V51519" s="17"/>
    </row>
    <row r="51520" spans="22:22" x14ac:dyDescent="0.35">
      <c r="V51520" s="17"/>
    </row>
    <row r="51521" spans="22:22" x14ac:dyDescent="0.35">
      <c r="V51521" s="17"/>
    </row>
    <row r="51522" spans="22:22" x14ac:dyDescent="0.35">
      <c r="V51522" s="17"/>
    </row>
    <row r="51523" spans="22:22" x14ac:dyDescent="0.35">
      <c r="V51523" s="17"/>
    </row>
    <row r="51524" spans="22:22" x14ac:dyDescent="0.35">
      <c r="V51524" s="17"/>
    </row>
    <row r="51525" spans="22:22" x14ac:dyDescent="0.35">
      <c r="V51525" s="17"/>
    </row>
    <row r="51526" spans="22:22" x14ac:dyDescent="0.35">
      <c r="V51526" s="17"/>
    </row>
    <row r="51527" spans="22:22" x14ac:dyDescent="0.35">
      <c r="V51527" s="17"/>
    </row>
    <row r="51528" spans="22:22" x14ac:dyDescent="0.35">
      <c r="V51528" s="17"/>
    </row>
    <row r="51529" spans="22:22" x14ac:dyDescent="0.35">
      <c r="V51529" s="17"/>
    </row>
    <row r="51530" spans="22:22" x14ac:dyDescent="0.35">
      <c r="V51530" s="17"/>
    </row>
    <row r="51531" spans="22:22" x14ac:dyDescent="0.35">
      <c r="V51531" s="17"/>
    </row>
    <row r="51532" spans="22:22" x14ac:dyDescent="0.35">
      <c r="V51532" s="17"/>
    </row>
    <row r="51533" spans="22:22" x14ac:dyDescent="0.35">
      <c r="V51533" s="17"/>
    </row>
    <row r="51534" spans="22:22" x14ac:dyDescent="0.35">
      <c r="V51534" s="17"/>
    </row>
    <row r="51535" spans="22:22" x14ac:dyDescent="0.35">
      <c r="V51535" s="17"/>
    </row>
    <row r="51536" spans="22:22" x14ac:dyDescent="0.35">
      <c r="V51536" s="17"/>
    </row>
    <row r="51537" spans="22:22" x14ac:dyDescent="0.35">
      <c r="V51537" s="17"/>
    </row>
    <row r="51538" spans="22:22" x14ac:dyDescent="0.35">
      <c r="V51538" s="17"/>
    </row>
    <row r="51539" spans="22:22" x14ac:dyDescent="0.35">
      <c r="V51539" s="17"/>
    </row>
    <row r="51540" spans="22:22" x14ac:dyDescent="0.35">
      <c r="V51540" s="17"/>
    </row>
    <row r="51541" spans="22:22" x14ac:dyDescent="0.35">
      <c r="V51541" s="17"/>
    </row>
    <row r="51542" spans="22:22" x14ac:dyDescent="0.35">
      <c r="V51542" s="17"/>
    </row>
    <row r="51543" spans="22:22" x14ac:dyDescent="0.35">
      <c r="V51543" s="17"/>
    </row>
    <row r="51544" spans="22:22" x14ac:dyDescent="0.35">
      <c r="V51544" s="17"/>
    </row>
    <row r="51545" spans="22:22" x14ac:dyDescent="0.35">
      <c r="V51545" s="17"/>
    </row>
    <row r="51546" spans="22:22" x14ac:dyDescent="0.35">
      <c r="V51546" s="17"/>
    </row>
    <row r="51547" spans="22:22" x14ac:dyDescent="0.35">
      <c r="V51547" s="17"/>
    </row>
    <row r="51548" spans="22:22" x14ac:dyDescent="0.35">
      <c r="V51548" s="17"/>
    </row>
    <row r="51549" spans="22:22" x14ac:dyDescent="0.35">
      <c r="V51549" s="17"/>
    </row>
    <row r="51550" spans="22:22" x14ac:dyDescent="0.35">
      <c r="V51550" s="17"/>
    </row>
    <row r="51551" spans="22:22" x14ac:dyDescent="0.35">
      <c r="V51551" s="17"/>
    </row>
    <row r="51552" spans="22:22" x14ac:dyDescent="0.35">
      <c r="V51552" s="17"/>
    </row>
    <row r="51553" spans="22:22" x14ac:dyDescent="0.35">
      <c r="V51553" s="17"/>
    </row>
    <row r="51554" spans="22:22" x14ac:dyDescent="0.35">
      <c r="V51554" s="17"/>
    </row>
    <row r="51555" spans="22:22" x14ac:dyDescent="0.35">
      <c r="V51555" s="17"/>
    </row>
    <row r="51556" spans="22:22" x14ac:dyDescent="0.35">
      <c r="V51556" s="17"/>
    </row>
    <row r="51557" spans="22:22" x14ac:dyDescent="0.35">
      <c r="V51557" s="17"/>
    </row>
    <row r="51558" spans="22:22" x14ac:dyDescent="0.35">
      <c r="V51558" s="17"/>
    </row>
    <row r="51559" spans="22:22" x14ac:dyDescent="0.35">
      <c r="V51559" s="17"/>
    </row>
    <row r="51560" spans="22:22" x14ac:dyDescent="0.35">
      <c r="V51560" s="17"/>
    </row>
    <row r="51561" spans="22:22" x14ac:dyDescent="0.35">
      <c r="V51561" s="17"/>
    </row>
    <row r="51562" spans="22:22" x14ac:dyDescent="0.35">
      <c r="V51562" s="17"/>
    </row>
    <row r="51563" spans="22:22" x14ac:dyDescent="0.35">
      <c r="V51563" s="17"/>
    </row>
    <row r="51564" spans="22:22" x14ac:dyDescent="0.35">
      <c r="V51564" s="17"/>
    </row>
    <row r="51565" spans="22:22" x14ac:dyDescent="0.35">
      <c r="V51565" s="17"/>
    </row>
    <row r="51566" spans="22:22" x14ac:dyDescent="0.35">
      <c r="V51566" s="17"/>
    </row>
    <row r="51567" spans="22:22" x14ac:dyDescent="0.35">
      <c r="V51567" s="17"/>
    </row>
    <row r="51568" spans="22:22" x14ac:dyDescent="0.35">
      <c r="V51568" s="17"/>
    </row>
    <row r="51569" spans="22:22" x14ac:dyDescent="0.35">
      <c r="V51569" s="17"/>
    </row>
    <row r="51570" spans="22:22" x14ac:dyDescent="0.35">
      <c r="V51570" s="17"/>
    </row>
    <row r="51571" spans="22:22" x14ac:dyDescent="0.35">
      <c r="V51571" s="17"/>
    </row>
    <row r="51572" spans="22:22" x14ac:dyDescent="0.35">
      <c r="V51572" s="17"/>
    </row>
    <row r="51573" spans="22:22" x14ac:dyDescent="0.35">
      <c r="V51573" s="17"/>
    </row>
    <row r="51574" spans="22:22" x14ac:dyDescent="0.35">
      <c r="V51574" s="17"/>
    </row>
    <row r="51575" spans="22:22" x14ac:dyDescent="0.35">
      <c r="V51575" s="17"/>
    </row>
    <row r="51576" spans="22:22" x14ac:dyDescent="0.35">
      <c r="V51576" s="17"/>
    </row>
    <row r="51577" spans="22:22" x14ac:dyDescent="0.35">
      <c r="V51577" s="17"/>
    </row>
    <row r="51578" spans="22:22" x14ac:dyDescent="0.35">
      <c r="V51578" s="17"/>
    </row>
    <row r="51579" spans="22:22" x14ac:dyDescent="0.35">
      <c r="V51579" s="17"/>
    </row>
    <row r="51580" spans="22:22" x14ac:dyDescent="0.35">
      <c r="V51580" s="17"/>
    </row>
    <row r="51581" spans="22:22" x14ac:dyDescent="0.35">
      <c r="V51581" s="17"/>
    </row>
    <row r="51582" spans="22:22" x14ac:dyDescent="0.35">
      <c r="V51582" s="17"/>
    </row>
    <row r="51583" spans="22:22" x14ac:dyDescent="0.35">
      <c r="V51583" s="17"/>
    </row>
    <row r="51584" spans="22:22" x14ac:dyDescent="0.35">
      <c r="V51584" s="17"/>
    </row>
    <row r="51585" spans="22:22" x14ac:dyDescent="0.35">
      <c r="V51585" s="17"/>
    </row>
    <row r="51586" spans="22:22" x14ac:dyDescent="0.35">
      <c r="V51586" s="17"/>
    </row>
    <row r="51587" spans="22:22" x14ac:dyDescent="0.35">
      <c r="V51587" s="17"/>
    </row>
    <row r="51588" spans="22:22" x14ac:dyDescent="0.35">
      <c r="V51588" s="17"/>
    </row>
    <row r="51589" spans="22:22" x14ac:dyDescent="0.35">
      <c r="V51589" s="17"/>
    </row>
    <row r="51590" spans="22:22" x14ac:dyDescent="0.35">
      <c r="V51590" s="17"/>
    </row>
    <row r="51591" spans="22:22" x14ac:dyDescent="0.35">
      <c r="V51591" s="17"/>
    </row>
    <row r="51592" spans="22:22" x14ac:dyDescent="0.35">
      <c r="V51592" s="17"/>
    </row>
    <row r="51593" spans="22:22" x14ac:dyDescent="0.35">
      <c r="V51593" s="17"/>
    </row>
    <row r="51594" spans="22:22" x14ac:dyDescent="0.35">
      <c r="V51594" s="17"/>
    </row>
    <row r="51595" spans="22:22" x14ac:dyDescent="0.35">
      <c r="V51595" s="17"/>
    </row>
    <row r="51596" spans="22:22" x14ac:dyDescent="0.35">
      <c r="V51596" s="17"/>
    </row>
    <row r="51597" spans="22:22" x14ac:dyDescent="0.35">
      <c r="V51597" s="17"/>
    </row>
    <row r="51598" spans="22:22" x14ac:dyDescent="0.35">
      <c r="V51598" s="17"/>
    </row>
    <row r="51599" spans="22:22" x14ac:dyDescent="0.35">
      <c r="V51599" s="17"/>
    </row>
    <row r="51600" spans="22:22" x14ac:dyDescent="0.35">
      <c r="V51600" s="17"/>
    </row>
    <row r="51601" spans="22:22" x14ac:dyDescent="0.35">
      <c r="V51601" s="17"/>
    </row>
    <row r="51602" spans="22:22" x14ac:dyDescent="0.35">
      <c r="V51602" s="17"/>
    </row>
    <row r="51603" spans="22:22" x14ac:dyDescent="0.35">
      <c r="V51603" s="17"/>
    </row>
    <row r="51604" spans="22:22" x14ac:dyDescent="0.35">
      <c r="V51604" s="17"/>
    </row>
    <row r="51605" spans="22:22" x14ac:dyDescent="0.35">
      <c r="V51605" s="17"/>
    </row>
    <row r="51606" spans="22:22" x14ac:dyDescent="0.35">
      <c r="V51606" s="17"/>
    </row>
    <row r="51607" spans="22:22" x14ac:dyDescent="0.35">
      <c r="V51607" s="17"/>
    </row>
    <row r="51608" spans="22:22" x14ac:dyDescent="0.35">
      <c r="V51608" s="17"/>
    </row>
    <row r="51609" spans="22:22" x14ac:dyDescent="0.35">
      <c r="V51609" s="17"/>
    </row>
    <row r="51610" spans="22:22" x14ac:dyDescent="0.35">
      <c r="V51610" s="17"/>
    </row>
    <row r="51611" spans="22:22" x14ac:dyDescent="0.35">
      <c r="V51611" s="17"/>
    </row>
    <row r="51612" spans="22:22" x14ac:dyDescent="0.35">
      <c r="V51612" s="17"/>
    </row>
    <row r="51613" spans="22:22" x14ac:dyDescent="0.35">
      <c r="V51613" s="17"/>
    </row>
    <row r="51614" spans="22:22" x14ac:dyDescent="0.35">
      <c r="V51614" s="17"/>
    </row>
    <row r="51615" spans="22:22" x14ac:dyDescent="0.35">
      <c r="V51615" s="17"/>
    </row>
    <row r="51616" spans="22:22" x14ac:dyDescent="0.35">
      <c r="V51616" s="17"/>
    </row>
    <row r="51617" spans="22:22" x14ac:dyDescent="0.35">
      <c r="V51617" s="17"/>
    </row>
    <row r="51618" spans="22:22" x14ac:dyDescent="0.35">
      <c r="V51618" s="17"/>
    </row>
    <row r="51619" spans="22:22" x14ac:dyDescent="0.35">
      <c r="V51619" s="17"/>
    </row>
    <row r="51620" spans="22:22" x14ac:dyDescent="0.35">
      <c r="V51620" s="17"/>
    </row>
    <row r="51621" spans="22:22" x14ac:dyDescent="0.35">
      <c r="V51621" s="17"/>
    </row>
    <row r="51622" spans="22:22" x14ac:dyDescent="0.35">
      <c r="V51622" s="17"/>
    </row>
    <row r="51623" spans="22:22" x14ac:dyDescent="0.35">
      <c r="V51623" s="17"/>
    </row>
    <row r="51624" spans="22:22" x14ac:dyDescent="0.35">
      <c r="V51624" s="17"/>
    </row>
    <row r="51625" spans="22:22" x14ac:dyDescent="0.35">
      <c r="V51625" s="17"/>
    </row>
    <row r="51626" spans="22:22" x14ac:dyDescent="0.35">
      <c r="V51626" s="17"/>
    </row>
    <row r="51627" spans="22:22" x14ac:dyDescent="0.35">
      <c r="V51627" s="17"/>
    </row>
    <row r="51628" spans="22:22" x14ac:dyDescent="0.35">
      <c r="V51628" s="17"/>
    </row>
    <row r="51629" spans="22:22" x14ac:dyDescent="0.35">
      <c r="V51629" s="17"/>
    </row>
    <row r="51630" spans="22:22" x14ac:dyDescent="0.35">
      <c r="V51630" s="17"/>
    </row>
    <row r="51631" spans="22:22" x14ac:dyDescent="0.35">
      <c r="V51631" s="17"/>
    </row>
    <row r="51632" spans="22:22" x14ac:dyDescent="0.35">
      <c r="V51632" s="17"/>
    </row>
    <row r="51633" spans="22:22" x14ac:dyDescent="0.35">
      <c r="V51633" s="17"/>
    </row>
    <row r="51634" spans="22:22" x14ac:dyDescent="0.35">
      <c r="V51634" s="17"/>
    </row>
    <row r="51635" spans="22:22" x14ac:dyDescent="0.35">
      <c r="V51635" s="17"/>
    </row>
    <row r="51636" spans="22:22" x14ac:dyDescent="0.35">
      <c r="V51636" s="17"/>
    </row>
    <row r="51637" spans="22:22" x14ac:dyDescent="0.35">
      <c r="V51637" s="17"/>
    </row>
    <row r="51638" spans="22:22" x14ac:dyDescent="0.35">
      <c r="V51638" s="17"/>
    </row>
    <row r="51639" spans="22:22" x14ac:dyDescent="0.35">
      <c r="V51639" s="17"/>
    </row>
    <row r="51640" spans="22:22" x14ac:dyDescent="0.35">
      <c r="V51640" s="17"/>
    </row>
    <row r="51641" spans="22:22" x14ac:dyDescent="0.35">
      <c r="V51641" s="17"/>
    </row>
    <row r="51642" spans="22:22" x14ac:dyDescent="0.35">
      <c r="V51642" s="17"/>
    </row>
    <row r="51643" spans="22:22" x14ac:dyDescent="0.35">
      <c r="V51643" s="17"/>
    </row>
    <row r="51644" spans="22:22" x14ac:dyDescent="0.35">
      <c r="V51644" s="17"/>
    </row>
    <row r="51645" spans="22:22" x14ac:dyDescent="0.35">
      <c r="V51645" s="17"/>
    </row>
    <row r="51646" spans="22:22" x14ac:dyDescent="0.35">
      <c r="V51646" s="17"/>
    </row>
    <row r="51647" spans="22:22" x14ac:dyDescent="0.35">
      <c r="V51647" s="17"/>
    </row>
    <row r="51648" spans="22:22" x14ac:dyDescent="0.35">
      <c r="V51648" s="17"/>
    </row>
    <row r="51649" spans="22:22" x14ac:dyDescent="0.35">
      <c r="V51649" s="17"/>
    </row>
    <row r="51650" spans="22:22" x14ac:dyDescent="0.35">
      <c r="V51650" s="17"/>
    </row>
    <row r="51651" spans="22:22" x14ac:dyDescent="0.35">
      <c r="V51651" s="17"/>
    </row>
    <row r="51652" spans="22:22" x14ac:dyDescent="0.35">
      <c r="V51652" s="17"/>
    </row>
    <row r="51653" spans="22:22" x14ac:dyDescent="0.35">
      <c r="V51653" s="17"/>
    </row>
    <row r="51654" spans="22:22" x14ac:dyDescent="0.35">
      <c r="V51654" s="17"/>
    </row>
    <row r="51655" spans="22:22" x14ac:dyDescent="0.35">
      <c r="V51655" s="17"/>
    </row>
    <row r="51656" spans="22:22" x14ac:dyDescent="0.35">
      <c r="V51656" s="17"/>
    </row>
    <row r="51657" spans="22:22" x14ac:dyDescent="0.35">
      <c r="V51657" s="17"/>
    </row>
    <row r="51658" spans="22:22" x14ac:dyDescent="0.35">
      <c r="V51658" s="17"/>
    </row>
    <row r="51659" spans="22:22" x14ac:dyDescent="0.35">
      <c r="V51659" s="17"/>
    </row>
    <row r="51660" spans="22:22" x14ac:dyDescent="0.35">
      <c r="V51660" s="17"/>
    </row>
    <row r="51661" spans="22:22" x14ac:dyDescent="0.35">
      <c r="V51661" s="17"/>
    </row>
    <row r="51662" spans="22:22" x14ac:dyDescent="0.35">
      <c r="V51662" s="17"/>
    </row>
    <row r="51663" spans="22:22" x14ac:dyDescent="0.35">
      <c r="V51663" s="17"/>
    </row>
    <row r="51664" spans="22:22" x14ac:dyDescent="0.35">
      <c r="V51664" s="17"/>
    </row>
    <row r="51665" spans="22:22" x14ac:dyDescent="0.35">
      <c r="V51665" s="17"/>
    </row>
    <row r="51666" spans="22:22" x14ac:dyDescent="0.35">
      <c r="V51666" s="17"/>
    </row>
    <row r="51667" spans="22:22" x14ac:dyDescent="0.35">
      <c r="V51667" s="17"/>
    </row>
    <row r="51668" spans="22:22" x14ac:dyDescent="0.35">
      <c r="V51668" s="17"/>
    </row>
    <row r="51669" spans="22:22" x14ac:dyDescent="0.35">
      <c r="V51669" s="17"/>
    </row>
    <row r="51670" spans="22:22" x14ac:dyDescent="0.35">
      <c r="V51670" s="17"/>
    </row>
    <row r="51671" spans="22:22" x14ac:dyDescent="0.35">
      <c r="V51671" s="17"/>
    </row>
    <row r="51672" spans="22:22" x14ac:dyDescent="0.35">
      <c r="V51672" s="17"/>
    </row>
    <row r="51673" spans="22:22" x14ac:dyDescent="0.35">
      <c r="V51673" s="17"/>
    </row>
    <row r="51674" spans="22:22" x14ac:dyDescent="0.35">
      <c r="V51674" s="17"/>
    </row>
    <row r="51675" spans="22:22" x14ac:dyDescent="0.35">
      <c r="V51675" s="17"/>
    </row>
    <row r="51676" spans="22:22" x14ac:dyDescent="0.35">
      <c r="V51676" s="17"/>
    </row>
    <row r="51677" spans="22:22" x14ac:dyDescent="0.35">
      <c r="V51677" s="17"/>
    </row>
    <row r="51678" spans="22:22" x14ac:dyDescent="0.35">
      <c r="V51678" s="17"/>
    </row>
    <row r="51679" spans="22:22" x14ac:dyDescent="0.35">
      <c r="V51679" s="17"/>
    </row>
    <row r="51680" spans="22:22" x14ac:dyDescent="0.35">
      <c r="V51680" s="17"/>
    </row>
    <row r="51681" spans="22:22" x14ac:dyDescent="0.35">
      <c r="V51681" s="17"/>
    </row>
    <row r="51682" spans="22:22" x14ac:dyDescent="0.35">
      <c r="V51682" s="17"/>
    </row>
    <row r="51683" spans="22:22" x14ac:dyDescent="0.35">
      <c r="V51683" s="17"/>
    </row>
    <row r="51684" spans="22:22" x14ac:dyDescent="0.35">
      <c r="V51684" s="17"/>
    </row>
    <row r="51685" spans="22:22" x14ac:dyDescent="0.35">
      <c r="V51685" s="17"/>
    </row>
    <row r="51686" spans="22:22" x14ac:dyDescent="0.35">
      <c r="V51686" s="17"/>
    </row>
    <row r="51687" spans="22:22" x14ac:dyDescent="0.35">
      <c r="V51687" s="17"/>
    </row>
    <row r="51688" spans="22:22" x14ac:dyDescent="0.35">
      <c r="V51688" s="17"/>
    </row>
    <row r="51689" spans="22:22" x14ac:dyDescent="0.35">
      <c r="V51689" s="17"/>
    </row>
    <row r="51690" spans="22:22" x14ac:dyDescent="0.35">
      <c r="V51690" s="17"/>
    </row>
    <row r="51691" spans="22:22" x14ac:dyDescent="0.35">
      <c r="V51691" s="17"/>
    </row>
    <row r="51692" spans="22:22" x14ac:dyDescent="0.35">
      <c r="V51692" s="17"/>
    </row>
    <row r="51693" spans="22:22" x14ac:dyDescent="0.35">
      <c r="V51693" s="17"/>
    </row>
    <row r="51694" spans="22:22" x14ac:dyDescent="0.35">
      <c r="V51694" s="17"/>
    </row>
    <row r="51695" spans="22:22" x14ac:dyDescent="0.35">
      <c r="V51695" s="17"/>
    </row>
    <row r="51696" spans="22:22" x14ac:dyDescent="0.35">
      <c r="V51696" s="17"/>
    </row>
    <row r="51697" spans="22:22" x14ac:dyDescent="0.35">
      <c r="V51697" s="17"/>
    </row>
    <row r="51698" spans="22:22" x14ac:dyDescent="0.35">
      <c r="V51698" s="17"/>
    </row>
    <row r="51699" spans="22:22" x14ac:dyDescent="0.35">
      <c r="V51699" s="17"/>
    </row>
    <row r="51700" spans="22:22" x14ac:dyDescent="0.35">
      <c r="V51700" s="17"/>
    </row>
    <row r="51701" spans="22:22" x14ac:dyDescent="0.35">
      <c r="V51701" s="17"/>
    </row>
    <row r="51702" spans="22:22" x14ac:dyDescent="0.35">
      <c r="V51702" s="17"/>
    </row>
    <row r="51703" spans="22:22" x14ac:dyDescent="0.35">
      <c r="V51703" s="17"/>
    </row>
    <row r="51704" spans="22:22" x14ac:dyDescent="0.35">
      <c r="V51704" s="17"/>
    </row>
    <row r="51705" spans="22:22" x14ac:dyDescent="0.35">
      <c r="V51705" s="17"/>
    </row>
    <row r="51706" spans="22:22" x14ac:dyDescent="0.35">
      <c r="V51706" s="17"/>
    </row>
    <row r="51707" spans="22:22" x14ac:dyDescent="0.35">
      <c r="V51707" s="17"/>
    </row>
    <row r="51708" spans="22:22" x14ac:dyDescent="0.35">
      <c r="V51708" s="17"/>
    </row>
    <row r="51709" spans="22:22" x14ac:dyDescent="0.35">
      <c r="V51709" s="17"/>
    </row>
    <row r="51710" spans="22:22" x14ac:dyDescent="0.35">
      <c r="V51710" s="17"/>
    </row>
    <row r="51711" spans="22:22" x14ac:dyDescent="0.35">
      <c r="V51711" s="17"/>
    </row>
    <row r="51712" spans="22:22" x14ac:dyDescent="0.35">
      <c r="V51712" s="17"/>
    </row>
    <row r="51713" spans="22:22" x14ac:dyDescent="0.35">
      <c r="V51713" s="17"/>
    </row>
    <row r="51714" spans="22:22" x14ac:dyDescent="0.35">
      <c r="V51714" s="17"/>
    </row>
    <row r="51715" spans="22:22" x14ac:dyDescent="0.35">
      <c r="V51715" s="17"/>
    </row>
    <row r="51716" spans="22:22" x14ac:dyDescent="0.35">
      <c r="V51716" s="17"/>
    </row>
    <row r="51717" spans="22:22" x14ac:dyDescent="0.35">
      <c r="V51717" s="17"/>
    </row>
    <row r="51718" spans="22:22" x14ac:dyDescent="0.35">
      <c r="V51718" s="17"/>
    </row>
    <row r="51719" spans="22:22" x14ac:dyDescent="0.35">
      <c r="V51719" s="17"/>
    </row>
    <row r="51720" spans="22:22" x14ac:dyDescent="0.35">
      <c r="V51720" s="17"/>
    </row>
    <row r="51721" spans="22:22" x14ac:dyDescent="0.35">
      <c r="V51721" s="17"/>
    </row>
    <row r="51722" spans="22:22" x14ac:dyDescent="0.35">
      <c r="V51722" s="17"/>
    </row>
    <row r="51723" spans="22:22" x14ac:dyDescent="0.35">
      <c r="V51723" s="17"/>
    </row>
    <row r="51724" spans="22:22" x14ac:dyDescent="0.35">
      <c r="V51724" s="17"/>
    </row>
    <row r="51725" spans="22:22" x14ac:dyDescent="0.35">
      <c r="V51725" s="17"/>
    </row>
    <row r="51726" spans="22:22" x14ac:dyDescent="0.35">
      <c r="V51726" s="17"/>
    </row>
    <row r="51727" spans="22:22" x14ac:dyDescent="0.35">
      <c r="V51727" s="17"/>
    </row>
    <row r="51728" spans="22:22" x14ac:dyDescent="0.35">
      <c r="V51728" s="17"/>
    </row>
    <row r="51729" spans="22:22" x14ac:dyDescent="0.35">
      <c r="V51729" s="17"/>
    </row>
    <row r="51730" spans="22:22" x14ac:dyDescent="0.35">
      <c r="V51730" s="17"/>
    </row>
    <row r="51731" spans="22:22" x14ac:dyDescent="0.35">
      <c r="V51731" s="17"/>
    </row>
    <row r="51732" spans="22:22" x14ac:dyDescent="0.35">
      <c r="V51732" s="17"/>
    </row>
    <row r="51733" spans="22:22" x14ac:dyDescent="0.35">
      <c r="V51733" s="17"/>
    </row>
    <row r="51734" spans="22:22" x14ac:dyDescent="0.35">
      <c r="V51734" s="17"/>
    </row>
    <row r="51735" spans="22:22" x14ac:dyDescent="0.35">
      <c r="V51735" s="17"/>
    </row>
    <row r="51736" spans="22:22" x14ac:dyDescent="0.35">
      <c r="V51736" s="17"/>
    </row>
    <row r="51737" spans="22:22" x14ac:dyDescent="0.35">
      <c r="V51737" s="17"/>
    </row>
    <row r="51738" spans="22:22" x14ac:dyDescent="0.35">
      <c r="V51738" s="17"/>
    </row>
    <row r="51739" spans="22:22" x14ac:dyDescent="0.35">
      <c r="V51739" s="17"/>
    </row>
    <row r="51740" spans="22:22" x14ac:dyDescent="0.35">
      <c r="V51740" s="17"/>
    </row>
    <row r="51741" spans="22:22" x14ac:dyDescent="0.35">
      <c r="V51741" s="17"/>
    </row>
    <row r="51742" spans="22:22" x14ac:dyDescent="0.35">
      <c r="V51742" s="17"/>
    </row>
    <row r="51743" spans="22:22" x14ac:dyDescent="0.35">
      <c r="V51743" s="17"/>
    </row>
    <row r="51744" spans="22:22" x14ac:dyDescent="0.35">
      <c r="V51744" s="17"/>
    </row>
    <row r="51745" spans="22:22" x14ac:dyDescent="0.35">
      <c r="V51745" s="17"/>
    </row>
    <row r="51746" spans="22:22" x14ac:dyDescent="0.35">
      <c r="V51746" s="17"/>
    </row>
    <row r="51747" spans="22:22" x14ac:dyDescent="0.35">
      <c r="V51747" s="17"/>
    </row>
    <row r="51748" spans="22:22" x14ac:dyDescent="0.35">
      <c r="V51748" s="17"/>
    </row>
    <row r="51749" spans="22:22" x14ac:dyDescent="0.35">
      <c r="V51749" s="17"/>
    </row>
    <row r="51750" spans="22:22" x14ac:dyDescent="0.35">
      <c r="V51750" s="17"/>
    </row>
    <row r="51751" spans="22:22" x14ac:dyDescent="0.35">
      <c r="V51751" s="17"/>
    </row>
    <row r="51752" spans="22:22" x14ac:dyDescent="0.35">
      <c r="V51752" s="17"/>
    </row>
    <row r="51753" spans="22:22" x14ac:dyDescent="0.35">
      <c r="V51753" s="17"/>
    </row>
    <row r="51754" spans="22:22" x14ac:dyDescent="0.35">
      <c r="V51754" s="17"/>
    </row>
    <row r="51755" spans="22:22" x14ac:dyDescent="0.35">
      <c r="V51755" s="17"/>
    </row>
    <row r="51756" spans="22:22" x14ac:dyDescent="0.35">
      <c r="V51756" s="17"/>
    </row>
    <row r="51757" spans="22:22" x14ac:dyDescent="0.35">
      <c r="V51757" s="17"/>
    </row>
    <row r="51758" spans="22:22" x14ac:dyDescent="0.35">
      <c r="V51758" s="17"/>
    </row>
    <row r="51759" spans="22:22" x14ac:dyDescent="0.35">
      <c r="V51759" s="17"/>
    </row>
    <row r="51760" spans="22:22" x14ac:dyDescent="0.35">
      <c r="V51760" s="17"/>
    </row>
    <row r="51761" spans="22:22" x14ac:dyDescent="0.35">
      <c r="V51761" s="17"/>
    </row>
    <row r="51762" spans="22:22" x14ac:dyDescent="0.35">
      <c r="V51762" s="17"/>
    </row>
    <row r="51763" spans="22:22" x14ac:dyDescent="0.35">
      <c r="V51763" s="17"/>
    </row>
    <row r="51764" spans="22:22" x14ac:dyDescent="0.35">
      <c r="V51764" s="17"/>
    </row>
    <row r="51765" spans="22:22" x14ac:dyDescent="0.35">
      <c r="V51765" s="17"/>
    </row>
    <row r="51766" spans="22:22" x14ac:dyDescent="0.35">
      <c r="V51766" s="17"/>
    </row>
    <row r="51767" spans="22:22" x14ac:dyDescent="0.35">
      <c r="V51767" s="17"/>
    </row>
    <row r="51768" spans="22:22" x14ac:dyDescent="0.35">
      <c r="V51768" s="17"/>
    </row>
    <row r="51769" spans="22:22" x14ac:dyDescent="0.35">
      <c r="V51769" s="17"/>
    </row>
    <row r="51770" spans="22:22" x14ac:dyDescent="0.35">
      <c r="V51770" s="17"/>
    </row>
    <row r="51771" spans="22:22" x14ac:dyDescent="0.35">
      <c r="V51771" s="17"/>
    </row>
    <row r="51772" spans="22:22" x14ac:dyDescent="0.35">
      <c r="V51772" s="17"/>
    </row>
    <row r="51773" spans="22:22" x14ac:dyDescent="0.35">
      <c r="V51773" s="17"/>
    </row>
    <row r="51774" spans="22:22" x14ac:dyDescent="0.35">
      <c r="V51774" s="17"/>
    </row>
    <row r="51775" spans="22:22" x14ac:dyDescent="0.35">
      <c r="V51775" s="17"/>
    </row>
    <row r="51776" spans="22:22" x14ac:dyDescent="0.35">
      <c r="V51776" s="17"/>
    </row>
    <row r="51777" spans="22:22" x14ac:dyDescent="0.35">
      <c r="V51777" s="17"/>
    </row>
    <row r="51778" spans="22:22" x14ac:dyDescent="0.35">
      <c r="V51778" s="17"/>
    </row>
    <row r="51779" spans="22:22" x14ac:dyDescent="0.35">
      <c r="V51779" s="17"/>
    </row>
    <row r="51780" spans="22:22" x14ac:dyDescent="0.35">
      <c r="V51780" s="17"/>
    </row>
    <row r="51781" spans="22:22" x14ac:dyDescent="0.35">
      <c r="V51781" s="17"/>
    </row>
    <row r="51782" spans="22:22" x14ac:dyDescent="0.35">
      <c r="V51782" s="17"/>
    </row>
    <row r="51783" spans="22:22" x14ac:dyDescent="0.35">
      <c r="V51783" s="17"/>
    </row>
    <row r="51784" spans="22:22" x14ac:dyDescent="0.35">
      <c r="V51784" s="17"/>
    </row>
    <row r="51785" spans="22:22" x14ac:dyDescent="0.35">
      <c r="V51785" s="17"/>
    </row>
    <row r="51786" spans="22:22" x14ac:dyDescent="0.35">
      <c r="V51786" s="17"/>
    </row>
    <row r="51787" spans="22:22" x14ac:dyDescent="0.35">
      <c r="V51787" s="17"/>
    </row>
    <row r="51788" spans="22:22" x14ac:dyDescent="0.35">
      <c r="V51788" s="17"/>
    </row>
    <row r="51789" spans="22:22" x14ac:dyDescent="0.35">
      <c r="V51789" s="17"/>
    </row>
    <row r="51790" spans="22:22" x14ac:dyDescent="0.35">
      <c r="V51790" s="17"/>
    </row>
    <row r="51791" spans="22:22" x14ac:dyDescent="0.35">
      <c r="V51791" s="17"/>
    </row>
    <row r="51792" spans="22:22" x14ac:dyDescent="0.35">
      <c r="V51792" s="17"/>
    </row>
    <row r="51793" spans="22:22" x14ac:dyDescent="0.35">
      <c r="V51793" s="17"/>
    </row>
    <row r="51794" spans="22:22" x14ac:dyDescent="0.35">
      <c r="V51794" s="17"/>
    </row>
    <row r="51795" spans="22:22" x14ac:dyDescent="0.35">
      <c r="V51795" s="17"/>
    </row>
    <row r="51796" spans="22:22" x14ac:dyDescent="0.35">
      <c r="V51796" s="17"/>
    </row>
    <row r="51797" spans="22:22" x14ac:dyDescent="0.35">
      <c r="V51797" s="17"/>
    </row>
    <row r="51798" spans="22:22" x14ac:dyDescent="0.35">
      <c r="V51798" s="17"/>
    </row>
    <row r="51799" spans="22:22" x14ac:dyDescent="0.35">
      <c r="V51799" s="17"/>
    </row>
    <row r="51800" spans="22:22" x14ac:dyDescent="0.35">
      <c r="V51800" s="17"/>
    </row>
    <row r="51801" spans="22:22" x14ac:dyDescent="0.35">
      <c r="V51801" s="17"/>
    </row>
    <row r="51802" spans="22:22" x14ac:dyDescent="0.35">
      <c r="V51802" s="17"/>
    </row>
    <row r="51803" spans="22:22" x14ac:dyDescent="0.35">
      <c r="V51803" s="17"/>
    </row>
    <row r="51804" spans="22:22" x14ac:dyDescent="0.35">
      <c r="V51804" s="17"/>
    </row>
    <row r="51805" spans="22:22" x14ac:dyDescent="0.35">
      <c r="V51805" s="17"/>
    </row>
    <row r="51806" spans="22:22" x14ac:dyDescent="0.35">
      <c r="V51806" s="17"/>
    </row>
    <row r="51807" spans="22:22" x14ac:dyDescent="0.35">
      <c r="V51807" s="17"/>
    </row>
    <row r="51808" spans="22:22" x14ac:dyDescent="0.35">
      <c r="V51808" s="17"/>
    </row>
    <row r="51809" spans="22:22" x14ac:dyDescent="0.35">
      <c r="V51809" s="17"/>
    </row>
    <row r="51810" spans="22:22" x14ac:dyDescent="0.35">
      <c r="V51810" s="17"/>
    </row>
    <row r="51811" spans="22:22" x14ac:dyDescent="0.35">
      <c r="V51811" s="17"/>
    </row>
    <row r="51812" spans="22:22" x14ac:dyDescent="0.35">
      <c r="V51812" s="17"/>
    </row>
    <row r="51813" spans="22:22" x14ac:dyDescent="0.35">
      <c r="V51813" s="17"/>
    </row>
    <row r="51814" spans="22:22" x14ac:dyDescent="0.35">
      <c r="V51814" s="17"/>
    </row>
    <row r="51815" spans="22:22" x14ac:dyDescent="0.35">
      <c r="V51815" s="17"/>
    </row>
    <row r="51816" spans="22:22" x14ac:dyDescent="0.35">
      <c r="V51816" s="17"/>
    </row>
    <row r="51817" spans="22:22" x14ac:dyDescent="0.35">
      <c r="V51817" s="17"/>
    </row>
    <row r="51818" spans="22:22" x14ac:dyDescent="0.35">
      <c r="V51818" s="17"/>
    </row>
    <row r="51819" spans="22:22" x14ac:dyDescent="0.35">
      <c r="V51819" s="17"/>
    </row>
    <row r="51820" spans="22:22" x14ac:dyDescent="0.35">
      <c r="V51820" s="17"/>
    </row>
    <row r="51821" spans="22:22" x14ac:dyDescent="0.35">
      <c r="V51821" s="17"/>
    </row>
    <row r="51822" spans="22:22" x14ac:dyDescent="0.35">
      <c r="V51822" s="17"/>
    </row>
    <row r="51823" spans="22:22" x14ac:dyDescent="0.35">
      <c r="V51823" s="17"/>
    </row>
    <row r="51824" spans="22:22" x14ac:dyDescent="0.35">
      <c r="V51824" s="17"/>
    </row>
    <row r="51825" spans="22:22" x14ac:dyDescent="0.35">
      <c r="V51825" s="17"/>
    </row>
    <row r="51826" spans="22:22" x14ac:dyDescent="0.35">
      <c r="V51826" s="17"/>
    </row>
    <row r="51827" spans="22:22" x14ac:dyDescent="0.35">
      <c r="V51827" s="17"/>
    </row>
    <row r="51828" spans="22:22" x14ac:dyDescent="0.35">
      <c r="V51828" s="17"/>
    </row>
    <row r="51829" spans="22:22" x14ac:dyDescent="0.35">
      <c r="V51829" s="17"/>
    </row>
    <row r="51830" spans="22:22" x14ac:dyDescent="0.35">
      <c r="V51830" s="17"/>
    </row>
    <row r="51831" spans="22:22" x14ac:dyDescent="0.35">
      <c r="V51831" s="17"/>
    </row>
    <row r="51832" spans="22:22" x14ac:dyDescent="0.35">
      <c r="V51832" s="17"/>
    </row>
    <row r="51833" spans="22:22" x14ac:dyDescent="0.35">
      <c r="V51833" s="17"/>
    </row>
    <row r="51834" spans="22:22" x14ac:dyDescent="0.35">
      <c r="V51834" s="17"/>
    </row>
    <row r="51835" spans="22:22" x14ac:dyDescent="0.35">
      <c r="V51835" s="17"/>
    </row>
    <row r="51836" spans="22:22" x14ac:dyDescent="0.35">
      <c r="V51836" s="17"/>
    </row>
    <row r="51837" spans="22:22" x14ac:dyDescent="0.35">
      <c r="V51837" s="17"/>
    </row>
    <row r="51838" spans="22:22" x14ac:dyDescent="0.35">
      <c r="V51838" s="17"/>
    </row>
    <row r="51839" spans="22:22" x14ac:dyDescent="0.35">
      <c r="V51839" s="17"/>
    </row>
    <row r="51840" spans="22:22" x14ac:dyDescent="0.35">
      <c r="V51840" s="17"/>
    </row>
    <row r="51841" spans="22:22" x14ac:dyDescent="0.35">
      <c r="V51841" s="17"/>
    </row>
    <row r="51842" spans="22:22" x14ac:dyDescent="0.35">
      <c r="V51842" s="17"/>
    </row>
    <row r="51843" spans="22:22" x14ac:dyDescent="0.35">
      <c r="V51843" s="17"/>
    </row>
    <row r="51844" spans="22:22" x14ac:dyDescent="0.35">
      <c r="V51844" s="17"/>
    </row>
    <row r="51845" spans="22:22" x14ac:dyDescent="0.35">
      <c r="V51845" s="17"/>
    </row>
    <row r="51846" spans="22:22" x14ac:dyDescent="0.35">
      <c r="V51846" s="17"/>
    </row>
    <row r="51847" spans="22:22" x14ac:dyDescent="0.35">
      <c r="V51847" s="17"/>
    </row>
    <row r="51848" spans="22:22" x14ac:dyDescent="0.35">
      <c r="V51848" s="17"/>
    </row>
    <row r="51849" spans="22:22" x14ac:dyDescent="0.35">
      <c r="V51849" s="17"/>
    </row>
    <row r="51850" spans="22:22" x14ac:dyDescent="0.35">
      <c r="V51850" s="17"/>
    </row>
    <row r="51851" spans="22:22" x14ac:dyDescent="0.35">
      <c r="V51851" s="17"/>
    </row>
    <row r="51852" spans="22:22" x14ac:dyDescent="0.35">
      <c r="V51852" s="17"/>
    </row>
    <row r="51853" spans="22:22" x14ac:dyDescent="0.35">
      <c r="V51853" s="17"/>
    </row>
    <row r="51854" spans="22:22" x14ac:dyDescent="0.35">
      <c r="V51854" s="17"/>
    </row>
    <row r="51855" spans="22:22" x14ac:dyDescent="0.35">
      <c r="V51855" s="17"/>
    </row>
    <row r="51856" spans="22:22" x14ac:dyDescent="0.35">
      <c r="V51856" s="17"/>
    </row>
    <row r="51857" spans="22:22" x14ac:dyDescent="0.35">
      <c r="V51857" s="17"/>
    </row>
    <row r="51858" spans="22:22" x14ac:dyDescent="0.35">
      <c r="V51858" s="17"/>
    </row>
    <row r="51859" spans="22:22" x14ac:dyDescent="0.35">
      <c r="V51859" s="17"/>
    </row>
    <row r="51860" spans="22:22" x14ac:dyDescent="0.35">
      <c r="V51860" s="17"/>
    </row>
    <row r="51861" spans="22:22" x14ac:dyDescent="0.35">
      <c r="V51861" s="17"/>
    </row>
    <row r="51862" spans="22:22" x14ac:dyDescent="0.35">
      <c r="V51862" s="17"/>
    </row>
    <row r="51863" spans="22:22" x14ac:dyDescent="0.35">
      <c r="V51863" s="17"/>
    </row>
    <row r="51864" spans="22:22" x14ac:dyDescent="0.35">
      <c r="V51864" s="17"/>
    </row>
    <row r="51865" spans="22:22" x14ac:dyDescent="0.35">
      <c r="V51865" s="17"/>
    </row>
    <row r="51866" spans="22:22" x14ac:dyDescent="0.35">
      <c r="V51866" s="17"/>
    </row>
    <row r="51867" spans="22:22" x14ac:dyDescent="0.35">
      <c r="V51867" s="17"/>
    </row>
    <row r="51868" spans="22:22" x14ac:dyDescent="0.35">
      <c r="V51868" s="17"/>
    </row>
    <row r="51869" spans="22:22" x14ac:dyDescent="0.35">
      <c r="V51869" s="17"/>
    </row>
    <row r="51870" spans="22:22" x14ac:dyDescent="0.35">
      <c r="V51870" s="17"/>
    </row>
    <row r="51871" spans="22:22" x14ac:dyDescent="0.35">
      <c r="V51871" s="17"/>
    </row>
    <row r="51872" spans="22:22" x14ac:dyDescent="0.35">
      <c r="V51872" s="17"/>
    </row>
    <row r="51873" spans="22:22" x14ac:dyDescent="0.35">
      <c r="V51873" s="17"/>
    </row>
    <row r="51874" spans="22:22" x14ac:dyDescent="0.35">
      <c r="V51874" s="17"/>
    </row>
    <row r="51875" spans="22:22" x14ac:dyDescent="0.35">
      <c r="V51875" s="17"/>
    </row>
    <row r="51876" spans="22:22" x14ac:dyDescent="0.35">
      <c r="V51876" s="17"/>
    </row>
    <row r="51877" spans="22:22" x14ac:dyDescent="0.35">
      <c r="V51877" s="17"/>
    </row>
    <row r="51878" spans="22:22" x14ac:dyDescent="0.35">
      <c r="V51878" s="17"/>
    </row>
    <row r="51879" spans="22:22" x14ac:dyDescent="0.35">
      <c r="V51879" s="17"/>
    </row>
    <row r="51880" spans="22:22" x14ac:dyDescent="0.35">
      <c r="V51880" s="17"/>
    </row>
    <row r="51881" spans="22:22" x14ac:dyDescent="0.35">
      <c r="V51881" s="17"/>
    </row>
    <row r="51882" spans="22:22" x14ac:dyDescent="0.35">
      <c r="V51882" s="17"/>
    </row>
    <row r="51883" spans="22:22" x14ac:dyDescent="0.35">
      <c r="V51883" s="17"/>
    </row>
    <row r="51884" spans="22:22" x14ac:dyDescent="0.35">
      <c r="V51884" s="17"/>
    </row>
    <row r="51885" spans="22:22" x14ac:dyDescent="0.35">
      <c r="V51885" s="17"/>
    </row>
    <row r="51886" spans="22:22" x14ac:dyDescent="0.35">
      <c r="V51886" s="17"/>
    </row>
    <row r="51887" spans="22:22" x14ac:dyDescent="0.35">
      <c r="V51887" s="17"/>
    </row>
    <row r="51888" spans="22:22" x14ac:dyDescent="0.35">
      <c r="V51888" s="17"/>
    </row>
    <row r="51889" spans="22:22" x14ac:dyDescent="0.35">
      <c r="V51889" s="17"/>
    </row>
    <row r="51890" spans="22:22" x14ac:dyDescent="0.35">
      <c r="V51890" s="17"/>
    </row>
    <row r="51891" spans="22:22" x14ac:dyDescent="0.35">
      <c r="V51891" s="17"/>
    </row>
    <row r="51892" spans="22:22" x14ac:dyDescent="0.35">
      <c r="V51892" s="17"/>
    </row>
    <row r="51893" spans="22:22" x14ac:dyDescent="0.35">
      <c r="V51893" s="17"/>
    </row>
    <row r="51894" spans="22:22" x14ac:dyDescent="0.35">
      <c r="V51894" s="17"/>
    </row>
    <row r="51895" spans="22:22" x14ac:dyDescent="0.35">
      <c r="V51895" s="17"/>
    </row>
    <row r="51896" spans="22:22" x14ac:dyDescent="0.35">
      <c r="V51896" s="17"/>
    </row>
    <row r="51897" spans="22:22" x14ac:dyDescent="0.35">
      <c r="V51897" s="17"/>
    </row>
    <row r="51898" spans="22:22" x14ac:dyDescent="0.35">
      <c r="V51898" s="17"/>
    </row>
    <row r="51899" spans="22:22" x14ac:dyDescent="0.35">
      <c r="V51899" s="17"/>
    </row>
    <row r="51900" spans="22:22" x14ac:dyDescent="0.35">
      <c r="V51900" s="17"/>
    </row>
    <row r="51901" spans="22:22" x14ac:dyDescent="0.35">
      <c r="V51901" s="17"/>
    </row>
    <row r="51902" spans="22:22" x14ac:dyDescent="0.35">
      <c r="V51902" s="17"/>
    </row>
    <row r="51903" spans="22:22" x14ac:dyDescent="0.35">
      <c r="V51903" s="17"/>
    </row>
    <row r="51904" spans="22:22" x14ac:dyDescent="0.35">
      <c r="V51904" s="17"/>
    </row>
    <row r="51905" spans="22:22" x14ac:dyDescent="0.35">
      <c r="V51905" s="17"/>
    </row>
    <row r="51906" spans="22:22" x14ac:dyDescent="0.35">
      <c r="V51906" s="17"/>
    </row>
    <row r="51907" spans="22:22" x14ac:dyDescent="0.35">
      <c r="V51907" s="17"/>
    </row>
    <row r="51908" spans="22:22" x14ac:dyDescent="0.35">
      <c r="V51908" s="17"/>
    </row>
    <row r="51909" spans="22:22" x14ac:dyDescent="0.35">
      <c r="V51909" s="17"/>
    </row>
    <row r="51910" spans="22:22" x14ac:dyDescent="0.35">
      <c r="V51910" s="17"/>
    </row>
    <row r="51911" spans="22:22" x14ac:dyDescent="0.35">
      <c r="V51911" s="17"/>
    </row>
    <row r="51912" spans="22:22" x14ac:dyDescent="0.35">
      <c r="V51912" s="17"/>
    </row>
    <row r="51913" spans="22:22" x14ac:dyDescent="0.35">
      <c r="V51913" s="17"/>
    </row>
    <row r="51914" spans="22:22" x14ac:dyDescent="0.35">
      <c r="V51914" s="17"/>
    </row>
    <row r="51915" spans="22:22" x14ac:dyDescent="0.35">
      <c r="V51915" s="17"/>
    </row>
    <row r="51916" spans="22:22" x14ac:dyDescent="0.35">
      <c r="V51916" s="17"/>
    </row>
    <row r="51917" spans="22:22" x14ac:dyDescent="0.35">
      <c r="V51917" s="17"/>
    </row>
    <row r="51918" spans="22:22" x14ac:dyDescent="0.35">
      <c r="V51918" s="17"/>
    </row>
    <row r="51919" spans="22:22" x14ac:dyDescent="0.35">
      <c r="V51919" s="17"/>
    </row>
    <row r="51920" spans="22:22" x14ac:dyDescent="0.35">
      <c r="V51920" s="17"/>
    </row>
    <row r="51921" spans="22:22" x14ac:dyDescent="0.35">
      <c r="V51921" s="17"/>
    </row>
    <row r="51922" spans="22:22" x14ac:dyDescent="0.35">
      <c r="V51922" s="17"/>
    </row>
    <row r="51923" spans="22:22" x14ac:dyDescent="0.35">
      <c r="V51923" s="17"/>
    </row>
    <row r="51924" spans="22:22" x14ac:dyDescent="0.35">
      <c r="V51924" s="17"/>
    </row>
    <row r="51925" spans="22:22" x14ac:dyDescent="0.35">
      <c r="V51925" s="17"/>
    </row>
    <row r="51926" spans="22:22" x14ac:dyDescent="0.35">
      <c r="V51926" s="17"/>
    </row>
    <row r="51927" spans="22:22" x14ac:dyDescent="0.35">
      <c r="V51927" s="17"/>
    </row>
    <row r="51928" spans="22:22" x14ac:dyDescent="0.35">
      <c r="V51928" s="17"/>
    </row>
    <row r="51929" spans="22:22" x14ac:dyDescent="0.35">
      <c r="V51929" s="17"/>
    </row>
    <row r="51930" spans="22:22" x14ac:dyDescent="0.35">
      <c r="V51930" s="17"/>
    </row>
    <row r="51931" spans="22:22" x14ac:dyDescent="0.35">
      <c r="V51931" s="17"/>
    </row>
    <row r="51932" spans="22:22" x14ac:dyDescent="0.35">
      <c r="V51932" s="17"/>
    </row>
    <row r="51933" spans="22:22" x14ac:dyDescent="0.35">
      <c r="V51933" s="17"/>
    </row>
    <row r="51934" spans="22:22" x14ac:dyDescent="0.35">
      <c r="V51934" s="17"/>
    </row>
    <row r="51935" spans="22:22" x14ac:dyDescent="0.35">
      <c r="V51935" s="17"/>
    </row>
    <row r="51936" spans="22:22" x14ac:dyDescent="0.35">
      <c r="V51936" s="17"/>
    </row>
    <row r="51937" spans="22:22" x14ac:dyDescent="0.35">
      <c r="V51937" s="17"/>
    </row>
    <row r="51938" spans="22:22" x14ac:dyDescent="0.35">
      <c r="V51938" s="17"/>
    </row>
    <row r="51939" spans="22:22" x14ac:dyDescent="0.35">
      <c r="V51939" s="17"/>
    </row>
    <row r="51940" spans="22:22" x14ac:dyDescent="0.35">
      <c r="V51940" s="17"/>
    </row>
    <row r="51941" spans="22:22" x14ac:dyDescent="0.35">
      <c r="V51941" s="17"/>
    </row>
    <row r="51942" spans="22:22" x14ac:dyDescent="0.35">
      <c r="V51942" s="17"/>
    </row>
    <row r="51943" spans="22:22" x14ac:dyDescent="0.35">
      <c r="V51943" s="17"/>
    </row>
    <row r="51944" spans="22:22" x14ac:dyDescent="0.35">
      <c r="V51944" s="17"/>
    </row>
    <row r="51945" spans="22:22" x14ac:dyDescent="0.35">
      <c r="V51945" s="17"/>
    </row>
    <row r="51946" spans="22:22" x14ac:dyDescent="0.35">
      <c r="V51946" s="17"/>
    </row>
    <row r="51947" spans="22:22" x14ac:dyDescent="0.35">
      <c r="V51947" s="17"/>
    </row>
    <row r="51948" spans="22:22" x14ac:dyDescent="0.35">
      <c r="V51948" s="17"/>
    </row>
    <row r="51949" spans="22:22" x14ac:dyDescent="0.35">
      <c r="V51949" s="17"/>
    </row>
    <row r="51950" spans="22:22" x14ac:dyDescent="0.35">
      <c r="V51950" s="17"/>
    </row>
    <row r="51951" spans="22:22" x14ac:dyDescent="0.35">
      <c r="V51951" s="17"/>
    </row>
    <row r="51952" spans="22:22" x14ac:dyDescent="0.35">
      <c r="V51952" s="17"/>
    </row>
    <row r="51953" spans="22:22" x14ac:dyDescent="0.35">
      <c r="V51953" s="17"/>
    </row>
    <row r="51954" spans="22:22" x14ac:dyDescent="0.35">
      <c r="V51954" s="17"/>
    </row>
    <row r="51955" spans="22:22" x14ac:dyDescent="0.35">
      <c r="V51955" s="17"/>
    </row>
    <row r="51956" spans="22:22" x14ac:dyDescent="0.35">
      <c r="V51956" s="17"/>
    </row>
    <row r="51957" spans="22:22" x14ac:dyDescent="0.35">
      <c r="V51957" s="17"/>
    </row>
    <row r="51958" spans="22:22" x14ac:dyDescent="0.35">
      <c r="V51958" s="17"/>
    </row>
    <row r="51959" spans="22:22" x14ac:dyDescent="0.35">
      <c r="V51959" s="17"/>
    </row>
    <row r="51960" spans="22:22" x14ac:dyDescent="0.35">
      <c r="V51960" s="17"/>
    </row>
    <row r="51961" spans="22:22" x14ac:dyDescent="0.35">
      <c r="V51961" s="17"/>
    </row>
    <row r="51962" spans="22:22" x14ac:dyDescent="0.35">
      <c r="V51962" s="17"/>
    </row>
    <row r="51963" spans="22:22" x14ac:dyDescent="0.35">
      <c r="V51963" s="17"/>
    </row>
    <row r="51964" spans="22:22" x14ac:dyDescent="0.35">
      <c r="V51964" s="17"/>
    </row>
    <row r="51965" spans="22:22" x14ac:dyDescent="0.35">
      <c r="V51965" s="17"/>
    </row>
    <row r="51966" spans="22:22" x14ac:dyDescent="0.35">
      <c r="V51966" s="17"/>
    </row>
    <row r="51967" spans="22:22" x14ac:dyDescent="0.35">
      <c r="V51967" s="17"/>
    </row>
    <row r="51968" spans="22:22" x14ac:dyDescent="0.35">
      <c r="V51968" s="17"/>
    </row>
    <row r="51969" spans="22:22" x14ac:dyDescent="0.35">
      <c r="V51969" s="17"/>
    </row>
    <row r="51970" spans="22:22" x14ac:dyDescent="0.35">
      <c r="V51970" s="17"/>
    </row>
    <row r="51971" spans="22:22" x14ac:dyDescent="0.35">
      <c r="V51971" s="17"/>
    </row>
    <row r="51972" spans="22:22" x14ac:dyDescent="0.35">
      <c r="V51972" s="17"/>
    </row>
    <row r="51973" spans="22:22" x14ac:dyDescent="0.35">
      <c r="V51973" s="17"/>
    </row>
    <row r="51974" spans="22:22" x14ac:dyDescent="0.35">
      <c r="V51974" s="17"/>
    </row>
    <row r="51975" spans="22:22" x14ac:dyDescent="0.35">
      <c r="V51975" s="17"/>
    </row>
    <row r="51976" spans="22:22" x14ac:dyDescent="0.35">
      <c r="V51976" s="17"/>
    </row>
    <row r="51977" spans="22:22" x14ac:dyDescent="0.35">
      <c r="V51977" s="17"/>
    </row>
    <row r="51978" spans="22:22" x14ac:dyDescent="0.35">
      <c r="V51978" s="17"/>
    </row>
    <row r="51979" spans="22:22" x14ac:dyDescent="0.35">
      <c r="V51979" s="17"/>
    </row>
    <row r="51980" spans="22:22" x14ac:dyDescent="0.35">
      <c r="V51980" s="17"/>
    </row>
    <row r="51981" spans="22:22" x14ac:dyDescent="0.35">
      <c r="V51981" s="17"/>
    </row>
    <row r="51982" spans="22:22" x14ac:dyDescent="0.35">
      <c r="V51982" s="17"/>
    </row>
    <row r="51983" spans="22:22" x14ac:dyDescent="0.35">
      <c r="V51983" s="17"/>
    </row>
    <row r="51984" spans="22:22" x14ac:dyDescent="0.35">
      <c r="V51984" s="17"/>
    </row>
    <row r="51985" spans="22:22" x14ac:dyDescent="0.35">
      <c r="V51985" s="17"/>
    </row>
    <row r="51986" spans="22:22" x14ac:dyDescent="0.35">
      <c r="V51986" s="17"/>
    </row>
    <row r="51987" spans="22:22" x14ac:dyDescent="0.35">
      <c r="V51987" s="17"/>
    </row>
    <row r="51988" spans="22:22" x14ac:dyDescent="0.35">
      <c r="V51988" s="17"/>
    </row>
    <row r="51989" spans="22:22" x14ac:dyDescent="0.35">
      <c r="V51989" s="17"/>
    </row>
    <row r="51990" spans="22:22" x14ac:dyDescent="0.35">
      <c r="V51990" s="17"/>
    </row>
    <row r="51991" spans="22:22" x14ac:dyDescent="0.35">
      <c r="V51991" s="17"/>
    </row>
    <row r="51992" spans="22:22" x14ac:dyDescent="0.35">
      <c r="V51992" s="17"/>
    </row>
    <row r="51993" spans="22:22" x14ac:dyDescent="0.35">
      <c r="V51993" s="17"/>
    </row>
    <row r="51994" spans="22:22" x14ac:dyDescent="0.35">
      <c r="V51994" s="17"/>
    </row>
    <row r="51995" spans="22:22" x14ac:dyDescent="0.35">
      <c r="V51995" s="17"/>
    </row>
    <row r="51996" spans="22:22" x14ac:dyDescent="0.35">
      <c r="V51996" s="17"/>
    </row>
    <row r="51997" spans="22:22" x14ac:dyDescent="0.35">
      <c r="V51997" s="17"/>
    </row>
    <row r="51998" spans="22:22" x14ac:dyDescent="0.35">
      <c r="V51998" s="17"/>
    </row>
    <row r="51999" spans="22:22" x14ac:dyDescent="0.35">
      <c r="V51999" s="17"/>
    </row>
    <row r="52000" spans="22:22" x14ac:dyDescent="0.35">
      <c r="V52000" s="17"/>
    </row>
    <row r="52001" spans="22:22" x14ac:dyDescent="0.35">
      <c r="V52001" s="17"/>
    </row>
    <row r="52002" spans="22:22" x14ac:dyDescent="0.35">
      <c r="V52002" s="17"/>
    </row>
    <row r="52003" spans="22:22" x14ac:dyDescent="0.35">
      <c r="V52003" s="17"/>
    </row>
    <row r="52004" spans="22:22" x14ac:dyDescent="0.35">
      <c r="V52004" s="17"/>
    </row>
    <row r="52005" spans="22:22" x14ac:dyDescent="0.35">
      <c r="V52005" s="17"/>
    </row>
    <row r="52006" spans="22:22" x14ac:dyDescent="0.35">
      <c r="V52006" s="17"/>
    </row>
    <row r="52007" spans="22:22" x14ac:dyDescent="0.35">
      <c r="V52007" s="17"/>
    </row>
    <row r="52008" spans="22:22" x14ac:dyDescent="0.35">
      <c r="V52008" s="17"/>
    </row>
    <row r="52009" spans="22:22" x14ac:dyDescent="0.35">
      <c r="V52009" s="17"/>
    </row>
    <row r="52010" spans="22:22" x14ac:dyDescent="0.35">
      <c r="V52010" s="17"/>
    </row>
    <row r="52011" spans="22:22" x14ac:dyDescent="0.35">
      <c r="V52011" s="17"/>
    </row>
    <row r="52012" spans="22:22" x14ac:dyDescent="0.35">
      <c r="V52012" s="17"/>
    </row>
    <row r="52013" spans="22:22" x14ac:dyDescent="0.35">
      <c r="V52013" s="17"/>
    </row>
    <row r="52014" spans="22:22" x14ac:dyDescent="0.35">
      <c r="V52014" s="17"/>
    </row>
    <row r="52015" spans="22:22" x14ac:dyDescent="0.35">
      <c r="V52015" s="17"/>
    </row>
    <row r="52016" spans="22:22" x14ac:dyDescent="0.35">
      <c r="V52016" s="17"/>
    </row>
    <row r="52017" spans="22:22" x14ac:dyDescent="0.35">
      <c r="V52017" s="17"/>
    </row>
    <row r="52018" spans="22:22" x14ac:dyDescent="0.35">
      <c r="V52018" s="17"/>
    </row>
    <row r="52019" spans="22:22" x14ac:dyDescent="0.35">
      <c r="V52019" s="17"/>
    </row>
    <row r="52020" spans="22:22" x14ac:dyDescent="0.35">
      <c r="V52020" s="17"/>
    </row>
    <row r="52021" spans="22:22" x14ac:dyDescent="0.35">
      <c r="V52021" s="17"/>
    </row>
    <row r="52022" spans="22:22" x14ac:dyDescent="0.35">
      <c r="V52022" s="17"/>
    </row>
    <row r="52023" spans="22:22" x14ac:dyDescent="0.35">
      <c r="V52023" s="17"/>
    </row>
    <row r="52024" spans="22:22" x14ac:dyDescent="0.35">
      <c r="V52024" s="17"/>
    </row>
    <row r="52025" spans="22:22" x14ac:dyDescent="0.35">
      <c r="V52025" s="17"/>
    </row>
    <row r="52026" spans="22:22" x14ac:dyDescent="0.35">
      <c r="V52026" s="17"/>
    </row>
    <row r="52027" spans="22:22" x14ac:dyDescent="0.35">
      <c r="V52027" s="17"/>
    </row>
    <row r="52028" spans="22:22" x14ac:dyDescent="0.35">
      <c r="V52028" s="17"/>
    </row>
    <row r="52029" spans="22:22" x14ac:dyDescent="0.35">
      <c r="V52029" s="17"/>
    </row>
    <row r="52030" spans="22:22" x14ac:dyDescent="0.35">
      <c r="V52030" s="17"/>
    </row>
    <row r="52031" spans="22:22" x14ac:dyDescent="0.35">
      <c r="V52031" s="17"/>
    </row>
    <row r="52032" spans="22:22" x14ac:dyDescent="0.35">
      <c r="V52032" s="17"/>
    </row>
    <row r="52033" spans="22:22" x14ac:dyDescent="0.35">
      <c r="V52033" s="17"/>
    </row>
    <row r="52034" spans="22:22" x14ac:dyDescent="0.35">
      <c r="V52034" s="17"/>
    </row>
    <row r="52035" spans="22:22" x14ac:dyDescent="0.35">
      <c r="V52035" s="17"/>
    </row>
    <row r="52036" spans="22:22" x14ac:dyDescent="0.35">
      <c r="V52036" s="17"/>
    </row>
    <row r="52037" spans="22:22" x14ac:dyDescent="0.35">
      <c r="V52037" s="17"/>
    </row>
    <row r="52038" spans="22:22" x14ac:dyDescent="0.35">
      <c r="V52038" s="17"/>
    </row>
    <row r="52039" spans="22:22" x14ac:dyDescent="0.35">
      <c r="V52039" s="17"/>
    </row>
    <row r="52040" spans="22:22" x14ac:dyDescent="0.35">
      <c r="V52040" s="17"/>
    </row>
    <row r="52041" spans="22:22" x14ac:dyDescent="0.35">
      <c r="V52041" s="17"/>
    </row>
    <row r="52042" spans="22:22" x14ac:dyDescent="0.35">
      <c r="V52042" s="17"/>
    </row>
    <row r="52043" spans="22:22" x14ac:dyDescent="0.35">
      <c r="V52043" s="17"/>
    </row>
    <row r="52044" spans="22:22" x14ac:dyDescent="0.35">
      <c r="V52044" s="17"/>
    </row>
    <row r="52045" spans="22:22" x14ac:dyDescent="0.35">
      <c r="V52045" s="17"/>
    </row>
    <row r="52046" spans="22:22" x14ac:dyDescent="0.35">
      <c r="V52046" s="17"/>
    </row>
    <row r="52047" spans="22:22" x14ac:dyDescent="0.35">
      <c r="V52047" s="17"/>
    </row>
    <row r="52048" spans="22:22" x14ac:dyDescent="0.35">
      <c r="V52048" s="17"/>
    </row>
    <row r="52049" spans="22:22" x14ac:dyDescent="0.35">
      <c r="V52049" s="17"/>
    </row>
    <row r="52050" spans="22:22" x14ac:dyDescent="0.35">
      <c r="V52050" s="17"/>
    </row>
    <row r="52051" spans="22:22" x14ac:dyDescent="0.35">
      <c r="V52051" s="17"/>
    </row>
    <row r="52052" spans="22:22" x14ac:dyDescent="0.35">
      <c r="V52052" s="17"/>
    </row>
    <row r="52053" spans="22:22" x14ac:dyDescent="0.35">
      <c r="V52053" s="17"/>
    </row>
    <row r="52054" spans="22:22" x14ac:dyDescent="0.35">
      <c r="V52054" s="17"/>
    </row>
    <row r="52055" spans="22:22" x14ac:dyDescent="0.35">
      <c r="V52055" s="17"/>
    </row>
    <row r="52056" spans="22:22" x14ac:dyDescent="0.35">
      <c r="V52056" s="17"/>
    </row>
    <row r="52057" spans="22:22" x14ac:dyDescent="0.35">
      <c r="V52057" s="17"/>
    </row>
    <row r="52058" spans="22:22" x14ac:dyDescent="0.35">
      <c r="V52058" s="17"/>
    </row>
    <row r="52059" spans="22:22" x14ac:dyDescent="0.35">
      <c r="V52059" s="17"/>
    </row>
    <row r="52060" spans="22:22" x14ac:dyDescent="0.35">
      <c r="V52060" s="17"/>
    </row>
    <row r="52061" spans="22:22" x14ac:dyDescent="0.35">
      <c r="V52061" s="17"/>
    </row>
    <row r="52062" spans="22:22" x14ac:dyDescent="0.35">
      <c r="V52062" s="17"/>
    </row>
    <row r="52063" spans="22:22" x14ac:dyDescent="0.35">
      <c r="V52063" s="17"/>
    </row>
    <row r="52064" spans="22:22" x14ac:dyDescent="0.35">
      <c r="V52064" s="17"/>
    </row>
    <row r="52065" spans="22:22" x14ac:dyDescent="0.35">
      <c r="V52065" s="17"/>
    </row>
    <row r="52066" spans="22:22" x14ac:dyDescent="0.35">
      <c r="V52066" s="17"/>
    </row>
    <row r="52067" spans="22:22" x14ac:dyDescent="0.35">
      <c r="V52067" s="17"/>
    </row>
    <row r="52068" spans="22:22" x14ac:dyDescent="0.35">
      <c r="V52068" s="17"/>
    </row>
    <row r="52069" spans="22:22" x14ac:dyDescent="0.35">
      <c r="V52069" s="17"/>
    </row>
    <row r="52070" spans="22:22" x14ac:dyDescent="0.35">
      <c r="V52070" s="17"/>
    </row>
    <row r="52071" spans="22:22" x14ac:dyDescent="0.35">
      <c r="V52071" s="17"/>
    </row>
    <row r="52072" spans="22:22" x14ac:dyDescent="0.35">
      <c r="V52072" s="17"/>
    </row>
    <row r="52073" spans="22:22" x14ac:dyDescent="0.35">
      <c r="V52073" s="17"/>
    </row>
    <row r="52074" spans="22:22" x14ac:dyDescent="0.35">
      <c r="V52074" s="17"/>
    </row>
    <row r="52075" spans="22:22" x14ac:dyDescent="0.35">
      <c r="V52075" s="17"/>
    </row>
    <row r="52076" spans="22:22" x14ac:dyDescent="0.35">
      <c r="V52076" s="17"/>
    </row>
    <row r="52077" spans="22:22" x14ac:dyDescent="0.35">
      <c r="V52077" s="17"/>
    </row>
    <row r="52078" spans="22:22" x14ac:dyDescent="0.35">
      <c r="V52078" s="17"/>
    </row>
    <row r="52079" spans="22:22" x14ac:dyDescent="0.35">
      <c r="V52079" s="17"/>
    </row>
    <row r="52080" spans="22:22" x14ac:dyDescent="0.35">
      <c r="V52080" s="17"/>
    </row>
    <row r="52081" spans="22:22" x14ac:dyDescent="0.35">
      <c r="V52081" s="17"/>
    </row>
    <row r="52082" spans="22:22" x14ac:dyDescent="0.35">
      <c r="V52082" s="17"/>
    </row>
    <row r="52083" spans="22:22" x14ac:dyDescent="0.35">
      <c r="V52083" s="17"/>
    </row>
    <row r="52084" spans="22:22" x14ac:dyDescent="0.35">
      <c r="V52084" s="17"/>
    </row>
    <row r="52085" spans="22:22" x14ac:dyDescent="0.35">
      <c r="V52085" s="17"/>
    </row>
    <row r="52086" spans="22:22" x14ac:dyDescent="0.35">
      <c r="V52086" s="17"/>
    </row>
    <row r="52087" spans="22:22" x14ac:dyDescent="0.35">
      <c r="V52087" s="17"/>
    </row>
    <row r="52088" spans="22:22" x14ac:dyDescent="0.35">
      <c r="V52088" s="17"/>
    </row>
    <row r="52089" spans="22:22" x14ac:dyDescent="0.35">
      <c r="V52089" s="17"/>
    </row>
    <row r="52090" spans="22:22" x14ac:dyDescent="0.35">
      <c r="V52090" s="17"/>
    </row>
    <row r="52091" spans="22:22" x14ac:dyDescent="0.35">
      <c r="V52091" s="17"/>
    </row>
    <row r="52092" spans="22:22" x14ac:dyDescent="0.35">
      <c r="V52092" s="17"/>
    </row>
    <row r="52093" spans="22:22" x14ac:dyDescent="0.35">
      <c r="V52093" s="17"/>
    </row>
    <row r="52094" spans="22:22" x14ac:dyDescent="0.35">
      <c r="V52094" s="17"/>
    </row>
    <row r="52095" spans="22:22" x14ac:dyDescent="0.35">
      <c r="V52095" s="17"/>
    </row>
    <row r="52096" spans="22:22" x14ac:dyDescent="0.35">
      <c r="V52096" s="17"/>
    </row>
    <row r="52097" spans="22:22" x14ac:dyDescent="0.35">
      <c r="V52097" s="17"/>
    </row>
    <row r="52098" spans="22:22" x14ac:dyDescent="0.35">
      <c r="V52098" s="17"/>
    </row>
    <row r="52099" spans="22:22" x14ac:dyDescent="0.35">
      <c r="V52099" s="17"/>
    </row>
    <row r="52100" spans="22:22" x14ac:dyDescent="0.35">
      <c r="V52100" s="17"/>
    </row>
    <row r="52101" spans="22:22" x14ac:dyDescent="0.35">
      <c r="V52101" s="17"/>
    </row>
    <row r="52102" spans="22:22" x14ac:dyDescent="0.35">
      <c r="V52102" s="17"/>
    </row>
    <row r="52103" spans="22:22" x14ac:dyDescent="0.35">
      <c r="V52103" s="17"/>
    </row>
    <row r="52104" spans="22:22" x14ac:dyDescent="0.35">
      <c r="V52104" s="17"/>
    </row>
    <row r="52105" spans="22:22" x14ac:dyDescent="0.35">
      <c r="V52105" s="17"/>
    </row>
    <row r="52106" spans="22:22" x14ac:dyDescent="0.35">
      <c r="V52106" s="17"/>
    </row>
    <row r="52107" spans="22:22" x14ac:dyDescent="0.35">
      <c r="V52107" s="17"/>
    </row>
    <row r="52108" spans="22:22" x14ac:dyDescent="0.35">
      <c r="V52108" s="17"/>
    </row>
    <row r="52109" spans="22:22" x14ac:dyDescent="0.35">
      <c r="V52109" s="17"/>
    </row>
    <row r="52110" spans="22:22" x14ac:dyDescent="0.35">
      <c r="V52110" s="17"/>
    </row>
    <row r="52111" spans="22:22" x14ac:dyDescent="0.35">
      <c r="V52111" s="17"/>
    </row>
    <row r="52112" spans="22:22" x14ac:dyDescent="0.35">
      <c r="V52112" s="17"/>
    </row>
    <row r="52113" spans="22:22" x14ac:dyDescent="0.35">
      <c r="V52113" s="17"/>
    </row>
    <row r="52114" spans="22:22" x14ac:dyDescent="0.35">
      <c r="V52114" s="17"/>
    </row>
    <row r="52115" spans="22:22" x14ac:dyDescent="0.35">
      <c r="V52115" s="17"/>
    </row>
    <row r="52116" spans="22:22" x14ac:dyDescent="0.35">
      <c r="V52116" s="17"/>
    </row>
    <row r="52117" spans="22:22" x14ac:dyDescent="0.35">
      <c r="V52117" s="17"/>
    </row>
    <row r="52118" spans="22:22" x14ac:dyDescent="0.35">
      <c r="V52118" s="17"/>
    </row>
    <row r="52119" spans="22:22" x14ac:dyDescent="0.35">
      <c r="V52119" s="17"/>
    </row>
    <row r="52120" spans="22:22" x14ac:dyDescent="0.35">
      <c r="V52120" s="17"/>
    </row>
    <row r="52121" spans="22:22" x14ac:dyDescent="0.35">
      <c r="V52121" s="17"/>
    </row>
    <row r="52122" spans="22:22" x14ac:dyDescent="0.35">
      <c r="V52122" s="17"/>
    </row>
    <row r="52123" spans="22:22" x14ac:dyDescent="0.35">
      <c r="V52123" s="17"/>
    </row>
    <row r="52124" spans="22:22" x14ac:dyDescent="0.35">
      <c r="V52124" s="17"/>
    </row>
    <row r="52125" spans="22:22" x14ac:dyDescent="0.35">
      <c r="V52125" s="17"/>
    </row>
    <row r="52126" spans="22:22" x14ac:dyDescent="0.35">
      <c r="V52126" s="17"/>
    </row>
    <row r="52127" spans="22:22" x14ac:dyDescent="0.35">
      <c r="V52127" s="17"/>
    </row>
    <row r="52128" spans="22:22" x14ac:dyDescent="0.35">
      <c r="V52128" s="17"/>
    </row>
    <row r="52129" spans="22:22" x14ac:dyDescent="0.35">
      <c r="V52129" s="17"/>
    </row>
    <row r="52130" spans="22:22" x14ac:dyDescent="0.35">
      <c r="V52130" s="17"/>
    </row>
    <row r="52131" spans="22:22" x14ac:dyDescent="0.35">
      <c r="V52131" s="17"/>
    </row>
    <row r="52132" spans="22:22" x14ac:dyDescent="0.35">
      <c r="V52132" s="17"/>
    </row>
    <row r="52133" spans="22:22" x14ac:dyDescent="0.35">
      <c r="V52133" s="17"/>
    </row>
    <row r="52134" spans="22:22" x14ac:dyDescent="0.35">
      <c r="V52134" s="17"/>
    </row>
    <row r="52135" spans="22:22" x14ac:dyDescent="0.35">
      <c r="V52135" s="17"/>
    </row>
    <row r="52136" spans="22:22" x14ac:dyDescent="0.35">
      <c r="V52136" s="17"/>
    </row>
    <row r="52137" spans="22:22" x14ac:dyDescent="0.35">
      <c r="V52137" s="17"/>
    </row>
    <row r="52138" spans="22:22" x14ac:dyDescent="0.35">
      <c r="V52138" s="17"/>
    </row>
    <row r="52139" spans="22:22" x14ac:dyDescent="0.35">
      <c r="V52139" s="17"/>
    </row>
    <row r="52140" spans="22:22" x14ac:dyDescent="0.35">
      <c r="V52140" s="17"/>
    </row>
    <row r="52141" spans="22:22" x14ac:dyDescent="0.35">
      <c r="V52141" s="17"/>
    </row>
    <row r="52142" spans="22:22" x14ac:dyDescent="0.35">
      <c r="V52142" s="17"/>
    </row>
    <row r="52143" spans="22:22" x14ac:dyDescent="0.35">
      <c r="V52143" s="17"/>
    </row>
    <row r="52144" spans="22:22" x14ac:dyDescent="0.35">
      <c r="V52144" s="17"/>
    </row>
    <row r="52145" spans="22:22" x14ac:dyDescent="0.35">
      <c r="V52145" s="17"/>
    </row>
    <row r="52146" spans="22:22" x14ac:dyDescent="0.35">
      <c r="V52146" s="17"/>
    </row>
    <row r="52147" spans="22:22" x14ac:dyDescent="0.35">
      <c r="V52147" s="17"/>
    </row>
    <row r="52148" spans="22:22" x14ac:dyDescent="0.35">
      <c r="V52148" s="17"/>
    </row>
    <row r="52149" spans="22:22" x14ac:dyDescent="0.35">
      <c r="V52149" s="17"/>
    </row>
    <row r="52150" spans="22:22" x14ac:dyDescent="0.35">
      <c r="V52150" s="17"/>
    </row>
    <row r="52151" spans="22:22" x14ac:dyDescent="0.35">
      <c r="V52151" s="17"/>
    </row>
    <row r="52152" spans="22:22" x14ac:dyDescent="0.35">
      <c r="V52152" s="17"/>
    </row>
    <row r="52153" spans="22:22" x14ac:dyDescent="0.35">
      <c r="V52153" s="17"/>
    </row>
    <row r="52154" spans="22:22" x14ac:dyDescent="0.35">
      <c r="V52154" s="17"/>
    </row>
    <row r="52155" spans="22:22" x14ac:dyDescent="0.35">
      <c r="V52155" s="17"/>
    </row>
    <row r="52156" spans="22:22" x14ac:dyDescent="0.35">
      <c r="V52156" s="17"/>
    </row>
    <row r="52157" spans="22:22" x14ac:dyDescent="0.35">
      <c r="V52157" s="17"/>
    </row>
    <row r="52158" spans="22:22" x14ac:dyDescent="0.35">
      <c r="V52158" s="17"/>
    </row>
    <row r="52159" spans="22:22" x14ac:dyDescent="0.35">
      <c r="V52159" s="17"/>
    </row>
    <row r="52160" spans="22:22" x14ac:dyDescent="0.35">
      <c r="V52160" s="17"/>
    </row>
    <row r="52161" spans="22:22" x14ac:dyDescent="0.35">
      <c r="V52161" s="17"/>
    </row>
    <row r="52162" spans="22:22" x14ac:dyDescent="0.35">
      <c r="V52162" s="17"/>
    </row>
    <row r="52163" spans="22:22" x14ac:dyDescent="0.35">
      <c r="V52163" s="17"/>
    </row>
    <row r="52164" spans="22:22" x14ac:dyDescent="0.35">
      <c r="V52164" s="17"/>
    </row>
    <row r="52165" spans="22:22" x14ac:dyDescent="0.35">
      <c r="V52165" s="17"/>
    </row>
    <row r="52166" spans="22:22" x14ac:dyDescent="0.35">
      <c r="V52166" s="17"/>
    </row>
    <row r="52167" spans="22:22" x14ac:dyDescent="0.35">
      <c r="V52167" s="17"/>
    </row>
    <row r="52168" spans="22:22" x14ac:dyDescent="0.35">
      <c r="V52168" s="17"/>
    </row>
    <row r="52169" spans="22:22" x14ac:dyDescent="0.35">
      <c r="V52169" s="17"/>
    </row>
    <row r="52170" spans="22:22" x14ac:dyDescent="0.35">
      <c r="V52170" s="17"/>
    </row>
    <row r="52171" spans="22:22" x14ac:dyDescent="0.35">
      <c r="V52171" s="17"/>
    </row>
    <row r="52172" spans="22:22" x14ac:dyDescent="0.35">
      <c r="V52172" s="17"/>
    </row>
    <row r="52173" spans="22:22" x14ac:dyDescent="0.35">
      <c r="V52173" s="17"/>
    </row>
    <row r="52174" spans="22:22" x14ac:dyDescent="0.35">
      <c r="V52174" s="17"/>
    </row>
    <row r="52175" spans="22:22" x14ac:dyDescent="0.35">
      <c r="V52175" s="17"/>
    </row>
    <row r="52176" spans="22:22" x14ac:dyDescent="0.35">
      <c r="V52176" s="17"/>
    </row>
    <row r="52177" spans="22:22" x14ac:dyDescent="0.35">
      <c r="V52177" s="17"/>
    </row>
    <row r="52178" spans="22:22" x14ac:dyDescent="0.35">
      <c r="V52178" s="17"/>
    </row>
    <row r="52179" spans="22:22" x14ac:dyDescent="0.35">
      <c r="V52179" s="17"/>
    </row>
    <row r="52180" spans="22:22" x14ac:dyDescent="0.35">
      <c r="V52180" s="17"/>
    </row>
    <row r="52181" spans="22:22" x14ac:dyDescent="0.35">
      <c r="V52181" s="17"/>
    </row>
    <row r="52182" spans="22:22" x14ac:dyDescent="0.35">
      <c r="V52182" s="17"/>
    </row>
    <row r="52183" spans="22:22" x14ac:dyDescent="0.35">
      <c r="V52183" s="17"/>
    </row>
    <row r="52184" spans="22:22" x14ac:dyDescent="0.35">
      <c r="V52184" s="17"/>
    </row>
    <row r="52185" spans="22:22" x14ac:dyDescent="0.35">
      <c r="V52185" s="17"/>
    </row>
    <row r="52186" spans="22:22" x14ac:dyDescent="0.35">
      <c r="V52186" s="17"/>
    </row>
    <row r="52187" spans="22:22" x14ac:dyDescent="0.35">
      <c r="V52187" s="17"/>
    </row>
    <row r="52188" spans="22:22" x14ac:dyDescent="0.35">
      <c r="V52188" s="17"/>
    </row>
    <row r="52189" spans="22:22" x14ac:dyDescent="0.35">
      <c r="V52189" s="17"/>
    </row>
    <row r="52190" spans="22:22" x14ac:dyDescent="0.35">
      <c r="V52190" s="17"/>
    </row>
    <row r="52191" spans="22:22" x14ac:dyDescent="0.35">
      <c r="V52191" s="17"/>
    </row>
    <row r="52192" spans="22:22" x14ac:dyDescent="0.35">
      <c r="V52192" s="17"/>
    </row>
    <row r="52193" spans="22:22" x14ac:dyDescent="0.35">
      <c r="V52193" s="17"/>
    </row>
    <row r="52194" spans="22:22" x14ac:dyDescent="0.35">
      <c r="V52194" s="17"/>
    </row>
    <row r="52195" spans="22:22" x14ac:dyDescent="0.35">
      <c r="V52195" s="17"/>
    </row>
    <row r="52196" spans="22:22" x14ac:dyDescent="0.35">
      <c r="V52196" s="17"/>
    </row>
    <row r="52197" spans="22:22" x14ac:dyDescent="0.35">
      <c r="V52197" s="17"/>
    </row>
    <row r="52198" spans="22:22" x14ac:dyDescent="0.35">
      <c r="V52198" s="17"/>
    </row>
    <row r="52199" spans="22:22" x14ac:dyDescent="0.35">
      <c r="V52199" s="17"/>
    </row>
    <row r="52200" spans="22:22" x14ac:dyDescent="0.35">
      <c r="V52200" s="17"/>
    </row>
    <row r="52201" spans="22:22" x14ac:dyDescent="0.35">
      <c r="V52201" s="17"/>
    </row>
    <row r="52202" spans="22:22" x14ac:dyDescent="0.35">
      <c r="V52202" s="17"/>
    </row>
    <row r="52203" spans="22:22" x14ac:dyDescent="0.35">
      <c r="V52203" s="17"/>
    </row>
    <row r="52204" spans="22:22" x14ac:dyDescent="0.35">
      <c r="V52204" s="17"/>
    </row>
    <row r="52205" spans="22:22" x14ac:dyDescent="0.35">
      <c r="V52205" s="17"/>
    </row>
    <row r="52206" spans="22:22" x14ac:dyDescent="0.35">
      <c r="V52206" s="17"/>
    </row>
    <row r="52207" spans="22:22" x14ac:dyDescent="0.35">
      <c r="V52207" s="17"/>
    </row>
    <row r="52208" spans="22:22" x14ac:dyDescent="0.35">
      <c r="V52208" s="17"/>
    </row>
    <row r="52209" spans="22:22" x14ac:dyDescent="0.35">
      <c r="V52209" s="17"/>
    </row>
    <row r="52210" spans="22:22" x14ac:dyDescent="0.35">
      <c r="V52210" s="17"/>
    </row>
    <row r="52211" spans="22:22" x14ac:dyDescent="0.35">
      <c r="V52211" s="17"/>
    </row>
    <row r="52212" spans="22:22" x14ac:dyDescent="0.35">
      <c r="V52212" s="17"/>
    </row>
    <row r="52213" spans="22:22" x14ac:dyDescent="0.35">
      <c r="V52213" s="17"/>
    </row>
    <row r="52214" spans="22:22" x14ac:dyDescent="0.35">
      <c r="V52214" s="17"/>
    </row>
    <row r="52215" spans="22:22" x14ac:dyDescent="0.35">
      <c r="V52215" s="17"/>
    </row>
    <row r="52216" spans="22:22" x14ac:dyDescent="0.35">
      <c r="V52216" s="17"/>
    </row>
    <row r="52217" spans="22:22" x14ac:dyDescent="0.35">
      <c r="V52217" s="17"/>
    </row>
    <row r="52218" spans="22:22" x14ac:dyDescent="0.35">
      <c r="V52218" s="17"/>
    </row>
    <row r="52219" spans="22:22" x14ac:dyDescent="0.35">
      <c r="V52219" s="17"/>
    </row>
    <row r="52220" spans="22:22" x14ac:dyDescent="0.35">
      <c r="V52220" s="17"/>
    </row>
    <row r="52221" spans="22:22" x14ac:dyDescent="0.35">
      <c r="V52221" s="17"/>
    </row>
    <row r="52222" spans="22:22" x14ac:dyDescent="0.35">
      <c r="V52222" s="17"/>
    </row>
    <row r="52223" spans="22:22" x14ac:dyDescent="0.35">
      <c r="V52223" s="17"/>
    </row>
    <row r="52224" spans="22:22" x14ac:dyDescent="0.35">
      <c r="V52224" s="17"/>
    </row>
    <row r="52225" spans="22:22" x14ac:dyDescent="0.35">
      <c r="V52225" s="17"/>
    </row>
    <row r="52226" spans="22:22" x14ac:dyDescent="0.35">
      <c r="V52226" s="17"/>
    </row>
    <row r="52227" spans="22:22" x14ac:dyDescent="0.35">
      <c r="V52227" s="17"/>
    </row>
    <row r="52228" spans="22:22" x14ac:dyDescent="0.35">
      <c r="V52228" s="17"/>
    </row>
    <row r="52229" spans="22:22" x14ac:dyDescent="0.35">
      <c r="V52229" s="17"/>
    </row>
    <row r="52230" spans="22:22" x14ac:dyDescent="0.35">
      <c r="V52230" s="17"/>
    </row>
    <row r="52231" spans="22:22" x14ac:dyDescent="0.35">
      <c r="V52231" s="17"/>
    </row>
    <row r="52232" spans="22:22" x14ac:dyDescent="0.35">
      <c r="V52232" s="17"/>
    </row>
    <row r="52233" spans="22:22" x14ac:dyDescent="0.35">
      <c r="V52233" s="17"/>
    </row>
    <row r="52234" spans="22:22" x14ac:dyDescent="0.35">
      <c r="V52234" s="17"/>
    </row>
    <row r="52235" spans="22:22" x14ac:dyDescent="0.35">
      <c r="V52235" s="17"/>
    </row>
    <row r="52236" spans="22:22" x14ac:dyDescent="0.35">
      <c r="V52236" s="17"/>
    </row>
    <row r="52237" spans="22:22" x14ac:dyDescent="0.35">
      <c r="V52237" s="17"/>
    </row>
    <row r="52238" spans="22:22" x14ac:dyDescent="0.35">
      <c r="V52238" s="17"/>
    </row>
    <row r="52239" spans="22:22" x14ac:dyDescent="0.35">
      <c r="V52239" s="17"/>
    </row>
    <row r="52240" spans="22:22" x14ac:dyDescent="0.35">
      <c r="V52240" s="17"/>
    </row>
    <row r="52241" spans="22:22" x14ac:dyDescent="0.35">
      <c r="V52241" s="17"/>
    </row>
    <row r="52242" spans="22:22" x14ac:dyDescent="0.35">
      <c r="V52242" s="17"/>
    </row>
    <row r="52243" spans="22:22" x14ac:dyDescent="0.35">
      <c r="V52243" s="17"/>
    </row>
    <row r="52244" spans="22:22" x14ac:dyDescent="0.35">
      <c r="V52244" s="17"/>
    </row>
    <row r="52245" spans="22:22" x14ac:dyDescent="0.35">
      <c r="V52245" s="17"/>
    </row>
    <row r="52246" spans="22:22" x14ac:dyDescent="0.35">
      <c r="V52246" s="17"/>
    </row>
    <row r="52247" spans="22:22" x14ac:dyDescent="0.35">
      <c r="V52247" s="17"/>
    </row>
    <row r="52248" spans="22:22" x14ac:dyDescent="0.35">
      <c r="V52248" s="17"/>
    </row>
    <row r="52249" spans="22:22" x14ac:dyDescent="0.35">
      <c r="V52249" s="17"/>
    </row>
    <row r="52250" spans="22:22" x14ac:dyDescent="0.35">
      <c r="V52250" s="17"/>
    </row>
    <row r="52251" spans="22:22" x14ac:dyDescent="0.35">
      <c r="V52251" s="17"/>
    </row>
    <row r="52252" spans="22:22" x14ac:dyDescent="0.35">
      <c r="V52252" s="17"/>
    </row>
    <row r="52253" spans="22:22" x14ac:dyDescent="0.35">
      <c r="V52253" s="17"/>
    </row>
    <row r="52254" spans="22:22" x14ac:dyDescent="0.35">
      <c r="V52254" s="17"/>
    </row>
    <row r="52255" spans="22:22" x14ac:dyDescent="0.35">
      <c r="V52255" s="17"/>
    </row>
    <row r="52256" spans="22:22" x14ac:dyDescent="0.35">
      <c r="V52256" s="17"/>
    </row>
    <row r="52257" spans="22:22" x14ac:dyDescent="0.35">
      <c r="V52257" s="17"/>
    </row>
    <row r="52258" spans="22:22" x14ac:dyDescent="0.35">
      <c r="V52258" s="17"/>
    </row>
    <row r="52259" spans="22:22" x14ac:dyDescent="0.35">
      <c r="V52259" s="17"/>
    </row>
    <row r="52260" spans="22:22" x14ac:dyDescent="0.35">
      <c r="V52260" s="17"/>
    </row>
    <row r="52261" spans="22:22" x14ac:dyDescent="0.35">
      <c r="V52261" s="17"/>
    </row>
    <row r="52262" spans="22:22" x14ac:dyDescent="0.35">
      <c r="V52262" s="17"/>
    </row>
    <row r="52263" spans="22:22" x14ac:dyDescent="0.35">
      <c r="V52263" s="17"/>
    </row>
    <row r="52264" spans="22:22" x14ac:dyDescent="0.35">
      <c r="V52264" s="17"/>
    </row>
    <row r="52265" spans="22:22" x14ac:dyDescent="0.35">
      <c r="V52265" s="17"/>
    </row>
    <row r="52266" spans="22:22" x14ac:dyDescent="0.35">
      <c r="V52266" s="17"/>
    </row>
    <row r="52267" spans="22:22" x14ac:dyDescent="0.35">
      <c r="V52267" s="17"/>
    </row>
    <row r="52268" spans="22:22" x14ac:dyDescent="0.35">
      <c r="V52268" s="17"/>
    </row>
    <row r="52269" spans="22:22" x14ac:dyDescent="0.35">
      <c r="V52269" s="17"/>
    </row>
    <row r="52270" spans="22:22" x14ac:dyDescent="0.35">
      <c r="V52270" s="17"/>
    </row>
    <row r="52271" spans="22:22" x14ac:dyDescent="0.35">
      <c r="V52271" s="17"/>
    </row>
    <row r="52272" spans="22:22" x14ac:dyDescent="0.35">
      <c r="V52272" s="17"/>
    </row>
    <row r="52273" spans="22:22" x14ac:dyDescent="0.35">
      <c r="V52273" s="17"/>
    </row>
    <row r="52274" spans="22:22" x14ac:dyDescent="0.35">
      <c r="V52274" s="17"/>
    </row>
    <row r="52275" spans="22:22" x14ac:dyDescent="0.35">
      <c r="V52275" s="17"/>
    </row>
    <row r="52276" spans="22:22" x14ac:dyDescent="0.35">
      <c r="V52276" s="17"/>
    </row>
    <row r="52277" spans="22:22" x14ac:dyDescent="0.35">
      <c r="V52277" s="17"/>
    </row>
    <row r="52278" spans="22:22" x14ac:dyDescent="0.35">
      <c r="V52278" s="17"/>
    </row>
    <row r="52279" spans="22:22" x14ac:dyDescent="0.35">
      <c r="V52279" s="17"/>
    </row>
    <row r="52280" spans="22:22" x14ac:dyDescent="0.35">
      <c r="V52280" s="17"/>
    </row>
    <row r="52281" spans="22:22" x14ac:dyDescent="0.35">
      <c r="V52281" s="17"/>
    </row>
    <row r="52282" spans="22:22" x14ac:dyDescent="0.35">
      <c r="V52282" s="17"/>
    </row>
    <row r="52283" spans="22:22" x14ac:dyDescent="0.35">
      <c r="V52283" s="17"/>
    </row>
    <row r="52284" spans="22:22" x14ac:dyDescent="0.35">
      <c r="V52284" s="17"/>
    </row>
    <row r="52285" spans="22:22" x14ac:dyDescent="0.35">
      <c r="V52285" s="17"/>
    </row>
    <row r="52286" spans="22:22" x14ac:dyDescent="0.35">
      <c r="V52286" s="17"/>
    </row>
    <row r="52287" spans="22:22" x14ac:dyDescent="0.35">
      <c r="V52287" s="17"/>
    </row>
    <row r="52288" spans="22:22" x14ac:dyDescent="0.35">
      <c r="V52288" s="17"/>
    </row>
    <row r="52289" spans="22:22" x14ac:dyDescent="0.35">
      <c r="V52289" s="17"/>
    </row>
    <row r="52290" spans="22:22" x14ac:dyDescent="0.35">
      <c r="V52290" s="17"/>
    </row>
    <row r="52291" spans="22:22" x14ac:dyDescent="0.35">
      <c r="V52291" s="17"/>
    </row>
    <row r="52292" spans="22:22" x14ac:dyDescent="0.35">
      <c r="V52292" s="17"/>
    </row>
    <row r="52293" spans="22:22" x14ac:dyDescent="0.35">
      <c r="V52293" s="17"/>
    </row>
    <row r="52294" spans="22:22" x14ac:dyDescent="0.35">
      <c r="V52294" s="17"/>
    </row>
    <row r="52295" spans="22:22" x14ac:dyDescent="0.35">
      <c r="V52295" s="17"/>
    </row>
    <row r="52296" spans="22:22" x14ac:dyDescent="0.35">
      <c r="V52296" s="17"/>
    </row>
    <row r="52297" spans="22:22" x14ac:dyDescent="0.35">
      <c r="V52297" s="17"/>
    </row>
    <row r="52298" spans="22:22" x14ac:dyDescent="0.35">
      <c r="V52298" s="17"/>
    </row>
    <row r="52299" spans="22:22" x14ac:dyDescent="0.35">
      <c r="V52299" s="17"/>
    </row>
    <row r="52300" spans="22:22" x14ac:dyDescent="0.35">
      <c r="V52300" s="17"/>
    </row>
    <row r="52301" spans="22:22" x14ac:dyDescent="0.35">
      <c r="V52301" s="17"/>
    </row>
    <row r="52302" spans="22:22" x14ac:dyDescent="0.35">
      <c r="V52302" s="17"/>
    </row>
    <row r="52303" spans="22:22" x14ac:dyDescent="0.35">
      <c r="V52303" s="17"/>
    </row>
    <row r="52304" spans="22:22" x14ac:dyDescent="0.35">
      <c r="V52304" s="17"/>
    </row>
    <row r="52305" spans="22:22" x14ac:dyDescent="0.35">
      <c r="V52305" s="17"/>
    </row>
    <row r="52306" spans="22:22" x14ac:dyDescent="0.35">
      <c r="V52306" s="17"/>
    </row>
    <row r="52307" spans="22:22" x14ac:dyDescent="0.35">
      <c r="V52307" s="17"/>
    </row>
    <row r="52308" spans="22:22" x14ac:dyDescent="0.35">
      <c r="V52308" s="17"/>
    </row>
    <row r="52309" spans="22:22" x14ac:dyDescent="0.35">
      <c r="V52309" s="17"/>
    </row>
    <row r="52310" spans="22:22" x14ac:dyDescent="0.35">
      <c r="V52310" s="17"/>
    </row>
    <row r="52311" spans="22:22" x14ac:dyDescent="0.35">
      <c r="V52311" s="17"/>
    </row>
    <row r="52312" spans="22:22" x14ac:dyDescent="0.35">
      <c r="V52312" s="17"/>
    </row>
    <row r="52313" spans="22:22" x14ac:dyDescent="0.35">
      <c r="V52313" s="17"/>
    </row>
    <row r="52314" spans="22:22" x14ac:dyDescent="0.35">
      <c r="V52314" s="17"/>
    </row>
    <row r="52315" spans="22:22" x14ac:dyDescent="0.35">
      <c r="V52315" s="17"/>
    </row>
    <row r="52316" spans="22:22" x14ac:dyDescent="0.35">
      <c r="V52316" s="17"/>
    </row>
    <row r="52317" spans="22:22" x14ac:dyDescent="0.35">
      <c r="V52317" s="17"/>
    </row>
    <row r="52318" spans="22:22" x14ac:dyDescent="0.35">
      <c r="V52318" s="17"/>
    </row>
    <row r="52319" spans="22:22" x14ac:dyDescent="0.35">
      <c r="V52319" s="17"/>
    </row>
    <row r="52320" spans="22:22" x14ac:dyDescent="0.35">
      <c r="V52320" s="17"/>
    </row>
    <row r="52321" spans="22:22" x14ac:dyDescent="0.35">
      <c r="V52321" s="17"/>
    </row>
    <row r="52322" spans="22:22" x14ac:dyDescent="0.35">
      <c r="V52322" s="17"/>
    </row>
    <row r="52323" spans="22:22" x14ac:dyDescent="0.35">
      <c r="V52323" s="17"/>
    </row>
    <row r="52324" spans="22:22" x14ac:dyDescent="0.35">
      <c r="V52324" s="17"/>
    </row>
    <row r="52325" spans="22:22" x14ac:dyDescent="0.35">
      <c r="V52325" s="17"/>
    </row>
    <row r="52326" spans="22:22" x14ac:dyDescent="0.35">
      <c r="V52326" s="17"/>
    </row>
    <row r="52327" spans="22:22" x14ac:dyDescent="0.35">
      <c r="V52327" s="17"/>
    </row>
    <row r="52328" spans="22:22" x14ac:dyDescent="0.35">
      <c r="V52328" s="17"/>
    </row>
    <row r="52329" spans="22:22" x14ac:dyDescent="0.35">
      <c r="V52329" s="17"/>
    </row>
    <row r="52330" spans="22:22" x14ac:dyDescent="0.35">
      <c r="V52330" s="17"/>
    </row>
    <row r="52331" spans="22:22" x14ac:dyDescent="0.35">
      <c r="V52331" s="17"/>
    </row>
    <row r="52332" spans="22:22" x14ac:dyDescent="0.35">
      <c r="V52332" s="17"/>
    </row>
    <row r="52333" spans="22:22" x14ac:dyDescent="0.35">
      <c r="V52333" s="17"/>
    </row>
    <row r="52334" spans="22:22" x14ac:dyDescent="0.35">
      <c r="V52334" s="17"/>
    </row>
    <row r="52335" spans="22:22" x14ac:dyDescent="0.35">
      <c r="V52335" s="17"/>
    </row>
    <row r="52336" spans="22:22" x14ac:dyDescent="0.35">
      <c r="V52336" s="17"/>
    </row>
    <row r="52337" spans="22:22" x14ac:dyDescent="0.35">
      <c r="V52337" s="17"/>
    </row>
    <row r="52338" spans="22:22" x14ac:dyDescent="0.35">
      <c r="V52338" s="17"/>
    </row>
    <row r="52339" spans="22:22" x14ac:dyDescent="0.35">
      <c r="V52339" s="17"/>
    </row>
    <row r="52340" spans="22:22" x14ac:dyDescent="0.35">
      <c r="V52340" s="17"/>
    </row>
    <row r="52341" spans="22:22" x14ac:dyDescent="0.35">
      <c r="V52341" s="17"/>
    </row>
    <row r="52342" spans="22:22" x14ac:dyDescent="0.35">
      <c r="V52342" s="17"/>
    </row>
    <row r="52343" spans="22:22" x14ac:dyDescent="0.35">
      <c r="V52343" s="17"/>
    </row>
    <row r="52344" spans="22:22" x14ac:dyDescent="0.35">
      <c r="V52344" s="17"/>
    </row>
    <row r="52345" spans="22:22" x14ac:dyDescent="0.35">
      <c r="V52345" s="17"/>
    </row>
    <row r="52346" spans="22:22" x14ac:dyDescent="0.35">
      <c r="V52346" s="17"/>
    </row>
    <row r="52347" spans="22:22" x14ac:dyDescent="0.35">
      <c r="V52347" s="17"/>
    </row>
    <row r="52348" spans="22:22" x14ac:dyDescent="0.35">
      <c r="V52348" s="17"/>
    </row>
    <row r="52349" spans="22:22" x14ac:dyDescent="0.35">
      <c r="V52349" s="17"/>
    </row>
    <row r="52350" spans="22:22" x14ac:dyDescent="0.35">
      <c r="V52350" s="17"/>
    </row>
    <row r="52351" spans="22:22" x14ac:dyDescent="0.35">
      <c r="V52351" s="17"/>
    </row>
    <row r="52352" spans="22:22" x14ac:dyDescent="0.35">
      <c r="V52352" s="17"/>
    </row>
    <row r="52353" spans="22:22" x14ac:dyDescent="0.35">
      <c r="V52353" s="17"/>
    </row>
    <row r="52354" spans="22:22" x14ac:dyDescent="0.35">
      <c r="V52354" s="17"/>
    </row>
    <row r="52355" spans="22:22" x14ac:dyDescent="0.35">
      <c r="V52355" s="17"/>
    </row>
    <row r="52356" spans="22:22" x14ac:dyDescent="0.35">
      <c r="V52356" s="17"/>
    </row>
    <row r="52357" spans="22:22" x14ac:dyDescent="0.35">
      <c r="V52357" s="17"/>
    </row>
    <row r="52358" spans="22:22" x14ac:dyDescent="0.35">
      <c r="V52358" s="17"/>
    </row>
    <row r="52359" spans="22:22" x14ac:dyDescent="0.35">
      <c r="V52359" s="17"/>
    </row>
    <row r="52360" spans="22:22" x14ac:dyDescent="0.35">
      <c r="V52360" s="17"/>
    </row>
    <row r="52361" spans="22:22" x14ac:dyDescent="0.35">
      <c r="V52361" s="17"/>
    </row>
    <row r="52362" spans="22:22" x14ac:dyDescent="0.35">
      <c r="V52362" s="17"/>
    </row>
    <row r="52363" spans="22:22" x14ac:dyDescent="0.35">
      <c r="V52363" s="17"/>
    </row>
    <row r="52364" spans="22:22" x14ac:dyDescent="0.35">
      <c r="V52364" s="17"/>
    </row>
    <row r="52365" spans="22:22" x14ac:dyDescent="0.35">
      <c r="V52365" s="17"/>
    </row>
    <row r="52366" spans="22:22" x14ac:dyDescent="0.35">
      <c r="V52366" s="17"/>
    </row>
    <row r="52367" spans="22:22" x14ac:dyDescent="0.35">
      <c r="V52367" s="17"/>
    </row>
    <row r="52368" spans="22:22" x14ac:dyDescent="0.35">
      <c r="V52368" s="17"/>
    </row>
    <row r="52369" spans="22:22" x14ac:dyDescent="0.35">
      <c r="V52369" s="17"/>
    </row>
    <row r="52370" spans="22:22" x14ac:dyDescent="0.35">
      <c r="V52370" s="17"/>
    </row>
    <row r="52371" spans="22:22" x14ac:dyDescent="0.35">
      <c r="V52371" s="17"/>
    </row>
    <row r="52372" spans="22:22" x14ac:dyDescent="0.35">
      <c r="V52372" s="17"/>
    </row>
    <row r="52373" spans="22:22" x14ac:dyDescent="0.35">
      <c r="V52373" s="17"/>
    </row>
    <row r="52374" spans="22:22" x14ac:dyDescent="0.35">
      <c r="V52374" s="17"/>
    </row>
    <row r="52375" spans="22:22" x14ac:dyDescent="0.35">
      <c r="V52375" s="17"/>
    </row>
    <row r="52376" spans="22:22" x14ac:dyDescent="0.35">
      <c r="V52376" s="17"/>
    </row>
    <row r="52377" spans="22:22" x14ac:dyDescent="0.35">
      <c r="V52377" s="17"/>
    </row>
    <row r="52378" spans="22:22" x14ac:dyDescent="0.35">
      <c r="V52378" s="17"/>
    </row>
    <row r="52379" spans="22:22" x14ac:dyDescent="0.35">
      <c r="V52379" s="17"/>
    </row>
    <row r="52380" spans="22:22" x14ac:dyDescent="0.35">
      <c r="V52380" s="17"/>
    </row>
    <row r="52381" spans="22:22" x14ac:dyDescent="0.35">
      <c r="V52381" s="17"/>
    </row>
    <row r="52382" spans="22:22" x14ac:dyDescent="0.35">
      <c r="V52382" s="17"/>
    </row>
    <row r="52383" spans="22:22" x14ac:dyDescent="0.35">
      <c r="V52383" s="17"/>
    </row>
    <row r="52384" spans="22:22" x14ac:dyDescent="0.35">
      <c r="V52384" s="17"/>
    </row>
    <row r="52385" spans="22:22" x14ac:dyDescent="0.35">
      <c r="V52385" s="17"/>
    </row>
    <row r="52386" spans="22:22" x14ac:dyDescent="0.35">
      <c r="V52386" s="17"/>
    </row>
    <row r="52387" spans="22:22" x14ac:dyDescent="0.35">
      <c r="V52387" s="17"/>
    </row>
    <row r="52388" spans="22:22" x14ac:dyDescent="0.35">
      <c r="V52388" s="17"/>
    </row>
    <row r="52389" spans="22:22" x14ac:dyDescent="0.35">
      <c r="V52389" s="17"/>
    </row>
    <row r="52390" spans="22:22" x14ac:dyDescent="0.35">
      <c r="V52390" s="17"/>
    </row>
    <row r="52391" spans="22:22" x14ac:dyDescent="0.35">
      <c r="V52391" s="17"/>
    </row>
    <row r="52392" spans="22:22" x14ac:dyDescent="0.35">
      <c r="V52392" s="17"/>
    </row>
    <row r="52393" spans="22:22" x14ac:dyDescent="0.35">
      <c r="V52393" s="17"/>
    </row>
    <row r="52394" spans="22:22" x14ac:dyDescent="0.35">
      <c r="V52394" s="17"/>
    </row>
    <row r="52395" spans="22:22" x14ac:dyDescent="0.35">
      <c r="V52395" s="17"/>
    </row>
    <row r="52396" spans="22:22" x14ac:dyDescent="0.35">
      <c r="V52396" s="17"/>
    </row>
    <row r="52397" spans="22:22" x14ac:dyDescent="0.35">
      <c r="V52397" s="17"/>
    </row>
    <row r="52398" spans="22:22" x14ac:dyDescent="0.35">
      <c r="V52398" s="17"/>
    </row>
    <row r="52399" spans="22:22" x14ac:dyDescent="0.35">
      <c r="V52399" s="17"/>
    </row>
    <row r="52400" spans="22:22" x14ac:dyDescent="0.35">
      <c r="V52400" s="17"/>
    </row>
    <row r="52401" spans="22:22" x14ac:dyDescent="0.35">
      <c r="V52401" s="17"/>
    </row>
    <row r="52402" spans="22:22" x14ac:dyDescent="0.35">
      <c r="V52402" s="17"/>
    </row>
    <row r="52403" spans="22:22" x14ac:dyDescent="0.35">
      <c r="V52403" s="17"/>
    </row>
    <row r="52404" spans="22:22" x14ac:dyDescent="0.35">
      <c r="V52404" s="17"/>
    </row>
    <row r="52405" spans="22:22" x14ac:dyDescent="0.35">
      <c r="V52405" s="17"/>
    </row>
    <row r="52406" spans="22:22" x14ac:dyDescent="0.35">
      <c r="V52406" s="17"/>
    </row>
    <row r="52407" spans="22:22" x14ac:dyDescent="0.35">
      <c r="V52407" s="17"/>
    </row>
    <row r="52408" spans="22:22" x14ac:dyDescent="0.35">
      <c r="V52408" s="17"/>
    </row>
    <row r="52409" spans="22:22" x14ac:dyDescent="0.35">
      <c r="V52409" s="17"/>
    </row>
    <row r="52410" spans="22:22" x14ac:dyDescent="0.35">
      <c r="V52410" s="17"/>
    </row>
    <row r="52411" spans="22:22" x14ac:dyDescent="0.35">
      <c r="V52411" s="17"/>
    </row>
    <row r="52412" spans="22:22" x14ac:dyDescent="0.35">
      <c r="V52412" s="17"/>
    </row>
    <row r="52413" spans="22:22" x14ac:dyDescent="0.35">
      <c r="V52413" s="17"/>
    </row>
    <row r="52414" spans="22:22" x14ac:dyDescent="0.35">
      <c r="V52414" s="17"/>
    </row>
    <row r="52415" spans="22:22" x14ac:dyDescent="0.35">
      <c r="V52415" s="17"/>
    </row>
    <row r="52416" spans="22:22" x14ac:dyDescent="0.35">
      <c r="V52416" s="17"/>
    </row>
    <row r="52417" spans="22:22" x14ac:dyDescent="0.35">
      <c r="V52417" s="17"/>
    </row>
    <row r="52418" spans="22:22" x14ac:dyDescent="0.35">
      <c r="V52418" s="17"/>
    </row>
    <row r="52419" spans="22:22" x14ac:dyDescent="0.35">
      <c r="V52419" s="17"/>
    </row>
    <row r="52420" spans="22:22" x14ac:dyDescent="0.35">
      <c r="V52420" s="17"/>
    </row>
    <row r="52421" spans="22:22" x14ac:dyDescent="0.35">
      <c r="V52421" s="17"/>
    </row>
    <row r="52422" spans="22:22" x14ac:dyDescent="0.35">
      <c r="V52422" s="17"/>
    </row>
    <row r="52423" spans="22:22" x14ac:dyDescent="0.35">
      <c r="V52423" s="17"/>
    </row>
    <row r="52424" spans="22:22" x14ac:dyDescent="0.35">
      <c r="V52424" s="17"/>
    </row>
    <row r="52425" spans="22:22" x14ac:dyDescent="0.35">
      <c r="V52425" s="17"/>
    </row>
    <row r="52426" spans="22:22" x14ac:dyDescent="0.35">
      <c r="V52426" s="17"/>
    </row>
    <row r="52427" spans="22:22" x14ac:dyDescent="0.35">
      <c r="V52427" s="17"/>
    </row>
    <row r="52428" spans="22:22" x14ac:dyDescent="0.35">
      <c r="V52428" s="17"/>
    </row>
    <row r="52429" spans="22:22" x14ac:dyDescent="0.35">
      <c r="V52429" s="17"/>
    </row>
    <row r="52430" spans="22:22" x14ac:dyDescent="0.35">
      <c r="V52430" s="17"/>
    </row>
    <row r="52431" spans="22:22" x14ac:dyDescent="0.35">
      <c r="V52431" s="17"/>
    </row>
    <row r="52432" spans="22:22" x14ac:dyDescent="0.35">
      <c r="V52432" s="17"/>
    </row>
    <row r="52433" spans="22:22" x14ac:dyDescent="0.35">
      <c r="V52433" s="17"/>
    </row>
    <row r="52434" spans="22:22" x14ac:dyDescent="0.35">
      <c r="V52434" s="17"/>
    </row>
    <row r="52435" spans="22:22" x14ac:dyDescent="0.35">
      <c r="V52435" s="17"/>
    </row>
    <row r="52436" spans="22:22" x14ac:dyDescent="0.35">
      <c r="V52436" s="17"/>
    </row>
    <row r="52437" spans="22:22" x14ac:dyDescent="0.35">
      <c r="V52437" s="17"/>
    </row>
    <row r="52438" spans="22:22" x14ac:dyDescent="0.35">
      <c r="V52438" s="17"/>
    </row>
    <row r="52439" spans="22:22" x14ac:dyDescent="0.35">
      <c r="V52439" s="17"/>
    </row>
    <row r="52440" spans="22:22" x14ac:dyDescent="0.35">
      <c r="V52440" s="17"/>
    </row>
    <row r="52441" spans="22:22" x14ac:dyDescent="0.35">
      <c r="V52441" s="17"/>
    </row>
    <row r="52442" spans="22:22" x14ac:dyDescent="0.35">
      <c r="V52442" s="17"/>
    </row>
    <row r="52443" spans="22:22" x14ac:dyDescent="0.35">
      <c r="V52443" s="17"/>
    </row>
    <row r="52444" spans="22:22" x14ac:dyDescent="0.35">
      <c r="V52444" s="17"/>
    </row>
    <row r="52445" spans="22:22" x14ac:dyDescent="0.35">
      <c r="V52445" s="17"/>
    </row>
    <row r="52446" spans="22:22" x14ac:dyDescent="0.35">
      <c r="V52446" s="17"/>
    </row>
    <row r="52447" spans="22:22" x14ac:dyDescent="0.35">
      <c r="V52447" s="17"/>
    </row>
    <row r="52448" spans="22:22" x14ac:dyDescent="0.35">
      <c r="V52448" s="17"/>
    </row>
    <row r="52449" spans="22:22" x14ac:dyDescent="0.35">
      <c r="V52449" s="17"/>
    </row>
    <row r="52450" spans="22:22" x14ac:dyDescent="0.35">
      <c r="V52450" s="17"/>
    </row>
    <row r="52451" spans="22:22" x14ac:dyDescent="0.35">
      <c r="V52451" s="17"/>
    </row>
    <row r="52452" spans="22:22" x14ac:dyDescent="0.35">
      <c r="V52452" s="17"/>
    </row>
    <row r="52453" spans="22:22" x14ac:dyDescent="0.35">
      <c r="V52453" s="17"/>
    </row>
    <row r="52454" spans="22:22" x14ac:dyDescent="0.35">
      <c r="V52454" s="17"/>
    </row>
    <row r="52455" spans="22:22" x14ac:dyDescent="0.35">
      <c r="V52455" s="17"/>
    </row>
    <row r="52456" spans="22:22" x14ac:dyDescent="0.35">
      <c r="V52456" s="17"/>
    </row>
    <row r="52457" spans="22:22" x14ac:dyDescent="0.35">
      <c r="V52457" s="17"/>
    </row>
    <row r="52458" spans="22:22" x14ac:dyDescent="0.35">
      <c r="V52458" s="17"/>
    </row>
    <row r="52459" spans="22:22" x14ac:dyDescent="0.35">
      <c r="V52459" s="17"/>
    </row>
    <row r="52460" spans="22:22" x14ac:dyDescent="0.35">
      <c r="V52460" s="17"/>
    </row>
    <row r="52461" spans="22:22" x14ac:dyDescent="0.35">
      <c r="V52461" s="17"/>
    </row>
    <row r="52462" spans="22:22" x14ac:dyDescent="0.35">
      <c r="V52462" s="17"/>
    </row>
    <row r="52463" spans="22:22" x14ac:dyDescent="0.35">
      <c r="V52463" s="17"/>
    </row>
    <row r="52464" spans="22:22" x14ac:dyDescent="0.35">
      <c r="V52464" s="17"/>
    </row>
    <row r="52465" spans="22:22" x14ac:dyDescent="0.35">
      <c r="V52465" s="17"/>
    </row>
    <row r="52466" spans="22:22" x14ac:dyDescent="0.35">
      <c r="V52466" s="17"/>
    </row>
    <row r="52467" spans="22:22" x14ac:dyDescent="0.35">
      <c r="V52467" s="17"/>
    </row>
    <row r="52468" spans="22:22" x14ac:dyDescent="0.35">
      <c r="V52468" s="17"/>
    </row>
    <row r="52469" spans="22:22" x14ac:dyDescent="0.35">
      <c r="V52469" s="17"/>
    </row>
    <row r="52470" spans="22:22" x14ac:dyDescent="0.35">
      <c r="V52470" s="17"/>
    </row>
    <row r="52471" spans="22:22" x14ac:dyDescent="0.35">
      <c r="V52471" s="17"/>
    </row>
    <row r="52472" spans="22:22" x14ac:dyDescent="0.35">
      <c r="V52472" s="17"/>
    </row>
    <row r="52473" spans="22:22" x14ac:dyDescent="0.35">
      <c r="V52473" s="17"/>
    </row>
    <row r="52474" spans="22:22" x14ac:dyDescent="0.35">
      <c r="V52474" s="17"/>
    </row>
    <row r="52475" spans="22:22" x14ac:dyDescent="0.35">
      <c r="V52475" s="17"/>
    </row>
    <row r="52476" spans="22:22" x14ac:dyDescent="0.35">
      <c r="V52476" s="17"/>
    </row>
    <row r="52477" spans="22:22" x14ac:dyDescent="0.35">
      <c r="V52477" s="17"/>
    </row>
    <row r="52478" spans="22:22" x14ac:dyDescent="0.35">
      <c r="V52478" s="17"/>
    </row>
    <row r="52479" spans="22:22" x14ac:dyDescent="0.35">
      <c r="V52479" s="17"/>
    </row>
    <row r="52480" spans="22:22" x14ac:dyDescent="0.35">
      <c r="V52480" s="17"/>
    </row>
    <row r="52481" spans="22:22" x14ac:dyDescent="0.35">
      <c r="V52481" s="17"/>
    </row>
    <row r="52482" spans="22:22" x14ac:dyDescent="0.35">
      <c r="V52482" s="17"/>
    </row>
    <row r="52483" spans="22:22" x14ac:dyDescent="0.35">
      <c r="V52483" s="17"/>
    </row>
    <row r="52484" spans="22:22" x14ac:dyDescent="0.35">
      <c r="V52484" s="17"/>
    </row>
    <row r="52485" spans="22:22" x14ac:dyDescent="0.35">
      <c r="V52485" s="17"/>
    </row>
    <row r="52486" spans="22:22" x14ac:dyDescent="0.35">
      <c r="V52486" s="17"/>
    </row>
    <row r="52487" spans="22:22" x14ac:dyDescent="0.35">
      <c r="V52487" s="17"/>
    </row>
    <row r="52488" spans="22:22" x14ac:dyDescent="0.35">
      <c r="V52488" s="17"/>
    </row>
    <row r="52489" spans="22:22" x14ac:dyDescent="0.35">
      <c r="V52489" s="17"/>
    </row>
    <row r="52490" spans="22:22" x14ac:dyDescent="0.35">
      <c r="V52490" s="17"/>
    </row>
    <row r="52491" spans="22:22" x14ac:dyDescent="0.35">
      <c r="V52491" s="17"/>
    </row>
    <row r="52492" spans="22:22" x14ac:dyDescent="0.35">
      <c r="V52492" s="17"/>
    </row>
    <row r="52493" spans="22:22" x14ac:dyDescent="0.35">
      <c r="V52493" s="17"/>
    </row>
    <row r="52494" spans="22:22" x14ac:dyDescent="0.35">
      <c r="V52494" s="17"/>
    </row>
    <row r="52495" spans="22:22" x14ac:dyDescent="0.35">
      <c r="V52495" s="17"/>
    </row>
    <row r="52496" spans="22:22" x14ac:dyDescent="0.35">
      <c r="V52496" s="17"/>
    </row>
    <row r="52497" spans="22:22" x14ac:dyDescent="0.35">
      <c r="V52497" s="17"/>
    </row>
    <row r="52498" spans="22:22" x14ac:dyDescent="0.35">
      <c r="V52498" s="17"/>
    </row>
    <row r="52499" spans="22:22" x14ac:dyDescent="0.35">
      <c r="V52499" s="17"/>
    </row>
    <row r="52500" spans="22:22" x14ac:dyDescent="0.35">
      <c r="V52500" s="17"/>
    </row>
    <row r="52501" spans="22:22" x14ac:dyDescent="0.35">
      <c r="V52501" s="17"/>
    </row>
    <row r="52502" spans="22:22" x14ac:dyDescent="0.35">
      <c r="V52502" s="17"/>
    </row>
    <row r="52503" spans="22:22" x14ac:dyDescent="0.35">
      <c r="V52503" s="17"/>
    </row>
    <row r="52504" spans="22:22" x14ac:dyDescent="0.35">
      <c r="V52504" s="17"/>
    </row>
    <row r="52505" spans="22:22" x14ac:dyDescent="0.35">
      <c r="V52505" s="17"/>
    </row>
    <row r="52506" spans="22:22" x14ac:dyDescent="0.35">
      <c r="V52506" s="17"/>
    </row>
    <row r="52507" spans="22:22" x14ac:dyDescent="0.35">
      <c r="V52507" s="17"/>
    </row>
    <row r="52508" spans="22:22" x14ac:dyDescent="0.35">
      <c r="V52508" s="17"/>
    </row>
    <row r="52509" spans="22:22" x14ac:dyDescent="0.35">
      <c r="V52509" s="17"/>
    </row>
    <row r="52510" spans="22:22" x14ac:dyDescent="0.35">
      <c r="V52510" s="17"/>
    </row>
    <row r="52511" spans="22:22" x14ac:dyDescent="0.35">
      <c r="V52511" s="17"/>
    </row>
    <row r="52512" spans="22:22" x14ac:dyDescent="0.35">
      <c r="V52512" s="17"/>
    </row>
    <row r="52513" spans="22:22" x14ac:dyDescent="0.35">
      <c r="V52513" s="17"/>
    </row>
    <row r="52514" spans="22:22" x14ac:dyDescent="0.35">
      <c r="V52514" s="17"/>
    </row>
    <row r="52515" spans="22:22" x14ac:dyDescent="0.35">
      <c r="V52515" s="17"/>
    </row>
    <row r="52516" spans="22:22" x14ac:dyDescent="0.35">
      <c r="V52516" s="17"/>
    </row>
    <row r="52517" spans="22:22" x14ac:dyDescent="0.35">
      <c r="V52517" s="17"/>
    </row>
    <row r="52518" spans="22:22" x14ac:dyDescent="0.35">
      <c r="V52518" s="17"/>
    </row>
    <row r="52519" spans="22:22" x14ac:dyDescent="0.35">
      <c r="V52519" s="17"/>
    </row>
    <row r="52520" spans="22:22" x14ac:dyDescent="0.35">
      <c r="V52520" s="17"/>
    </row>
    <row r="52521" spans="22:22" x14ac:dyDescent="0.35">
      <c r="V52521" s="17"/>
    </row>
    <row r="52522" spans="22:22" x14ac:dyDescent="0.35">
      <c r="V52522" s="17"/>
    </row>
    <row r="52523" spans="22:22" x14ac:dyDescent="0.35">
      <c r="V52523" s="17"/>
    </row>
    <row r="52524" spans="22:22" x14ac:dyDescent="0.35">
      <c r="V52524" s="17"/>
    </row>
    <row r="52525" spans="22:22" x14ac:dyDescent="0.35">
      <c r="V52525" s="17"/>
    </row>
    <row r="52526" spans="22:22" x14ac:dyDescent="0.35">
      <c r="V52526" s="17"/>
    </row>
    <row r="52527" spans="22:22" x14ac:dyDescent="0.35">
      <c r="V52527" s="17"/>
    </row>
    <row r="52528" spans="22:22" x14ac:dyDescent="0.35">
      <c r="V52528" s="17"/>
    </row>
    <row r="52529" spans="22:22" x14ac:dyDescent="0.35">
      <c r="V52529" s="17"/>
    </row>
    <row r="52530" spans="22:22" x14ac:dyDescent="0.35">
      <c r="V52530" s="17"/>
    </row>
    <row r="52531" spans="22:22" x14ac:dyDescent="0.35">
      <c r="V52531" s="17"/>
    </row>
    <row r="52532" spans="22:22" x14ac:dyDescent="0.35">
      <c r="V52532" s="17"/>
    </row>
    <row r="52533" spans="22:22" x14ac:dyDescent="0.35">
      <c r="V52533" s="17"/>
    </row>
    <row r="52534" spans="22:22" x14ac:dyDescent="0.35">
      <c r="V52534" s="17"/>
    </row>
    <row r="52535" spans="22:22" x14ac:dyDescent="0.35">
      <c r="V52535" s="17"/>
    </row>
    <row r="52536" spans="22:22" x14ac:dyDescent="0.35">
      <c r="V52536" s="17"/>
    </row>
    <row r="52537" spans="22:22" x14ac:dyDescent="0.35">
      <c r="V52537" s="17"/>
    </row>
    <row r="52538" spans="22:22" x14ac:dyDescent="0.35">
      <c r="V52538" s="17"/>
    </row>
    <row r="52539" spans="22:22" x14ac:dyDescent="0.35">
      <c r="V52539" s="17"/>
    </row>
    <row r="52540" spans="22:22" x14ac:dyDescent="0.35">
      <c r="V52540" s="17"/>
    </row>
    <row r="52541" spans="22:22" x14ac:dyDescent="0.35">
      <c r="V52541" s="17"/>
    </row>
    <row r="52542" spans="22:22" x14ac:dyDescent="0.35">
      <c r="V52542" s="17"/>
    </row>
    <row r="52543" spans="22:22" x14ac:dyDescent="0.35">
      <c r="V52543" s="17"/>
    </row>
    <row r="52544" spans="22:22" x14ac:dyDescent="0.35">
      <c r="V52544" s="17"/>
    </row>
    <row r="52545" spans="22:22" x14ac:dyDescent="0.35">
      <c r="V52545" s="17"/>
    </row>
    <row r="52546" spans="22:22" x14ac:dyDescent="0.35">
      <c r="V52546" s="17"/>
    </row>
    <row r="52547" spans="22:22" x14ac:dyDescent="0.35">
      <c r="V52547" s="17"/>
    </row>
    <row r="52548" spans="22:22" x14ac:dyDescent="0.35">
      <c r="V52548" s="17"/>
    </row>
    <row r="52549" spans="22:22" x14ac:dyDescent="0.35">
      <c r="V52549" s="17"/>
    </row>
    <row r="52550" spans="22:22" x14ac:dyDescent="0.35">
      <c r="V52550" s="17"/>
    </row>
    <row r="52551" spans="22:22" x14ac:dyDescent="0.35">
      <c r="V52551" s="17"/>
    </row>
    <row r="52552" spans="22:22" x14ac:dyDescent="0.35">
      <c r="V52552" s="17"/>
    </row>
    <row r="52553" spans="22:22" x14ac:dyDescent="0.35">
      <c r="V52553" s="17"/>
    </row>
    <row r="52554" spans="22:22" x14ac:dyDescent="0.35">
      <c r="V52554" s="17"/>
    </row>
    <row r="52555" spans="22:22" x14ac:dyDescent="0.35">
      <c r="V52555" s="17"/>
    </row>
    <row r="52556" spans="22:22" x14ac:dyDescent="0.35">
      <c r="V52556" s="17"/>
    </row>
    <row r="52557" spans="22:22" x14ac:dyDescent="0.35">
      <c r="V52557" s="17"/>
    </row>
    <row r="52558" spans="22:22" x14ac:dyDescent="0.35">
      <c r="V52558" s="17"/>
    </row>
    <row r="52559" spans="22:22" x14ac:dyDescent="0.35">
      <c r="V52559" s="17"/>
    </row>
    <row r="52560" spans="22:22" x14ac:dyDescent="0.35">
      <c r="V52560" s="17"/>
    </row>
    <row r="52561" spans="22:22" x14ac:dyDescent="0.35">
      <c r="V52561" s="17"/>
    </row>
    <row r="52562" spans="22:22" x14ac:dyDescent="0.35">
      <c r="V52562" s="17"/>
    </row>
    <row r="52563" spans="22:22" x14ac:dyDescent="0.35">
      <c r="V52563" s="17"/>
    </row>
    <row r="52564" spans="22:22" x14ac:dyDescent="0.35">
      <c r="V52564" s="17"/>
    </row>
    <row r="52565" spans="22:22" x14ac:dyDescent="0.35">
      <c r="V52565" s="17"/>
    </row>
    <row r="52566" spans="22:22" x14ac:dyDescent="0.35">
      <c r="V52566" s="17"/>
    </row>
    <row r="52567" spans="22:22" x14ac:dyDescent="0.35">
      <c r="V52567" s="17"/>
    </row>
    <row r="52568" spans="22:22" x14ac:dyDescent="0.35">
      <c r="V52568" s="17"/>
    </row>
    <row r="52569" spans="22:22" x14ac:dyDescent="0.35">
      <c r="V52569" s="17"/>
    </row>
    <row r="52570" spans="22:22" x14ac:dyDescent="0.35">
      <c r="V52570" s="17"/>
    </row>
    <row r="52571" spans="22:22" x14ac:dyDescent="0.35">
      <c r="V52571" s="17"/>
    </row>
    <row r="52572" spans="22:22" x14ac:dyDescent="0.35">
      <c r="V52572" s="17"/>
    </row>
    <row r="52573" spans="22:22" x14ac:dyDescent="0.35">
      <c r="V52573" s="17"/>
    </row>
    <row r="52574" spans="22:22" x14ac:dyDescent="0.35">
      <c r="V52574" s="17"/>
    </row>
    <row r="52575" spans="22:22" x14ac:dyDescent="0.35">
      <c r="V52575" s="17"/>
    </row>
    <row r="52576" spans="22:22" x14ac:dyDescent="0.35">
      <c r="V52576" s="17"/>
    </row>
    <row r="52577" spans="22:22" x14ac:dyDescent="0.35">
      <c r="V52577" s="17"/>
    </row>
    <row r="52578" spans="22:22" x14ac:dyDescent="0.35">
      <c r="V52578" s="17"/>
    </row>
    <row r="52579" spans="22:22" x14ac:dyDescent="0.35">
      <c r="V52579" s="17"/>
    </row>
    <row r="52580" spans="22:22" x14ac:dyDescent="0.35">
      <c r="V52580" s="17"/>
    </row>
    <row r="52581" spans="22:22" x14ac:dyDescent="0.35">
      <c r="V52581" s="17"/>
    </row>
    <row r="52582" spans="22:22" x14ac:dyDescent="0.35">
      <c r="V52582" s="17"/>
    </row>
    <row r="52583" spans="22:22" x14ac:dyDescent="0.35">
      <c r="V52583" s="17"/>
    </row>
    <row r="52584" spans="22:22" x14ac:dyDescent="0.35">
      <c r="V52584" s="17"/>
    </row>
    <row r="52585" spans="22:22" x14ac:dyDescent="0.35">
      <c r="V52585" s="17"/>
    </row>
    <row r="52586" spans="22:22" x14ac:dyDescent="0.35">
      <c r="V52586" s="17"/>
    </row>
    <row r="52587" spans="22:22" x14ac:dyDescent="0.35">
      <c r="V52587" s="17"/>
    </row>
    <row r="52588" spans="22:22" x14ac:dyDescent="0.35">
      <c r="V52588" s="17"/>
    </row>
    <row r="52589" spans="22:22" x14ac:dyDescent="0.35">
      <c r="V52589" s="17"/>
    </row>
    <row r="52590" spans="22:22" x14ac:dyDescent="0.35">
      <c r="V52590" s="17"/>
    </row>
    <row r="52591" spans="22:22" x14ac:dyDescent="0.35">
      <c r="V52591" s="17"/>
    </row>
    <row r="52592" spans="22:22" x14ac:dyDescent="0.35">
      <c r="V52592" s="17"/>
    </row>
    <row r="52593" spans="22:22" x14ac:dyDescent="0.35">
      <c r="V52593" s="17"/>
    </row>
    <row r="52594" spans="22:22" x14ac:dyDescent="0.35">
      <c r="V52594" s="17"/>
    </row>
    <row r="52595" spans="22:22" x14ac:dyDescent="0.35">
      <c r="V52595" s="17"/>
    </row>
    <row r="52596" spans="22:22" x14ac:dyDescent="0.35">
      <c r="V52596" s="17"/>
    </row>
    <row r="52597" spans="22:22" x14ac:dyDescent="0.35">
      <c r="V52597" s="17"/>
    </row>
    <row r="52598" spans="22:22" x14ac:dyDescent="0.35">
      <c r="V52598" s="17"/>
    </row>
    <row r="52599" spans="22:22" x14ac:dyDescent="0.35">
      <c r="V52599" s="17"/>
    </row>
    <row r="52600" spans="22:22" x14ac:dyDescent="0.35">
      <c r="V52600" s="17"/>
    </row>
    <row r="52601" spans="22:22" x14ac:dyDescent="0.35">
      <c r="V52601" s="17"/>
    </row>
    <row r="52602" spans="22:22" x14ac:dyDescent="0.35">
      <c r="V52602" s="17"/>
    </row>
    <row r="52603" spans="22:22" x14ac:dyDescent="0.35">
      <c r="V52603" s="17"/>
    </row>
    <row r="52604" spans="22:22" x14ac:dyDescent="0.35">
      <c r="V52604" s="17"/>
    </row>
    <row r="52605" spans="22:22" x14ac:dyDescent="0.35">
      <c r="V52605" s="17"/>
    </row>
    <row r="52606" spans="22:22" x14ac:dyDescent="0.35">
      <c r="V52606" s="17"/>
    </row>
    <row r="52607" spans="22:22" x14ac:dyDescent="0.35">
      <c r="V52607" s="17"/>
    </row>
    <row r="52608" spans="22:22" x14ac:dyDescent="0.35">
      <c r="V52608" s="17"/>
    </row>
    <row r="52609" spans="22:22" x14ac:dyDescent="0.35">
      <c r="V52609" s="17"/>
    </row>
    <row r="52610" spans="22:22" x14ac:dyDescent="0.35">
      <c r="V52610" s="17"/>
    </row>
    <row r="52611" spans="22:22" x14ac:dyDescent="0.35">
      <c r="V52611" s="17"/>
    </row>
    <row r="52612" spans="22:22" x14ac:dyDescent="0.35">
      <c r="V52612" s="17"/>
    </row>
    <row r="52613" spans="22:22" x14ac:dyDescent="0.35">
      <c r="V52613" s="17"/>
    </row>
    <row r="52614" spans="22:22" x14ac:dyDescent="0.35">
      <c r="V52614" s="17"/>
    </row>
    <row r="52615" spans="22:22" x14ac:dyDescent="0.35">
      <c r="V52615" s="17"/>
    </row>
    <row r="52616" spans="22:22" x14ac:dyDescent="0.35">
      <c r="V52616" s="17"/>
    </row>
    <row r="52617" spans="22:22" x14ac:dyDescent="0.35">
      <c r="V52617" s="17"/>
    </row>
    <row r="52618" spans="22:22" x14ac:dyDescent="0.35">
      <c r="V52618" s="17"/>
    </row>
    <row r="52619" spans="22:22" x14ac:dyDescent="0.35">
      <c r="V52619" s="17"/>
    </row>
    <row r="52620" spans="22:22" x14ac:dyDescent="0.35">
      <c r="V52620" s="17"/>
    </row>
    <row r="52621" spans="22:22" x14ac:dyDescent="0.35">
      <c r="V52621" s="17"/>
    </row>
    <row r="52622" spans="22:22" x14ac:dyDescent="0.35">
      <c r="V52622" s="17"/>
    </row>
    <row r="52623" spans="22:22" x14ac:dyDescent="0.35">
      <c r="V52623" s="17"/>
    </row>
    <row r="52624" spans="22:22" x14ac:dyDescent="0.35">
      <c r="V52624" s="17"/>
    </row>
    <row r="52625" spans="22:22" x14ac:dyDescent="0.35">
      <c r="V52625" s="17"/>
    </row>
    <row r="52626" spans="22:22" x14ac:dyDescent="0.35">
      <c r="V52626" s="17"/>
    </row>
    <row r="52627" spans="22:22" x14ac:dyDescent="0.35">
      <c r="V52627" s="17"/>
    </row>
    <row r="52628" spans="22:22" x14ac:dyDescent="0.35">
      <c r="V52628" s="17"/>
    </row>
    <row r="52629" spans="22:22" x14ac:dyDescent="0.35">
      <c r="V52629" s="17"/>
    </row>
    <row r="52630" spans="22:22" x14ac:dyDescent="0.35">
      <c r="V52630" s="17"/>
    </row>
    <row r="52631" spans="22:22" x14ac:dyDescent="0.35">
      <c r="V52631" s="17"/>
    </row>
    <row r="52632" spans="22:22" x14ac:dyDescent="0.35">
      <c r="V52632" s="17"/>
    </row>
    <row r="52633" spans="22:22" x14ac:dyDescent="0.35">
      <c r="V52633" s="17"/>
    </row>
    <row r="52634" spans="22:22" x14ac:dyDescent="0.35">
      <c r="V52634" s="17"/>
    </row>
    <row r="52635" spans="22:22" x14ac:dyDescent="0.35">
      <c r="V52635" s="17"/>
    </row>
    <row r="52636" spans="22:22" x14ac:dyDescent="0.35">
      <c r="V52636" s="17"/>
    </row>
    <row r="52637" spans="22:22" x14ac:dyDescent="0.35">
      <c r="V52637" s="17"/>
    </row>
    <row r="52638" spans="22:22" x14ac:dyDescent="0.35">
      <c r="V52638" s="17"/>
    </row>
    <row r="52639" spans="22:22" x14ac:dyDescent="0.35">
      <c r="V52639" s="17"/>
    </row>
    <row r="52640" spans="22:22" x14ac:dyDescent="0.35">
      <c r="V52640" s="17"/>
    </row>
    <row r="52641" spans="22:22" x14ac:dyDescent="0.35">
      <c r="V52641" s="17"/>
    </row>
    <row r="52642" spans="22:22" x14ac:dyDescent="0.35">
      <c r="V52642" s="17"/>
    </row>
    <row r="52643" spans="22:22" x14ac:dyDescent="0.35">
      <c r="V52643" s="17"/>
    </row>
    <row r="52644" spans="22:22" x14ac:dyDescent="0.35">
      <c r="V52644" s="17"/>
    </row>
    <row r="52645" spans="22:22" x14ac:dyDescent="0.35">
      <c r="V52645" s="17"/>
    </row>
    <row r="52646" spans="22:22" x14ac:dyDescent="0.35">
      <c r="V52646" s="17"/>
    </row>
    <row r="52647" spans="22:22" x14ac:dyDescent="0.35">
      <c r="V52647" s="17"/>
    </row>
    <row r="52648" spans="22:22" x14ac:dyDescent="0.35">
      <c r="V52648" s="17"/>
    </row>
    <row r="52649" spans="22:22" x14ac:dyDescent="0.35">
      <c r="V52649" s="17"/>
    </row>
    <row r="52650" spans="22:22" x14ac:dyDescent="0.35">
      <c r="V52650" s="17"/>
    </row>
    <row r="52651" spans="22:22" x14ac:dyDescent="0.35">
      <c r="V52651" s="17"/>
    </row>
    <row r="52652" spans="22:22" x14ac:dyDescent="0.35">
      <c r="V52652" s="17"/>
    </row>
    <row r="52653" spans="22:22" x14ac:dyDescent="0.35">
      <c r="V52653" s="17"/>
    </row>
    <row r="52654" spans="22:22" x14ac:dyDescent="0.35">
      <c r="V52654" s="17"/>
    </row>
    <row r="52655" spans="22:22" x14ac:dyDescent="0.35">
      <c r="V52655" s="17"/>
    </row>
    <row r="52656" spans="22:22" x14ac:dyDescent="0.35">
      <c r="V52656" s="17"/>
    </row>
    <row r="52657" spans="22:22" x14ac:dyDescent="0.35">
      <c r="V52657" s="17"/>
    </row>
    <row r="52658" spans="22:22" x14ac:dyDescent="0.35">
      <c r="V52658" s="17"/>
    </row>
    <row r="52659" spans="22:22" x14ac:dyDescent="0.35">
      <c r="V52659" s="17"/>
    </row>
    <row r="52660" spans="22:22" x14ac:dyDescent="0.35">
      <c r="V52660" s="17"/>
    </row>
    <row r="52661" spans="22:22" x14ac:dyDescent="0.35">
      <c r="V52661" s="17"/>
    </row>
    <row r="52662" spans="22:22" x14ac:dyDescent="0.35">
      <c r="V52662" s="17"/>
    </row>
    <row r="52663" spans="22:22" x14ac:dyDescent="0.35">
      <c r="V52663" s="17"/>
    </row>
    <row r="52664" spans="22:22" x14ac:dyDescent="0.35">
      <c r="V52664" s="17"/>
    </row>
    <row r="52665" spans="22:22" x14ac:dyDescent="0.35">
      <c r="V52665" s="17"/>
    </row>
    <row r="52666" spans="22:22" x14ac:dyDescent="0.35">
      <c r="V52666" s="17"/>
    </row>
    <row r="52667" spans="22:22" x14ac:dyDescent="0.35">
      <c r="V52667" s="17"/>
    </row>
    <row r="52668" spans="22:22" x14ac:dyDescent="0.35">
      <c r="V52668" s="17"/>
    </row>
    <row r="52669" spans="22:22" x14ac:dyDescent="0.35">
      <c r="V52669" s="17"/>
    </row>
    <row r="52670" spans="22:22" x14ac:dyDescent="0.35">
      <c r="V52670" s="17"/>
    </row>
    <row r="52671" spans="22:22" x14ac:dyDescent="0.35">
      <c r="V52671" s="17"/>
    </row>
    <row r="52672" spans="22:22" x14ac:dyDescent="0.35">
      <c r="V52672" s="17"/>
    </row>
    <row r="52673" spans="22:22" x14ac:dyDescent="0.35">
      <c r="V52673" s="17"/>
    </row>
    <row r="52674" spans="22:22" x14ac:dyDescent="0.35">
      <c r="V52674" s="17"/>
    </row>
    <row r="52675" spans="22:22" x14ac:dyDescent="0.35">
      <c r="V52675" s="17"/>
    </row>
    <row r="52676" spans="22:22" x14ac:dyDescent="0.35">
      <c r="V52676" s="17"/>
    </row>
    <row r="52677" spans="22:22" x14ac:dyDescent="0.35">
      <c r="V52677" s="17"/>
    </row>
    <row r="52678" spans="22:22" x14ac:dyDescent="0.35">
      <c r="V52678" s="17"/>
    </row>
    <row r="52679" spans="22:22" x14ac:dyDescent="0.35">
      <c r="V52679" s="17"/>
    </row>
    <row r="52680" spans="22:22" x14ac:dyDescent="0.35">
      <c r="V52680" s="17"/>
    </row>
    <row r="52681" spans="22:22" x14ac:dyDescent="0.35">
      <c r="V52681" s="17"/>
    </row>
    <row r="52682" spans="22:22" x14ac:dyDescent="0.35">
      <c r="V52682" s="17"/>
    </row>
    <row r="52683" spans="22:22" x14ac:dyDescent="0.35">
      <c r="V52683" s="17"/>
    </row>
    <row r="52684" spans="22:22" x14ac:dyDescent="0.35">
      <c r="V52684" s="17"/>
    </row>
    <row r="52685" spans="22:22" x14ac:dyDescent="0.35">
      <c r="V52685" s="17"/>
    </row>
    <row r="52686" spans="22:22" x14ac:dyDescent="0.35">
      <c r="V52686" s="17"/>
    </row>
    <row r="52687" spans="22:22" x14ac:dyDescent="0.35">
      <c r="V52687" s="17"/>
    </row>
    <row r="52688" spans="22:22" x14ac:dyDescent="0.35">
      <c r="V52688" s="17"/>
    </row>
    <row r="52689" spans="22:22" x14ac:dyDescent="0.35">
      <c r="V52689" s="17"/>
    </row>
    <row r="52690" spans="22:22" x14ac:dyDescent="0.35">
      <c r="V52690" s="17"/>
    </row>
    <row r="52691" spans="22:22" x14ac:dyDescent="0.35">
      <c r="V52691" s="17"/>
    </row>
    <row r="52692" spans="22:22" x14ac:dyDescent="0.35">
      <c r="V52692" s="17"/>
    </row>
    <row r="52693" spans="22:22" x14ac:dyDescent="0.35">
      <c r="V52693" s="17"/>
    </row>
    <row r="52694" spans="22:22" x14ac:dyDescent="0.35">
      <c r="V52694" s="17"/>
    </row>
    <row r="52695" spans="22:22" x14ac:dyDescent="0.35">
      <c r="V52695" s="17"/>
    </row>
    <row r="52696" spans="22:22" x14ac:dyDescent="0.35">
      <c r="V52696" s="17"/>
    </row>
    <row r="52697" spans="22:22" x14ac:dyDescent="0.35">
      <c r="V52697" s="17"/>
    </row>
    <row r="52698" spans="22:22" x14ac:dyDescent="0.35">
      <c r="V52698" s="17"/>
    </row>
    <row r="52699" spans="22:22" x14ac:dyDescent="0.35">
      <c r="V52699" s="17"/>
    </row>
    <row r="52700" spans="22:22" x14ac:dyDescent="0.35">
      <c r="V52700" s="17"/>
    </row>
    <row r="52701" spans="22:22" x14ac:dyDescent="0.35">
      <c r="V52701" s="17"/>
    </row>
    <row r="52702" spans="22:22" x14ac:dyDescent="0.35">
      <c r="V52702" s="17"/>
    </row>
    <row r="52703" spans="22:22" x14ac:dyDescent="0.35">
      <c r="V52703" s="17"/>
    </row>
    <row r="52704" spans="22:22" x14ac:dyDescent="0.35">
      <c r="V52704" s="17"/>
    </row>
    <row r="52705" spans="22:22" x14ac:dyDescent="0.35">
      <c r="V52705" s="17"/>
    </row>
    <row r="52706" spans="22:22" x14ac:dyDescent="0.35">
      <c r="V52706" s="17"/>
    </row>
    <row r="52707" spans="22:22" x14ac:dyDescent="0.35">
      <c r="V52707" s="17"/>
    </row>
    <row r="52708" spans="22:22" x14ac:dyDescent="0.35">
      <c r="V52708" s="17"/>
    </row>
    <row r="52709" spans="22:22" x14ac:dyDescent="0.35">
      <c r="V52709" s="17"/>
    </row>
    <row r="52710" spans="22:22" x14ac:dyDescent="0.35">
      <c r="V52710" s="17"/>
    </row>
    <row r="52711" spans="22:22" x14ac:dyDescent="0.35">
      <c r="V52711" s="17"/>
    </row>
    <row r="52712" spans="22:22" x14ac:dyDescent="0.35">
      <c r="V52712" s="17"/>
    </row>
    <row r="52713" spans="22:22" x14ac:dyDescent="0.35">
      <c r="V52713" s="17"/>
    </row>
    <row r="52714" spans="22:22" x14ac:dyDescent="0.35">
      <c r="V52714" s="17"/>
    </row>
    <row r="52715" spans="22:22" x14ac:dyDescent="0.35">
      <c r="V52715" s="17"/>
    </row>
    <row r="52716" spans="22:22" x14ac:dyDescent="0.35">
      <c r="V52716" s="17"/>
    </row>
    <row r="52717" spans="22:22" x14ac:dyDescent="0.35">
      <c r="V52717" s="17"/>
    </row>
    <row r="52718" spans="22:22" x14ac:dyDescent="0.35">
      <c r="V52718" s="17"/>
    </row>
    <row r="52719" spans="22:22" x14ac:dyDescent="0.35">
      <c r="V52719" s="17"/>
    </row>
    <row r="52720" spans="22:22" x14ac:dyDescent="0.35">
      <c r="V52720" s="17"/>
    </row>
    <row r="52721" spans="22:22" x14ac:dyDescent="0.35">
      <c r="V52721" s="17"/>
    </row>
    <row r="52722" spans="22:22" x14ac:dyDescent="0.35">
      <c r="V52722" s="17"/>
    </row>
    <row r="52723" spans="22:22" x14ac:dyDescent="0.35">
      <c r="V52723" s="17"/>
    </row>
    <row r="52724" spans="22:22" x14ac:dyDescent="0.35">
      <c r="V52724" s="17"/>
    </row>
    <row r="52725" spans="22:22" x14ac:dyDescent="0.35">
      <c r="V52725" s="17"/>
    </row>
    <row r="52726" spans="22:22" x14ac:dyDescent="0.35">
      <c r="V52726" s="17"/>
    </row>
    <row r="52727" spans="22:22" x14ac:dyDescent="0.35">
      <c r="V52727" s="17"/>
    </row>
    <row r="52728" spans="22:22" x14ac:dyDescent="0.35">
      <c r="V52728" s="17"/>
    </row>
    <row r="52729" spans="22:22" x14ac:dyDescent="0.35">
      <c r="V52729" s="17"/>
    </row>
    <row r="52730" spans="22:22" x14ac:dyDescent="0.35">
      <c r="V52730" s="17"/>
    </row>
    <row r="52731" spans="22:22" x14ac:dyDescent="0.35">
      <c r="V52731" s="17"/>
    </row>
    <row r="52732" spans="22:22" x14ac:dyDescent="0.35">
      <c r="V52732" s="17"/>
    </row>
    <row r="52733" spans="22:22" x14ac:dyDescent="0.35">
      <c r="V52733" s="17"/>
    </row>
    <row r="52734" spans="22:22" x14ac:dyDescent="0.35">
      <c r="V52734" s="17"/>
    </row>
    <row r="52735" spans="22:22" x14ac:dyDescent="0.35">
      <c r="V52735" s="17"/>
    </row>
    <row r="52736" spans="22:22" x14ac:dyDescent="0.35">
      <c r="V52736" s="17"/>
    </row>
    <row r="52737" spans="22:22" x14ac:dyDescent="0.35">
      <c r="V52737" s="17"/>
    </row>
    <row r="52738" spans="22:22" x14ac:dyDescent="0.35">
      <c r="V52738" s="17"/>
    </row>
    <row r="52739" spans="22:22" x14ac:dyDescent="0.35">
      <c r="V52739" s="17"/>
    </row>
    <row r="52740" spans="22:22" x14ac:dyDescent="0.35">
      <c r="V52740" s="17"/>
    </row>
    <row r="52741" spans="22:22" x14ac:dyDescent="0.35">
      <c r="V52741" s="17"/>
    </row>
    <row r="52742" spans="22:22" x14ac:dyDescent="0.35">
      <c r="V52742" s="17"/>
    </row>
    <row r="52743" spans="22:22" x14ac:dyDescent="0.35">
      <c r="V52743" s="17"/>
    </row>
    <row r="52744" spans="22:22" x14ac:dyDescent="0.35">
      <c r="V52744" s="17"/>
    </row>
    <row r="52745" spans="22:22" x14ac:dyDescent="0.35">
      <c r="V52745" s="17"/>
    </row>
    <row r="52746" spans="22:22" x14ac:dyDescent="0.35">
      <c r="V52746" s="17"/>
    </row>
    <row r="52747" spans="22:22" x14ac:dyDescent="0.35">
      <c r="V52747" s="17"/>
    </row>
    <row r="52748" spans="22:22" x14ac:dyDescent="0.35">
      <c r="V52748" s="17"/>
    </row>
    <row r="52749" spans="22:22" x14ac:dyDescent="0.35">
      <c r="V52749" s="17"/>
    </row>
    <row r="52750" spans="22:22" x14ac:dyDescent="0.35">
      <c r="V52750" s="17"/>
    </row>
    <row r="52751" spans="22:22" x14ac:dyDescent="0.35">
      <c r="V52751" s="17"/>
    </row>
    <row r="52752" spans="22:22" x14ac:dyDescent="0.35">
      <c r="V52752" s="17"/>
    </row>
    <row r="52753" spans="22:22" x14ac:dyDescent="0.35">
      <c r="V52753" s="17"/>
    </row>
    <row r="52754" spans="22:22" x14ac:dyDescent="0.35">
      <c r="V52754" s="17"/>
    </row>
    <row r="52755" spans="22:22" x14ac:dyDescent="0.35">
      <c r="V52755" s="17"/>
    </row>
    <row r="52756" spans="22:22" x14ac:dyDescent="0.35">
      <c r="V52756" s="17"/>
    </row>
    <row r="52757" spans="22:22" x14ac:dyDescent="0.35">
      <c r="V52757" s="17"/>
    </row>
    <row r="52758" spans="22:22" x14ac:dyDescent="0.35">
      <c r="V52758" s="17"/>
    </row>
    <row r="52759" spans="22:22" x14ac:dyDescent="0.35">
      <c r="V52759" s="17"/>
    </row>
    <row r="52760" spans="22:22" x14ac:dyDescent="0.35">
      <c r="V52760" s="17"/>
    </row>
    <row r="52761" spans="22:22" x14ac:dyDescent="0.35">
      <c r="V52761" s="17"/>
    </row>
    <row r="52762" spans="22:22" x14ac:dyDescent="0.35">
      <c r="V52762" s="17"/>
    </row>
    <row r="52763" spans="22:22" x14ac:dyDescent="0.35">
      <c r="V52763" s="17"/>
    </row>
    <row r="52764" spans="22:22" x14ac:dyDescent="0.35">
      <c r="V52764" s="17"/>
    </row>
    <row r="52765" spans="22:22" x14ac:dyDescent="0.35">
      <c r="V52765" s="17"/>
    </row>
    <row r="52766" spans="22:22" x14ac:dyDescent="0.35">
      <c r="V52766" s="17"/>
    </row>
    <row r="52767" spans="22:22" x14ac:dyDescent="0.35">
      <c r="V52767" s="17"/>
    </row>
    <row r="52768" spans="22:22" x14ac:dyDescent="0.35">
      <c r="V52768" s="17"/>
    </row>
    <row r="52769" spans="22:22" x14ac:dyDescent="0.35">
      <c r="V52769" s="17"/>
    </row>
    <row r="52770" spans="22:22" x14ac:dyDescent="0.35">
      <c r="V52770" s="17"/>
    </row>
    <row r="52771" spans="22:22" x14ac:dyDescent="0.35">
      <c r="V52771" s="17"/>
    </row>
    <row r="52772" spans="22:22" x14ac:dyDescent="0.35">
      <c r="V52772" s="17"/>
    </row>
    <row r="52773" spans="22:22" x14ac:dyDescent="0.35">
      <c r="V52773" s="17"/>
    </row>
    <row r="52774" spans="22:22" x14ac:dyDescent="0.35">
      <c r="V52774" s="17"/>
    </row>
    <row r="52775" spans="22:22" x14ac:dyDescent="0.35">
      <c r="V52775" s="17"/>
    </row>
    <row r="52776" spans="22:22" x14ac:dyDescent="0.35">
      <c r="V52776" s="17"/>
    </row>
    <row r="52777" spans="22:22" x14ac:dyDescent="0.35">
      <c r="V52777" s="17"/>
    </row>
    <row r="52778" spans="22:22" x14ac:dyDescent="0.35">
      <c r="V52778" s="17"/>
    </row>
    <row r="52779" spans="22:22" x14ac:dyDescent="0.35">
      <c r="V52779" s="17"/>
    </row>
    <row r="52780" spans="22:22" x14ac:dyDescent="0.35">
      <c r="V52780" s="17"/>
    </row>
    <row r="52781" spans="22:22" x14ac:dyDescent="0.35">
      <c r="V52781" s="17"/>
    </row>
    <row r="52782" spans="22:22" x14ac:dyDescent="0.35">
      <c r="V52782" s="17"/>
    </row>
    <row r="52783" spans="22:22" x14ac:dyDescent="0.35">
      <c r="V52783" s="17"/>
    </row>
    <row r="52784" spans="22:22" x14ac:dyDescent="0.35">
      <c r="V52784" s="17"/>
    </row>
    <row r="52785" spans="22:22" x14ac:dyDescent="0.35">
      <c r="V52785" s="17"/>
    </row>
    <row r="52786" spans="22:22" x14ac:dyDescent="0.35">
      <c r="V52786" s="17"/>
    </row>
    <row r="52787" spans="22:22" x14ac:dyDescent="0.35">
      <c r="V52787" s="17"/>
    </row>
    <row r="52788" spans="22:22" x14ac:dyDescent="0.35">
      <c r="V52788" s="17"/>
    </row>
    <row r="52789" spans="22:22" x14ac:dyDescent="0.35">
      <c r="V52789" s="17"/>
    </row>
    <row r="52790" spans="22:22" x14ac:dyDescent="0.35">
      <c r="V52790" s="17"/>
    </row>
    <row r="52791" spans="22:22" x14ac:dyDescent="0.35">
      <c r="V52791" s="17"/>
    </row>
    <row r="52792" spans="22:22" x14ac:dyDescent="0.35">
      <c r="V52792" s="17"/>
    </row>
    <row r="52793" spans="22:22" x14ac:dyDescent="0.35">
      <c r="V52793" s="17"/>
    </row>
    <row r="52794" spans="22:22" x14ac:dyDescent="0.35">
      <c r="V52794" s="17"/>
    </row>
    <row r="52795" spans="22:22" x14ac:dyDescent="0.35">
      <c r="V52795" s="17"/>
    </row>
    <row r="52796" spans="22:22" x14ac:dyDescent="0.35">
      <c r="V52796" s="17"/>
    </row>
    <row r="52797" spans="22:22" x14ac:dyDescent="0.35">
      <c r="V52797" s="17"/>
    </row>
    <row r="52798" spans="22:22" x14ac:dyDescent="0.35">
      <c r="V52798" s="17"/>
    </row>
    <row r="52799" spans="22:22" x14ac:dyDescent="0.35">
      <c r="V52799" s="17"/>
    </row>
    <row r="52800" spans="22:22" x14ac:dyDescent="0.35">
      <c r="V52800" s="17"/>
    </row>
    <row r="52801" spans="22:22" x14ac:dyDescent="0.35">
      <c r="V52801" s="17"/>
    </row>
    <row r="52802" spans="22:22" x14ac:dyDescent="0.35">
      <c r="V52802" s="17"/>
    </row>
    <row r="52803" spans="22:22" x14ac:dyDescent="0.35">
      <c r="V52803" s="17"/>
    </row>
    <row r="52804" spans="22:22" x14ac:dyDescent="0.35">
      <c r="V52804" s="17"/>
    </row>
    <row r="52805" spans="22:22" x14ac:dyDescent="0.35">
      <c r="V52805" s="17"/>
    </row>
    <row r="52806" spans="22:22" x14ac:dyDescent="0.35">
      <c r="V52806" s="17"/>
    </row>
    <row r="52807" spans="22:22" x14ac:dyDescent="0.35">
      <c r="V52807" s="17"/>
    </row>
    <row r="52808" spans="22:22" x14ac:dyDescent="0.35">
      <c r="V52808" s="17"/>
    </row>
    <row r="52809" spans="22:22" x14ac:dyDescent="0.35">
      <c r="V52809" s="17"/>
    </row>
    <row r="52810" spans="22:22" x14ac:dyDescent="0.35">
      <c r="V52810" s="17"/>
    </row>
    <row r="52811" spans="22:22" x14ac:dyDescent="0.35">
      <c r="V52811" s="17"/>
    </row>
    <row r="52812" spans="22:22" x14ac:dyDescent="0.35">
      <c r="V52812" s="17"/>
    </row>
    <row r="52813" spans="22:22" x14ac:dyDescent="0.35">
      <c r="V52813" s="17"/>
    </row>
    <row r="52814" spans="22:22" x14ac:dyDescent="0.35">
      <c r="V52814" s="17"/>
    </row>
    <row r="52815" spans="22:22" x14ac:dyDescent="0.35">
      <c r="V52815" s="17"/>
    </row>
    <row r="52816" spans="22:22" x14ac:dyDescent="0.35">
      <c r="V52816" s="17"/>
    </row>
    <row r="52817" spans="22:22" x14ac:dyDescent="0.35">
      <c r="V52817" s="17"/>
    </row>
    <row r="52818" spans="22:22" x14ac:dyDescent="0.35">
      <c r="V52818" s="17"/>
    </row>
    <row r="52819" spans="22:22" x14ac:dyDescent="0.35">
      <c r="V52819" s="17"/>
    </row>
    <row r="52820" spans="22:22" x14ac:dyDescent="0.35">
      <c r="V52820" s="17"/>
    </row>
    <row r="52821" spans="22:22" x14ac:dyDescent="0.35">
      <c r="V52821" s="17"/>
    </row>
    <row r="52822" spans="22:22" x14ac:dyDescent="0.35">
      <c r="V52822" s="17"/>
    </row>
    <row r="52823" spans="22:22" x14ac:dyDescent="0.35">
      <c r="V52823" s="17"/>
    </row>
    <row r="52824" spans="22:22" x14ac:dyDescent="0.35">
      <c r="V52824" s="17"/>
    </row>
    <row r="52825" spans="22:22" x14ac:dyDescent="0.35">
      <c r="V52825" s="17"/>
    </row>
    <row r="52826" spans="22:22" x14ac:dyDescent="0.35">
      <c r="V52826" s="17"/>
    </row>
    <row r="52827" spans="22:22" x14ac:dyDescent="0.35">
      <c r="V52827" s="17"/>
    </row>
    <row r="52828" spans="22:22" x14ac:dyDescent="0.35">
      <c r="V52828" s="17"/>
    </row>
    <row r="52829" spans="22:22" x14ac:dyDescent="0.35">
      <c r="V52829" s="17"/>
    </row>
    <row r="52830" spans="22:22" x14ac:dyDescent="0.35">
      <c r="V52830" s="17"/>
    </row>
    <row r="52831" spans="22:22" x14ac:dyDescent="0.35">
      <c r="V52831" s="17"/>
    </row>
    <row r="52832" spans="22:22" x14ac:dyDescent="0.35">
      <c r="V52832" s="17"/>
    </row>
    <row r="52833" spans="22:22" x14ac:dyDescent="0.35">
      <c r="V52833" s="17"/>
    </row>
    <row r="52834" spans="22:22" x14ac:dyDescent="0.35">
      <c r="V52834" s="17"/>
    </row>
    <row r="52835" spans="22:22" x14ac:dyDescent="0.35">
      <c r="V52835" s="17"/>
    </row>
    <row r="52836" spans="22:22" x14ac:dyDescent="0.35">
      <c r="V52836" s="17"/>
    </row>
    <row r="52837" spans="22:22" x14ac:dyDescent="0.35">
      <c r="V52837" s="17"/>
    </row>
    <row r="52838" spans="22:22" x14ac:dyDescent="0.35">
      <c r="V52838" s="17"/>
    </row>
    <row r="52839" spans="22:22" x14ac:dyDescent="0.35">
      <c r="V52839" s="17"/>
    </row>
    <row r="52840" spans="22:22" x14ac:dyDescent="0.35">
      <c r="V52840" s="17"/>
    </row>
    <row r="52841" spans="22:22" x14ac:dyDescent="0.35">
      <c r="V52841" s="17"/>
    </row>
    <row r="52842" spans="22:22" x14ac:dyDescent="0.35">
      <c r="V52842" s="17"/>
    </row>
    <row r="52843" spans="22:22" x14ac:dyDescent="0.35">
      <c r="V52843" s="17"/>
    </row>
    <row r="52844" spans="22:22" x14ac:dyDescent="0.35">
      <c r="V52844" s="17"/>
    </row>
    <row r="52845" spans="22:22" x14ac:dyDescent="0.35">
      <c r="V52845" s="17"/>
    </row>
    <row r="52846" spans="22:22" x14ac:dyDescent="0.35">
      <c r="V52846" s="17"/>
    </row>
    <row r="52847" spans="22:22" x14ac:dyDescent="0.35">
      <c r="V52847" s="17"/>
    </row>
    <row r="52848" spans="22:22" x14ac:dyDescent="0.35">
      <c r="V52848" s="17"/>
    </row>
    <row r="52849" spans="22:22" x14ac:dyDescent="0.35">
      <c r="V52849" s="17"/>
    </row>
    <row r="52850" spans="22:22" x14ac:dyDescent="0.35">
      <c r="V52850" s="17"/>
    </row>
    <row r="52851" spans="22:22" x14ac:dyDescent="0.35">
      <c r="V52851" s="17"/>
    </row>
    <row r="52852" spans="22:22" x14ac:dyDescent="0.35">
      <c r="V52852" s="17"/>
    </row>
    <row r="52853" spans="22:22" x14ac:dyDescent="0.35">
      <c r="V52853" s="17"/>
    </row>
    <row r="52854" spans="22:22" x14ac:dyDescent="0.35">
      <c r="V52854" s="17"/>
    </row>
    <row r="52855" spans="22:22" x14ac:dyDescent="0.35">
      <c r="V52855" s="17"/>
    </row>
    <row r="52856" spans="22:22" x14ac:dyDescent="0.35">
      <c r="V52856" s="17"/>
    </row>
    <row r="52857" spans="22:22" x14ac:dyDescent="0.35">
      <c r="V52857" s="17"/>
    </row>
    <row r="52858" spans="22:22" x14ac:dyDescent="0.35">
      <c r="V52858" s="17"/>
    </row>
    <row r="52859" spans="22:22" x14ac:dyDescent="0.35">
      <c r="V52859" s="17"/>
    </row>
    <row r="52860" spans="22:22" x14ac:dyDescent="0.35">
      <c r="V52860" s="17"/>
    </row>
    <row r="52861" spans="22:22" x14ac:dyDescent="0.35">
      <c r="V52861" s="17"/>
    </row>
    <row r="52862" spans="22:22" x14ac:dyDescent="0.35">
      <c r="V52862" s="17"/>
    </row>
    <row r="52863" spans="22:22" x14ac:dyDescent="0.35">
      <c r="V52863" s="17"/>
    </row>
    <row r="52864" spans="22:22" x14ac:dyDescent="0.35">
      <c r="V52864" s="17"/>
    </row>
    <row r="52865" spans="22:22" x14ac:dyDescent="0.35">
      <c r="V52865" s="17"/>
    </row>
    <row r="52866" spans="22:22" x14ac:dyDescent="0.35">
      <c r="V52866" s="17"/>
    </row>
    <row r="52867" spans="22:22" x14ac:dyDescent="0.35">
      <c r="V52867" s="17"/>
    </row>
    <row r="52868" spans="22:22" x14ac:dyDescent="0.35">
      <c r="V52868" s="17"/>
    </row>
    <row r="52869" spans="22:22" x14ac:dyDescent="0.35">
      <c r="V52869" s="17"/>
    </row>
    <row r="52870" spans="22:22" x14ac:dyDescent="0.35">
      <c r="V52870" s="17"/>
    </row>
    <row r="52871" spans="22:22" x14ac:dyDescent="0.35">
      <c r="V52871" s="17"/>
    </row>
    <row r="52872" spans="22:22" x14ac:dyDescent="0.35">
      <c r="V52872" s="17"/>
    </row>
    <row r="52873" spans="22:22" x14ac:dyDescent="0.35">
      <c r="V52873" s="17"/>
    </row>
    <row r="52874" spans="22:22" x14ac:dyDescent="0.35">
      <c r="V52874" s="17"/>
    </row>
    <row r="52875" spans="22:22" x14ac:dyDescent="0.35">
      <c r="V52875" s="17"/>
    </row>
    <row r="52876" spans="22:22" x14ac:dyDescent="0.35">
      <c r="V52876" s="17"/>
    </row>
    <row r="52877" spans="22:22" x14ac:dyDescent="0.35">
      <c r="V52877" s="17"/>
    </row>
    <row r="52878" spans="22:22" x14ac:dyDescent="0.35">
      <c r="V52878" s="17"/>
    </row>
    <row r="52879" spans="22:22" x14ac:dyDescent="0.35">
      <c r="V52879" s="17"/>
    </row>
    <row r="52880" spans="22:22" x14ac:dyDescent="0.35">
      <c r="V52880" s="17"/>
    </row>
    <row r="52881" spans="22:22" x14ac:dyDescent="0.35">
      <c r="V52881" s="17"/>
    </row>
    <row r="52882" spans="22:22" x14ac:dyDescent="0.35">
      <c r="V52882" s="17"/>
    </row>
    <row r="52883" spans="22:22" x14ac:dyDescent="0.35">
      <c r="V52883" s="17"/>
    </row>
    <row r="52884" spans="22:22" x14ac:dyDescent="0.35">
      <c r="V52884" s="17"/>
    </row>
    <row r="52885" spans="22:22" x14ac:dyDescent="0.35">
      <c r="V52885" s="17"/>
    </row>
    <row r="52886" spans="22:22" x14ac:dyDescent="0.35">
      <c r="V52886" s="17"/>
    </row>
    <row r="52887" spans="22:22" x14ac:dyDescent="0.35">
      <c r="V52887" s="17"/>
    </row>
    <row r="52888" spans="22:22" x14ac:dyDescent="0.35">
      <c r="V52888" s="17"/>
    </row>
    <row r="52889" spans="22:22" x14ac:dyDescent="0.35">
      <c r="V52889" s="17"/>
    </row>
    <row r="52890" spans="22:22" x14ac:dyDescent="0.35">
      <c r="V52890" s="17"/>
    </row>
    <row r="52891" spans="22:22" x14ac:dyDescent="0.35">
      <c r="V52891" s="17"/>
    </row>
    <row r="52892" spans="22:22" x14ac:dyDescent="0.35">
      <c r="V52892" s="17"/>
    </row>
    <row r="52893" spans="22:22" x14ac:dyDescent="0.35">
      <c r="V52893" s="17"/>
    </row>
    <row r="52894" spans="22:22" x14ac:dyDescent="0.35">
      <c r="V52894" s="17"/>
    </row>
    <row r="52895" spans="22:22" x14ac:dyDescent="0.35">
      <c r="V52895" s="17"/>
    </row>
    <row r="52896" spans="22:22" x14ac:dyDescent="0.35">
      <c r="V52896" s="17"/>
    </row>
    <row r="52897" spans="22:22" x14ac:dyDescent="0.35">
      <c r="V52897" s="17"/>
    </row>
    <row r="52898" spans="22:22" x14ac:dyDescent="0.35">
      <c r="V52898" s="17"/>
    </row>
    <row r="52899" spans="22:22" x14ac:dyDescent="0.35">
      <c r="V52899" s="17"/>
    </row>
    <row r="52900" spans="22:22" x14ac:dyDescent="0.35">
      <c r="V52900" s="17"/>
    </row>
    <row r="52901" spans="22:22" x14ac:dyDescent="0.35">
      <c r="V52901" s="17"/>
    </row>
    <row r="52902" spans="22:22" x14ac:dyDescent="0.35">
      <c r="V52902" s="17"/>
    </row>
    <row r="52903" spans="22:22" x14ac:dyDescent="0.35">
      <c r="V52903" s="17"/>
    </row>
    <row r="52904" spans="22:22" x14ac:dyDescent="0.35">
      <c r="V52904" s="17"/>
    </row>
    <row r="52905" spans="22:22" x14ac:dyDescent="0.35">
      <c r="V52905" s="17"/>
    </row>
    <row r="52906" spans="22:22" x14ac:dyDescent="0.35">
      <c r="V52906" s="17"/>
    </row>
    <row r="52907" spans="22:22" x14ac:dyDescent="0.35">
      <c r="V52907" s="17"/>
    </row>
    <row r="52908" spans="22:22" x14ac:dyDescent="0.35">
      <c r="V52908" s="17"/>
    </row>
    <row r="52909" spans="22:22" x14ac:dyDescent="0.35">
      <c r="V52909" s="17"/>
    </row>
    <row r="52910" spans="22:22" x14ac:dyDescent="0.35">
      <c r="V52910" s="17"/>
    </row>
    <row r="52911" spans="22:22" x14ac:dyDescent="0.35">
      <c r="V52911" s="17"/>
    </row>
    <row r="52912" spans="22:22" x14ac:dyDescent="0.35">
      <c r="V52912" s="17"/>
    </row>
    <row r="52913" spans="22:22" x14ac:dyDescent="0.35">
      <c r="V52913" s="17"/>
    </row>
    <row r="52914" spans="22:22" x14ac:dyDescent="0.35">
      <c r="V52914" s="17"/>
    </row>
    <row r="52915" spans="22:22" x14ac:dyDescent="0.35">
      <c r="V52915" s="17"/>
    </row>
    <row r="52916" spans="22:22" x14ac:dyDescent="0.35">
      <c r="V52916" s="17"/>
    </row>
    <row r="52917" spans="22:22" x14ac:dyDescent="0.35">
      <c r="V52917" s="17"/>
    </row>
    <row r="52918" spans="22:22" x14ac:dyDescent="0.35">
      <c r="V52918" s="17"/>
    </row>
    <row r="52919" spans="22:22" x14ac:dyDescent="0.35">
      <c r="V52919" s="17"/>
    </row>
    <row r="52920" spans="22:22" x14ac:dyDescent="0.35">
      <c r="V52920" s="17"/>
    </row>
    <row r="52921" spans="22:22" x14ac:dyDescent="0.35">
      <c r="V52921" s="17"/>
    </row>
    <row r="52922" spans="22:22" x14ac:dyDescent="0.35">
      <c r="V52922" s="17"/>
    </row>
    <row r="52923" spans="22:22" x14ac:dyDescent="0.35">
      <c r="V52923" s="17"/>
    </row>
    <row r="52924" spans="22:22" x14ac:dyDescent="0.35">
      <c r="V52924" s="17"/>
    </row>
    <row r="52925" spans="22:22" x14ac:dyDescent="0.35">
      <c r="V52925" s="17"/>
    </row>
    <row r="52926" spans="22:22" x14ac:dyDescent="0.35">
      <c r="V52926" s="17"/>
    </row>
    <row r="52927" spans="22:22" x14ac:dyDescent="0.35">
      <c r="V52927" s="17"/>
    </row>
    <row r="52928" spans="22:22" x14ac:dyDescent="0.35">
      <c r="V52928" s="17"/>
    </row>
    <row r="52929" spans="22:22" x14ac:dyDescent="0.35">
      <c r="V52929" s="17"/>
    </row>
    <row r="52930" spans="22:22" x14ac:dyDescent="0.35">
      <c r="V52930" s="17"/>
    </row>
    <row r="52931" spans="22:22" x14ac:dyDescent="0.35">
      <c r="V52931" s="17"/>
    </row>
    <row r="52932" spans="22:22" x14ac:dyDescent="0.35">
      <c r="V52932" s="17"/>
    </row>
    <row r="52933" spans="22:22" x14ac:dyDescent="0.35">
      <c r="V52933" s="17"/>
    </row>
    <row r="52934" spans="22:22" x14ac:dyDescent="0.35">
      <c r="V52934" s="17"/>
    </row>
    <row r="52935" spans="22:22" x14ac:dyDescent="0.35">
      <c r="V52935" s="17"/>
    </row>
    <row r="52936" spans="22:22" x14ac:dyDescent="0.35">
      <c r="V52936" s="17"/>
    </row>
    <row r="52937" spans="22:22" x14ac:dyDescent="0.35">
      <c r="V52937" s="17"/>
    </row>
    <row r="52938" spans="22:22" x14ac:dyDescent="0.35">
      <c r="V52938" s="17"/>
    </row>
    <row r="52939" spans="22:22" x14ac:dyDescent="0.35">
      <c r="V52939" s="17"/>
    </row>
    <row r="52940" spans="22:22" x14ac:dyDescent="0.35">
      <c r="V52940" s="17"/>
    </row>
    <row r="52941" spans="22:22" x14ac:dyDescent="0.35">
      <c r="V52941" s="17"/>
    </row>
    <row r="52942" spans="22:22" x14ac:dyDescent="0.35">
      <c r="V52942" s="17"/>
    </row>
    <row r="52943" spans="22:22" x14ac:dyDescent="0.35">
      <c r="V52943" s="17"/>
    </row>
    <row r="52944" spans="22:22" x14ac:dyDescent="0.35">
      <c r="V52944" s="17"/>
    </row>
    <row r="52945" spans="22:22" x14ac:dyDescent="0.35">
      <c r="V52945" s="17"/>
    </row>
    <row r="52946" spans="22:22" x14ac:dyDescent="0.35">
      <c r="V52946" s="17"/>
    </row>
    <row r="52947" spans="22:22" x14ac:dyDescent="0.35">
      <c r="V52947" s="17"/>
    </row>
    <row r="52948" spans="22:22" x14ac:dyDescent="0.35">
      <c r="V52948" s="17"/>
    </row>
    <row r="52949" spans="22:22" x14ac:dyDescent="0.35">
      <c r="V52949" s="17"/>
    </row>
    <row r="52950" spans="22:22" x14ac:dyDescent="0.35">
      <c r="V52950" s="17"/>
    </row>
    <row r="52951" spans="22:22" x14ac:dyDescent="0.35">
      <c r="V52951" s="17"/>
    </row>
    <row r="52952" spans="22:22" x14ac:dyDescent="0.35">
      <c r="V52952" s="17"/>
    </row>
    <row r="52953" spans="22:22" x14ac:dyDescent="0.35">
      <c r="V52953" s="17"/>
    </row>
    <row r="52954" spans="22:22" x14ac:dyDescent="0.35">
      <c r="V52954" s="17"/>
    </row>
    <row r="52955" spans="22:22" x14ac:dyDescent="0.35">
      <c r="V52955" s="17"/>
    </row>
    <row r="52956" spans="22:22" x14ac:dyDescent="0.35">
      <c r="V52956" s="17"/>
    </row>
    <row r="52957" spans="22:22" x14ac:dyDescent="0.35">
      <c r="V52957" s="17"/>
    </row>
    <row r="52958" spans="22:22" x14ac:dyDescent="0.35">
      <c r="V52958" s="17"/>
    </row>
    <row r="52959" spans="22:22" x14ac:dyDescent="0.35">
      <c r="V52959" s="17"/>
    </row>
    <row r="52960" spans="22:22" x14ac:dyDescent="0.35">
      <c r="V52960" s="17"/>
    </row>
    <row r="52961" spans="22:22" x14ac:dyDescent="0.35">
      <c r="V52961" s="17"/>
    </row>
    <row r="52962" spans="22:22" x14ac:dyDescent="0.35">
      <c r="V52962" s="17"/>
    </row>
    <row r="52963" spans="22:22" x14ac:dyDescent="0.35">
      <c r="V52963" s="17"/>
    </row>
    <row r="52964" spans="22:22" x14ac:dyDescent="0.35">
      <c r="V52964" s="17"/>
    </row>
    <row r="52965" spans="22:22" x14ac:dyDescent="0.35">
      <c r="V52965" s="17"/>
    </row>
    <row r="52966" spans="22:22" x14ac:dyDescent="0.35">
      <c r="V52966" s="17"/>
    </row>
    <row r="52967" spans="22:22" x14ac:dyDescent="0.35">
      <c r="V52967" s="17"/>
    </row>
    <row r="52968" spans="22:22" x14ac:dyDescent="0.35">
      <c r="V52968" s="17"/>
    </row>
    <row r="52969" spans="22:22" x14ac:dyDescent="0.35">
      <c r="V52969" s="17"/>
    </row>
    <row r="52970" spans="22:22" x14ac:dyDescent="0.35">
      <c r="V52970" s="17"/>
    </row>
    <row r="52971" spans="22:22" x14ac:dyDescent="0.35">
      <c r="V52971" s="17"/>
    </row>
    <row r="52972" spans="22:22" x14ac:dyDescent="0.35">
      <c r="V52972" s="17"/>
    </row>
    <row r="52973" spans="22:22" x14ac:dyDescent="0.35">
      <c r="V52973" s="17"/>
    </row>
    <row r="52974" spans="22:22" x14ac:dyDescent="0.35">
      <c r="V52974" s="17"/>
    </row>
    <row r="52975" spans="22:22" x14ac:dyDescent="0.35">
      <c r="V52975" s="17"/>
    </row>
    <row r="52976" spans="22:22" x14ac:dyDescent="0.35">
      <c r="V52976" s="17"/>
    </row>
    <row r="52977" spans="22:22" x14ac:dyDescent="0.35">
      <c r="V52977" s="17"/>
    </row>
    <row r="52978" spans="22:22" x14ac:dyDescent="0.35">
      <c r="V52978" s="17"/>
    </row>
    <row r="52979" spans="22:22" x14ac:dyDescent="0.35">
      <c r="V52979" s="17"/>
    </row>
    <row r="52980" spans="22:22" x14ac:dyDescent="0.35">
      <c r="V52980" s="17"/>
    </row>
    <row r="52981" spans="22:22" x14ac:dyDescent="0.35">
      <c r="V52981" s="17"/>
    </row>
    <row r="52982" spans="22:22" x14ac:dyDescent="0.35">
      <c r="V52982" s="17"/>
    </row>
    <row r="52983" spans="22:22" x14ac:dyDescent="0.35">
      <c r="V52983" s="17"/>
    </row>
    <row r="52984" spans="22:22" x14ac:dyDescent="0.35">
      <c r="V52984" s="17"/>
    </row>
    <row r="52985" spans="22:22" x14ac:dyDescent="0.35">
      <c r="V52985" s="17"/>
    </row>
    <row r="52986" spans="22:22" x14ac:dyDescent="0.35">
      <c r="V52986" s="17"/>
    </row>
    <row r="52987" spans="22:22" x14ac:dyDescent="0.35">
      <c r="V52987" s="17"/>
    </row>
    <row r="52988" spans="22:22" x14ac:dyDescent="0.35">
      <c r="V52988" s="17"/>
    </row>
    <row r="52989" spans="22:22" x14ac:dyDescent="0.35">
      <c r="V52989" s="17"/>
    </row>
    <row r="52990" spans="22:22" x14ac:dyDescent="0.35">
      <c r="V52990" s="17"/>
    </row>
    <row r="52991" spans="22:22" x14ac:dyDescent="0.35">
      <c r="V52991" s="17"/>
    </row>
    <row r="52992" spans="22:22" x14ac:dyDescent="0.35">
      <c r="V52992" s="17"/>
    </row>
    <row r="52993" spans="22:22" x14ac:dyDescent="0.35">
      <c r="V52993" s="17"/>
    </row>
    <row r="52994" spans="22:22" x14ac:dyDescent="0.35">
      <c r="V52994" s="17"/>
    </row>
    <row r="52995" spans="22:22" x14ac:dyDescent="0.35">
      <c r="V52995" s="17"/>
    </row>
    <row r="52996" spans="22:22" x14ac:dyDescent="0.35">
      <c r="V52996" s="17"/>
    </row>
    <row r="52997" spans="22:22" x14ac:dyDescent="0.35">
      <c r="V52997" s="17"/>
    </row>
    <row r="52998" spans="22:22" x14ac:dyDescent="0.35">
      <c r="V52998" s="17"/>
    </row>
    <row r="52999" spans="22:22" x14ac:dyDescent="0.35">
      <c r="V52999" s="17"/>
    </row>
    <row r="53000" spans="22:22" x14ac:dyDescent="0.35">
      <c r="V53000" s="17"/>
    </row>
    <row r="53001" spans="22:22" x14ac:dyDescent="0.35">
      <c r="V53001" s="17"/>
    </row>
    <row r="53002" spans="22:22" x14ac:dyDescent="0.35">
      <c r="V53002" s="17"/>
    </row>
    <row r="53003" spans="22:22" x14ac:dyDescent="0.35">
      <c r="V53003" s="17"/>
    </row>
    <row r="53004" spans="22:22" x14ac:dyDescent="0.35">
      <c r="V53004" s="17"/>
    </row>
    <row r="53005" spans="22:22" x14ac:dyDescent="0.35">
      <c r="V53005" s="17"/>
    </row>
    <row r="53006" spans="22:22" x14ac:dyDescent="0.35">
      <c r="V53006" s="17"/>
    </row>
    <row r="53007" spans="22:22" x14ac:dyDescent="0.35">
      <c r="V53007" s="17"/>
    </row>
    <row r="53008" spans="22:22" x14ac:dyDescent="0.35">
      <c r="V53008" s="17"/>
    </row>
    <row r="53009" spans="22:22" x14ac:dyDescent="0.35">
      <c r="V53009" s="17"/>
    </row>
    <row r="53010" spans="22:22" x14ac:dyDescent="0.35">
      <c r="V53010" s="17"/>
    </row>
    <row r="53011" spans="22:22" x14ac:dyDescent="0.35">
      <c r="V53011" s="17"/>
    </row>
    <row r="53012" spans="22:22" x14ac:dyDescent="0.35">
      <c r="V53012" s="17"/>
    </row>
    <row r="53013" spans="22:22" x14ac:dyDescent="0.35">
      <c r="V53013" s="17"/>
    </row>
    <row r="53014" spans="22:22" x14ac:dyDescent="0.35">
      <c r="V53014" s="17"/>
    </row>
    <row r="53015" spans="22:22" x14ac:dyDescent="0.35">
      <c r="V53015" s="17"/>
    </row>
    <row r="53016" spans="22:22" x14ac:dyDescent="0.35">
      <c r="V53016" s="17"/>
    </row>
    <row r="53017" spans="22:22" x14ac:dyDescent="0.35">
      <c r="V53017" s="17"/>
    </row>
    <row r="53018" spans="22:22" x14ac:dyDescent="0.35">
      <c r="V53018" s="17"/>
    </row>
    <row r="53019" spans="22:22" x14ac:dyDescent="0.35">
      <c r="V53019" s="17"/>
    </row>
    <row r="53020" spans="22:22" x14ac:dyDescent="0.35">
      <c r="V53020" s="17"/>
    </row>
    <row r="53021" spans="22:22" x14ac:dyDescent="0.35">
      <c r="V53021" s="17"/>
    </row>
    <row r="53022" spans="22:22" x14ac:dyDescent="0.35">
      <c r="V53022" s="17"/>
    </row>
    <row r="53023" spans="22:22" x14ac:dyDescent="0.35">
      <c r="V53023" s="17"/>
    </row>
    <row r="53024" spans="22:22" x14ac:dyDescent="0.35">
      <c r="V53024" s="17"/>
    </row>
    <row r="53025" spans="22:22" x14ac:dyDescent="0.35">
      <c r="V53025" s="17"/>
    </row>
    <row r="53026" spans="22:22" x14ac:dyDescent="0.35">
      <c r="V53026" s="17"/>
    </row>
    <row r="53027" spans="22:22" x14ac:dyDescent="0.35">
      <c r="V53027" s="17"/>
    </row>
    <row r="53028" spans="22:22" x14ac:dyDescent="0.35">
      <c r="V53028" s="17"/>
    </row>
    <row r="53029" spans="22:22" x14ac:dyDescent="0.35">
      <c r="V53029" s="17"/>
    </row>
    <row r="53030" spans="22:22" x14ac:dyDescent="0.35">
      <c r="V53030" s="17"/>
    </row>
    <row r="53031" spans="22:22" x14ac:dyDescent="0.35">
      <c r="V53031" s="17"/>
    </row>
    <row r="53032" spans="22:22" x14ac:dyDescent="0.35">
      <c r="V53032" s="17"/>
    </row>
    <row r="53033" spans="22:22" x14ac:dyDescent="0.35">
      <c r="V53033" s="17"/>
    </row>
    <row r="53034" spans="22:22" x14ac:dyDescent="0.35">
      <c r="V53034" s="17"/>
    </row>
    <row r="53035" spans="22:22" x14ac:dyDescent="0.35">
      <c r="V53035" s="17"/>
    </row>
    <row r="53036" spans="22:22" x14ac:dyDescent="0.35">
      <c r="V53036" s="17"/>
    </row>
    <row r="53037" spans="22:22" x14ac:dyDescent="0.35">
      <c r="V53037" s="17"/>
    </row>
    <row r="53038" spans="22:22" x14ac:dyDescent="0.35">
      <c r="V53038" s="17"/>
    </row>
    <row r="53039" spans="22:22" x14ac:dyDescent="0.35">
      <c r="V53039" s="17"/>
    </row>
    <row r="53040" spans="22:22" x14ac:dyDescent="0.35">
      <c r="V53040" s="17"/>
    </row>
    <row r="53041" spans="22:22" x14ac:dyDescent="0.35">
      <c r="V53041" s="17"/>
    </row>
    <row r="53042" spans="22:22" x14ac:dyDescent="0.35">
      <c r="V53042" s="17"/>
    </row>
    <row r="53043" spans="22:22" x14ac:dyDescent="0.35">
      <c r="V53043" s="17"/>
    </row>
    <row r="53044" spans="22:22" x14ac:dyDescent="0.35">
      <c r="V53044" s="17"/>
    </row>
    <row r="53045" spans="22:22" x14ac:dyDescent="0.35">
      <c r="V53045" s="17"/>
    </row>
    <row r="53046" spans="22:22" x14ac:dyDescent="0.35">
      <c r="V53046" s="17"/>
    </row>
    <row r="53047" spans="22:22" x14ac:dyDescent="0.35">
      <c r="V53047" s="17"/>
    </row>
    <row r="53048" spans="22:22" x14ac:dyDescent="0.35">
      <c r="V53048" s="17"/>
    </row>
    <row r="53049" spans="22:22" x14ac:dyDescent="0.35">
      <c r="V53049" s="17"/>
    </row>
    <row r="53050" spans="22:22" x14ac:dyDescent="0.35">
      <c r="V53050" s="17"/>
    </row>
    <row r="53051" spans="22:22" x14ac:dyDescent="0.35">
      <c r="V53051" s="17"/>
    </row>
    <row r="53052" spans="22:22" x14ac:dyDescent="0.35">
      <c r="V53052" s="17"/>
    </row>
    <row r="53053" spans="22:22" x14ac:dyDescent="0.35">
      <c r="V53053" s="17"/>
    </row>
    <row r="53054" spans="22:22" x14ac:dyDescent="0.35">
      <c r="V53054" s="17"/>
    </row>
    <row r="53055" spans="22:22" x14ac:dyDescent="0.35">
      <c r="V53055" s="17"/>
    </row>
    <row r="53056" spans="22:22" x14ac:dyDescent="0.35">
      <c r="V53056" s="17"/>
    </row>
    <row r="53057" spans="22:22" x14ac:dyDescent="0.35">
      <c r="V53057" s="17"/>
    </row>
    <row r="53058" spans="22:22" x14ac:dyDescent="0.35">
      <c r="V53058" s="17"/>
    </row>
    <row r="53059" spans="22:22" x14ac:dyDescent="0.35">
      <c r="V53059" s="17"/>
    </row>
    <row r="53060" spans="22:22" x14ac:dyDescent="0.35">
      <c r="V53060" s="17"/>
    </row>
    <row r="53061" spans="22:22" x14ac:dyDescent="0.35">
      <c r="V53061" s="17"/>
    </row>
    <row r="53062" spans="22:22" x14ac:dyDescent="0.35">
      <c r="V53062" s="17"/>
    </row>
    <row r="53063" spans="22:22" x14ac:dyDescent="0.35">
      <c r="V53063" s="17"/>
    </row>
    <row r="53064" spans="22:22" x14ac:dyDescent="0.35">
      <c r="V53064" s="17"/>
    </row>
    <row r="53065" spans="22:22" x14ac:dyDescent="0.35">
      <c r="V53065" s="17"/>
    </row>
    <row r="53066" spans="22:22" x14ac:dyDescent="0.35">
      <c r="V53066" s="17"/>
    </row>
    <row r="53067" spans="22:22" x14ac:dyDescent="0.35">
      <c r="V53067" s="17"/>
    </row>
    <row r="53068" spans="22:22" x14ac:dyDescent="0.35">
      <c r="V53068" s="17"/>
    </row>
    <row r="53069" spans="22:22" x14ac:dyDescent="0.35">
      <c r="V53069" s="17"/>
    </row>
    <row r="53070" spans="22:22" x14ac:dyDescent="0.35">
      <c r="V53070" s="17"/>
    </row>
    <row r="53071" spans="22:22" x14ac:dyDescent="0.35">
      <c r="V53071" s="17"/>
    </row>
    <row r="53072" spans="22:22" x14ac:dyDescent="0.35">
      <c r="V53072" s="17"/>
    </row>
    <row r="53073" spans="22:22" x14ac:dyDescent="0.35">
      <c r="V53073" s="17"/>
    </row>
    <row r="53074" spans="22:22" x14ac:dyDescent="0.35">
      <c r="V53074" s="17"/>
    </row>
    <row r="53075" spans="22:22" x14ac:dyDescent="0.35">
      <c r="V53075" s="17"/>
    </row>
    <row r="53076" spans="22:22" x14ac:dyDescent="0.35">
      <c r="V53076" s="17"/>
    </row>
    <row r="53077" spans="22:22" x14ac:dyDescent="0.35">
      <c r="V53077" s="17"/>
    </row>
    <row r="53078" spans="22:22" x14ac:dyDescent="0.35">
      <c r="V53078" s="17"/>
    </row>
    <row r="53079" spans="22:22" x14ac:dyDescent="0.35">
      <c r="V53079" s="17"/>
    </row>
    <row r="53080" spans="22:22" x14ac:dyDescent="0.35">
      <c r="V53080" s="17"/>
    </row>
    <row r="53081" spans="22:22" x14ac:dyDescent="0.35">
      <c r="V53081" s="17"/>
    </row>
    <row r="53082" spans="22:22" x14ac:dyDescent="0.35">
      <c r="V53082" s="17"/>
    </row>
    <row r="53083" spans="22:22" x14ac:dyDescent="0.35">
      <c r="V53083" s="17"/>
    </row>
    <row r="53084" spans="22:22" x14ac:dyDescent="0.35">
      <c r="V53084" s="17"/>
    </row>
    <row r="53085" spans="22:22" x14ac:dyDescent="0.35">
      <c r="V53085" s="17"/>
    </row>
    <row r="53086" spans="22:22" x14ac:dyDescent="0.35">
      <c r="V53086" s="17"/>
    </row>
    <row r="53087" spans="22:22" x14ac:dyDescent="0.35">
      <c r="V53087" s="17"/>
    </row>
    <row r="53088" spans="22:22" x14ac:dyDescent="0.35">
      <c r="V53088" s="17"/>
    </row>
    <row r="53089" spans="22:22" x14ac:dyDescent="0.35">
      <c r="V53089" s="17"/>
    </row>
    <row r="53090" spans="22:22" x14ac:dyDescent="0.35">
      <c r="V53090" s="17"/>
    </row>
    <row r="53091" spans="22:22" x14ac:dyDescent="0.35">
      <c r="V53091" s="17"/>
    </row>
    <row r="53092" spans="22:22" x14ac:dyDescent="0.35">
      <c r="V53092" s="17"/>
    </row>
    <row r="53093" spans="22:22" x14ac:dyDescent="0.35">
      <c r="V53093" s="17"/>
    </row>
    <row r="53094" spans="22:22" x14ac:dyDescent="0.35">
      <c r="V53094" s="17"/>
    </row>
    <row r="53095" spans="22:22" x14ac:dyDescent="0.35">
      <c r="V53095" s="17"/>
    </row>
    <row r="53096" spans="22:22" x14ac:dyDescent="0.35">
      <c r="V53096" s="17"/>
    </row>
    <row r="53097" spans="22:22" x14ac:dyDescent="0.35">
      <c r="V53097" s="17"/>
    </row>
    <row r="53098" spans="22:22" x14ac:dyDescent="0.35">
      <c r="V53098" s="17"/>
    </row>
    <row r="53099" spans="22:22" x14ac:dyDescent="0.35">
      <c r="V53099" s="17"/>
    </row>
    <row r="53100" spans="22:22" x14ac:dyDescent="0.35">
      <c r="V53100" s="17"/>
    </row>
    <row r="53101" spans="22:22" x14ac:dyDescent="0.35">
      <c r="V53101" s="17"/>
    </row>
    <row r="53102" spans="22:22" x14ac:dyDescent="0.35">
      <c r="V53102" s="17"/>
    </row>
    <row r="53103" spans="22:22" x14ac:dyDescent="0.35">
      <c r="V53103" s="17"/>
    </row>
    <row r="53104" spans="22:22" x14ac:dyDescent="0.35">
      <c r="V53104" s="17"/>
    </row>
    <row r="53105" spans="22:22" x14ac:dyDescent="0.35">
      <c r="V53105" s="17"/>
    </row>
    <row r="53106" spans="22:22" x14ac:dyDescent="0.35">
      <c r="V53106" s="17"/>
    </row>
    <row r="53107" spans="22:22" x14ac:dyDescent="0.35">
      <c r="V53107" s="17"/>
    </row>
    <row r="53108" spans="22:22" x14ac:dyDescent="0.35">
      <c r="V53108" s="17"/>
    </row>
    <row r="53109" spans="22:22" x14ac:dyDescent="0.35">
      <c r="V53109" s="17"/>
    </row>
    <row r="53110" spans="22:22" x14ac:dyDescent="0.35">
      <c r="V53110" s="17"/>
    </row>
    <row r="53111" spans="22:22" x14ac:dyDescent="0.35">
      <c r="V53111" s="17"/>
    </row>
    <row r="53112" spans="22:22" x14ac:dyDescent="0.35">
      <c r="V53112" s="17"/>
    </row>
    <row r="53113" spans="22:22" x14ac:dyDescent="0.35">
      <c r="V53113" s="17"/>
    </row>
    <row r="53114" spans="22:22" x14ac:dyDescent="0.35">
      <c r="V53114" s="17"/>
    </row>
    <row r="53115" spans="22:22" x14ac:dyDescent="0.35">
      <c r="V53115" s="17"/>
    </row>
    <row r="53116" spans="22:22" x14ac:dyDescent="0.35">
      <c r="V53116" s="17"/>
    </row>
    <row r="53117" spans="22:22" x14ac:dyDescent="0.35">
      <c r="V53117" s="17"/>
    </row>
    <row r="53118" spans="22:22" x14ac:dyDescent="0.35">
      <c r="V53118" s="17"/>
    </row>
    <row r="53119" spans="22:22" x14ac:dyDescent="0.35">
      <c r="V53119" s="17"/>
    </row>
    <row r="53120" spans="22:22" x14ac:dyDescent="0.35">
      <c r="V53120" s="17"/>
    </row>
    <row r="53121" spans="22:22" x14ac:dyDescent="0.35">
      <c r="V53121" s="17"/>
    </row>
    <row r="53122" spans="22:22" x14ac:dyDescent="0.35">
      <c r="V53122" s="17"/>
    </row>
    <row r="53123" spans="22:22" x14ac:dyDescent="0.35">
      <c r="V53123" s="17"/>
    </row>
    <row r="53124" spans="22:22" x14ac:dyDescent="0.35">
      <c r="V53124" s="17"/>
    </row>
    <row r="53125" spans="22:22" x14ac:dyDescent="0.35">
      <c r="V53125" s="17"/>
    </row>
    <row r="53126" spans="22:22" x14ac:dyDescent="0.35">
      <c r="V53126" s="17"/>
    </row>
    <row r="53127" spans="22:22" x14ac:dyDescent="0.35">
      <c r="V53127" s="17"/>
    </row>
    <row r="53128" spans="22:22" x14ac:dyDescent="0.35">
      <c r="V53128" s="17"/>
    </row>
    <row r="53129" spans="22:22" x14ac:dyDescent="0.35">
      <c r="V53129" s="17"/>
    </row>
    <row r="53130" spans="22:22" x14ac:dyDescent="0.35">
      <c r="V53130" s="17"/>
    </row>
    <row r="53131" spans="22:22" x14ac:dyDescent="0.35">
      <c r="V53131" s="17"/>
    </row>
    <row r="53132" spans="22:22" x14ac:dyDescent="0.35">
      <c r="V53132" s="17"/>
    </row>
    <row r="53133" spans="22:22" x14ac:dyDescent="0.35">
      <c r="V53133" s="17"/>
    </row>
    <row r="53134" spans="22:22" x14ac:dyDescent="0.35">
      <c r="V53134" s="17"/>
    </row>
    <row r="53135" spans="22:22" x14ac:dyDescent="0.35">
      <c r="V53135" s="17"/>
    </row>
    <row r="53136" spans="22:22" x14ac:dyDescent="0.35">
      <c r="V53136" s="17"/>
    </row>
    <row r="53137" spans="22:22" x14ac:dyDescent="0.35">
      <c r="V53137" s="17"/>
    </row>
    <row r="53138" spans="22:22" x14ac:dyDescent="0.35">
      <c r="V53138" s="17"/>
    </row>
    <row r="53139" spans="22:22" x14ac:dyDescent="0.35">
      <c r="V53139" s="17"/>
    </row>
    <row r="53140" spans="22:22" x14ac:dyDescent="0.35">
      <c r="V53140" s="17"/>
    </row>
    <row r="53141" spans="22:22" x14ac:dyDescent="0.35">
      <c r="V53141" s="17"/>
    </row>
    <row r="53142" spans="22:22" x14ac:dyDescent="0.35">
      <c r="V53142" s="17"/>
    </row>
    <row r="53143" spans="22:22" x14ac:dyDescent="0.35">
      <c r="V53143" s="17"/>
    </row>
    <row r="53144" spans="22:22" x14ac:dyDescent="0.35">
      <c r="V53144" s="17"/>
    </row>
    <row r="53145" spans="22:22" x14ac:dyDescent="0.35">
      <c r="V53145" s="17"/>
    </row>
    <row r="53146" spans="22:22" x14ac:dyDescent="0.35">
      <c r="V53146" s="17"/>
    </row>
    <row r="53147" spans="22:22" x14ac:dyDescent="0.35">
      <c r="V53147" s="17"/>
    </row>
    <row r="53148" spans="22:22" x14ac:dyDescent="0.35">
      <c r="V53148" s="17"/>
    </row>
    <row r="53149" spans="22:22" x14ac:dyDescent="0.35">
      <c r="V53149" s="17"/>
    </row>
    <row r="53150" spans="22:22" x14ac:dyDescent="0.35">
      <c r="V53150" s="17"/>
    </row>
    <row r="53151" spans="22:22" x14ac:dyDescent="0.35">
      <c r="V53151" s="17"/>
    </row>
    <row r="53152" spans="22:22" x14ac:dyDescent="0.35">
      <c r="V53152" s="17"/>
    </row>
    <row r="53153" spans="22:22" x14ac:dyDescent="0.35">
      <c r="V53153" s="17"/>
    </row>
    <row r="53154" spans="22:22" x14ac:dyDescent="0.35">
      <c r="V53154" s="17"/>
    </row>
    <row r="53155" spans="22:22" x14ac:dyDescent="0.35">
      <c r="V53155" s="17"/>
    </row>
    <row r="53156" spans="22:22" x14ac:dyDescent="0.35">
      <c r="V53156" s="17"/>
    </row>
    <row r="53157" spans="22:22" x14ac:dyDescent="0.35">
      <c r="V53157" s="17"/>
    </row>
    <row r="53158" spans="22:22" x14ac:dyDescent="0.35">
      <c r="V53158" s="17"/>
    </row>
    <row r="53159" spans="22:22" x14ac:dyDescent="0.35">
      <c r="V53159" s="17"/>
    </row>
    <row r="53160" spans="22:22" x14ac:dyDescent="0.35">
      <c r="V53160" s="17"/>
    </row>
    <row r="53161" spans="22:22" x14ac:dyDescent="0.35">
      <c r="V53161" s="1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88755-ED52-40B0-AF53-D1D9F64345E0}">
  <sheetPr>
    <tabColor theme="0" tint="-0.14999847407452621"/>
  </sheetPr>
  <dimension ref="A1:BPG19"/>
  <sheetViews>
    <sheetView zoomScaleNormal="100" workbookViewId="0">
      <pane xSplit="4" ySplit="7" topLeftCell="V8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D25" sqref="D25"/>
    </sheetView>
  </sheetViews>
  <sheetFormatPr defaultRowHeight="14.5" x14ac:dyDescent="0.35"/>
  <cols>
    <col min="3" max="3" width="19.90625" bestFit="1" customWidth="1"/>
    <col min="4" max="4" width="24.90625" customWidth="1"/>
    <col min="5" max="25" width="14.6328125" customWidth="1"/>
    <col min="26" max="26" width="15.7265625" bestFit="1" customWidth="1"/>
    <col min="27" max="55" width="14.6328125" customWidth="1"/>
  </cols>
  <sheetData>
    <row r="1" spans="1:1775" s="54" customFormat="1" ht="23" x14ac:dyDescent="0.5">
      <c r="A1" s="61" t="s">
        <v>113</v>
      </c>
      <c r="B1" s="57"/>
    </row>
    <row r="2" spans="1:1775" s="54" customFormat="1" x14ac:dyDescent="0.35">
      <c r="B2" s="57"/>
    </row>
    <row r="3" spans="1:1775" s="54" customFormat="1" x14ac:dyDescent="0.35">
      <c r="B3" s="57"/>
    </row>
    <row r="4" spans="1:1775" s="54" customFormat="1" ht="20" x14ac:dyDescent="0.4">
      <c r="A4" s="34" t="s">
        <v>116</v>
      </c>
      <c r="B4" s="57"/>
    </row>
    <row r="5" spans="1:1775" s="54" customFormat="1" x14ac:dyDescent="0.35">
      <c r="A5" s="36"/>
      <c r="B5" s="57"/>
    </row>
    <row r="6" spans="1:1775" s="54" customFormat="1" x14ac:dyDescent="0.35">
      <c r="A6" s="36"/>
      <c r="B6" s="57" t="s">
        <v>223</v>
      </c>
    </row>
    <row r="7" spans="1:1775" s="31" customFormat="1" x14ac:dyDescent="0.35">
      <c r="E7" s="31">
        <v>1971</v>
      </c>
      <c r="F7" s="31">
        <f t="shared" ref="F7:X7" si="0">E7+1</f>
        <v>1972</v>
      </c>
      <c r="G7" s="31">
        <f t="shared" si="0"/>
        <v>1973</v>
      </c>
      <c r="H7" s="31">
        <f t="shared" si="0"/>
        <v>1974</v>
      </c>
      <c r="I7" s="31">
        <f t="shared" si="0"/>
        <v>1975</v>
      </c>
      <c r="J7" s="31">
        <f t="shared" si="0"/>
        <v>1976</v>
      </c>
      <c r="K7" s="31">
        <f t="shared" si="0"/>
        <v>1977</v>
      </c>
      <c r="L7" s="31">
        <f t="shared" si="0"/>
        <v>1978</v>
      </c>
      <c r="M7" s="31">
        <f t="shared" si="0"/>
        <v>1979</v>
      </c>
      <c r="N7" s="31">
        <f t="shared" si="0"/>
        <v>1980</v>
      </c>
      <c r="O7" s="31">
        <f t="shared" si="0"/>
        <v>1981</v>
      </c>
      <c r="P7" s="31">
        <f t="shared" si="0"/>
        <v>1982</v>
      </c>
      <c r="Q7" s="31">
        <f t="shared" si="0"/>
        <v>1983</v>
      </c>
      <c r="R7" s="31">
        <f t="shared" si="0"/>
        <v>1984</v>
      </c>
      <c r="S7" s="31">
        <f t="shared" si="0"/>
        <v>1985</v>
      </c>
      <c r="T7" s="31">
        <f t="shared" si="0"/>
        <v>1986</v>
      </c>
      <c r="U7" s="31">
        <f t="shared" si="0"/>
        <v>1987</v>
      </c>
      <c r="V7" s="31">
        <f t="shared" si="0"/>
        <v>1988</v>
      </c>
      <c r="W7" s="31">
        <f t="shared" si="0"/>
        <v>1989</v>
      </c>
      <c r="X7" s="31">
        <f t="shared" si="0"/>
        <v>1990</v>
      </c>
      <c r="Y7" s="31">
        <v>1991</v>
      </c>
      <c r="Z7" s="31">
        <v>1992</v>
      </c>
      <c r="AA7" s="31">
        <v>1993</v>
      </c>
      <c r="AB7" s="31">
        <v>1994</v>
      </c>
      <c r="AC7" s="31">
        <v>1995</v>
      </c>
      <c r="AD7" s="31">
        <v>1996</v>
      </c>
      <c r="AE7" s="31">
        <v>1997</v>
      </c>
      <c r="AF7" s="31">
        <v>1998</v>
      </c>
      <c r="AG7" s="31">
        <v>1999</v>
      </c>
      <c r="AH7" s="31">
        <v>2000</v>
      </c>
      <c r="AI7" s="31">
        <v>2001</v>
      </c>
      <c r="AJ7" s="31">
        <v>2002</v>
      </c>
      <c r="AK7" s="31">
        <v>2003</v>
      </c>
      <c r="AL7" s="31">
        <v>2004</v>
      </c>
      <c r="AM7" s="31">
        <v>2005</v>
      </c>
      <c r="AN7" s="31">
        <v>2006</v>
      </c>
      <c r="AO7" s="31">
        <v>2007</v>
      </c>
      <c r="AP7" s="31">
        <v>2008</v>
      </c>
      <c r="AQ7" s="31">
        <v>2009</v>
      </c>
      <c r="AR7" s="31">
        <v>2010</v>
      </c>
      <c r="AS7" s="31">
        <f t="shared" ref="AS7:AZ7" si="1">AR7+1</f>
        <v>2011</v>
      </c>
      <c r="AT7" s="31">
        <f t="shared" si="1"/>
        <v>2012</v>
      </c>
      <c r="AU7" s="31">
        <f t="shared" si="1"/>
        <v>2013</v>
      </c>
      <c r="AV7" s="31">
        <f t="shared" si="1"/>
        <v>2014</v>
      </c>
      <c r="AW7" s="31">
        <f t="shared" si="1"/>
        <v>2015</v>
      </c>
      <c r="AX7" s="31">
        <f t="shared" si="1"/>
        <v>2016</v>
      </c>
      <c r="AY7" s="31">
        <f t="shared" si="1"/>
        <v>2017</v>
      </c>
      <c r="AZ7" s="31">
        <f t="shared" si="1"/>
        <v>2018</v>
      </c>
      <c r="BA7" s="31">
        <v>2019</v>
      </c>
      <c r="BB7" s="31">
        <v>2020</v>
      </c>
      <c r="BC7" s="31">
        <v>2021</v>
      </c>
      <c r="BD7" s="93"/>
      <c r="BE7" s="93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</row>
    <row r="8" spans="1:1775" s="26" customFormat="1" ht="29" x14ac:dyDescent="0.35">
      <c r="A8" s="53" t="s">
        <v>459</v>
      </c>
      <c r="C8" s="26" t="s">
        <v>455</v>
      </c>
      <c r="D8" s="170" t="s">
        <v>454</v>
      </c>
      <c r="E8" s="69" t="s">
        <v>256</v>
      </c>
      <c r="F8" s="69" t="s">
        <v>256</v>
      </c>
      <c r="G8" s="69" t="s">
        <v>256</v>
      </c>
      <c r="H8" s="69" t="s">
        <v>256</v>
      </c>
      <c r="I8" s="69" t="s">
        <v>256</v>
      </c>
      <c r="J8" s="69" t="s">
        <v>256</v>
      </c>
      <c r="K8" s="69" t="s">
        <v>256</v>
      </c>
      <c r="L8" s="69" t="s">
        <v>256</v>
      </c>
      <c r="M8" s="69" t="s">
        <v>256</v>
      </c>
      <c r="N8" s="69" t="s">
        <v>256</v>
      </c>
      <c r="O8" s="69" t="s">
        <v>256</v>
      </c>
      <c r="P8" s="69" t="s">
        <v>256</v>
      </c>
      <c r="Q8" s="69" t="s">
        <v>256</v>
      </c>
      <c r="R8" s="69" t="s">
        <v>256</v>
      </c>
      <c r="S8" s="69" t="s">
        <v>256</v>
      </c>
      <c r="T8" s="69" t="s">
        <v>256</v>
      </c>
      <c r="U8" s="69" t="s">
        <v>256</v>
      </c>
      <c r="V8" s="69" t="s">
        <v>256</v>
      </c>
      <c r="W8" s="69" t="s">
        <v>256</v>
      </c>
      <c r="X8" s="69" t="s">
        <v>256</v>
      </c>
      <c r="Y8" s="69" t="s">
        <v>256</v>
      </c>
      <c r="Z8" s="26">
        <f>'CAR FAO - Data, Land Cover'!H4*10^7</f>
        <v>84635000</v>
      </c>
      <c r="AA8" s="26">
        <f>'CAR FAO - Data, Land Cover'!I4*10^7</f>
        <v>86146000</v>
      </c>
      <c r="AB8" s="26">
        <f>'CAR FAO - Data, Land Cover'!J4*10^7</f>
        <v>87890000</v>
      </c>
      <c r="AC8" s="26">
        <f>'CAR FAO - Data, Land Cover'!K4*10^7</f>
        <v>88355000</v>
      </c>
      <c r="AD8" s="26">
        <f>'CAR FAO - Data, Land Cover'!L4*10^7</f>
        <v>89459000</v>
      </c>
      <c r="AE8" s="26">
        <f>'CAR FAO - Data, Land Cover'!M4*10^7</f>
        <v>90506000</v>
      </c>
      <c r="AF8" s="26">
        <f>'CAR FAO - Data, Land Cover'!N4*10^7</f>
        <v>91610000</v>
      </c>
      <c r="AG8" s="26">
        <f>'CAR FAO - Data, Land Cover'!O4*10^7</f>
        <v>93120999.999999985</v>
      </c>
      <c r="AH8" s="26">
        <f>'CAR FAO - Data, Land Cover'!P4*10^7</f>
        <v>95155999.999999985</v>
      </c>
      <c r="AI8" s="26">
        <f>'CAR FAO - Data, Land Cover'!Q4*10^7</f>
        <v>97015999.999999985</v>
      </c>
      <c r="AJ8" s="26">
        <f>'CAR FAO - Data, Land Cover'!R4*10^7</f>
        <v>98411000.000000015</v>
      </c>
      <c r="AK8" s="26">
        <f>'CAR FAO - Data, Land Cover'!S4*10^7</f>
        <v>101376000.00000001</v>
      </c>
      <c r="AL8" s="26">
        <f>'CAR FAO - Data, Land Cover'!T4*10^7</f>
        <v>104398000</v>
      </c>
      <c r="AM8" s="26">
        <f>'CAR FAO - Data, Land Cover'!U4*10^7</f>
        <v>106607000</v>
      </c>
      <c r="AN8" s="26">
        <f>'CAR FAO - Data, Land Cover'!V4*10^7</f>
        <v>108059999.99999999</v>
      </c>
      <c r="AO8" s="26">
        <f>'CAR FAO - Data, Land Cover'!W4*10^7</f>
        <v>109804000</v>
      </c>
      <c r="AP8" s="26">
        <f>'CAR FAO - Data, Land Cover'!X4*10^7</f>
        <v>111489999.99999999</v>
      </c>
      <c r="AQ8" s="26">
        <f>'CAR FAO - Data, Land Cover'!Y4*10^7</f>
        <v>112304000</v>
      </c>
      <c r="AR8" s="26">
        <f>'CAR FAO - Data, Land Cover'!Z4*10^7</f>
        <v>113583000</v>
      </c>
      <c r="AS8" s="26">
        <f>'CAR FAO - Data, Land Cover'!AA4*10^7</f>
        <v>114978000</v>
      </c>
      <c r="AT8" s="26">
        <f>'CAR FAO - Data, Land Cover'!AB4*10^7</f>
        <v>120093000</v>
      </c>
      <c r="AU8" s="26">
        <f>'CAR FAO - Data, Land Cover'!AC4*10^7</f>
        <v>126022000</v>
      </c>
      <c r="AV8" s="26">
        <f>'CAR FAO - Data, Land Cover'!AD4*10^7</f>
        <v>129859000.00000001</v>
      </c>
      <c r="AW8" s="26">
        <f>'CAR FAO - Data, Land Cover'!AE4*10^7</f>
        <v>131079000.00000001</v>
      </c>
      <c r="AX8" s="26">
        <f>'CAR FAO - Data, Land Cover'!AF4*10^7</f>
        <v>131195000</v>
      </c>
      <c r="AY8" s="26">
        <f>'CAR FAO - Data, Land Cover'!AG4*10^7</f>
        <v>131195000</v>
      </c>
      <c r="AZ8" s="26">
        <f>'CAR FAO - Data, Land Cover'!AH4*10^7</f>
        <v>131195000</v>
      </c>
      <c r="BA8" s="69" t="s">
        <v>205</v>
      </c>
      <c r="BB8" s="69" t="s">
        <v>205</v>
      </c>
      <c r="BC8" s="69" t="s">
        <v>205</v>
      </c>
    </row>
    <row r="9" spans="1:1775" s="26" customFormat="1" ht="29" x14ac:dyDescent="0.35">
      <c r="A9" s="138" t="s">
        <v>460</v>
      </c>
      <c r="B9" s="53"/>
      <c r="C9" s="91" t="s">
        <v>456</v>
      </c>
      <c r="D9" s="170" t="s">
        <v>461</v>
      </c>
      <c r="E9" s="69" t="s">
        <v>256</v>
      </c>
      <c r="F9" s="69" t="s">
        <v>256</v>
      </c>
      <c r="G9" s="69" t="s">
        <v>256</v>
      </c>
      <c r="H9" s="69" t="s">
        <v>256</v>
      </c>
      <c r="I9" s="69" t="s">
        <v>256</v>
      </c>
      <c r="J9" s="69" t="s">
        <v>256</v>
      </c>
      <c r="K9" s="69" t="s">
        <v>256</v>
      </c>
      <c r="L9" s="69" t="s">
        <v>256</v>
      </c>
      <c r="M9" s="69" t="s">
        <v>256</v>
      </c>
      <c r="N9" s="69" t="s">
        <v>256</v>
      </c>
      <c r="O9" s="69" t="s">
        <v>256</v>
      </c>
      <c r="P9" s="69" t="s">
        <v>256</v>
      </c>
      <c r="Q9" s="69" t="s">
        <v>256</v>
      </c>
      <c r="R9" s="69" t="s">
        <v>256</v>
      </c>
      <c r="S9" s="69" t="s">
        <v>256</v>
      </c>
      <c r="T9" s="69" t="s">
        <v>256</v>
      </c>
      <c r="U9" s="69" t="s">
        <v>256</v>
      </c>
      <c r="V9" s="69" t="s">
        <v>256</v>
      </c>
      <c r="W9" s="69" t="s">
        <v>256</v>
      </c>
      <c r="X9" s="69" t="s">
        <v>256</v>
      </c>
      <c r="Y9" s="69" t="s">
        <v>256</v>
      </c>
      <c r="Z9" s="26">
        <f>Z8*'CAR - Output LPJmL NPPo'!B221</f>
        <v>56476353012.05883</v>
      </c>
      <c r="AA9" s="26">
        <f>AA8*'CAR - Output LPJmL NPPo'!C221</f>
        <v>59983556925.39222</v>
      </c>
      <c r="AB9" s="26">
        <f>AB8*'CAR - Output LPJmL NPPo'!D221</f>
        <v>64191343846.666702</v>
      </c>
      <c r="AC9" s="26">
        <f>AC8*'CAR - Output LPJmL NPPo'!E221</f>
        <v>65534943027.916634</v>
      </c>
      <c r="AD9" s="26">
        <f>AD8*'CAR - Output LPJmL NPPo'!F221</f>
        <v>63945980367.906876</v>
      </c>
      <c r="AE9" s="26">
        <f>AE8*'CAR - Output LPJmL NPPo'!G221</f>
        <v>71159463172.098038</v>
      </c>
      <c r="AF9" s="26">
        <f>AF8*'CAR - Output LPJmL NPPo'!H221</f>
        <v>62061817358.186302</v>
      </c>
      <c r="AG9" s="26">
        <f>AG8*'CAR - Output LPJmL NPPo'!I221</f>
        <v>64841316768.97554</v>
      </c>
      <c r="AH9" s="26">
        <f>AH8*'CAR - Output LPJmL NPPo'!J221</f>
        <v>65225946614.411774</v>
      </c>
      <c r="AI9" s="26">
        <f>AI8*'CAR - Output LPJmL NPPo'!K221</f>
        <v>67242408314.784325</v>
      </c>
      <c r="AJ9" s="26">
        <f>AJ8*'CAR - Output LPJmL NPPo'!L221</f>
        <v>64099219974.034309</v>
      </c>
      <c r="AK9" s="26">
        <f>AK8*'CAR - Output LPJmL NPPo'!M221</f>
        <v>66684937999.058861</v>
      </c>
      <c r="AL9" s="26">
        <f>AL8*'CAR - Output LPJmL NPPo'!N221</f>
        <v>63786569523.421539</v>
      </c>
      <c r="AM9" s="26">
        <f>AM8*'CAR - Output LPJmL NPPo'!O221</f>
        <v>78345231892.250015</v>
      </c>
      <c r="AN9" s="26">
        <f>AN8*'CAR - Output LPJmL NPPo'!P221</f>
        <v>80857625549.117615</v>
      </c>
      <c r="AO9" s="26">
        <f>AO8*'CAR - Output LPJmL NPPo'!Q221</f>
        <v>74382083272.274506</v>
      </c>
      <c r="AP9" s="26">
        <f>AP8*'CAR - Output LPJmL NPPo'!R221</f>
        <v>78197665049.019577</v>
      </c>
      <c r="AQ9" s="26">
        <f>AQ8*'CAR - Output LPJmL NPPo'!S221</f>
        <v>80255575755.372589</v>
      </c>
      <c r="AR9" s="26">
        <f>AR8*'CAR - Output LPJmL NPPo'!T221</f>
        <v>85009438597.39711</v>
      </c>
      <c r="AS9" s="69" t="s">
        <v>205</v>
      </c>
      <c r="AT9" s="69" t="s">
        <v>205</v>
      </c>
      <c r="AU9" s="69" t="s">
        <v>205</v>
      </c>
      <c r="AV9" s="69" t="s">
        <v>205</v>
      </c>
      <c r="AW9" s="69" t="s">
        <v>205</v>
      </c>
      <c r="AX9" s="69" t="s">
        <v>205</v>
      </c>
      <c r="AY9" s="69" t="s">
        <v>205</v>
      </c>
      <c r="AZ9" s="69" t="s">
        <v>205</v>
      </c>
      <c r="BA9" s="69" t="s">
        <v>205</v>
      </c>
      <c r="BB9" s="69" t="s">
        <v>205</v>
      </c>
      <c r="BC9" s="69" t="s">
        <v>205</v>
      </c>
    </row>
    <row r="10" spans="1:1775" s="26" customFormat="1" ht="29" x14ac:dyDescent="0.35">
      <c r="A10" s="138"/>
      <c r="B10" s="53"/>
      <c r="C10" s="91" t="s">
        <v>457</v>
      </c>
      <c r="D10" s="69" t="s">
        <v>458</v>
      </c>
      <c r="E10" s="69" t="s">
        <v>256</v>
      </c>
      <c r="F10" s="69" t="s">
        <v>256</v>
      </c>
      <c r="G10" s="69" t="s">
        <v>256</v>
      </c>
      <c r="H10" s="69" t="s">
        <v>256</v>
      </c>
      <c r="I10" s="69" t="s">
        <v>256</v>
      </c>
      <c r="J10" s="69" t="s">
        <v>256</v>
      </c>
      <c r="K10" s="69" t="s">
        <v>256</v>
      </c>
      <c r="L10" s="69" t="s">
        <v>256</v>
      </c>
      <c r="M10" s="69" t="s">
        <v>256</v>
      </c>
      <c r="N10" s="69" t="s">
        <v>256</v>
      </c>
      <c r="O10" s="69" t="s">
        <v>256</v>
      </c>
      <c r="P10" s="69" t="s">
        <v>256</v>
      </c>
      <c r="Q10" s="69" t="s">
        <v>256</v>
      </c>
      <c r="R10" s="69" t="s">
        <v>256</v>
      </c>
      <c r="S10" s="69" t="s">
        <v>256</v>
      </c>
      <c r="T10" s="69" t="s">
        <v>256</v>
      </c>
      <c r="U10" s="69" t="s">
        <v>256</v>
      </c>
      <c r="V10" s="69" t="s">
        <v>256</v>
      </c>
      <c r="W10" s="69" t="s">
        <v>256</v>
      </c>
      <c r="X10" s="69" t="s">
        <v>256</v>
      </c>
      <c r="Y10" s="69" t="s">
        <v>256</v>
      </c>
      <c r="Z10" s="26">
        <f>Z9/10^6</f>
        <v>56476.353012058833</v>
      </c>
      <c r="AA10" s="26">
        <f t="shared" ref="AA10:AR10" si="2">AA9/10^6</f>
        <v>59983.556925392222</v>
      </c>
      <c r="AB10" s="26">
        <f t="shared" si="2"/>
        <v>64191.343846666699</v>
      </c>
      <c r="AC10" s="26">
        <f t="shared" si="2"/>
        <v>65534.943027916634</v>
      </c>
      <c r="AD10" s="26">
        <f t="shared" si="2"/>
        <v>63945.980367906879</v>
      </c>
      <c r="AE10" s="26">
        <f t="shared" si="2"/>
        <v>71159.46317209804</v>
      </c>
      <c r="AF10" s="26">
        <f t="shared" si="2"/>
        <v>62061.817358186301</v>
      </c>
      <c r="AG10" s="26">
        <f t="shared" si="2"/>
        <v>64841.316768975543</v>
      </c>
      <c r="AH10" s="26">
        <f t="shared" si="2"/>
        <v>65225.946614411776</v>
      </c>
      <c r="AI10" s="26">
        <f t="shared" si="2"/>
        <v>67242.408314784319</v>
      </c>
      <c r="AJ10" s="26">
        <f t="shared" si="2"/>
        <v>64099.219974034306</v>
      </c>
      <c r="AK10" s="26">
        <f t="shared" si="2"/>
        <v>66684.937999058864</v>
      </c>
      <c r="AL10" s="26">
        <f t="shared" si="2"/>
        <v>63786.569523421538</v>
      </c>
      <c r="AM10" s="26">
        <f t="shared" si="2"/>
        <v>78345.231892250013</v>
      </c>
      <c r="AN10" s="26">
        <f t="shared" si="2"/>
        <v>80857.625549117613</v>
      </c>
      <c r="AO10" s="26">
        <f t="shared" si="2"/>
        <v>74382.083272274511</v>
      </c>
      <c r="AP10" s="26">
        <f t="shared" si="2"/>
        <v>78197.665049019575</v>
      </c>
      <c r="AQ10" s="26">
        <f t="shared" si="2"/>
        <v>80255.575755372585</v>
      </c>
      <c r="AR10" s="26">
        <f t="shared" si="2"/>
        <v>85009.438597397108</v>
      </c>
      <c r="AS10" s="69" t="s">
        <v>256</v>
      </c>
      <c r="AT10" s="69" t="s">
        <v>256</v>
      </c>
      <c r="AU10" s="69" t="s">
        <v>256</v>
      </c>
      <c r="AV10" s="69" t="s">
        <v>256</v>
      </c>
      <c r="AW10" s="69" t="s">
        <v>256</v>
      </c>
      <c r="AX10" s="69" t="s">
        <v>256</v>
      </c>
      <c r="AY10" s="69" t="s">
        <v>256</v>
      </c>
      <c r="AZ10" s="69" t="s">
        <v>256</v>
      </c>
      <c r="BA10" s="69" t="s">
        <v>256</v>
      </c>
      <c r="BB10" s="69" t="s">
        <v>256</v>
      </c>
      <c r="BC10" s="69" t="s">
        <v>256</v>
      </c>
    </row>
    <row r="11" spans="1:1775" s="40" customFormat="1" x14ac:dyDescent="0.35">
      <c r="A11" s="230"/>
      <c r="B11" s="229"/>
      <c r="C11" s="227"/>
      <c r="D11" s="228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775" s="54" customFormat="1" x14ac:dyDescent="0.35">
      <c r="A12" s="130"/>
      <c r="B12" s="58"/>
      <c r="C12" s="100" t="s">
        <v>115</v>
      </c>
      <c r="D12" s="100" t="s">
        <v>89</v>
      </c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</row>
    <row r="13" spans="1:1775" s="54" customFormat="1" x14ac:dyDescent="0.35">
      <c r="A13" s="130"/>
      <c r="B13" s="58"/>
      <c r="C13" s="100" t="s">
        <v>115</v>
      </c>
      <c r="D13" s="102" t="s">
        <v>53</v>
      </c>
      <c r="E13" s="101">
        <f>E12*10000000</f>
        <v>0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</row>
    <row r="14" spans="1:1775" s="54" customFormat="1" x14ac:dyDescent="0.35">
      <c r="A14" s="130"/>
      <c r="B14" s="58"/>
      <c r="C14" s="101" t="s">
        <v>226</v>
      </c>
      <c r="D14" s="103">
        <v>0.5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</row>
    <row r="15" spans="1:1775" s="26" customFormat="1" x14ac:dyDescent="0.35">
      <c r="A15" s="138"/>
      <c r="B15" s="53"/>
      <c r="C15" s="101" t="s">
        <v>221</v>
      </c>
      <c r="D15" s="102" t="s">
        <v>224</v>
      </c>
      <c r="E15" s="101" t="e">
        <f>'CAR HANPP - Harvest, Ann Crops'!#REF!</f>
        <v>#REF!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1"/>
      <c r="BB15" s="101"/>
      <c r="BC15" s="101"/>
    </row>
    <row r="16" spans="1:1775" s="26" customFormat="1" ht="29" x14ac:dyDescent="0.35">
      <c r="A16" s="138"/>
      <c r="B16" s="53"/>
      <c r="C16" s="104" t="s">
        <v>222</v>
      </c>
      <c r="D16" s="102" t="s">
        <v>225</v>
      </c>
      <c r="E16" s="101" t="e">
        <f>E15*E14</f>
        <v>#REF!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1"/>
      <c r="BB16" s="101"/>
      <c r="BC16" s="101"/>
    </row>
    <row r="17" spans="1:55" s="54" customFormat="1" x14ac:dyDescent="0.35">
      <c r="A17" s="36"/>
      <c r="B17" s="57"/>
    </row>
    <row r="18" spans="1:55" s="50" customFormat="1" ht="16" thickBot="1" x14ac:dyDescent="0.4">
      <c r="A18" s="47"/>
      <c r="B18" s="48" t="s">
        <v>227</v>
      </c>
      <c r="C18" s="47"/>
      <c r="D18" s="47"/>
      <c r="E18" s="105" t="s">
        <v>256</v>
      </c>
      <c r="F18" s="105" t="s">
        <v>256</v>
      </c>
      <c r="G18" s="105" t="s">
        <v>256</v>
      </c>
      <c r="H18" s="105" t="s">
        <v>256</v>
      </c>
      <c r="I18" s="105" t="s">
        <v>256</v>
      </c>
      <c r="J18" s="105" t="s">
        <v>256</v>
      </c>
      <c r="K18" s="105" t="s">
        <v>256</v>
      </c>
      <c r="L18" s="105" t="s">
        <v>256</v>
      </c>
      <c r="M18" s="105" t="s">
        <v>256</v>
      </c>
      <c r="N18" s="105" t="s">
        <v>256</v>
      </c>
      <c r="O18" s="105" t="s">
        <v>256</v>
      </c>
      <c r="P18" s="105" t="s">
        <v>256</v>
      </c>
      <c r="Q18" s="105" t="s">
        <v>256</v>
      </c>
      <c r="R18" s="105" t="s">
        <v>256</v>
      </c>
      <c r="S18" s="105" t="s">
        <v>256</v>
      </c>
      <c r="T18" s="105" t="s">
        <v>256</v>
      </c>
      <c r="U18" s="105" t="s">
        <v>256</v>
      </c>
      <c r="V18" s="105" t="s">
        <v>256</v>
      </c>
      <c r="W18" s="105" t="s">
        <v>256</v>
      </c>
      <c r="X18" s="105" t="s">
        <v>256</v>
      </c>
      <c r="Y18" s="105" t="s">
        <v>256</v>
      </c>
      <c r="Z18" s="49">
        <f t="shared" ref="Z18:AR18" si="3">(Z9+Z16)/1000000</f>
        <v>56476.353012058833</v>
      </c>
      <c r="AA18" s="49">
        <f t="shared" si="3"/>
        <v>59983.556925392222</v>
      </c>
      <c r="AB18" s="49">
        <f t="shared" si="3"/>
        <v>64191.343846666699</v>
      </c>
      <c r="AC18" s="49">
        <f t="shared" si="3"/>
        <v>65534.943027916634</v>
      </c>
      <c r="AD18" s="49">
        <f t="shared" si="3"/>
        <v>63945.980367906879</v>
      </c>
      <c r="AE18" s="49">
        <f t="shared" si="3"/>
        <v>71159.46317209804</v>
      </c>
      <c r="AF18" s="49">
        <f t="shared" si="3"/>
        <v>62061.817358186301</v>
      </c>
      <c r="AG18" s="49">
        <f t="shared" si="3"/>
        <v>64841.316768975543</v>
      </c>
      <c r="AH18" s="49">
        <f t="shared" si="3"/>
        <v>65225.946614411776</v>
      </c>
      <c r="AI18" s="49">
        <f t="shared" si="3"/>
        <v>67242.408314784319</v>
      </c>
      <c r="AJ18" s="49">
        <f t="shared" si="3"/>
        <v>64099.219974034306</v>
      </c>
      <c r="AK18" s="49">
        <f t="shared" si="3"/>
        <v>66684.937999058864</v>
      </c>
      <c r="AL18" s="49">
        <f t="shared" si="3"/>
        <v>63786.569523421538</v>
      </c>
      <c r="AM18" s="49">
        <f t="shared" si="3"/>
        <v>78345.231892250013</v>
      </c>
      <c r="AN18" s="49">
        <f t="shared" si="3"/>
        <v>80857.625549117613</v>
      </c>
      <c r="AO18" s="49">
        <f t="shared" si="3"/>
        <v>74382.083272274511</v>
      </c>
      <c r="AP18" s="49">
        <f t="shared" si="3"/>
        <v>78197.665049019575</v>
      </c>
      <c r="AQ18" s="49">
        <f t="shared" si="3"/>
        <v>80255.575755372585</v>
      </c>
      <c r="AR18" s="49">
        <f t="shared" si="3"/>
        <v>85009.438597397108</v>
      </c>
      <c r="AS18" s="105" t="s">
        <v>256</v>
      </c>
      <c r="AT18" s="105" t="s">
        <v>256</v>
      </c>
      <c r="AU18" s="105" t="s">
        <v>256</v>
      </c>
      <c r="AV18" s="105" t="s">
        <v>256</v>
      </c>
      <c r="AW18" s="105" t="s">
        <v>256</v>
      </c>
      <c r="AX18" s="105" t="s">
        <v>256</v>
      </c>
      <c r="AY18" s="105" t="s">
        <v>256</v>
      </c>
      <c r="AZ18" s="105" t="s">
        <v>256</v>
      </c>
      <c r="BA18" s="105" t="s">
        <v>256</v>
      </c>
      <c r="BB18" s="105" t="s">
        <v>256</v>
      </c>
      <c r="BC18" s="105" t="s">
        <v>256</v>
      </c>
    </row>
    <row r="19" spans="1:55" ht="15" thickTop="1" x14ac:dyDescent="0.35"/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9EF7-28D5-42F9-9DE0-06DF82570B1D}">
  <sheetPr>
    <tabColor theme="0" tint="-4.9989318521683403E-2"/>
  </sheetPr>
  <dimension ref="A1:AH30"/>
  <sheetViews>
    <sheetView topLeftCell="C1" workbookViewId="0">
      <selection activeCell="D35" sqref="D35"/>
    </sheetView>
  </sheetViews>
  <sheetFormatPr defaultRowHeight="14.5" x14ac:dyDescent="0.35"/>
  <cols>
    <col min="1" max="3" width="8.7265625" style="54"/>
    <col min="4" max="4" width="57.08984375" style="54" bestFit="1" customWidth="1"/>
    <col min="5" max="5" width="8.7265625" style="54"/>
    <col min="6" max="6" width="15.6328125" style="54" bestFit="1" customWidth="1"/>
    <col min="7" max="16384" width="8.7265625" style="54"/>
  </cols>
  <sheetData>
    <row r="1" spans="1:34" x14ac:dyDescent="0.35">
      <c r="A1" s="54" t="s">
        <v>42</v>
      </c>
      <c r="B1" s="54" t="s">
        <v>43</v>
      </c>
      <c r="C1" s="54" t="s">
        <v>44</v>
      </c>
      <c r="D1" s="54" t="s">
        <v>45</v>
      </c>
      <c r="E1" s="54" t="s">
        <v>46</v>
      </c>
      <c r="F1" s="54" t="s">
        <v>47</v>
      </c>
      <c r="G1" s="54" t="s">
        <v>48</v>
      </c>
      <c r="H1" s="54" t="s">
        <v>12</v>
      </c>
      <c r="I1" s="54" t="s">
        <v>13</v>
      </c>
      <c r="J1" s="54" t="s">
        <v>14</v>
      </c>
      <c r="K1" s="54" t="s">
        <v>15</v>
      </c>
      <c r="L1" s="54" t="s">
        <v>16</v>
      </c>
      <c r="M1" s="54" t="s">
        <v>17</v>
      </c>
      <c r="N1" s="54" t="s">
        <v>18</v>
      </c>
      <c r="O1" s="54" t="s">
        <v>19</v>
      </c>
      <c r="P1" s="54" t="s">
        <v>20</v>
      </c>
      <c r="Q1" s="54" t="s">
        <v>21</v>
      </c>
      <c r="R1" s="54" t="s">
        <v>22</v>
      </c>
      <c r="S1" s="54" t="s">
        <v>23</v>
      </c>
      <c r="T1" s="54" t="s">
        <v>24</v>
      </c>
      <c r="U1" s="54" t="s">
        <v>25</v>
      </c>
      <c r="V1" s="54" t="s">
        <v>26</v>
      </c>
      <c r="W1" s="54" t="s">
        <v>27</v>
      </c>
      <c r="X1" s="54" t="s">
        <v>28</v>
      </c>
      <c r="Y1" s="54" t="s">
        <v>29</v>
      </c>
      <c r="Z1" s="54" t="s">
        <v>30</v>
      </c>
      <c r="AA1" s="54" t="s">
        <v>173</v>
      </c>
      <c r="AB1" s="54" t="s">
        <v>174</v>
      </c>
      <c r="AC1" s="54" t="s">
        <v>175</v>
      </c>
      <c r="AD1" s="54" t="s">
        <v>176</v>
      </c>
      <c r="AE1" s="54" t="s">
        <v>177</v>
      </c>
      <c r="AF1" s="54" t="s">
        <v>178</v>
      </c>
      <c r="AG1" s="54" t="s">
        <v>179</v>
      </c>
      <c r="AH1" s="54" t="s">
        <v>180</v>
      </c>
    </row>
    <row r="2" spans="1:34" x14ac:dyDescent="0.35">
      <c r="D2" s="54">
        <f>AVERAGE(Q3:AH3)/AVERAGE(Q4:AH4)</f>
        <v>2.4952548871511291</v>
      </c>
      <c r="H2" s="258">
        <f t="shared" ref="H2:O2" si="0">H4*$D2</f>
        <v>21.118589737403582</v>
      </c>
      <c r="I2" s="258">
        <f t="shared" si="0"/>
        <v>21.495622750852114</v>
      </c>
      <c r="J2" s="258">
        <f t="shared" si="0"/>
        <v>21.930795203171272</v>
      </c>
      <c r="K2" s="258">
        <f t="shared" si="0"/>
        <v>22.0468245554238</v>
      </c>
      <c r="L2" s="258">
        <f t="shared" si="0"/>
        <v>22.322300694965286</v>
      </c>
      <c r="M2" s="258">
        <f t="shared" si="0"/>
        <v>22.583553881650008</v>
      </c>
      <c r="N2" s="258">
        <f t="shared" si="0"/>
        <v>22.859030021191494</v>
      </c>
      <c r="O2" s="258">
        <f t="shared" si="0"/>
        <v>23.236063034640026</v>
      </c>
      <c r="P2" s="258">
        <f>P4*$D2</f>
        <v>23.743847404175281</v>
      </c>
    </row>
    <row r="3" spans="1:34" x14ac:dyDescent="0.35">
      <c r="A3" s="54">
        <v>37</v>
      </c>
      <c r="B3" s="54" t="s">
        <v>487</v>
      </c>
      <c r="C3" s="54">
        <v>6970</v>
      </c>
      <c r="D3" s="54" t="s">
        <v>87</v>
      </c>
      <c r="E3" s="54">
        <v>5007</v>
      </c>
      <c r="F3" s="54" t="s">
        <v>207</v>
      </c>
      <c r="G3" s="54" t="s">
        <v>89</v>
      </c>
      <c r="H3" s="258">
        <f>0.0833*1+27.274</f>
        <v>27.357300000000002</v>
      </c>
      <c r="I3" s="258">
        <f>0.0833*2+27.274</f>
        <v>27.4406</v>
      </c>
      <c r="J3" s="258">
        <f>0.0833*3+27.274</f>
        <v>27.523900000000001</v>
      </c>
      <c r="K3" s="258">
        <f>0.0833*4+27.274</f>
        <v>27.607200000000002</v>
      </c>
      <c r="L3" s="258">
        <f>0.0833*5+27.274</f>
        <v>27.6905</v>
      </c>
      <c r="M3" s="258">
        <f>0.0833*6+27.274</f>
        <v>27.773800000000001</v>
      </c>
      <c r="N3" s="258">
        <f>0.0833*7+27.274</f>
        <v>27.857100000000003</v>
      </c>
      <c r="O3" s="258">
        <f>0.0833*8+27.274</f>
        <v>27.9404</v>
      </c>
      <c r="P3" s="258">
        <f>0.0833*9+27.274</f>
        <v>28.023700000000002</v>
      </c>
      <c r="Q3" s="54">
        <v>28.077400000000001</v>
      </c>
      <c r="R3" s="54">
        <v>28.098800000000001</v>
      </c>
      <c r="S3" s="54">
        <v>28.1418</v>
      </c>
      <c r="T3" s="54">
        <v>28.206099999999999</v>
      </c>
      <c r="U3" s="54">
        <v>28.3779</v>
      </c>
      <c r="V3" s="54">
        <v>28.571100000000001</v>
      </c>
      <c r="W3" s="54">
        <v>28.6784</v>
      </c>
      <c r="X3" s="54">
        <v>28.850100000000001</v>
      </c>
      <c r="Y3" s="54">
        <v>28.936</v>
      </c>
      <c r="Z3" s="54">
        <v>29.021899999999999</v>
      </c>
      <c r="AA3" s="54">
        <v>29.107700000000001</v>
      </c>
      <c r="AB3" s="54">
        <v>29.129200000000001</v>
      </c>
      <c r="AC3" s="54">
        <v>29.129200000000001</v>
      </c>
      <c r="AD3" s="54">
        <v>29.129200000000001</v>
      </c>
      <c r="AE3" s="54">
        <v>29.215</v>
      </c>
      <c r="AF3" s="54">
        <v>29.257999999999999</v>
      </c>
      <c r="AG3" s="54">
        <v>29.322399999999998</v>
      </c>
      <c r="AH3" s="54">
        <v>29.4297</v>
      </c>
    </row>
    <row r="4" spans="1:34" x14ac:dyDescent="0.35">
      <c r="A4" s="54">
        <v>37</v>
      </c>
      <c r="B4" s="54" t="s">
        <v>487</v>
      </c>
      <c r="C4" s="54">
        <v>6970</v>
      </c>
      <c r="D4" s="54" t="s">
        <v>87</v>
      </c>
      <c r="E4" s="54">
        <v>5008</v>
      </c>
      <c r="F4" s="54" t="s">
        <v>88</v>
      </c>
      <c r="G4" s="54" t="s">
        <v>89</v>
      </c>
      <c r="H4" s="54">
        <v>8.4634999999999998</v>
      </c>
      <c r="I4" s="54">
        <v>8.6145999999999994</v>
      </c>
      <c r="J4" s="54">
        <v>8.7889999999999997</v>
      </c>
      <c r="K4" s="54">
        <v>8.8354999999999997</v>
      </c>
      <c r="L4" s="54">
        <v>8.9459</v>
      </c>
      <c r="M4" s="54">
        <v>9.0505999999999993</v>
      </c>
      <c r="N4" s="54">
        <v>9.1609999999999996</v>
      </c>
      <c r="O4" s="54">
        <v>9.3120999999999992</v>
      </c>
      <c r="P4" s="54">
        <v>9.5155999999999992</v>
      </c>
      <c r="Q4" s="54">
        <v>9.7015999999999991</v>
      </c>
      <c r="R4" s="54">
        <v>9.8411000000000008</v>
      </c>
      <c r="S4" s="54">
        <v>10.137600000000001</v>
      </c>
      <c r="T4" s="54">
        <v>10.4398</v>
      </c>
      <c r="U4" s="54">
        <v>10.6607</v>
      </c>
      <c r="V4" s="54">
        <v>10.805999999999999</v>
      </c>
      <c r="W4" s="54">
        <v>10.980399999999999</v>
      </c>
      <c r="X4" s="54">
        <v>11.148999999999999</v>
      </c>
      <c r="Y4" s="54">
        <v>11.230399999999999</v>
      </c>
      <c r="Z4" s="54">
        <v>11.3583</v>
      </c>
      <c r="AA4" s="54">
        <v>11.4978</v>
      </c>
      <c r="AB4" s="54">
        <v>12.0093</v>
      </c>
      <c r="AC4" s="54">
        <v>12.6022</v>
      </c>
      <c r="AD4" s="54">
        <v>12.985900000000001</v>
      </c>
      <c r="AE4" s="54">
        <v>13.107900000000001</v>
      </c>
      <c r="AF4" s="54">
        <v>13.1195</v>
      </c>
      <c r="AG4" s="54">
        <v>13.1195</v>
      </c>
      <c r="AH4" s="54">
        <v>13.1195</v>
      </c>
    </row>
    <row r="5" spans="1:34" x14ac:dyDescent="0.35">
      <c r="A5" s="54">
        <v>37</v>
      </c>
      <c r="B5" s="54" t="s">
        <v>487</v>
      </c>
      <c r="C5" s="54">
        <v>6971</v>
      </c>
      <c r="D5" s="54" t="s">
        <v>208</v>
      </c>
      <c r="E5" s="54">
        <v>5007</v>
      </c>
      <c r="F5" s="54" t="s">
        <v>207</v>
      </c>
      <c r="G5" s="54" t="s">
        <v>89</v>
      </c>
      <c r="Q5" s="54">
        <v>266.99250000000001</v>
      </c>
      <c r="R5" s="54">
        <v>246.7029</v>
      </c>
      <c r="S5" s="54">
        <v>184.40469999999999</v>
      </c>
      <c r="T5" s="54">
        <v>116.8215</v>
      </c>
      <c r="U5" s="54">
        <v>98.622799999999998</v>
      </c>
      <c r="V5" s="54">
        <v>90.306899999999999</v>
      </c>
      <c r="W5" s="54">
        <v>90.208200000000005</v>
      </c>
      <c r="X5" s="54">
        <v>86.653400000000005</v>
      </c>
      <c r="Y5" s="54">
        <v>83.274699999999996</v>
      </c>
      <c r="Z5" s="54">
        <v>84.021699999999996</v>
      </c>
      <c r="AA5" s="54">
        <v>89.817499999999995</v>
      </c>
      <c r="AB5" s="54">
        <v>89.276499999999999</v>
      </c>
      <c r="AC5" s="54">
        <v>87.730999999999995</v>
      </c>
      <c r="AD5" s="54">
        <v>83.682500000000005</v>
      </c>
      <c r="AE5" s="54">
        <v>78.912800000000004</v>
      </c>
      <c r="AF5" s="54">
        <v>87.872699999999995</v>
      </c>
      <c r="AG5" s="54">
        <v>97.034300000000002</v>
      </c>
      <c r="AH5" s="54">
        <v>80.475499999999997</v>
      </c>
    </row>
    <row r="6" spans="1:34" x14ac:dyDescent="0.35">
      <c r="A6" s="54">
        <v>37</v>
      </c>
      <c r="B6" s="54" t="s">
        <v>487</v>
      </c>
      <c r="C6" s="54">
        <v>6971</v>
      </c>
      <c r="D6" s="54" t="s">
        <v>208</v>
      </c>
      <c r="E6" s="54">
        <v>5008</v>
      </c>
      <c r="F6" s="54" t="s">
        <v>88</v>
      </c>
      <c r="G6" s="54" t="s">
        <v>89</v>
      </c>
      <c r="H6" s="54">
        <v>728.67280000000005</v>
      </c>
      <c r="I6" s="54">
        <v>728.56759999999997</v>
      </c>
      <c r="J6" s="54">
        <v>728.46579999999994</v>
      </c>
      <c r="K6" s="54">
        <v>732.98440000000005</v>
      </c>
      <c r="L6" s="54">
        <v>732.56010000000003</v>
      </c>
      <c r="M6" s="54">
        <v>733.59439999999995</v>
      </c>
      <c r="N6" s="54">
        <v>745.45839999999998</v>
      </c>
      <c r="O6" s="54">
        <v>796.44420000000002</v>
      </c>
      <c r="P6" s="54">
        <v>813.12009999999998</v>
      </c>
      <c r="Q6" s="54">
        <v>828.58870000000002</v>
      </c>
      <c r="R6" s="54">
        <v>830.01509999999996</v>
      </c>
      <c r="S6" s="54">
        <v>833.86479999999995</v>
      </c>
      <c r="T6" s="54">
        <v>845.19910000000004</v>
      </c>
      <c r="U6" s="54">
        <v>849.92340000000002</v>
      </c>
      <c r="V6" s="54">
        <v>851.59929999999997</v>
      </c>
      <c r="W6" s="54">
        <v>853.6105</v>
      </c>
      <c r="X6" s="54">
        <v>856.00900000000001</v>
      </c>
      <c r="Y6" s="54">
        <v>857.95150000000001</v>
      </c>
      <c r="Z6" s="54">
        <v>851.51220000000001</v>
      </c>
      <c r="AA6" s="54">
        <v>848.84259999999995</v>
      </c>
      <c r="AB6" s="54">
        <v>850.68740000000003</v>
      </c>
      <c r="AC6" s="54">
        <v>849.78470000000004</v>
      </c>
      <c r="AD6" s="54">
        <v>843.47749999999996</v>
      </c>
      <c r="AE6" s="54">
        <v>843.44230000000005</v>
      </c>
      <c r="AF6" s="54">
        <v>851.02909999999997</v>
      </c>
      <c r="AG6" s="54">
        <v>852.5077</v>
      </c>
      <c r="AH6" s="54">
        <v>869.58360000000005</v>
      </c>
    </row>
    <row r="7" spans="1:34" x14ac:dyDescent="0.35">
      <c r="A7" s="54">
        <v>37</v>
      </c>
      <c r="B7" s="54" t="s">
        <v>487</v>
      </c>
      <c r="C7" s="54">
        <v>6972</v>
      </c>
      <c r="D7" s="54" t="s">
        <v>209</v>
      </c>
      <c r="E7" s="54">
        <v>5007</v>
      </c>
      <c r="F7" s="54" t="s">
        <v>207</v>
      </c>
      <c r="G7" s="54" t="s">
        <v>89</v>
      </c>
    </row>
    <row r="8" spans="1:34" x14ac:dyDescent="0.35">
      <c r="A8" s="54">
        <v>37</v>
      </c>
      <c r="B8" s="54" t="s">
        <v>487</v>
      </c>
      <c r="C8" s="54">
        <v>6972</v>
      </c>
      <c r="D8" s="54" t="s">
        <v>209</v>
      </c>
      <c r="E8" s="54">
        <v>5008</v>
      </c>
      <c r="F8" s="54" t="s">
        <v>88</v>
      </c>
      <c r="G8" s="54" t="s">
        <v>89</v>
      </c>
      <c r="H8" s="54">
        <v>33.979599999999998</v>
      </c>
      <c r="I8" s="54">
        <v>33.974699999999999</v>
      </c>
      <c r="J8" s="54">
        <v>33.969900000000003</v>
      </c>
      <c r="K8" s="54">
        <v>34.180599999999998</v>
      </c>
      <c r="L8" s="54">
        <v>34.92</v>
      </c>
      <c r="M8" s="54">
        <v>35.349400000000003</v>
      </c>
      <c r="N8" s="54">
        <v>36.307299999999998</v>
      </c>
      <c r="O8" s="54">
        <v>38.790500000000002</v>
      </c>
      <c r="P8" s="54">
        <v>39.602699999999999</v>
      </c>
      <c r="Q8" s="54">
        <v>40.356099999999998</v>
      </c>
      <c r="R8" s="54">
        <v>40.425600000000003</v>
      </c>
      <c r="S8" s="54">
        <v>37.109200000000001</v>
      </c>
      <c r="T8" s="54">
        <v>37.223799999999997</v>
      </c>
      <c r="U8" s="54">
        <v>37.431899999999999</v>
      </c>
      <c r="V8" s="54">
        <v>35.299500000000002</v>
      </c>
      <c r="W8" s="54">
        <v>35.382800000000003</v>
      </c>
      <c r="X8" s="54">
        <v>35.482199999999999</v>
      </c>
      <c r="Y8" s="54">
        <v>35.198</v>
      </c>
      <c r="Z8" s="54">
        <v>37.844999999999999</v>
      </c>
      <c r="AA8" s="54">
        <v>37.726300000000002</v>
      </c>
      <c r="AB8" s="54">
        <v>37.808300000000003</v>
      </c>
      <c r="AC8" s="54">
        <v>37.7682</v>
      </c>
      <c r="AD8" s="54">
        <v>37.487900000000003</v>
      </c>
      <c r="AE8" s="54">
        <v>37.4863</v>
      </c>
      <c r="AF8" s="54">
        <v>37.823500000000003</v>
      </c>
      <c r="AG8" s="54">
        <v>37.889200000000002</v>
      </c>
      <c r="AH8" s="54">
        <v>38.648200000000003</v>
      </c>
    </row>
    <row r="9" spans="1:34" x14ac:dyDescent="0.35">
      <c r="A9" s="54">
        <v>37</v>
      </c>
      <c r="B9" s="54" t="s">
        <v>487</v>
      </c>
      <c r="C9" s="54">
        <v>6973</v>
      </c>
      <c r="D9" s="54" t="s">
        <v>210</v>
      </c>
      <c r="E9" s="54">
        <v>5007</v>
      </c>
      <c r="F9" s="54" t="s">
        <v>207</v>
      </c>
      <c r="G9" s="54" t="s">
        <v>89</v>
      </c>
    </row>
    <row r="10" spans="1:34" x14ac:dyDescent="0.35">
      <c r="A10" s="54">
        <v>37</v>
      </c>
      <c r="B10" s="54" t="s">
        <v>487</v>
      </c>
      <c r="C10" s="54">
        <v>6973</v>
      </c>
      <c r="D10" s="54" t="s">
        <v>210</v>
      </c>
      <c r="E10" s="54">
        <v>5008</v>
      </c>
      <c r="F10" s="54" t="s">
        <v>88</v>
      </c>
      <c r="G10" s="54" t="s">
        <v>89</v>
      </c>
    </row>
    <row r="11" spans="1:34" x14ac:dyDescent="0.35">
      <c r="A11" s="54">
        <v>37</v>
      </c>
      <c r="B11" s="54" t="s">
        <v>487</v>
      </c>
      <c r="C11" s="54">
        <v>6983</v>
      </c>
      <c r="D11" s="54" t="s">
        <v>199</v>
      </c>
      <c r="E11" s="54">
        <v>5007</v>
      </c>
      <c r="F11" s="54" t="s">
        <v>207</v>
      </c>
      <c r="G11" s="54" t="s">
        <v>89</v>
      </c>
      <c r="Q11" s="54">
        <v>4029.1217999999999</v>
      </c>
      <c r="R11" s="54">
        <v>3998.1466</v>
      </c>
      <c r="S11" s="54">
        <v>4007.7847999999999</v>
      </c>
      <c r="T11" s="54">
        <v>4018.9899</v>
      </c>
      <c r="U11" s="54">
        <v>3999.3056999999999</v>
      </c>
      <c r="V11" s="54">
        <v>3972.7310000000002</v>
      </c>
      <c r="W11" s="54">
        <v>3955.7944000000002</v>
      </c>
      <c r="X11" s="54">
        <v>3960.3881000000001</v>
      </c>
      <c r="Y11" s="54">
        <v>3978.3121000000001</v>
      </c>
      <c r="Z11" s="54">
        <v>4010.5324000000001</v>
      </c>
      <c r="AA11" s="54">
        <v>4022.4245000000001</v>
      </c>
      <c r="AB11" s="54">
        <v>4011.6700999999998</v>
      </c>
      <c r="AC11" s="54">
        <v>4010.0601000000001</v>
      </c>
      <c r="AD11" s="54">
        <v>4001.8386999999998</v>
      </c>
      <c r="AE11" s="54">
        <v>4014.6324</v>
      </c>
      <c r="AF11" s="54">
        <v>4006.4108999999999</v>
      </c>
      <c r="AG11" s="54">
        <v>4047.9902999999999</v>
      </c>
      <c r="AH11" s="54">
        <v>4043.3537000000001</v>
      </c>
    </row>
    <row r="12" spans="1:34" x14ac:dyDescent="0.35">
      <c r="A12" s="54">
        <v>37</v>
      </c>
      <c r="B12" s="54" t="s">
        <v>487</v>
      </c>
      <c r="C12" s="54">
        <v>6983</v>
      </c>
      <c r="D12" s="54" t="s">
        <v>199</v>
      </c>
      <c r="E12" s="54">
        <v>5008</v>
      </c>
      <c r="F12" s="54" t="s">
        <v>88</v>
      </c>
      <c r="G12" s="54" t="s">
        <v>89</v>
      </c>
      <c r="H12" s="54">
        <v>4065.3514</v>
      </c>
      <c r="I12" s="54">
        <v>4065.3452000000002</v>
      </c>
      <c r="J12" s="54">
        <v>4065.3487</v>
      </c>
      <c r="K12" s="54">
        <v>4065.5936000000002</v>
      </c>
      <c r="L12" s="54">
        <v>4065.3530000000001</v>
      </c>
      <c r="M12" s="54">
        <v>4065.6417000000001</v>
      </c>
      <c r="N12" s="54">
        <v>4067.8804</v>
      </c>
      <c r="O12" s="54">
        <v>4076.2085999999999</v>
      </c>
      <c r="P12" s="54">
        <v>4082.4911000000002</v>
      </c>
      <c r="Q12" s="54">
        <v>4085.2545</v>
      </c>
      <c r="R12" s="54">
        <v>4085.2855</v>
      </c>
      <c r="S12" s="54">
        <v>4083.4308999999998</v>
      </c>
      <c r="T12" s="54">
        <v>4086.0520999999999</v>
      </c>
      <c r="U12" s="54">
        <v>4087.5533</v>
      </c>
      <c r="V12" s="54">
        <v>4084.8816999999999</v>
      </c>
      <c r="W12" s="54">
        <v>4085.6921000000002</v>
      </c>
      <c r="X12" s="54">
        <v>4085.6758</v>
      </c>
      <c r="Y12" s="54">
        <v>4086.4535000000001</v>
      </c>
      <c r="Z12" s="54">
        <v>4086.5093000000002</v>
      </c>
      <c r="AA12" s="54">
        <v>4086.5617000000002</v>
      </c>
      <c r="AB12" s="54">
        <v>4087.6080000000002</v>
      </c>
      <c r="AC12" s="54">
        <v>4088.6880000000001</v>
      </c>
      <c r="AD12" s="54">
        <v>4088.2001</v>
      </c>
      <c r="AE12" s="54">
        <v>4088.2089999999998</v>
      </c>
      <c r="AF12" s="54">
        <v>4089.2289999999998</v>
      </c>
      <c r="AG12" s="54">
        <v>4089.527</v>
      </c>
      <c r="AH12" s="54">
        <v>4106.4380000000001</v>
      </c>
    </row>
    <row r="13" spans="1:34" x14ac:dyDescent="0.35">
      <c r="A13" s="54">
        <v>37</v>
      </c>
      <c r="B13" s="54" t="s">
        <v>487</v>
      </c>
      <c r="C13" s="54">
        <v>6974</v>
      </c>
      <c r="D13" s="54" t="s">
        <v>211</v>
      </c>
      <c r="E13" s="54">
        <v>5007</v>
      </c>
      <c r="F13" s="54" t="s">
        <v>207</v>
      </c>
      <c r="G13" s="54" t="s">
        <v>89</v>
      </c>
      <c r="Q13" s="54">
        <v>57973.318700000003</v>
      </c>
      <c r="R13" s="54">
        <v>58024.647900000004</v>
      </c>
      <c r="S13" s="54">
        <v>58076.7713</v>
      </c>
      <c r="T13" s="54">
        <v>58132.762799999997</v>
      </c>
      <c r="U13" s="54">
        <v>58170.474099999999</v>
      </c>
      <c r="V13" s="54">
        <v>58205.064200000001</v>
      </c>
      <c r="W13" s="54">
        <v>57945.297100000003</v>
      </c>
      <c r="X13" s="54">
        <v>58218.570500000002</v>
      </c>
      <c r="Y13" s="54">
        <v>58202.672899999998</v>
      </c>
      <c r="Z13" s="54">
        <v>58168.117100000003</v>
      </c>
      <c r="AA13" s="54">
        <v>58149.570599999999</v>
      </c>
      <c r="AB13" s="54">
        <v>58159.320399999997</v>
      </c>
      <c r="AC13" s="54">
        <v>58159.0628</v>
      </c>
      <c r="AD13" s="54">
        <v>58168.0484</v>
      </c>
      <c r="AE13" s="54">
        <v>58157.620300000002</v>
      </c>
      <c r="AF13" s="54">
        <v>58154.756800000003</v>
      </c>
      <c r="AG13" s="54">
        <v>58103.887000000002</v>
      </c>
      <c r="AH13" s="54">
        <v>58122.871400000004</v>
      </c>
    </row>
    <row r="14" spans="1:34" x14ac:dyDescent="0.35">
      <c r="A14" s="54">
        <v>37</v>
      </c>
      <c r="B14" s="54" t="s">
        <v>487</v>
      </c>
      <c r="C14" s="54">
        <v>6974</v>
      </c>
      <c r="D14" s="54" t="s">
        <v>211</v>
      </c>
      <c r="E14" s="54">
        <v>5008</v>
      </c>
      <c r="F14" s="54" t="s">
        <v>88</v>
      </c>
      <c r="G14" s="54" t="s">
        <v>89</v>
      </c>
      <c r="H14" s="54">
        <v>51988.803800000002</v>
      </c>
      <c r="I14" s="54">
        <v>51988.805399999997</v>
      </c>
      <c r="J14" s="54">
        <v>51988.698799999998</v>
      </c>
      <c r="K14" s="54">
        <v>51986.589899999999</v>
      </c>
      <c r="L14" s="54">
        <v>51992.205999999998</v>
      </c>
      <c r="M14" s="54">
        <v>51999.515800000001</v>
      </c>
      <c r="N14" s="54">
        <v>51993.847699999998</v>
      </c>
      <c r="O14" s="54">
        <v>51983.275600000001</v>
      </c>
      <c r="P14" s="54">
        <v>51971.080900000001</v>
      </c>
      <c r="Q14" s="54">
        <v>51963.231699999997</v>
      </c>
      <c r="R14" s="54">
        <v>51966.409800000001</v>
      </c>
      <c r="S14" s="54">
        <v>52062.573499999999</v>
      </c>
      <c r="T14" s="54">
        <v>52101.463000000003</v>
      </c>
      <c r="U14" s="54">
        <v>52125.517999999996</v>
      </c>
      <c r="V14" s="54">
        <v>52171.474499999997</v>
      </c>
      <c r="W14" s="54">
        <v>52198.957000000002</v>
      </c>
      <c r="X14" s="54">
        <v>52255.032800000001</v>
      </c>
      <c r="Y14" s="54">
        <v>52258.738100000002</v>
      </c>
      <c r="Z14" s="54">
        <v>52255.503900000003</v>
      </c>
      <c r="AA14" s="54">
        <v>52247.073400000001</v>
      </c>
      <c r="AB14" s="54">
        <v>52238.663099999998</v>
      </c>
      <c r="AC14" s="54">
        <v>52232.4954</v>
      </c>
      <c r="AD14" s="54">
        <v>52235.966099999998</v>
      </c>
      <c r="AE14" s="54">
        <v>52235.885499999997</v>
      </c>
      <c r="AF14" s="54">
        <v>52227.508099999999</v>
      </c>
      <c r="AG14" s="54">
        <v>52212.829700000002</v>
      </c>
      <c r="AH14" s="54">
        <v>52074.795100000003</v>
      </c>
    </row>
    <row r="15" spans="1:34" x14ac:dyDescent="0.35">
      <c r="A15" s="54">
        <v>37</v>
      </c>
      <c r="B15" s="54" t="s">
        <v>487</v>
      </c>
      <c r="C15" s="54">
        <v>6975</v>
      </c>
      <c r="D15" s="54" t="s">
        <v>212</v>
      </c>
      <c r="E15" s="54">
        <v>5007</v>
      </c>
      <c r="F15" s="54" t="s">
        <v>207</v>
      </c>
      <c r="G15" s="54" t="s">
        <v>89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</row>
    <row r="16" spans="1:34" x14ac:dyDescent="0.35">
      <c r="A16" s="54">
        <v>37</v>
      </c>
      <c r="B16" s="54" t="s">
        <v>487</v>
      </c>
      <c r="C16" s="54">
        <v>6975</v>
      </c>
      <c r="D16" s="54" t="s">
        <v>212</v>
      </c>
      <c r="E16" s="54">
        <v>5008</v>
      </c>
      <c r="F16" s="54" t="s">
        <v>88</v>
      </c>
      <c r="G16" s="54" t="s">
        <v>89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</row>
    <row r="17" spans="1:34" x14ac:dyDescent="0.35">
      <c r="A17" s="54">
        <v>37</v>
      </c>
      <c r="B17" s="54" t="s">
        <v>487</v>
      </c>
      <c r="C17" s="54">
        <v>6976</v>
      </c>
      <c r="D17" s="54" t="s">
        <v>213</v>
      </c>
      <c r="E17" s="54">
        <v>5007</v>
      </c>
      <c r="F17" s="54" t="s">
        <v>207</v>
      </c>
      <c r="G17" s="54" t="s">
        <v>89</v>
      </c>
      <c r="Q17" s="54">
        <v>2.1499999999999998E-2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</row>
    <row r="18" spans="1:34" x14ac:dyDescent="0.35">
      <c r="A18" s="54">
        <v>37</v>
      </c>
      <c r="B18" s="54" t="s">
        <v>487</v>
      </c>
      <c r="C18" s="54">
        <v>6976</v>
      </c>
      <c r="D18" s="54" t="s">
        <v>213</v>
      </c>
      <c r="E18" s="54">
        <v>5008</v>
      </c>
      <c r="F18" s="54" t="s">
        <v>88</v>
      </c>
      <c r="G18" s="54" t="s">
        <v>89</v>
      </c>
      <c r="H18" s="54">
        <v>5431.9112999999998</v>
      </c>
      <c r="I18" s="54">
        <v>5431.8825999999999</v>
      </c>
      <c r="J18" s="54">
        <v>5431.8644000000004</v>
      </c>
      <c r="K18" s="54">
        <v>5429.3572000000004</v>
      </c>
      <c r="L18" s="54">
        <v>5422.8828000000003</v>
      </c>
      <c r="M18" s="54">
        <v>5413.5268999999998</v>
      </c>
      <c r="N18" s="54">
        <v>5403.9926999999998</v>
      </c>
      <c r="O18" s="54">
        <v>5344.5321999999996</v>
      </c>
      <c r="P18" s="54">
        <v>5332.5868</v>
      </c>
      <c r="Q18" s="54">
        <v>5321.4323999999997</v>
      </c>
      <c r="R18" s="54">
        <v>5316.5704999999998</v>
      </c>
      <c r="S18" s="54">
        <v>5221.2386999999999</v>
      </c>
      <c r="T18" s="54">
        <v>5168.0002000000004</v>
      </c>
      <c r="U18" s="54">
        <v>5137.5630000000001</v>
      </c>
      <c r="V18" s="54">
        <v>5094.8042999999998</v>
      </c>
      <c r="W18" s="54">
        <v>5064.3496999999998</v>
      </c>
      <c r="X18" s="54">
        <v>5005.7281999999996</v>
      </c>
      <c r="Y18" s="54">
        <v>4999.4390999999996</v>
      </c>
      <c r="Z18" s="54">
        <v>5006.2955000000002</v>
      </c>
      <c r="AA18" s="54">
        <v>5017.1012000000001</v>
      </c>
      <c r="AB18" s="54">
        <v>5022.0041000000001</v>
      </c>
      <c r="AC18" s="54">
        <v>5027.3847999999998</v>
      </c>
      <c r="AD18" s="54">
        <v>5030.5257000000001</v>
      </c>
      <c r="AE18" s="54">
        <v>5030.5051000000003</v>
      </c>
      <c r="AF18" s="54">
        <v>5029.8665000000001</v>
      </c>
      <c r="AG18" s="54">
        <v>5042.6791000000003</v>
      </c>
      <c r="AH18" s="54">
        <v>5141.8726999999999</v>
      </c>
    </row>
    <row r="19" spans="1:34" x14ac:dyDescent="0.35">
      <c r="A19" s="54">
        <v>37</v>
      </c>
      <c r="B19" s="54" t="s">
        <v>487</v>
      </c>
      <c r="C19" s="54">
        <v>6977</v>
      </c>
      <c r="D19" s="54" t="s">
        <v>214</v>
      </c>
      <c r="E19" s="54">
        <v>5007</v>
      </c>
      <c r="F19" s="54" t="s">
        <v>207</v>
      </c>
      <c r="G19" s="54" t="s">
        <v>89</v>
      </c>
      <c r="Q19" s="54">
        <v>58.515999999999998</v>
      </c>
      <c r="R19" s="54">
        <v>58.3872</v>
      </c>
      <c r="S19" s="54">
        <v>58.709099999999999</v>
      </c>
      <c r="T19" s="54">
        <v>58.966700000000003</v>
      </c>
      <c r="U19" s="54">
        <v>58.988199999999999</v>
      </c>
      <c r="V19" s="54">
        <v>59.074100000000001</v>
      </c>
      <c r="W19" s="54">
        <v>57.635899999999999</v>
      </c>
      <c r="X19" s="54">
        <v>61.671399999999998</v>
      </c>
      <c r="Y19" s="54">
        <v>63.281399999999998</v>
      </c>
      <c r="Z19" s="54">
        <v>65.127399999999994</v>
      </c>
      <c r="AA19" s="54">
        <v>66.308099999999996</v>
      </c>
      <c r="AB19" s="54">
        <v>67.8536</v>
      </c>
      <c r="AC19" s="54">
        <v>71.223699999999994</v>
      </c>
      <c r="AD19" s="54">
        <v>74.422200000000004</v>
      </c>
      <c r="AE19" s="54">
        <v>76.869299999999996</v>
      </c>
      <c r="AF19" s="54">
        <v>78.994399999999999</v>
      </c>
      <c r="AG19" s="54">
        <v>78.994399999999999</v>
      </c>
      <c r="AH19" s="54">
        <v>81.097999999999999</v>
      </c>
    </row>
    <row r="20" spans="1:34" x14ac:dyDescent="0.35">
      <c r="A20" s="54">
        <v>37</v>
      </c>
      <c r="B20" s="54" t="s">
        <v>487</v>
      </c>
      <c r="C20" s="54">
        <v>6977</v>
      </c>
      <c r="D20" s="54" t="s">
        <v>214</v>
      </c>
      <c r="E20" s="54">
        <v>5008</v>
      </c>
      <c r="F20" s="54" t="s">
        <v>88</v>
      </c>
      <c r="G20" s="54" t="s">
        <v>89</v>
      </c>
      <c r="H20" s="54">
        <v>24.111599999999999</v>
      </c>
      <c r="I20" s="54">
        <v>24.111599999999999</v>
      </c>
      <c r="J20" s="54">
        <v>24.111599999999999</v>
      </c>
      <c r="K20" s="54">
        <v>24.158100000000001</v>
      </c>
      <c r="L20" s="54">
        <v>24.0806</v>
      </c>
      <c r="M20" s="54">
        <v>24.072800000000001</v>
      </c>
      <c r="N20" s="54">
        <v>23.948799999999999</v>
      </c>
      <c r="O20" s="54">
        <v>23.507100000000001</v>
      </c>
      <c r="P20" s="54">
        <v>23.499300000000002</v>
      </c>
      <c r="Q20" s="54">
        <v>23.189299999999999</v>
      </c>
      <c r="R20" s="54">
        <v>23.243500000000001</v>
      </c>
      <c r="S20" s="54">
        <v>23.367599999999999</v>
      </c>
      <c r="T20" s="54">
        <v>23.584599999999998</v>
      </c>
      <c r="U20" s="54">
        <v>23.476099999999999</v>
      </c>
      <c r="V20" s="54">
        <v>23.282299999999999</v>
      </c>
      <c r="W20" s="54">
        <v>23.3521</v>
      </c>
      <c r="X20" s="54">
        <v>23.375299999999999</v>
      </c>
      <c r="Y20" s="54">
        <v>23.4373</v>
      </c>
      <c r="Z20" s="54">
        <v>23.3521</v>
      </c>
      <c r="AA20" s="54">
        <v>23.414100000000001</v>
      </c>
      <c r="AB20" s="54">
        <v>23.429600000000001</v>
      </c>
      <c r="AC20" s="54">
        <v>23.4528</v>
      </c>
      <c r="AD20" s="54">
        <v>23.3598</v>
      </c>
      <c r="AE20" s="54">
        <v>23.3598</v>
      </c>
      <c r="AF20" s="54">
        <v>23.406300000000002</v>
      </c>
      <c r="AG20" s="54">
        <v>23.4528</v>
      </c>
      <c r="AH20" s="54">
        <v>27.568300000000001</v>
      </c>
    </row>
    <row r="21" spans="1:34" x14ac:dyDescent="0.35">
      <c r="A21" s="54">
        <v>37</v>
      </c>
      <c r="B21" s="54" t="s">
        <v>487</v>
      </c>
      <c r="C21" s="54">
        <v>6978</v>
      </c>
      <c r="D21" s="54" t="s">
        <v>215</v>
      </c>
      <c r="E21" s="54">
        <v>5007</v>
      </c>
      <c r="F21" s="54" t="s">
        <v>207</v>
      </c>
      <c r="G21" s="54" t="s">
        <v>89</v>
      </c>
    </row>
    <row r="22" spans="1:34" x14ac:dyDescent="0.35">
      <c r="A22" s="54">
        <v>37</v>
      </c>
      <c r="B22" s="54" t="s">
        <v>487</v>
      </c>
      <c r="C22" s="54">
        <v>6978</v>
      </c>
      <c r="D22" s="54" t="s">
        <v>215</v>
      </c>
      <c r="E22" s="54">
        <v>5008</v>
      </c>
      <c r="F22" s="54" t="s">
        <v>88</v>
      </c>
      <c r="G22" s="54" t="s">
        <v>89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</row>
    <row r="23" spans="1:34" x14ac:dyDescent="0.35">
      <c r="A23" s="54">
        <v>37</v>
      </c>
      <c r="B23" s="54" t="s">
        <v>487</v>
      </c>
      <c r="C23" s="54">
        <v>6979</v>
      </c>
      <c r="D23" s="54" t="s">
        <v>216</v>
      </c>
      <c r="E23" s="54">
        <v>5007</v>
      </c>
      <c r="F23" s="54" t="s">
        <v>207</v>
      </c>
      <c r="G23" s="54" t="s">
        <v>89</v>
      </c>
      <c r="Q23" s="54">
        <v>0.77280000000000004</v>
      </c>
      <c r="R23" s="54">
        <v>0.79420000000000002</v>
      </c>
      <c r="S23" s="54">
        <v>0.85860000000000003</v>
      </c>
      <c r="T23" s="54">
        <v>0.92300000000000004</v>
      </c>
      <c r="U23" s="54">
        <v>1.0088999999999999</v>
      </c>
      <c r="V23" s="54">
        <v>0.94450000000000001</v>
      </c>
      <c r="W23" s="54">
        <v>0.81569999999999998</v>
      </c>
      <c r="X23" s="54">
        <v>0.75129999999999997</v>
      </c>
      <c r="Y23" s="54">
        <v>0.60099999999999998</v>
      </c>
      <c r="Z23" s="54">
        <v>0.53659999999999997</v>
      </c>
      <c r="AA23" s="54">
        <v>0.55810000000000004</v>
      </c>
      <c r="AB23" s="54">
        <v>0.49370000000000003</v>
      </c>
      <c r="AC23" s="54">
        <v>0.38640000000000002</v>
      </c>
      <c r="AD23" s="54">
        <v>0.38640000000000002</v>
      </c>
      <c r="AE23" s="54">
        <v>0.3649</v>
      </c>
      <c r="AF23" s="54">
        <v>0.3649</v>
      </c>
      <c r="AG23" s="54">
        <v>0.55810000000000004</v>
      </c>
      <c r="AH23" s="54">
        <v>0.53659999999999997</v>
      </c>
    </row>
    <row r="24" spans="1:34" x14ac:dyDescent="0.35">
      <c r="A24" s="54">
        <v>37</v>
      </c>
      <c r="B24" s="54" t="s">
        <v>487</v>
      </c>
      <c r="C24" s="54">
        <v>6979</v>
      </c>
      <c r="D24" s="54" t="s">
        <v>216</v>
      </c>
      <c r="E24" s="54">
        <v>5008</v>
      </c>
      <c r="F24" s="54" t="s">
        <v>88</v>
      </c>
      <c r="G24" s="54" t="s">
        <v>89</v>
      </c>
      <c r="H24" s="54">
        <v>0.20150000000000001</v>
      </c>
      <c r="I24" s="54">
        <v>0.20150000000000001</v>
      </c>
      <c r="J24" s="54">
        <v>0.20150000000000001</v>
      </c>
      <c r="K24" s="54">
        <v>0.20150000000000001</v>
      </c>
      <c r="L24" s="54">
        <v>0.1938</v>
      </c>
      <c r="M24" s="54">
        <v>0.1938</v>
      </c>
      <c r="N24" s="54">
        <v>0.1938</v>
      </c>
      <c r="O24" s="54">
        <v>0.186</v>
      </c>
      <c r="P24" s="54">
        <v>0.186</v>
      </c>
      <c r="Q24" s="54">
        <v>0.186</v>
      </c>
      <c r="R24" s="54">
        <v>0.1938</v>
      </c>
      <c r="S24" s="54">
        <v>0.1938</v>
      </c>
      <c r="T24" s="54">
        <v>0.31780000000000003</v>
      </c>
      <c r="U24" s="54">
        <v>0.32550000000000001</v>
      </c>
      <c r="V24" s="54">
        <v>0.32550000000000001</v>
      </c>
      <c r="W24" s="54">
        <v>0.372</v>
      </c>
      <c r="X24" s="54">
        <v>0.372</v>
      </c>
      <c r="Y24" s="54">
        <v>0.46500000000000002</v>
      </c>
      <c r="Z24" s="54">
        <v>0.46500000000000002</v>
      </c>
      <c r="AA24" s="54">
        <v>0.46500000000000002</v>
      </c>
      <c r="AB24" s="54">
        <v>0.46500000000000002</v>
      </c>
      <c r="AC24" s="54">
        <v>0.46500000000000002</v>
      </c>
      <c r="AD24" s="54">
        <v>0.45729999999999998</v>
      </c>
      <c r="AE24" s="54">
        <v>0.45729999999999998</v>
      </c>
      <c r="AF24" s="54">
        <v>0.44950000000000001</v>
      </c>
      <c r="AG24" s="54">
        <v>0.44950000000000001</v>
      </c>
      <c r="AH24" s="54">
        <v>0.51149999999999995</v>
      </c>
    </row>
    <row r="25" spans="1:34" x14ac:dyDescent="0.35">
      <c r="A25" s="54">
        <v>37</v>
      </c>
      <c r="B25" s="54" t="s">
        <v>487</v>
      </c>
      <c r="C25" s="54">
        <v>6980</v>
      </c>
      <c r="D25" s="54" t="s">
        <v>217</v>
      </c>
      <c r="E25" s="54">
        <v>5007</v>
      </c>
      <c r="F25" s="54" t="s">
        <v>207</v>
      </c>
      <c r="G25" s="54" t="s">
        <v>89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</row>
    <row r="26" spans="1:34" x14ac:dyDescent="0.35">
      <c r="A26" s="54">
        <v>37</v>
      </c>
      <c r="B26" s="54" t="s">
        <v>487</v>
      </c>
      <c r="C26" s="54">
        <v>6980</v>
      </c>
      <c r="D26" s="54" t="s">
        <v>217</v>
      </c>
      <c r="E26" s="54">
        <v>5008</v>
      </c>
      <c r="F26" s="54" t="s">
        <v>88</v>
      </c>
      <c r="G26" s="54" t="s">
        <v>89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</row>
    <row r="27" spans="1:34" x14ac:dyDescent="0.35">
      <c r="A27" s="54">
        <v>37</v>
      </c>
      <c r="B27" s="54" t="s">
        <v>487</v>
      </c>
      <c r="C27" s="54">
        <v>6981</v>
      </c>
      <c r="D27" s="54" t="s">
        <v>218</v>
      </c>
      <c r="E27" s="54">
        <v>5007</v>
      </c>
      <c r="F27" s="54" t="s">
        <v>207</v>
      </c>
      <c r="G27" s="54" t="s">
        <v>89</v>
      </c>
      <c r="Q27" s="54">
        <v>8.2858000000000001</v>
      </c>
      <c r="R27" s="54">
        <v>8.3287999999999993</v>
      </c>
      <c r="S27" s="54">
        <v>8.4360999999999997</v>
      </c>
      <c r="T27" s="54">
        <v>8.4360999999999997</v>
      </c>
      <c r="U27" s="54">
        <v>8.3287999999999993</v>
      </c>
      <c r="V27" s="54">
        <v>8.4146000000000001</v>
      </c>
      <c r="W27" s="54">
        <v>8.2429000000000006</v>
      </c>
      <c r="X27" s="54">
        <v>8.2213999999999992</v>
      </c>
      <c r="Y27" s="54">
        <v>8.0282</v>
      </c>
      <c r="Z27" s="54">
        <v>7.7492000000000001</v>
      </c>
      <c r="AA27" s="54">
        <v>7.3198999999999996</v>
      </c>
      <c r="AB27" s="54">
        <v>7.3628</v>
      </c>
      <c r="AC27" s="54">
        <v>7.5130999999999997</v>
      </c>
      <c r="AD27" s="54">
        <v>7.5989000000000004</v>
      </c>
      <c r="AE27" s="54">
        <v>7.4916</v>
      </c>
      <c r="AF27" s="54">
        <v>7.4486999999999997</v>
      </c>
      <c r="AG27" s="54">
        <v>7.3198999999999996</v>
      </c>
      <c r="AH27" s="54">
        <v>7.3413000000000004</v>
      </c>
    </row>
    <row r="28" spans="1:34" x14ac:dyDescent="0.35">
      <c r="A28" s="54">
        <v>37</v>
      </c>
      <c r="B28" s="54" t="s">
        <v>487</v>
      </c>
      <c r="C28" s="54">
        <v>6981</v>
      </c>
      <c r="D28" s="54" t="s">
        <v>218</v>
      </c>
      <c r="E28" s="54">
        <v>5008</v>
      </c>
      <c r="F28" s="54" t="s">
        <v>88</v>
      </c>
      <c r="G28" s="54" t="s">
        <v>89</v>
      </c>
      <c r="H28" s="54">
        <v>83.386899999999997</v>
      </c>
      <c r="I28" s="54">
        <v>83.386899999999997</v>
      </c>
      <c r="J28" s="54">
        <v>83.371399999999994</v>
      </c>
      <c r="K28" s="54">
        <v>82.991600000000005</v>
      </c>
      <c r="L28" s="54">
        <v>83.704700000000003</v>
      </c>
      <c r="M28" s="54">
        <v>83.929400000000001</v>
      </c>
      <c r="N28" s="54">
        <v>84.061199999999999</v>
      </c>
      <c r="O28" s="54">
        <v>92.555700000000002</v>
      </c>
      <c r="P28" s="54">
        <v>92.757199999999997</v>
      </c>
      <c r="Q28" s="54">
        <v>92.981899999999996</v>
      </c>
      <c r="R28" s="54">
        <v>92.904399999999995</v>
      </c>
      <c r="S28" s="54">
        <v>92.904399999999995</v>
      </c>
      <c r="T28" s="54">
        <v>92.571200000000005</v>
      </c>
      <c r="U28" s="54">
        <v>92.416200000000003</v>
      </c>
      <c r="V28" s="54">
        <v>92.377399999999994</v>
      </c>
      <c r="W28" s="54">
        <v>92.137200000000007</v>
      </c>
      <c r="X28" s="54">
        <v>92.137200000000007</v>
      </c>
      <c r="Y28" s="54">
        <v>91.997600000000006</v>
      </c>
      <c r="Z28" s="54">
        <v>92.106099999999998</v>
      </c>
      <c r="AA28" s="54">
        <v>92.175899999999999</v>
      </c>
      <c r="AB28" s="54">
        <v>92.199200000000005</v>
      </c>
      <c r="AC28" s="54">
        <v>92.183700000000002</v>
      </c>
      <c r="AD28" s="54">
        <v>92.431700000000006</v>
      </c>
      <c r="AE28" s="54">
        <v>92.431700000000006</v>
      </c>
      <c r="AF28" s="54">
        <v>92.431700000000006</v>
      </c>
      <c r="AG28" s="54">
        <v>92.4084</v>
      </c>
      <c r="AH28" s="54">
        <v>92.354200000000006</v>
      </c>
    </row>
    <row r="29" spans="1:34" x14ac:dyDescent="0.35">
      <c r="A29" s="54">
        <v>37</v>
      </c>
      <c r="B29" s="54" t="s">
        <v>487</v>
      </c>
      <c r="C29" s="54">
        <v>6982</v>
      </c>
      <c r="D29" s="54" t="s">
        <v>219</v>
      </c>
      <c r="E29" s="54">
        <v>5007</v>
      </c>
      <c r="F29" s="54" t="s">
        <v>207</v>
      </c>
      <c r="G29" s="54" t="s">
        <v>89</v>
      </c>
    </row>
    <row r="30" spans="1:34" x14ac:dyDescent="0.35">
      <c r="A30" s="54">
        <v>37</v>
      </c>
      <c r="B30" s="54" t="s">
        <v>487</v>
      </c>
      <c r="C30" s="54">
        <v>6982</v>
      </c>
      <c r="D30" s="54" t="s">
        <v>219</v>
      </c>
      <c r="E30" s="54">
        <v>5008</v>
      </c>
      <c r="F30" s="54" t="s">
        <v>88</v>
      </c>
      <c r="G30" s="54" t="s">
        <v>89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82FB1-C328-4AC3-B0F9-A5FC6F106F1C}">
  <sheetPr>
    <tabColor theme="3" tint="0.59999389629810485"/>
  </sheetPr>
  <dimension ref="A1:BPG53"/>
  <sheetViews>
    <sheetView workbookViewId="0">
      <pane xSplit="4" ySplit="38" topLeftCell="S39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A58" sqref="A58:B67"/>
    </sheetView>
  </sheetViews>
  <sheetFormatPr defaultRowHeight="14.5" x14ac:dyDescent="0.35"/>
  <cols>
    <col min="1" max="2" width="8.7265625" style="54"/>
    <col min="3" max="3" width="20.453125" style="54" bestFit="1" customWidth="1"/>
    <col min="4" max="4" width="36.36328125" style="54" customWidth="1"/>
    <col min="5" max="23" width="10.6328125" style="54" customWidth="1"/>
    <col min="24" max="24" width="11.7265625" style="54" bestFit="1" customWidth="1"/>
    <col min="25" max="52" width="12.1796875" style="54" customWidth="1"/>
    <col min="53" max="53" width="9.7265625" style="54" bestFit="1" customWidth="1"/>
    <col min="54" max="16384" width="8.7265625" style="54"/>
  </cols>
  <sheetData>
    <row r="1" spans="1:1775" ht="23" x14ac:dyDescent="0.5">
      <c r="A1" s="61" t="s">
        <v>128</v>
      </c>
      <c r="B1" s="57"/>
    </row>
    <row r="2" spans="1:1775" x14ac:dyDescent="0.35">
      <c r="B2" s="57"/>
    </row>
    <row r="3" spans="1:1775" ht="20" hidden="1" x14ac:dyDescent="0.4">
      <c r="A3" s="34" t="s">
        <v>98</v>
      </c>
      <c r="B3" s="57"/>
    </row>
    <row r="4" spans="1:1775" hidden="1" x14ac:dyDescent="0.35">
      <c r="B4" s="57"/>
    </row>
    <row r="5" spans="1:1775" hidden="1" x14ac:dyDescent="0.35">
      <c r="B5" s="57" t="s">
        <v>90</v>
      </c>
    </row>
    <row r="6" spans="1:1775" s="30" customFormat="1" hidden="1" x14ac:dyDescent="0.35">
      <c r="B6" s="35"/>
      <c r="C6" s="30" t="s">
        <v>43</v>
      </c>
      <c r="E6" s="30" t="s">
        <v>44</v>
      </c>
      <c r="F6" s="30" t="s">
        <v>45</v>
      </c>
      <c r="G6" s="30" t="s">
        <v>46</v>
      </c>
      <c r="H6" s="30" t="s">
        <v>47</v>
      </c>
      <c r="I6" s="30" t="s">
        <v>48</v>
      </c>
      <c r="J6" s="30" t="s">
        <v>11</v>
      </c>
      <c r="K6" s="30" t="s">
        <v>12</v>
      </c>
      <c r="L6" s="30" t="s">
        <v>13</v>
      </c>
      <c r="M6" s="30" t="s">
        <v>14</v>
      </c>
      <c r="N6" s="30" t="s">
        <v>15</v>
      </c>
      <c r="O6" s="30" t="s">
        <v>16</v>
      </c>
      <c r="P6" s="30" t="s">
        <v>17</v>
      </c>
      <c r="Q6" s="30" t="s">
        <v>18</v>
      </c>
      <c r="R6" s="30" t="s">
        <v>19</v>
      </c>
      <c r="S6" s="30" t="s">
        <v>20</v>
      </c>
      <c r="T6" s="30" t="s">
        <v>21</v>
      </c>
      <c r="U6" s="30" t="s">
        <v>22</v>
      </c>
      <c r="V6" s="30" t="s">
        <v>23</v>
      </c>
      <c r="W6" s="30" t="s">
        <v>24</v>
      </c>
      <c r="X6" s="30" t="s">
        <v>25</v>
      </c>
      <c r="Y6" s="30" t="s">
        <v>26</v>
      </c>
      <c r="Z6" s="30" t="s">
        <v>27</v>
      </c>
      <c r="AA6" s="30" t="s">
        <v>28</v>
      </c>
      <c r="AB6" s="30" t="s">
        <v>29</v>
      </c>
      <c r="AC6" s="30" t="s">
        <v>30</v>
      </c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  <c r="RA6" s="54"/>
      <c r="RB6" s="54"/>
      <c r="RC6" s="54"/>
      <c r="RD6" s="54"/>
      <c r="RE6" s="54"/>
      <c r="RF6" s="54"/>
      <c r="RG6" s="54"/>
      <c r="RH6" s="54"/>
      <c r="RI6" s="54"/>
      <c r="RJ6" s="54"/>
      <c r="RK6" s="54"/>
      <c r="RL6" s="54"/>
      <c r="RM6" s="54"/>
      <c r="RN6" s="54"/>
      <c r="RO6" s="54"/>
      <c r="RP6" s="54"/>
      <c r="RQ6" s="54"/>
      <c r="RR6" s="54"/>
      <c r="RS6" s="54"/>
      <c r="RT6" s="54"/>
      <c r="RU6" s="54"/>
      <c r="RV6" s="54"/>
      <c r="RW6" s="54"/>
      <c r="RX6" s="54"/>
      <c r="RY6" s="54"/>
      <c r="RZ6" s="54"/>
      <c r="SA6" s="54"/>
      <c r="SB6" s="54"/>
      <c r="SC6" s="54"/>
      <c r="SD6" s="54"/>
      <c r="SE6" s="54"/>
      <c r="SF6" s="54"/>
      <c r="SG6" s="54"/>
      <c r="SH6" s="54"/>
      <c r="SI6" s="54"/>
      <c r="SJ6" s="54"/>
      <c r="SK6" s="54"/>
      <c r="SL6" s="54"/>
      <c r="SM6" s="54"/>
      <c r="SN6" s="54"/>
      <c r="SO6" s="54"/>
      <c r="SP6" s="54"/>
      <c r="SQ6" s="54"/>
      <c r="SR6" s="54"/>
      <c r="SS6" s="54"/>
      <c r="ST6" s="54"/>
      <c r="SU6" s="54"/>
      <c r="SV6" s="54"/>
      <c r="SW6" s="54"/>
      <c r="SX6" s="54"/>
      <c r="SY6" s="54"/>
      <c r="SZ6" s="54"/>
      <c r="TA6" s="54"/>
      <c r="TB6" s="54"/>
      <c r="TC6" s="54"/>
      <c r="TD6" s="54"/>
      <c r="TE6" s="54"/>
      <c r="TF6" s="54"/>
      <c r="TG6" s="54"/>
      <c r="TH6" s="54"/>
      <c r="TI6" s="54"/>
      <c r="TJ6" s="54"/>
      <c r="TK6" s="54"/>
      <c r="TL6" s="54"/>
      <c r="TM6" s="54"/>
      <c r="TN6" s="54"/>
      <c r="TO6" s="54"/>
      <c r="TP6" s="54"/>
      <c r="TQ6" s="54"/>
      <c r="TR6" s="54"/>
      <c r="TS6" s="54"/>
      <c r="TT6" s="54"/>
      <c r="TU6" s="54"/>
      <c r="TV6" s="54"/>
      <c r="TW6" s="54"/>
      <c r="TX6" s="54"/>
      <c r="TY6" s="54"/>
      <c r="TZ6" s="54"/>
      <c r="UA6" s="54"/>
      <c r="UB6" s="54"/>
      <c r="UC6" s="54"/>
      <c r="UD6" s="54"/>
      <c r="UE6" s="54"/>
      <c r="UF6" s="54"/>
      <c r="UG6" s="54"/>
      <c r="UH6" s="54"/>
      <c r="UI6" s="54"/>
      <c r="UJ6" s="54"/>
      <c r="UK6" s="54"/>
      <c r="UL6" s="54"/>
      <c r="UM6" s="54"/>
      <c r="UN6" s="54"/>
      <c r="UO6" s="54"/>
      <c r="UP6" s="54"/>
      <c r="UQ6" s="54"/>
      <c r="UR6" s="54"/>
      <c r="US6" s="54"/>
      <c r="UT6" s="54"/>
      <c r="UU6" s="54"/>
      <c r="UV6" s="54"/>
      <c r="UW6" s="54"/>
      <c r="UX6" s="54"/>
      <c r="UY6" s="54"/>
      <c r="UZ6" s="54"/>
      <c r="VA6" s="54"/>
      <c r="VB6" s="54"/>
      <c r="VC6" s="54"/>
      <c r="VD6" s="54"/>
      <c r="VE6" s="54"/>
      <c r="VF6" s="54"/>
      <c r="VG6" s="54"/>
      <c r="VH6" s="54"/>
      <c r="VI6" s="54"/>
      <c r="VJ6" s="54"/>
      <c r="VK6" s="54"/>
      <c r="VL6" s="54"/>
      <c r="VM6" s="54"/>
      <c r="VN6" s="54"/>
      <c r="VO6" s="54"/>
      <c r="VP6" s="54"/>
      <c r="VQ6" s="54"/>
      <c r="VR6" s="54"/>
      <c r="VS6" s="54"/>
      <c r="VT6" s="54"/>
      <c r="VU6" s="54"/>
      <c r="VV6" s="54"/>
      <c r="VW6" s="54"/>
      <c r="VX6" s="54"/>
      <c r="VY6" s="54"/>
      <c r="VZ6" s="54"/>
      <c r="WA6" s="54"/>
      <c r="WB6" s="54"/>
      <c r="WC6" s="54"/>
      <c r="WD6" s="54"/>
      <c r="WE6" s="54"/>
      <c r="WF6" s="54"/>
      <c r="WG6" s="54"/>
      <c r="WH6" s="54"/>
      <c r="WI6" s="54"/>
      <c r="WJ6" s="54"/>
      <c r="WK6" s="54"/>
      <c r="WL6" s="54"/>
      <c r="WM6" s="54"/>
      <c r="WN6" s="54"/>
      <c r="WO6" s="54"/>
      <c r="WP6" s="54"/>
      <c r="WQ6" s="54"/>
      <c r="WR6" s="54"/>
      <c r="WS6" s="54"/>
      <c r="WT6" s="54"/>
      <c r="WU6" s="54"/>
      <c r="WV6" s="54"/>
      <c r="WW6" s="54"/>
      <c r="WX6" s="54"/>
      <c r="WY6" s="54"/>
      <c r="WZ6" s="54"/>
      <c r="XA6" s="54"/>
      <c r="XB6" s="54"/>
      <c r="XC6" s="54"/>
      <c r="XD6" s="54"/>
      <c r="XE6" s="54"/>
      <c r="XF6" s="54"/>
      <c r="XG6" s="54"/>
      <c r="XH6" s="54"/>
      <c r="XI6" s="54"/>
      <c r="XJ6" s="54"/>
      <c r="XK6" s="54"/>
      <c r="XL6" s="54"/>
      <c r="XM6" s="54"/>
      <c r="XN6" s="54"/>
      <c r="XO6" s="54"/>
      <c r="XP6" s="54"/>
      <c r="XQ6" s="54"/>
      <c r="XR6" s="54"/>
      <c r="XS6" s="54"/>
      <c r="XT6" s="54"/>
      <c r="XU6" s="54"/>
      <c r="XV6" s="54"/>
      <c r="XW6" s="54"/>
      <c r="XX6" s="54"/>
      <c r="XY6" s="54"/>
      <c r="XZ6" s="54"/>
      <c r="YA6" s="54"/>
      <c r="YB6" s="54"/>
      <c r="YC6" s="54"/>
      <c r="YD6" s="54"/>
      <c r="YE6" s="54"/>
      <c r="YF6" s="54"/>
      <c r="YG6" s="54"/>
      <c r="YH6" s="54"/>
      <c r="YI6" s="54"/>
      <c r="YJ6" s="54"/>
      <c r="YK6" s="54"/>
      <c r="YL6" s="54"/>
      <c r="YM6" s="54"/>
      <c r="YN6" s="54"/>
      <c r="YO6" s="54"/>
      <c r="YP6" s="54"/>
      <c r="YQ6" s="54"/>
      <c r="YR6" s="54"/>
      <c r="YS6" s="54"/>
      <c r="YT6" s="54"/>
      <c r="YU6" s="54"/>
      <c r="YV6" s="54"/>
      <c r="YW6" s="54"/>
      <c r="YX6" s="54"/>
      <c r="YY6" s="54"/>
      <c r="YZ6" s="54"/>
      <c r="ZA6" s="54"/>
      <c r="ZB6" s="54"/>
      <c r="ZC6" s="54"/>
      <c r="ZD6" s="54"/>
      <c r="ZE6" s="54"/>
      <c r="ZF6" s="54"/>
      <c r="ZG6" s="54"/>
      <c r="ZH6" s="54"/>
      <c r="ZI6" s="54"/>
      <c r="ZJ6" s="54"/>
      <c r="ZK6" s="54"/>
      <c r="ZL6" s="54"/>
      <c r="ZM6" s="54"/>
      <c r="ZN6" s="54"/>
      <c r="ZO6" s="54"/>
      <c r="ZP6" s="54"/>
      <c r="ZQ6" s="54"/>
      <c r="ZR6" s="54"/>
      <c r="ZS6" s="54"/>
      <c r="ZT6" s="54"/>
      <c r="ZU6" s="54"/>
      <c r="ZV6" s="54"/>
      <c r="ZW6" s="54"/>
      <c r="ZX6" s="54"/>
      <c r="ZY6" s="54"/>
      <c r="ZZ6" s="54"/>
      <c r="AAA6" s="54"/>
      <c r="AAB6" s="54"/>
      <c r="AAC6" s="54"/>
      <c r="AAD6" s="54"/>
      <c r="AAE6" s="54"/>
      <c r="AAF6" s="54"/>
      <c r="AAG6" s="54"/>
      <c r="AAH6" s="54"/>
      <c r="AAI6" s="54"/>
      <c r="AAJ6" s="54"/>
      <c r="AAK6" s="54"/>
      <c r="AAL6" s="54"/>
      <c r="AAM6" s="54"/>
      <c r="AAN6" s="54"/>
      <c r="AAO6" s="54"/>
      <c r="AAP6" s="54"/>
      <c r="AAQ6" s="54"/>
      <c r="AAR6" s="54"/>
      <c r="AAS6" s="54"/>
      <c r="AAT6" s="54"/>
      <c r="AAU6" s="54"/>
      <c r="AAV6" s="54"/>
      <c r="AAW6" s="54"/>
      <c r="AAX6" s="54"/>
      <c r="AAY6" s="54"/>
      <c r="AAZ6" s="54"/>
      <c r="ABA6" s="54"/>
      <c r="ABB6" s="54"/>
      <c r="ABC6" s="54"/>
      <c r="ABD6" s="54"/>
      <c r="ABE6" s="54"/>
      <c r="ABF6" s="54"/>
      <c r="ABG6" s="54"/>
      <c r="ABH6" s="54"/>
      <c r="ABI6" s="54"/>
      <c r="ABJ6" s="54"/>
      <c r="ABK6" s="54"/>
      <c r="ABL6" s="54"/>
      <c r="ABM6" s="54"/>
      <c r="ABN6" s="54"/>
      <c r="ABO6" s="54"/>
      <c r="ABP6" s="54"/>
      <c r="ABQ6" s="54"/>
      <c r="ABR6" s="54"/>
      <c r="ABS6" s="54"/>
      <c r="ABT6" s="54"/>
      <c r="ABU6" s="54"/>
      <c r="ABV6" s="54"/>
      <c r="ABW6" s="54"/>
      <c r="ABX6" s="54"/>
      <c r="ABY6" s="54"/>
      <c r="ABZ6" s="54"/>
      <c r="ACA6" s="54"/>
      <c r="ACB6" s="54"/>
      <c r="ACC6" s="54"/>
      <c r="ACD6" s="54"/>
      <c r="ACE6" s="54"/>
      <c r="ACF6" s="54"/>
      <c r="ACG6" s="54"/>
      <c r="ACH6" s="54"/>
      <c r="ACI6" s="54"/>
      <c r="ACJ6" s="54"/>
      <c r="ACK6" s="54"/>
      <c r="ACL6" s="54"/>
      <c r="ACM6" s="54"/>
      <c r="ACN6" s="54"/>
      <c r="ACO6" s="54"/>
      <c r="ACP6" s="54"/>
      <c r="ACQ6" s="54"/>
      <c r="ACR6" s="54"/>
      <c r="ACS6" s="54"/>
      <c r="ACT6" s="54"/>
      <c r="ACU6" s="54"/>
      <c r="ACV6" s="54"/>
      <c r="ACW6" s="54"/>
      <c r="ACX6" s="54"/>
      <c r="ACY6" s="54"/>
      <c r="ACZ6" s="54"/>
      <c r="ADA6" s="54"/>
      <c r="ADB6" s="54"/>
      <c r="ADC6" s="54"/>
      <c r="ADD6" s="54"/>
      <c r="ADE6" s="54"/>
      <c r="ADF6" s="54"/>
      <c r="ADG6" s="54"/>
      <c r="ADH6" s="54"/>
      <c r="ADI6" s="54"/>
      <c r="ADJ6" s="54"/>
      <c r="ADK6" s="54"/>
      <c r="ADL6" s="54"/>
      <c r="ADM6" s="54"/>
      <c r="ADN6" s="54"/>
      <c r="ADO6" s="54"/>
      <c r="ADP6" s="54"/>
      <c r="ADQ6" s="54"/>
      <c r="ADR6" s="54"/>
      <c r="ADS6" s="54"/>
      <c r="ADT6" s="54"/>
      <c r="ADU6" s="54"/>
      <c r="ADV6" s="54"/>
      <c r="ADW6" s="54"/>
      <c r="ADX6" s="54"/>
      <c r="ADY6" s="54"/>
      <c r="ADZ6" s="54"/>
      <c r="AEA6" s="54"/>
      <c r="AEB6" s="54"/>
      <c r="AEC6" s="54"/>
      <c r="AED6" s="54"/>
      <c r="AEE6" s="54"/>
      <c r="AEF6" s="54"/>
      <c r="AEG6" s="54"/>
      <c r="AEH6" s="54"/>
      <c r="AEI6" s="54"/>
      <c r="AEJ6" s="54"/>
      <c r="AEK6" s="54"/>
      <c r="AEL6" s="54"/>
      <c r="AEM6" s="54"/>
      <c r="AEN6" s="54"/>
      <c r="AEO6" s="54"/>
      <c r="AEP6" s="54"/>
      <c r="AEQ6" s="54"/>
      <c r="AER6" s="54"/>
      <c r="AES6" s="54"/>
      <c r="AET6" s="54"/>
      <c r="AEU6" s="54"/>
      <c r="AEV6" s="54"/>
      <c r="AEW6" s="54"/>
      <c r="AEX6" s="54"/>
      <c r="AEY6" s="54"/>
      <c r="AEZ6" s="54"/>
      <c r="AFA6" s="54"/>
      <c r="AFB6" s="54"/>
      <c r="AFC6" s="54"/>
      <c r="AFD6" s="54"/>
      <c r="AFE6" s="54"/>
      <c r="AFF6" s="54"/>
      <c r="AFG6" s="54"/>
      <c r="AFH6" s="54"/>
      <c r="AFI6" s="54"/>
      <c r="AFJ6" s="54"/>
      <c r="AFK6" s="54"/>
      <c r="AFL6" s="54"/>
      <c r="AFM6" s="54"/>
      <c r="AFN6" s="54"/>
      <c r="AFO6" s="54"/>
      <c r="AFP6" s="54"/>
      <c r="AFQ6" s="54"/>
      <c r="AFR6" s="54"/>
      <c r="AFS6" s="54"/>
      <c r="AFT6" s="54"/>
      <c r="AFU6" s="54"/>
      <c r="AFV6" s="54"/>
      <c r="AFW6" s="54"/>
      <c r="AFX6" s="54"/>
      <c r="AFY6" s="54"/>
      <c r="AFZ6" s="54"/>
      <c r="AGA6" s="54"/>
      <c r="AGB6" s="54"/>
      <c r="AGC6" s="54"/>
      <c r="AGD6" s="54"/>
      <c r="AGE6" s="54"/>
      <c r="AGF6" s="54"/>
      <c r="AGG6" s="54"/>
      <c r="AGH6" s="54"/>
      <c r="AGI6" s="54"/>
      <c r="AGJ6" s="54"/>
      <c r="AGK6" s="54"/>
      <c r="AGL6" s="54"/>
      <c r="AGM6" s="54"/>
      <c r="AGN6" s="54"/>
      <c r="AGO6" s="54"/>
      <c r="AGP6" s="54"/>
      <c r="AGQ6" s="54"/>
      <c r="AGR6" s="54"/>
      <c r="AGS6" s="54"/>
      <c r="AGT6" s="54"/>
      <c r="AGU6" s="54"/>
      <c r="AGV6" s="54"/>
      <c r="AGW6" s="54"/>
      <c r="AGX6" s="54"/>
      <c r="AGY6" s="54"/>
      <c r="AGZ6" s="54"/>
      <c r="AHA6" s="54"/>
      <c r="AHB6" s="54"/>
      <c r="AHC6" s="54"/>
      <c r="AHD6" s="54"/>
      <c r="AHE6" s="54"/>
      <c r="AHF6" s="54"/>
      <c r="AHG6" s="54"/>
      <c r="AHH6" s="54"/>
      <c r="AHI6" s="54"/>
      <c r="AHJ6" s="54"/>
      <c r="AHK6" s="54"/>
      <c r="AHL6" s="54"/>
      <c r="AHM6" s="54"/>
      <c r="AHN6" s="54"/>
      <c r="AHO6" s="54"/>
      <c r="AHP6" s="54"/>
      <c r="AHQ6" s="54"/>
      <c r="AHR6" s="54"/>
      <c r="AHS6" s="54"/>
      <c r="AHT6" s="54"/>
      <c r="AHU6" s="54"/>
      <c r="AHV6" s="54"/>
      <c r="AHW6" s="54"/>
      <c r="AHX6" s="54"/>
      <c r="AHY6" s="54"/>
      <c r="AHZ6" s="54"/>
      <c r="AIA6" s="54"/>
      <c r="AIB6" s="54"/>
      <c r="AIC6" s="54"/>
      <c r="AID6" s="54"/>
      <c r="AIE6" s="54"/>
      <c r="AIF6" s="54"/>
      <c r="AIG6" s="54"/>
      <c r="AIH6" s="54"/>
      <c r="AII6" s="54"/>
      <c r="AIJ6" s="54"/>
      <c r="AIK6" s="54"/>
      <c r="AIL6" s="54"/>
      <c r="AIM6" s="54"/>
      <c r="AIN6" s="54"/>
      <c r="AIO6" s="54"/>
      <c r="AIP6" s="54"/>
      <c r="AIQ6" s="54"/>
      <c r="AIR6" s="54"/>
      <c r="AIS6" s="54"/>
      <c r="AIT6" s="54"/>
      <c r="AIU6" s="54"/>
      <c r="AIV6" s="54"/>
      <c r="AIW6" s="54"/>
      <c r="AIX6" s="54"/>
      <c r="AIY6" s="54"/>
      <c r="AIZ6" s="54"/>
      <c r="AJA6" s="54"/>
      <c r="AJB6" s="54"/>
      <c r="AJC6" s="54"/>
      <c r="AJD6" s="54"/>
      <c r="AJE6" s="54"/>
      <c r="AJF6" s="54"/>
      <c r="AJG6" s="54"/>
      <c r="AJH6" s="54"/>
      <c r="AJI6" s="54"/>
      <c r="AJJ6" s="54"/>
      <c r="AJK6" s="54"/>
      <c r="AJL6" s="54"/>
      <c r="AJM6" s="54"/>
      <c r="AJN6" s="54"/>
      <c r="AJO6" s="54"/>
      <c r="AJP6" s="54"/>
      <c r="AJQ6" s="54"/>
      <c r="AJR6" s="54"/>
      <c r="AJS6" s="54"/>
      <c r="AJT6" s="54"/>
      <c r="AJU6" s="54"/>
      <c r="AJV6" s="54"/>
      <c r="AJW6" s="54"/>
      <c r="AJX6" s="54"/>
      <c r="AJY6" s="54"/>
      <c r="AJZ6" s="54"/>
      <c r="AKA6" s="54"/>
      <c r="AKB6" s="54"/>
      <c r="AKC6" s="54"/>
      <c r="AKD6" s="54"/>
      <c r="AKE6" s="54"/>
      <c r="AKF6" s="54"/>
      <c r="AKG6" s="54"/>
      <c r="AKH6" s="54"/>
      <c r="AKI6" s="54"/>
      <c r="AKJ6" s="54"/>
      <c r="AKK6" s="54"/>
      <c r="AKL6" s="54"/>
      <c r="AKM6" s="54"/>
      <c r="AKN6" s="54"/>
      <c r="AKO6" s="54"/>
      <c r="AKP6" s="54"/>
      <c r="AKQ6" s="54"/>
      <c r="AKR6" s="54"/>
      <c r="AKS6" s="54"/>
      <c r="AKT6" s="54"/>
      <c r="AKU6" s="54"/>
      <c r="AKV6" s="54"/>
      <c r="AKW6" s="54"/>
      <c r="AKX6" s="54"/>
      <c r="AKY6" s="54"/>
      <c r="AKZ6" s="54"/>
      <c r="ALA6" s="54"/>
      <c r="ALB6" s="54"/>
      <c r="ALC6" s="54"/>
      <c r="ALD6" s="54"/>
      <c r="ALE6" s="54"/>
      <c r="ALF6" s="54"/>
      <c r="ALG6" s="54"/>
      <c r="ALH6" s="54"/>
      <c r="ALI6" s="54"/>
      <c r="ALJ6" s="54"/>
      <c r="ALK6" s="54"/>
      <c r="ALL6" s="54"/>
      <c r="ALM6" s="54"/>
      <c r="ALN6" s="54"/>
      <c r="ALO6" s="54"/>
      <c r="ALP6" s="54"/>
      <c r="ALQ6" s="54"/>
      <c r="ALR6" s="54"/>
      <c r="ALS6" s="54"/>
      <c r="ALT6" s="54"/>
      <c r="ALU6" s="54"/>
      <c r="ALV6" s="54"/>
      <c r="ALW6" s="54"/>
      <c r="ALX6" s="54"/>
      <c r="ALY6" s="54"/>
      <c r="ALZ6" s="54"/>
      <c r="AMA6" s="54"/>
      <c r="AMB6" s="54"/>
      <c r="AMC6" s="54"/>
      <c r="AMD6" s="54"/>
      <c r="AME6" s="54"/>
      <c r="AMF6" s="54"/>
      <c r="AMG6" s="54"/>
      <c r="AMH6" s="54"/>
      <c r="AMI6" s="54"/>
      <c r="AMJ6" s="54"/>
      <c r="AMK6" s="54"/>
      <c r="AML6" s="54"/>
      <c r="AMM6" s="54"/>
      <c r="AMN6" s="54"/>
      <c r="AMO6" s="54"/>
      <c r="AMP6" s="54"/>
      <c r="AMQ6" s="54"/>
      <c r="AMR6" s="54"/>
      <c r="AMS6" s="54"/>
      <c r="AMT6" s="54"/>
      <c r="AMU6" s="54"/>
      <c r="AMV6" s="54"/>
      <c r="AMW6" s="54"/>
      <c r="AMX6" s="54"/>
      <c r="AMY6" s="54"/>
      <c r="AMZ6" s="54"/>
      <c r="ANA6" s="54"/>
      <c r="ANB6" s="54"/>
      <c r="ANC6" s="54"/>
      <c r="AND6" s="54"/>
      <c r="ANE6" s="54"/>
      <c r="ANF6" s="54"/>
      <c r="ANG6" s="54"/>
      <c r="ANH6" s="54"/>
      <c r="ANI6" s="54"/>
      <c r="ANJ6" s="54"/>
      <c r="ANK6" s="54"/>
      <c r="ANL6" s="54"/>
      <c r="ANM6" s="54"/>
      <c r="ANN6" s="54"/>
      <c r="ANO6" s="54"/>
      <c r="ANP6" s="54"/>
      <c r="ANQ6" s="54"/>
      <c r="ANR6" s="54"/>
      <c r="ANS6" s="54"/>
      <c r="ANT6" s="54"/>
      <c r="ANU6" s="54"/>
      <c r="ANV6" s="54"/>
      <c r="ANW6" s="54"/>
      <c r="ANX6" s="54"/>
      <c r="ANY6" s="54"/>
      <c r="ANZ6" s="54"/>
      <c r="AOA6" s="54"/>
      <c r="AOB6" s="54"/>
      <c r="AOC6" s="54"/>
      <c r="AOD6" s="54"/>
      <c r="AOE6" s="54"/>
      <c r="AOF6" s="54"/>
      <c r="AOG6" s="54"/>
      <c r="AOH6" s="54"/>
      <c r="AOI6" s="54"/>
      <c r="AOJ6" s="54"/>
      <c r="AOK6" s="54"/>
      <c r="AOL6" s="54"/>
      <c r="AOM6" s="54"/>
      <c r="AON6" s="54"/>
      <c r="AOO6" s="54"/>
      <c r="AOP6" s="54"/>
      <c r="AOQ6" s="54"/>
      <c r="AOR6" s="54"/>
      <c r="AOS6" s="54"/>
      <c r="AOT6" s="54"/>
      <c r="AOU6" s="54"/>
      <c r="AOV6" s="54"/>
      <c r="AOW6" s="54"/>
      <c r="AOX6" s="54"/>
      <c r="AOY6" s="54"/>
      <c r="AOZ6" s="54"/>
      <c r="APA6" s="54"/>
      <c r="APB6" s="54"/>
      <c r="APC6" s="54"/>
      <c r="APD6" s="54"/>
      <c r="APE6" s="54"/>
      <c r="APF6" s="54"/>
      <c r="APG6" s="54"/>
      <c r="APH6" s="54"/>
      <c r="API6" s="54"/>
      <c r="APJ6" s="54"/>
      <c r="APK6" s="54"/>
      <c r="APL6" s="54"/>
      <c r="APM6" s="54"/>
      <c r="APN6" s="54"/>
      <c r="APO6" s="54"/>
      <c r="APP6" s="54"/>
      <c r="APQ6" s="54"/>
      <c r="APR6" s="54"/>
      <c r="APS6" s="54"/>
      <c r="APT6" s="54"/>
      <c r="APU6" s="54"/>
      <c r="APV6" s="54"/>
      <c r="APW6" s="54"/>
      <c r="APX6" s="54"/>
      <c r="APY6" s="54"/>
      <c r="APZ6" s="54"/>
      <c r="AQA6" s="54"/>
      <c r="AQB6" s="54"/>
      <c r="AQC6" s="54"/>
      <c r="AQD6" s="54"/>
      <c r="AQE6" s="54"/>
      <c r="AQF6" s="54"/>
      <c r="AQG6" s="54"/>
      <c r="AQH6" s="54"/>
      <c r="AQI6" s="54"/>
      <c r="AQJ6" s="54"/>
      <c r="AQK6" s="54"/>
      <c r="AQL6" s="54"/>
      <c r="AQM6" s="54"/>
      <c r="AQN6" s="54"/>
      <c r="AQO6" s="54"/>
      <c r="AQP6" s="54"/>
      <c r="AQQ6" s="54"/>
      <c r="AQR6" s="54"/>
      <c r="AQS6" s="54"/>
      <c r="AQT6" s="54"/>
      <c r="AQU6" s="54"/>
      <c r="AQV6" s="54"/>
      <c r="AQW6" s="54"/>
      <c r="AQX6" s="54"/>
      <c r="AQY6" s="54"/>
      <c r="AQZ6" s="54"/>
      <c r="ARA6" s="54"/>
      <c r="ARB6" s="54"/>
      <c r="ARC6" s="54"/>
      <c r="ARD6" s="54"/>
      <c r="ARE6" s="54"/>
      <c r="ARF6" s="54"/>
      <c r="ARG6" s="54"/>
      <c r="ARH6" s="54"/>
      <c r="ARI6" s="54"/>
      <c r="ARJ6" s="54"/>
      <c r="ARK6" s="54"/>
      <c r="ARL6" s="54"/>
      <c r="ARM6" s="54"/>
      <c r="ARN6" s="54"/>
      <c r="ARO6" s="54"/>
      <c r="ARP6" s="54"/>
      <c r="ARQ6" s="54"/>
      <c r="ARR6" s="54"/>
      <c r="ARS6" s="54"/>
      <c r="ART6" s="54"/>
      <c r="ARU6" s="54"/>
      <c r="ARV6" s="54"/>
      <c r="ARW6" s="54"/>
      <c r="ARX6" s="54"/>
      <c r="ARY6" s="54"/>
      <c r="ARZ6" s="54"/>
      <c r="ASA6" s="54"/>
      <c r="ASB6" s="54"/>
      <c r="ASC6" s="54"/>
      <c r="ASD6" s="54"/>
      <c r="ASE6" s="54"/>
      <c r="ASF6" s="54"/>
      <c r="ASG6" s="54"/>
      <c r="ASH6" s="54"/>
      <c r="ASI6" s="54"/>
      <c r="ASJ6" s="54"/>
      <c r="ASK6" s="54"/>
      <c r="ASL6" s="54"/>
      <c r="ASM6" s="54"/>
      <c r="ASN6" s="54"/>
      <c r="ASO6" s="54"/>
      <c r="ASP6" s="54"/>
      <c r="ASQ6" s="54"/>
      <c r="ASR6" s="54"/>
      <c r="ASS6" s="54"/>
      <c r="AST6" s="54"/>
      <c r="ASU6" s="54"/>
      <c r="ASV6" s="54"/>
      <c r="ASW6" s="54"/>
      <c r="ASX6" s="54"/>
      <c r="ASY6" s="54"/>
      <c r="ASZ6" s="54"/>
      <c r="ATA6" s="54"/>
      <c r="ATB6" s="54"/>
      <c r="ATC6" s="54"/>
      <c r="ATD6" s="54"/>
      <c r="ATE6" s="54"/>
      <c r="ATF6" s="54"/>
      <c r="ATG6" s="54"/>
      <c r="ATH6" s="54"/>
      <c r="ATI6" s="54"/>
      <c r="ATJ6" s="54"/>
      <c r="ATK6" s="54"/>
      <c r="ATL6" s="54"/>
      <c r="ATM6" s="54"/>
      <c r="ATN6" s="54"/>
      <c r="ATO6" s="54"/>
      <c r="ATP6" s="54"/>
      <c r="ATQ6" s="54"/>
      <c r="ATR6" s="54"/>
      <c r="ATS6" s="54"/>
      <c r="ATT6" s="54"/>
      <c r="ATU6" s="54"/>
      <c r="ATV6" s="54"/>
      <c r="ATW6" s="54"/>
      <c r="ATX6" s="54"/>
      <c r="ATY6" s="54"/>
      <c r="ATZ6" s="54"/>
      <c r="AUA6" s="54"/>
      <c r="AUB6" s="54"/>
      <c r="AUC6" s="54"/>
      <c r="AUD6" s="54"/>
      <c r="AUE6" s="54"/>
      <c r="AUF6" s="54"/>
      <c r="AUG6" s="54"/>
      <c r="AUH6" s="54"/>
      <c r="AUI6" s="54"/>
      <c r="AUJ6" s="54"/>
      <c r="AUK6" s="54"/>
      <c r="AUL6" s="54"/>
      <c r="AUM6" s="54"/>
      <c r="AUN6" s="54"/>
      <c r="AUO6" s="54"/>
      <c r="AUP6" s="54"/>
      <c r="AUQ6" s="54"/>
      <c r="AUR6" s="54"/>
      <c r="AUS6" s="54"/>
      <c r="AUT6" s="54"/>
      <c r="AUU6" s="54"/>
      <c r="AUV6" s="54"/>
      <c r="AUW6" s="54"/>
      <c r="AUX6" s="54"/>
      <c r="AUY6" s="54"/>
      <c r="AUZ6" s="54"/>
      <c r="AVA6" s="54"/>
      <c r="AVB6" s="54"/>
      <c r="AVC6" s="54"/>
      <c r="AVD6" s="54"/>
      <c r="AVE6" s="54"/>
      <c r="AVF6" s="54"/>
      <c r="AVG6" s="54"/>
      <c r="AVH6" s="54"/>
      <c r="AVI6" s="54"/>
      <c r="AVJ6" s="54"/>
      <c r="AVK6" s="54"/>
      <c r="AVL6" s="54"/>
      <c r="AVM6" s="54"/>
      <c r="AVN6" s="54"/>
      <c r="AVO6" s="54"/>
      <c r="AVP6" s="54"/>
      <c r="AVQ6" s="54"/>
      <c r="AVR6" s="54"/>
      <c r="AVS6" s="54"/>
      <c r="AVT6" s="54"/>
      <c r="AVU6" s="54"/>
      <c r="AVV6" s="54"/>
      <c r="AVW6" s="54"/>
      <c r="AVX6" s="54"/>
      <c r="AVY6" s="54"/>
      <c r="AVZ6" s="54"/>
      <c r="AWA6" s="54"/>
      <c r="AWB6" s="54"/>
      <c r="AWC6" s="54"/>
      <c r="AWD6" s="54"/>
      <c r="AWE6" s="54"/>
      <c r="AWF6" s="54"/>
      <c r="AWG6" s="54"/>
      <c r="AWH6" s="54"/>
      <c r="AWI6" s="54"/>
      <c r="AWJ6" s="54"/>
      <c r="AWK6" s="54"/>
      <c r="AWL6" s="54"/>
      <c r="AWM6" s="54"/>
      <c r="AWN6" s="54"/>
      <c r="AWO6" s="54"/>
      <c r="AWP6" s="54"/>
      <c r="AWQ6" s="54"/>
      <c r="AWR6" s="54"/>
      <c r="AWS6" s="54"/>
      <c r="AWT6" s="54"/>
      <c r="AWU6" s="54"/>
      <c r="AWV6" s="54"/>
      <c r="AWW6" s="54"/>
      <c r="AWX6" s="54"/>
      <c r="AWY6" s="54"/>
      <c r="AWZ6" s="54"/>
      <c r="AXA6" s="54"/>
      <c r="AXB6" s="54"/>
      <c r="AXC6" s="54"/>
      <c r="AXD6" s="54"/>
      <c r="AXE6" s="54"/>
      <c r="AXF6" s="54"/>
      <c r="AXG6" s="54"/>
      <c r="AXH6" s="54"/>
      <c r="AXI6" s="54"/>
      <c r="AXJ6" s="54"/>
      <c r="AXK6" s="54"/>
      <c r="AXL6" s="54"/>
      <c r="AXM6" s="54"/>
      <c r="AXN6" s="54"/>
      <c r="AXO6" s="54"/>
      <c r="AXP6" s="54"/>
      <c r="AXQ6" s="54"/>
      <c r="AXR6" s="54"/>
      <c r="AXS6" s="54"/>
      <c r="AXT6" s="54"/>
      <c r="AXU6" s="54"/>
      <c r="AXV6" s="54"/>
      <c r="AXW6" s="54"/>
      <c r="AXX6" s="54"/>
      <c r="AXY6" s="54"/>
      <c r="AXZ6" s="54"/>
      <c r="AYA6" s="54"/>
      <c r="AYB6" s="54"/>
      <c r="AYC6" s="54"/>
      <c r="AYD6" s="54"/>
      <c r="AYE6" s="54"/>
      <c r="AYF6" s="54"/>
      <c r="AYG6" s="54"/>
      <c r="AYH6" s="54"/>
      <c r="AYI6" s="54"/>
      <c r="AYJ6" s="54"/>
      <c r="AYK6" s="54"/>
      <c r="AYL6" s="54"/>
      <c r="AYM6" s="54"/>
      <c r="AYN6" s="54"/>
      <c r="AYO6" s="54"/>
      <c r="AYP6" s="54"/>
      <c r="AYQ6" s="54"/>
      <c r="AYR6" s="54"/>
      <c r="AYS6" s="54"/>
      <c r="AYT6" s="54"/>
      <c r="AYU6" s="54"/>
      <c r="AYV6" s="54"/>
      <c r="AYW6" s="54"/>
      <c r="AYX6" s="54"/>
      <c r="AYY6" s="54"/>
      <c r="AYZ6" s="54"/>
      <c r="AZA6" s="54"/>
      <c r="AZB6" s="54"/>
      <c r="AZC6" s="54"/>
      <c r="AZD6" s="54"/>
      <c r="AZE6" s="54"/>
      <c r="AZF6" s="54"/>
      <c r="AZG6" s="54"/>
      <c r="AZH6" s="54"/>
      <c r="AZI6" s="54"/>
      <c r="AZJ6" s="54"/>
      <c r="AZK6" s="54"/>
      <c r="AZL6" s="54"/>
      <c r="AZM6" s="54"/>
      <c r="AZN6" s="54"/>
      <c r="AZO6" s="54"/>
      <c r="AZP6" s="54"/>
      <c r="AZQ6" s="54"/>
      <c r="AZR6" s="54"/>
      <c r="AZS6" s="54"/>
      <c r="AZT6" s="54"/>
      <c r="AZU6" s="54"/>
      <c r="AZV6" s="54"/>
      <c r="AZW6" s="54"/>
      <c r="AZX6" s="54"/>
      <c r="AZY6" s="54"/>
      <c r="AZZ6" s="54"/>
      <c r="BAA6" s="54"/>
      <c r="BAB6" s="54"/>
      <c r="BAC6" s="54"/>
      <c r="BAD6" s="54"/>
      <c r="BAE6" s="54"/>
      <c r="BAF6" s="54"/>
      <c r="BAG6" s="54"/>
      <c r="BAH6" s="54"/>
      <c r="BAI6" s="54"/>
      <c r="BAJ6" s="54"/>
      <c r="BAK6" s="54"/>
      <c r="BAL6" s="54"/>
      <c r="BAM6" s="54"/>
      <c r="BAN6" s="54"/>
      <c r="BAO6" s="54"/>
      <c r="BAP6" s="54"/>
      <c r="BAQ6" s="54"/>
      <c r="BAR6" s="54"/>
      <c r="BAS6" s="54"/>
      <c r="BAT6" s="54"/>
      <c r="BAU6" s="54"/>
      <c r="BAV6" s="54"/>
      <c r="BAW6" s="54"/>
      <c r="BAX6" s="54"/>
      <c r="BAY6" s="54"/>
      <c r="BAZ6" s="54"/>
      <c r="BBA6" s="54"/>
      <c r="BBB6" s="54"/>
      <c r="BBC6" s="54"/>
      <c r="BBD6" s="54"/>
      <c r="BBE6" s="54"/>
      <c r="BBF6" s="54"/>
      <c r="BBG6" s="54"/>
      <c r="BBH6" s="54"/>
      <c r="BBI6" s="54"/>
      <c r="BBJ6" s="54"/>
      <c r="BBK6" s="54"/>
      <c r="BBL6" s="54"/>
      <c r="BBM6" s="54"/>
      <c r="BBN6" s="54"/>
      <c r="BBO6" s="54"/>
      <c r="BBP6" s="54"/>
      <c r="BBQ6" s="54"/>
      <c r="BBR6" s="54"/>
      <c r="BBS6" s="54"/>
      <c r="BBT6" s="54"/>
      <c r="BBU6" s="54"/>
      <c r="BBV6" s="54"/>
      <c r="BBW6" s="54"/>
      <c r="BBX6" s="54"/>
      <c r="BBY6" s="54"/>
      <c r="BBZ6" s="54"/>
      <c r="BCA6" s="54"/>
      <c r="BCB6" s="54"/>
      <c r="BCC6" s="54"/>
      <c r="BCD6" s="54"/>
      <c r="BCE6" s="54"/>
      <c r="BCF6" s="54"/>
      <c r="BCG6" s="54"/>
      <c r="BCH6" s="54"/>
      <c r="BCI6" s="54"/>
      <c r="BCJ6" s="54"/>
      <c r="BCK6" s="54"/>
      <c r="BCL6" s="54"/>
      <c r="BCM6" s="54"/>
      <c r="BCN6" s="54"/>
      <c r="BCO6" s="54"/>
      <c r="BCP6" s="54"/>
      <c r="BCQ6" s="54"/>
      <c r="BCR6" s="54"/>
      <c r="BCS6" s="54"/>
      <c r="BCT6" s="54"/>
      <c r="BCU6" s="54"/>
      <c r="BCV6" s="54"/>
      <c r="BCW6" s="54"/>
      <c r="BCX6" s="54"/>
      <c r="BCY6" s="54"/>
      <c r="BCZ6" s="54"/>
      <c r="BDA6" s="54"/>
      <c r="BDB6" s="54"/>
      <c r="BDC6" s="54"/>
      <c r="BDD6" s="54"/>
      <c r="BDE6" s="54"/>
      <c r="BDF6" s="54"/>
      <c r="BDG6" s="54"/>
      <c r="BDH6" s="54"/>
      <c r="BDI6" s="54"/>
      <c r="BDJ6" s="54"/>
      <c r="BDK6" s="54"/>
      <c r="BDL6" s="54"/>
      <c r="BDM6" s="54"/>
      <c r="BDN6" s="54"/>
      <c r="BDO6" s="54"/>
      <c r="BDP6" s="54"/>
      <c r="BDQ6" s="54"/>
      <c r="BDR6" s="54"/>
      <c r="BDS6" s="54"/>
      <c r="BDT6" s="54"/>
      <c r="BDU6" s="54"/>
      <c r="BDV6" s="54"/>
      <c r="BDW6" s="54"/>
      <c r="BDX6" s="54"/>
      <c r="BDY6" s="54"/>
      <c r="BDZ6" s="54"/>
      <c r="BEA6" s="54"/>
      <c r="BEB6" s="54"/>
      <c r="BEC6" s="54"/>
      <c r="BED6" s="54"/>
      <c r="BEE6" s="54"/>
      <c r="BEF6" s="54"/>
      <c r="BEG6" s="54"/>
      <c r="BEH6" s="54"/>
      <c r="BEI6" s="54"/>
      <c r="BEJ6" s="54"/>
      <c r="BEK6" s="54"/>
      <c r="BEL6" s="54"/>
      <c r="BEM6" s="54"/>
      <c r="BEN6" s="54"/>
      <c r="BEO6" s="54"/>
      <c r="BEP6" s="54"/>
      <c r="BEQ6" s="54"/>
      <c r="BER6" s="54"/>
      <c r="BES6" s="54"/>
      <c r="BET6" s="54"/>
      <c r="BEU6" s="54"/>
      <c r="BEV6" s="54"/>
      <c r="BEW6" s="54"/>
      <c r="BEX6" s="54"/>
      <c r="BEY6" s="54"/>
      <c r="BEZ6" s="54"/>
      <c r="BFA6" s="54"/>
      <c r="BFB6" s="54"/>
      <c r="BFC6" s="54"/>
      <c r="BFD6" s="54"/>
      <c r="BFE6" s="54"/>
      <c r="BFF6" s="54"/>
      <c r="BFG6" s="54"/>
      <c r="BFH6" s="54"/>
      <c r="BFI6" s="54"/>
      <c r="BFJ6" s="54"/>
      <c r="BFK6" s="54"/>
      <c r="BFL6" s="54"/>
      <c r="BFM6" s="54"/>
      <c r="BFN6" s="54"/>
      <c r="BFO6" s="54"/>
      <c r="BFP6" s="54"/>
      <c r="BFQ6" s="54"/>
      <c r="BFR6" s="54"/>
      <c r="BFS6" s="54"/>
      <c r="BFT6" s="54"/>
      <c r="BFU6" s="54"/>
      <c r="BFV6" s="54"/>
      <c r="BFW6" s="54"/>
      <c r="BFX6" s="54"/>
      <c r="BFY6" s="54"/>
      <c r="BFZ6" s="54"/>
      <c r="BGA6" s="54"/>
      <c r="BGB6" s="54"/>
      <c r="BGC6" s="54"/>
      <c r="BGD6" s="54"/>
      <c r="BGE6" s="54"/>
      <c r="BGF6" s="54"/>
      <c r="BGG6" s="54"/>
      <c r="BGH6" s="54"/>
      <c r="BGI6" s="54"/>
      <c r="BGJ6" s="54"/>
      <c r="BGK6" s="54"/>
      <c r="BGL6" s="54"/>
      <c r="BGM6" s="54"/>
      <c r="BGN6" s="54"/>
      <c r="BGO6" s="54"/>
      <c r="BGP6" s="54"/>
      <c r="BGQ6" s="54"/>
      <c r="BGR6" s="54"/>
      <c r="BGS6" s="54"/>
      <c r="BGT6" s="54"/>
      <c r="BGU6" s="54"/>
      <c r="BGV6" s="54"/>
      <c r="BGW6" s="54"/>
      <c r="BGX6" s="54"/>
      <c r="BGY6" s="54"/>
      <c r="BGZ6" s="54"/>
      <c r="BHA6" s="54"/>
      <c r="BHB6" s="54"/>
      <c r="BHC6" s="54"/>
      <c r="BHD6" s="54"/>
      <c r="BHE6" s="54"/>
      <c r="BHF6" s="54"/>
      <c r="BHG6" s="54"/>
      <c r="BHH6" s="54"/>
      <c r="BHI6" s="54"/>
      <c r="BHJ6" s="54"/>
      <c r="BHK6" s="54"/>
      <c r="BHL6" s="54"/>
      <c r="BHM6" s="54"/>
      <c r="BHN6" s="54"/>
      <c r="BHO6" s="54"/>
      <c r="BHP6" s="54"/>
      <c r="BHQ6" s="54"/>
      <c r="BHR6" s="54"/>
      <c r="BHS6" s="54"/>
      <c r="BHT6" s="54"/>
      <c r="BHU6" s="54"/>
      <c r="BHV6" s="54"/>
      <c r="BHW6" s="54"/>
      <c r="BHX6" s="54"/>
      <c r="BHY6" s="54"/>
      <c r="BHZ6" s="54"/>
      <c r="BIA6" s="54"/>
      <c r="BIB6" s="54"/>
      <c r="BIC6" s="54"/>
      <c r="BID6" s="54"/>
      <c r="BIE6" s="54"/>
      <c r="BIF6" s="54"/>
      <c r="BIG6" s="54"/>
      <c r="BIH6" s="54"/>
      <c r="BII6" s="54"/>
      <c r="BIJ6" s="54"/>
      <c r="BIK6" s="54"/>
      <c r="BIL6" s="54"/>
      <c r="BIM6" s="54"/>
      <c r="BIN6" s="54"/>
      <c r="BIO6" s="54"/>
      <c r="BIP6" s="54"/>
      <c r="BIQ6" s="54"/>
      <c r="BIR6" s="54"/>
      <c r="BIS6" s="54"/>
      <c r="BIT6" s="54"/>
      <c r="BIU6" s="54"/>
      <c r="BIV6" s="54"/>
      <c r="BIW6" s="54"/>
      <c r="BIX6" s="54"/>
      <c r="BIY6" s="54"/>
      <c r="BIZ6" s="54"/>
      <c r="BJA6" s="54"/>
      <c r="BJB6" s="54"/>
      <c r="BJC6" s="54"/>
      <c r="BJD6" s="54"/>
      <c r="BJE6" s="54"/>
      <c r="BJF6" s="54"/>
      <c r="BJG6" s="54"/>
      <c r="BJH6" s="54"/>
      <c r="BJI6" s="54"/>
      <c r="BJJ6" s="54"/>
      <c r="BJK6" s="54"/>
      <c r="BJL6" s="54"/>
      <c r="BJM6" s="54"/>
      <c r="BJN6" s="54"/>
      <c r="BJO6" s="54"/>
      <c r="BJP6" s="54"/>
      <c r="BJQ6" s="54"/>
      <c r="BJR6" s="54"/>
      <c r="BJS6" s="54"/>
      <c r="BJT6" s="54"/>
      <c r="BJU6" s="54"/>
      <c r="BJV6" s="54"/>
      <c r="BJW6" s="54"/>
      <c r="BJX6" s="54"/>
      <c r="BJY6" s="54"/>
      <c r="BJZ6" s="54"/>
      <c r="BKA6" s="54"/>
      <c r="BKB6" s="54"/>
      <c r="BKC6" s="54"/>
      <c r="BKD6" s="54"/>
      <c r="BKE6" s="54"/>
      <c r="BKF6" s="54"/>
      <c r="BKG6" s="54"/>
      <c r="BKH6" s="54"/>
      <c r="BKI6" s="54"/>
      <c r="BKJ6" s="54"/>
      <c r="BKK6" s="54"/>
      <c r="BKL6" s="54"/>
      <c r="BKM6" s="54"/>
      <c r="BKN6" s="54"/>
      <c r="BKO6" s="54"/>
      <c r="BKP6" s="54"/>
      <c r="BKQ6" s="54"/>
      <c r="BKR6" s="54"/>
      <c r="BKS6" s="54"/>
      <c r="BKT6" s="54"/>
      <c r="BKU6" s="54"/>
      <c r="BKV6" s="54"/>
      <c r="BKW6" s="54"/>
      <c r="BKX6" s="54"/>
      <c r="BKY6" s="54"/>
      <c r="BKZ6" s="54"/>
      <c r="BLA6" s="54"/>
      <c r="BLB6" s="54"/>
      <c r="BLC6" s="54"/>
      <c r="BLD6" s="54"/>
      <c r="BLE6" s="54"/>
      <c r="BLF6" s="54"/>
      <c r="BLG6" s="54"/>
      <c r="BLH6" s="54"/>
      <c r="BLI6" s="54"/>
      <c r="BLJ6" s="54"/>
      <c r="BLK6" s="54"/>
      <c r="BLL6" s="54"/>
      <c r="BLM6" s="54"/>
      <c r="BLN6" s="54"/>
      <c r="BLO6" s="54"/>
      <c r="BLP6" s="54"/>
      <c r="BLQ6" s="54"/>
      <c r="BLR6" s="54"/>
      <c r="BLS6" s="54"/>
      <c r="BLT6" s="54"/>
      <c r="BLU6" s="54"/>
      <c r="BLV6" s="54"/>
      <c r="BLW6" s="54"/>
      <c r="BLX6" s="54"/>
      <c r="BLY6" s="54"/>
      <c r="BLZ6" s="54"/>
      <c r="BMA6" s="54"/>
      <c r="BMB6" s="54"/>
      <c r="BMC6" s="54"/>
      <c r="BMD6" s="54"/>
      <c r="BME6" s="54"/>
      <c r="BMF6" s="54"/>
      <c r="BMG6" s="54"/>
      <c r="BMH6" s="54"/>
      <c r="BMI6" s="54"/>
      <c r="BMJ6" s="54"/>
      <c r="BMK6" s="54"/>
      <c r="BML6" s="54"/>
      <c r="BMM6" s="54"/>
      <c r="BMN6" s="54"/>
      <c r="BMO6" s="54"/>
      <c r="BMP6" s="54"/>
      <c r="BMQ6" s="54"/>
      <c r="BMR6" s="54"/>
      <c r="BMS6" s="54"/>
      <c r="BMT6" s="54"/>
      <c r="BMU6" s="54"/>
      <c r="BMV6" s="54"/>
      <c r="BMW6" s="54"/>
      <c r="BMX6" s="54"/>
      <c r="BMY6" s="54"/>
      <c r="BMZ6" s="54"/>
      <c r="BNA6" s="54"/>
      <c r="BNB6" s="54"/>
      <c r="BNC6" s="54"/>
      <c r="BND6" s="54"/>
      <c r="BNE6" s="54"/>
      <c r="BNF6" s="54"/>
      <c r="BNG6" s="54"/>
      <c r="BNH6" s="54"/>
      <c r="BNI6" s="54"/>
      <c r="BNJ6" s="54"/>
      <c r="BNK6" s="54"/>
      <c r="BNL6" s="54"/>
      <c r="BNM6" s="54"/>
      <c r="BNN6" s="54"/>
      <c r="BNO6" s="54"/>
      <c r="BNP6" s="54"/>
      <c r="BNQ6" s="54"/>
      <c r="BNR6" s="54"/>
      <c r="BNS6" s="54"/>
      <c r="BNT6" s="54"/>
      <c r="BNU6" s="54"/>
      <c r="BNV6" s="54"/>
      <c r="BNW6" s="54"/>
      <c r="BNX6" s="54"/>
      <c r="BNY6" s="54"/>
      <c r="BNZ6" s="54"/>
      <c r="BOA6" s="54"/>
      <c r="BOB6" s="54"/>
      <c r="BOC6" s="54"/>
      <c r="BOD6" s="54"/>
      <c r="BOE6" s="54"/>
      <c r="BOF6" s="54"/>
      <c r="BOG6" s="54"/>
      <c r="BOH6" s="54"/>
      <c r="BOI6" s="54"/>
      <c r="BOJ6" s="54"/>
      <c r="BOK6" s="54"/>
      <c r="BOL6" s="54"/>
      <c r="BOM6" s="54"/>
      <c r="BON6" s="54"/>
      <c r="BOO6" s="54"/>
      <c r="BOP6" s="54"/>
      <c r="BOQ6" s="54"/>
      <c r="BOR6" s="54"/>
      <c r="BOS6" s="54"/>
      <c r="BOT6" s="54"/>
      <c r="BOU6" s="54"/>
      <c r="BOV6" s="54"/>
      <c r="BOW6" s="54"/>
      <c r="BOX6" s="54"/>
      <c r="BOY6" s="54"/>
      <c r="BOZ6" s="54"/>
      <c r="BPA6" s="54"/>
      <c r="BPB6" s="54"/>
      <c r="BPC6" s="54"/>
      <c r="BPD6" s="54"/>
      <c r="BPE6" s="54"/>
      <c r="BPF6" s="54"/>
      <c r="BPG6" s="54"/>
    </row>
    <row r="7" spans="1:1775" hidden="1" x14ac:dyDescent="0.35">
      <c r="B7" s="57"/>
      <c r="F7" s="64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spans="1:1775" hidden="1" x14ac:dyDescent="0.35">
      <c r="B8" s="57"/>
      <c r="F8" s="64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spans="1:1775" hidden="1" x14ac:dyDescent="0.35">
      <c r="B9" s="57"/>
      <c r="F9" s="64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spans="1:1775" hidden="1" x14ac:dyDescent="0.35">
      <c r="B10" s="57"/>
      <c r="F10" s="64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</row>
    <row r="11" spans="1:1775" hidden="1" x14ac:dyDescent="0.35">
      <c r="B11" s="57"/>
      <c r="F11" s="64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</row>
    <row r="12" spans="1:1775" hidden="1" x14ac:dyDescent="0.35">
      <c r="B12" s="57"/>
      <c r="F12" s="64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</row>
    <row r="13" spans="1:1775" hidden="1" x14ac:dyDescent="0.35">
      <c r="B13" s="57"/>
      <c r="F13" s="64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</row>
    <row r="14" spans="1:1775" hidden="1" x14ac:dyDescent="0.35">
      <c r="B14" s="57"/>
      <c r="F14" s="64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</row>
    <row r="15" spans="1:1775" hidden="1" x14ac:dyDescent="0.35">
      <c r="B15" s="57"/>
      <c r="F15" s="64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</row>
    <row r="16" spans="1:1775" hidden="1" x14ac:dyDescent="0.35">
      <c r="B16" s="57"/>
      <c r="F16" s="64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</row>
    <row r="17" spans="2:1775" hidden="1" x14ac:dyDescent="0.35">
      <c r="B17" s="57"/>
    </row>
    <row r="18" spans="2:1775" hidden="1" x14ac:dyDescent="0.35">
      <c r="B18" s="57" t="s">
        <v>101</v>
      </c>
      <c r="F18" s="26" t="s">
        <v>100</v>
      </c>
    </row>
    <row r="19" spans="2:1775" hidden="1" x14ac:dyDescent="0.35">
      <c r="B19" s="57"/>
    </row>
    <row r="20" spans="2:1775" s="30" customFormat="1" hidden="1" x14ac:dyDescent="0.35">
      <c r="B20" s="35"/>
      <c r="C20" s="30" t="s">
        <v>104</v>
      </c>
      <c r="F20" s="30" t="s">
        <v>85</v>
      </c>
      <c r="G20" s="30" t="s">
        <v>91</v>
      </c>
      <c r="H20" s="30" t="s">
        <v>92</v>
      </c>
      <c r="I20" s="30" t="s">
        <v>86</v>
      </c>
      <c r="J20" s="30" t="s">
        <v>11</v>
      </c>
      <c r="K20" s="30" t="s">
        <v>12</v>
      </c>
      <c r="L20" s="30" t="s">
        <v>13</v>
      </c>
      <c r="M20" s="30" t="s">
        <v>14</v>
      </c>
      <c r="N20" s="30" t="s">
        <v>15</v>
      </c>
      <c r="O20" s="30" t="s">
        <v>16</v>
      </c>
      <c r="P20" s="30" t="s">
        <v>17</v>
      </c>
      <c r="Q20" s="30" t="s">
        <v>18</v>
      </c>
      <c r="R20" s="30" t="s">
        <v>19</v>
      </c>
      <c r="S20" s="30" t="s">
        <v>20</v>
      </c>
      <c r="T20" s="30" t="s">
        <v>21</v>
      </c>
      <c r="U20" s="30" t="s">
        <v>22</v>
      </c>
      <c r="V20" s="30" t="s">
        <v>23</v>
      </c>
      <c r="W20" s="30" t="s">
        <v>24</v>
      </c>
      <c r="X20" s="30" t="s">
        <v>25</v>
      </c>
      <c r="Y20" s="30" t="s">
        <v>26</v>
      </c>
      <c r="Z20" s="30" t="s">
        <v>27</v>
      </c>
      <c r="AA20" s="30" t="s">
        <v>28</v>
      </c>
      <c r="AB20" s="30" t="s">
        <v>29</v>
      </c>
      <c r="AC20" s="30" t="s">
        <v>30</v>
      </c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  <c r="BPG20" s="54"/>
    </row>
    <row r="21" spans="2:1775" hidden="1" x14ac:dyDescent="0.35">
      <c r="B21" s="57"/>
      <c r="C21" s="64"/>
      <c r="D21" s="64"/>
      <c r="F21" s="37">
        <v>1</v>
      </c>
      <c r="G21" s="37">
        <v>0.15</v>
      </c>
      <c r="H21" s="37">
        <v>0.77</v>
      </c>
      <c r="I21" s="38">
        <v>0.5</v>
      </c>
      <c r="J21" s="26">
        <f t="shared" ref="J21:AC30" si="0">(J7*(1+$F21+$G21)*(1-$H21)*$I21)</f>
        <v>0</v>
      </c>
      <c r="K21" s="26">
        <f t="shared" si="0"/>
        <v>0</v>
      </c>
      <c r="L21" s="26">
        <f t="shared" si="0"/>
        <v>0</v>
      </c>
      <c r="M21" s="26">
        <f t="shared" si="0"/>
        <v>0</v>
      </c>
      <c r="N21" s="26">
        <f t="shared" si="0"/>
        <v>0</v>
      </c>
      <c r="O21" s="26">
        <f t="shared" si="0"/>
        <v>0</v>
      </c>
      <c r="P21" s="26">
        <f t="shared" si="0"/>
        <v>0</v>
      </c>
      <c r="Q21" s="26">
        <f t="shared" si="0"/>
        <v>0</v>
      </c>
      <c r="R21" s="26">
        <f t="shared" si="0"/>
        <v>0</v>
      </c>
      <c r="S21" s="26">
        <f t="shared" si="0"/>
        <v>0</v>
      </c>
      <c r="T21" s="26">
        <f t="shared" si="0"/>
        <v>0</v>
      </c>
      <c r="U21" s="26">
        <f t="shared" si="0"/>
        <v>0</v>
      </c>
      <c r="V21" s="26">
        <f t="shared" si="0"/>
        <v>0</v>
      </c>
      <c r="W21" s="26">
        <f t="shared" si="0"/>
        <v>0</v>
      </c>
      <c r="X21" s="26">
        <f t="shared" si="0"/>
        <v>0</v>
      </c>
      <c r="Y21" s="26">
        <f t="shared" si="0"/>
        <v>0</v>
      </c>
      <c r="Z21" s="26">
        <f t="shared" si="0"/>
        <v>0</v>
      </c>
      <c r="AA21" s="26">
        <f t="shared" si="0"/>
        <v>0</v>
      </c>
      <c r="AB21" s="26">
        <f t="shared" si="0"/>
        <v>0</v>
      </c>
      <c r="AC21" s="26">
        <f t="shared" si="0"/>
        <v>0</v>
      </c>
    </row>
    <row r="22" spans="2:1775" hidden="1" x14ac:dyDescent="0.35">
      <c r="B22" s="57"/>
      <c r="C22" s="64"/>
      <c r="D22" s="64"/>
      <c r="F22" s="37">
        <v>3.5</v>
      </c>
      <c r="G22" s="37">
        <v>0.15</v>
      </c>
      <c r="H22" s="37">
        <v>0.09</v>
      </c>
      <c r="I22" s="38">
        <v>0.5</v>
      </c>
      <c r="J22" s="26">
        <f t="shared" si="0"/>
        <v>0</v>
      </c>
      <c r="K22" s="26">
        <f t="shared" si="0"/>
        <v>0</v>
      </c>
      <c r="L22" s="26">
        <f t="shared" si="0"/>
        <v>0</v>
      </c>
      <c r="M22" s="26">
        <f t="shared" si="0"/>
        <v>0</v>
      </c>
      <c r="N22" s="26">
        <f t="shared" si="0"/>
        <v>0</v>
      </c>
      <c r="O22" s="26">
        <f t="shared" si="0"/>
        <v>0</v>
      </c>
      <c r="P22" s="26">
        <f t="shared" si="0"/>
        <v>0</v>
      </c>
      <c r="Q22" s="26">
        <f t="shared" si="0"/>
        <v>0</v>
      </c>
      <c r="R22" s="26">
        <f t="shared" si="0"/>
        <v>0</v>
      </c>
      <c r="S22" s="26">
        <f t="shared" si="0"/>
        <v>0</v>
      </c>
      <c r="T22" s="26">
        <f t="shared" si="0"/>
        <v>0</v>
      </c>
      <c r="U22" s="26">
        <f t="shared" si="0"/>
        <v>0</v>
      </c>
      <c r="V22" s="26">
        <f t="shared" si="0"/>
        <v>0</v>
      </c>
      <c r="W22" s="26">
        <f t="shared" si="0"/>
        <v>0</v>
      </c>
      <c r="X22" s="26">
        <f t="shared" si="0"/>
        <v>0</v>
      </c>
      <c r="Y22" s="26">
        <f t="shared" si="0"/>
        <v>0</v>
      </c>
      <c r="Z22" s="26">
        <f t="shared" si="0"/>
        <v>0</v>
      </c>
      <c r="AA22" s="26">
        <f t="shared" si="0"/>
        <v>0</v>
      </c>
      <c r="AB22" s="26">
        <f t="shared" si="0"/>
        <v>0</v>
      </c>
      <c r="AC22" s="26">
        <f t="shared" si="0"/>
        <v>0</v>
      </c>
    </row>
    <row r="23" spans="2:1775" hidden="1" x14ac:dyDescent="0.35">
      <c r="B23" s="57"/>
      <c r="C23" s="64"/>
      <c r="D23" s="64"/>
      <c r="F23" s="37">
        <v>3.5</v>
      </c>
      <c r="G23" s="37">
        <v>0.15</v>
      </c>
      <c r="H23" s="37">
        <v>0.1</v>
      </c>
      <c r="I23" s="38">
        <v>0.5</v>
      </c>
      <c r="J23" s="26">
        <f t="shared" si="0"/>
        <v>0</v>
      </c>
      <c r="K23" s="26">
        <f t="shared" si="0"/>
        <v>0</v>
      </c>
      <c r="L23" s="26">
        <f t="shared" si="0"/>
        <v>0</v>
      </c>
      <c r="M23" s="26">
        <f t="shared" si="0"/>
        <v>0</v>
      </c>
      <c r="N23" s="26">
        <f t="shared" si="0"/>
        <v>0</v>
      </c>
      <c r="O23" s="26">
        <f t="shared" si="0"/>
        <v>0</v>
      </c>
      <c r="P23" s="26">
        <f t="shared" si="0"/>
        <v>0</v>
      </c>
      <c r="Q23" s="26">
        <f t="shared" si="0"/>
        <v>0</v>
      </c>
      <c r="R23" s="26">
        <f t="shared" si="0"/>
        <v>0</v>
      </c>
      <c r="S23" s="26">
        <f t="shared" si="0"/>
        <v>0</v>
      </c>
      <c r="T23" s="26">
        <f t="shared" si="0"/>
        <v>0</v>
      </c>
      <c r="U23" s="26">
        <f t="shared" si="0"/>
        <v>0</v>
      </c>
      <c r="V23" s="26">
        <f t="shared" si="0"/>
        <v>0</v>
      </c>
      <c r="W23" s="26">
        <f t="shared" si="0"/>
        <v>0</v>
      </c>
      <c r="X23" s="26">
        <f t="shared" si="0"/>
        <v>0</v>
      </c>
      <c r="Y23" s="26">
        <f t="shared" si="0"/>
        <v>0</v>
      </c>
      <c r="Z23" s="26">
        <f t="shared" si="0"/>
        <v>0</v>
      </c>
      <c r="AA23" s="26">
        <f t="shared" si="0"/>
        <v>0</v>
      </c>
      <c r="AB23" s="26">
        <f t="shared" si="0"/>
        <v>0</v>
      </c>
      <c r="AC23" s="26">
        <f t="shared" si="0"/>
        <v>0</v>
      </c>
    </row>
    <row r="24" spans="2:1775" hidden="1" x14ac:dyDescent="0.35">
      <c r="B24" s="57"/>
      <c r="C24" s="64"/>
      <c r="D24" s="64"/>
      <c r="F24" s="37">
        <v>2.2999999999999998</v>
      </c>
      <c r="G24" s="37">
        <v>0.15</v>
      </c>
      <c r="H24" s="37">
        <v>0.13</v>
      </c>
      <c r="I24" s="38">
        <v>0.5</v>
      </c>
      <c r="J24" s="26">
        <f t="shared" si="0"/>
        <v>0</v>
      </c>
      <c r="K24" s="26">
        <f t="shared" si="0"/>
        <v>0</v>
      </c>
      <c r="L24" s="26">
        <f t="shared" si="0"/>
        <v>0</v>
      </c>
      <c r="M24" s="26">
        <f t="shared" si="0"/>
        <v>0</v>
      </c>
      <c r="N24" s="26">
        <f t="shared" si="0"/>
        <v>0</v>
      </c>
      <c r="O24" s="26">
        <f t="shared" si="0"/>
        <v>0</v>
      </c>
      <c r="P24" s="26">
        <f t="shared" si="0"/>
        <v>0</v>
      </c>
      <c r="Q24" s="26">
        <f t="shared" si="0"/>
        <v>0</v>
      </c>
      <c r="R24" s="26">
        <f t="shared" si="0"/>
        <v>0</v>
      </c>
      <c r="S24" s="26">
        <f t="shared" si="0"/>
        <v>0</v>
      </c>
      <c r="T24" s="26">
        <f t="shared" si="0"/>
        <v>0</v>
      </c>
      <c r="U24" s="26">
        <f t="shared" si="0"/>
        <v>0</v>
      </c>
      <c r="V24" s="26">
        <f t="shared" si="0"/>
        <v>0</v>
      </c>
      <c r="W24" s="26">
        <f t="shared" si="0"/>
        <v>0</v>
      </c>
      <c r="X24" s="26">
        <f t="shared" si="0"/>
        <v>0</v>
      </c>
      <c r="Y24" s="26">
        <f t="shared" si="0"/>
        <v>0</v>
      </c>
      <c r="Z24" s="26">
        <f t="shared" si="0"/>
        <v>0</v>
      </c>
      <c r="AA24" s="26">
        <f t="shared" si="0"/>
        <v>0</v>
      </c>
      <c r="AB24" s="26">
        <f t="shared" si="0"/>
        <v>0</v>
      </c>
      <c r="AC24" s="26">
        <f t="shared" si="0"/>
        <v>0</v>
      </c>
    </row>
    <row r="25" spans="2:1775" hidden="1" x14ac:dyDescent="0.35">
      <c r="B25" s="57"/>
      <c r="C25" s="64"/>
      <c r="D25" s="64"/>
      <c r="F25" s="37">
        <v>2.2999999999999998</v>
      </c>
      <c r="G25" s="37">
        <v>0.15</v>
      </c>
      <c r="H25" s="37">
        <v>0.13</v>
      </c>
      <c r="I25" s="38">
        <v>0.5</v>
      </c>
      <c r="J25" s="26">
        <f t="shared" si="0"/>
        <v>0</v>
      </c>
      <c r="K25" s="26">
        <f t="shared" si="0"/>
        <v>0</v>
      </c>
      <c r="L25" s="26">
        <f t="shared" si="0"/>
        <v>0</v>
      </c>
      <c r="M25" s="26">
        <f t="shared" si="0"/>
        <v>0</v>
      </c>
      <c r="N25" s="26">
        <f t="shared" si="0"/>
        <v>0</v>
      </c>
      <c r="O25" s="26">
        <f t="shared" si="0"/>
        <v>0</v>
      </c>
      <c r="P25" s="26">
        <f t="shared" si="0"/>
        <v>0</v>
      </c>
      <c r="Q25" s="26">
        <f t="shared" si="0"/>
        <v>0</v>
      </c>
      <c r="R25" s="26">
        <f t="shared" si="0"/>
        <v>0</v>
      </c>
      <c r="S25" s="26">
        <f t="shared" si="0"/>
        <v>0</v>
      </c>
      <c r="T25" s="26">
        <f t="shared" si="0"/>
        <v>0</v>
      </c>
      <c r="U25" s="26">
        <f t="shared" si="0"/>
        <v>0</v>
      </c>
      <c r="V25" s="26">
        <f t="shared" si="0"/>
        <v>0</v>
      </c>
      <c r="W25" s="26">
        <f t="shared" si="0"/>
        <v>0</v>
      </c>
      <c r="X25" s="26">
        <f t="shared" si="0"/>
        <v>0</v>
      </c>
      <c r="Y25" s="26">
        <f t="shared" si="0"/>
        <v>0</v>
      </c>
      <c r="Z25" s="26">
        <f t="shared" si="0"/>
        <v>0</v>
      </c>
      <c r="AA25" s="26">
        <f t="shared" si="0"/>
        <v>0</v>
      </c>
      <c r="AB25" s="26">
        <f t="shared" si="0"/>
        <v>0</v>
      </c>
      <c r="AC25" s="26">
        <f t="shared" si="0"/>
        <v>0</v>
      </c>
    </row>
    <row r="26" spans="2:1775" hidden="1" x14ac:dyDescent="0.35">
      <c r="B26" s="57"/>
      <c r="C26" s="64"/>
      <c r="D26" s="64"/>
      <c r="F26" s="37">
        <v>3.5</v>
      </c>
      <c r="G26" s="37">
        <v>0.15</v>
      </c>
      <c r="H26" s="37">
        <v>0.09</v>
      </c>
      <c r="I26" s="38">
        <v>0.5</v>
      </c>
      <c r="J26" s="26">
        <f t="shared" si="0"/>
        <v>0</v>
      </c>
      <c r="K26" s="26">
        <f t="shared" si="0"/>
        <v>0</v>
      </c>
      <c r="L26" s="26">
        <f t="shared" si="0"/>
        <v>0</v>
      </c>
      <c r="M26" s="26">
        <f t="shared" si="0"/>
        <v>0</v>
      </c>
      <c r="N26" s="26">
        <f t="shared" si="0"/>
        <v>0</v>
      </c>
      <c r="O26" s="26">
        <f t="shared" si="0"/>
        <v>0</v>
      </c>
      <c r="P26" s="26">
        <f t="shared" si="0"/>
        <v>0</v>
      </c>
      <c r="Q26" s="26">
        <f t="shared" si="0"/>
        <v>0</v>
      </c>
      <c r="R26" s="26">
        <f t="shared" si="0"/>
        <v>0</v>
      </c>
      <c r="S26" s="26">
        <f t="shared" si="0"/>
        <v>0</v>
      </c>
      <c r="T26" s="26">
        <f t="shared" si="0"/>
        <v>0</v>
      </c>
      <c r="U26" s="26">
        <f t="shared" si="0"/>
        <v>0</v>
      </c>
      <c r="V26" s="26">
        <f t="shared" si="0"/>
        <v>0</v>
      </c>
      <c r="W26" s="26">
        <f t="shared" si="0"/>
        <v>0</v>
      </c>
      <c r="X26" s="26">
        <f t="shared" si="0"/>
        <v>0</v>
      </c>
      <c r="Y26" s="26">
        <f t="shared" si="0"/>
        <v>0</v>
      </c>
      <c r="Z26" s="26">
        <f t="shared" si="0"/>
        <v>0</v>
      </c>
      <c r="AA26" s="26">
        <f t="shared" si="0"/>
        <v>0</v>
      </c>
      <c r="AB26" s="26">
        <f t="shared" si="0"/>
        <v>0</v>
      </c>
      <c r="AC26" s="26">
        <f t="shared" si="0"/>
        <v>0</v>
      </c>
    </row>
    <row r="27" spans="2:1775" hidden="1" x14ac:dyDescent="0.35">
      <c r="B27" s="57"/>
      <c r="C27" s="64"/>
      <c r="D27" s="64"/>
      <c r="F27" s="37">
        <v>0</v>
      </c>
      <c r="G27" s="37">
        <v>0.15</v>
      </c>
      <c r="H27" s="37">
        <v>0.9</v>
      </c>
      <c r="I27" s="38">
        <v>0.5</v>
      </c>
      <c r="J27" s="26">
        <f t="shared" si="0"/>
        <v>0</v>
      </c>
      <c r="K27" s="26">
        <f t="shared" si="0"/>
        <v>0</v>
      </c>
      <c r="L27" s="26">
        <f t="shared" si="0"/>
        <v>0</v>
      </c>
      <c r="M27" s="26">
        <f t="shared" si="0"/>
        <v>0</v>
      </c>
      <c r="N27" s="26">
        <f t="shared" si="0"/>
        <v>0</v>
      </c>
      <c r="O27" s="26">
        <f t="shared" si="0"/>
        <v>0</v>
      </c>
      <c r="P27" s="26">
        <f t="shared" si="0"/>
        <v>0</v>
      </c>
      <c r="Q27" s="26">
        <f t="shared" si="0"/>
        <v>0</v>
      </c>
      <c r="R27" s="26">
        <f t="shared" si="0"/>
        <v>0</v>
      </c>
      <c r="S27" s="26">
        <f t="shared" si="0"/>
        <v>0</v>
      </c>
      <c r="T27" s="26">
        <f t="shared" si="0"/>
        <v>0</v>
      </c>
      <c r="U27" s="26">
        <f t="shared" si="0"/>
        <v>0</v>
      </c>
      <c r="V27" s="26">
        <f t="shared" si="0"/>
        <v>0</v>
      </c>
      <c r="W27" s="26">
        <f t="shared" si="0"/>
        <v>0</v>
      </c>
      <c r="X27" s="26">
        <f t="shared" si="0"/>
        <v>0</v>
      </c>
      <c r="Y27" s="26">
        <f t="shared" si="0"/>
        <v>0</v>
      </c>
      <c r="Z27" s="26">
        <f t="shared" si="0"/>
        <v>0</v>
      </c>
      <c r="AA27" s="26">
        <f t="shared" si="0"/>
        <v>0</v>
      </c>
      <c r="AB27" s="26">
        <f t="shared" si="0"/>
        <v>0</v>
      </c>
      <c r="AC27" s="26">
        <f t="shared" si="0"/>
        <v>0</v>
      </c>
    </row>
    <row r="28" spans="2:1775" hidden="1" x14ac:dyDescent="0.35">
      <c r="B28" s="57"/>
      <c r="C28" s="64"/>
      <c r="D28" s="64"/>
      <c r="F28" s="37">
        <v>1.5</v>
      </c>
      <c r="G28" s="37">
        <v>0.15</v>
      </c>
      <c r="H28" s="37">
        <v>0.9</v>
      </c>
      <c r="I28" s="38">
        <v>0.5</v>
      </c>
      <c r="J28" s="26">
        <f t="shared" si="0"/>
        <v>0</v>
      </c>
      <c r="K28" s="26">
        <f t="shared" si="0"/>
        <v>0</v>
      </c>
      <c r="L28" s="26">
        <f t="shared" si="0"/>
        <v>0</v>
      </c>
      <c r="M28" s="26">
        <f t="shared" si="0"/>
        <v>0</v>
      </c>
      <c r="N28" s="26">
        <f t="shared" si="0"/>
        <v>0</v>
      </c>
      <c r="O28" s="26">
        <f t="shared" si="0"/>
        <v>0</v>
      </c>
      <c r="P28" s="26">
        <f t="shared" si="0"/>
        <v>0</v>
      </c>
      <c r="Q28" s="26">
        <f t="shared" si="0"/>
        <v>0</v>
      </c>
      <c r="R28" s="26">
        <f t="shared" si="0"/>
        <v>0</v>
      </c>
      <c r="S28" s="26">
        <f t="shared" si="0"/>
        <v>0</v>
      </c>
      <c r="T28" s="26">
        <f t="shared" si="0"/>
        <v>0</v>
      </c>
      <c r="U28" s="26">
        <f t="shared" si="0"/>
        <v>0</v>
      </c>
      <c r="V28" s="26">
        <f t="shared" si="0"/>
        <v>0</v>
      </c>
      <c r="W28" s="26">
        <f t="shared" si="0"/>
        <v>0</v>
      </c>
      <c r="X28" s="26">
        <f t="shared" si="0"/>
        <v>0</v>
      </c>
      <c r="Y28" s="26">
        <f t="shared" si="0"/>
        <v>0</v>
      </c>
      <c r="Z28" s="26">
        <f t="shared" si="0"/>
        <v>0</v>
      </c>
      <c r="AA28" s="26">
        <f t="shared" si="0"/>
        <v>0</v>
      </c>
      <c r="AB28" s="26">
        <f t="shared" si="0"/>
        <v>0</v>
      </c>
      <c r="AC28" s="26">
        <f t="shared" si="0"/>
        <v>0</v>
      </c>
    </row>
    <row r="29" spans="2:1775" hidden="1" x14ac:dyDescent="0.35">
      <c r="B29" s="57"/>
      <c r="C29" s="64"/>
      <c r="D29" s="64"/>
      <c r="F29" s="37">
        <v>1.9</v>
      </c>
      <c r="G29" s="37">
        <v>0.15</v>
      </c>
      <c r="H29" s="37">
        <v>0.05</v>
      </c>
      <c r="I29" s="38">
        <v>0.5</v>
      </c>
      <c r="J29" s="26">
        <f t="shared" si="0"/>
        <v>0</v>
      </c>
      <c r="K29" s="26">
        <f t="shared" si="0"/>
        <v>0</v>
      </c>
      <c r="L29" s="26">
        <f t="shared" si="0"/>
        <v>0</v>
      </c>
      <c r="M29" s="26">
        <f t="shared" si="0"/>
        <v>0</v>
      </c>
      <c r="N29" s="26">
        <f t="shared" si="0"/>
        <v>0</v>
      </c>
      <c r="O29" s="26">
        <f t="shared" si="0"/>
        <v>0</v>
      </c>
      <c r="P29" s="26">
        <f t="shared" si="0"/>
        <v>0</v>
      </c>
      <c r="Q29" s="26">
        <f t="shared" si="0"/>
        <v>0</v>
      </c>
      <c r="R29" s="26">
        <f t="shared" si="0"/>
        <v>0</v>
      </c>
      <c r="S29" s="26">
        <f t="shared" si="0"/>
        <v>0</v>
      </c>
      <c r="T29" s="26">
        <f t="shared" si="0"/>
        <v>0</v>
      </c>
      <c r="U29" s="26">
        <f t="shared" si="0"/>
        <v>0</v>
      </c>
      <c r="V29" s="26">
        <f t="shared" si="0"/>
        <v>0</v>
      </c>
      <c r="W29" s="26">
        <f t="shared" si="0"/>
        <v>0</v>
      </c>
      <c r="X29" s="26">
        <f t="shared" si="0"/>
        <v>0</v>
      </c>
      <c r="Y29" s="26">
        <f t="shared" si="0"/>
        <v>0</v>
      </c>
      <c r="Z29" s="26">
        <f t="shared" si="0"/>
        <v>0</v>
      </c>
      <c r="AA29" s="26">
        <f t="shared" si="0"/>
        <v>0</v>
      </c>
      <c r="AB29" s="26">
        <f t="shared" si="0"/>
        <v>0</v>
      </c>
      <c r="AC29" s="26">
        <f t="shared" si="0"/>
        <v>0</v>
      </c>
    </row>
    <row r="30" spans="2:1775" hidden="1" x14ac:dyDescent="0.35">
      <c r="B30" s="57"/>
      <c r="C30" s="64"/>
      <c r="D30" s="64"/>
      <c r="F30" s="37">
        <v>0.4</v>
      </c>
      <c r="G30" s="37">
        <v>0.15</v>
      </c>
      <c r="H30" s="37">
        <v>0.11</v>
      </c>
      <c r="I30" s="38">
        <v>0.5</v>
      </c>
      <c r="J30" s="26">
        <f t="shared" si="0"/>
        <v>0</v>
      </c>
      <c r="K30" s="26">
        <f t="shared" si="0"/>
        <v>0</v>
      </c>
      <c r="L30" s="26">
        <f t="shared" si="0"/>
        <v>0</v>
      </c>
      <c r="M30" s="26">
        <f t="shared" si="0"/>
        <v>0</v>
      </c>
      <c r="N30" s="26">
        <f t="shared" si="0"/>
        <v>0</v>
      </c>
      <c r="O30" s="26">
        <f t="shared" si="0"/>
        <v>0</v>
      </c>
      <c r="P30" s="26">
        <f t="shared" si="0"/>
        <v>0</v>
      </c>
      <c r="Q30" s="26">
        <f t="shared" si="0"/>
        <v>0</v>
      </c>
      <c r="R30" s="26">
        <f t="shared" si="0"/>
        <v>0</v>
      </c>
      <c r="S30" s="26">
        <f t="shared" si="0"/>
        <v>0</v>
      </c>
      <c r="T30" s="26">
        <f t="shared" si="0"/>
        <v>0</v>
      </c>
      <c r="U30" s="26">
        <f t="shared" si="0"/>
        <v>0</v>
      </c>
      <c r="V30" s="26">
        <f t="shared" si="0"/>
        <v>0</v>
      </c>
      <c r="W30" s="26">
        <f t="shared" si="0"/>
        <v>0</v>
      </c>
      <c r="X30" s="26">
        <f t="shared" si="0"/>
        <v>0</v>
      </c>
      <c r="Y30" s="26">
        <f t="shared" si="0"/>
        <v>0</v>
      </c>
      <c r="Z30" s="26">
        <f t="shared" si="0"/>
        <v>0</v>
      </c>
      <c r="AA30" s="26">
        <f t="shared" si="0"/>
        <v>0</v>
      </c>
      <c r="AB30" s="26">
        <f t="shared" si="0"/>
        <v>0</v>
      </c>
      <c r="AC30" s="26">
        <f t="shared" si="0"/>
        <v>0</v>
      </c>
    </row>
    <row r="31" spans="2:1775" hidden="1" x14ac:dyDescent="0.35">
      <c r="B31" s="57"/>
    </row>
    <row r="32" spans="2:1775" s="30" customFormat="1" hidden="1" x14ac:dyDescent="0.35">
      <c r="B32" s="35"/>
      <c r="J32" s="30" t="s">
        <v>11</v>
      </c>
      <c r="K32" s="30" t="s">
        <v>12</v>
      </c>
      <c r="L32" s="30" t="s">
        <v>13</v>
      </c>
      <c r="M32" s="30" t="s">
        <v>14</v>
      </c>
      <c r="N32" s="30" t="s">
        <v>15</v>
      </c>
      <c r="O32" s="30" t="s">
        <v>16</v>
      </c>
      <c r="P32" s="30" t="s">
        <v>17</v>
      </c>
      <c r="Q32" s="30" t="s">
        <v>18</v>
      </c>
      <c r="R32" s="30" t="s">
        <v>19</v>
      </c>
      <c r="S32" s="30" t="s">
        <v>20</v>
      </c>
      <c r="T32" s="30" t="s">
        <v>21</v>
      </c>
      <c r="U32" s="30" t="s">
        <v>22</v>
      </c>
      <c r="V32" s="30" t="s">
        <v>23</v>
      </c>
      <c r="W32" s="30" t="s">
        <v>24</v>
      </c>
      <c r="X32" s="30" t="s">
        <v>25</v>
      </c>
      <c r="Y32" s="30" t="s">
        <v>26</v>
      </c>
      <c r="Z32" s="30" t="s">
        <v>27</v>
      </c>
      <c r="AA32" s="30" t="s">
        <v>28</v>
      </c>
      <c r="AB32" s="30" t="s">
        <v>29</v>
      </c>
      <c r="AC32" s="30" t="s">
        <v>30</v>
      </c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  <c r="BPG32" s="54"/>
    </row>
    <row r="33" spans="1:1775" s="46" customFormat="1" ht="18.5" hidden="1" thickBot="1" x14ac:dyDescent="0.45">
      <c r="A33" s="43"/>
      <c r="B33" s="44" t="s">
        <v>93</v>
      </c>
      <c r="C33" s="43"/>
      <c r="D33" s="43"/>
      <c r="E33" s="43"/>
      <c r="F33" s="43"/>
      <c r="G33" s="43"/>
      <c r="H33" s="43"/>
      <c r="I33" s="43"/>
      <c r="J33" s="45">
        <f>SUM(J21:J30)</f>
        <v>0</v>
      </c>
      <c r="K33" s="45">
        <f t="shared" ref="K33:AC33" si="1">SUM(K21:K30)</f>
        <v>0</v>
      </c>
      <c r="L33" s="45">
        <f t="shared" si="1"/>
        <v>0</v>
      </c>
      <c r="M33" s="45">
        <f t="shared" si="1"/>
        <v>0</v>
      </c>
      <c r="N33" s="45">
        <f t="shared" si="1"/>
        <v>0</v>
      </c>
      <c r="O33" s="45">
        <f t="shared" si="1"/>
        <v>0</v>
      </c>
      <c r="P33" s="45">
        <f t="shared" si="1"/>
        <v>0</v>
      </c>
      <c r="Q33" s="45">
        <f t="shared" si="1"/>
        <v>0</v>
      </c>
      <c r="R33" s="45">
        <f t="shared" si="1"/>
        <v>0</v>
      </c>
      <c r="S33" s="45">
        <f t="shared" si="1"/>
        <v>0</v>
      </c>
      <c r="T33" s="45">
        <f t="shared" si="1"/>
        <v>0</v>
      </c>
      <c r="U33" s="45">
        <f t="shared" si="1"/>
        <v>0</v>
      </c>
      <c r="V33" s="45">
        <f t="shared" si="1"/>
        <v>0</v>
      </c>
      <c r="W33" s="45">
        <f t="shared" si="1"/>
        <v>0</v>
      </c>
      <c r="X33" s="45">
        <f t="shared" si="1"/>
        <v>0</v>
      </c>
      <c r="Y33" s="45">
        <f t="shared" si="1"/>
        <v>0</v>
      </c>
      <c r="Z33" s="45">
        <f t="shared" si="1"/>
        <v>0</v>
      </c>
      <c r="AA33" s="45">
        <f t="shared" si="1"/>
        <v>0</v>
      </c>
      <c r="AB33" s="45">
        <f t="shared" si="1"/>
        <v>0</v>
      </c>
      <c r="AC33" s="45">
        <f t="shared" si="1"/>
        <v>0</v>
      </c>
    </row>
    <row r="34" spans="1:1775" hidden="1" x14ac:dyDescent="0.35">
      <c r="B34" s="57"/>
    </row>
    <row r="35" spans="1:1775" x14ac:dyDescent="0.35">
      <c r="B35" s="57"/>
      <c r="I35" s="26"/>
      <c r="L35" s="26"/>
    </row>
    <row r="36" spans="1:1775" ht="20" x14ac:dyDescent="0.4">
      <c r="A36" s="34" t="s">
        <v>95</v>
      </c>
      <c r="B36" s="57"/>
    </row>
    <row r="37" spans="1:1775" x14ac:dyDescent="0.35">
      <c r="B37" s="57"/>
    </row>
    <row r="38" spans="1:1775" s="31" customFormat="1" x14ac:dyDescent="0.35">
      <c r="E38" s="31">
        <v>1971</v>
      </c>
      <c r="F38" s="31">
        <f t="shared" ref="F38:X38" si="2">E38+1</f>
        <v>1972</v>
      </c>
      <c r="G38" s="31">
        <f t="shared" si="2"/>
        <v>1973</v>
      </c>
      <c r="H38" s="31">
        <f t="shared" si="2"/>
        <v>1974</v>
      </c>
      <c r="I38" s="31">
        <f t="shared" si="2"/>
        <v>1975</v>
      </c>
      <c r="J38" s="31">
        <f t="shared" si="2"/>
        <v>1976</v>
      </c>
      <c r="K38" s="31">
        <f t="shared" si="2"/>
        <v>1977</v>
      </c>
      <c r="L38" s="31">
        <f t="shared" si="2"/>
        <v>1978</v>
      </c>
      <c r="M38" s="31">
        <f t="shared" si="2"/>
        <v>1979</v>
      </c>
      <c r="N38" s="31">
        <f t="shared" si="2"/>
        <v>1980</v>
      </c>
      <c r="O38" s="31">
        <f t="shared" si="2"/>
        <v>1981</v>
      </c>
      <c r="P38" s="31">
        <f t="shared" si="2"/>
        <v>1982</v>
      </c>
      <c r="Q38" s="31">
        <f t="shared" si="2"/>
        <v>1983</v>
      </c>
      <c r="R38" s="31">
        <f t="shared" si="2"/>
        <v>1984</v>
      </c>
      <c r="S38" s="31">
        <f t="shared" si="2"/>
        <v>1985</v>
      </c>
      <c r="T38" s="31">
        <f t="shared" si="2"/>
        <v>1986</v>
      </c>
      <c r="U38" s="31">
        <f t="shared" si="2"/>
        <v>1987</v>
      </c>
      <c r="V38" s="31">
        <f t="shared" si="2"/>
        <v>1988</v>
      </c>
      <c r="W38" s="31">
        <f t="shared" si="2"/>
        <v>1989</v>
      </c>
      <c r="X38" s="31">
        <f t="shared" si="2"/>
        <v>1990</v>
      </c>
      <c r="Y38" s="31">
        <v>1991</v>
      </c>
      <c r="Z38" s="31">
        <v>1992</v>
      </c>
      <c r="AA38" s="31">
        <v>1993</v>
      </c>
      <c r="AB38" s="31">
        <v>1994</v>
      </c>
      <c r="AC38" s="31">
        <v>1995</v>
      </c>
      <c r="AD38" s="31">
        <v>1996</v>
      </c>
      <c r="AE38" s="31">
        <v>1997</v>
      </c>
      <c r="AF38" s="31">
        <v>1998</v>
      </c>
      <c r="AG38" s="31">
        <v>1999</v>
      </c>
      <c r="AH38" s="31">
        <v>2000</v>
      </c>
      <c r="AI38" s="31">
        <v>2001</v>
      </c>
      <c r="AJ38" s="31">
        <v>2002</v>
      </c>
      <c r="AK38" s="31">
        <v>2003</v>
      </c>
      <c r="AL38" s="31">
        <v>2004</v>
      </c>
      <c r="AM38" s="31">
        <v>2005</v>
      </c>
      <c r="AN38" s="31">
        <v>2006</v>
      </c>
      <c r="AO38" s="31">
        <v>2007</v>
      </c>
      <c r="AP38" s="31">
        <v>2008</v>
      </c>
      <c r="AQ38" s="31">
        <v>2009</v>
      </c>
      <c r="AR38" s="31">
        <v>2010</v>
      </c>
      <c r="AS38" s="31">
        <f t="shared" ref="AS38:AZ38" si="3">AR38+1</f>
        <v>2011</v>
      </c>
      <c r="AT38" s="31">
        <f t="shared" si="3"/>
        <v>2012</v>
      </c>
      <c r="AU38" s="31">
        <f t="shared" si="3"/>
        <v>2013</v>
      </c>
      <c r="AV38" s="31">
        <f t="shared" si="3"/>
        <v>2014</v>
      </c>
      <c r="AW38" s="31">
        <f t="shared" si="3"/>
        <v>2015</v>
      </c>
      <c r="AX38" s="31">
        <f t="shared" si="3"/>
        <v>2016</v>
      </c>
      <c r="AY38" s="31">
        <f t="shared" si="3"/>
        <v>2017</v>
      </c>
      <c r="AZ38" s="31">
        <f t="shared" si="3"/>
        <v>2018</v>
      </c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  <c r="IX38" s="55"/>
      <c r="IY38" s="55"/>
      <c r="IZ38" s="55"/>
      <c r="JA38" s="55"/>
      <c r="JB38" s="55"/>
      <c r="JC38" s="55"/>
      <c r="JD38" s="55"/>
      <c r="JE38" s="55"/>
      <c r="JF38" s="55"/>
      <c r="JG38" s="55"/>
      <c r="JH38" s="55"/>
      <c r="JI38" s="55"/>
      <c r="JJ38" s="55"/>
      <c r="JK38" s="55"/>
      <c r="JL38" s="55"/>
      <c r="JM38" s="55"/>
      <c r="JN38" s="55"/>
      <c r="JO38" s="55"/>
      <c r="JP38" s="55"/>
      <c r="JQ38" s="55"/>
      <c r="JR38" s="55"/>
      <c r="JS38" s="55"/>
      <c r="JT38" s="55"/>
      <c r="JU38" s="55"/>
      <c r="JV38" s="55"/>
      <c r="JW38" s="55"/>
      <c r="JX38" s="55"/>
      <c r="JY38" s="55"/>
      <c r="JZ38" s="55"/>
      <c r="KA38" s="55"/>
      <c r="KB38" s="55"/>
      <c r="KC38" s="55"/>
      <c r="KD38" s="55"/>
      <c r="KE38" s="55"/>
      <c r="KF38" s="55"/>
      <c r="KG38" s="55"/>
      <c r="KH38" s="55"/>
      <c r="KI38" s="55"/>
      <c r="KJ38" s="55"/>
      <c r="KK38" s="55"/>
      <c r="KL38" s="55"/>
      <c r="KM38" s="55"/>
      <c r="KN38" s="55"/>
      <c r="KO38" s="55"/>
      <c r="KP38" s="55"/>
      <c r="KQ38" s="55"/>
      <c r="KR38" s="55"/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/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  <c r="LR38" s="55"/>
      <c r="LS38" s="55"/>
      <c r="LT38" s="55"/>
      <c r="LU38" s="55"/>
      <c r="LV38" s="55"/>
      <c r="LW38" s="55"/>
      <c r="LX38" s="55"/>
      <c r="LY38" s="55"/>
      <c r="LZ38" s="55"/>
      <c r="MA38" s="55"/>
      <c r="MB38" s="55"/>
      <c r="MC38" s="55"/>
      <c r="MD38" s="55"/>
      <c r="ME38" s="55"/>
      <c r="MF38" s="55"/>
      <c r="MG38" s="55"/>
      <c r="MH38" s="55"/>
      <c r="MI38" s="55"/>
      <c r="MJ38" s="55"/>
      <c r="MK38" s="55"/>
      <c r="ML38" s="55"/>
      <c r="MM38" s="55"/>
      <c r="MN38" s="55"/>
      <c r="MO38" s="55"/>
      <c r="MP38" s="55"/>
      <c r="MQ38" s="55"/>
      <c r="MR38" s="55"/>
      <c r="MS38" s="55"/>
      <c r="MT38" s="55"/>
      <c r="MU38" s="55"/>
      <c r="MV38" s="55"/>
      <c r="MW38" s="55"/>
      <c r="MX38" s="55"/>
      <c r="MY38" s="55"/>
      <c r="MZ38" s="55"/>
      <c r="NA38" s="55"/>
      <c r="NB38" s="55"/>
      <c r="NC38" s="55"/>
      <c r="ND38" s="55"/>
      <c r="NE38" s="55"/>
      <c r="NF38" s="55"/>
      <c r="NG38" s="55"/>
      <c r="NH38" s="55"/>
      <c r="NI38" s="55"/>
      <c r="NJ38" s="55"/>
      <c r="NK38" s="55"/>
      <c r="NL38" s="55"/>
      <c r="NM38" s="55"/>
      <c r="NN38" s="55"/>
      <c r="NO38" s="55"/>
      <c r="NP38" s="55"/>
      <c r="NQ38" s="55"/>
      <c r="NR38" s="55"/>
      <c r="NS38" s="55"/>
      <c r="NT38" s="55"/>
      <c r="NU38" s="55"/>
      <c r="NV38" s="55"/>
      <c r="NW38" s="55"/>
      <c r="NX38" s="55"/>
      <c r="NY38" s="55"/>
      <c r="NZ38" s="55"/>
      <c r="OA38" s="55"/>
      <c r="OB38" s="55"/>
      <c r="OC38" s="55"/>
      <c r="OD38" s="55"/>
      <c r="OE38" s="55"/>
      <c r="OF38" s="55"/>
      <c r="OG38" s="55"/>
      <c r="OH38" s="55"/>
      <c r="OI38" s="55"/>
      <c r="OJ38" s="55"/>
      <c r="OK38" s="55"/>
      <c r="OL38" s="55"/>
      <c r="OM38" s="55"/>
      <c r="ON38" s="55"/>
      <c r="OO38" s="55"/>
      <c r="OP38" s="55"/>
      <c r="OQ38" s="55"/>
      <c r="OR38" s="55"/>
      <c r="OS38" s="55"/>
      <c r="OT38" s="55"/>
      <c r="OU38" s="55"/>
      <c r="OV38" s="55"/>
      <c r="OW38" s="55"/>
      <c r="OX38" s="55"/>
      <c r="OY38" s="55"/>
      <c r="OZ38" s="55"/>
      <c r="PA38" s="55"/>
      <c r="PB38" s="55"/>
      <c r="PC38" s="55"/>
      <c r="PD38" s="55"/>
      <c r="PE38" s="55"/>
      <c r="PF38" s="55"/>
      <c r="PG38" s="55"/>
      <c r="PH38" s="55"/>
      <c r="PI38" s="55"/>
      <c r="PJ38" s="55"/>
      <c r="PK38" s="55"/>
      <c r="PL38" s="55"/>
      <c r="PM38" s="55"/>
      <c r="PN38" s="55"/>
      <c r="PO38" s="55"/>
      <c r="PP38" s="55"/>
      <c r="PQ38" s="55"/>
      <c r="PR38" s="55"/>
      <c r="PS38" s="55"/>
      <c r="PT38" s="55"/>
      <c r="PU38" s="55"/>
      <c r="PV38" s="55"/>
      <c r="PW38" s="55"/>
      <c r="PX38" s="55"/>
      <c r="PY38" s="55"/>
      <c r="PZ38" s="55"/>
      <c r="QA38" s="55"/>
      <c r="QB38" s="55"/>
      <c r="QC38" s="55"/>
      <c r="QD38" s="55"/>
      <c r="QE38" s="55"/>
      <c r="QF38" s="55"/>
      <c r="QG38" s="55"/>
      <c r="QH38" s="55"/>
      <c r="QI38" s="55"/>
      <c r="QJ38" s="55"/>
      <c r="QK38" s="55"/>
      <c r="QL38" s="55"/>
      <c r="QM38" s="55"/>
      <c r="QN38" s="55"/>
      <c r="QO38" s="55"/>
      <c r="QP38" s="55"/>
      <c r="QQ38" s="55"/>
      <c r="QR38" s="55"/>
      <c r="QS38" s="55"/>
      <c r="QT38" s="55"/>
      <c r="QU38" s="55"/>
      <c r="QV38" s="55"/>
      <c r="QW38" s="55"/>
      <c r="QX38" s="55"/>
      <c r="QY38" s="55"/>
      <c r="QZ38" s="55"/>
      <c r="RA38" s="55"/>
      <c r="RB38" s="55"/>
      <c r="RC38" s="55"/>
      <c r="RD38" s="55"/>
      <c r="RE38" s="55"/>
      <c r="RF38" s="55"/>
      <c r="RG38" s="55"/>
      <c r="RH38" s="55"/>
      <c r="RI38" s="55"/>
      <c r="RJ38" s="55"/>
      <c r="RK38" s="55"/>
      <c r="RL38" s="55"/>
      <c r="RM38" s="55"/>
      <c r="RN38" s="55"/>
      <c r="RO38" s="55"/>
      <c r="RP38" s="55"/>
      <c r="RQ38" s="55"/>
      <c r="RR38" s="55"/>
      <c r="RS38" s="55"/>
      <c r="RT38" s="55"/>
      <c r="RU38" s="55"/>
      <c r="RV38" s="55"/>
      <c r="RW38" s="55"/>
      <c r="RX38" s="55"/>
      <c r="RY38" s="55"/>
      <c r="RZ38" s="55"/>
      <c r="SA38" s="55"/>
      <c r="SB38" s="55"/>
      <c r="SC38" s="55"/>
      <c r="SD38" s="55"/>
      <c r="SE38" s="55"/>
      <c r="SF38" s="55"/>
      <c r="SG38" s="55"/>
      <c r="SH38" s="55"/>
      <c r="SI38" s="55"/>
      <c r="SJ38" s="55"/>
      <c r="SK38" s="55"/>
      <c r="SL38" s="55"/>
      <c r="SM38" s="55"/>
      <c r="SN38" s="55"/>
      <c r="SO38" s="55"/>
      <c r="SP38" s="55"/>
      <c r="SQ38" s="55"/>
      <c r="SR38" s="55"/>
      <c r="SS38" s="55"/>
      <c r="ST38" s="55"/>
      <c r="SU38" s="55"/>
      <c r="SV38" s="55"/>
      <c r="SW38" s="55"/>
      <c r="SX38" s="55"/>
      <c r="SY38" s="55"/>
      <c r="SZ38" s="55"/>
      <c r="TA38" s="55"/>
      <c r="TB38" s="55"/>
      <c r="TC38" s="55"/>
      <c r="TD38" s="55"/>
      <c r="TE38" s="55"/>
      <c r="TF38" s="55"/>
      <c r="TG38" s="55"/>
      <c r="TH38" s="55"/>
      <c r="TI38" s="55"/>
      <c r="TJ38" s="55"/>
      <c r="TK38" s="55"/>
      <c r="TL38" s="55"/>
      <c r="TM38" s="55"/>
      <c r="TN38" s="55"/>
      <c r="TO38" s="55"/>
      <c r="TP38" s="55"/>
      <c r="TQ38" s="55"/>
      <c r="TR38" s="55"/>
      <c r="TS38" s="55"/>
      <c r="TT38" s="55"/>
      <c r="TU38" s="55"/>
      <c r="TV38" s="55"/>
      <c r="TW38" s="55"/>
      <c r="TX38" s="55"/>
      <c r="TY38" s="55"/>
      <c r="TZ38" s="55"/>
      <c r="UA38" s="55"/>
      <c r="UB38" s="55"/>
      <c r="UC38" s="55"/>
      <c r="UD38" s="55"/>
      <c r="UE38" s="55"/>
      <c r="UF38" s="55"/>
      <c r="UG38" s="55"/>
      <c r="UH38" s="55"/>
      <c r="UI38" s="55"/>
      <c r="UJ38" s="55"/>
      <c r="UK38" s="55"/>
      <c r="UL38" s="55"/>
      <c r="UM38" s="55"/>
      <c r="UN38" s="55"/>
      <c r="UO38" s="55"/>
      <c r="UP38" s="55"/>
      <c r="UQ38" s="55"/>
      <c r="UR38" s="55"/>
      <c r="US38" s="55"/>
      <c r="UT38" s="55"/>
      <c r="UU38" s="55"/>
      <c r="UV38" s="55"/>
      <c r="UW38" s="55"/>
      <c r="UX38" s="55"/>
      <c r="UY38" s="55"/>
      <c r="UZ38" s="55"/>
      <c r="VA38" s="55"/>
      <c r="VB38" s="55"/>
      <c r="VC38" s="55"/>
      <c r="VD38" s="55"/>
      <c r="VE38" s="55"/>
      <c r="VF38" s="55"/>
      <c r="VG38" s="55"/>
      <c r="VH38" s="55"/>
      <c r="VI38" s="55"/>
      <c r="VJ38" s="55"/>
      <c r="VK38" s="55"/>
      <c r="VL38" s="55"/>
      <c r="VM38" s="55"/>
      <c r="VN38" s="55"/>
      <c r="VO38" s="55"/>
      <c r="VP38" s="55"/>
      <c r="VQ38" s="55"/>
      <c r="VR38" s="55"/>
      <c r="VS38" s="55"/>
      <c r="VT38" s="55"/>
      <c r="VU38" s="55"/>
      <c r="VV38" s="55"/>
      <c r="VW38" s="55"/>
      <c r="VX38" s="55"/>
      <c r="VY38" s="55"/>
      <c r="VZ38" s="55"/>
      <c r="WA38" s="55"/>
      <c r="WB38" s="55"/>
      <c r="WC38" s="55"/>
      <c r="WD38" s="55"/>
      <c r="WE38" s="55"/>
      <c r="WF38" s="55"/>
      <c r="WG38" s="55"/>
      <c r="WH38" s="55"/>
      <c r="WI38" s="55"/>
      <c r="WJ38" s="55"/>
      <c r="WK38" s="55"/>
      <c r="WL38" s="55"/>
      <c r="WM38" s="55"/>
      <c r="WN38" s="55"/>
      <c r="WO38" s="55"/>
      <c r="WP38" s="55"/>
      <c r="WQ38" s="55"/>
      <c r="WR38" s="55"/>
      <c r="WS38" s="55"/>
      <c r="WT38" s="55"/>
      <c r="WU38" s="55"/>
      <c r="WV38" s="55"/>
      <c r="WW38" s="55"/>
      <c r="WX38" s="55"/>
      <c r="WY38" s="55"/>
      <c r="WZ38" s="55"/>
      <c r="XA38" s="55"/>
      <c r="XB38" s="55"/>
      <c r="XC38" s="55"/>
      <c r="XD38" s="55"/>
      <c r="XE38" s="55"/>
      <c r="XF38" s="55"/>
      <c r="XG38" s="55"/>
      <c r="XH38" s="55"/>
      <c r="XI38" s="55"/>
      <c r="XJ38" s="55"/>
      <c r="XK38" s="55"/>
      <c r="XL38" s="55"/>
      <c r="XM38" s="55"/>
      <c r="XN38" s="55"/>
      <c r="XO38" s="55"/>
      <c r="XP38" s="55"/>
      <c r="XQ38" s="55"/>
      <c r="XR38" s="55"/>
      <c r="XS38" s="55"/>
      <c r="XT38" s="55"/>
      <c r="XU38" s="55"/>
      <c r="XV38" s="55"/>
      <c r="XW38" s="55"/>
      <c r="XX38" s="55"/>
      <c r="XY38" s="55"/>
      <c r="XZ38" s="55"/>
      <c r="YA38" s="55"/>
      <c r="YB38" s="55"/>
      <c r="YC38" s="55"/>
      <c r="YD38" s="55"/>
      <c r="YE38" s="55"/>
      <c r="YF38" s="55"/>
      <c r="YG38" s="55"/>
      <c r="YH38" s="55"/>
      <c r="YI38" s="55"/>
      <c r="YJ38" s="55"/>
      <c r="YK38" s="55"/>
      <c r="YL38" s="55"/>
      <c r="YM38" s="55"/>
      <c r="YN38" s="55"/>
      <c r="YO38" s="55"/>
      <c r="YP38" s="55"/>
      <c r="YQ38" s="55"/>
      <c r="YR38" s="55"/>
      <c r="YS38" s="55"/>
      <c r="YT38" s="55"/>
      <c r="YU38" s="55"/>
      <c r="YV38" s="55"/>
      <c r="YW38" s="55"/>
      <c r="YX38" s="55"/>
      <c r="YY38" s="55"/>
      <c r="YZ38" s="55"/>
      <c r="ZA38" s="55"/>
      <c r="ZB38" s="55"/>
      <c r="ZC38" s="55"/>
      <c r="ZD38" s="55"/>
      <c r="ZE38" s="55"/>
      <c r="ZF38" s="55"/>
      <c r="ZG38" s="55"/>
      <c r="ZH38" s="55"/>
      <c r="ZI38" s="55"/>
      <c r="ZJ38" s="55"/>
      <c r="ZK38" s="55"/>
      <c r="ZL38" s="55"/>
      <c r="ZM38" s="55"/>
      <c r="ZN38" s="55"/>
      <c r="ZO38" s="55"/>
      <c r="ZP38" s="55"/>
      <c r="ZQ38" s="55"/>
      <c r="ZR38" s="55"/>
      <c r="ZS38" s="55"/>
      <c r="ZT38" s="55"/>
      <c r="ZU38" s="55"/>
      <c r="ZV38" s="55"/>
      <c r="ZW38" s="55"/>
      <c r="ZX38" s="55"/>
      <c r="ZY38" s="55"/>
      <c r="ZZ38" s="55"/>
      <c r="AAA38" s="55"/>
      <c r="AAB38" s="55"/>
      <c r="AAC38" s="55"/>
      <c r="AAD38" s="55"/>
      <c r="AAE38" s="55"/>
      <c r="AAF38" s="55"/>
      <c r="AAG38" s="55"/>
      <c r="AAH38" s="55"/>
      <c r="AAI38" s="55"/>
      <c r="AAJ38" s="55"/>
      <c r="AAK38" s="55"/>
      <c r="AAL38" s="55"/>
      <c r="AAM38" s="55"/>
      <c r="AAN38" s="55"/>
      <c r="AAO38" s="55"/>
      <c r="AAP38" s="55"/>
      <c r="AAQ38" s="55"/>
      <c r="AAR38" s="55"/>
      <c r="AAS38" s="55"/>
      <c r="AAT38" s="55"/>
      <c r="AAU38" s="55"/>
      <c r="AAV38" s="55"/>
      <c r="AAW38" s="55"/>
      <c r="AAX38" s="55"/>
      <c r="AAY38" s="55"/>
      <c r="AAZ38" s="55"/>
      <c r="ABA38" s="55"/>
      <c r="ABB38" s="55"/>
      <c r="ABC38" s="55"/>
      <c r="ABD38" s="55"/>
      <c r="ABE38" s="55"/>
      <c r="ABF38" s="55"/>
      <c r="ABG38" s="55"/>
      <c r="ABH38" s="55"/>
      <c r="ABI38" s="55"/>
      <c r="ABJ38" s="55"/>
      <c r="ABK38" s="55"/>
      <c r="ABL38" s="55"/>
      <c r="ABM38" s="55"/>
      <c r="ABN38" s="55"/>
      <c r="ABO38" s="55"/>
      <c r="ABP38" s="55"/>
      <c r="ABQ38" s="55"/>
      <c r="ABR38" s="55"/>
      <c r="ABS38" s="55"/>
      <c r="ABT38" s="55"/>
      <c r="ABU38" s="55"/>
      <c r="ABV38" s="55"/>
      <c r="ABW38" s="55"/>
      <c r="ABX38" s="55"/>
      <c r="ABY38" s="55"/>
      <c r="ABZ38" s="55"/>
      <c r="ACA38" s="55"/>
      <c r="ACB38" s="55"/>
      <c r="ACC38" s="55"/>
      <c r="ACD38" s="55"/>
      <c r="ACE38" s="55"/>
      <c r="ACF38" s="55"/>
      <c r="ACG38" s="55"/>
      <c r="ACH38" s="55"/>
      <c r="ACI38" s="55"/>
      <c r="ACJ38" s="55"/>
      <c r="ACK38" s="55"/>
      <c r="ACL38" s="55"/>
      <c r="ACM38" s="55"/>
      <c r="ACN38" s="55"/>
      <c r="ACO38" s="55"/>
      <c r="ACP38" s="55"/>
      <c r="ACQ38" s="55"/>
      <c r="ACR38" s="55"/>
      <c r="ACS38" s="55"/>
      <c r="ACT38" s="55"/>
      <c r="ACU38" s="55"/>
      <c r="ACV38" s="55"/>
      <c r="ACW38" s="55"/>
      <c r="ACX38" s="55"/>
      <c r="ACY38" s="55"/>
      <c r="ACZ38" s="55"/>
      <c r="ADA38" s="55"/>
      <c r="ADB38" s="55"/>
      <c r="ADC38" s="55"/>
      <c r="ADD38" s="55"/>
      <c r="ADE38" s="55"/>
      <c r="ADF38" s="55"/>
      <c r="ADG38" s="55"/>
      <c r="ADH38" s="55"/>
      <c r="ADI38" s="55"/>
      <c r="ADJ38" s="55"/>
      <c r="ADK38" s="55"/>
      <c r="ADL38" s="55"/>
      <c r="ADM38" s="55"/>
      <c r="ADN38" s="55"/>
      <c r="ADO38" s="55"/>
      <c r="ADP38" s="55"/>
      <c r="ADQ38" s="55"/>
      <c r="ADR38" s="55"/>
      <c r="ADS38" s="55"/>
      <c r="ADT38" s="55"/>
      <c r="ADU38" s="55"/>
      <c r="ADV38" s="55"/>
      <c r="ADW38" s="55"/>
      <c r="ADX38" s="55"/>
      <c r="ADY38" s="55"/>
      <c r="ADZ38" s="55"/>
      <c r="AEA38" s="55"/>
      <c r="AEB38" s="55"/>
      <c r="AEC38" s="55"/>
      <c r="AED38" s="55"/>
      <c r="AEE38" s="55"/>
      <c r="AEF38" s="55"/>
      <c r="AEG38" s="55"/>
      <c r="AEH38" s="55"/>
      <c r="AEI38" s="55"/>
      <c r="AEJ38" s="55"/>
      <c r="AEK38" s="55"/>
      <c r="AEL38" s="55"/>
      <c r="AEM38" s="55"/>
      <c r="AEN38" s="55"/>
      <c r="AEO38" s="55"/>
      <c r="AEP38" s="55"/>
      <c r="AEQ38" s="55"/>
      <c r="AER38" s="55"/>
      <c r="AES38" s="55"/>
      <c r="AET38" s="55"/>
      <c r="AEU38" s="55"/>
      <c r="AEV38" s="55"/>
      <c r="AEW38" s="55"/>
      <c r="AEX38" s="55"/>
      <c r="AEY38" s="55"/>
      <c r="AEZ38" s="55"/>
      <c r="AFA38" s="55"/>
      <c r="AFB38" s="55"/>
      <c r="AFC38" s="55"/>
      <c r="AFD38" s="55"/>
      <c r="AFE38" s="55"/>
      <c r="AFF38" s="55"/>
      <c r="AFG38" s="55"/>
      <c r="AFH38" s="55"/>
      <c r="AFI38" s="55"/>
      <c r="AFJ38" s="55"/>
      <c r="AFK38" s="55"/>
      <c r="AFL38" s="55"/>
      <c r="AFM38" s="55"/>
      <c r="AFN38" s="55"/>
      <c r="AFO38" s="55"/>
      <c r="AFP38" s="55"/>
      <c r="AFQ38" s="55"/>
      <c r="AFR38" s="55"/>
      <c r="AFS38" s="55"/>
      <c r="AFT38" s="55"/>
      <c r="AFU38" s="55"/>
      <c r="AFV38" s="55"/>
      <c r="AFW38" s="55"/>
      <c r="AFX38" s="55"/>
      <c r="AFY38" s="55"/>
      <c r="AFZ38" s="55"/>
      <c r="AGA38" s="55"/>
      <c r="AGB38" s="55"/>
      <c r="AGC38" s="55"/>
      <c r="AGD38" s="55"/>
      <c r="AGE38" s="55"/>
      <c r="AGF38" s="55"/>
      <c r="AGG38" s="55"/>
      <c r="AGH38" s="55"/>
      <c r="AGI38" s="55"/>
      <c r="AGJ38" s="55"/>
      <c r="AGK38" s="55"/>
      <c r="AGL38" s="55"/>
      <c r="AGM38" s="55"/>
      <c r="AGN38" s="55"/>
      <c r="AGO38" s="55"/>
      <c r="AGP38" s="55"/>
      <c r="AGQ38" s="55"/>
      <c r="AGR38" s="55"/>
      <c r="AGS38" s="55"/>
      <c r="AGT38" s="55"/>
      <c r="AGU38" s="55"/>
      <c r="AGV38" s="55"/>
      <c r="AGW38" s="55"/>
      <c r="AGX38" s="55"/>
      <c r="AGY38" s="55"/>
      <c r="AGZ38" s="55"/>
      <c r="AHA38" s="55"/>
      <c r="AHB38" s="55"/>
      <c r="AHC38" s="55"/>
      <c r="AHD38" s="55"/>
      <c r="AHE38" s="55"/>
      <c r="AHF38" s="55"/>
      <c r="AHG38" s="55"/>
      <c r="AHH38" s="55"/>
      <c r="AHI38" s="55"/>
      <c r="AHJ38" s="55"/>
      <c r="AHK38" s="55"/>
      <c r="AHL38" s="55"/>
      <c r="AHM38" s="55"/>
      <c r="AHN38" s="55"/>
      <c r="AHO38" s="55"/>
      <c r="AHP38" s="55"/>
      <c r="AHQ38" s="55"/>
      <c r="AHR38" s="55"/>
      <c r="AHS38" s="55"/>
      <c r="AHT38" s="55"/>
      <c r="AHU38" s="55"/>
      <c r="AHV38" s="55"/>
      <c r="AHW38" s="55"/>
      <c r="AHX38" s="55"/>
      <c r="AHY38" s="55"/>
      <c r="AHZ38" s="55"/>
      <c r="AIA38" s="55"/>
      <c r="AIB38" s="55"/>
      <c r="AIC38" s="55"/>
      <c r="AID38" s="55"/>
      <c r="AIE38" s="55"/>
      <c r="AIF38" s="55"/>
      <c r="AIG38" s="55"/>
      <c r="AIH38" s="55"/>
      <c r="AII38" s="55"/>
      <c r="AIJ38" s="55"/>
      <c r="AIK38" s="55"/>
      <c r="AIL38" s="55"/>
      <c r="AIM38" s="55"/>
      <c r="AIN38" s="55"/>
      <c r="AIO38" s="55"/>
      <c r="AIP38" s="55"/>
      <c r="AIQ38" s="55"/>
      <c r="AIR38" s="55"/>
      <c r="AIS38" s="55"/>
      <c r="AIT38" s="55"/>
      <c r="AIU38" s="55"/>
      <c r="AIV38" s="55"/>
      <c r="AIW38" s="55"/>
      <c r="AIX38" s="55"/>
      <c r="AIY38" s="55"/>
      <c r="AIZ38" s="55"/>
      <c r="AJA38" s="55"/>
      <c r="AJB38" s="55"/>
      <c r="AJC38" s="55"/>
      <c r="AJD38" s="55"/>
      <c r="AJE38" s="55"/>
      <c r="AJF38" s="55"/>
      <c r="AJG38" s="55"/>
      <c r="AJH38" s="55"/>
      <c r="AJI38" s="55"/>
      <c r="AJJ38" s="55"/>
      <c r="AJK38" s="55"/>
      <c r="AJL38" s="55"/>
      <c r="AJM38" s="55"/>
      <c r="AJN38" s="55"/>
      <c r="AJO38" s="55"/>
      <c r="AJP38" s="55"/>
      <c r="AJQ38" s="55"/>
      <c r="AJR38" s="55"/>
      <c r="AJS38" s="55"/>
      <c r="AJT38" s="55"/>
      <c r="AJU38" s="55"/>
      <c r="AJV38" s="55"/>
      <c r="AJW38" s="55"/>
      <c r="AJX38" s="55"/>
      <c r="AJY38" s="55"/>
      <c r="AJZ38" s="55"/>
      <c r="AKA38" s="55"/>
      <c r="AKB38" s="55"/>
      <c r="AKC38" s="55"/>
      <c r="AKD38" s="55"/>
      <c r="AKE38" s="55"/>
      <c r="AKF38" s="55"/>
      <c r="AKG38" s="55"/>
      <c r="AKH38" s="55"/>
      <c r="AKI38" s="55"/>
      <c r="AKJ38" s="55"/>
      <c r="AKK38" s="55"/>
      <c r="AKL38" s="55"/>
      <c r="AKM38" s="55"/>
      <c r="AKN38" s="55"/>
      <c r="AKO38" s="55"/>
      <c r="AKP38" s="55"/>
      <c r="AKQ38" s="55"/>
      <c r="AKR38" s="55"/>
      <c r="AKS38" s="55"/>
      <c r="AKT38" s="55"/>
      <c r="AKU38" s="55"/>
      <c r="AKV38" s="55"/>
      <c r="AKW38" s="55"/>
      <c r="AKX38" s="55"/>
      <c r="AKY38" s="55"/>
      <c r="AKZ38" s="55"/>
      <c r="ALA38" s="55"/>
      <c r="ALB38" s="55"/>
      <c r="ALC38" s="55"/>
      <c r="ALD38" s="55"/>
      <c r="ALE38" s="55"/>
      <c r="ALF38" s="55"/>
      <c r="ALG38" s="55"/>
      <c r="ALH38" s="55"/>
      <c r="ALI38" s="55"/>
      <c r="ALJ38" s="55"/>
      <c r="ALK38" s="55"/>
      <c r="ALL38" s="55"/>
      <c r="ALM38" s="55"/>
      <c r="ALN38" s="55"/>
      <c r="ALO38" s="55"/>
      <c r="ALP38" s="55"/>
      <c r="ALQ38" s="55"/>
      <c r="ALR38" s="55"/>
      <c r="ALS38" s="55"/>
      <c r="ALT38" s="55"/>
      <c r="ALU38" s="55"/>
      <c r="ALV38" s="55"/>
      <c r="ALW38" s="55"/>
      <c r="ALX38" s="55"/>
      <c r="ALY38" s="55"/>
      <c r="ALZ38" s="55"/>
      <c r="AMA38" s="55"/>
      <c r="AMB38" s="55"/>
      <c r="AMC38" s="55"/>
      <c r="AMD38" s="55"/>
      <c r="AME38" s="55"/>
      <c r="AMF38" s="55"/>
      <c r="AMG38" s="55"/>
      <c r="AMH38" s="55"/>
      <c r="AMI38" s="55"/>
      <c r="AMJ38" s="55"/>
      <c r="AMK38" s="55"/>
      <c r="AML38" s="55"/>
      <c r="AMM38" s="55"/>
      <c r="AMN38" s="55"/>
      <c r="AMO38" s="55"/>
      <c r="AMP38" s="55"/>
      <c r="AMQ38" s="55"/>
      <c r="AMR38" s="55"/>
      <c r="AMS38" s="55"/>
      <c r="AMT38" s="55"/>
      <c r="AMU38" s="55"/>
      <c r="AMV38" s="55"/>
      <c r="AMW38" s="55"/>
      <c r="AMX38" s="55"/>
      <c r="AMY38" s="55"/>
      <c r="AMZ38" s="55"/>
      <c r="ANA38" s="55"/>
      <c r="ANB38" s="55"/>
      <c r="ANC38" s="55"/>
      <c r="AND38" s="55"/>
      <c r="ANE38" s="55"/>
      <c r="ANF38" s="55"/>
      <c r="ANG38" s="55"/>
      <c r="ANH38" s="55"/>
      <c r="ANI38" s="55"/>
      <c r="ANJ38" s="55"/>
      <c r="ANK38" s="55"/>
      <c r="ANL38" s="55"/>
      <c r="ANM38" s="55"/>
      <c r="ANN38" s="55"/>
      <c r="ANO38" s="55"/>
      <c r="ANP38" s="55"/>
      <c r="ANQ38" s="55"/>
      <c r="ANR38" s="55"/>
      <c r="ANS38" s="55"/>
      <c r="ANT38" s="55"/>
      <c r="ANU38" s="55"/>
      <c r="ANV38" s="55"/>
      <c r="ANW38" s="55"/>
      <c r="ANX38" s="55"/>
      <c r="ANY38" s="55"/>
      <c r="ANZ38" s="55"/>
      <c r="AOA38" s="55"/>
      <c r="AOB38" s="55"/>
      <c r="AOC38" s="55"/>
      <c r="AOD38" s="55"/>
      <c r="AOE38" s="55"/>
      <c r="AOF38" s="55"/>
      <c r="AOG38" s="55"/>
      <c r="AOH38" s="55"/>
      <c r="AOI38" s="55"/>
      <c r="AOJ38" s="55"/>
      <c r="AOK38" s="55"/>
      <c r="AOL38" s="55"/>
      <c r="AOM38" s="55"/>
      <c r="AON38" s="55"/>
      <c r="AOO38" s="55"/>
      <c r="AOP38" s="55"/>
      <c r="AOQ38" s="55"/>
      <c r="AOR38" s="55"/>
      <c r="AOS38" s="55"/>
      <c r="AOT38" s="55"/>
      <c r="AOU38" s="55"/>
      <c r="AOV38" s="55"/>
      <c r="AOW38" s="55"/>
      <c r="AOX38" s="55"/>
      <c r="AOY38" s="55"/>
      <c r="AOZ38" s="55"/>
      <c r="APA38" s="55"/>
      <c r="APB38" s="55"/>
      <c r="APC38" s="55"/>
      <c r="APD38" s="55"/>
      <c r="APE38" s="55"/>
      <c r="APF38" s="55"/>
      <c r="APG38" s="55"/>
      <c r="APH38" s="55"/>
      <c r="API38" s="55"/>
      <c r="APJ38" s="55"/>
      <c r="APK38" s="55"/>
      <c r="APL38" s="55"/>
      <c r="APM38" s="55"/>
      <c r="APN38" s="55"/>
      <c r="APO38" s="55"/>
      <c r="APP38" s="55"/>
      <c r="APQ38" s="55"/>
      <c r="APR38" s="55"/>
      <c r="APS38" s="55"/>
      <c r="APT38" s="55"/>
      <c r="APU38" s="55"/>
      <c r="APV38" s="55"/>
      <c r="APW38" s="55"/>
      <c r="APX38" s="55"/>
      <c r="APY38" s="55"/>
      <c r="APZ38" s="55"/>
      <c r="AQA38" s="55"/>
      <c r="AQB38" s="55"/>
      <c r="AQC38" s="55"/>
      <c r="AQD38" s="55"/>
      <c r="AQE38" s="55"/>
      <c r="AQF38" s="55"/>
      <c r="AQG38" s="55"/>
      <c r="AQH38" s="55"/>
      <c r="AQI38" s="55"/>
      <c r="AQJ38" s="55"/>
      <c r="AQK38" s="55"/>
      <c r="AQL38" s="55"/>
      <c r="AQM38" s="55"/>
      <c r="AQN38" s="55"/>
      <c r="AQO38" s="55"/>
      <c r="AQP38" s="55"/>
      <c r="AQQ38" s="55"/>
      <c r="AQR38" s="55"/>
      <c r="AQS38" s="55"/>
      <c r="AQT38" s="55"/>
      <c r="AQU38" s="55"/>
      <c r="AQV38" s="55"/>
      <c r="AQW38" s="55"/>
      <c r="AQX38" s="55"/>
      <c r="AQY38" s="55"/>
      <c r="AQZ38" s="55"/>
      <c r="ARA38" s="55"/>
      <c r="ARB38" s="55"/>
      <c r="ARC38" s="55"/>
      <c r="ARD38" s="55"/>
      <c r="ARE38" s="55"/>
      <c r="ARF38" s="55"/>
      <c r="ARG38" s="55"/>
      <c r="ARH38" s="55"/>
      <c r="ARI38" s="55"/>
      <c r="ARJ38" s="55"/>
      <c r="ARK38" s="55"/>
      <c r="ARL38" s="55"/>
      <c r="ARM38" s="55"/>
      <c r="ARN38" s="55"/>
      <c r="ARO38" s="55"/>
      <c r="ARP38" s="55"/>
      <c r="ARQ38" s="55"/>
      <c r="ARR38" s="55"/>
      <c r="ARS38" s="55"/>
      <c r="ART38" s="55"/>
      <c r="ARU38" s="55"/>
      <c r="ARV38" s="55"/>
      <c r="ARW38" s="55"/>
      <c r="ARX38" s="55"/>
      <c r="ARY38" s="55"/>
      <c r="ARZ38" s="55"/>
      <c r="ASA38" s="55"/>
      <c r="ASB38" s="55"/>
      <c r="ASC38" s="55"/>
      <c r="ASD38" s="55"/>
      <c r="ASE38" s="55"/>
      <c r="ASF38" s="55"/>
      <c r="ASG38" s="55"/>
      <c r="ASH38" s="55"/>
      <c r="ASI38" s="55"/>
      <c r="ASJ38" s="55"/>
      <c r="ASK38" s="55"/>
      <c r="ASL38" s="55"/>
      <c r="ASM38" s="55"/>
      <c r="ASN38" s="55"/>
      <c r="ASO38" s="55"/>
      <c r="ASP38" s="55"/>
      <c r="ASQ38" s="55"/>
      <c r="ASR38" s="55"/>
      <c r="ASS38" s="55"/>
      <c r="AST38" s="55"/>
      <c r="ASU38" s="55"/>
      <c r="ASV38" s="55"/>
      <c r="ASW38" s="55"/>
      <c r="ASX38" s="55"/>
      <c r="ASY38" s="55"/>
      <c r="ASZ38" s="55"/>
      <c r="ATA38" s="55"/>
      <c r="ATB38" s="55"/>
      <c r="ATC38" s="55"/>
      <c r="ATD38" s="55"/>
      <c r="ATE38" s="55"/>
      <c r="ATF38" s="55"/>
      <c r="ATG38" s="55"/>
      <c r="ATH38" s="55"/>
      <c r="ATI38" s="55"/>
      <c r="ATJ38" s="55"/>
      <c r="ATK38" s="55"/>
      <c r="ATL38" s="55"/>
      <c r="ATM38" s="55"/>
      <c r="ATN38" s="55"/>
      <c r="ATO38" s="55"/>
      <c r="ATP38" s="55"/>
      <c r="ATQ38" s="55"/>
      <c r="ATR38" s="55"/>
      <c r="ATS38" s="55"/>
      <c r="ATT38" s="55"/>
      <c r="ATU38" s="55"/>
      <c r="ATV38" s="55"/>
      <c r="ATW38" s="55"/>
      <c r="ATX38" s="55"/>
      <c r="ATY38" s="55"/>
      <c r="ATZ38" s="55"/>
      <c r="AUA38" s="55"/>
      <c r="AUB38" s="55"/>
      <c r="AUC38" s="55"/>
      <c r="AUD38" s="55"/>
      <c r="AUE38" s="55"/>
      <c r="AUF38" s="55"/>
      <c r="AUG38" s="55"/>
      <c r="AUH38" s="55"/>
      <c r="AUI38" s="55"/>
      <c r="AUJ38" s="55"/>
      <c r="AUK38" s="55"/>
      <c r="AUL38" s="55"/>
      <c r="AUM38" s="55"/>
      <c r="AUN38" s="55"/>
      <c r="AUO38" s="55"/>
      <c r="AUP38" s="55"/>
      <c r="AUQ38" s="55"/>
      <c r="AUR38" s="55"/>
      <c r="AUS38" s="55"/>
      <c r="AUT38" s="55"/>
      <c r="AUU38" s="55"/>
      <c r="AUV38" s="55"/>
      <c r="AUW38" s="55"/>
      <c r="AUX38" s="55"/>
      <c r="AUY38" s="55"/>
      <c r="AUZ38" s="55"/>
      <c r="AVA38" s="55"/>
      <c r="AVB38" s="55"/>
      <c r="AVC38" s="55"/>
      <c r="AVD38" s="55"/>
      <c r="AVE38" s="55"/>
      <c r="AVF38" s="55"/>
      <c r="AVG38" s="55"/>
      <c r="AVH38" s="55"/>
      <c r="AVI38" s="55"/>
      <c r="AVJ38" s="55"/>
      <c r="AVK38" s="55"/>
      <c r="AVL38" s="55"/>
      <c r="AVM38" s="55"/>
      <c r="AVN38" s="55"/>
      <c r="AVO38" s="55"/>
      <c r="AVP38" s="55"/>
      <c r="AVQ38" s="55"/>
      <c r="AVR38" s="55"/>
      <c r="AVS38" s="55"/>
      <c r="AVT38" s="55"/>
      <c r="AVU38" s="55"/>
      <c r="AVV38" s="55"/>
      <c r="AVW38" s="55"/>
      <c r="AVX38" s="55"/>
      <c r="AVY38" s="55"/>
      <c r="AVZ38" s="55"/>
      <c r="AWA38" s="55"/>
      <c r="AWB38" s="55"/>
      <c r="AWC38" s="55"/>
      <c r="AWD38" s="55"/>
      <c r="AWE38" s="55"/>
      <c r="AWF38" s="55"/>
      <c r="AWG38" s="55"/>
      <c r="AWH38" s="55"/>
      <c r="AWI38" s="55"/>
      <c r="AWJ38" s="55"/>
      <c r="AWK38" s="55"/>
      <c r="AWL38" s="55"/>
      <c r="AWM38" s="55"/>
      <c r="AWN38" s="55"/>
      <c r="AWO38" s="55"/>
      <c r="AWP38" s="55"/>
      <c r="AWQ38" s="55"/>
      <c r="AWR38" s="55"/>
      <c r="AWS38" s="55"/>
      <c r="AWT38" s="55"/>
      <c r="AWU38" s="55"/>
      <c r="AWV38" s="55"/>
      <c r="AWW38" s="55"/>
      <c r="AWX38" s="55"/>
      <c r="AWY38" s="55"/>
      <c r="AWZ38" s="55"/>
      <c r="AXA38" s="55"/>
      <c r="AXB38" s="55"/>
      <c r="AXC38" s="55"/>
      <c r="AXD38" s="55"/>
      <c r="AXE38" s="55"/>
      <c r="AXF38" s="55"/>
      <c r="AXG38" s="55"/>
      <c r="AXH38" s="55"/>
      <c r="AXI38" s="55"/>
      <c r="AXJ38" s="55"/>
      <c r="AXK38" s="55"/>
      <c r="AXL38" s="55"/>
      <c r="AXM38" s="55"/>
      <c r="AXN38" s="55"/>
      <c r="AXO38" s="55"/>
      <c r="AXP38" s="55"/>
      <c r="AXQ38" s="55"/>
      <c r="AXR38" s="55"/>
      <c r="AXS38" s="55"/>
      <c r="AXT38" s="55"/>
      <c r="AXU38" s="55"/>
      <c r="AXV38" s="55"/>
      <c r="AXW38" s="55"/>
      <c r="AXX38" s="55"/>
      <c r="AXY38" s="55"/>
      <c r="AXZ38" s="55"/>
      <c r="AYA38" s="55"/>
      <c r="AYB38" s="55"/>
      <c r="AYC38" s="55"/>
      <c r="AYD38" s="55"/>
      <c r="AYE38" s="55"/>
      <c r="AYF38" s="55"/>
      <c r="AYG38" s="55"/>
      <c r="AYH38" s="55"/>
      <c r="AYI38" s="55"/>
      <c r="AYJ38" s="55"/>
      <c r="AYK38" s="55"/>
      <c r="AYL38" s="55"/>
      <c r="AYM38" s="55"/>
      <c r="AYN38" s="55"/>
      <c r="AYO38" s="55"/>
      <c r="AYP38" s="55"/>
      <c r="AYQ38" s="55"/>
      <c r="AYR38" s="55"/>
      <c r="AYS38" s="55"/>
      <c r="AYT38" s="55"/>
      <c r="AYU38" s="55"/>
      <c r="AYV38" s="55"/>
      <c r="AYW38" s="55"/>
      <c r="AYX38" s="55"/>
      <c r="AYY38" s="55"/>
      <c r="AYZ38" s="55"/>
      <c r="AZA38" s="55"/>
      <c r="AZB38" s="55"/>
      <c r="AZC38" s="55"/>
      <c r="AZD38" s="55"/>
      <c r="AZE38" s="55"/>
      <c r="AZF38" s="55"/>
      <c r="AZG38" s="55"/>
      <c r="AZH38" s="55"/>
      <c r="AZI38" s="55"/>
      <c r="AZJ38" s="55"/>
      <c r="AZK38" s="55"/>
      <c r="AZL38" s="55"/>
      <c r="AZM38" s="55"/>
      <c r="AZN38" s="55"/>
      <c r="AZO38" s="55"/>
      <c r="AZP38" s="55"/>
      <c r="AZQ38" s="55"/>
      <c r="AZR38" s="55"/>
      <c r="AZS38" s="55"/>
      <c r="AZT38" s="55"/>
      <c r="AZU38" s="55"/>
      <c r="AZV38" s="55"/>
      <c r="AZW38" s="55"/>
      <c r="AZX38" s="55"/>
      <c r="AZY38" s="55"/>
      <c r="AZZ38" s="55"/>
      <c r="BAA38" s="55"/>
      <c r="BAB38" s="55"/>
      <c r="BAC38" s="55"/>
      <c r="BAD38" s="55"/>
      <c r="BAE38" s="55"/>
      <c r="BAF38" s="55"/>
      <c r="BAG38" s="55"/>
      <c r="BAH38" s="55"/>
      <c r="BAI38" s="55"/>
      <c r="BAJ38" s="55"/>
      <c r="BAK38" s="55"/>
      <c r="BAL38" s="55"/>
      <c r="BAM38" s="55"/>
      <c r="BAN38" s="55"/>
      <c r="BAO38" s="55"/>
      <c r="BAP38" s="55"/>
      <c r="BAQ38" s="55"/>
      <c r="BAR38" s="55"/>
      <c r="BAS38" s="55"/>
      <c r="BAT38" s="55"/>
      <c r="BAU38" s="55"/>
      <c r="BAV38" s="55"/>
      <c r="BAW38" s="55"/>
      <c r="BAX38" s="55"/>
      <c r="BAY38" s="55"/>
      <c r="BAZ38" s="55"/>
      <c r="BBA38" s="55"/>
      <c r="BBB38" s="55"/>
      <c r="BBC38" s="55"/>
      <c r="BBD38" s="55"/>
      <c r="BBE38" s="55"/>
      <c r="BBF38" s="55"/>
      <c r="BBG38" s="55"/>
      <c r="BBH38" s="55"/>
      <c r="BBI38" s="55"/>
      <c r="BBJ38" s="55"/>
      <c r="BBK38" s="55"/>
      <c r="BBL38" s="55"/>
      <c r="BBM38" s="55"/>
      <c r="BBN38" s="55"/>
      <c r="BBO38" s="55"/>
      <c r="BBP38" s="55"/>
      <c r="BBQ38" s="55"/>
      <c r="BBR38" s="55"/>
      <c r="BBS38" s="55"/>
      <c r="BBT38" s="55"/>
      <c r="BBU38" s="55"/>
      <c r="BBV38" s="55"/>
      <c r="BBW38" s="55"/>
      <c r="BBX38" s="55"/>
      <c r="BBY38" s="55"/>
      <c r="BBZ38" s="55"/>
      <c r="BCA38" s="55"/>
      <c r="BCB38" s="55"/>
      <c r="BCC38" s="55"/>
      <c r="BCD38" s="55"/>
      <c r="BCE38" s="55"/>
      <c r="BCF38" s="55"/>
      <c r="BCG38" s="55"/>
      <c r="BCH38" s="55"/>
      <c r="BCI38" s="55"/>
      <c r="BCJ38" s="55"/>
      <c r="BCK38" s="55"/>
      <c r="BCL38" s="55"/>
      <c r="BCM38" s="55"/>
      <c r="BCN38" s="55"/>
      <c r="BCO38" s="55"/>
      <c r="BCP38" s="55"/>
      <c r="BCQ38" s="55"/>
      <c r="BCR38" s="55"/>
      <c r="BCS38" s="55"/>
      <c r="BCT38" s="55"/>
      <c r="BCU38" s="55"/>
      <c r="BCV38" s="55"/>
      <c r="BCW38" s="55"/>
      <c r="BCX38" s="55"/>
      <c r="BCY38" s="55"/>
      <c r="BCZ38" s="55"/>
      <c r="BDA38" s="55"/>
      <c r="BDB38" s="55"/>
      <c r="BDC38" s="55"/>
      <c r="BDD38" s="55"/>
      <c r="BDE38" s="55"/>
      <c r="BDF38" s="55"/>
      <c r="BDG38" s="55"/>
      <c r="BDH38" s="55"/>
      <c r="BDI38" s="55"/>
      <c r="BDJ38" s="55"/>
      <c r="BDK38" s="55"/>
      <c r="BDL38" s="55"/>
      <c r="BDM38" s="55"/>
      <c r="BDN38" s="55"/>
      <c r="BDO38" s="55"/>
      <c r="BDP38" s="55"/>
      <c r="BDQ38" s="55"/>
      <c r="BDR38" s="55"/>
      <c r="BDS38" s="55"/>
      <c r="BDT38" s="55"/>
      <c r="BDU38" s="55"/>
      <c r="BDV38" s="55"/>
      <c r="BDW38" s="55"/>
      <c r="BDX38" s="55"/>
      <c r="BDY38" s="55"/>
      <c r="BDZ38" s="55"/>
      <c r="BEA38" s="55"/>
      <c r="BEB38" s="55"/>
      <c r="BEC38" s="55"/>
      <c r="BED38" s="55"/>
      <c r="BEE38" s="55"/>
      <c r="BEF38" s="55"/>
      <c r="BEG38" s="55"/>
      <c r="BEH38" s="55"/>
      <c r="BEI38" s="55"/>
      <c r="BEJ38" s="55"/>
      <c r="BEK38" s="55"/>
      <c r="BEL38" s="55"/>
      <c r="BEM38" s="55"/>
      <c r="BEN38" s="55"/>
      <c r="BEO38" s="55"/>
      <c r="BEP38" s="55"/>
      <c r="BEQ38" s="55"/>
      <c r="BER38" s="55"/>
      <c r="BES38" s="55"/>
      <c r="BET38" s="55"/>
      <c r="BEU38" s="55"/>
      <c r="BEV38" s="55"/>
      <c r="BEW38" s="55"/>
      <c r="BEX38" s="55"/>
      <c r="BEY38" s="55"/>
      <c r="BEZ38" s="55"/>
      <c r="BFA38" s="55"/>
      <c r="BFB38" s="55"/>
      <c r="BFC38" s="55"/>
      <c r="BFD38" s="55"/>
      <c r="BFE38" s="55"/>
      <c r="BFF38" s="55"/>
      <c r="BFG38" s="55"/>
      <c r="BFH38" s="55"/>
      <c r="BFI38" s="55"/>
      <c r="BFJ38" s="55"/>
      <c r="BFK38" s="55"/>
      <c r="BFL38" s="55"/>
      <c r="BFM38" s="55"/>
      <c r="BFN38" s="55"/>
      <c r="BFO38" s="55"/>
      <c r="BFP38" s="55"/>
      <c r="BFQ38" s="55"/>
      <c r="BFR38" s="55"/>
      <c r="BFS38" s="55"/>
      <c r="BFT38" s="55"/>
      <c r="BFU38" s="55"/>
      <c r="BFV38" s="55"/>
      <c r="BFW38" s="55"/>
      <c r="BFX38" s="55"/>
      <c r="BFY38" s="55"/>
      <c r="BFZ38" s="55"/>
      <c r="BGA38" s="55"/>
      <c r="BGB38" s="55"/>
      <c r="BGC38" s="55"/>
      <c r="BGD38" s="55"/>
      <c r="BGE38" s="55"/>
      <c r="BGF38" s="55"/>
      <c r="BGG38" s="55"/>
      <c r="BGH38" s="55"/>
      <c r="BGI38" s="55"/>
      <c r="BGJ38" s="55"/>
      <c r="BGK38" s="55"/>
      <c r="BGL38" s="55"/>
      <c r="BGM38" s="55"/>
      <c r="BGN38" s="55"/>
      <c r="BGO38" s="55"/>
      <c r="BGP38" s="55"/>
      <c r="BGQ38" s="55"/>
      <c r="BGR38" s="55"/>
      <c r="BGS38" s="55"/>
      <c r="BGT38" s="55"/>
      <c r="BGU38" s="55"/>
      <c r="BGV38" s="55"/>
      <c r="BGW38" s="55"/>
      <c r="BGX38" s="55"/>
      <c r="BGY38" s="55"/>
      <c r="BGZ38" s="55"/>
      <c r="BHA38" s="55"/>
      <c r="BHB38" s="55"/>
      <c r="BHC38" s="55"/>
      <c r="BHD38" s="55"/>
      <c r="BHE38" s="55"/>
      <c r="BHF38" s="55"/>
      <c r="BHG38" s="55"/>
      <c r="BHH38" s="55"/>
      <c r="BHI38" s="55"/>
      <c r="BHJ38" s="55"/>
      <c r="BHK38" s="55"/>
      <c r="BHL38" s="55"/>
      <c r="BHM38" s="55"/>
      <c r="BHN38" s="55"/>
      <c r="BHO38" s="55"/>
      <c r="BHP38" s="55"/>
      <c r="BHQ38" s="55"/>
      <c r="BHR38" s="55"/>
      <c r="BHS38" s="55"/>
      <c r="BHT38" s="55"/>
      <c r="BHU38" s="55"/>
      <c r="BHV38" s="55"/>
      <c r="BHW38" s="55"/>
      <c r="BHX38" s="55"/>
      <c r="BHY38" s="55"/>
      <c r="BHZ38" s="55"/>
      <c r="BIA38" s="55"/>
      <c r="BIB38" s="55"/>
      <c r="BIC38" s="55"/>
      <c r="BID38" s="55"/>
      <c r="BIE38" s="55"/>
      <c r="BIF38" s="55"/>
      <c r="BIG38" s="55"/>
      <c r="BIH38" s="55"/>
      <c r="BII38" s="55"/>
      <c r="BIJ38" s="55"/>
      <c r="BIK38" s="55"/>
      <c r="BIL38" s="55"/>
      <c r="BIM38" s="55"/>
      <c r="BIN38" s="55"/>
      <c r="BIO38" s="55"/>
      <c r="BIP38" s="55"/>
      <c r="BIQ38" s="55"/>
      <c r="BIR38" s="55"/>
      <c r="BIS38" s="55"/>
      <c r="BIT38" s="55"/>
      <c r="BIU38" s="55"/>
      <c r="BIV38" s="55"/>
      <c r="BIW38" s="55"/>
      <c r="BIX38" s="55"/>
      <c r="BIY38" s="55"/>
      <c r="BIZ38" s="55"/>
      <c r="BJA38" s="55"/>
      <c r="BJB38" s="55"/>
      <c r="BJC38" s="55"/>
      <c r="BJD38" s="55"/>
      <c r="BJE38" s="55"/>
      <c r="BJF38" s="55"/>
      <c r="BJG38" s="55"/>
      <c r="BJH38" s="55"/>
      <c r="BJI38" s="55"/>
      <c r="BJJ38" s="55"/>
      <c r="BJK38" s="55"/>
      <c r="BJL38" s="55"/>
      <c r="BJM38" s="55"/>
      <c r="BJN38" s="55"/>
      <c r="BJO38" s="55"/>
      <c r="BJP38" s="55"/>
      <c r="BJQ38" s="55"/>
      <c r="BJR38" s="55"/>
      <c r="BJS38" s="55"/>
      <c r="BJT38" s="55"/>
      <c r="BJU38" s="55"/>
      <c r="BJV38" s="55"/>
      <c r="BJW38" s="55"/>
      <c r="BJX38" s="55"/>
      <c r="BJY38" s="55"/>
      <c r="BJZ38" s="55"/>
      <c r="BKA38" s="55"/>
      <c r="BKB38" s="55"/>
      <c r="BKC38" s="55"/>
      <c r="BKD38" s="55"/>
      <c r="BKE38" s="55"/>
      <c r="BKF38" s="55"/>
      <c r="BKG38" s="55"/>
      <c r="BKH38" s="55"/>
      <c r="BKI38" s="55"/>
      <c r="BKJ38" s="55"/>
      <c r="BKK38" s="55"/>
      <c r="BKL38" s="55"/>
      <c r="BKM38" s="55"/>
      <c r="BKN38" s="55"/>
      <c r="BKO38" s="55"/>
      <c r="BKP38" s="55"/>
      <c r="BKQ38" s="55"/>
      <c r="BKR38" s="55"/>
      <c r="BKS38" s="55"/>
      <c r="BKT38" s="55"/>
      <c r="BKU38" s="55"/>
      <c r="BKV38" s="55"/>
      <c r="BKW38" s="55"/>
      <c r="BKX38" s="55"/>
      <c r="BKY38" s="55"/>
      <c r="BKZ38" s="55"/>
      <c r="BLA38" s="55"/>
      <c r="BLB38" s="55"/>
      <c r="BLC38" s="55"/>
      <c r="BLD38" s="55"/>
      <c r="BLE38" s="55"/>
      <c r="BLF38" s="55"/>
      <c r="BLG38" s="55"/>
      <c r="BLH38" s="55"/>
      <c r="BLI38" s="55"/>
      <c r="BLJ38" s="55"/>
      <c r="BLK38" s="55"/>
      <c r="BLL38" s="55"/>
      <c r="BLM38" s="55"/>
      <c r="BLN38" s="55"/>
      <c r="BLO38" s="55"/>
      <c r="BLP38" s="55"/>
      <c r="BLQ38" s="55"/>
      <c r="BLR38" s="55"/>
      <c r="BLS38" s="55"/>
      <c r="BLT38" s="55"/>
      <c r="BLU38" s="55"/>
      <c r="BLV38" s="55"/>
      <c r="BLW38" s="55"/>
      <c r="BLX38" s="55"/>
      <c r="BLY38" s="55"/>
      <c r="BLZ38" s="55"/>
      <c r="BMA38" s="55"/>
      <c r="BMB38" s="55"/>
      <c r="BMC38" s="55"/>
      <c r="BMD38" s="55"/>
      <c r="BME38" s="55"/>
      <c r="BMF38" s="55"/>
      <c r="BMG38" s="55"/>
      <c r="BMH38" s="55"/>
      <c r="BMI38" s="55"/>
      <c r="BMJ38" s="55"/>
      <c r="BMK38" s="55"/>
      <c r="BML38" s="55"/>
      <c r="BMM38" s="55"/>
      <c r="BMN38" s="55"/>
      <c r="BMO38" s="55"/>
      <c r="BMP38" s="55"/>
      <c r="BMQ38" s="55"/>
      <c r="BMR38" s="55"/>
      <c r="BMS38" s="55"/>
      <c r="BMT38" s="55"/>
      <c r="BMU38" s="55"/>
      <c r="BMV38" s="55"/>
      <c r="BMW38" s="55"/>
      <c r="BMX38" s="55"/>
      <c r="BMY38" s="55"/>
      <c r="BMZ38" s="55"/>
      <c r="BNA38" s="55"/>
      <c r="BNB38" s="55"/>
      <c r="BNC38" s="55"/>
      <c r="BND38" s="55"/>
      <c r="BNE38" s="55"/>
      <c r="BNF38" s="55"/>
      <c r="BNG38" s="55"/>
      <c r="BNH38" s="55"/>
      <c r="BNI38" s="55"/>
      <c r="BNJ38" s="55"/>
      <c r="BNK38" s="55"/>
      <c r="BNL38" s="55"/>
      <c r="BNM38" s="55"/>
      <c r="BNN38" s="55"/>
      <c r="BNO38" s="55"/>
      <c r="BNP38" s="55"/>
      <c r="BNQ38" s="55"/>
      <c r="BNR38" s="55"/>
      <c r="BNS38" s="55"/>
      <c r="BNT38" s="55"/>
      <c r="BNU38" s="55"/>
      <c r="BNV38" s="55"/>
      <c r="BNW38" s="55"/>
      <c r="BNX38" s="55"/>
      <c r="BNY38" s="55"/>
      <c r="BNZ38" s="55"/>
      <c r="BOA38" s="55"/>
      <c r="BOB38" s="55"/>
      <c r="BOC38" s="55"/>
      <c r="BOD38" s="55"/>
      <c r="BOE38" s="55"/>
      <c r="BOF38" s="55"/>
      <c r="BOG38" s="55"/>
      <c r="BOH38" s="55"/>
      <c r="BOI38" s="55"/>
      <c r="BOJ38" s="55"/>
      <c r="BOK38" s="55"/>
      <c r="BOL38" s="55"/>
      <c r="BOM38" s="55"/>
      <c r="BON38" s="55"/>
      <c r="BOO38" s="55"/>
      <c r="BOP38" s="55"/>
      <c r="BOQ38" s="55"/>
      <c r="BOR38" s="55"/>
      <c r="BOS38" s="55"/>
      <c r="BOT38" s="55"/>
      <c r="BOU38" s="55"/>
      <c r="BOV38" s="55"/>
      <c r="BOW38" s="55"/>
      <c r="BOX38" s="55"/>
      <c r="BOY38" s="55"/>
      <c r="BOZ38" s="55"/>
      <c r="BPA38" s="55"/>
      <c r="BPB38" s="55"/>
      <c r="BPC38" s="55"/>
      <c r="BPD38" s="55"/>
      <c r="BPE38" s="55"/>
      <c r="BPF38" s="55"/>
      <c r="BPG38" s="55"/>
    </row>
    <row r="39" spans="1:1775" s="26" customFormat="1" x14ac:dyDescent="0.35">
      <c r="B39" s="26" t="s">
        <v>203</v>
      </c>
      <c r="D39" s="68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</row>
    <row r="40" spans="1:1775" s="26" customFormat="1" x14ac:dyDescent="0.35">
      <c r="C40" s="26" t="s">
        <v>201</v>
      </c>
      <c r="D40" s="243">
        <v>0.9</v>
      </c>
      <c r="E40" s="69" t="s">
        <v>256</v>
      </c>
      <c r="F40" s="69" t="s">
        <v>256</v>
      </c>
      <c r="G40" s="69" t="s">
        <v>256</v>
      </c>
      <c r="H40" s="69" t="s">
        <v>256</v>
      </c>
      <c r="I40" s="69" t="s">
        <v>256</v>
      </c>
      <c r="J40" s="69" t="s">
        <v>256</v>
      </c>
      <c r="K40" s="69" t="s">
        <v>256</v>
      </c>
      <c r="L40" s="69" t="s">
        <v>256</v>
      </c>
      <c r="M40" s="69" t="s">
        <v>256</v>
      </c>
      <c r="N40" s="69" t="s">
        <v>256</v>
      </c>
      <c r="O40" s="69" t="s">
        <v>256</v>
      </c>
      <c r="P40" s="69" t="s">
        <v>256</v>
      </c>
      <c r="Q40" s="69" t="s">
        <v>256</v>
      </c>
      <c r="R40" s="69" t="s">
        <v>256</v>
      </c>
      <c r="S40" s="69" t="s">
        <v>256</v>
      </c>
      <c r="T40" s="69" t="s">
        <v>256</v>
      </c>
      <c r="U40" s="69" t="s">
        <v>256</v>
      </c>
      <c r="V40" s="69" t="s">
        <v>256</v>
      </c>
      <c r="W40" s="69" t="s">
        <v>256</v>
      </c>
      <c r="X40" s="96">
        <f>$D40*'CAR FAO - Data, Burned Biomass'!J2</f>
        <v>113640912.08991002</v>
      </c>
      <c r="Y40" s="96">
        <f>$D40*'CAR FAO - Data, Burned Biomass'!L2</f>
        <v>113640912.08991002</v>
      </c>
      <c r="Z40" s="96">
        <f>$D40*'CAR FAO - Data, Burned Biomass'!M2</f>
        <v>113640912.08991002</v>
      </c>
      <c r="AA40" s="96">
        <f>$D40*'CAR FAO - Data, Burned Biomass'!N2</f>
        <v>113640912.08991002</v>
      </c>
      <c r="AB40" s="96">
        <f>$D40*'CAR FAO - Data, Burned Biomass'!O2</f>
        <v>113640912.08991002</v>
      </c>
      <c r="AC40" s="96">
        <f>$D40*'CAR FAO - Data, Burned Biomass'!P2</f>
        <v>9312097.1381999999</v>
      </c>
      <c r="AD40" s="96">
        <f>$D40*'CAR FAO - Data, Burned Biomass'!Q2</f>
        <v>21518358.4485</v>
      </c>
      <c r="AE40" s="96">
        <f>$D40*'CAR FAO - Data, Burned Biomass'!R2</f>
        <v>33938870.219100006</v>
      </c>
      <c r="AF40" s="96">
        <f>$D40*'CAR FAO - Data, Burned Biomass'!S2</f>
        <v>28434848.461199999</v>
      </c>
      <c r="AG40" s="96">
        <f>$D40*'CAR FAO - Data, Burned Biomass'!T2</f>
        <v>21610061.134199999</v>
      </c>
      <c r="AH40" s="96">
        <f>$D40*'CAR FAO - Data, Burned Biomass'!U2</f>
        <v>130871046.39867002</v>
      </c>
      <c r="AI40" s="96">
        <f>$D40*'CAR FAO - Data, Burned Biomass'!V2</f>
        <v>116420717.63511001</v>
      </c>
      <c r="AJ40" s="96">
        <f>$D40*'CAR FAO - Data, Burned Biomass'!W2</f>
        <v>183421480.28760001</v>
      </c>
      <c r="AK40" s="96">
        <f>$D40*'CAR FAO - Data, Burned Biomass'!X2</f>
        <v>120578150.17386</v>
      </c>
      <c r="AL40" s="96">
        <f>$D40*'CAR FAO - Data, Burned Biomass'!Y2</f>
        <v>160565919.06033</v>
      </c>
      <c r="AM40" s="96">
        <f>$D40*'CAR FAO - Data, Burned Biomass'!Z2</f>
        <v>151661091.19211999</v>
      </c>
      <c r="AN40" s="96">
        <f>$D40*'CAR FAO - Data, Burned Biomass'!AA2</f>
        <v>165738742.84584001</v>
      </c>
      <c r="AO40" s="96">
        <f>$D40*'CAR FAO - Data, Burned Biomass'!AB2</f>
        <v>154977891.43626001</v>
      </c>
      <c r="AP40" s="96">
        <f>$D40*'CAR FAO - Data, Burned Biomass'!AC2</f>
        <v>108442322.50644</v>
      </c>
      <c r="AQ40" s="96">
        <f>$D40*'CAR FAO - Data, Burned Biomass'!AD2</f>
        <v>148459428.24489</v>
      </c>
      <c r="AR40" s="96">
        <f>$D40*'CAR FAO - Data, Burned Biomass'!AE2</f>
        <v>157418308.96307999</v>
      </c>
      <c r="AS40" s="96">
        <f>$D40*'CAR FAO - Data, Burned Biomass'!AF2</f>
        <v>143818952.42448002</v>
      </c>
      <c r="AT40" s="96">
        <f>$D40*'CAR FAO - Data, Burned Biomass'!AG2</f>
        <v>124713604.67040001</v>
      </c>
      <c r="AU40" s="96">
        <f>$D40*'CAR FAO - Data, Burned Biomass'!AH2</f>
        <v>106599734.56089</v>
      </c>
      <c r="AV40" s="96">
        <f>$D40*'CAR FAO - Data, Burned Biomass'!AI2</f>
        <v>118834484.19524999</v>
      </c>
      <c r="AW40" s="96">
        <f>$D40*'CAR FAO - Data, Burned Biomass'!AJ2</f>
        <v>158849396.80335</v>
      </c>
      <c r="AX40" s="96">
        <f>$D40*'CAR FAO - Data, Burned Biomass'!AK2</f>
        <v>134235410.19678</v>
      </c>
      <c r="AY40" s="96">
        <f>$D40*'CAR FAO - Data, Burned Biomass'!AL2</f>
        <v>130461667.26354</v>
      </c>
      <c r="AZ40" s="96">
        <f>$D40*'CAR FAO - Data, Burned Biomass'!AM2</f>
        <v>96499305.897840008</v>
      </c>
    </row>
    <row r="41" spans="1:1775" x14ac:dyDescent="0.35">
      <c r="C41" s="26" t="s">
        <v>200</v>
      </c>
      <c r="D41" s="243">
        <v>0.8</v>
      </c>
      <c r="E41" s="69" t="s">
        <v>256</v>
      </c>
      <c r="F41" s="69" t="s">
        <v>256</v>
      </c>
      <c r="G41" s="69" t="s">
        <v>256</v>
      </c>
      <c r="H41" s="69" t="s">
        <v>256</v>
      </c>
      <c r="I41" s="69" t="s">
        <v>256</v>
      </c>
      <c r="J41" s="69" t="s">
        <v>256</v>
      </c>
      <c r="K41" s="69" t="s">
        <v>256</v>
      </c>
      <c r="L41" s="69" t="s">
        <v>256</v>
      </c>
      <c r="M41" s="69" t="s">
        <v>256</v>
      </c>
      <c r="N41" s="69" t="s">
        <v>256</v>
      </c>
      <c r="O41" s="69" t="s">
        <v>256</v>
      </c>
      <c r="P41" s="69" t="s">
        <v>256</v>
      </c>
      <c r="Q41" s="69" t="s">
        <v>256</v>
      </c>
      <c r="R41" s="69" t="s">
        <v>256</v>
      </c>
      <c r="S41" s="69" t="s">
        <v>256</v>
      </c>
      <c r="T41" s="69" t="s">
        <v>256</v>
      </c>
      <c r="U41" s="69" t="s">
        <v>256</v>
      </c>
      <c r="V41" s="69" t="s">
        <v>256</v>
      </c>
      <c r="W41" s="69" t="s">
        <v>256</v>
      </c>
      <c r="X41" s="96">
        <f>$D41*'CAR FAO - Data, Burned Biomass'!J4</f>
        <v>84363479.972959995</v>
      </c>
      <c r="Y41" s="96">
        <f>$D41*'CAR FAO - Data, Burned Biomass'!L4</f>
        <v>84363479.972959995</v>
      </c>
      <c r="Z41" s="96">
        <f>$D41*'CAR FAO - Data, Burned Biomass'!M4</f>
        <v>84363479.972959995</v>
      </c>
      <c r="AA41" s="96">
        <f>$D41*'CAR FAO - Data, Burned Biomass'!N4</f>
        <v>84363479.972959995</v>
      </c>
      <c r="AB41" s="96">
        <f>$D41*'CAR FAO - Data, Burned Biomass'!O4</f>
        <v>84363479.972959995</v>
      </c>
      <c r="AC41" s="96">
        <f>$D41*'CAR FAO - Data, Burned Biomass'!P4</f>
        <v>96826924.830960006</v>
      </c>
      <c r="AD41" s="96">
        <f>$D41*'CAR FAO - Data, Burned Biomass'!Q4</f>
        <v>97109735.409920007</v>
      </c>
      <c r="AE41" s="96">
        <f>$D41*'CAR FAO - Data, Burned Biomass'!R4</f>
        <v>109373453.308</v>
      </c>
      <c r="AF41" s="96">
        <f>$D41*'CAR FAO - Data, Burned Biomass'!S4</f>
        <v>92840630.056800008</v>
      </c>
      <c r="AG41" s="96">
        <f>$D41*'CAR FAO - Data, Burned Biomass'!T4</f>
        <v>111578919.42632002</v>
      </c>
      <c r="AH41" s="96">
        <f>$D41*'CAR FAO - Data, Burned Biomass'!U4</f>
        <v>85032553.852720007</v>
      </c>
      <c r="AI41" s="96">
        <f>$D41*'CAR FAO - Data, Burned Biomass'!V4</f>
        <v>69040688.821120009</v>
      </c>
      <c r="AJ41" s="96">
        <f>$D41*'CAR FAO - Data, Burned Biomass'!W4</f>
        <v>102202956.73904002</v>
      </c>
      <c r="AK41" s="96">
        <f>$D41*'CAR FAO - Data, Burned Biomass'!X4</f>
        <v>83831001.734560013</v>
      </c>
      <c r="AL41" s="96">
        <f>$D41*'CAR FAO - Data, Burned Biomass'!Y4</f>
        <v>89615304.110000014</v>
      </c>
      <c r="AM41" s="96">
        <f>$D41*'CAR FAO - Data, Burned Biomass'!Z4</f>
        <v>89241272.066960007</v>
      </c>
      <c r="AN41" s="96">
        <f>$D41*'CAR FAO - Data, Burned Biomass'!AA4</f>
        <v>88970226.635520011</v>
      </c>
      <c r="AO41" s="96">
        <f>$D41*'CAR FAO - Data, Burned Biomass'!AB4</f>
        <v>96816436.086240008</v>
      </c>
      <c r="AP41" s="96">
        <f>$D41*'CAR FAO - Data, Burned Biomass'!AC4</f>
        <v>65265713.649920002</v>
      </c>
      <c r="AQ41" s="96">
        <f>$D41*'CAR FAO - Data, Burned Biomass'!AD4</f>
        <v>78413996.60800001</v>
      </c>
      <c r="AR41" s="96">
        <f>$D41*'CAR FAO - Data, Burned Biomass'!AE4</f>
        <v>83042699.351520002</v>
      </c>
      <c r="AS41" s="96">
        <f>$D41*'CAR FAO - Data, Burned Biomass'!AF4</f>
        <v>63290438.485360004</v>
      </c>
      <c r="AT41" s="96">
        <f>$D41*'CAR FAO - Data, Burned Biomass'!AG4</f>
        <v>71201833.133440003</v>
      </c>
      <c r="AU41" s="96">
        <f>$D41*'CAR FAO - Data, Burned Biomass'!AH4</f>
        <v>67627520.392000005</v>
      </c>
      <c r="AV41" s="96">
        <f>$D41*'CAR FAO - Data, Burned Biomass'!AI4</f>
        <v>68672253.02256</v>
      </c>
      <c r="AW41" s="96">
        <f>$D41*'CAR FAO - Data, Burned Biomass'!AJ4</f>
        <v>78616753.75936</v>
      </c>
      <c r="AX41" s="96">
        <f>$D41*'CAR FAO - Data, Burned Biomass'!AK4</f>
        <v>67721030.427919999</v>
      </c>
      <c r="AY41" s="96">
        <f>$D41*'CAR FAO - Data, Burned Biomass'!AL4</f>
        <v>70154375.198400006</v>
      </c>
      <c r="AZ41" s="96">
        <f>$D41*'CAR FAO - Data, Burned Biomass'!AM4</f>
        <v>54299983.066720001</v>
      </c>
    </row>
    <row r="42" spans="1:1775" s="53" customFormat="1" x14ac:dyDescent="0.35">
      <c r="B42" s="53" t="s">
        <v>499</v>
      </c>
      <c r="E42" s="139" t="s">
        <v>256</v>
      </c>
      <c r="F42" s="139" t="s">
        <v>256</v>
      </c>
      <c r="G42" s="139" t="s">
        <v>256</v>
      </c>
      <c r="H42" s="139" t="s">
        <v>256</v>
      </c>
      <c r="I42" s="139" t="s">
        <v>256</v>
      </c>
      <c r="J42" s="139" t="s">
        <v>256</v>
      </c>
      <c r="K42" s="139" t="s">
        <v>256</v>
      </c>
      <c r="L42" s="139" t="s">
        <v>256</v>
      </c>
      <c r="M42" s="139" t="s">
        <v>256</v>
      </c>
      <c r="N42" s="139" t="s">
        <v>256</v>
      </c>
      <c r="O42" s="139" t="s">
        <v>256</v>
      </c>
      <c r="P42" s="139" t="s">
        <v>256</v>
      </c>
      <c r="Q42" s="139" t="s">
        <v>256</v>
      </c>
      <c r="R42" s="139" t="s">
        <v>256</v>
      </c>
      <c r="S42" s="139" t="s">
        <v>256</v>
      </c>
      <c r="T42" s="139" t="s">
        <v>256</v>
      </c>
      <c r="U42" s="139" t="s">
        <v>256</v>
      </c>
      <c r="V42" s="139" t="s">
        <v>256</v>
      </c>
      <c r="W42" s="139" t="s">
        <v>256</v>
      </c>
      <c r="X42" s="249">
        <f t="shared" ref="X42:AZ42" si="4">SUM(X40:X41)</f>
        <v>198004392.06287003</v>
      </c>
      <c r="Y42" s="249">
        <f t="shared" si="4"/>
        <v>198004392.06287003</v>
      </c>
      <c r="Z42" s="249">
        <f t="shared" si="4"/>
        <v>198004392.06287003</v>
      </c>
      <c r="AA42" s="249">
        <f t="shared" si="4"/>
        <v>198004392.06287003</v>
      </c>
      <c r="AB42" s="249">
        <f t="shared" si="4"/>
        <v>198004392.06287003</v>
      </c>
      <c r="AC42" s="249">
        <f t="shared" si="4"/>
        <v>106139021.96916001</v>
      </c>
      <c r="AD42" s="249">
        <f t="shared" si="4"/>
        <v>118628093.85842001</v>
      </c>
      <c r="AE42" s="249">
        <f t="shared" si="4"/>
        <v>143312323.5271</v>
      </c>
      <c r="AF42" s="249">
        <f t="shared" si="4"/>
        <v>121275478.51800001</v>
      </c>
      <c r="AG42" s="249">
        <f t="shared" si="4"/>
        <v>133188980.56052002</v>
      </c>
      <c r="AH42" s="249">
        <f t="shared" si="4"/>
        <v>215903600.25139004</v>
      </c>
      <c r="AI42" s="249">
        <f t="shared" si="4"/>
        <v>185461406.45623001</v>
      </c>
      <c r="AJ42" s="249">
        <f t="shared" si="4"/>
        <v>285624437.02664006</v>
      </c>
      <c r="AK42" s="249">
        <f t="shared" si="4"/>
        <v>204409151.90842003</v>
      </c>
      <c r="AL42" s="249">
        <f t="shared" si="4"/>
        <v>250181223.17033002</v>
      </c>
      <c r="AM42" s="249">
        <f t="shared" si="4"/>
        <v>240902363.25907999</v>
      </c>
      <c r="AN42" s="249">
        <f t="shared" si="4"/>
        <v>254708969.48136002</v>
      </c>
      <c r="AO42" s="249">
        <f t="shared" si="4"/>
        <v>251794327.52250004</v>
      </c>
      <c r="AP42" s="249">
        <f t="shared" si="4"/>
        <v>173708036.15636</v>
      </c>
      <c r="AQ42" s="249">
        <f t="shared" si="4"/>
        <v>226873424.85289001</v>
      </c>
      <c r="AR42" s="249">
        <f t="shared" si="4"/>
        <v>240461008.31459999</v>
      </c>
      <c r="AS42" s="249">
        <f t="shared" si="4"/>
        <v>207109390.90984002</v>
      </c>
      <c r="AT42" s="249">
        <f t="shared" si="4"/>
        <v>195915437.80384001</v>
      </c>
      <c r="AU42" s="249">
        <f t="shared" si="4"/>
        <v>174227254.95289001</v>
      </c>
      <c r="AV42" s="249">
        <f t="shared" si="4"/>
        <v>187506737.21780998</v>
      </c>
      <c r="AW42" s="249">
        <f t="shared" si="4"/>
        <v>237466150.56270999</v>
      </c>
      <c r="AX42" s="249">
        <f t="shared" si="4"/>
        <v>201956440.62470001</v>
      </c>
      <c r="AY42" s="249">
        <f t="shared" si="4"/>
        <v>200616042.46193999</v>
      </c>
      <c r="AZ42" s="249">
        <f t="shared" si="4"/>
        <v>150799288.96456</v>
      </c>
    </row>
    <row r="43" spans="1:1775" s="60" customFormat="1" x14ac:dyDescent="0.35"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</row>
    <row r="44" spans="1:1775" s="125" customFormat="1" ht="14" x14ac:dyDescent="0.3">
      <c r="B44" s="125" t="s">
        <v>204</v>
      </c>
      <c r="D44" s="247">
        <v>0.5</v>
      </c>
      <c r="E44" s="215" t="s">
        <v>256</v>
      </c>
      <c r="F44" s="215" t="s">
        <v>256</v>
      </c>
      <c r="G44" s="215" t="s">
        <v>256</v>
      </c>
      <c r="H44" s="215" t="s">
        <v>256</v>
      </c>
      <c r="I44" s="215" t="s">
        <v>256</v>
      </c>
      <c r="J44" s="215" t="s">
        <v>256</v>
      </c>
      <c r="K44" s="215" t="s">
        <v>256</v>
      </c>
      <c r="L44" s="215" t="s">
        <v>256</v>
      </c>
      <c r="M44" s="215" t="s">
        <v>256</v>
      </c>
      <c r="N44" s="215" t="s">
        <v>256</v>
      </c>
      <c r="O44" s="215" t="s">
        <v>256</v>
      </c>
      <c r="P44" s="215" t="s">
        <v>256</v>
      </c>
      <c r="Q44" s="215" t="s">
        <v>256</v>
      </c>
      <c r="R44" s="215" t="s">
        <v>256</v>
      </c>
      <c r="S44" s="215" t="s">
        <v>256</v>
      </c>
      <c r="T44" s="215" t="s">
        <v>256</v>
      </c>
      <c r="U44" s="215" t="s">
        <v>256</v>
      </c>
      <c r="V44" s="215" t="s">
        <v>256</v>
      </c>
      <c r="W44" s="215" t="s">
        <v>256</v>
      </c>
      <c r="X44" s="248">
        <f>X42*$D44</f>
        <v>99002196.031435013</v>
      </c>
      <c r="Y44" s="248">
        <f t="shared" ref="Y44:AZ44" si="5">Y42*$D44</f>
        <v>99002196.031435013</v>
      </c>
      <c r="Z44" s="248">
        <f t="shared" si="5"/>
        <v>99002196.031435013</v>
      </c>
      <c r="AA44" s="248">
        <f t="shared" si="5"/>
        <v>99002196.031435013</v>
      </c>
      <c r="AB44" s="248">
        <f t="shared" si="5"/>
        <v>99002196.031435013</v>
      </c>
      <c r="AC44" s="248">
        <f t="shared" si="5"/>
        <v>53069510.984580003</v>
      </c>
      <c r="AD44" s="248">
        <f t="shared" si="5"/>
        <v>59314046.929210007</v>
      </c>
      <c r="AE44" s="248">
        <f t="shared" si="5"/>
        <v>71656161.763549998</v>
      </c>
      <c r="AF44" s="248">
        <f t="shared" si="5"/>
        <v>60637739.259000003</v>
      </c>
      <c r="AG44" s="248">
        <f t="shared" si="5"/>
        <v>66594490.280260012</v>
      </c>
      <c r="AH44" s="248">
        <f t="shared" si="5"/>
        <v>107951800.12569502</v>
      </c>
      <c r="AI44" s="248">
        <f t="shared" si="5"/>
        <v>92730703.228115007</v>
      </c>
      <c r="AJ44" s="248">
        <f t="shared" si="5"/>
        <v>142812218.51332003</v>
      </c>
      <c r="AK44" s="248">
        <f t="shared" si="5"/>
        <v>102204575.95421001</v>
      </c>
      <c r="AL44" s="248">
        <f t="shared" si="5"/>
        <v>125090611.58516501</v>
      </c>
      <c r="AM44" s="248">
        <f t="shared" si="5"/>
        <v>120451181.62954</v>
      </c>
      <c r="AN44" s="248">
        <f t="shared" si="5"/>
        <v>127354484.74068001</v>
      </c>
      <c r="AO44" s="248">
        <f t="shared" si="5"/>
        <v>125897163.76125002</v>
      </c>
      <c r="AP44" s="248">
        <f t="shared" si="5"/>
        <v>86854018.07818</v>
      </c>
      <c r="AQ44" s="248">
        <f t="shared" si="5"/>
        <v>113436712.42644501</v>
      </c>
      <c r="AR44" s="248">
        <f t="shared" si="5"/>
        <v>120230504.1573</v>
      </c>
      <c r="AS44" s="248">
        <f t="shared" si="5"/>
        <v>103554695.45492001</v>
      </c>
      <c r="AT44" s="248">
        <f t="shared" si="5"/>
        <v>97957718.901920006</v>
      </c>
      <c r="AU44" s="248">
        <f t="shared" si="5"/>
        <v>87113627.476445004</v>
      </c>
      <c r="AV44" s="248">
        <f t="shared" si="5"/>
        <v>93753368.608904988</v>
      </c>
      <c r="AW44" s="248">
        <f t="shared" si="5"/>
        <v>118733075.28135499</v>
      </c>
      <c r="AX44" s="248">
        <f t="shared" si="5"/>
        <v>100978220.31235</v>
      </c>
      <c r="AY44" s="248">
        <f t="shared" si="5"/>
        <v>100308021.23097</v>
      </c>
      <c r="AZ44" s="248">
        <f t="shared" si="5"/>
        <v>75399644.482280001</v>
      </c>
    </row>
    <row r="45" spans="1:1775" s="26" customFormat="1" x14ac:dyDescent="0.35">
      <c r="X45" s="96"/>
    </row>
    <row r="46" spans="1:1775" s="62" customFormat="1" thickBot="1" x14ac:dyDescent="0.35">
      <c r="A46" s="244"/>
      <c r="B46" s="244" t="s">
        <v>498</v>
      </c>
      <c r="C46" s="244"/>
      <c r="D46" s="244"/>
      <c r="E46" s="245" t="s">
        <v>256</v>
      </c>
      <c r="F46" s="245" t="s">
        <v>256</v>
      </c>
      <c r="G46" s="245" t="s">
        <v>256</v>
      </c>
      <c r="H46" s="245" t="s">
        <v>256</v>
      </c>
      <c r="I46" s="245" t="s">
        <v>256</v>
      </c>
      <c r="J46" s="245" t="s">
        <v>256</v>
      </c>
      <c r="K46" s="245" t="s">
        <v>256</v>
      </c>
      <c r="L46" s="245" t="s">
        <v>256</v>
      </c>
      <c r="M46" s="245" t="s">
        <v>256</v>
      </c>
      <c r="N46" s="245" t="s">
        <v>256</v>
      </c>
      <c r="O46" s="245" t="s">
        <v>256</v>
      </c>
      <c r="P46" s="245" t="s">
        <v>256</v>
      </c>
      <c r="Q46" s="245" t="s">
        <v>256</v>
      </c>
      <c r="R46" s="245" t="s">
        <v>256</v>
      </c>
      <c r="S46" s="245" t="s">
        <v>256</v>
      </c>
      <c r="T46" s="245" t="s">
        <v>256</v>
      </c>
      <c r="U46" s="245" t="s">
        <v>256</v>
      </c>
      <c r="V46" s="245" t="s">
        <v>256</v>
      </c>
      <c r="W46" s="245" t="s">
        <v>256</v>
      </c>
      <c r="X46" s="246">
        <f>X44</f>
        <v>99002196.031435013</v>
      </c>
      <c r="Y46" s="246">
        <f t="shared" ref="Y46:AZ46" si="6">Y44</f>
        <v>99002196.031435013</v>
      </c>
      <c r="Z46" s="246">
        <f t="shared" si="6"/>
        <v>99002196.031435013</v>
      </c>
      <c r="AA46" s="246">
        <f t="shared" si="6"/>
        <v>99002196.031435013</v>
      </c>
      <c r="AB46" s="246">
        <f t="shared" si="6"/>
        <v>99002196.031435013</v>
      </c>
      <c r="AC46" s="246">
        <f t="shared" si="6"/>
        <v>53069510.984580003</v>
      </c>
      <c r="AD46" s="246">
        <f t="shared" si="6"/>
        <v>59314046.929210007</v>
      </c>
      <c r="AE46" s="246">
        <f t="shared" si="6"/>
        <v>71656161.763549998</v>
      </c>
      <c r="AF46" s="246">
        <f t="shared" si="6"/>
        <v>60637739.259000003</v>
      </c>
      <c r="AG46" s="246">
        <f t="shared" si="6"/>
        <v>66594490.280260012</v>
      </c>
      <c r="AH46" s="246">
        <f t="shared" si="6"/>
        <v>107951800.12569502</v>
      </c>
      <c r="AI46" s="246">
        <f t="shared" si="6"/>
        <v>92730703.228115007</v>
      </c>
      <c r="AJ46" s="246">
        <f t="shared" si="6"/>
        <v>142812218.51332003</v>
      </c>
      <c r="AK46" s="246">
        <f t="shared" si="6"/>
        <v>102204575.95421001</v>
      </c>
      <c r="AL46" s="246">
        <f t="shared" si="6"/>
        <v>125090611.58516501</v>
      </c>
      <c r="AM46" s="246">
        <f t="shared" si="6"/>
        <v>120451181.62954</v>
      </c>
      <c r="AN46" s="246">
        <f t="shared" si="6"/>
        <v>127354484.74068001</v>
      </c>
      <c r="AO46" s="246">
        <f t="shared" si="6"/>
        <v>125897163.76125002</v>
      </c>
      <c r="AP46" s="246">
        <f t="shared" si="6"/>
        <v>86854018.07818</v>
      </c>
      <c r="AQ46" s="246">
        <f t="shared" si="6"/>
        <v>113436712.42644501</v>
      </c>
      <c r="AR46" s="246">
        <f t="shared" si="6"/>
        <v>120230504.1573</v>
      </c>
      <c r="AS46" s="246">
        <f t="shared" si="6"/>
        <v>103554695.45492001</v>
      </c>
      <c r="AT46" s="246">
        <f t="shared" si="6"/>
        <v>97957718.901920006</v>
      </c>
      <c r="AU46" s="246">
        <f t="shared" si="6"/>
        <v>87113627.476445004</v>
      </c>
      <c r="AV46" s="246">
        <f t="shared" si="6"/>
        <v>93753368.608904988</v>
      </c>
      <c r="AW46" s="246">
        <f t="shared" si="6"/>
        <v>118733075.28135499</v>
      </c>
      <c r="AX46" s="246">
        <f t="shared" si="6"/>
        <v>100978220.31235</v>
      </c>
      <c r="AY46" s="246">
        <f t="shared" si="6"/>
        <v>100308021.23097</v>
      </c>
      <c r="AZ46" s="246">
        <f t="shared" si="6"/>
        <v>75399644.482280001</v>
      </c>
    </row>
    <row r="47" spans="1:1775" s="50" customFormat="1" ht="16" thickTop="1" x14ac:dyDescent="0.35">
      <c r="A47" s="88"/>
      <c r="B47" s="88"/>
      <c r="C47" s="88"/>
      <c r="D47" s="88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</row>
    <row r="48" spans="1:1775" x14ac:dyDescent="0.35">
      <c r="B48" s="57"/>
    </row>
    <row r="53" spans="1:1" ht="18.5" x14ac:dyDescent="0.45">
      <c r="A53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B28C4-0A9A-4F7F-88A9-C39568AB0627}">
  <dimension ref="A1:S31"/>
  <sheetViews>
    <sheetView topLeftCell="A2" workbookViewId="0">
      <selection activeCell="F38" sqref="F38:F39"/>
    </sheetView>
  </sheetViews>
  <sheetFormatPr defaultRowHeight="14.5" x14ac:dyDescent="0.35"/>
  <sheetData>
    <row r="1" spans="1:19" s="7" customFormat="1" ht="18.5" customHeight="1" x14ac:dyDescent="0.4">
      <c r="A1" s="24"/>
      <c r="B1" s="11" t="s">
        <v>74</v>
      </c>
      <c r="C1" s="10"/>
      <c r="D1" s="10"/>
      <c r="E1" s="10"/>
      <c r="F1" s="10"/>
      <c r="K1" s="8"/>
      <c r="L1" s="8"/>
      <c r="M1" s="8"/>
      <c r="N1" s="8"/>
      <c r="O1" s="8"/>
      <c r="P1" s="8"/>
      <c r="Q1" s="8"/>
      <c r="R1" s="14"/>
      <c r="S1" s="24"/>
    </row>
    <row r="2" spans="1:19" s="7" customFormat="1" ht="18.5" customHeight="1" x14ac:dyDescent="0.4">
      <c r="A2" s="24"/>
      <c r="B2" s="11"/>
      <c r="C2" s="10"/>
      <c r="D2" s="10"/>
      <c r="E2" s="10"/>
      <c r="F2" s="10"/>
      <c r="K2" s="8"/>
      <c r="L2" s="8"/>
      <c r="M2" s="8"/>
      <c r="N2" s="8"/>
      <c r="O2" s="8"/>
      <c r="P2" s="8"/>
      <c r="Q2" s="8"/>
      <c r="R2" s="14"/>
      <c r="S2" s="24"/>
    </row>
    <row r="3" spans="1:19" s="8" customFormat="1" ht="28" x14ac:dyDescent="0.3">
      <c r="A3" s="9"/>
      <c r="B3" s="15" t="s">
        <v>55</v>
      </c>
      <c r="C3" s="7" t="s">
        <v>5</v>
      </c>
      <c r="R3" s="14"/>
      <c r="S3" s="9"/>
    </row>
    <row r="4" spans="1:19" s="8" customFormat="1" ht="14" x14ac:dyDescent="0.3">
      <c r="A4" s="9"/>
      <c r="B4" s="16" t="s">
        <v>75</v>
      </c>
      <c r="C4" s="8" t="s">
        <v>76</v>
      </c>
      <c r="R4" s="14"/>
      <c r="S4" s="9"/>
    </row>
    <row r="5" spans="1:19" s="8" customFormat="1" ht="14" x14ac:dyDescent="0.3">
      <c r="A5" s="9"/>
      <c r="R5" s="14"/>
      <c r="S5" s="9"/>
    </row>
    <row r="6" spans="1:19" s="8" customFormat="1" ht="14" x14ac:dyDescent="0.3">
      <c r="A6" s="9"/>
      <c r="R6" s="14"/>
      <c r="S6" s="9"/>
    </row>
    <row r="7" spans="1:19" s="7" customFormat="1" ht="14" x14ac:dyDescent="0.3">
      <c r="A7" s="24"/>
      <c r="B7" s="8"/>
      <c r="K7" s="8"/>
      <c r="L7" s="8"/>
      <c r="M7" s="8"/>
      <c r="N7" s="8"/>
      <c r="O7" s="8"/>
      <c r="P7" s="8"/>
      <c r="Q7" s="8"/>
      <c r="R7" s="14"/>
      <c r="S7" s="24"/>
    </row>
    <row r="8" spans="1:19" s="7" customFormat="1" ht="14" x14ac:dyDescent="0.3">
      <c r="A8" s="24"/>
      <c r="B8" s="8"/>
      <c r="K8" s="8"/>
      <c r="L8" s="8"/>
      <c r="M8" s="8"/>
      <c r="N8" s="8"/>
      <c r="O8" s="8"/>
      <c r="P8" s="8"/>
      <c r="Q8" s="8"/>
      <c r="R8" s="14"/>
      <c r="S8" s="24"/>
    </row>
    <row r="9" spans="1:19" s="8" customFormat="1" ht="14" x14ac:dyDescent="0.3">
      <c r="A9" s="9"/>
      <c r="B9" s="13" t="s">
        <v>61</v>
      </c>
      <c r="R9" s="14"/>
      <c r="S9" s="9"/>
    </row>
    <row r="10" spans="1:19" s="8" customFormat="1" ht="14" x14ac:dyDescent="0.3">
      <c r="A10" s="9"/>
      <c r="R10" s="14"/>
      <c r="S10" s="9"/>
    </row>
    <row r="11" spans="1:19" s="8" customFormat="1" ht="14" x14ac:dyDescent="0.3">
      <c r="A11" s="9"/>
      <c r="B11" s="8" t="s">
        <v>56</v>
      </c>
      <c r="C11" s="8" t="s">
        <v>59</v>
      </c>
      <c r="R11" s="14"/>
      <c r="S11" s="9"/>
    </row>
    <row r="12" spans="1:19" s="8" customFormat="1" ht="14" x14ac:dyDescent="0.3">
      <c r="A12" s="9"/>
      <c r="B12" s="8" t="s">
        <v>54</v>
      </c>
      <c r="C12" s="8" t="s">
        <v>60</v>
      </c>
      <c r="R12" s="14"/>
      <c r="S12" s="9"/>
    </row>
    <row r="13" spans="1:19" s="8" customFormat="1" ht="14" x14ac:dyDescent="0.3">
      <c r="A13" s="9"/>
      <c r="B13" s="8" t="s">
        <v>58</v>
      </c>
      <c r="C13" s="8" t="s">
        <v>62</v>
      </c>
      <c r="R13" s="14"/>
      <c r="S13" s="9"/>
    </row>
    <row r="14" spans="1:19" s="8" customFormat="1" ht="14" x14ac:dyDescent="0.3">
      <c r="A14" s="9"/>
      <c r="R14" s="14"/>
      <c r="S14" s="9"/>
    </row>
    <row r="15" spans="1:19" s="8" customFormat="1" ht="14" x14ac:dyDescent="0.3">
      <c r="A15" s="9"/>
      <c r="B15" s="8" t="s">
        <v>56</v>
      </c>
      <c r="C15" s="8" t="s">
        <v>68</v>
      </c>
      <c r="R15" s="14"/>
      <c r="S15" s="9"/>
    </row>
    <row r="16" spans="1:19" s="8" customFormat="1" ht="14" x14ac:dyDescent="0.3">
      <c r="A16" s="9"/>
      <c r="B16" s="8" t="s">
        <v>54</v>
      </c>
      <c r="C16" s="8" t="s">
        <v>73</v>
      </c>
      <c r="R16" s="14"/>
      <c r="S16" s="9"/>
    </row>
    <row r="17" spans="1:19" s="8" customFormat="1" ht="14" x14ac:dyDescent="0.3">
      <c r="A17" s="9"/>
      <c r="B17" s="8" t="s">
        <v>58</v>
      </c>
      <c r="C17" s="8" t="s">
        <v>64</v>
      </c>
      <c r="R17" s="14"/>
      <c r="S17" s="9"/>
    </row>
    <row r="18" spans="1:19" s="8" customFormat="1" ht="14" x14ac:dyDescent="0.3">
      <c r="A18" s="9"/>
      <c r="R18" s="14"/>
      <c r="S18" s="9"/>
    </row>
    <row r="19" spans="1:19" s="8" customFormat="1" ht="14" x14ac:dyDescent="0.3">
      <c r="A19" s="9"/>
      <c r="B19" s="8" t="s">
        <v>56</v>
      </c>
      <c r="C19" s="8" t="s">
        <v>67</v>
      </c>
      <c r="R19" s="14"/>
      <c r="S19" s="9"/>
    </row>
    <row r="20" spans="1:19" s="8" customFormat="1" ht="14" customHeight="1" x14ac:dyDescent="0.3">
      <c r="A20" s="9"/>
      <c r="B20" s="8" t="s">
        <v>54</v>
      </c>
      <c r="C20" s="8" t="s">
        <v>72</v>
      </c>
      <c r="R20" s="14"/>
      <c r="S20" s="9"/>
    </row>
    <row r="21" spans="1:19" s="1" customFormat="1" ht="14" customHeight="1" x14ac:dyDescent="0.35">
      <c r="A21" s="3"/>
      <c r="B21" s="8" t="s">
        <v>58</v>
      </c>
      <c r="C21" s="8" t="s">
        <v>78</v>
      </c>
      <c r="R21" s="22"/>
      <c r="S21" s="3"/>
    </row>
    <row r="22" spans="1:19" s="8" customFormat="1" ht="14" x14ac:dyDescent="0.3">
      <c r="A22" s="9"/>
      <c r="R22" s="14"/>
      <c r="S22" s="9"/>
    </row>
    <row r="23" spans="1:19" s="8" customFormat="1" ht="14" x14ac:dyDescent="0.3">
      <c r="A23" s="9"/>
      <c r="B23" s="8" t="s">
        <v>56</v>
      </c>
      <c r="C23" s="8" t="s">
        <v>66</v>
      </c>
      <c r="R23" s="14"/>
      <c r="S23" s="9"/>
    </row>
    <row r="24" spans="1:19" s="8" customFormat="1" ht="14" x14ac:dyDescent="0.3">
      <c r="A24" s="9"/>
      <c r="B24" s="8" t="s">
        <v>54</v>
      </c>
      <c r="C24" s="8" t="s">
        <v>69</v>
      </c>
      <c r="R24" s="14"/>
      <c r="S24" s="9"/>
    </row>
    <row r="25" spans="1:19" s="8" customFormat="1" ht="14" x14ac:dyDescent="0.3">
      <c r="A25" s="9"/>
      <c r="B25" s="8" t="s">
        <v>58</v>
      </c>
      <c r="C25" s="8" t="s">
        <v>65</v>
      </c>
      <c r="R25" s="14"/>
      <c r="S25" s="9"/>
    </row>
    <row r="26" spans="1:19" s="8" customFormat="1" ht="14" x14ac:dyDescent="0.3">
      <c r="A26" s="9"/>
      <c r="R26" s="14"/>
      <c r="S26" s="9"/>
    </row>
    <row r="27" spans="1:19" s="8" customFormat="1" ht="14" x14ac:dyDescent="0.3">
      <c r="A27" s="9"/>
      <c r="B27" s="8" t="s">
        <v>56</v>
      </c>
      <c r="C27" s="8" t="s">
        <v>57</v>
      </c>
      <c r="R27" s="14"/>
      <c r="S27" s="9"/>
    </row>
    <row r="28" spans="1:19" s="8" customFormat="1" ht="14" x14ac:dyDescent="0.3">
      <c r="A28" s="9"/>
      <c r="B28" s="8" t="s">
        <v>54</v>
      </c>
      <c r="C28" s="8" t="s">
        <v>70</v>
      </c>
      <c r="R28" s="14"/>
      <c r="S28" s="9"/>
    </row>
    <row r="29" spans="1:19" s="8" customFormat="1" ht="14" x14ac:dyDescent="0.3">
      <c r="A29" s="9"/>
      <c r="B29" s="8" t="s">
        <v>58</v>
      </c>
      <c r="C29" s="8" t="s">
        <v>71</v>
      </c>
      <c r="R29" s="14"/>
      <c r="S29" s="9"/>
    </row>
    <row r="30" spans="1:19" s="1" customFormat="1" ht="14" customHeight="1" thickBot="1" x14ac:dyDescent="0.4">
      <c r="A30" s="3"/>
      <c r="B30" s="12"/>
      <c r="C30" s="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3"/>
      <c r="S30" s="20"/>
    </row>
    <row r="31" spans="1:19" s="5" customFormat="1" ht="14" customHeight="1" thickTop="1" x14ac:dyDescent="0.3">
      <c r="A31" s="4"/>
      <c r="B31" s="6"/>
      <c r="C31" s="6"/>
      <c r="R31" s="21"/>
      <c r="S31" s="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2353B-6E18-406C-AFDA-A2E42DCCEFFF}">
  <sheetPr>
    <tabColor theme="3" tint="0.79998168889431442"/>
  </sheetPr>
  <dimension ref="A1:AO21"/>
  <sheetViews>
    <sheetView workbookViewId="0">
      <selection activeCell="H35" sqref="H35"/>
    </sheetView>
  </sheetViews>
  <sheetFormatPr defaultRowHeight="14.5" x14ac:dyDescent="0.35"/>
  <cols>
    <col min="1" max="3" width="8.7265625" style="54"/>
    <col min="4" max="4" width="25.26953125" style="54" bestFit="1" customWidth="1"/>
    <col min="5" max="5" width="8.7265625" style="54"/>
    <col min="6" max="6" width="25.1796875" style="54" bestFit="1" customWidth="1"/>
    <col min="7" max="7" width="8.7265625" style="54"/>
    <col min="8" max="8" width="9.81640625" style="54" bestFit="1" customWidth="1"/>
    <col min="9" max="9" width="8.7265625" style="54"/>
    <col min="10" max="10" width="12.26953125" style="54" bestFit="1" customWidth="1"/>
    <col min="11" max="39" width="11.6328125" style="54" customWidth="1"/>
    <col min="40" max="16384" width="8.7265625" style="54"/>
  </cols>
  <sheetData>
    <row r="1" spans="1:41" x14ac:dyDescent="0.35">
      <c r="A1" s="54" t="s">
        <v>42</v>
      </c>
      <c r="B1" s="54" t="s">
        <v>43</v>
      </c>
      <c r="C1" s="54" t="s">
        <v>44</v>
      </c>
      <c r="D1" s="54" t="s">
        <v>45</v>
      </c>
      <c r="E1" s="54" t="s">
        <v>46</v>
      </c>
      <c r="F1" s="54" t="s">
        <v>47</v>
      </c>
      <c r="G1" s="54" t="s">
        <v>202</v>
      </c>
      <c r="H1" s="54" t="s">
        <v>111</v>
      </c>
      <c r="I1" s="54" t="s">
        <v>48</v>
      </c>
      <c r="J1" s="54" t="s">
        <v>172</v>
      </c>
      <c r="K1" s="54" t="s">
        <v>11</v>
      </c>
      <c r="L1" s="54" t="s">
        <v>12</v>
      </c>
      <c r="M1" s="54" t="s">
        <v>13</v>
      </c>
      <c r="N1" s="54" t="s">
        <v>14</v>
      </c>
      <c r="O1" s="54" t="s">
        <v>15</v>
      </c>
      <c r="P1" s="54" t="s">
        <v>16</v>
      </c>
      <c r="Q1" s="54" t="s">
        <v>17</v>
      </c>
      <c r="R1" s="54" t="s">
        <v>18</v>
      </c>
      <c r="S1" s="54" t="s">
        <v>19</v>
      </c>
      <c r="T1" s="54" t="s">
        <v>20</v>
      </c>
      <c r="U1" s="54" t="s">
        <v>21</v>
      </c>
      <c r="V1" s="54" t="s">
        <v>22</v>
      </c>
      <c r="W1" s="54" t="s">
        <v>23</v>
      </c>
      <c r="X1" s="54" t="s">
        <v>24</v>
      </c>
      <c r="Y1" s="54" t="s">
        <v>25</v>
      </c>
      <c r="Z1" s="54" t="s">
        <v>26</v>
      </c>
      <c r="AA1" s="54" t="s">
        <v>27</v>
      </c>
      <c r="AB1" s="54" t="s">
        <v>28</v>
      </c>
      <c r="AC1" s="54" t="s">
        <v>29</v>
      </c>
      <c r="AD1" s="54" t="s">
        <v>30</v>
      </c>
      <c r="AE1" s="54" t="s">
        <v>173</v>
      </c>
      <c r="AF1" s="54" t="s">
        <v>174</v>
      </c>
      <c r="AG1" s="54" t="s">
        <v>175</v>
      </c>
      <c r="AH1" s="54" t="s">
        <v>176</v>
      </c>
      <c r="AI1" s="54" t="s">
        <v>177</v>
      </c>
      <c r="AJ1" s="54" t="s">
        <v>178</v>
      </c>
      <c r="AK1" s="54" t="s">
        <v>179</v>
      </c>
      <c r="AL1" s="54" t="s">
        <v>180</v>
      </c>
      <c r="AM1" s="54" t="s">
        <v>181</v>
      </c>
      <c r="AN1" s="54" t="s">
        <v>488</v>
      </c>
      <c r="AO1" s="54" t="s">
        <v>489</v>
      </c>
    </row>
    <row r="2" spans="1:41" s="241" customFormat="1" x14ac:dyDescent="0.35">
      <c r="A2" s="241">
        <v>37</v>
      </c>
      <c r="B2" s="241" t="s">
        <v>487</v>
      </c>
      <c r="C2" s="241">
        <v>6992</v>
      </c>
      <c r="D2" s="241" t="s">
        <v>196</v>
      </c>
      <c r="E2" s="241">
        <v>7245</v>
      </c>
      <c r="F2" s="241" t="s">
        <v>79</v>
      </c>
      <c r="G2" s="241">
        <v>3050</v>
      </c>
      <c r="H2" s="241" t="s">
        <v>197</v>
      </c>
      <c r="I2" s="241" t="s">
        <v>0</v>
      </c>
      <c r="J2" s="242">
        <v>126267680.09990001</v>
      </c>
      <c r="K2" s="242">
        <v>126267680.09990001</v>
      </c>
      <c r="L2" s="242">
        <v>126267680.09990001</v>
      </c>
      <c r="M2" s="242">
        <v>126267680.09990001</v>
      </c>
      <c r="N2" s="242">
        <v>126267680.09990001</v>
      </c>
      <c r="O2" s="242">
        <v>126267680.09990001</v>
      </c>
      <c r="P2" s="242">
        <v>10346774.597999999</v>
      </c>
      <c r="Q2" s="242">
        <v>23909287.164999999</v>
      </c>
      <c r="R2" s="242">
        <v>37709855.799000002</v>
      </c>
      <c r="S2" s="242">
        <v>31594276.068</v>
      </c>
      <c r="T2" s="242">
        <v>24011179.037999999</v>
      </c>
      <c r="U2" s="242">
        <v>145412273.77630001</v>
      </c>
      <c r="V2" s="242">
        <v>129356352.9279</v>
      </c>
      <c r="W2" s="242">
        <v>203801644.764</v>
      </c>
      <c r="X2" s="242">
        <v>133975722.4154</v>
      </c>
      <c r="Y2" s="242">
        <v>178406576.73370001</v>
      </c>
      <c r="Z2" s="242">
        <v>168512323.54679999</v>
      </c>
      <c r="AA2" s="242">
        <v>184154158.71759999</v>
      </c>
      <c r="AB2" s="242">
        <v>172197657.1514</v>
      </c>
      <c r="AC2" s="242">
        <v>120491469.4516</v>
      </c>
      <c r="AD2" s="242">
        <v>164954920.2721</v>
      </c>
      <c r="AE2" s="242">
        <v>174909232.1812</v>
      </c>
      <c r="AF2" s="242">
        <v>159798836.02720001</v>
      </c>
      <c r="AG2" s="242">
        <v>138570671.85600001</v>
      </c>
      <c r="AH2" s="242">
        <v>118444149.5121</v>
      </c>
      <c r="AI2" s="242">
        <v>132038315.77249999</v>
      </c>
      <c r="AJ2" s="242">
        <v>176499329.78150001</v>
      </c>
      <c r="AK2" s="242">
        <v>149150455.77419999</v>
      </c>
      <c r="AL2" s="242">
        <v>144957408.0706</v>
      </c>
      <c r="AM2" s="242">
        <v>107221450.9976</v>
      </c>
    </row>
    <row r="4" spans="1:41" s="239" customFormat="1" x14ac:dyDescent="0.35">
      <c r="A4" s="239">
        <v>37</v>
      </c>
      <c r="B4" s="239" t="s">
        <v>487</v>
      </c>
      <c r="C4" s="239">
        <v>6795</v>
      </c>
      <c r="D4" s="239" t="s">
        <v>198</v>
      </c>
      <c r="E4" s="239">
        <v>7245</v>
      </c>
      <c r="F4" s="239" t="s">
        <v>79</v>
      </c>
      <c r="G4" s="239">
        <v>3050</v>
      </c>
      <c r="H4" s="239" t="s">
        <v>197</v>
      </c>
      <c r="I4" s="239" t="s">
        <v>0</v>
      </c>
      <c r="J4" s="240">
        <v>105454349.96619999</v>
      </c>
      <c r="K4" s="240">
        <v>105454349.96619999</v>
      </c>
      <c r="L4" s="240">
        <v>105454349.96619999</v>
      </c>
      <c r="M4" s="240">
        <v>105454349.96619999</v>
      </c>
      <c r="N4" s="240">
        <v>105454349.96619999</v>
      </c>
      <c r="O4" s="240">
        <v>105454349.96619999</v>
      </c>
      <c r="P4" s="240">
        <v>121033656.0387</v>
      </c>
      <c r="Q4" s="240">
        <v>121387169.2624</v>
      </c>
      <c r="R4" s="240">
        <v>136716816.63499999</v>
      </c>
      <c r="S4" s="240">
        <v>116050787.57099999</v>
      </c>
      <c r="T4" s="240">
        <v>139473649.28290001</v>
      </c>
      <c r="U4" s="240">
        <v>106290692.3159</v>
      </c>
      <c r="V4" s="240">
        <v>86300861.0264</v>
      </c>
      <c r="W4" s="240">
        <v>127753695.92380001</v>
      </c>
      <c r="X4" s="240">
        <v>104788752.1682</v>
      </c>
      <c r="Y4" s="240">
        <v>112019130.1375</v>
      </c>
      <c r="Z4" s="240">
        <v>111551590.0837</v>
      </c>
      <c r="AA4" s="240">
        <v>111212783.29440001</v>
      </c>
      <c r="AB4" s="240">
        <v>121020545.10780001</v>
      </c>
      <c r="AC4" s="240">
        <v>81582142.062399998</v>
      </c>
      <c r="AD4" s="240">
        <v>98017495.760000005</v>
      </c>
      <c r="AE4" s="240">
        <v>103803374.1894</v>
      </c>
      <c r="AF4" s="240">
        <v>79113048.106700003</v>
      </c>
      <c r="AG4" s="240">
        <v>89002291.416800007</v>
      </c>
      <c r="AH4" s="240">
        <v>84534400.489999995</v>
      </c>
      <c r="AI4" s="240">
        <v>85840316.278200001</v>
      </c>
      <c r="AJ4" s="240">
        <v>98270942.199200004</v>
      </c>
      <c r="AK4" s="240">
        <v>84651288.034899995</v>
      </c>
      <c r="AL4" s="240">
        <v>87692968.997999996</v>
      </c>
      <c r="AM4" s="240">
        <v>67874978.833399996</v>
      </c>
    </row>
    <row r="5" spans="1:41" x14ac:dyDescent="0.35"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</row>
    <row r="8" spans="1:41" x14ac:dyDescent="0.35">
      <c r="J8" s="26"/>
    </row>
    <row r="10" spans="1:41" s="95" customFormat="1" x14ac:dyDescent="0.35">
      <c r="A10" s="95">
        <v>37</v>
      </c>
      <c r="B10" s="95" t="s">
        <v>487</v>
      </c>
      <c r="C10" s="95">
        <v>6993</v>
      </c>
      <c r="D10" s="95" t="s">
        <v>495</v>
      </c>
      <c r="E10" s="95">
        <v>7245</v>
      </c>
      <c r="F10" s="95" t="s">
        <v>79</v>
      </c>
      <c r="G10" s="95">
        <v>3050</v>
      </c>
      <c r="H10" s="95" t="s">
        <v>197</v>
      </c>
      <c r="I10" s="95" t="s">
        <v>0</v>
      </c>
      <c r="J10" s="209">
        <v>30837.7284</v>
      </c>
      <c r="K10" s="209">
        <v>30837.7284</v>
      </c>
      <c r="L10" s="209">
        <v>30837.7284</v>
      </c>
      <c r="M10" s="209">
        <v>30837.7284</v>
      </c>
      <c r="N10" s="209">
        <v>30837.7284</v>
      </c>
      <c r="O10" s="209">
        <v>30837.7284</v>
      </c>
      <c r="P10" s="209">
        <v>2849.1466999999998</v>
      </c>
      <c r="Q10" s="209">
        <v>2662.7727</v>
      </c>
      <c r="R10" s="209">
        <v>2662.7727</v>
      </c>
      <c r="S10" s="209">
        <v>2662.7727</v>
      </c>
      <c r="T10" s="209">
        <v>3707.5983999999999</v>
      </c>
      <c r="U10" s="209">
        <v>0</v>
      </c>
      <c r="V10" s="209">
        <v>0</v>
      </c>
      <c r="W10" s="209">
        <v>0</v>
      </c>
      <c r="X10" s="209">
        <v>6035.2030999999997</v>
      </c>
      <c r="Y10" s="209">
        <v>0</v>
      </c>
      <c r="Z10" s="209">
        <v>3772.0007999999998</v>
      </c>
      <c r="AA10" s="209">
        <v>0</v>
      </c>
      <c r="AB10" s="209">
        <v>37719.988700000002</v>
      </c>
      <c r="AC10" s="209">
        <v>0</v>
      </c>
      <c r="AD10" s="209">
        <v>0</v>
      </c>
      <c r="AE10" s="209">
        <v>0</v>
      </c>
      <c r="AF10" s="209">
        <v>5280.7795999999998</v>
      </c>
      <c r="AG10" s="209">
        <v>0</v>
      </c>
      <c r="AH10" s="209">
        <v>0</v>
      </c>
      <c r="AI10" s="209">
        <v>7543.9985999999999</v>
      </c>
      <c r="AJ10" s="209">
        <v>311567.17700000003</v>
      </c>
      <c r="AK10" s="209">
        <v>3772.0032999999999</v>
      </c>
      <c r="AL10" s="209">
        <v>4526.3967000000002</v>
      </c>
      <c r="AM10" s="209">
        <v>36965.586600000002</v>
      </c>
    </row>
    <row r="11" spans="1:41" s="152" customFormat="1" x14ac:dyDescent="0.35">
      <c r="A11" s="152">
        <v>37</v>
      </c>
      <c r="B11" s="152" t="s">
        <v>487</v>
      </c>
      <c r="C11" s="152">
        <v>6796</v>
      </c>
      <c r="D11" s="152" t="s">
        <v>490</v>
      </c>
      <c r="E11" s="152">
        <v>7245</v>
      </c>
      <c r="F11" s="152" t="s">
        <v>79</v>
      </c>
      <c r="G11" s="152">
        <v>3050</v>
      </c>
      <c r="H11" s="152" t="s">
        <v>197</v>
      </c>
      <c r="I11" s="152" t="s">
        <v>0</v>
      </c>
      <c r="J11" s="221">
        <v>119197193.6436</v>
      </c>
      <c r="K11" s="221">
        <v>119197193.6436</v>
      </c>
      <c r="L11" s="221">
        <v>119197193.6436</v>
      </c>
      <c r="M11" s="221">
        <v>119197193.6436</v>
      </c>
      <c r="N11" s="221">
        <v>119197193.6436</v>
      </c>
      <c r="O11" s="221">
        <v>119197193.6436</v>
      </c>
      <c r="P11" s="221">
        <v>6132210.9550000001</v>
      </c>
      <c r="Q11" s="221">
        <v>17734705.949999999</v>
      </c>
      <c r="R11" s="221">
        <v>27863064.239999998</v>
      </c>
      <c r="S11" s="221">
        <v>23348728.27</v>
      </c>
      <c r="T11" s="221">
        <v>19657653.98</v>
      </c>
      <c r="U11" s="221">
        <v>138189676.5212</v>
      </c>
      <c r="V11" s="221">
        <v>121824555.45029999</v>
      </c>
      <c r="W11" s="221">
        <v>195591104.04390001</v>
      </c>
      <c r="X11" s="221">
        <v>126608754.3532</v>
      </c>
      <c r="Y11" s="221">
        <v>170355492.23320001</v>
      </c>
      <c r="Z11" s="221">
        <v>160464474.6943</v>
      </c>
      <c r="AA11" s="221">
        <v>176676223.34940001</v>
      </c>
      <c r="AB11" s="221">
        <v>165360748.49129999</v>
      </c>
      <c r="AC11" s="221">
        <v>114124297.1354</v>
      </c>
      <c r="AD11" s="221">
        <v>157158086.46489999</v>
      </c>
      <c r="AE11" s="221">
        <v>167614446.46399999</v>
      </c>
      <c r="AF11" s="221">
        <v>151782226.9434</v>
      </c>
      <c r="AG11" s="221">
        <v>131538755.5363</v>
      </c>
      <c r="AH11" s="221">
        <v>111448869.765</v>
      </c>
      <c r="AI11" s="221">
        <v>125029029.9587</v>
      </c>
      <c r="AJ11" s="221">
        <v>169132352.7493</v>
      </c>
      <c r="AK11" s="221">
        <v>142554878.60330001</v>
      </c>
      <c r="AL11" s="221">
        <v>137579661.59549999</v>
      </c>
      <c r="AM11" s="221">
        <v>102962649.69769999</v>
      </c>
    </row>
    <row r="12" spans="1:41" s="152" customFormat="1" x14ac:dyDescent="0.35">
      <c r="A12" s="152">
        <v>37</v>
      </c>
      <c r="B12" s="152" t="s">
        <v>487</v>
      </c>
      <c r="C12" s="152">
        <v>6797</v>
      </c>
      <c r="D12" s="152" t="s">
        <v>491</v>
      </c>
      <c r="E12" s="152">
        <v>7245</v>
      </c>
      <c r="F12" s="152" t="s">
        <v>79</v>
      </c>
      <c r="G12" s="152">
        <v>3050</v>
      </c>
      <c r="H12" s="152" t="s">
        <v>197</v>
      </c>
      <c r="I12" s="152" t="s">
        <v>0</v>
      </c>
      <c r="J12" s="221">
        <v>7070486.4562999997</v>
      </c>
      <c r="K12" s="221">
        <v>7070486.4562999997</v>
      </c>
      <c r="L12" s="221">
        <v>7070486.4562999997</v>
      </c>
      <c r="M12" s="221">
        <v>7070486.4562999997</v>
      </c>
      <c r="N12" s="221">
        <v>7070486.4562999997</v>
      </c>
      <c r="O12" s="221">
        <v>7070486.4562999997</v>
      </c>
      <c r="P12" s="221">
        <v>4214563.6430000002</v>
      </c>
      <c r="Q12" s="221">
        <v>6174581.2149999999</v>
      </c>
      <c r="R12" s="221">
        <v>9846791.5590000004</v>
      </c>
      <c r="S12" s="221">
        <v>8245547.7980000004</v>
      </c>
      <c r="T12" s="221">
        <v>4353525.0580000002</v>
      </c>
      <c r="U12" s="221">
        <v>7222597.2550999997</v>
      </c>
      <c r="V12" s="221">
        <v>7531797.4775999999</v>
      </c>
      <c r="W12" s="221">
        <v>8210540.7200999996</v>
      </c>
      <c r="X12" s="221">
        <v>7366968.0621999996</v>
      </c>
      <c r="Y12" s="221">
        <v>8051084.5005000001</v>
      </c>
      <c r="Z12" s="221">
        <v>8047848.8525</v>
      </c>
      <c r="AA12" s="221">
        <v>7477935.3682000004</v>
      </c>
      <c r="AB12" s="221">
        <v>6836908.6600000001</v>
      </c>
      <c r="AC12" s="221">
        <v>6367172.3162000002</v>
      </c>
      <c r="AD12" s="221">
        <v>7796833.8070999999</v>
      </c>
      <c r="AE12" s="221">
        <v>7294785.7171999998</v>
      </c>
      <c r="AF12" s="221">
        <v>8016609.0837000003</v>
      </c>
      <c r="AG12" s="221">
        <v>7031916.3196999999</v>
      </c>
      <c r="AH12" s="221">
        <v>6995279.7470000004</v>
      </c>
      <c r="AI12" s="221">
        <v>7009285.8139000004</v>
      </c>
      <c r="AJ12" s="221">
        <v>7366977.0322000002</v>
      </c>
      <c r="AK12" s="221">
        <v>6595577.1708000004</v>
      </c>
      <c r="AL12" s="221">
        <v>7377746.4751000004</v>
      </c>
      <c r="AM12" s="221">
        <v>4258801.2999</v>
      </c>
    </row>
    <row r="13" spans="1:41" s="238" customFormat="1" x14ac:dyDescent="0.35">
      <c r="A13" s="238">
        <v>37</v>
      </c>
      <c r="B13" s="238" t="s">
        <v>487</v>
      </c>
      <c r="C13" s="238">
        <v>6794</v>
      </c>
      <c r="D13" s="238" t="s">
        <v>199</v>
      </c>
      <c r="E13" s="238">
        <v>7245</v>
      </c>
      <c r="F13" s="238" t="s">
        <v>79</v>
      </c>
      <c r="G13" s="238">
        <v>3050</v>
      </c>
      <c r="H13" s="238" t="s">
        <v>197</v>
      </c>
      <c r="I13" s="238" t="s">
        <v>0</v>
      </c>
      <c r="J13" s="238">
        <v>10106313.9847</v>
      </c>
      <c r="K13" s="238">
        <v>10106313.9847</v>
      </c>
      <c r="L13" s="238">
        <v>10106313.9847</v>
      </c>
      <c r="M13" s="238">
        <v>10106313.9847</v>
      </c>
      <c r="N13" s="238">
        <v>10106313.9847</v>
      </c>
      <c r="O13" s="238">
        <v>10106313.9847</v>
      </c>
      <c r="P13" s="238">
        <v>1028769.936</v>
      </c>
      <c r="Q13" s="238">
        <v>1094889.0660000001</v>
      </c>
      <c r="R13" s="238">
        <v>1778325.64</v>
      </c>
      <c r="S13" s="238">
        <v>1409305.1880000001</v>
      </c>
      <c r="T13" s="238">
        <v>1369528.0449999999</v>
      </c>
      <c r="U13" s="238">
        <v>11794193.237</v>
      </c>
      <c r="V13" s="238">
        <v>14087459.382999999</v>
      </c>
      <c r="W13" s="238">
        <v>14836415.9506</v>
      </c>
      <c r="X13" s="238">
        <v>15395017.8608</v>
      </c>
      <c r="Y13" s="238">
        <v>14192711.6368</v>
      </c>
      <c r="Z13" s="238">
        <v>14956583.7827</v>
      </c>
      <c r="AA13" s="238">
        <v>12963854.4757</v>
      </c>
      <c r="AB13" s="238">
        <v>14213534.646</v>
      </c>
      <c r="AC13" s="238">
        <v>8963478.4526000004</v>
      </c>
      <c r="AD13" s="238">
        <v>11273246.1252</v>
      </c>
      <c r="AE13" s="238">
        <v>11767878.2161</v>
      </c>
      <c r="AF13" s="238">
        <v>10427147.127499999</v>
      </c>
      <c r="AG13" s="238">
        <v>12189034.6087</v>
      </c>
      <c r="AH13" s="238">
        <v>10443231.398700001</v>
      </c>
      <c r="AI13" s="238">
        <v>13094587.1559</v>
      </c>
      <c r="AJ13" s="238">
        <v>12828221.315300001</v>
      </c>
      <c r="AK13" s="238">
        <v>12498509.6829</v>
      </c>
      <c r="AL13" s="238">
        <v>10850349.474099999</v>
      </c>
      <c r="AM13" s="238">
        <v>9095263.2284999993</v>
      </c>
    </row>
    <row r="14" spans="1:41" s="151" customFormat="1" x14ac:dyDescent="0.35">
      <c r="A14" s="151">
        <v>37</v>
      </c>
      <c r="B14" s="151" t="s">
        <v>487</v>
      </c>
      <c r="C14" s="151">
        <v>6790</v>
      </c>
      <c r="D14" s="151" t="s">
        <v>497</v>
      </c>
      <c r="E14" s="151">
        <v>7245</v>
      </c>
      <c r="F14" s="151" t="s">
        <v>79</v>
      </c>
      <c r="G14" s="151">
        <v>3050</v>
      </c>
      <c r="H14" s="151" t="s">
        <v>197</v>
      </c>
      <c r="I14" s="151" t="s">
        <v>0</v>
      </c>
      <c r="J14" s="238">
        <v>92457455.772400007</v>
      </c>
      <c r="K14" s="238">
        <v>92457455.772400007</v>
      </c>
      <c r="L14" s="238">
        <v>92457455.772400007</v>
      </c>
      <c r="M14" s="238">
        <v>92457455.772400007</v>
      </c>
      <c r="N14" s="238">
        <v>92457455.772400007</v>
      </c>
      <c r="O14" s="238">
        <v>92457455.772400007</v>
      </c>
      <c r="P14" s="238">
        <v>118293367.58</v>
      </c>
      <c r="Q14" s="238">
        <v>118358261.90000001</v>
      </c>
      <c r="R14" s="238">
        <v>130274614.27</v>
      </c>
      <c r="S14" s="238">
        <v>110716850.34999999</v>
      </c>
      <c r="T14" s="238">
        <v>135885265.77000001</v>
      </c>
      <c r="U14" s="238">
        <v>94496499.078899994</v>
      </c>
      <c r="V14" s="238">
        <v>72213401.643399999</v>
      </c>
      <c r="W14" s="238">
        <v>112917279.97319999</v>
      </c>
      <c r="X14" s="238">
        <v>89393734.307400003</v>
      </c>
      <c r="Y14" s="238">
        <v>97826418.500699997</v>
      </c>
      <c r="Z14" s="238">
        <v>96595006.300999999</v>
      </c>
      <c r="AA14" s="238">
        <v>98248928.818700001</v>
      </c>
      <c r="AB14" s="238">
        <v>106807010.46170001</v>
      </c>
      <c r="AC14" s="238">
        <v>72618663.609799996</v>
      </c>
      <c r="AD14" s="238">
        <v>86744249.634800002</v>
      </c>
      <c r="AE14" s="238">
        <v>92035495.973299995</v>
      </c>
      <c r="AF14" s="238">
        <v>68685900.979200006</v>
      </c>
      <c r="AG14" s="238">
        <v>76813256.808200002</v>
      </c>
      <c r="AH14" s="238">
        <v>74091169.091199994</v>
      </c>
      <c r="AI14" s="238">
        <v>72745729.122299999</v>
      </c>
      <c r="AJ14" s="238">
        <v>85442720.883900002</v>
      </c>
      <c r="AK14" s="238">
        <v>72152778.351999998</v>
      </c>
      <c r="AL14" s="238">
        <v>76842619.523900002</v>
      </c>
      <c r="AM14" s="238">
        <v>58779715.604900002</v>
      </c>
    </row>
    <row r="15" spans="1:41" s="30" customFormat="1" x14ac:dyDescent="0.35">
      <c r="A15" s="30">
        <v>37</v>
      </c>
      <c r="B15" s="30" t="s">
        <v>487</v>
      </c>
      <c r="C15" s="30">
        <v>6760</v>
      </c>
      <c r="D15" s="30" t="s">
        <v>200</v>
      </c>
      <c r="E15" s="30">
        <v>7245</v>
      </c>
      <c r="F15" s="30" t="s">
        <v>79</v>
      </c>
      <c r="G15" s="30">
        <v>3050</v>
      </c>
      <c r="H15" s="30" t="s">
        <v>197</v>
      </c>
      <c r="I15" s="30" t="s">
        <v>0</v>
      </c>
      <c r="J15" s="71">
        <v>77821747.382400006</v>
      </c>
      <c r="K15" s="71">
        <v>77821747.382400006</v>
      </c>
      <c r="L15" s="71">
        <v>77821747.382400006</v>
      </c>
      <c r="M15" s="71">
        <v>77821747.382400006</v>
      </c>
      <c r="N15" s="71">
        <v>77821747.382400006</v>
      </c>
      <c r="O15" s="71">
        <v>77821747.382400006</v>
      </c>
      <c r="P15" s="71">
        <v>40572623.619999997</v>
      </c>
      <c r="Q15" s="71">
        <v>48646076.649999999</v>
      </c>
      <c r="R15" s="71">
        <v>72616126.260000005</v>
      </c>
      <c r="S15" s="71">
        <v>59740978.280000001</v>
      </c>
      <c r="T15" s="71">
        <v>65865737.100000001</v>
      </c>
      <c r="U15" s="71">
        <v>93222310.555199996</v>
      </c>
      <c r="V15" s="71">
        <v>71196073.676799998</v>
      </c>
      <c r="W15" s="71">
        <v>110502043.22499999</v>
      </c>
      <c r="X15" s="71">
        <v>87963737.782100007</v>
      </c>
      <c r="Y15" s="71">
        <v>95966702.026700005</v>
      </c>
      <c r="Z15" s="71">
        <v>94709646.810599998</v>
      </c>
      <c r="AA15" s="71">
        <v>96879212.827099994</v>
      </c>
      <c r="AB15" s="71">
        <v>105224428.936</v>
      </c>
      <c r="AC15" s="71">
        <v>71624313.620700002</v>
      </c>
      <c r="AD15" s="71">
        <v>85378517.846300006</v>
      </c>
      <c r="AE15" s="71">
        <v>90664636.4648</v>
      </c>
      <c r="AF15" s="71">
        <v>67704487.696600005</v>
      </c>
      <c r="AG15" s="71">
        <v>75602690.496700004</v>
      </c>
      <c r="AH15" s="71">
        <v>73004100.950900003</v>
      </c>
      <c r="AI15" s="71">
        <v>71823706.598700002</v>
      </c>
      <c r="AJ15" s="71">
        <v>83700875.189700007</v>
      </c>
      <c r="AK15" s="71">
        <v>71366302.483899996</v>
      </c>
      <c r="AL15" s="71">
        <v>75664623.255400002</v>
      </c>
      <c r="AM15" s="71">
        <v>58081984.823700003</v>
      </c>
    </row>
    <row r="16" spans="1:41" s="30" customFormat="1" x14ac:dyDescent="0.35">
      <c r="A16" s="30">
        <v>37</v>
      </c>
      <c r="B16" s="30" t="s">
        <v>487</v>
      </c>
      <c r="C16" s="30">
        <v>6789</v>
      </c>
      <c r="D16" s="30" t="s">
        <v>494</v>
      </c>
      <c r="E16" s="30">
        <v>7245</v>
      </c>
      <c r="F16" s="30" t="s">
        <v>79</v>
      </c>
      <c r="G16" s="30">
        <v>3050</v>
      </c>
      <c r="H16" s="30" t="s">
        <v>197</v>
      </c>
      <c r="I16" s="30" t="s">
        <v>0</v>
      </c>
      <c r="J16" s="71">
        <v>14635708.3901</v>
      </c>
      <c r="K16" s="71">
        <v>14635708.3901</v>
      </c>
      <c r="L16" s="71">
        <v>14635708.3901</v>
      </c>
      <c r="M16" s="71">
        <v>14635708.3901</v>
      </c>
      <c r="N16" s="71">
        <v>14635708.3901</v>
      </c>
      <c r="O16" s="71">
        <v>14635708.3901</v>
      </c>
      <c r="P16" s="71">
        <v>77720743.959999993</v>
      </c>
      <c r="Q16" s="71">
        <v>69712185.25</v>
      </c>
      <c r="R16" s="71">
        <v>57658488.009999998</v>
      </c>
      <c r="S16" s="71">
        <v>50975872.07</v>
      </c>
      <c r="T16" s="71">
        <v>70019528.670000002</v>
      </c>
      <c r="U16" s="71">
        <v>1274188.5237</v>
      </c>
      <c r="V16" s="71">
        <v>1017327.9666</v>
      </c>
      <c r="W16" s="71">
        <v>2415236.7481999998</v>
      </c>
      <c r="X16" s="71">
        <v>1429996.5253000001</v>
      </c>
      <c r="Y16" s="71">
        <v>1859716.4739999999</v>
      </c>
      <c r="Z16" s="71">
        <v>1885359.4904</v>
      </c>
      <c r="AA16" s="71">
        <v>1369715.9916000001</v>
      </c>
      <c r="AB16" s="71">
        <v>1582581.5257000001</v>
      </c>
      <c r="AC16" s="71">
        <v>994349.98910000001</v>
      </c>
      <c r="AD16" s="71">
        <v>1365731.7885</v>
      </c>
      <c r="AE16" s="71">
        <v>1370859.5083999999</v>
      </c>
      <c r="AF16" s="71">
        <v>981413.28269999998</v>
      </c>
      <c r="AG16" s="71">
        <v>1210566.3115000001</v>
      </c>
      <c r="AH16" s="71">
        <v>1087068.1403000001</v>
      </c>
      <c r="AI16" s="71">
        <v>922022.52359999996</v>
      </c>
      <c r="AJ16" s="71">
        <v>1741845.6942</v>
      </c>
      <c r="AK16" s="71">
        <v>786475.86809999996</v>
      </c>
      <c r="AL16" s="71">
        <v>1177996.2685</v>
      </c>
      <c r="AM16" s="71">
        <v>697730.78119999997</v>
      </c>
    </row>
    <row r="17" spans="1:39" s="151" customFormat="1" x14ac:dyDescent="0.35">
      <c r="A17" s="151">
        <v>37</v>
      </c>
      <c r="B17" s="151" t="s">
        <v>487</v>
      </c>
      <c r="C17" s="151">
        <v>6793</v>
      </c>
      <c r="D17" s="151" t="s">
        <v>496</v>
      </c>
      <c r="E17" s="151">
        <v>7245</v>
      </c>
      <c r="F17" s="151" t="s">
        <v>79</v>
      </c>
      <c r="G17" s="151">
        <v>3050</v>
      </c>
      <c r="H17" s="151" t="s">
        <v>197</v>
      </c>
      <c r="I17" s="151" t="s">
        <v>0</v>
      </c>
      <c r="J17" s="238">
        <v>2890580.2089999998</v>
      </c>
      <c r="K17" s="238">
        <v>2890580.2089999998</v>
      </c>
      <c r="L17" s="238">
        <v>2890580.2089999998</v>
      </c>
      <c r="M17" s="238">
        <v>2890580.2089999998</v>
      </c>
      <c r="N17" s="238">
        <v>2890580.2089999998</v>
      </c>
      <c r="O17" s="238">
        <v>2890580.2089999998</v>
      </c>
      <c r="P17" s="238">
        <v>1711518.5227000001</v>
      </c>
      <c r="Q17" s="238">
        <v>1934018.2964000001</v>
      </c>
      <c r="R17" s="238">
        <v>4663876.7249999996</v>
      </c>
      <c r="S17" s="238">
        <v>3924632.0329999998</v>
      </c>
      <c r="T17" s="238">
        <v>2218855.4679</v>
      </c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</row>
    <row r="18" spans="1:39" s="30" customFormat="1" x14ac:dyDescent="0.35">
      <c r="A18" s="30">
        <v>37</v>
      </c>
      <c r="B18" s="30" t="s">
        <v>487</v>
      </c>
      <c r="C18" s="30">
        <v>6792</v>
      </c>
      <c r="D18" s="30" t="s">
        <v>493</v>
      </c>
      <c r="E18" s="30">
        <v>7245</v>
      </c>
      <c r="F18" s="30" t="s">
        <v>79</v>
      </c>
      <c r="G18" s="30">
        <v>3050</v>
      </c>
      <c r="H18" s="30" t="s">
        <v>197</v>
      </c>
      <c r="I18" s="30" t="s">
        <v>0</v>
      </c>
      <c r="J18" s="71">
        <v>1306783.6571</v>
      </c>
      <c r="K18" s="71">
        <v>1306783.6571</v>
      </c>
      <c r="L18" s="71">
        <v>1306783.6571</v>
      </c>
      <c r="M18" s="71">
        <v>1306783.6571</v>
      </c>
      <c r="N18" s="71">
        <v>1306783.6571</v>
      </c>
      <c r="O18" s="71">
        <v>1306783.6571</v>
      </c>
      <c r="P18" s="71">
        <v>1181055.0589999999</v>
      </c>
      <c r="Q18" s="71">
        <v>874472.1054</v>
      </c>
      <c r="R18" s="71">
        <v>1765069.388</v>
      </c>
      <c r="S18" s="71">
        <v>1846962.3470000001</v>
      </c>
      <c r="T18" s="71">
        <v>866359.38589999999</v>
      </c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</row>
    <row r="19" spans="1:39" s="71" customFormat="1" x14ac:dyDescent="0.35">
      <c r="A19" s="71">
        <v>37</v>
      </c>
      <c r="B19" s="71" t="s">
        <v>487</v>
      </c>
      <c r="C19" s="71">
        <v>6791</v>
      </c>
      <c r="D19" s="71" t="s">
        <v>492</v>
      </c>
      <c r="E19" s="71">
        <v>7245</v>
      </c>
      <c r="F19" s="71" t="s">
        <v>79</v>
      </c>
      <c r="G19" s="71">
        <v>3050</v>
      </c>
      <c r="H19" s="71" t="s">
        <v>197</v>
      </c>
      <c r="I19" s="71" t="s">
        <v>0</v>
      </c>
      <c r="J19" s="71">
        <v>1583796.5519000001</v>
      </c>
      <c r="K19" s="71">
        <v>1583796.5519000001</v>
      </c>
      <c r="L19" s="71">
        <v>1583796.5519000001</v>
      </c>
      <c r="M19" s="71">
        <v>1583796.5519000001</v>
      </c>
      <c r="N19" s="71">
        <v>1583796.5519000001</v>
      </c>
      <c r="O19" s="71">
        <v>1583796.5519000001</v>
      </c>
      <c r="P19" s="71">
        <v>530463.46369999996</v>
      </c>
      <c r="Q19" s="71">
        <v>1059546.1910000001</v>
      </c>
      <c r="R19" s="71">
        <v>2898807.3369999998</v>
      </c>
      <c r="S19" s="71">
        <v>2077669.686</v>
      </c>
      <c r="T19" s="71">
        <v>1352496.0819999999</v>
      </c>
    </row>
    <row r="21" spans="1:39" x14ac:dyDescent="0.35">
      <c r="D21" s="26">
        <f>J4-J15</f>
        <v>27632602.583799988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6B24-6C07-45A9-8935-D3108DB91FC1}">
  <sheetPr>
    <tabColor rgb="FFFF0000"/>
  </sheetPr>
  <dimension ref="A2:AO209"/>
  <sheetViews>
    <sheetView topLeftCell="A7" workbookViewId="0">
      <selection activeCell="A58" sqref="A58:B67"/>
    </sheetView>
  </sheetViews>
  <sheetFormatPr defaultRowHeight="14.5" x14ac:dyDescent="0.35"/>
  <sheetData>
    <row r="2" spans="1:41" s="55" customFormat="1" x14ac:dyDescent="0.35">
      <c r="A2" s="55">
        <v>1971</v>
      </c>
      <c r="B2" s="55">
        <f>A2+1</f>
        <v>1972</v>
      </c>
      <c r="C2" s="55">
        <f t="shared" ref="C2:T2" si="0">B2+1</f>
        <v>1973</v>
      </c>
      <c r="D2" s="55">
        <f t="shared" si="0"/>
        <v>1974</v>
      </c>
      <c r="E2" s="55">
        <f t="shared" si="0"/>
        <v>1975</v>
      </c>
      <c r="F2" s="55">
        <f t="shared" si="0"/>
        <v>1976</v>
      </c>
      <c r="G2" s="55">
        <f t="shared" si="0"/>
        <v>1977</v>
      </c>
      <c r="H2" s="55">
        <f t="shared" si="0"/>
        <v>1978</v>
      </c>
      <c r="I2" s="55">
        <f t="shared" si="0"/>
        <v>1979</v>
      </c>
      <c r="J2" s="55">
        <f t="shared" si="0"/>
        <v>1980</v>
      </c>
      <c r="K2" s="55">
        <f t="shared" si="0"/>
        <v>1981</v>
      </c>
      <c r="L2" s="55">
        <f t="shared" si="0"/>
        <v>1982</v>
      </c>
      <c r="M2" s="55">
        <f t="shared" si="0"/>
        <v>1983</v>
      </c>
      <c r="N2" s="55">
        <f t="shared" si="0"/>
        <v>1984</v>
      </c>
      <c r="O2" s="55">
        <f t="shared" si="0"/>
        <v>1985</v>
      </c>
      <c r="P2" s="55">
        <f t="shared" si="0"/>
        <v>1986</v>
      </c>
      <c r="Q2" s="55">
        <f t="shared" si="0"/>
        <v>1987</v>
      </c>
      <c r="R2" s="55">
        <f t="shared" si="0"/>
        <v>1988</v>
      </c>
      <c r="S2" s="55">
        <f t="shared" si="0"/>
        <v>1989</v>
      </c>
      <c r="T2" s="55">
        <f t="shared" si="0"/>
        <v>1990</v>
      </c>
      <c r="U2" s="55">
        <v>1991</v>
      </c>
      <c r="V2" s="55">
        <v>1992</v>
      </c>
      <c r="W2" s="55">
        <v>1993</v>
      </c>
      <c r="X2" s="55">
        <v>1994</v>
      </c>
      <c r="Y2" s="55">
        <v>1995</v>
      </c>
      <c r="Z2" s="55">
        <v>1996</v>
      </c>
      <c r="AA2" s="55">
        <v>1997</v>
      </c>
      <c r="AB2" s="55">
        <v>1998</v>
      </c>
      <c r="AC2" s="55">
        <v>1999</v>
      </c>
      <c r="AD2" s="55">
        <v>2000</v>
      </c>
      <c r="AE2" s="55">
        <v>2001</v>
      </c>
      <c r="AF2" s="55">
        <v>2002</v>
      </c>
      <c r="AG2" s="55">
        <v>2003</v>
      </c>
      <c r="AH2" s="55">
        <v>2004</v>
      </c>
      <c r="AI2" s="55">
        <v>2005</v>
      </c>
      <c r="AJ2" s="55">
        <v>2006</v>
      </c>
      <c r="AK2" s="55">
        <v>2007</v>
      </c>
      <c r="AL2" s="55">
        <v>2008</v>
      </c>
      <c r="AM2" s="55">
        <v>2009</v>
      </c>
      <c r="AN2" s="55">
        <v>2010</v>
      </c>
      <c r="AO2" s="55">
        <f>AN2+1</f>
        <v>2011</v>
      </c>
    </row>
    <row r="3" spans="1:41" x14ac:dyDescent="0.35">
      <c r="A3" s="17" t="s">
        <v>137</v>
      </c>
      <c r="B3" s="17" t="s">
        <v>137</v>
      </c>
      <c r="C3" s="17" t="s">
        <v>137</v>
      </c>
      <c r="D3" s="17" t="s">
        <v>137</v>
      </c>
      <c r="E3" s="17" t="s">
        <v>137</v>
      </c>
      <c r="F3" s="17" t="s">
        <v>137</v>
      </c>
      <c r="G3" s="17" t="s">
        <v>137</v>
      </c>
      <c r="H3" s="17" t="s">
        <v>137</v>
      </c>
      <c r="I3" s="17" t="s">
        <v>137</v>
      </c>
      <c r="J3" s="17" t="s">
        <v>137</v>
      </c>
      <c r="K3" s="17" t="s">
        <v>137</v>
      </c>
      <c r="L3" s="17" t="s">
        <v>137</v>
      </c>
      <c r="M3" s="17" t="s">
        <v>137</v>
      </c>
      <c r="N3" s="17" t="s">
        <v>137</v>
      </c>
      <c r="O3" s="17" t="s">
        <v>137</v>
      </c>
      <c r="P3" s="17" t="s">
        <v>137</v>
      </c>
      <c r="Q3" s="17" t="s">
        <v>137</v>
      </c>
      <c r="R3" s="17" t="s">
        <v>137</v>
      </c>
      <c r="S3" s="17" t="s">
        <v>137</v>
      </c>
      <c r="T3" s="17" t="s">
        <v>137</v>
      </c>
      <c r="U3" s="17" t="s">
        <v>137</v>
      </c>
      <c r="V3" s="17" t="s">
        <v>137</v>
      </c>
      <c r="W3" s="17" t="s">
        <v>137</v>
      </c>
      <c r="X3" s="17" t="s">
        <v>137</v>
      </c>
      <c r="Y3" s="17" t="s">
        <v>137</v>
      </c>
      <c r="Z3" s="17" t="s">
        <v>137</v>
      </c>
      <c r="AA3" s="17" t="s">
        <v>137</v>
      </c>
      <c r="AB3" s="17" t="s">
        <v>137</v>
      </c>
      <c r="AC3" s="17" t="s">
        <v>137</v>
      </c>
      <c r="AD3" s="17" t="s">
        <v>137</v>
      </c>
      <c r="AE3" s="17" t="s">
        <v>137</v>
      </c>
      <c r="AF3" s="17" t="s">
        <v>137</v>
      </c>
      <c r="AG3" s="17" t="s">
        <v>137</v>
      </c>
      <c r="AH3" s="17" t="s">
        <v>137</v>
      </c>
      <c r="AI3" s="17" t="s">
        <v>137</v>
      </c>
      <c r="AJ3" s="17" t="s">
        <v>137</v>
      </c>
      <c r="AK3" s="17" t="s">
        <v>137</v>
      </c>
      <c r="AL3" s="17" t="s">
        <v>137</v>
      </c>
      <c r="AM3" s="17" t="s">
        <v>137</v>
      </c>
      <c r="AN3" s="17" t="s">
        <v>137</v>
      </c>
      <c r="AO3" s="17" t="s">
        <v>137</v>
      </c>
    </row>
    <row r="4" spans="1:41" x14ac:dyDescent="0.35">
      <c r="A4" s="17">
        <v>440.738</v>
      </c>
      <c r="B4" s="17">
        <v>499.83600000000001</v>
      </c>
      <c r="C4" s="17">
        <v>435.60700000000003</v>
      </c>
      <c r="D4" s="17">
        <v>466.98599999999999</v>
      </c>
      <c r="E4" s="17">
        <v>421.65100000000001</v>
      </c>
      <c r="F4" s="17">
        <v>495.02100000000002</v>
      </c>
      <c r="G4" s="17">
        <v>436.22399999999999</v>
      </c>
      <c r="H4" s="17">
        <v>356.803</v>
      </c>
      <c r="I4" s="17">
        <v>340.44499999999999</v>
      </c>
      <c r="J4" s="17">
        <v>363.20100000000002</v>
      </c>
      <c r="K4" s="17">
        <v>419.15</v>
      </c>
      <c r="L4" s="17">
        <v>442.15699999999998</v>
      </c>
      <c r="M4" s="17">
        <v>410.45699999999999</v>
      </c>
      <c r="N4" s="17">
        <v>387.774</v>
      </c>
      <c r="O4" s="17">
        <v>414.303</v>
      </c>
      <c r="P4" s="17">
        <v>413.24700000000001</v>
      </c>
      <c r="Q4" s="17">
        <v>388.55</v>
      </c>
      <c r="R4" s="17">
        <v>498.43599999999998</v>
      </c>
      <c r="S4" s="17">
        <v>564.34299999999996</v>
      </c>
      <c r="T4" s="17">
        <v>476.44299999999998</v>
      </c>
      <c r="U4" s="17">
        <v>533.31899999999996</v>
      </c>
      <c r="V4" s="17">
        <v>485.38099999999997</v>
      </c>
      <c r="W4" s="17">
        <v>452.54300000000001</v>
      </c>
      <c r="X4" s="17">
        <v>457.93</v>
      </c>
      <c r="Y4" s="17">
        <v>474.75200000000001</v>
      </c>
      <c r="Z4" s="17">
        <v>499.59699999999998</v>
      </c>
      <c r="AA4" s="17">
        <v>450.30900000000003</v>
      </c>
      <c r="AB4" s="17">
        <v>481.83800000000002</v>
      </c>
      <c r="AC4" s="17">
        <v>424.666</v>
      </c>
      <c r="AD4" s="17">
        <v>424.815</v>
      </c>
      <c r="AE4" s="17">
        <v>441.08800000000002</v>
      </c>
      <c r="AF4" s="17">
        <v>413.78800000000001</v>
      </c>
      <c r="AG4" s="17">
        <v>413.78800000000001</v>
      </c>
      <c r="AH4" s="17">
        <v>411.02</v>
      </c>
      <c r="AI4" s="17">
        <v>458.99200000000002</v>
      </c>
      <c r="AJ4" s="17">
        <v>486.375</v>
      </c>
      <c r="AK4" s="17">
        <v>391.40199999999999</v>
      </c>
      <c r="AL4" s="17">
        <v>333.53300000000002</v>
      </c>
      <c r="AM4" s="17">
        <v>266.89</v>
      </c>
      <c r="AN4" s="17">
        <v>407.04700000000003</v>
      </c>
      <c r="AO4" s="17">
        <v>491.31099999999998</v>
      </c>
    </row>
    <row r="5" spans="1:41" x14ac:dyDescent="0.35">
      <c r="A5" s="17">
        <v>456.29399999999998</v>
      </c>
      <c r="B5" s="17">
        <v>511.95100000000002</v>
      </c>
      <c r="C5" s="17">
        <v>472.73599999999999</v>
      </c>
      <c r="D5" s="17">
        <v>469.21</v>
      </c>
      <c r="E5" s="17">
        <v>425.05200000000002</v>
      </c>
      <c r="F5" s="17">
        <v>498.589</v>
      </c>
      <c r="G5" s="17">
        <v>446.38200000000001</v>
      </c>
      <c r="H5" s="17">
        <v>373.37799999999999</v>
      </c>
      <c r="I5" s="17">
        <v>357.63600000000002</v>
      </c>
      <c r="J5" s="17">
        <v>369.29500000000002</v>
      </c>
      <c r="K5" s="17">
        <v>430.68400000000003</v>
      </c>
      <c r="L5" s="17">
        <v>450.25599999999997</v>
      </c>
      <c r="M5" s="17">
        <v>411.03</v>
      </c>
      <c r="N5" s="17">
        <v>401.52100000000002</v>
      </c>
      <c r="O5" s="17">
        <v>419.21600000000001</v>
      </c>
      <c r="P5" s="17">
        <v>427.33300000000003</v>
      </c>
      <c r="Q5" s="17">
        <v>393.69900000000001</v>
      </c>
      <c r="R5" s="17">
        <v>503.77</v>
      </c>
      <c r="S5" s="17">
        <v>574.82100000000003</v>
      </c>
      <c r="T5" s="17">
        <v>486.06400000000002</v>
      </c>
      <c r="U5" s="17">
        <v>559.75400000000002</v>
      </c>
      <c r="V5" s="17">
        <v>488.61700000000002</v>
      </c>
      <c r="W5" s="17">
        <v>510.26100000000002</v>
      </c>
      <c r="X5" s="17">
        <v>544.86400000000003</v>
      </c>
      <c r="Y5" s="17">
        <v>514.34299999999996</v>
      </c>
      <c r="Z5" s="17">
        <v>505.08600000000001</v>
      </c>
      <c r="AA5" s="17">
        <v>454.08699999999999</v>
      </c>
      <c r="AB5" s="17">
        <v>487.62900000000002</v>
      </c>
      <c r="AC5" s="17">
        <v>506.97300000000001</v>
      </c>
      <c r="AD5" s="17">
        <v>433.28</v>
      </c>
      <c r="AE5" s="17">
        <v>459.10500000000002</v>
      </c>
      <c r="AF5" s="17">
        <v>454.88499999999999</v>
      </c>
      <c r="AG5" s="17">
        <v>454.88499999999999</v>
      </c>
      <c r="AH5" s="17">
        <v>448.702</v>
      </c>
      <c r="AI5" s="17">
        <v>476.23599999999999</v>
      </c>
      <c r="AJ5" s="17">
        <v>488.63799999999998</v>
      </c>
      <c r="AK5" s="17">
        <v>410.56200000000001</v>
      </c>
      <c r="AL5" s="17">
        <v>354.42399999999998</v>
      </c>
      <c r="AM5" s="17">
        <v>290.90800000000002</v>
      </c>
      <c r="AN5" s="17">
        <v>426.32400000000001</v>
      </c>
      <c r="AO5" s="17">
        <v>510.88400000000001</v>
      </c>
    </row>
    <row r="6" spans="1:41" x14ac:dyDescent="0.35">
      <c r="A6" s="17">
        <v>469.80399999999997</v>
      </c>
      <c r="B6" s="17">
        <v>522.97299999999996</v>
      </c>
      <c r="C6" s="17">
        <v>481.22699999999998</v>
      </c>
      <c r="D6" s="17">
        <v>482.68099999999998</v>
      </c>
      <c r="E6" s="17">
        <v>425.05200000000002</v>
      </c>
      <c r="F6" s="17">
        <v>498.85</v>
      </c>
      <c r="G6" s="17">
        <v>449.24299999999999</v>
      </c>
      <c r="H6" s="17">
        <v>376.935</v>
      </c>
      <c r="I6" s="17">
        <v>360.32900000000001</v>
      </c>
      <c r="J6" s="17">
        <v>389.23</v>
      </c>
      <c r="K6" s="17">
        <v>437.88499999999999</v>
      </c>
      <c r="L6" s="17">
        <v>461.98899999999998</v>
      </c>
      <c r="M6" s="17">
        <v>415.017</v>
      </c>
      <c r="N6" s="17">
        <v>418.86500000000001</v>
      </c>
      <c r="O6" s="17">
        <v>423.72699999999998</v>
      </c>
      <c r="P6" s="17">
        <v>430.60599999999999</v>
      </c>
      <c r="Q6" s="17">
        <v>409.71499999999997</v>
      </c>
      <c r="R6" s="17">
        <v>506.20600000000002</v>
      </c>
      <c r="S6" s="17">
        <v>574.86500000000001</v>
      </c>
      <c r="T6" s="17">
        <v>486.23500000000001</v>
      </c>
      <c r="U6" s="17">
        <v>563.56100000000004</v>
      </c>
      <c r="V6" s="17">
        <v>505.613</v>
      </c>
      <c r="W6" s="17">
        <v>517.70899999999995</v>
      </c>
      <c r="X6" s="17">
        <v>555.952</v>
      </c>
      <c r="Y6" s="17">
        <v>535.548</v>
      </c>
      <c r="Z6" s="17">
        <v>505.94400000000002</v>
      </c>
      <c r="AA6" s="17">
        <v>456.62</v>
      </c>
      <c r="AB6" s="17">
        <v>495.46100000000001</v>
      </c>
      <c r="AC6" s="17">
        <v>522.16499999999996</v>
      </c>
      <c r="AD6" s="17">
        <v>437.02499999999998</v>
      </c>
      <c r="AE6" s="17">
        <v>488.39299999999997</v>
      </c>
      <c r="AF6" s="17">
        <v>455.07799999999997</v>
      </c>
      <c r="AG6" s="17">
        <v>455.07799999999997</v>
      </c>
      <c r="AH6" s="17">
        <v>459.37700000000001</v>
      </c>
      <c r="AI6" s="17">
        <v>499.77300000000002</v>
      </c>
      <c r="AJ6" s="17">
        <v>500.38299999999998</v>
      </c>
      <c r="AK6" s="17">
        <v>424.38099999999997</v>
      </c>
      <c r="AL6" s="17">
        <v>357.72</v>
      </c>
      <c r="AM6" s="17">
        <v>295.291</v>
      </c>
      <c r="AN6" s="17">
        <v>435.50799999999998</v>
      </c>
      <c r="AO6" s="17">
        <v>518.87300000000005</v>
      </c>
    </row>
    <row r="7" spans="1:41" x14ac:dyDescent="0.35">
      <c r="A7" s="17">
        <v>475.41899999999998</v>
      </c>
      <c r="B7" s="17">
        <v>530.84699999999998</v>
      </c>
      <c r="C7" s="17">
        <v>488.33199999999999</v>
      </c>
      <c r="D7" s="17">
        <v>489.51799999999997</v>
      </c>
      <c r="E7" s="17">
        <v>430.01600000000002</v>
      </c>
      <c r="F7" s="17">
        <v>512.64200000000005</v>
      </c>
      <c r="G7" s="17">
        <v>452.78300000000002</v>
      </c>
      <c r="H7" s="17">
        <v>386.70299999999997</v>
      </c>
      <c r="I7" s="17">
        <v>364.53699999999998</v>
      </c>
      <c r="J7" s="17">
        <v>402.25200000000001</v>
      </c>
      <c r="K7" s="17">
        <v>438.1</v>
      </c>
      <c r="L7" s="17">
        <v>462.58199999999999</v>
      </c>
      <c r="M7" s="17">
        <v>417.36700000000002</v>
      </c>
      <c r="N7" s="17">
        <v>439.565</v>
      </c>
      <c r="O7" s="17">
        <v>436.322</v>
      </c>
      <c r="P7" s="17">
        <v>436.73099999999999</v>
      </c>
      <c r="Q7" s="17">
        <v>419.78800000000001</v>
      </c>
      <c r="R7" s="17">
        <v>523.64599999999996</v>
      </c>
      <c r="S7" s="17">
        <v>577.56899999999996</v>
      </c>
      <c r="T7" s="17">
        <v>489.04899999999998</v>
      </c>
      <c r="U7" s="17">
        <v>563.99699999999996</v>
      </c>
      <c r="V7" s="17">
        <v>508.423</v>
      </c>
      <c r="W7" s="17">
        <v>530.78200000000004</v>
      </c>
      <c r="X7" s="17">
        <v>557.02200000000005</v>
      </c>
      <c r="Y7" s="17">
        <v>551.56500000000005</v>
      </c>
      <c r="Z7" s="17">
        <v>506.75099999999998</v>
      </c>
      <c r="AA7" s="17">
        <v>469.24799999999999</v>
      </c>
      <c r="AB7" s="17">
        <v>504.3</v>
      </c>
      <c r="AC7" s="17">
        <v>524.80700000000002</v>
      </c>
      <c r="AD7" s="17">
        <v>446.779</v>
      </c>
      <c r="AE7" s="17">
        <v>497.50799999999998</v>
      </c>
      <c r="AF7" s="17">
        <v>463.68200000000002</v>
      </c>
      <c r="AG7" s="17">
        <v>463.68200000000002</v>
      </c>
      <c r="AH7" s="17">
        <v>482.72500000000002</v>
      </c>
      <c r="AI7" s="17">
        <v>505.09500000000003</v>
      </c>
      <c r="AJ7" s="17">
        <v>504.11399999999998</v>
      </c>
      <c r="AK7" s="17">
        <v>429.54300000000001</v>
      </c>
      <c r="AL7" s="17">
        <v>382.47399999999999</v>
      </c>
      <c r="AM7" s="17">
        <v>309.83999999999997</v>
      </c>
      <c r="AN7" s="17">
        <v>451.79599999999999</v>
      </c>
      <c r="AO7" s="17">
        <v>532.95600000000002</v>
      </c>
    </row>
    <row r="8" spans="1:41" x14ac:dyDescent="0.35">
      <c r="A8" s="17">
        <v>485.71899999999999</v>
      </c>
      <c r="B8" s="17">
        <v>531.08000000000004</v>
      </c>
      <c r="C8" s="17">
        <v>490.26</v>
      </c>
      <c r="D8" s="17">
        <v>494.51600000000002</v>
      </c>
      <c r="E8" s="17">
        <v>435.02300000000002</v>
      </c>
      <c r="F8" s="17">
        <v>519.35299999999995</v>
      </c>
      <c r="G8" s="17">
        <v>469.11099999999999</v>
      </c>
      <c r="H8" s="17">
        <v>386.911</v>
      </c>
      <c r="I8" s="17">
        <v>392.666</v>
      </c>
      <c r="J8" s="17">
        <v>403.64299999999997</v>
      </c>
      <c r="K8" s="17">
        <v>441.71800000000002</v>
      </c>
      <c r="L8" s="17">
        <v>463.976</v>
      </c>
      <c r="M8" s="17">
        <v>421.33199999999999</v>
      </c>
      <c r="N8" s="17">
        <v>440.60500000000002</v>
      </c>
      <c r="O8" s="17">
        <v>437.01</v>
      </c>
      <c r="P8" s="17">
        <v>439.392</v>
      </c>
      <c r="Q8" s="17">
        <v>428.58100000000002</v>
      </c>
      <c r="R8" s="17">
        <v>524.94799999999998</v>
      </c>
      <c r="S8" s="17">
        <v>578.16300000000001</v>
      </c>
      <c r="T8" s="17">
        <v>491.548</v>
      </c>
      <c r="U8" s="17">
        <v>569.68799999999999</v>
      </c>
      <c r="V8" s="17">
        <v>515.10900000000004</v>
      </c>
      <c r="W8" s="17">
        <v>545.28399999999999</v>
      </c>
      <c r="X8" s="17">
        <v>558.33500000000004</v>
      </c>
      <c r="Y8" s="17">
        <v>559.80899999999997</v>
      </c>
      <c r="Z8" s="17">
        <v>514.95899999999995</v>
      </c>
      <c r="AA8" s="17">
        <v>471.887</v>
      </c>
      <c r="AB8" s="17">
        <v>511.24099999999999</v>
      </c>
      <c r="AC8" s="17">
        <v>533.14300000000003</v>
      </c>
      <c r="AD8" s="17">
        <v>461.40800000000002</v>
      </c>
      <c r="AE8" s="17">
        <v>502.75099999999998</v>
      </c>
      <c r="AF8" s="17">
        <v>468.67099999999999</v>
      </c>
      <c r="AG8" s="17">
        <v>468.67099999999999</v>
      </c>
      <c r="AH8" s="17">
        <v>488.68599999999998</v>
      </c>
      <c r="AI8" s="17">
        <v>512.49400000000003</v>
      </c>
      <c r="AJ8" s="17">
        <v>505.12099999999998</v>
      </c>
      <c r="AK8" s="17">
        <v>443.57499999999999</v>
      </c>
      <c r="AL8" s="17">
        <v>383.01400000000001</v>
      </c>
      <c r="AM8" s="17">
        <v>312.42700000000002</v>
      </c>
      <c r="AN8" s="17">
        <v>457.16899999999998</v>
      </c>
      <c r="AO8" s="17">
        <v>551.57500000000005</v>
      </c>
    </row>
    <row r="9" spans="1:41" x14ac:dyDescent="0.35">
      <c r="A9" s="17">
        <v>485.798</v>
      </c>
      <c r="B9" s="17">
        <v>531.78099999999995</v>
      </c>
      <c r="C9" s="17">
        <v>492.61200000000002</v>
      </c>
      <c r="D9" s="17">
        <v>494.82299999999998</v>
      </c>
      <c r="E9" s="17">
        <v>442.779</v>
      </c>
      <c r="F9" s="17">
        <v>525.99400000000003</v>
      </c>
      <c r="G9" s="17">
        <v>479.80399999999997</v>
      </c>
      <c r="H9" s="17">
        <v>401.67399999999998</v>
      </c>
      <c r="I9" s="17">
        <v>411.02800000000002</v>
      </c>
      <c r="J9" s="17">
        <v>405.52600000000001</v>
      </c>
      <c r="K9" s="17">
        <v>455.15199999999999</v>
      </c>
      <c r="L9" s="17">
        <v>464.041</v>
      </c>
      <c r="M9" s="17">
        <v>423.84699999999998</v>
      </c>
      <c r="N9" s="17">
        <v>451.4</v>
      </c>
      <c r="O9" s="17">
        <v>437.59300000000002</v>
      </c>
      <c r="P9" s="17">
        <v>439.685</v>
      </c>
      <c r="Q9" s="17">
        <v>433.65</v>
      </c>
      <c r="R9" s="17">
        <v>526.39700000000005</v>
      </c>
      <c r="S9" s="17">
        <v>579.33500000000004</v>
      </c>
      <c r="T9" s="17">
        <v>503.166</v>
      </c>
      <c r="U9" s="17">
        <v>571.423</v>
      </c>
      <c r="V9" s="17">
        <v>535.44299999999998</v>
      </c>
      <c r="W9" s="17">
        <v>545.55399999999997</v>
      </c>
      <c r="X9" s="17">
        <v>565.85599999999999</v>
      </c>
      <c r="Y9" s="17">
        <v>568.21199999999999</v>
      </c>
      <c r="Z9" s="17">
        <v>516.73900000000003</v>
      </c>
      <c r="AA9" s="17">
        <v>475.822</v>
      </c>
      <c r="AB9" s="17">
        <v>516.17899999999997</v>
      </c>
      <c r="AC9" s="17">
        <v>538.33299999999997</v>
      </c>
      <c r="AD9" s="17">
        <v>462.16899999999998</v>
      </c>
      <c r="AE9" s="17">
        <v>505.14400000000001</v>
      </c>
      <c r="AF9" s="17">
        <v>475.63400000000001</v>
      </c>
      <c r="AG9" s="17">
        <v>475.63400000000001</v>
      </c>
      <c r="AH9" s="17">
        <v>497.255</v>
      </c>
      <c r="AI9" s="17">
        <v>516.98299999999995</v>
      </c>
      <c r="AJ9" s="17">
        <v>518.18600000000004</v>
      </c>
      <c r="AK9" s="17">
        <v>446.96800000000002</v>
      </c>
      <c r="AL9" s="17">
        <v>412.096</v>
      </c>
      <c r="AM9" s="17">
        <v>319.19099999999997</v>
      </c>
      <c r="AN9" s="17">
        <v>463.05099999999999</v>
      </c>
      <c r="AO9" s="17">
        <v>561.49800000000005</v>
      </c>
    </row>
    <row r="10" spans="1:41" x14ac:dyDescent="0.35">
      <c r="A10" s="17">
        <v>489.73700000000002</v>
      </c>
      <c r="B10" s="17">
        <v>539.66600000000005</v>
      </c>
      <c r="C10" s="17">
        <v>495.15100000000001</v>
      </c>
      <c r="D10" s="17">
        <v>516.32000000000005</v>
      </c>
      <c r="E10" s="17">
        <v>449.9</v>
      </c>
      <c r="F10" s="17">
        <v>532.10599999999999</v>
      </c>
      <c r="G10" s="17">
        <v>482.07799999999997</v>
      </c>
      <c r="H10" s="17">
        <v>412.911</v>
      </c>
      <c r="I10" s="17">
        <v>411.64</v>
      </c>
      <c r="J10" s="17">
        <v>413.101</v>
      </c>
      <c r="K10" s="17">
        <v>458.34500000000003</v>
      </c>
      <c r="L10" s="17">
        <v>465.625</v>
      </c>
      <c r="M10" s="17">
        <v>424.27199999999999</v>
      </c>
      <c r="N10" s="17">
        <v>452.57499999999999</v>
      </c>
      <c r="O10" s="17">
        <v>438.88200000000001</v>
      </c>
      <c r="P10" s="17">
        <v>440.87099999999998</v>
      </c>
      <c r="Q10" s="17">
        <v>436.52199999999999</v>
      </c>
      <c r="R10" s="17">
        <v>529.96100000000001</v>
      </c>
      <c r="S10" s="17">
        <v>580.11099999999999</v>
      </c>
      <c r="T10" s="17">
        <v>511.96899999999999</v>
      </c>
      <c r="U10" s="17">
        <v>572.01700000000005</v>
      </c>
      <c r="V10" s="17">
        <v>536.95000000000005</v>
      </c>
      <c r="W10" s="17">
        <v>568.66999999999996</v>
      </c>
      <c r="X10" s="17">
        <v>566.971</v>
      </c>
      <c r="Y10" s="17">
        <v>568.27499999999998</v>
      </c>
      <c r="Z10" s="17">
        <v>527.28</v>
      </c>
      <c r="AA10" s="17">
        <v>476.38400000000001</v>
      </c>
      <c r="AB10" s="17">
        <v>516.36</v>
      </c>
      <c r="AC10" s="17">
        <v>539.30899999999997</v>
      </c>
      <c r="AD10" s="17">
        <v>467.54300000000001</v>
      </c>
      <c r="AE10" s="17">
        <v>513.26</v>
      </c>
      <c r="AF10" s="17">
        <v>476.44299999999998</v>
      </c>
      <c r="AG10" s="17">
        <v>476.44299999999998</v>
      </c>
      <c r="AH10" s="17">
        <v>503.185</v>
      </c>
      <c r="AI10" s="17">
        <v>520.87199999999996</v>
      </c>
      <c r="AJ10" s="17">
        <v>535.88400000000001</v>
      </c>
      <c r="AK10" s="17">
        <v>447.95699999999999</v>
      </c>
      <c r="AL10" s="17">
        <v>417.18400000000003</v>
      </c>
      <c r="AM10" s="17">
        <v>320.38900000000001</v>
      </c>
      <c r="AN10" s="17">
        <v>463.83</v>
      </c>
      <c r="AO10" s="17">
        <v>574.79899999999998</v>
      </c>
    </row>
    <row r="11" spans="1:41" x14ac:dyDescent="0.35">
      <c r="A11" s="17">
        <v>491.15199999999999</v>
      </c>
      <c r="B11" s="17">
        <v>543.42499999999995</v>
      </c>
      <c r="C11" s="17">
        <v>502.98700000000002</v>
      </c>
      <c r="D11" s="17">
        <v>519.61500000000001</v>
      </c>
      <c r="E11" s="17">
        <v>450.95299999999997</v>
      </c>
      <c r="F11" s="17">
        <v>534.57500000000005</v>
      </c>
      <c r="G11" s="17">
        <v>495.36700000000002</v>
      </c>
      <c r="H11" s="17">
        <v>500.42399999999998</v>
      </c>
      <c r="I11" s="17">
        <v>419.65800000000002</v>
      </c>
      <c r="J11" s="17">
        <v>419.88600000000002</v>
      </c>
      <c r="K11" s="17">
        <v>460.30200000000002</v>
      </c>
      <c r="L11" s="17">
        <v>476.71600000000001</v>
      </c>
      <c r="M11" s="17">
        <v>431.392</v>
      </c>
      <c r="N11" s="17">
        <v>465.98099999999999</v>
      </c>
      <c r="O11" s="17">
        <v>441.58300000000003</v>
      </c>
      <c r="P11" s="17">
        <v>441.10300000000001</v>
      </c>
      <c r="Q11" s="17">
        <v>439.53800000000001</v>
      </c>
      <c r="R11" s="17">
        <v>532.84199999999998</v>
      </c>
      <c r="S11" s="17">
        <v>582.79899999999998</v>
      </c>
      <c r="T11" s="17">
        <v>513.55899999999997</v>
      </c>
      <c r="U11" s="17">
        <v>578.78800000000001</v>
      </c>
      <c r="V11" s="17">
        <v>541.39200000000005</v>
      </c>
      <c r="W11" s="17">
        <v>573.14400000000001</v>
      </c>
      <c r="X11" s="17">
        <v>567.54600000000005</v>
      </c>
      <c r="Y11" s="17">
        <v>569.99</v>
      </c>
      <c r="Z11" s="17">
        <v>529.10699999999997</v>
      </c>
      <c r="AA11" s="17">
        <v>493.71699999999998</v>
      </c>
      <c r="AB11" s="17">
        <v>520.86800000000005</v>
      </c>
      <c r="AC11" s="17">
        <v>549.63900000000001</v>
      </c>
      <c r="AD11" s="17">
        <v>473.26299999999998</v>
      </c>
      <c r="AE11" s="17">
        <v>513.42200000000003</v>
      </c>
      <c r="AF11" s="17">
        <v>487.22300000000001</v>
      </c>
      <c r="AG11" s="17">
        <v>487.22300000000001</v>
      </c>
      <c r="AH11" s="17">
        <v>510.64400000000001</v>
      </c>
      <c r="AI11" s="17">
        <v>525.42200000000003</v>
      </c>
      <c r="AJ11" s="17">
        <v>542.29200000000003</v>
      </c>
      <c r="AK11" s="17">
        <v>448.34800000000001</v>
      </c>
      <c r="AL11" s="17">
        <v>428.48599999999999</v>
      </c>
      <c r="AM11" s="17">
        <v>322.30700000000002</v>
      </c>
      <c r="AN11" s="17">
        <v>469.73099999999999</v>
      </c>
      <c r="AO11" s="17">
        <v>576.90099999999995</v>
      </c>
    </row>
    <row r="12" spans="1:41" x14ac:dyDescent="0.35">
      <c r="A12" s="17">
        <v>491.32900000000001</v>
      </c>
      <c r="B12" s="17">
        <v>544.69299999999998</v>
      </c>
      <c r="C12" s="17">
        <v>504.92200000000003</v>
      </c>
      <c r="D12" s="17">
        <v>520.89499999999998</v>
      </c>
      <c r="E12" s="17">
        <v>454.40499999999997</v>
      </c>
      <c r="F12" s="17">
        <v>536.28099999999995</v>
      </c>
      <c r="G12" s="17">
        <v>495.86500000000001</v>
      </c>
      <c r="H12" s="17">
        <v>504.15600000000001</v>
      </c>
      <c r="I12" s="17">
        <v>423.86599999999999</v>
      </c>
      <c r="J12" s="17">
        <v>423.56299999999999</v>
      </c>
      <c r="K12" s="17">
        <v>467.90199999999999</v>
      </c>
      <c r="L12" s="17">
        <v>477.88200000000001</v>
      </c>
      <c r="M12" s="17">
        <v>433.26400000000001</v>
      </c>
      <c r="N12" s="17">
        <v>466.99200000000002</v>
      </c>
      <c r="O12" s="17">
        <v>449.125</v>
      </c>
      <c r="P12" s="17">
        <v>444.27100000000002</v>
      </c>
      <c r="Q12" s="17">
        <v>450.86700000000002</v>
      </c>
      <c r="R12" s="17">
        <v>533.25800000000004</v>
      </c>
      <c r="S12" s="17">
        <v>582.87</v>
      </c>
      <c r="T12" s="17">
        <v>523.60400000000004</v>
      </c>
      <c r="U12" s="17">
        <v>579.245</v>
      </c>
      <c r="V12" s="17">
        <v>543.322</v>
      </c>
      <c r="W12" s="17">
        <v>578.25800000000004</v>
      </c>
      <c r="X12" s="17">
        <v>569.72500000000002</v>
      </c>
      <c r="Y12" s="17">
        <v>578.51900000000001</v>
      </c>
      <c r="Z12" s="17">
        <v>532.82399999999996</v>
      </c>
      <c r="AA12" s="17">
        <v>496.93700000000001</v>
      </c>
      <c r="AB12" s="17">
        <v>521.06600000000003</v>
      </c>
      <c r="AC12" s="17">
        <v>550.15300000000002</v>
      </c>
      <c r="AD12" s="17">
        <v>473.93299999999999</v>
      </c>
      <c r="AE12" s="17">
        <v>514.92899999999997</v>
      </c>
      <c r="AF12" s="17">
        <v>489.4</v>
      </c>
      <c r="AG12" s="17">
        <v>489.4</v>
      </c>
      <c r="AH12" s="17">
        <v>526.08399999999995</v>
      </c>
      <c r="AI12" s="17">
        <v>531.14200000000005</v>
      </c>
      <c r="AJ12" s="17">
        <v>564.34400000000005</v>
      </c>
      <c r="AK12" s="17">
        <v>468.26799999999997</v>
      </c>
      <c r="AL12" s="17">
        <v>442.87700000000001</v>
      </c>
      <c r="AM12" s="17">
        <v>323.846</v>
      </c>
      <c r="AN12" s="17">
        <v>476.77699999999999</v>
      </c>
      <c r="AO12" s="17">
        <v>583.91600000000005</v>
      </c>
    </row>
    <row r="13" spans="1:41" x14ac:dyDescent="0.35">
      <c r="A13" s="17">
        <v>495.46699999999998</v>
      </c>
      <c r="B13" s="17">
        <v>545.01700000000005</v>
      </c>
      <c r="C13" s="17">
        <v>512.52099999999996</v>
      </c>
      <c r="D13" s="17">
        <v>537.971</v>
      </c>
      <c r="E13" s="17">
        <v>467.45</v>
      </c>
      <c r="F13" s="17">
        <v>536.62900000000002</v>
      </c>
      <c r="G13" s="17">
        <v>498.452</v>
      </c>
      <c r="H13" s="17">
        <v>513.12400000000002</v>
      </c>
      <c r="I13" s="17">
        <v>434.70699999999999</v>
      </c>
      <c r="J13" s="17">
        <v>431.43</v>
      </c>
      <c r="K13" s="17">
        <v>477.541</v>
      </c>
      <c r="L13" s="17">
        <v>479.51299999999998</v>
      </c>
      <c r="M13" s="17">
        <v>434.036</v>
      </c>
      <c r="N13" s="17">
        <v>472.72899999999998</v>
      </c>
      <c r="O13" s="17">
        <v>449.988</v>
      </c>
      <c r="P13" s="17">
        <v>445.33499999999998</v>
      </c>
      <c r="Q13" s="17">
        <v>451.66500000000002</v>
      </c>
      <c r="R13" s="17">
        <v>533.79999999999995</v>
      </c>
      <c r="S13" s="17">
        <v>586.86199999999997</v>
      </c>
      <c r="T13" s="17">
        <v>530.678</v>
      </c>
      <c r="U13" s="17">
        <v>581.50199999999995</v>
      </c>
      <c r="V13" s="17">
        <v>547.07500000000005</v>
      </c>
      <c r="W13" s="17">
        <v>581.62300000000005</v>
      </c>
      <c r="X13" s="17">
        <v>575.17399999999998</v>
      </c>
      <c r="Y13" s="17">
        <v>579.51800000000003</v>
      </c>
      <c r="Z13" s="17">
        <v>533.69799999999998</v>
      </c>
      <c r="AA13" s="17">
        <v>513.649</v>
      </c>
      <c r="AB13" s="17">
        <v>523.35599999999999</v>
      </c>
      <c r="AC13" s="17">
        <v>554.16</v>
      </c>
      <c r="AD13" s="17">
        <v>481.69900000000001</v>
      </c>
      <c r="AE13" s="17">
        <v>515.04100000000005</v>
      </c>
      <c r="AF13" s="17">
        <v>492.952</v>
      </c>
      <c r="AG13" s="17">
        <v>492.952</v>
      </c>
      <c r="AH13" s="17">
        <v>536.16899999999998</v>
      </c>
      <c r="AI13" s="17">
        <v>533.37900000000002</v>
      </c>
      <c r="AJ13" s="17">
        <v>568.08699999999999</v>
      </c>
      <c r="AK13" s="17">
        <v>469.11399999999998</v>
      </c>
      <c r="AL13" s="17">
        <v>447.28399999999999</v>
      </c>
      <c r="AM13" s="17">
        <v>324.911</v>
      </c>
      <c r="AN13" s="17">
        <v>482.346</v>
      </c>
      <c r="AO13" s="17">
        <v>584.23500000000001</v>
      </c>
    </row>
    <row r="14" spans="1:41" x14ac:dyDescent="0.35">
      <c r="A14" s="17">
        <v>497.26799999999997</v>
      </c>
      <c r="B14" s="17">
        <v>545.29600000000005</v>
      </c>
      <c r="C14" s="17">
        <v>516.26599999999996</v>
      </c>
      <c r="D14" s="17">
        <v>542.74900000000002</v>
      </c>
      <c r="E14" s="17">
        <v>471.06099999999998</v>
      </c>
      <c r="F14" s="17">
        <v>541.77099999999996</v>
      </c>
      <c r="G14" s="17">
        <v>501.61700000000002</v>
      </c>
      <c r="H14" s="17">
        <v>518.00699999999995</v>
      </c>
      <c r="I14" s="17">
        <v>453.54399999999998</v>
      </c>
      <c r="J14" s="17">
        <v>434.48399999999998</v>
      </c>
      <c r="K14" s="17">
        <v>477.755</v>
      </c>
      <c r="L14" s="17">
        <v>482.55</v>
      </c>
      <c r="M14" s="17">
        <v>440.74400000000003</v>
      </c>
      <c r="N14" s="17">
        <v>474.15600000000001</v>
      </c>
      <c r="O14" s="17">
        <v>451.60500000000002</v>
      </c>
      <c r="P14" s="17">
        <v>451.15199999999999</v>
      </c>
      <c r="Q14" s="17">
        <v>458.36099999999999</v>
      </c>
      <c r="R14" s="17">
        <v>534.40899999999999</v>
      </c>
      <c r="S14" s="17">
        <v>588.39099999999996</v>
      </c>
      <c r="T14" s="17">
        <v>535.10299999999995</v>
      </c>
      <c r="U14" s="17">
        <v>584.92600000000004</v>
      </c>
      <c r="V14" s="17">
        <v>547.23699999999997</v>
      </c>
      <c r="W14" s="17">
        <v>583.90499999999997</v>
      </c>
      <c r="X14" s="17">
        <v>577.33500000000004</v>
      </c>
      <c r="Y14" s="17">
        <v>579.63800000000003</v>
      </c>
      <c r="Z14" s="17">
        <v>540.65099999999995</v>
      </c>
      <c r="AA14" s="17">
        <v>516.84199999999998</v>
      </c>
      <c r="AB14" s="17">
        <v>531.12</v>
      </c>
      <c r="AC14" s="17">
        <v>555.86900000000003</v>
      </c>
      <c r="AD14" s="17">
        <v>484.48099999999999</v>
      </c>
      <c r="AE14" s="17">
        <v>515.755</v>
      </c>
      <c r="AF14" s="17">
        <v>494.55700000000002</v>
      </c>
      <c r="AG14" s="17">
        <v>494.55700000000002</v>
      </c>
      <c r="AH14" s="17">
        <v>551.23099999999999</v>
      </c>
      <c r="AI14" s="17">
        <v>546.22900000000004</v>
      </c>
      <c r="AJ14" s="17">
        <v>573.80200000000002</v>
      </c>
      <c r="AK14" s="17">
        <v>472.529</v>
      </c>
      <c r="AL14" s="17">
        <v>453.351</v>
      </c>
      <c r="AM14" s="17">
        <v>328.779</v>
      </c>
      <c r="AN14" s="17">
        <v>490.24299999999999</v>
      </c>
      <c r="AO14" s="17">
        <v>584.38400000000001</v>
      </c>
    </row>
    <row r="15" spans="1:41" x14ac:dyDescent="0.35">
      <c r="A15" s="17">
        <v>503.63099999999997</v>
      </c>
      <c r="B15" s="17">
        <v>545.71900000000005</v>
      </c>
      <c r="C15" s="17">
        <v>516.65300000000002</v>
      </c>
      <c r="D15" s="17">
        <v>544.13199999999995</v>
      </c>
      <c r="E15" s="17">
        <v>471.51299999999998</v>
      </c>
      <c r="F15" s="17">
        <v>543.25900000000001</v>
      </c>
      <c r="G15" s="17">
        <v>504.70400000000001</v>
      </c>
      <c r="H15" s="17">
        <v>520.96500000000003</v>
      </c>
      <c r="I15" s="17">
        <v>468.09199999999998</v>
      </c>
      <c r="J15" s="17">
        <v>435.33600000000001</v>
      </c>
      <c r="K15" s="17">
        <v>487.267</v>
      </c>
      <c r="L15" s="17">
        <v>488.02</v>
      </c>
      <c r="M15" s="17">
        <v>451.25099999999998</v>
      </c>
      <c r="N15" s="17">
        <v>474.56700000000001</v>
      </c>
      <c r="O15" s="17">
        <v>452.15</v>
      </c>
      <c r="P15" s="17">
        <v>452.38799999999998</v>
      </c>
      <c r="Q15" s="17">
        <v>464.678</v>
      </c>
      <c r="R15" s="17">
        <v>535.04300000000001</v>
      </c>
      <c r="S15" s="17">
        <v>595.98599999999999</v>
      </c>
      <c r="T15" s="17">
        <v>535.94299999999998</v>
      </c>
      <c r="U15" s="17">
        <v>588.221</v>
      </c>
      <c r="V15" s="17">
        <v>567.94299999999998</v>
      </c>
      <c r="W15" s="17">
        <v>589.84400000000005</v>
      </c>
      <c r="X15" s="17">
        <v>578.822</v>
      </c>
      <c r="Y15" s="17">
        <v>580.02</v>
      </c>
      <c r="Z15" s="17">
        <v>541.02700000000004</v>
      </c>
      <c r="AA15" s="17">
        <v>516.94000000000005</v>
      </c>
      <c r="AB15" s="17">
        <v>533.899</v>
      </c>
      <c r="AC15" s="17">
        <v>565.30200000000002</v>
      </c>
      <c r="AD15" s="17">
        <v>493.31400000000002</v>
      </c>
      <c r="AE15" s="17">
        <v>520.74900000000002</v>
      </c>
      <c r="AF15" s="17">
        <v>494.59800000000001</v>
      </c>
      <c r="AG15" s="17">
        <v>494.59800000000001</v>
      </c>
      <c r="AH15" s="17">
        <v>572.85699999999997</v>
      </c>
      <c r="AI15" s="17">
        <v>551.11500000000001</v>
      </c>
      <c r="AJ15" s="17">
        <v>578.61099999999999</v>
      </c>
      <c r="AK15" s="17">
        <v>480.32499999999999</v>
      </c>
      <c r="AL15" s="17">
        <v>473.596</v>
      </c>
      <c r="AM15" s="17">
        <v>334.15199999999999</v>
      </c>
      <c r="AN15" s="17">
        <v>498.05500000000001</v>
      </c>
      <c r="AO15" s="17">
        <v>587.42100000000005</v>
      </c>
    </row>
    <row r="16" spans="1:41" x14ac:dyDescent="0.35">
      <c r="A16" s="17">
        <v>505.49200000000002</v>
      </c>
      <c r="B16" s="17">
        <v>547.39700000000005</v>
      </c>
      <c r="C16" s="17">
        <v>519.98900000000003</v>
      </c>
      <c r="D16" s="17">
        <v>550.74800000000005</v>
      </c>
      <c r="E16" s="17">
        <v>475.85899999999998</v>
      </c>
      <c r="F16" s="17">
        <v>545.43600000000004</v>
      </c>
      <c r="G16" s="17">
        <v>522.59699999999998</v>
      </c>
      <c r="H16" s="17">
        <v>529.13499999999999</v>
      </c>
      <c r="I16" s="17">
        <v>468.23099999999999</v>
      </c>
      <c r="J16" s="17">
        <v>438.72300000000001</v>
      </c>
      <c r="K16" s="17">
        <v>496.74799999999999</v>
      </c>
      <c r="L16" s="17">
        <v>489.17</v>
      </c>
      <c r="M16" s="17">
        <v>451.584</v>
      </c>
      <c r="N16" s="17">
        <v>478.86099999999999</v>
      </c>
      <c r="O16" s="17">
        <v>454.34800000000001</v>
      </c>
      <c r="P16" s="17">
        <v>455.77800000000002</v>
      </c>
      <c r="Q16" s="17">
        <v>466.49099999999999</v>
      </c>
      <c r="R16" s="17">
        <v>536.072</v>
      </c>
      <c r="S16" s="17">
        <v>599.81299999999999</v>
      </c>
      <c r="T16" s="17">
        <v>542.88099999999997</v>
      </c>
      <c r="U16" s="17">
        <v>588.44299999999998</v>
      </c>
      <c r="V16" s="17">
        <v>569.88699999999994</v>
      </c>
      <c r="W16" s="17">
        <v>593.21500000000003</v>
      </c>
      <c r="X16" s="17">
        <v>580.24300000000005</v>
      </c>
      <c r="Y16" s="17">
        <v>581.54399999999998</v>
      </c>
      <c r="Z16" s="17">
        <v>543.96900000000005</v>
      </c>
      <c r="AA16" s="17">
        <v>518.90899999999999</v>
      </c>
      <c r="AB16" s="17">
        <v>536.24699999999996</v>
      </c>
      <c r="AC16" s="17">
        <v>569.95100000000002</v>
      </c>
      <c r="AD16" s="17">
        <v>494.7</v>
      </c>
      <c r="AE16" s="17">
        <v>521.68200000000002</v>
      </c>
      <c r="AF16" s="17">
        <v>495.08600000000001</v>
      </c>
      <c r="AG16" s="17">
        <v>495.08600000000001</v>
      </c>
      <c r="AH16" s="17">
        <v>575.29899999999998</v>
      </c>
      <c r="AI16" s="17">
        <v>551.79200000000003</v>
      </c>
      <c r="AJ16" s="17">
        <v>584.02200000000005</v>
      </c>
      <c r="AK16" s="17">
        <v>482.10399999999998</v>
      </c>
      <c r="AL16" s="17">
        <v>477.04399999999998</v>
      </c>
      <c r="AM16" s="17">
        <v>336.32499999999999</v>
      </c>
      <c r="AN16" s="17">
        <v>500.22399999999999</v>
      </c>
      <c r="AO16" s="17">
        <v>589.14300000000003</v>
      </c>
    </row>
    <row r="17" spans="1:41" x14ac:dyDescent="0.35">
      <c r="A17" s="17">
        <v>508.10300000000001</v>
      </c>
      <c r="B17" s="17">
        <v>548.01800000000003</v>
      </c>
      <c r="C17" s="17">
        <v>523.85400000000004</v>
      </c>
      <c r="D17" s="17">
        <v>551.351</v>
      </c>
      <c r="E17" s="17">
        <v>478.55599999999998</v>
      </c>
      <c r="F17" s="17">
        <v>548.39099999999996</v>
      </c>
      <c r="G17" s="17">
        <v>530.93299999999999</v>
      </c>
      <c r="H17" s="17">
        <v>540.62599999999998</v>
      </c>
      <c r="I17" s="17">
        <v>504.99099999999999</v>
      </c>
      <c r="J17" s="17">
        <v>439.35199999999998</v>
      </c>
      <c r="K17" s="17">
        <v>499.89699999999999</v>
      </c>
      <c r="L17" s="17">
        <v>490.99799999999999</v>
      </c>
      <c r="M17" s="17">
        <v>458.27199999999999</v>
      </c>
      <c r="N17" s="17">
        <v>484.02100000000002</v>
      </c>
      <c r="O17" s="17">
        <v>456.411</v>
      </c>
      <c r="P17" s="17">
        <v>458</v>
      </c>
      <c r="Q17" s="17">
        <v>487.54399999999998</v>
      </c>
      <c r="R17" s="17">
        <v>536.89200000000005</v>
      </c>
      <c r="S17" s="17">
        <v>603.48699999999997</v>
      </c>
      <c r="T17" s="17">
        <v>544.29899999999998</v>
      </c>
      <c r="U17" s="17">
        <v>590.41099999999994</v>
      </c>
      <c r="V17" s="17">
        <v>574.19200000000001</v>
      </c>
      <c r="W17" s="17">
        <v>597.33799999999997</v>
      </c>
      <c r="X17" s="17">
        <v>581.91999999999996</v>
      </c>
      <c r="Y17" s="17">
        <v>585.27599999999995</v>
      </c>
      <c r="Z17" s="17">
        <v>550.66800000000001</v>
      </c>
      <c r="AA17" s="17">
        <v>523.78200000000004</v>
      </c>
      <c r="AB17" s="17">
        <v>537.26700000000005</v>
      </c>
      <c r="AC17" s="17">
        <v>575.42100000000005</v>
      </c>
      <c r="AD17" s="17">
        <v>496.68400000000003</v>
      </c>
      <c r="AE17" s="17">
        <v>521.93700000000001</v>
      </c>
      <c r="AF17" s="17">
        <v>498.291</v>
      </c>
      <c r="AG17" s="17">
        <v>498.291</v>
      </c>
      <c r="AH17" s="17">
        <v>577.40599999999995</v>
      </c>
      <c r="AI17" s="17">
        <v>560.35900000000004</v>
      </c>
      <c r="AJ17" s="17">
        <v>590.41399999999999</v>
      </c>
      <c r="AK17" s="17">
        <v>502.83</v>
      </c>
      <c r="AL17" s="17">
        <v>484.726</v>
      </c>
      <c r="AM17" s="17">
        <v>370.649</v>
      </c>
      <c r="AN17" s="17">
        <v>500.62</v>
      </c>
      <c r="AO17" s="17">
        <v>590.10799999999995</v>
      </c>
    </row>
    <row r="18" spans="1:41" x14ac:dyDescent="0.35">
      <c r="A18" s="17">
        <v>509.53</v>
      </c>
      <c r="B18" s="17">
        <v>549.44299999999998</v>
      </c>
      <c r="C18" s="17">
        <v>525.20000000000005</v>
      </c>
      <c r="D18" s="17">
        <v>554.15899999999999</v>
      </c>
      <c r="E18" s="17">
        <v>478.73899999999998</v>
      </c>
      <c r="F18" s="17">
        <v>549.85199999999998</v>
      </c>
      <c r="G18" s="17">
        <v>536.26599999999996</v>
      </c>
      <c r="H18" s="17">
        <v>552.94799999999998</v>
      </c>
      <c r="I18" s="17">
        <v>508.75099999999998</v>
      </c>
      <c r="J18" s="17">
        <v>455.54599999999999</v>
      </c>
      <c r="K18" s="17">
        <v>501.00900000000001</v>
      </c>
      <c r="L18" s="17">
        <v>495.77499999999998</v>
      </c>
      <c r="M18" s="17">
        <v>458.85500000000002</v>
      </c>
      <c r="N18" s="17">
        <v>486.46</v>
      </c>
      <c r="O18" s="17">
        <v>465.38600000000002</v>
      </c>
      <c r="P18" s="17">
        <v>460.79399999999998</v>
      </c>
      <c r="Q18" s="17">
        <v>490.13400000000001</v>
      </c>
      <c r="R18" s="17">
        <v>537.649</v>
      </c>
      <c r="S18" s="17">
        <v>603.71299999999997</v>
      </c>
      <c r="T18" s="17">
        <v>552.71900000000005</v>
      </c>
      <c r="U18" s="17">
        <v>590.90800000000002</v>
      </c>
      <c r="V18" s="17">
        <v>579.66300000000001</v>
      </c>
      <c r="W18" s="17">
        <v>606.97400000000005</v>
      </c>
      <c r="X18" s="17">
        <v>584.81399999999996</v>
      </c>
      <c r="Y18" s="17">
        <v>587.89200000000005</v>
      </c>
      <c r="Z18" s="17">
        <v>551.31299999999999</v>
      </c>
      <c r="AA18" s="17">
        <v>524.875</v>
      </c>
      <c r="AB18" s="17">
        <v>540.91700000000003</v>
      </c>
      <c r="AC18" s="17">
        <v>576.74199999999996</v>
      </c>
      <c r="AD18" s="17">
        <v>498.33600000000001</v>
      </c>
      <c r="AE18" s="17">
        <v>531.62400000000002</v>
      </c>
      <c r="AF18" s="17">
        <v>501.71300000000002</v>
      </c>
      <c r="AG18" s="17">
        <v>501.71300000000002</v>
      </c>
      <c r="AH18" s="17">
        <v>591.50300000000004</v>
      </c>
      <c r="AI18" s="17">
        <v>564.23500000000001</v>
      </c>
      <c r="AJ18" s="17">
        <v>613.15899999999999</v>
      </c>
      <c r="AK18" s="17">
        <v>502.92099999999999</v>
      </c>
      <c r="AL18" s="17">
        <v>496.05</v>
      </c>
      <c r="AM18" s="17">
        <v>372.12299999999999</v>
      </c>
      <c r="AN18" s="17">
        <v>513.24099999999999</v>
      </c>
      <c r="AO18" s="17">
        <v>591.40499999999997</v>
      </c>
    </row>
    <row r="19" spans="1:41" x14ac:dyDescent="0.35">
      <c r="A19" s="17">
        <v>510.428</v>
      </c>
      <c r="B19" s="17">
        <v>553.36400000000003</v>
      </c>
      <c r="C19" s="17">
        <v>525.52</v>
      </c>
      <c r="D19" s="17">
        <v>554.60599999999999</v>
      </c>
      <c r="E19" s="17">
        <v>484.05799999999999</v>
      </c>
      <c r="F19" s="17">
        <v>553.75699999999995</v>
      </c>
      <c r="G19" s="17">
        <v>537.04300000000001</v>
      </c>
      <c r="H19" s="17">
        <v>556.14700000000005</v>
      </c>
      <c r="I19" s="17">
        <v>515.65300000000002</v>
      </c>
      <c r="J19" s="17">
        <v>483.267</v>
      </c>
      <c r="K19" s="17">
        <v>501.13600000000002</v>
      </c>
      <c r="L19" s="17">
        <v>496.49</v>
      </c>
      <c r="M19" s="17">
        <v>460.26799999999997</v>
      </c>
      <c r="N19" s="17">
        <v>488.57600000000002</v>
      </c>
      <c r="O19" s="17">
        <v>472.358</v>
      </c>
      <c r="P19" s="17">
        <v>462.726</v>
      </c>
      <c r="Q19" s="17">
        <v>490.61900000000003</v>
      </c>
      <c r="R19" s="17">
        <v>546.20799999999997</v>
      </c>
      <c r="S19" s="17">
        <v>611.79700000000003</v>
      </c>
      <c r="T19" s="17">
        <v>556.99699999999996</v>
      </c>
      <c r="U19" s="17">
        <v>592.90599999999995</v>
      </c>
      <c r="V19" s="17">
        <v>579.83000000000004</v>
      </c>
      <c r="W19" s="17">
        <v>607.41899999999998</v>
      </c>
      <c r="X19" s="17">
        <v>585.60900000000004</v>
      </c>
      <c r="Y19" s="17">
        <v>588.09</v>
      </c>
      <c r="Z19" s="17">
        <v>552.41399999999999</v>
      </c>
      <c r="AA19" s="17">
        <v>526.50300000000004</v>
      </c>
      <c r="AB19" s="17">
        <v>541.40499999999997</v>
      </c>
      <c r="AC19" s="17">
        <v>585.08799999999997</v>
      </c>
      <c r="AD19" s="17">
        <v>500.40800000000002</v>
      </c>
      <c r="AE19" s="17">
        <v>539.17100000000005</v>
      </c>
      <c r="AF19" s="17">
        <v>502.84500000000003</v>
      </c>
      <c r="AG19" s="17">
        <v>502.84500000000003</v>
      </c>
      <c r="AH19" s="17">
        <v>605.30899999999997</v>
      </c>
      <c r="AI19" s="17">
        <v>565.69100000000003</v>
      </c>
      <c r="AJ19" s="17">
        <v>623.70899999999995</v>
      </c>
      <c r="AK19" s="17">
        <v>505.11799999999999</v>
      </c>
      <c r="AL19" s="17">
        <v>496.55700000000002</v>
      </c>
      <c r="AM19" s="17">
        <v>380.96699999999998</v>
      </c>
      <c r="AN19" s="17">
        <v>529.89800000000002</v>
      </c>
      <c r="AO19" s="17">
        <v>591.76800000000003</v>
      </c>
    </row>
    <row r="20" spans="1:41" x14ac:dyDescent="0.35">
      <c r="A20" s="17">
        <v>516.53200000000004</v>
      </c>
      <c r="B20" s="17">
        <v>553.596</v>
      </c>
      <c r="C20" s="17">
        <v>528.94399999999996</v>
      </c>
      <c r="D20" s="17">
        <v>554.76800000000003</v>
      </c>
      <c r="E20" s="17">
        <v>486.971</v>
      </c>
      <c r="F20" s="17">
        <v>556.37800000000004</v>
      </c>
      <c r="G20" s="17">
        <v>540.58799999999997</v>
      </c>
      <c r="H20" s="17">
        <v>561.96</v>
      </c>
      <c r="I20" s="17">
        <v>517.07000000000005</v>
      </c>
      <c r="J20" s="17">
        <v>506.43700000000001</v>
      </c>
      <c r="K20" s="17">
        <v>502.36799999999999</v>
      </c>
      <c r="L20" s="17">
        <v>498.524</v>
      </c>
      <c r="M20" s="17">
        <v>460.51900000000001</v>
      </c>
      <c r="N20" s="17">
        <v>489.15899999999999</v>
      </c>
      <c r="O20" s="17">
        <v>479.60599999999999</v>
      </c>
      <c r="P20" s="17">
        <v>465.69799999999998</v>
      </c>
      <c r="Q20" s="17">
        <v>504.267</v>
      </c>
      <c r="R20" s="17">
        <v>547.20500000000004</v>
      </c>
      <c r="S20" s="17">
        <v>612.69600000000003</v>
      </c>
      <c r="T20" s="17">
        <v>561.55200000000002</v>
      </c>
      <c r="U20" s="17">
        <v>592.94500000000005</v>
      </c>
      <c r="V20" s="17">
        <v>585.82600000000002</v>
      </c>
      <c r="W20" s="17">
        <v>610.38599999999997</v>
      </c>
      <c r="X20" s="17">
        <v>587.08000000000004</v>
      </c>
      <c r="Y20" s="17">
        <v>591.99800000000005</v>
      </c>
      <c r="Z20" s="17">
        <v>558.82600000000002</v>
      </c>
      <c r="AA20" s="17">
        <v>528.74699999999996</v>
      </c>
      <c r="AB20" s="17">
        <v>543.18200000000002</v>
      </c>
      <c r="AC20" s="17">
        <v>587.65</v>
      </c>
      <c r="AD20" s="17">
        <v>502.887</v>
      </c>
      <c r="AE20" s="17">
        <v>547.67100000000005</v>
      </c>
      <c r="AF20" s="17">
        <v>505.53</v>
      </c>
      <c r="AG20" s="17">
        <v>505.53</v>
      </c>
      <c r="AH20" s="17">
        <v>618.92899999999997</v>
      </c>
      <c r="AI20" s="17">
        <v>570.76900000000001</v>
      </c>
      <c r="AJ20" s="17">
        <v>624.70899999999995</v>
      </c>
      <c r="AK20" s="17">
        <v>513.46100000000001</v>
      </c>
      <c r="AL20" s="17">
        <v>509.74700000000001</v>
      </c>
      <c r="AM20" s="17">
        <v>393.68900000000002</v>
      </c>
      <c r="AN20" s="17">
        <v>535.048</v>
      </c>
      <c r="AO20" s="17">
        <v>595.49099999999999</v>
      </c>
    </row>
    <row r="21" spans="1:41" x14ac:dyDescent="0.35">
      <c r="A21" s="17">
        <v>516.94000000000005</v>
      </c>
      <c r="B21" s="17">
        <v>557.94100000000003</v>
      </c>
      <c r="C21" s="17">
        <v>533.13</v>
      </c>
      <c r="D21" s="17">
        <v>555.54100000000005</v>
      </c>
      <c r="E21" s="17">
        <v>487.43200000000002</v>
      </c>
      <c r="F21" s="17">
        <v>558.55399999999997</v>
      </c>
      <c r="G21" s="17">
        <v>542.33900000000006</v>
      </c>
      <c r="H21" s="17">
        <v>570.72</v>
      </c>
      <c r="I21" s="17">
        <v>517.10699999999997</v>
      </c>
      <c r="J21" s="17">
        <v>509.82799999999997</v>
      </c>
      <c r="K21" s="17">
        <v>503.95</v>
      </c>
      <c r="L21" s="17">
        <v>503.80599999999998</v>
      </c>
      <c r="M21" s="17">
        <v>463.20800000000003</v>
      </c>
      <c r="N21" s="17">
        <v>489.49</v>
      </c>
      <c r="O21" s="17">
        <v>483.64800000000002</v>
      </c>
      <c r="P21" s="17">
        <v>466.57900000000001</v>
      </c>
      <c r="Q21" s="17">
        <v>504.49200000000002</v>
      </c>
      <c r="R21" s="17">
        <v>552.92100000000005</v>
      </c>
      <c r="S21" s="17">
        <v>614.28599999999994</v>
      </c>
      <c r="T21" s="17">
        <v>563.00699999999995</v>
      </c>
      <c r="U21" s="17">
        <v>593.22699999999998</v>
      </c>
      <c r="V21" s="17">
        <v>587.404</v>
      </c>
      <c r="W21" s="17">
        <v>615.5</v>
      </c>
      <c r="X21" s="17">
        <v>591.68700000000001</v>
      </c>
      <c r="Y21" s="17">
        <v>594.35500000000002</v>
      </c>
      <c r="Z21" s="17">
        <v>563.73099999999999</v>
      </c>
      <c r="AA21" s="17">
        <v>532.22699999999998</v>
      </c>
      <c r="AB21" s="17">
        <v>545.27200000000005</v>
      </c>
      <c r="AC21" s="17">
        <v>588.49800000000005</v>
      </c>
      <c r="AD21" s="17">
        <v>504.745</v>
      </c>
      <c r="AE21" s="17">
        <v>552.17499999999995</v>
      </c>
      <c r="AF21" s="17">
        <v>506.762</v>
      </c>
      <c r="AG21" s="17">
        <v>506.762</v>
      </c>
      <c r="AH21" s="17">
        <v>625.42100000000005</v>
      </c>
      <c r="AI21" s="17">
        <v>570.923</v>
      </c>
      <c r="AJ21" s="17">
        <v>627.548</v>
      </c>
      <c r="AK21" s="17">
        <v>516.49900000000002</v>
      </c>
      <c r="AL21" s="17">
        <v>522.19299999999998</v>
      </c>
      <c r="AM21" s="17">
        <v>402.71600000000001</v>
      </c>
      <c r="AN21" s="17">
        <v>543.27700000000004</v>
      </c>
      <c r="AO21" s="17">
        <v>599.91099999999994</v>
      </c>
    </row>
    <row r="22" spans="1:41" x14ac:dyDescent="0.35">
      <c r="A22" s="17">
        <v>518.42700000000002</v>
      </c>
      <c r="B22" s="17">
        <v>560.98199999999997</v>
      </c>
      <c r="C22" s="17">
        <v>534.74400000000003</v>
      </c>
      <c r="D22" s="17">
        <v>556.22400000000005</v>
      </c>
      <c r="E22" s="17">
        <v>492.95600000000002</v>
      </c>
      <c r="F22" s="17">
        <v>562.74300000000005</v>
      </c>
      <c r="G22" s="17">
        <v>543.18299999999999</v>
      </c>
      <c r="H22" s="17">
        <v>572.89800000000002</v>
      </c>
      <c r="I22" s="17">
        <v>540.79600000000005</v>
      </c>
      <c r="J22" s="17">
        <v>513.24599999999998</v>
      </c>
      <c r="K22" s="17">
        <v>505.84</v>
      </c>
      <c r="L22" s="17">
        <v>505.30799999999999</v>
      </c>
      <c r="M22" s="17">
        <v>467.65</v>
      </c>
      <c r="N22" s="17">
        <v>492.07499999999999</v>
      </c>
      <c r="O22" s="17">
        <v>493.95100000000002</v>
      </c>
      <c r="P22" s="17">
        <v>466.81599999999997</v>
      </c>
      <c r="Q22" s="17">
        <v>504.84300000000002</v>
      </c>
      <c r="R22" s="17">
        <v>559.79100000000005</v>
      </c>
      <c r="S22" s="17">
        <v>615.53399999999999</v>
      </c>
      <c r="T22" s="17">
        <v>566.72400000000005</v>
      </c>
      <c r="U22" s="17">
        <v>594.80899999999997</v>
      </c>
      <c r="V22" s="17">
        <v>589.39</v>
      </c>
      <c r="W22" s="17">
        <v>619.41399999999999</v>
      </c>
      <c r="X22" s="17">
        <v>596.97500000000002</v>
      </c>
      <c r="Y22" s="17">
        <v>597.28499999999997</v>
      </c>
      <c r="Z22" s="17">
        <v>568.75</v>
      </c>
      <c r="AA22" s="17">
        <v>532.47900000000004</v>
      </c>
      <c r="AB22" s="17">
        <v>548.55100000000004</v>
      </c>
      <c r="AC22" s="17">
        <v>594.56899999999996</v>
      </c>
      <c r="AD22" s="17">
        <v>505.97899999999998</v>
      </c>
      <c r="AE22" s="17">
        <v>555.60900000000004</v>
      </c>
      <c r="AF22" s="17">
        <v>516.34100000000001</v>
      </c>
      <c r="AG22" s="17">
        <v>516.34100000000001</v>
      </c>
      <c r="AH22" s="17">
        <v>626.80999999999995</v>
      </c>
      <c r="AI22" s="17">
        <v>574.03899999999999</v>
      </c>
      <c r="AJ22" s="17">
        <v>639.03800000000001</v>
      </c>
      <c r="AK22" s="17">
        <v>555.02300000000002</v>
      </c>
      <c r="AL22" s="17">
        <v>538.59100000000001</v>
      </c>
      <c r="AM22" s="17">
        <v>404.20499999999998</v>
      </c>
      <c r="AN22" s="17">
        <v>546.31399999999996</v>
      </c>
      <c r="AO22" s="17">
        <v>601.73299999999995</v>
      </c>
    </row>
    <row r="23" spans="1:41" x14ac:dyDescent="0.35">
      <c r="A23" s="17">
        <v>521.23</v>
      </c>
      <c r="B23" s="17">
        <v>565.84900000000005</v>
      </c>
      <c r="C23" s="17">
        <v>542.67200000000003</v>
      </c>
      <c r="D23" s="17">
        <v>556.81200000000001</v>
      </c>
      <c r="E23" s="17">
        <v>510.32900000000001</v>
      </c>
      <c r="F23" s="17">
        <v>566.63499999999999</v>
      </c>
      <c r="G23" s="17">
        <v>556.18100000000004</v>
      </c>
      <c r="H23" s="17">
        <v>575.9</v>
      </c>
      <c r="I23" s="17">
        <v>548.10799999999995</v>
      </c>
      <c r="J23" s="17">
        <v>516.57899999999995</v>
      </c>
      <c r="K23" s="17">
        <v>506.75900000000001</v>
      </c>
      <c r="L23" s="17">
        <v>506.62599999999998</v>
      </c>
      <c r="M23" s="17">
        <v>469.86</v>
      </c>
      <c r="N23" s="17">
        <v>499.36399999999998</v>
      </c>
      <c r="O23" s="17">
        <v>497.86599999999999</v>
      </c>
      <c r="P23" s="17">
        <v>468.37099999999998</v>
      </c>
      <c r="Q23" s="17">
        <v>505.22199999999998</v>
      </c>
      <c r="R23" s="17">
        <v>564.26400000000001</v>
      </c>
      <c r="S23" s="17">
        <v>615.81100000000004</v>
      </c>
      <c r="T23" s="17">
        <v>570.697</v>
      </c>
      <c r="U23" s="17">
        <v>594.88099999999997</v>
      </c>
      <c r="V23" s="17">
        <v>589.90899999999999</v>
      </c>
      <c r="W23" s="17">
        <v>624.48699999999997</v>
      </c>
      <c r="X23" s="17">
        <v>600.51599999999996</v>
      </c>
      <c r="Y23" s="17">
        <v>601.25699999999995</v>
      </c>
      <c r="Z23" s="17">
        <v>569.851</v>
      </c>
      <c r="AA23" s="17">
        <v>533.80100000000004</v>
      </c>
      <c r="AB23" s="17">
        <v>548.76400000000001</v>
      </c>
      <c r="AC23" s="17">
        <v>595.31399999999996</v>
      </c>
      <c r="AD23" s="17">
        <v>513.20799999999997</v>
      </c>
      <c r="AE23" s="17">
        <v>560.68200000000002</v>
      </c>
      <c r="AF23" s="17">
        <v>533.41899999999998</v>
      </c>
      <c r="AG23" s="17">
        <v>533.41899999999998</v>
      </c>
      <c r="AH23" s="17">
        <v>627.67899999999997</v>
      </c>
      <c r="AI23" s="17">
        <v>578.548</v>
      </c>
      <c r="AJ23" s="17">
        <v>644.98900000000003</v>
      </c>
      <c r="AK23" s="17">
        <v>559.16700000000003</v>
      </c>
      <c r="AL23" s="17">
        <v>540.27</v>
      </c>
      <c r="AM23" s="17">
        <v>406.83600000000001</v>
      </c>
      <c r="AN23" s="17">
        <v>547.54600000000005</v>
      </c>
      <c r="AO23" s="17">
        <v>607.82100000000003</v>
      </c>
    </row>
    <row r="24" spans="1:41" x14ac:dyDescent="0.35">
      <c r="A24" s="17">
        <v>521.52700000000004</v>
      </c>
      <c r="B24" s="17">
        <v>567.21299999999997</v>
      </c>
      <c r="C24" s="17">
        <v>543.70299999999997</v>
      </c>
      <c r="D24" s="17">
        <v>558.649</v>
      </c>
      <c r="E24" s="17">
        <v>517.23099999999999</v>
      </c>
      <c r="F24" s="17">
        <v>567.86199999999997</v>
      </c>
      <c r="G24" s="17">
        <v>557.78700000000003</v>
      </c>
      <c r="H24" s="17">
        <v>595.61500000000001</v>
      </c>
      <c r="I24" s="17">
        <v>551.91499999999996</v>
      </c>
      <c r="J24" s="17">
        <v>522.35699999999997</v>
      </c>
      <c r="K24" s="17">
        <v>507.19900000000001</v>
      </c>
      <c r="L24" s="17">
        <v>512.41</v>
      </c>
      <c r="M24" s="17">
        <v>470.78300000000002</v>
      </c>
      <c r="N24" s="17">
        <v>506.596</v>
      </c>
      <c r="O24" s="17">
        <v>499.22</v>
      </c>
      <c r="P24" s="17">
        <v>468.65199999999999</v>
      </c>
      <c r="Q24" s="17">
        <v>511.81200000000001</v>
      </c>
      <c r="R24" s="17">
        <v>564.28599999999994</v>
      </c>
      <c r="S24" s="17">
        <v>616.29700000000003</v>
      </c>
      <c r="T24" s="17">
        <v>571.24300000000005</v>
      </c>
      <c r="U24" s="17">
        <v>596.553</v>
      </c>
      <c r="V24" s="17">
        <v>593.47900000000004</v>
      </c>
      <c r="W24" s="17">
        <v>624.81899999999996</v>
      </c>
      <c r="X24" s="17">
        <v>601.15</v>
      </c>
      <c r="Y24" s="17">
        <v>602.67700000000002</v>
      </c>
      <c r="Z24" s="17">
        <v>569.87</v>
      </c>
      <c r="AA24" s="17">
        <v>534.08699999999999</v>
      </c>
      <c r="AB24" s="17">
        <v>550.07100000000003</v>
      </c>
      <c r="AC24" s="17">
        <v>596.72699999999998</v>
      </c>
      <c r="AD24" s="17">
        <v>514.16999999999996</v>
      </c>
      <c r="AE24" s="17">
        <v>562.84</v>
      </c>
      <c r="AF24" s="17">
        <v>535.26599999999996</v>
      </c>
      <c r="AG24" s="17">
        <v>535.26599999999996</v>
      </c>
      <c r="AH24" s="17">
        <v>628.37599999999998</v>
      </c>
      <c r="AI24" s="17">
        <v>580.84299999999996</v>
      </c>
      <c r="AJ24" s="17">
        <v>646.34500000000003</v>
      </c>
      <c r="AK24" s="17">
        <v>568.38300000000004</v>
      </c>
      <c r="AL24" s="17">
        <v>544.90499999999997</v>
      </c>
      <c r="AM24" s="17">
        <v>418.36099999999999</v>
      </c>
      <c r="AN24" s="17">
        <v>548.36400000000003</v>
      </c>
      <c r="AO24" s="17">
        <v>608.298</v>
      </c>
    </row>
    <row r="25" spans="1:41" x14ac:dyDescent="0.35">
      <c r="A25" s="17">
        <v>522.673</v>
      </c>
      <c r="B25" s="17">
        <v>567.375</v>
      </c>
      <c r="C25" s="17">
        <v>543.92200000000003</v>
      </c>
      <c r="D25" s="17">
        <v>572.71799999999996</v>
      </c>
      <c r="E25" s="17">
        <v>518.34199999999998</v>
      </c>
      <c r="F25" s="17">
        <v>574.19899999999996</v>
      </c>
      <c r="G25" s="17">
        <v>563.322</v>
      </c>
      <c r="H25" s="17">
        <v>596.76</v>
      </c>
      <c r="I25" s="17">
        <v>553.04499999999996</v>
      </c>
      <c r="J25" s="17">
        <v>525.827</v>
      </c>
      <c r="K25" s="17">
        <v>507.22399999999999</v>
      </c>
      <c r="L25" s="17">
        <v>515.51700000000005</v>
      </c>
      <c r="M25" s="17">
        <v>473.13099999999997</v>
      </c>
      <c r="N25" s="17">
        <v>526.43200000000002</v>
      </c>
      <c r="O25" s="17">
        <v>510.99799999999999</v>
      </c>
      <c r="P25" s="17">
        <v>470.673</v>
      </c>
      <c r="Q25" s="17">
        <v>514.51099999999997</v>
      </c>
      <c r="R25" s="17">
        <v>570.56700000000001</v>
      </c>
      <c r="S25" s="17">
        <v>624.25099999999998</v>
      </c>
      <c r="T25" s="17">
        <v>572.12300000000005</v>
      </c>
      <c r="U25" s="17">
        <v>601.03899999999999</v>
      </c>
      <c r="V25" s="17">
        <v>595.83600000000001</v>
      </c>
      <c r="W25" s="17">
        <v>634.74400000000003</v>
      </c>
      <c r="X25" s="17">
        <v>601.59</v>
      </c>
      <c r="Y25" s="17">
        <v>612.46400000000006</v>
      </c>
      <c r="Z25" s="17">
        <v>571.08199999999999</v>
      </c>
      <c r="AA25" s="17">
        <v>535.74199999999996</v>
      </c>
      <c r="AB25" s="17">
        <v>550.75400000000002</v>
      </c>
      <c r="AC25" s="17">
        <v>597.55200000000002</v>
      </c>
      <c r="AD25" s="17">
        <v>517.59299999999996</v>
      </c>
      <c r="AE25" s="17">
        <v>567.45100000000002</v>
      </c>
      <c r="AF25" s="17">
        <v>542.399</v>
      </c>
      <c r="AG25" s="17">
        <v>542.399</v>
      </c>
      <c r="AH25" s="17">
        <v>629.43299999999999</v>
      </c>
      <c r="AI25" s="17">
        <v>581.255</v>
      </c>
      <c r="AJ25" s="17">
        <v>651.803</v>
      </c>
      <c r="AK25" s="17">
        <v>577.90599999999995</v>
      </c>
      <c r="AL25" s="17">
        <v>555.09500000000003</v>
      </c>
      <c r="AM25" s="17">
        <v>429.67</v>
      </c>
      <c r="AN25" s="17">
        <v>548.5</v>
      </c>
      <c r="AO25" s="17">
        <v>609.27700000000004</v>
      </c>
    </row>
    <row r="26" spans="1:41" x14ac:dyDescent="0.35">
      <c r="A26" s="17">
        <v>524.28599999999994</v>
      </c>
      <c r="B26" s="17">
        <v>568.21799999999996</v>
      </c>
      <c r="C26" s="17">
        <v>546.79899999999998</v>
      </c>
      <c r="D26" s="17">
        <v>576.88599999999997</v>
      </c>
      <c r="E26" s="17">
        <v>518.69500000000005</v>
      </c>
      <c r="F26" s="17">
        <v>575.00800000000004</v>
      </c>
      <c r="G26" s="17">
        <v>564.32500000000005</v>
      </c>
      <c r="H26" s="17">
        <v>596.80700000000002</v>
      </c>
      <c r="I26" s="17">
        <v>554.18100000000004</v>
      </c>
      <c r="J26" s="17">
        <v>530.80799999999999</v>
      </c>
      <c r="K26" s="17">
        <v>514.75099999999998</v>
      </c>
      <c r="L26" s="17">
        <v>516.42200000000003</v>
      </c>
      <c r="M26" s="17">
        <v>478.99</v>
      </c>
      <c r="N26" s="17">
        <v>526.48599999999999</v>
      </c>
      <c r="O26" s="17">
        <v>547.101</v>
      </c>
      <c r="P26" s="17">
        <v>470.834</v>
      </c>
      <c r="Q26" s="17">
        <v>517.95399999999995</v>
      </c>
      <c r="R26" s="17">
        <v>574.08500000000004</v>
      </c>
      <c r="S26" s="17">
        <v>626.14400000000001</v>
      </c>
      <c r="T26" s="17">
        <v>580.42200000000003</v>
      </c>
      <c r="U26" s="17">
        <v>602.92600000000004</v>
      </c>
      <c r="V26" s="17">
        <v>596.65300000000002</v>
      </c>
      <c r="W26" s="17">
        <v>634.93299999999999</v>
      </c>
      <c r="X26" s="17">
        <v>605.98299999999995</v>
      </c>
      <c r="Y26" s="17">
        <v>626.41600000000005</v>
      </c>
      <c r="Z26" s="17">
        <v>573.41600000000005</v>
      </c>
      <c r="AA26" s="17">
        <v>536.29700000000003</v>
      </c>
      <c r="AB26" s="17">
        <v>553.32100000000003</v>
      </c>
      <c r="AC26" s="17">
        <v>598.48199999999997</v>
      </c>
      <c r="AD26" s="17">
        <v>534.21699999999998</v>
      </c>
      <c r="AE26" s="17">
        <v>572.43700000000001</v>
      </c>
      <c r="AF26" s="17">
        <v>543.88900000000001</v>
      </c>
      <c r="AG26" s="17">
        <v>543.88900000000001</v>
      </c>
      <c r="AH26" s="17">
        <v>641.76199999999994</v>
      </c>
      <c r="AI26" s="17">
        <v>581.42499999999995</v>
      </c>
      <c r="AJ26" s="17">
        <v>655.34</v>
      </c>
      <c r="AK26" s="17">
        <v>583.71299999999997</v>
      </c>
      <c r="AL26" s="17">
        <v>563.553</v>
      </c>
      <c r="AM26" s="17">
        <v>435.51900000000001</v>
      </c>
      <c r="AN26" s="17">
        <v>550.32899999999995</v>
      </c>
      <c r="AO26" s="17">
        <v>611.399</v>
      </c>
    </row>
    <row r="27" spans="1:41" x14ac:dyDescent="0.35">
      <c r="A27" s="17">
        <v>528.60500000000002</v>
      </c>
      <c r="B27" s="17">
        <v>568.57500000000005</v>
      </c>
      <c r="C27" s="17">
        <v>549.9</v>
      </c>
      <c r="D27" s="17">
        <v>579.81200000000001</v>
      </c>
      <c r="E27" s="17">
        <v>523.94299999999998</v>
      </c>
      <c r="F27" s="17">
        <v>593.02800000000002</v>
      </c>
      <c r="G27" s="17">
        <v>567.41</v>
      </c>
      <c r="H27" s="17">
        <v>600.99099999999999</v>
      </c>
      <c r="I27" s="17">
        <v>559.27099999999996</v>
      </c>
      <c r="J27" s="17">
        <v>535.154</v>
      </c>
      <c r="K27" s="17">
        <v>515.14200000000005</v>
      </c>
      <c r="L27" s="17">
        <v>517.33699999999999</v>
      </c>
      <c r="M27" s="17">
        <v>487.35599999999999</v>
      </c>
      <c r="N27" s="17">
        <v>529.92499999999995</v>
      </c>
      <c r="O27" s="17">
        <v>552.42200000000003</v>
      </c>
      <c r="P27" s="17">
        <v>473.12700000000001</v>
      </c>
      <c r="Q27" s="17">
        <v>518.97500000000002</v>
      </c>
      <c r="R27" s="17">
        <v>575.22</v>
      </c>
      <c r="S27" s="17">
        <v>629.20899999999995</v>
      </c>
      <c r="T27" s="17">
        <v>590.88300000000004</v>
      </c>
      <c r="U27" s="17">
        <v>609.48900000000003</v>
      </c>
      <c r="V27" s="17">
        <v>596.91</v>
      </c>
      <c r="W27" s="17">
        <v>639.58900000000006</v>
      </c>
      <c r="X27" s="17">
        <v>606.30200000000002</v>
      </c>
      <c r="Y27" s="17">
        <v>630.78700000000003</v>
      </c>
      <c r="Z27" s="17">
        <v>580.76599999999996</v>
      </c>
      <c r="AA27" s="17">
        <v>536.80799999999999</v>
      </c>
      <c r="AB27" s="17">
        <v>553.423</v>
      </c>
      <c r="AC27" s="17">
        <v>599.69100000000003</v>
      </c>
      <c r="AD27" s="17">
        <v>535.62699999999995</v>
      </c>
      <c r="AE27" s="17">
        <v>580.36199999999997</v>
      </c>
      <c r="AF27" s="17">
        <v>549.99900000000002</v>
      </c>
      <c r="AG27" s="17">
        <v>549.99900000000002</v>
      </c>
      <c r="AH27" s="17">
        <v>643.94000000000005</v>
      </c>
      <c r="AI27" s="17">
        <v>585.33000000000004</v>
      </c>
      <c r="AJ27" s="17">
        <v>657.68399999999997</v>
      </c>
      <c r="AK27" s="17">
        <v>600.46600000000001</v>
      </c>
      <c r="AL27" s="17">
        <v>565.97699999999998</v>
      </c>
      <c r="AM27" s="17">
        <v>447.89499999999998</v>
      </c>
      <c r="AN27" s="17">
        <v>553.00199999999995</v>
      </c>
      <c r="AO27" s="17">
        <v>611.82500000000005</v>
      </c>
    </row>
    <row r="28" spans="1:41" x14ac:dyDescent="0.35">
      <c r="A28" s="17">
        <v>530.80999999999995</v>
      </c>
      <c r="B28" s="17">
        <v>572.17499999999995</v>
      </c>
      <c r="C28" s="17">
        <v>553.71100000000001</v>
      </c>
      <c r="D28" s="17">
        <v>590.29700000000003</v>
      </c>
      <c r="E28" s="17">
        <v>527.89099999999996</v>
      </c>
      <c r="F28" s="17">
        <v>602.82000000000005</v>
      </c>
      <c r="G28" s="17">
        <v>568.39200000000005</v>
      </c>
      <c r="H28" s="17">
        <v>607.36099999999999</v>
      </c>
      <c r="I28" s="17">
        <v>562.42399999999998</v>
      </c>
      <c r="J28" s="17">
        <v>548.45399999999995</v>
      </c>
      <c r="K28" s="17">
        <v>518.125</v>
      </c>
      <c r="L28" s="17">
        <v>520.21600000000001</v>
      </c>
      <c r="M28" s="17">
        <v>489.28</v>
      </c>
      <c r="N28" s="17">
        <v>531.15700000000004</v>
      </c>
      <c r="O28" s="17">
        <v>552.75400000000002</v>
      </c>
      <c r="P28" s="17">
        <v>475.90600000000001</v>
      </c>
      <c r="Q28" s="17">
        <v>521.73</v>
      </c>
      <c r="R28" s="17">
        <v>575.76199999999994</v>
      </c>
      <c r="S28" s="17">
        <v>629.48</v>
      </c>
      <c r="T28" s="17">
        <v>596.56600000000003</v>
      </c>
      <c r="U28" s="17">
        <v>614.49800000000005</v>
      </c>
      <c r="V28" s="17">
        <v>597.83600000000001</v>
      </c>
      <c r="W28" s="17">
        <v>639.66700000000003</v>
      </c>
      <c r="X28" s="17">
        <v>608.74199999999996</v>
      </c>
      <c r="Y28" s="17">
        <v>636.04300000000001</v>
      </c>
      <c r="Z28" s="17">
        <v>581.61500000000001</v>
      </c>
      <c r="AA28" s="17">
        <v>538.38</v>
      </c>
      <c r="AB28" s="17">
        <v>557.62699999999995</v>
      </c>
      <c r="AC28" s="17">
        <v>604.69899999999996</v>
      </c>
      <c r="AD28" s="17">
        <v>538.03499999999997</v>
      </c>
      <c r="AE28" s="17">
        <v>586.18200000000002</v>
      </c>
      <c r="AF28" s="17">
        <v>556.32500000000005</v>
      </c>
      <c r="AG28" s="17">
        <v>556.32500000000005</v>
      </c>
      <c r="AH28" s="17">
        <v>666.37099999999998</v>
      </c>
      <c r="AI28" s="17">
        <v>585.89599999999996</v>
      </c>
      <c r="AJ28" s="17">
        <v>658.67899999999997</v>
      </c>
      <c r="AK28" s="17">
        <v>603.85299999999995</v>
      </c>
      <c r="AL28" s="17">
        <v>574.11199999999997</v>
      </c>
      <c r="AM28" s="17">
        <v>455.90800000000002</v>
      </c>
      <c r="AN28" s="17">
        <v>563.53700000000003</v>
      </c>
      <c r="AO28" s="17">
        <v>611.89099999999996</v>
      </c>
    </row>
    <row r="29" spans="1:41" x14ac:dyDescent="0.35">
      <c r="A29" s="17">
        <v>537.31600000000003</v>
      </c>
      <c r="B29" s="17">
        <v>572.428</v>
      </c>
      <c r="C29" s="17">
        <v>557.73500000000001</v>
      </c>
      <c r="D29" s="17">
        <v>594.12800000000004</v>
      </c>
      <c r="E29" s="17">
        <v>530.92100000000005</v>
      </c>
      <c r="F29" s="17">
        <v>620.23</v>
      </c>
      <c r="G29" s="17">
        <v>570.101</v>
      </c>
      <c r="H29" s="17">
        <v>609.06899999999996</v>
      </c>
      <c r="I29" s="17">
        <v>565.22299999999996</v>
      </c>
      <c r="J29" s="17">
        <v>550.62300000000005</v>
      </c>
      <c r="K29" s="17">
        <v>519.58100000000002</v>
      </c>
      <c r="L29" s="17">
        <v>520.84799999999996</v>
      </c>
      <c r="M29" s="17">
        <v>490.96499999999997</v>
      </c>
      <c r="N29" s="17">
        <v>539.29300000000001</v>
      </c>
      <c r="O29" s="17">
        <v>553.72199999999998</v>
      </c>
      <c r="P29" s="17">
        <v>478.52199999999999</v>
      </c>
      <c r="Q29" s="17">
        <v>525.52300000000002</v>
      </c>
      <c r="R29" s="17">
        <v>581.04</v>
      </c>
      <c r="S29" s="17">
        <v>630.49699999999996</v>
      </c>
      <c r="T29" s="17">
        <v>597.76199999999994</v>
      </c>
      <c r="U29" s="17">
        <v>616.13099999999997</v>
      </c>
      <c r="V29" s="17">
        <v>598.30999999999995</v>
      </c>
      <c r="W29" s="17">
        <v>639.79300000000001</v>
      </c>
      <c r="X29" s="17">
        <v>610.00099999999998</v>
      </c>
      <c r="Y29" s="17">
        <v>639.73199999999997</v>
      </c>
      <c r="Z29" s="17">
        <v>583.51599999999996</v>
      </c>
      <c r="AA29" s="17">
        <v>539.375</v>
      </c>
      <c r="AB29" s="17">
        <v>558.13</v>
      </c>
      <c r="AC29" s="17">
        <v>605.79999999999995</v>
      </c>
      <c r="AD29" s="17">
        <v>540.76499999999999</v>
      </c>
      <c r="AE29" s="17">
        <v>586.30499999999995</v>
      </c>
      <c r="AF29" s="17">
        <v>557.86500000000001</v>
      </c>
      <c r="AG29" s="17">
        <v>557.86500000000001</v>
      </c>
      <c r="AH29" s="17">
        <v>675.05200000000002</v>
      </c>
      <c r="AI29" s="17">
        <v>586.39099999999996</v>
      </c>
      <c r="AJ29" s="17">
        <v>660.14599999999996</v>
      </c>
      <c r="AK29" s="17">
        <v>605.23800000000006</v>
      </c>
      <c r="AL29" s="17">
        <v>576.99099999999999</v>
      </c>
      <c r="AM29" s="17">
        <v>460.03500000000003</v>
      </c>
      <c r="AN29" s="17">
        <v>565.65</v>
      </c>
      <c r="AO29" s="17">
        <v>612.47400000000005</v>
      </c>
    </row>
    <row r="30" spans="1:41" x14ac:dyDescent="0.35">
      <c r="A30" s="17">
        <v>541.98099999999999</v>
      </c>
      <c r="B30" s="17">
        <v>573.03800000000001</v>
      </c>
      <c r="C30" s="17">
        <v>563.76099999999997</v>
      </c>
      <c r="D30" s="17">
        <v>595.75599999999997</v>
      </c>
      <c r="E30" s="17">
        <v>536.83000000000004</v>
      </c>
      <c r="F30" s="17">
        <v>620.99</v>
      </c>
      <c r="G30" s="17">
        <v>570.42100000000005</v>
      </c>
      <c r="H30" s="17">
        <v>609.24599999999998</v>
      </c>
      <c r="I30" s="17">
        <v>565.78099999999995</v>
      </c>
      <c r="J30" s="17">
        <v>577.08100000000002</v>
      </c>
      <c r="K30" s="17">
        <v>525.01599999999996</v>
      </c>
      <c r="L30" s="17">
        <v>522.34900000000005</v>
      </c>
      <c r="M30" s="17">
        <v>493.72199999999998</v>
      </c>
      <c r="N30" s="17">
        <v>542.51800000000003</v>
      </c>
      <c r="O30" s="17">
        <v>558.88699999999994</v>
      </c>
      <c r="P30" s="17">
        <v>478.79899999999998</v>
      </c>
      <c r="Q30" s="17">
        <v>527.31299999999999</v>
      </c>
      <c r="R30" s="17">
        <v>582.23699999999997</v>
      </c>
      <c r="S30" s="17">
        <v>630.976</v>
      </c>
      <c r="T30" s="17">
        <v>606.90700000000004</v>
      </c>
      <c r="U30" s="17">
        <v>617.149</v>
      </c>
      <c r="V30" s="17">
        <v>606.16200000000003</v>
      </c>
      <c r="W30" s="17">
        <v>640.18899999999996</v>
      </c>
      <c r="X30" s="17">
        <v>610.18100000000004</v>
      </c>
      <c r="Y30" s="17">
        <v>641.86199999999997</v>
      </c>
      <c r="Z30" s="17">
        <v>584.63199999999995</v>
      </c>
      <c r="AA30" s="17">
        <v>540.64099999999996</v>
      </c>
      <c r="AB30" s="17">
        <v>558.59699999999998</v>
      </c>
      <c r="AC30" s="17">
        <v>607.92899999999997</v>
      </c>
      <c r="AD30" s="17">
        <v>543.14800000000002</v>
      </c>
      <c r="AE30" s="17">
        <v>603.74900000000002</v>
      </c>
      <c r="AF30" s="17">
        <v>558.46500000000003</v>
      </c>
      <c r="AG30" s="17">
        <v>558.46500000000003</v>
      </c>
      <c r="AH30" s="17">
        <v>676.87800000000004</v>
      </c>
      <c r="AI30" s="17">
        <v>587.41399999999999</v>
      </c>
      <c r="AJ30" s="17">
        <v>665.57399999999996</v>
      </c>
      <c r="AK30" s="17">
        <v>606.34900000000005</v>
      </c>
      <c r="AL30" s="17">
        <v>580.678</v>
      </c>
      <c r="AM30" s="17">
        <v>464.923</v>
      </c>
      <c r="AN30" s="17">
        <v>566.36900000000003</v>
      </c>
      <c r="AO30" s="17">
        <v>615.54100000000005</v>
      </c>
    </row>
    <row r="31" spans="1:41" x14ac:dyDescent="0.35">
      <c r="A31" s="17">
        <v>544.92999999999995</v>
      </c>
      <c r="B31" s="17">
        <v>575.97699999999998</v>
      </c>
      <c r="C31" s="17">
        <v>567.274</v>
      </c>
      <c r="D31" s="17">
        <v>603.11800000000005</v>
      </c>
      <c r="E31" s="17">
        <v>538.35199999999998</v>
      </c>
      <c r="F31" s="17">
        <v>633.21199999999999</v>
      </c>
      <c r="G31" s="17">
        <v>571.53800000000001</v>
      </c>
      <c r="H31" s="17">
        <v>609.45399999999995</v>
      </c>
      <c r="I31" s="17">
        <v>567.06299999999999</v>
      </c>
      <c r="J31" s="17">
        <v>579.99599999999998</v>
      </c>
      <c r="K31" s="17">
        <v>526.51</v>
      </c>
      <c r="L31" s="17">
        <v>526.09699999999998</v>
      </c>
      <c r="M31" s="17">
        <v>495.26900000000001</v>
      </c>
      <c r="N31" s="17">
        <v>544.75199999999995</v>
      </c>
      <c r="O31" s="17">
        <v>564.09100000000001</v>
      </c>
      <c r="P31" s="17">
        <v>482.85199999999998</v>
      </c>
      <c r="Q31" s="17">
        <v>531.68399999999997</v>
      </c>
      <c r="R31" s="17">
        <v>586.20100000000002</v>
      </c>
      <c r="S31" s="17">
        <v>631.63900000000001</v>
      </c>
      <c r="T31" s="17">
        <v>607.02</v>
      </c>
      <c r="U31" s="17">
        <v>617.827</v>
      </c>
      <c r="V31" s="17">
        <v>609.68399999999997</v>
      </c>
      <c r="W31" s="17">
        <v>640.72400000000005</v>
      </c>
      <c r="X31" s="17">
        <v>615.14499999999998</v>
      </c>
      <c r="Y31" s="17">
        <v>644.71100000000001</v>
      </c>
      <c r="Z31" s="17">
        <v>588.47900000000004</v>
      </c>
      <c r="AA31" s="17">
        <v>543.27</v>
      </c>
      <c r="AB31" s="17">
        <v>559.19100000000003</v>
      </c>
      <c r="AC31" s="17">
        <v>609.27099999999996</v>
      </c>
      <c r="AD31" s="17">
        <v>544.30399999999997</v>
      </c>
      <c r="AE31" s="17">
        <v>610.11</v>
      </c>
      <c r="AF31" s="17">
        <v>577.28800000000001</v>
      </c>
      <c r="AG31" s="17">
        <v>577.28800000000001</v>
      </c>
      <c r="AH31" s="17">
        <v>676.88800000000003</v>
      </c>
      <c r="AI31" s="17">
        <v>588.01300000000003</v>
      </c>
      <c r="AJ31" s="17">
        <v>666.24300000000005</v>
      </c>
      <c r="AK31" s="17">
        <v>612.35799999999995</v>
      </c>
      <c r="AL31" s="17">
        <v>580.75400000000002</v>
      </c>
      <c r="AM31" s="17">
        <v>467.31400000000002</v>
      </c>
      <c r="AN31" s="17">
        <v>568.40800000000002</v>
      </c>
      <c r="AO31" s="17">
        <v>616.12199999999996</v>
      </c>
    </row>
    <row r="32" spans="1:41" x14ac:dyDescent="0.35">
      <c r="A32" s="17">
        <v>545.47</v>
      </c>
      <c r="B32" s="17">
        <v>578.15800000000002</v>
      </c>
      <c r="C32" s="17">
        <v>567.64300000000003</v>
      </c>
      <c r="D32" s="17">
        <v>606.17399999999998</v>
      </c>
      <c r="E32" s="17">
        <v>539.10599999999999</v>
      </c>
      <c r="F32" s="17">
        <v>636.577</v>
      </c>
      <c r="G32" s="17">
        <v>578.55200000000002</v>
      </c>
      <c r="H32" s="17">
        <v>611.24599999999998</v>
      </c>
      <c r="I32" s="17">
        <v>573.33199999999999</v>
      </c>
      <c r="J32" s="17">
        <v>581.48800000000006</v>
      </c>
      <c r="K32" s="17">
        <v>527.73900000000003</v>
      </c>
      <c r="L32" s="17">
        <v>528.12300000000005</v>
      </c>
      <c r="M32" s="17">
        <v>498.83699999999999</v>
      </c>
      <c r="N32" s="17">
        <v>549.16200000000003</v>
      </c>
      <c r="O32" s="17">
        <v>572.85299999999995</v>
      </c>
      <c r="P32" s="17">
        <v>484.21600000000001</v>
      </c>
      <c r="Q32" s="17">
        <v>536.23800000000006</v>
      </c>
      <c r="R32" s="17">
        <v>587.05999999999995</v>
      </c>
      <c r="S32" s="17">
        <v>641.98699999999997</v>
      </c>
      <c r="T32" s="17">
        <v>610.08299999999997</v>
      </c>
      <c r="U32" s="17">
        <v>618.10799999999995</v>
      </c>
      <c r="V32" s="17">
        <v>611.40499999999997</v>
      </c>
      <c r="W32" s="17">
        <v>641.39599999999996</v>
      </c>
      <c r="X32" s="17">
        <v>617.21500000000003</v>
      </c>
      <c r="Y32" s="17">
        <v>646.66399999999999</v>
      </c>
      <c r="Z32" s="17">
        <v>594.44500000000005</v>
      </c>
      <c r="AA32" s="17">
        <v>544.76900000000001</v>
      </c>
      <c r="AB32" s="17">
        <v>560.52700000000004</v>
      </c>
      <c r="AC32" s="17">
        <v>609.66999999999996</v>
      </c>
      <c r="AD32" s="17">
        <v>544.62599999999998</v>
      </c>
      <c r="AE32" s="17">
        <v>612.10500000000002</v>
      </c>
      <c r="AF32" s="17">
        <v>579.07899999999995</v>
      </c>
      <c r="AG32" s="17">
        <v>579.07899999999995</v>
      </c>
      <c r="AH32" s="17">
        <v>677.01</v>
      </c>
      <c r="AI32" s="17">
        <v>591.76900000000001</v>
      </c>
      <c r="AJ32" s="17">
        <v>670.96900000000005</v>
      </c>
      <c r="AK32" s="17">
        <v>613.63099999999997</v>
      </c>
      <c r="AL32" s="17">
        <v>580.99699999999996</v>
      </c>
      <c r="AM32" s="17">
        <v>474.57299999999998</v>
      </c>
      <c r="AN32" s="17">
        <v>573.72199999999998</v>
      </c>
      <c r="AO32" s="17">
        <v>617.36599999999999</v>
      </c>
    </row>
    <row r="33" spans="1:41" x14ac:dyDescent="0.35">
      <c r="A33" s="17">
        <v>547.76400000000001</v>
      </c>
      <c r="B33" s="17">
        <v>579.89300000000003</v>
      </c>
      <c r="C33" s="17">
        <v>576.65099999999995</v>
      </c>
      <c r="D33" s="17">
        <v>612.23400000000004</v>
      </c>
      <c r="E33" s="17">
        <v>542.04700000000003</v>
      </c>
      <c r="F33" s="17">
        <v>639.59</v>
      </c>
      <c r="G33" s="17">
        <v>581.77099999999996</v>
      </c>
      <c r="H33" s="17">
        <v>614.90499999999997</v>
      </c>
      <c r="I33" s="17">
        <v>574.67600000000004</v>
      </c>
      <c r="J33" s="17">
        <v>586.90599999999995</v>
      </c>
      <c r="K33" s="17">
        <v>527.74800000000005</v>
      </c>
      <c r="L33" s="17">
        <v>532.93299999999999</v>
      </c>
      <c r="M33" s="17">
        <v>500.74799999999999</v>
      </c>
      <c r="N33" s="17">
        <v>559.09100000000001</v>
      </c>
      <c r="O33" s="17">
        <v>583.56399999999996</v>
      </c>
      <c r="P33" s="17">
        <v>488.64299999999997</v>
      </c>
      <c r="Q33" s="17">
        <v>540.63499999999999</v>
      </c>
      <c r="R33" s="17">
        <v>589.73800000000006</v>
      </c>
      <c r="S33" s="17">
        <v>650.82299999999998</v>
      </c>
      <c r="T33" s="17">
        <v>612.65300000000002</v>
      </c>
      <c r="U33" s="17">
        <v>619.80399999999997</v>
      </c>
      <c r="V33" s="17">
        <v>611.42499999999995</v>
      </c>
      <c r="W33" s="17">
        <v>643.38800000000003</v>
      </c>
      <c r="X33" s="17">
        <v>620.96100000000001</v>
      </c>
      <c r="Y33" s="17">
        <v>647.36900000000003</v>
      </c>
      <c r="Z33" s="17">
        <v>596.33799999999997</v>
      </c>
      <c r="AA33" s="17">
        <v>546.11699999999996</v>
      </c>
      <c r="AB33" s="17">
        <v>562.12400000000002</v>
      </c>
      <c r="AC33" s="17">
        <v>611.45100000000002</v>
      </c>
      <c r="AD33" s="17">
        <v>545.47199999999998</v>
      </c>
      <c r="AE33" s="17">
        <v>615.65899999999999</v>
      </c>
      <c r="AF33" s="17">
        <v>579.173</v>
      </c>
      <c r="AG33" s="17">
        <v>579.173</v>
      </c>
      <c r="AH33" s="17">
        <v>677.10900000000004</v>
      </c>
      <c r="AI33" s="17">
        <v>593.29999999999995</v>
      </c>
      <c r="AJ33" s="17">
        <v>671.72799999999995</v>
      </c>
      <c r="AK33" s="17">
        <v>624.827</v>
      </c>
      <c r="AL33" s="17">
        <v>582.76300000000003</v>
      </c>
      <c r="AM33" s="17">
        <v>487.96800000000002</v>
      </c>
      <c r="AN33" s="17">
        <v>574.66300000000001</v>
      </c>
      <c r="AO33" s="17">
        <v>618</v>
      </c>
    </row>
    <row r="34" spans="1:41" x14ac:dyDescent="0.35">
      <c r="A34" s="17">
        <v>548.03099999999995</v>
      </c>
      <c r="B34" s="17">
        <v>581.44500000000005</v>
      </c>
      <c r="C34" s="17">
        <v>580.98299999999995</v>
      </c>
      <c r="D34" s="17">
        <v>612.846</v>
      </c>
      <c r="E34" s="17">
        <v>542.07799999999997</v>
      </c>
      <c r="F34" s="17">
        <v>641.58000000000004</v>
      </c>
      <c r="G34" s="17">
        <v>581.93299999999999</v>
      </c>
      <c r="H34" s="17">
        <v>623.76900000000001</v>
      </c>
      <c r="I34" s="17">
        <v>575.53599999999994</v>
      </c>
      <c r="J34" s="17">
        <v>587.74800000000005</v>
      </c>
      <c r="K34" s="17">
        <v>529.36900000000003</v>
      </c>
      <c r="L34" s="17">
        <v>533.36099999999999</v>
      </c>
      <c r="M34" s="17">
        <v>504.125</v>
      </c>
      <c r="N34" s="17">
        <v>562.96799999999996</v>
      </c>
      <c r="O34" s="17">
        <v>585.50800000000004</v>
      </c>
      <c r="P34" s="17">
        <v>491.57799999999997</v>
      </c>
      <c r="Q34" s="17">
        <v>543.07299999999998</v>
      </c>
      <c r="R34" s="17">
        <v>591.12199999999996</v>
      </c>
      <c r="S34" s="17">
        <v>653.98800000000006</v>
      </c>
      <c r="T34" s="17">
        <v>612.98199999999997</v>
      </c>
      <c r="U34" s="17">
        <v>621.11900000000003</v>
      </c>
      <c r="V34" s="17">
        <v>614.101</v>
      </c>
      <c r="W34" s="17">
        <v>643.47400000000005</v>
      </c>
      <c r="X34" s="17">
        <v>621.06500000000005</v>
      </c>
      <c r="Y34" s="17">
        <v>650.46500000000003</v>
      </c>
      <c r="Z34" s="17">
        <v>598.71400000000006</v>
      </c>
      <c r="AA34" s="17">
        <v>546.45899999999995</v>
      </c>
      <c r="AB34" s="17">
        <v>563.36900000000003</v>
      </c>
      <c r="AC34" s="17">
        <v>618.62099999999998</v>
      </c>
      <c r="AD34" s="17">
        <v>545.47900000000004</v>
      </c>
      <c r="AE34" s="17">
        <v>620.22500000000002</v>
      </c>
      <c r="AF34" s="17">
        <v>579.51700000000005</v>
      </c>
      <c r="AG34" s="17">
        <v>579.51700000000005</v>
      </c>
      <c r="AH34" s="17">
        <v>678.81700000000001</v>
      </c>
      <c r="AI34" s="17">
        <v>594.74599999999998</v>
      </c>
      <c r="AJ34" s="17">
        <v>672.76499999999999</v>
      </c>
      <c r="AK34" s="17">
        <v>629.71</v>
      </c>
      <c r="AL34" s="17">
        <v>584.21799999999996</v>
      </c>
      <c r="AM34" s="17">
        <v>491.68099999999998</v>
      </c>
      <c r="AN34" s="17">
        <v>591.42999999999995</v>
      </c>
      <c r="AO34" s="17">
        <v>619.12099999999998</v>
      </c>
    </row>
    <row r="35" spans="1:41" x14ac:dyDescent="0.35">
      <c r="A35" s="17">
        <v>550.01800000000003</v>
      </c>
      <c r="B35" s="17">
        <v>583.69399999999996</v>
      </c>
      <c r="C35" s="17">
        <v>587.08399999999995</v>
      </c>
      <c r="D35" s="17">
        <v>617.01400000000001</v>
      </c>
      <c r="E35" s="17">
        <v>543.08299999999997</v>
      </c>
      <c r="F35" s="17">
        <v>642.97</v>
      </c>
      <c r="G35" s="17">
        <v>583.39099999999996</v>
      </c>
      <c r="H35" s="17">
        <v>627.72</v>
      </c>
      <c r="I35" s="17">
        <v>577.76199999999994</v>
      </c>
      <c r="J35" s="17">
        <v>588.57299999999998</v>
      </c>
      <c r="K35" s="17">
        <v>529.86</v>
      </c>
      <c r="L35" s="17">
        <v>534.85799999999995</v>
      </c>
      <c r="M35" s="17">
        <v>506.86500000000001</v>
      </c>
      <c r="N35" s="17">
        <v>563.00400000000002</v>
      </c>
      <c r="O35" s="17">
        <v>589.53</v>
      </c>
      <c r="P35" s="17">
        <v>492.60899999999998</v>
      </c>
      <c r="Q35" s="17">
        <v>549.01199999999994</v>
      </c>
      <c r="R35" s="17">
        <v>596.44500000000005</v>
      </c>
      <c r="S35" s="17">
        <v>655.077</v>
      </c>
      <c r="T35" s="17">
        <v>617.29999999999995</v>
      </c>
      <c r="U35" s="17">
        <v>625.56200000000001</v>
      </c>
      <c r="V35" s="17">
        <v>619.79999999999995</v>
      </c>
      <c r="W35" s="17">
        <v>643.86599999999999</v>
      </c>
      <c r="X35" s="17">
        <v>621.69399999999996</v>
      </c>
      <c r="Y35" s="17">
        <v>652.21600000000001</v>
      </c>
      <c r="Z35" s="17">
        <v>606.01800000000003</v>
      </c>
      <c r="AA35" s="17">
        <v>546.96699999999998</v>
      </c>
      <c r="AB35" s="17">
        <v>564.12800000000004</v>
      </c>
      <c r="AC35" s="17">
        <v>619.85</v>
      </c>
      <c r="AD35" s="17">
        <v>546.59400000000005</v>
      </c>
      <c r="AE35" s="17">
        <v>622.78899999999999</v>
      </c>
      <c r="AF35" s="17">
        <v>581.23199999999997</v>
      </c>
      <c r="AG35" s="17">
        <v>581.23199999999997</v>
      </c>
      <c r="AH35" s="17">
        <v>679.86300000000006</v>
      </c>
      <c r="AI35" s="17">
        <v>596.86300000000006</v>
      </c>
      <c r="AJ35" s="17">
        <v>673.90200000000004</v>
      </c>
      <c r="AK35" s="17">
        <v>631.274</v>
      </c>
      <c r="AL35" s="17">
        <v>584.42700000000002</v>
      </c>
      <c r="AM35" s="17">
        <v>491.68599999999998</v>
      </c>
      <c r="AN35" s="17">
        <v>593.82500000000005</v>
      </c>
      <c r="AO35" s="17">
        <v>619.35799999999995</v>
      </c>
    </row>
    <row r="36" spans="1:41" x14ac:dyDescent="0.35">
      <c r="A36" s="17">
        <v>552.95600000000002</v>
      </c>
      <c r="B36" s="17">
        <v>586.45699999999999</v>
      </c>
      <c r="C36" s="17">
        <v>588.14</v>
      </c>
      <c r="D36" s="17">
        <v>624.98299999999995</v>
      </c>
      <c r="E36" s="17">
        <v>554.28599999999994</v>
      </c>
      <c r="F36" s="17">
        <v>652.375</v>
      </c>
      <c r="G36" s="17">
        <v>583.40099999999995</v>
      </c>
      <c r="H36" s="17">
        <v>628.99699999999996</v>
      </c>
      <c r="I36" s="17">
        <v>578.60299999999995</v>
      </c>
      <c r="J36" s="17">
        <v>588.84699999999998</v>
      </c>
      <c r="K36" s="17">
        <v>532.82799999999997</v>
      </c>
      <c r="L36" s="17">
        <v>539.99099999999999</v>
      </c>
      <c r="M36" s="17">
        <v>507.19900000000001</v>
      </c>
      <c r="N36" s="17">
        <v>566.94799999999998</v>
      </c>
      <c r="O36" s="17">
        <v>591.79200000000003</v>
      </c>
      <c r="P36" s="17">
        <v>492.858</v>
      </c>
      <c r="Q36" s="17">
        <v>550.08500000000004</v>
      </c>
      <c r="R36" s="17">
        <v>596.52599999999995</v>
      </c>
      <c r="S36" s="17">
        <v>655.529</v>
      </c>
      <c r="T36" s="17">
        <v>619.43200000000002</v>
      </c>
      <c r="U36" s="17">
        <v>630.42999999999995</v>
      </c>
      <c r="V36" s="17">
        <v>623.88599999999997</v>
      </c>
      <c r="W36" s="17">
        <v>644.66499999999996</v>
      </c>
      <c r="X36" s="17">
        <v>626.11599999999999</v>
      </c>
      <c r="Y36" s="17">
        <v>658.40700000000004</v>
      </c>
      <c r="Z36" s="17">
        <v>613.28599999999994</v>
      </c>
      <c r="AA36" s="17">
        <v>551.83199999999999</v>
      </c>
      <c r="AB36" s="17">
        <v>565.11</v>
      </c>
      <c r="AC36" s="17">
        <v>623.76199999999994</v>
      </c>
      <c r="AD36" s="17">
        <v>549.30600000000004</v>
      </c>
      <c r="AE36" s="17">
        <v>624.20699999999999</v>
      </c>
      <c r="AF36" s="17">
        <v>581.71799999999996</v>
      </c>
      <c r="AG36" s="17">
        <v>581.71799999999996</v>
      </c>
      <c r="AH36" s="17">
        <v>683.14300000000003</v>
      </c>
      <c r="AI36" s="17">
        <v>597.74599999999998</v>
      </c>
      <c r="AJ36" s="17">
        <v>681.32</v>
      </c>
      <c r="AK36" s="17">
        <v>637.60199999999998</v>
      </c>
      <c r="AL36" s="17">
        <v>602.23099999999999</v>
      </c>
      <c r="AM36" s="17">
        <v>491.69099999999997</v>
      </c>
      <c r="AN36" s="17">
        <v>597.37300000000005</v>
      </c>
      <c r="AO36" s="17">
        <v>619.63</v>
      </c>
    </row>
    <row r="37" spans="1:41" x14ac:dyDescent="0.35">
      <c r="A37" s="17">
        <v>558.15599999999995</v>
      </c>
      <c r="B37" s="17">
        <v>586.73699999999997</v>
      </c>
      <c r="C37" s="17">
        <v>600.84799999999996</v>
      </c>
      <c r="D37" s="17">
        <v>624.98599999999999</v>
      </c>
      <c r="E37" s="17">
        <v>554.404</v>
      </c>
      <c r="F37" s="17">
        <v>654.83299999999997</v>
      </c>
      <c r="G37" s="17">
        <v>586.976</v>
      </c>
      <c r="H37" s="17">
        <v>629.50900000000001</v>
      </c>
      <c r="I37" s="17">
        <v>581.77</v>
      </c>
      <c r="J37" s="17">
        <v>591.76499999999999</v>
      </c>
      <c r="K37" s="17">
        <v>532.95299999999997</v>
      </c>
      <c r="L37" s="17">
        <v>541.21100000000001</v>
      </c>
      <c r="M37" s="17">
        <v>509.01299999999998</v>
      </c>
      <c r="N37" s="17">
        <v>567.45299999999997</v>
      </c>
      <c r="O37" s="17">
        <v>593.51</v>
      </c>
      <c r="P37" s="17">
        <v>494.185</v>
      </c>
      <c r="Q37" s="17">
        <v>552.36599999999999</v>
      </c>
      <c r="R37" s="17">
        <v>597.27200000000005</v>
      </c>
      <c r="S37" s="17">
        <v>655.58100000000002</v>
      </c>
      <c r="T37" s="17">
        <v>620.96199999999999</v>
      </c>
      <c r="U37" s="17">
        <v>630.84</v>
      </c>
      <c r="V37" s="17">
        <v>624.14700000000005</v>
      </c>
      <c r="W37" s="17">
        <v>647.66600000000005</v>
      </c>
      <c r="X37" s="17">
        <v>626.25300000000004</v>
      </c>
      <c r="Y37" s="17">
        <v>658.49400000000003</v>
      </c>
      <c r="Z37" s="17">
        <v>614.44500000000005</v>
      </c>
      <c r="AA37" s="17">
        <v>552.40800000000002</v>
      </c>
      <c r="AB37" s="17">
        <v>565.31799999999998</v>
      </c>
      <c r="AC37" s="17">
        <v>624.29499999999996</v>
      </c>
      <c r="AD37" s="17">
        <v>550.58799999999997</v>
      </c>
      <c r="AE37" s="17">
        <v>624.93799999999999</v>
      </c>
      <c r="AF37" s="17">
        <v>586.06200000000001</v>
      </c>
      <c r="AG37" s="17">
        <v>586.06200000000001</v>
      </c>
      <c r="AH37" s="17">
        <v>685.59900000000005</v>
      </c>
      <c r="AI37" s="17">
        <v>599.34699999999998</v>
      </c>
      <c r="AJ37" s="17">
        <v>687.89700000000005</v>
      </c>
      <c r="AK37" s="17">
        <v>646.94399999999996</v>
      </c>
      <c r="AL37" s="17">
        <v>623.35199999999998</v>
      </c>
      <c r="AM37" s="17">
        <v>494.62700000000001</v>
      </c>
      <c r="AN37" s="17">
        <v>602.21699999999998</v>
      </c>
      <c r="AO37" s="17">
        <v>622.93499999999995</v>
      </c>
    </row>
    <row r="38" spans="1:41" x14ac:dyDescent="0.35">
      <c r="A38" s="17">
        <v>558.37900000000002</v>
      </c>
      <c r="B38" s="17">
        <v>587.65700000000004</v>
      </c>
      <c r="C38" s="17">
        <v>601.00099999999998</v>
      </c>
      <c r="D38" s="17">
        <v>627.54399999999998</v>
      </c>
      <c r="E38" s="17">
        <v>556.22400000000005</v>
      </c>
      <c r="F38" s="17">
        <v>659.995</v>
      </c>
      <c r="G38" s="17">
        <v>587.41800000000001</v>
      </c>
      <c r="H38" s="17">
        <v>630.66</v>
      </c>
      <c r="I38" s="17">
        <v>584.14300000000003</v>
      </c>
      <c r="J38" s="17">
        <v>592.18700000000001</v>
      </c>
      <c r="K38" s="17">
        <v>533.721</v>
      </c>
      <c r="L38" s="17">
        <v>546.798</v>
      </c>
      <c r="M38" s="17">
        <v>511.62200000000001</v>
      </c>
      <c r="N38" s="17">
        <v>568.399</v>
      </c>
      <c r="O38" s="17">
        <v>597.09100000000001</v>
      </c>
      <c r="P38" s="17">
        <v>495.20600000000002</v>
      </c>
      <c r="Q38" s="17">
        <v>552.47900000000004</v>
      </c>
      <c r="R38" s="17">
        <v>598.38599999999997</v>
      </c>
      <c r="S38" s="17">
        <v>662.56299999999999</v>
      </c>
      <c r="T38" s="17">
        <v>628.91800000000001</v>
      </c>
      <c r="U38" s="17">
        <v>631.59500000000003</v>
      </c>
      <c r="V38" s="17">
        <v>625.22</v>
      </c>
      <c r="W38" s="17">
        <v>651.25300000000004</v>
      </c>
      <c r="X38" s="17">
        <v>628.62800000000004</v>
      </c>
      <c r="Y38" s="17">
        <v>658.67899999999997</v>
      </c>
      <c r="Z38" s="17">
        <v>621.63300000000004</v>
      </c>
      <c r="AA38" s="17">
        <v>553.59</v>
      </c>
      <c r="AB38" s="17">
        <v>565.36800000000005</v>
      </c>
      <c r="AC38" s="17">
        <v>624.31600000000003</v>
      </c>
      <c r="AD38" s="17">
        <v>551.49900000000002</v>
      </c>
      <c r="AE38" s="17">
        <v>626.13400000000001</v>
      </c>
      <c r="AF38" s="17">
        <v>591.03700000000003</v>
      </c>
      <c r="AG38" s="17">
        <v>591.03700000000003</v>
      </c>
      <c r="AH38" s="17">
        <v>686.346</v>
      </c>
      <c r="AI38" s="17">
        <v>601.24300000000005</v>
      </c>
      <c r="AJ38" s="17">
        <v>690.45600000000002</v>
      </c>
      <c r="AK38" s="17">
        <v>647.64400000000001</v>
      </c>
      <c r="AL38" s="17">
        <v>625.62599999999998</v>
      </c>
      <c r="AM38" s="17">
        <v>496.75700000000001</v>
      </c>
      <c r="AN38" s="17">
        <v>603.971</v>
      </c>
      <c r="AO38" s="17">
        <v>625.45600000000002</v>
      </c>
    </row>
    <row r="39" spans="1:41" x14ac:dyDescent="0.35">
      <c r="A39" s="17">
        <v>560.16800000000001</v>
      </c>
      <c r="B39" s="17">
        <v>590.36199999999997</v>
      </c>
      <c r="C39" s="17">
        <v>601.67899999999997</v>
      </c>
      <c r="D39" s="17">
        <v>627.76099999999997</v>
      </c>
      <c r="E39" s="17">
        <v>558.80399999999997</v>
      </c>
      <c r="F39" s="17">
        <v>660.37599999999998</v>
      </c>
      <c r="G39" s="17">
        <v>587.46500000000003</v>
      </c>
      <c r="H39" s="17">
        <v>633.13499999999999</v>
      </c>
      <c r="I39" s="17">
        <v>588.67399999999998</v>
      </c>
      <c r="J39" s="17">
        <v>597.78399999999999</v>
      </c>
      <c r="K39" s="17">
        <v>536.77700000000004</v>
      </c>
      <c r="L39" s="17">
        <v>547.48900000000003</v>
      </c>
      <c r="M39" s="17">
        <v>525.73699999999997</v>
      </c>
      <c r="N39" s="17">
        <v>570.04600000000005</v>
      </c>
      <c r="O39" s="17">
        <v>597.42999999999995</v>
      </c>
      <c r="P39" s="17">
        <v>498.23500000000001</v>
      </c>
      <c r="Q39" s="17">
        <v>553.70600000000002</v>
      </c>
      <c r="R39" s="17">
        <v>600.50699999999995</v>
      </c>
      <c r="S39" s="17">
        <v>664.274</v>
      </c>
      <c r="T39" s="17">
        <v>632.02300000000002</v>
      </c>
      <c r="U39" s="17">
        <v>631.64599999999996</v>
      </c>
      <c r="V39" s="17">
        <v>625.36800000000005</v>
      </c>
      <c r="W39" s="17">
        <v>652.71199999999999</v>
      </c>
      <c r="X39" s="17">
        <v>630.00900000000001</v>
      </c>
      <c r="Y39" s="17">
        <v>661.50099999999998</v>
      </c>
      <c r="Z39" s="17">
        <v>624.54</v>
      </c>
      <c r="AA39" s="17">
        <v>553.94899999999996</v>
      </c>
      <c r="AB39" s="17">
        <v>566.03700000000003</v>
      </c>
      <c r="AC39" s="17">
        <v>626.13599999999997</v>
      </c>
      <c r="AD39" s="17">
        <v>552.84699999999998</v>
      </c>
      <c r="AE39" s="17">
        <v>634.76300000000003</v>
      </c>
      <c r="AF39" s="17">
        <v>592.12199999999996</v>
      </c>
      <c r="AG39" s="17">
        <v>592.12199999999996</v>
      </c>
      <c r="AH39" s="17">
        <v>686.45299999999997</v>
      </c>
      <c r="AI39" s="17">
        <v>602.07000000000005</v>
      </c>
      <c r="AJ39" s="17">
        <v>691.32</v>
      </c>
      <c r="AK39" s="17">
        <v>648.65700000000004</v>
      </c>
      <c r="AL39" s="17">
        <v>628.14599999999996</v>
      </c>
      <c r="AM39" s="17">
        <v>500.339</v>
      </c>
      <c r="AN39" s="17">
        <v>604.79499999999996</v>
      </c>
      <c r="AO39" s="17">
        <v>626.54899999999998</v>
      </c>
    </row>
    <row r="40" spans="1:41" x14ac:dyDescent="0.35">
      <c r="A40" s="17">
        <v>560.64</v>
      </c>
      <c r="B40" s="17">
        <v>590.53700000000003</v>
      </c>
      <c r="C40" s="17">
        <v>601.82299999999998</v>
      </c>
      <c r="D40" s="17">
        <v>631.49099999999999</v>
      </c>
      <c r="E40" s="17">
        <v>566.75300000000004</v>
      </c>
      <c r="F40" s="17">
        <v>663.47199999999998</v>
      </c>
      <c r="G40" s="17">
        <v>589.77</v>
      </c>
      <c r="H40" s="17">
        <v>634.85400000000004</v>
      </c>
      <c r="I40" s="17">
        <v>589.93799999999999</v>
      </c>
      <c r="J40" s="17">
        <v>597.88</v>
      </c>
      <c r="K40" s="17">
        <v>537.48599999999999</v>
      </c>
      <c r="L40" s="17">
        <v>548.31100000000004</v>
      </c>
      <c r="M40" s="17">
        <v>526.173</v>
      </c>
      <c r="N40" s="17">
        <v>571.46900000000005</v>
      </c>
      <c r="O40" s="17">
        <v>603.77300000000002</v>
      </c>
      <c r="P40" s="17">
        <v>499.63299999999998</v>
      </c>
      <c r="Q40" s="17">
        <v>554.10400000000004</v>
      </c>
      <c r="R40" s="17">
        <v>601.63300000000004</v>
      </c>
      <c r="S40" s="17">
        <v>664.34799999999996</v>
      </c>
      <c r="T40" s="17">
        <v>635.66700000000003</v>
      </c>
      <c r="U40" s="17">
        <v>634.70899999999995</v>
      </c>
      <c r="V40" s="17">
        <v>633.84500000000003</v>
      </c>
      <c r="W40" s="17">
        <v>653.06500000000005</v>
      </c>
      <c r="X40" s="17">
        <v>632.95500000000004</v>
      </c>
      <c r="Y40" s="17">
        <v>663.78</v>
      </c>
      <c r="Z40" s="17">
        <v>629.38199999999995</v>
      </c>
      <c r="AA40" s="17">
        <v>556.63</v>
      </c>
      <c r="AB40" s="17">
        <v>566.29899999999998</v>
      </c>
      <c r="AC40" s="17">
        <v>626.13800000000003</v>
      </c>
      <c r="AD40" s="17">
        <v>553.09699999999998</v>
      </c>
      <c r="AE40" s="17">
        <v>636.07600000000002</v>
      </c>
      <c r="AF40" s="17">
        <v>605.61599999999999</v>
      </c>
      <c r="AG40" s="17">
        <v>605.61599999999999</v>
      </c>
      <c r="AH40" s="17">
        <v>687.87199999999996</v>
      </c>
      <c r="AI40" s="17">
        <v>603.15300000000002</v>
      </c>
      <c r="AJ40" s="17">
        <v>691.36800000000005</v>
      </c>
      <c r="AK40" s="17">
        <v>652.65700000000004</v>
      </c>
      <c r="AL40" s="17">
        <v>629.09799999999996</v>
      </c>
      <c r="AM40" s="17">
        <v>504.1</v>
      </c>
      <c r="AN40" s="17">
        <v>607.49400000000003</v>
      </c>
      <c r="AO40" s="17">
        <v>627.02300000000002</v>
      </c>
    </row>
    <row r="41" spans="1:41" x14ac:dyDescent="0.35">
      <c r="A41" s="17">
        <v>561.21</v>
      </c>
      <c r="B41" s="17">
        <v>593.55499999999995</v>
      </c>
      <c r="C41" s="17">
        <v>606.26099999999997</v>
      </c>
      <c r="D41" s="17">
        <v>644.41700000000003</v>
      </c>
      <c r="E41" s="17">
        <v>569.59500000000003</v>
      </c>
      <c r="F41" s="17">
        <v>663.47299999999996</v>
      </c>
      <c r="G41" s="17">
        <v>590.81600000000003</v>
      </c>
      <c r="H41" s="17">
        <v>636.89700000000005</v>
      </c>
      <c r="I41" s="17">
        <v>592.31399999999996</v>
      </c>
      <c r="J41" s="17">
        <v>598.78599999999994</v>
      </c>
      <c r="K41" s="17">
        <v>540.81700000000001</v>
      </c>
      <c r="L41" s="17">
        <v>549.20399999999995</v>
      </c>
      <c r="M41" s="17">
        <v>526.97</v>
      </c>
      <c r="N41" s="17">
        <v>573.60699999999997</v>
      </c>
      <c r="O41" s="17">
        <v>606.30399999999997</v>
      </c>
      <c r="P41" s="17">
        <v>500.05</v>
      </c>
      <c r="Q41" s="17">
        <v>555.45299999999997</v>
      </c>
      <c r="R41" s="17">
        <v>615.346</v>
      </c>
      <c r="S41" s="17">
        <v>665.11400000000003</v>
      </c>
      <c r="T41" s="17">
        <v>639.06100000000004</v>
      </c>
      <c r="U41" s="17">
        <v>635.17100000000005</v>
      </c>
      <c r="V41" s="17">
        <v>633.95699999999999</v>
      </c>
      <c r="W41" s="17">
        <v>653.49199999999996</v>
      </c>
      <c r="X41" s="17">
        <v>637.32399999999996</v>
      </c>
      <c r="Y41" s="17">
        <v>666.63699999999994</v>
      </c>
      <c r="Z41" s="17">
        <v>640.72400000000005</v>
      </c>
      <c r="AA41" s="17">
        <v>560.71600000000001</v>
      </c>
      <c r="AB41" s="17">
        <v>573.84500000000003</v>
      </c>
      <c r="AC41" s="17">
        <v>631.76400000000001</v>
      </c>
      <c r="AD41" s="17">
        <v>553.84</v>
      </c>
      <c r="AE41" s="17">
        <v>636.23599999999999</v>
      </c>
      <c r="AF41" s="17">
        <v>606.19100000000003</v>
      </c>
      <c r="AG41" s="17">
        <v>606.19100000000003</v>
      </c>
      <c r="AH41" s="17">
        <v>688.40899999999999</v>
      </c>
      <c r="AI41" s="17">
        <v>603.971</v>
      </c>
      <c r="AJ41" s="17">
        <v>692.63900000000001</v>
      </c>
      <c r="AK41" s="17">
        <v>658.91399999999999</v>
      </c>
      <c r="AL41" s="17">
        <v>634.755</v>
      </c>
      <c r="AM41" s="17">
        <v>505.76400000000001</v>
      </c>
      <c r="AN41" s="17">
        <v>611.03399999999999</v>
      </c>
      <c r="AO41" s="17">
        <v>627.65899999999999</v>
      </c>
    </row>
    <row r="42" spans="1:41" x14ac:dyDescent="0.35">
      <c r="A42" s="17">
        <v>563.58500000000004</v>
      </c>
      <c r="B42" s="17">
        <v>597.49199999999996</v>
      </c>
      <c r="C42" s="17">
        <v>610.30700000000002</v>
      </c>
      <c r="D42" s="17">
        <v>647.08900000000006</v>
      </c>
      <c r="E42" s="17">
        <v>572.42700000000002</v>
      </c>
      <c r="F42" s="17">
        <v>663.63</v>
      </c>
      <c r="G42" s="17">
        <v>591.18799999999999</v>
      </c>
      <c r="H42" s="17">
        <v>638.28899999999999</v>
      </c>
      <c r="I42" s="17">
        <v>593.56799999999998</v>
      </c>
      <c r="J42" s="17">
        <v>599.67100000000005</v>
      </c>
      <c r="K42" s="17">
        <v>541.51900000000001</v>
      </c>
      <c r="L42" s="17">
        <v>550.19600000000003</v>
      </c>
      <c r="M42" s="17">
        <v>527.92100000000005</v>
      </c>
      <c r="N42" s="17">
        <v>574.93399999999997</v>
      </c>
      <c r="O42" s="17">
        <v>611.01300000000003</v>
      </c>
      <c r="P42" s="17">
        <v>508.02</v>
      </c>
      <c r="Q42" s="17">
        <v>556.11</v>
      </c>
      <c r="R42" s="17">
        <v>620.56200000000001</v>
      </c>
      <c r="S42" s="17">
        <v>665.18</v>
      </c>
      <c r="T42" s="17">
        <v>640.58199999999999</v>
      </c>
      <c r="U42" s="17">
        <v>640.35199999999998</v>
      </c>
      <c r="V42" s="17">
        <v>634.29200000000003</v>
      </c>
      <c r="W42" s="17">
        <v>654.38599999999997</v>
      </c>
      <c r="X42" s="17">
        <v>642.65800000000002</v>
      </c>
      <c r="Y42" s="17">
        <v>667.68299999999999</v>
      </c>
      <c r="Z42" s="17">
        <v>644.72699999999998</v>
      </c>
      <c r="AA42" s="17">
        <v>563.26599999999996</v>
      </c>
      <c r="AB42" s="17">
        <v>574.18899999999996</v>
      </c>
      <c r="AC42" s="17">
        <v>633.84699999999998</v>
      </c>
      <c r="AD42" s="17">
        <v>555.67700000000002</v>
      </c>
      <c r="AE42" s="17">
        <v>644.11300000000006</v>
      </c>
      <c r="AF42" s="17">
        <v>609.30100000000004</v>
      </c>
      <c r="AG42" s="17">
        <v>609.30100000000004</v>
      </c>
      <c r="AH42" s="17">
        <v>690.11900000000003</v>
      </c>
      <c r="AI42" s="17">
        <v>604.755</v>
      </c>
      <c r="AJ42" s="17">
        <v>694.31299999999999</v>
      </c>
      <c r="AK42" s="17">
        <v>661.62099999999998</v>
      </c>
      <c r="AL42" s="17">
        <v>638.62599999999998</v>
      </c>
      <c r="AM42" s="17">
        <v>507.90499999999997</v>
      </c>
      <c r="AN42" s="17">
        <v>611.54300000000001</v>
      </c>
      <c r="AO42" s="17">
        <v>630.24300000000005</v>
      </c>
    </row>
    <row r="43" spans="1:41" x14ac:dyDescent="0.35">
      <c r="A43" s="17">
        <v>568.48500000000001</v>
      </c>
      <c r="B43" s="17">
        <v>598.64300000000003</v>
      </c>
      <c r="C43" s="17">
        <v>613.20399999999995</v>
      </c>
      <c r="D43" s="17">
        <v>652.38</v>
      </c>
      <c r="E43" s="17">
        <v>573.38199999999995</v>
      </c>
      <c r="F43" s="17">
        <v>667.56700000000001</v>
      </c>
      <c r="G43" s="17">
        <v>591.21299999999997</v>
      </c>
      <c r="H43" s="17">
        <v>639.29600000000005</v>
      </c>
      <c r="I43" s="17">
        <v>595.15300000000002</v>
      </c>
      <c r="J43" s="17">
        <v>602.26599999999996</v>
      </c>
      <c r="K43" s="17">
        <v>541.745</v>
      </c>
      <c r="L43" s="17">
        <v>555.48099999999999</v>
      </c>
      <c r="M43" s="17">
        <v>530.24900000000002</v>
      </c>
      <c r="N43" s="17">
        <v>582.55200000000002</v>
      </c>
      <c r="O43" s="17">
        <v>613.22799999999995</v>
      </c>
      <c r="P43" s="17">
        <v>509.28300000000002</v>
      </c>
      <c r="Q43" s="17">
        <v>557.37300000000005</v>
      </c>
      <c r="R43" s="17">
        <v>627.38599999999997</v>
      </c>
      <c r="S43" s="17">
        <v>667.15599999999995</v>
      </c>
      <c r="T43" s="17">
        <v>643.15599999999995</v>
      </c>
      <c r="U43" s="17">
        <v>641.154</v>
      </c>
      <c r="V43" s="17">
        <v>634.50199999999995</v>
      </c>
      <c r="W43" s="17">
        <v>654.99699999999996</v>
      </c>
      <c r="X43" s="17">
        <v>643.01199999999994</v>
      </c>
      <c r="Y43" s="17">
        <v>670.803</v>
      </c>
      <c r="Z43" s="17">
        <v>648.30100000000004</v>
      </c>
      <c r="AA43" s="17">
        <v>563.67600000000004</v>
      </c>
      <c r="AB43" s="17">
        <v>576.46299999999997</v>
      </c>
      <c r="AC43" s="17">
        <v>634.84799999999996</v>
      </c>
      <c r="AD43" s="17">
        <v>556.50300000000004</v>
      </c>
      <c r="AE43" s="17">
        <v>645.94899999999996</v>
      </c>
      <c r="AF43" s="17">
        <v>609.87800000000004</v>
      </c>
      <c r="AG43" s="17">
        <v>609.87800000000004</v>
      </c>
      <c r="AH43" s="17">
        <v>692.5</v>
      </c>
      <c r="AI43" s="17">
        <v>606.19799999999998</v>
      </c>
      <c r="AJ43" s="17">
        <v>694.96199999999999</v>
      </c>
      <c r="AK43" s="17">
        <v>662.82100000000003</v>
      </c>
      <c r="AL43" s="17">
        <v>645.33699999999999</v>
      </c>
      <c r="AM43" s="17">
        <v>510.06599999999997</v>
      </c>
      <c r="AN43" s="17">
        <v>619.60500000000002</v>
      </c>
      <c r="AO43" s="17">
        <v>631.03200000000004</v>
      </c>
    </row>
    <row r="44" spans="1:41" x14ac:dyDescent="0.35">
      <c r="A44" s="17">
        <v>573.81299999999999</v>
      </c>
      <c r="B44" s="17">
        <v>601.04499999999996</v>
      </c>
      <c r="C44" s="17">
        <v>616.05700000000002</v>
      </c>
      <c r="D44" s="17">
        <v>655.04200000000003</v>
      </c>
      <c r="E44" s="17">
        <v>579.49199999999996</v>
      </c>
      <c r="F44" s="17">
        <v>668.84</v>
      </c>
      <c r="G44" s="17">
        <v>593.53099999999995</v>
      </c>
      <c r="H44" s="17">
        <v>641.41600000000005</v>
      </c>
      <c r="I44" s="17">
        <v>595.50099999999998</v>
      </c>
      <c r="J44" s="17">
        <v>604.86699999999996</v>
      </c>
      <c r="K44" s="17">
        <v>541.9</v>
      </c>
      <c r="L44" s="17">
        <v>557.83199999999999</v>
      </c>
      <c r="M44" s="17">
        <v>530.46900000000005</v>
      </c>
      <c r="N44" s="17">
        <v>590.82600000000002</v>
      </c>
      <c r="O44" s="17">
        <v>627.92499999999995</v>
      </c>
      <c r="P44" s="17">
        <v>511.346</v>
      </c>
      <c r="Q44" s="17">
        <v>557.80600000000004</v>
      </c>
      <c r="R44" s="17">
        <v>628.52</v>
      </c>
      <c r="S44" s="17">
        <v>667.15599999999995</v>
      </c>
      <c r="T44" s="17">
        <v>644.04700000000003</v>
      </c>
      <c r="U44" s="17">
        <v>641.59</v>
      </c>
      <c r="V44" s="17">
        <v>634.51499999999999</v>
      </c>
      <c r="W44" s="17">
        <v>659.95600000000002</v>
      </c>
      <c r="X44" s="17">
        <v>644.73699999999997</v>
      </c>
      <c r="Y44" s="17">
        <v>671.45799999999997</v>
      </c>
      <c r="Z44" s="17">
        <v>656.78599999999994</v>
      </c>
      <c r="AA44" s="17">
        <v>565.79200000000003</v>
      </c>
      <c r="AB44" s="17">
        <v>576.67499999999995</v>
      </c>
      <c r="AC44" s="17">
        <v>637.947</v>
      </c>
      <c r="AD44" s="17">
        <v>561.34900000000005</v>
      </c>
      <c r="AE44" s="17">
        <v>646.42700000000002</v>
      </c>
      <c r="AF44" s="17">
        <v>612.18299999999999</v>
      </c>
      <c r="AG44" s="17">
        <v>612.18299999999999</v>
      </c>
      <c r="AH44" s="17">
        <v>694.702</v>
      </c>
      <c r="AI44" s="17">
        <v>607.28700000000003</v>
      </c>
      <c r="AJ44" s="17">
        <v>697.02700000000004</v>
      </c>
      <c r="AK44" s="17">
        <v>667.29700000000003</v>
      </c>
      <c r="AL44" s="17">
        <v>648.27300000000002</v>
      </c>
      <c r="AM44" s="17">
        <v>513.05799999999999</v>
      </c>
      <c r="AN44" s="17">
        <v>621.10500000000002</v>
      </c>
      <c r="AO44" s="17">
        <v>632.04600000000005</v>
      </c>
    </row>
    <row r="45" spans="1:41" x14ac:dyDescent="0.35">
      <c r="A45" s="17">
        <v>576.596</v>
      </c>
      <c r="B45" s="17">
        <v>601.73199999999997</v>
      </c>
      <c r="C45" s="17">
        <v>616.07399999999996</v>
      </c>
      <c r="D45" s="17">
        <v>656.53899999999999</v>
      </c>
      <c r="E45" s="17">
        <v>589.51599999999996</v>
      </c>
      <c r="F45" s="17">
        <v>672.96600000000001</v>
      </c>
      <c r="G45" s="17">
        <v>594.67700000000002</v>
      </c>
      <c r="H45" s="17">
        <v>641.73400000000004</v>
      </c>
      <c r="I45" s="17">
        <v>596.00800000000004</v>
      </c>
      <c r="J45" s="17">
        <v>607.09500000000003</v>
      </c>
      <c r="K45" s="17">
        <v>541.97</v>
      </c>
      <c r="L45" s="17">
        <v>558.71699999999998</v>
      </c>
      <c r="M45" s="17">
        <v>532.48</v>
      </c>
      <c r="N45" s="17">
        <v>594.11400000000003</v>
      </c>
      <c r="O45" s="17">
        <v>634.44500000000005</v>
      </c>
      <c r="P45" s="17">
        <v>514.61599999999999</v>
      </c>
      <c r="Q45" s="17">
        <v>558.77099999999996</v>
      </c>
      <c r="R45" s="17">
        <v>629.39700000000005</v>
      </c>
      <c r="S45" s="17">
        <v>668.65099999999995</v>
      </c>
      <c r="T45" s="17">
        <v>645.17999999999995</v>
      </c>
      <c r="U45" s="17">
        <v>642.39099999999996</v>
      </c>
      <c r="V45" s="17">
        <v>636.09</v>
      </c>
      <c r="W45" s="17">
        <v>663.38400000000001</v>
      </c>
      <c r="X45" s="17">
        <v>646.42399999999998</v>
      </c>
      <c r="Y45" s="17">
        <v>672.71600000000001</v>
      </c>
      <c r="Z45" s="17">
        <v>684.26599999999996</v>
      </c>
      <c r="AA45" s="17">
        <v>571.548</v>
      </c>
      <c r="AB45" s="17">
        <v>577.58799999999997</v>
      </c>
      <c r="AC45" s="17">
        <v>638.71799999999996</v>
      </c>
      <c r="AD45" s="17">
        <v>570.84199999999998</v>
      </c>
      <c r="AE45" s="17">
        <v>647.13800000000003</v>
      </c>
      <c r="AF45" s="17">
        <v>616.40499999999997</v>
      </c>
      <c r="AG45" s="17">
        <v>616.40499999999997</v>
      </c>
      <c r="AH45" s="17">
        <v>696.846</v>
      </c>
      <c r="AI45" s="17">
        <v>608.84799999999996</v>
      </c>
      <c r="AJ45" s="17">
        <v>697.04200000000003</v>
      </c>
      <c r="AK45" s="17">
        <v>669.40499999999997</v>
      </c>
      <c r="AL45" s="17">
        <v>652.32000000000005</v>
      </c>
      <c r="AM45" s="17">
        <v>513.26499999999999</v>
      </c>
      <c r="AN45" s="17">
        <v>624.29300000000001</v>
      </c>
      <c r="AO45" s="17">
        <v>632.178</v>
      </c>
    </row>
    <row r="46" spans="1:41" x14ac:dyDescent="0.35">
      <c r="A46" s="17">
        <v>577.28</v>
      </c>
      <c r="B46" s="17">
        <v>602.40599999999995</v>
      </c>
      <c r="C46" s="17">
        <v>618.95600000000002</v>
      </c>
      <c r="D46" s="17">
        <v>657.68600000000004</v>
      </c>
      <c r="E46" s="17">
        <v>590.79200000000003</v>
      </c>
      <c r="F46" s="17">
        <v>678.47199999999998</v>
      </c>
      <c r="G46" s="17">
        <v>597.86699999999996</v>
      </c>
      <c r="H46" s="17">
        <v>642.15200000000004</v>
      </c>
      <c r="I46" s="17">
        <v>598.12099999999998</v>
      </c>
      <c r="J46" s="17">
        <v>608.03300000000002</v>
      </c>
      <c r="K46" s="17">
        <v>544.38599999999997</v>
      </c>
      <c r="L46" s="17">
        <v>559.31600000000003</v>
      </c>
      <c r="M46" s="17">
        <v>535.08900000000006</v>
      </c>
      <c r="N46" s="17">
        <v>598.42600000000004</v>
      </c>
      <c r="O46" s="17">
        <v>635.14599999999996</v>
      </c>
      <c r="P46" s="17">
        <v>516.48</v>
      </c>
      <c r="Q46" s="17">
        <v>560.798</v>
      </c>
      <c r="R46" s="17">
        <v>629.625</v>
      </c>
      <c r="S46" s="17">
        <v>673.32899999999995</v>
      </c>
      <c r="T46" s="17">
        <v>646.827</v>
      </c>
      <c r="U46" s="17">
        <v>642.64700000000005</v>
      </c>
      <c r="V46" s="17">
        <v>638.08600000000001</v>
      </c>
      <c r="W46" s="17">
        <v>668.62099999999998</v>
      </c>
      <c r="X46" s="17">
        <v>647.13699999999994</v>
      </c>
      <c r="Y46" s="17">
        <v>675.85199999999998</v>
      </c>
      <c r="Z46" s="17">
        <v>694.73400000000004</v>
      </c>
      <c r="AA46" s="17">
        <v>573.173</v>
      </c>
      <c r="AB46" s="17">
        <v>578.54600000000005</v>
      </c>
      <c r="AC46" s="17">
        <v>639.16999999999996</v>
      </c>
      <c r="AD46" s="17">
        <v>574.89700000000005</v>
      </c>
      <c r="AE46" s="17">
        <v>648.74400000000003</v>
      </c>
      <c r="AF46" s="17">
        <v>617.18899999999996</v>
      </c>
      <c r="AG46" s="17">
        <v>617.18899999999996</v>
      </c>
      <c r="AH46" s="17">
        <v>698.02</v>
      </c>
      <c r="AI46" s="17">
        <v>611.63199999999995</v>
      </c>
      <c r="AJ46" s="17">
        <v>697.39700000000005</v>
      </c>
      <c r="AK46" s="17">
        <v>676.03</v>
      </c>
      <c r="AL46" s="17">
        <v>655.56600000000003</v>
      </c>
      <c r="AM46" s="17">
        <v>517.01700000000005</v>
      </c>
      <c r="AN46" s="17">
        <v>626.76400000000001</v>
      </c>
      <c r="AO46" s="17">
        <v>632.43100000000004</v>
      </c>
    </row>
    <row r="47" spans="1:41" x14ac:dyDescent="0.35">
      <c r="A47" s="17">
        <v>577.30899999999997</v>
      </c>
      <c r="B47" s="17">
        <v>603.13400000000001</v>
      </c>
      <c r="C47" s="17">
        <v>619.01099999999997</v>
      </c>
      <c r="D47" s="17">
        <v>659.30700000000002</v>
      </c>
      <c r="E47" s="17">
        <v>591.601</v>
      </c>
      <c r="F47" s="17">
        <v>678.76300000000003</v>
      </c>
      <c r="G47" s="17">
        <v>598.86099999999999</v>
      </c>
      <c r="H47" s="17">
        <v>643.92999999999995</v>
      </c>
      <c r="I47" s="17">
        <v>600.423</v>
      </c>
      <c r="J47" s="17">
        <v>609.37400000000002</v>
      </c>
      <c r="K47" s="17">
        <v>544.61500000000001</v>
      </c>
      <c r="L47" s="17">
        <v>560.72900000000004</v>
      </c>
      <c r="M47" s="17">
        <v>536.09900000000005</v>
      </c>
      <c r="N47" s="17">
        <v>600.26599999999996</v>
      </c>
      <c r="O47" s="17">
        <v>635.596</v>
      </c>
      <c r="P47" s="17">
        <v>517.36900000000003</v>
      </c>
      <c r="Q47" s="17">
        <v>563.88599999999997</v>
      </c>
      <c r="R47" s="17">
        <v>629.94100000000003</v>
      </c>
      <c r="S47" s="17">
        <v>673.78200000000004</v>
      </c>
      <c r="T47" s="17">
        <v>650.97199999999998</v>
      </c>
      <c r="U47" s="17">
        <v>644.41800000000001</v>
      </c>
      <c r="V47" s="17">
        <v>640.28399999999999</v>
      </c>
      <c r="W47" s="17">
        <v>669.21299999999997</v>
      </c>
      <c r="X47" s="17">
        <v>648.41999999999996</v>
      </c>
      <c r="Y47" s="17">
        <v>677.02499999999998</v>
      </c>
      <c r="Z47" s="17">
        <v>700.42399999999998</v>
      </c>
      <c r="AA47" s="17">
        <v>573.46500000000003</v>
      </c>
      <c r="AB47" s="17">
        <v>580.54200000000003</v>
      </c>
      <c r="AC47" s="17">
        <v>639.45100000000002</v>
      </c>
      <c r="AD47" s="17">
        <v>577.55899999999997</v>
      </c>
      <c r="AE47" s="17">
        <v>648.91800000000001</v>
      </c>
      <c r="AF47" s="17">
        <v>619.12</v>
      </c>
      <c r="AG47" s="17">
        <v>619.12</v>
      </c>
      <c r="AH47" s="17">
        <v>698.55399999999997</v>
      </c>
      <c r="AI47" s="17">
        <v>613.21500000000003</v>
      </c>
      <c r="AJ47" s="17">
        <v>697.85400000000004</v>
      </c>
      <c r="AK47" s="17">
        <v>678.47900000000004</v>
      </c>
      <c r="AL47" s="17">
        <v>657.91499999999996</v>
      </c>
      <c r="AM47" s="17">
        <v>521.05200000000002</v>
      </c>
      <c r="AN47" s="17">
        <v>629.31700000000001</v>
      </c>
      <c r="AO47" s="17">
        <v>632.67100000000005</v>
      </c>
    </row>
    <row r="48" spans="1:41" x14ac:dyDescent="0.35">
      <c r="A48" s="17">
        <v>578.37099999999998</v>
      </c>
      <c r="B48" s="17">
        <v>604.43899999999996</v>
      </c>
      <c r="C48" s="17">
        <v>621.25</v>
      </c>
      <c r="D48" s="17">
        <v>660.91399999999999</v>
      </c>
      <c r="E48" s="17">
        <v>596.65099999999995</v>
      </c>
      <c r="F48" s="17">
        <v>680.77499999999998</v>
      </c>
      <c r="G48" s="17">
        <v>599.26599999999996</v>
      </c>
      <c r="H48" s="17">
        <v>644.58000000000004</v>
      </c>
      <c r="I48" s="17">
        <v>601.92700000000002</v>
      </c>
      <c r="J48" s="17">
        <v>612.38499999999999</v>
      </c>
      <c r="K48" s="17">
        <v>551.76599999999996</v>
      </c>
      <c r="L48" s="17">
        <v>562.31100000000004</v>
      </c>
      <c r="M48" s="17">
        <v>537.85400000000004</v>
      </c>
      <c r="N48" s="17">
        <v>602.18299999999999</v>
      </c>
      <c r="O48" s="17">
        <v>637.88800000000003</v>
      </c>
      <c r="P48" s="17">
        <v>518.14599999999996</v>
      </c>
      <c r="Q48" s="17">
        <v>563.94500000000005</v>
      </c>
      <c r="R48" s="17">
        <v>637.72699999999998</v>
      </c>
      <c r="S48" s="17">
        <v>674.19500000000005</v>
      </c>
      <c r="T48" s="17">
        <v>652.47199999999998</v>
      </c>
      <c r="U48" s="17">
        <v>644.524</v>
      </c>
      <c r="V48" s="17">
        <v>640.41800000000001</v>
      </c>
      <c r="W48" s="17">
        <v>670.928</v>
      </c>
      <c r="X48" s="17">
        <v>652.38300000000004</v>
      </c>
      <c r="Y48" s="17">
        <v>678.00199999999995</v>
      </c>
      <c r="Z48" s="17">
        <v>708.54600000000005</v>
      </c>
      <c r="AA48" s="17">
        <v>573.68899999999996</v>
      </c>
      <c r="AB48" s="17">
        <v>582.01800000000003</v>
      </c>
      <c r="AC48" s="17">
        <v>643.57799999999997</v>
      </c>
      <c r="AD48" s="17">
        <v>578.053</v>
      </c>
      <c r="AE48" s="17">
        <v>650.94600000000003</v>
      </c>
      <c r="AF48" s="17">
        <v>620.11500000000001</v>
      </c>
      <c r="AG48" s="17">
        <v>620.11500000000001</v>
      </c>
      <c r="AH48" s="17">
        <v>699.27</v>
      </c>
      <c r="AI48" s="17">
        <v>613.26099999999997</v>
      </c>
      <c r="AJ48" s="17">
        <v>698.93600000000004</v>
      </c>
      <c r="AK48" s="17">
        <v>682.78300000000002</v>
      </c>
      <c r="AL48" s="17">
        <v>658.51400000000001</v>
      </c>
      <c r="AM48" s="17">
        <v>523.01900000000001</v>
      </c>
      <c r="AN48" s="17">
        <v>637.46299999999997</v>
      </c>
      <c r="AO48" s="17">
        <v>633.44299999999998</v>
      </c>
    </row>
    <row r="49" spans="1:41" x14ac:dyDescent="0.35">
      <c r="A49" s="17">
        <v>579.21699999999998</v>
      </c>
      <c r="B49" s="17">
        <v>607.98699999999997</v>
      </c>
      <c r="C49" s="17">
        <v>625.25699999999995</v>
      </c>
      <c r="D49" s="17">
        <v>661.447</v>
      </c>
      <c r="E49" s="17">
        <v>596.83399999999995</v>
      </c>
      <c r="F49" s="17">
        <v>681.096</v>
      </c>
      <c r="G49" s="17">
        <v>599.79899999999998</v>
      </c>
      <c r="H49" s="17">
        <v>644.60400000000004</v>
      </c>
      <c r="I49" s="17">
        <v>602.53499999999997</v>
      </c>
      <c r="J49" s="17">
        <v>612.89099999999996</v>
      </c>
      <c r="K49" s="17">
        <v>553.25699999999995</v>
      </c>
      <c r="L49" s="17">
        <v>562.471</v>
      </c>
      <c r="M49" s="17">
        <v>538.41</v>
      </c>
      <c r="N49" s="17">
        <v>604.55499999999995</v>
      </c>
      <c r="O49" s="17">
        <v>642.03200000000004</v>
      </c>
      <c r="P49" s="17">
        <v>520.02499999999998</v>
      </c>
      <c r="Q49" s="17">
        <v>574.92999999999995</v>
      </c>
      <c r="R49" s="17">
        <v>642.62099999999998</v>
      </c>
      <c r="S49" s="17">
        <v>678.08</v>
      </c>
      <c r="T49" s="17">
        <v>652.96</v>
      </c>
      <c r="U49" s="17">
        <v>648.97699999999998</v>
      </c>
      <c r="V49" s="17">
        <v>641.55999999999995</v>
      </c>
      <c r="W49" s="17">
        <v>673.46900000000005</v>
      </c>
      <c r="X49" s="17">
        <v>653.79600000000005</v>
      </c>
      <c r="Y49" s="17">
        <v>678.12</v>
      </c>
      <c r="Z49" s="17">
        <v>710.99800000000005</v>
      </c>
      <c r="AA49" s="17">
        <v>574.05799999999999</v>
      </c>
      <c r="AB49" s="17">
        <v>583.35400000000004</v>
      </c>
      <c r="AC49" s="17">
        <v>643.82899999999995</v>
      </c>
      <c r="AD49" s="17">
        <v>581.99</v>
      </c>
      <c r="AE49" s="17">
        <v>652.21199999999999</v>
      </c>
      <c r="AF49" s="17">
        <v>621.43600000000004</v>
      </c>
      <c r="AG49" s="17">
        <v>621.43600000000004</v>
      </c>
      <c r="AH49" s="17">
        <v>699.72799999999995</v>
      </c>
      <c r="AI49" s="17">
        <v>614.28300000000002</v>
      </c>
      <c r="AJ49" s="17">
        <v>699.62</v>
      </c>
      <c r="AK49" s="17">
        <v>683.04300000000001</v>
      </c>
      <c r="AL49" s="17">
        <v>658.87699999999995</v>
      </c>
      <c r="AM49" s="17">
        <v>528.96900000000005</v>
      </c>
      <c r="AN49" s="17">
        <v>645.18100000000004</v>
      </c>
      <c r="AO49" s="17">
        <v>634.24</v>
      </c>
    </row>
    <row r="50" spans="1:41" x14ac:dyDescent="0.35">
      <c r="A50" s="17">
        <v>582.43700000000001</v>
      </c>
      <c r="B50" s="17">
        <v>610.98599999999999</v>
      </c>
      <c r="C50" s="17">
        <v>628.95699999999999</v>
      </c>
      <c r="D50" s="17">
        <v>668.58500000000004</v>
      </c>
      <c r="E50" s="17">
        <v>596.91499999999996</v>
      </c>
      <c r="F50" s="17">
        <v>681.596</v>
      </c>
      <c r="G50" s="17">
        <v>601.54600000000005</v>
      </c>
      <c r="H50" s="17">
        <v>645.24900000000002</v>
      </c>
      <c r="I50" s="17">
        <v>602.58000000000004</v>
      </c>
      <c r="J50" s="17">
        <v>614.20899999999995</v>
      </c>
      <c r="K50" s="17">
        <v>555.62699999999995</v>
      </c>
      <c r="L50" s="17">
        <v>567.29899999999998</v>
      </c>
      <c r="M50" s="17">
        <v>541.13099999999997</v>
      </c>
      <c r="N50" s="17">
        <v>609.96900000000005</v>
      </c>
      <c r="O50" s="17">
        <v>643.94000000000005</v>
      </c>
      <c r="P50" s="17">
        <v>523.87300000000005</v>
      </c>
      <c r="Q50" s="17">
        <v>576.21600000000001</v>
      </c>
      <c r="R50" s="17">
        <v>646.77099999999996</v>
      </c>
      <c r="S50" s="17">
        <v>679.35799999999995</v>
      </c>
      <c r="T50" s="17">
        <v>655.27599999999995</v>
      </c>
      <c r="U50" s="17">
        <v>649.58100000000002</v>
      </c>
      <c r="V50" s="17">
        <v>643.16300000000001</v>
      </c>
      <c r="W50" s="17">
        <v>674.82600000000002</v>
      </c>
      <c r="X50" s="17">
        <v>654.41700000000003</v>
      </c>
      <c r="Y50" s="17">
        <v>679.54300000000001</v>
      </c>
      <c r="Z50" s="17">
        <v>712.048</v>
      </c>
      <c r="AA50" s="17">
        <v>575.25699999999995</v>
      </c>
      <c r="AB50" s="17">
        <v>586.43399999999997</v>
      </c>
      <c r="AC50" s="17">
        <v>645.86699999999996</v>
      </c>
      <c r="AD50" s="17">
        <v>584.38300000000004</v>
      </c>
      <c r="AE50" s="17">
        <v>653.05700000000002</v>
      </c>
      <c r="AF50" s="17">
        <v>621.62</v>
      </c>
      <c r="AG50" s="17">
        <v>621.62</v>
      </c>
      <c r="AH50" s="17">
        <v>704.78</v>
      </c>
      <c r="AI50" s="17">
        <v>614.49599999999998</v>
      </c>
      <c r="AJ50" s="17">
        <v>702.19200000000001</v>
      </c>
      <c r="AK50" s="17">
        <v>684.26199999999994</v>
      </c>
      <c r="AL50" s="17">
        <v>660.06700000000001</v>
      </c>
      <c r="AM50" s="17">
        <v>532.66</v>
      </c>
      <c r="AN50" s="17">
        <v>646.423</v>
      </c>
      <c r="AO50" s="17">
        <v>635.01800000000003</v>
      </c>
    </row>
    <row r="51" spans="1:41" x14ac:dyDescent="0.35">
      <c r="A51" s="17">
        <v>583.01800000000003</v>
      </c>
      <c r="B51" s="17">
        <v>611.47500000000002</v>
      </c>
      <c r="C51" s="17">
        <v>628.99400000000003</v>
      </c>
      <c r="D51" s="17">
        <v>668.68</v>
      </c>
      <c r="E51" s="17">
        <v>598.10599999999999</v>
      </c>
      <c r="F51" s="17">
        <v>684.23500000000001</v>
      </c>
      <c r="G51" s="17">
        <v>602.36599999999999</v>
      </c>
      <c r="H51" s="17">
        <v>645.50699999999995</v>
      </c>
      <c r="I51" s="17">
        <v>605.80999999999995</v>
      </c>
      <c r="J51" s="17">
        <v>620.45699999999999</v>
      </c>
      <c r="K51" s="17">
        <v>562.42899999999997</v>
      </c>
      <c r="L51" s="17">
        <v>567.53800000000001</v>
      </c>
      <c r="M51" s="17">
        <v>541.13599999999997</v>
      </c>
      <c r="N51" s="17">
        <v>620.77800000000002</v>
      </c>
      <c r="O51" s="17">
        <v>644.24199999999996</v>
      </c>
      <c r="P51" s="17">
        <v>524.47699999999998</v>
      </c>
      <c r="Q51" s="17">
        <v>579.05600000000004</v>
      </c>
      <c r="R51" s="17">
        <v>648.61500000000001</v>
      </c>
      <c r="S51" s="17">
        <v>680.40499999999997</v>
      </c>
      <c r="T51" s="17">
        <v>659.77</v>
      </c>
      <c r="U51" s="17">
        <v>650.99900000000002</v>
      </c>
      <c r="V51" s="17">
        <v>643.97500000000002</v>
      </c>
      <c r="W51" s="17">
        <v>675.73400000000004</v>
      </c>
      <c r="X51" s="17">
        <v>655.90099999999995</v>
      </c>
      <c r="Y51" s="17">
        <v>683.053</v>
      </c>
      <c r="Z51" s="17">
        <v>713.58299999999997</v>
      </c>
      <c r="AA51" s="17">
        <v>576.51700000000005</v>
      </c>
      <c r="AB51" s="17">
        <v>587.54499999999996</v>
      </c>
      <c r="AC51" s="17">
        <v>649.80200000000002</v>
      </c>
      <c r="AD51" s="17">
        <v>586.03899999999999</v>
      </c>
      <c r="AE51" s="17">
        <v>654.96799999999996</v>
      </c>
      <c r="AF51" s="17">
        <v>622.70000000000005</v>
      </c>
      <c r="AG51" s="17">
        <v>622.70000000000005</v>
      </c>
      <c r="AH51" s="17">
        <v>708.44</v>
      </c>
      <c r="AI51" s="17">
        <v>615.94100000000003</v>
      </c>
      <c r="AJ51" s="17">
        <v>705.23800000000006</v>
      </c>
      <c r="AK51" s="17">
        <v>685.69</v>
      </c>
      <c r="AL51" s="17">
        <v>663.74</v>
      </c>
      <c r="AM51" s="17">
        <v>537.39</v>
      </c>
      <c r="AN51" s="17">
        <v>648.83699999999999</v>
      </c>
      <c r="AO51" s="17">
        <v>637.34699999999998</v>
      </c>
    </row>
    <row r="52" spans="1:41" x14ac:dyDescent="0.35">
      <c r="A52" s="17">
        <v>585.45500000000004</v>
      </c>
      <c r="B52" s="17">
        <v>612.76199999999994</v>
      </c>
      <c r="C52" s="17">
        <v>639.62300000000005</v>
      </c>
      <c r="D52" s="17">
        <v>671.09699999999998</v>
      </c>
      <c r="E52" s="17">
        <v>599.35900000000004</v>
      </c>
      <c r="F52" s="17">
        <v>700.61300000000006</v>
      </c>
      <c r="G52" s="17">
        <v>603.91700000000003</v>
      </c>
      <c r="H52" s="17">
        <v>648.12800000000004</v>
      </c>
      <c r="I52" s="17">
        <v>606.31100000000004</v>
      </c>
      <c r="J52" s="17">
        <v>621.68799999999999</v>
      </c>
      <c r="K52" s="17">
        <v>563.18600000000004</v>
      </c>
      <c r="L52" s="17">
        <v>569.88900000000001</v>
      </c>
      <c r="M52" s="17">
        <v>542.43200000000002</v>
      </c>
      <c r="N52" s="17">
        <v>627.197</v>
      </c>
      <c r="O52" s="17">
        <v>651.04</v>
      </c>
      <c r="P52" s="17">
        <v>525.67200000000003</v>
      </c>
      <c r="Q52" s="17">
        <v>582.053</v>
      </c>
      <c r="R52" s="17">
        <v>648.89200000000005</v>
      </c>
      <c r="S52" s="17">
        <v>681.77700000000004</v>
      </c>
      <c r="T52" s="17">
        <v>661.47299999999996</v>
      </c>
      <c r="U52" s="17">
        <v>651.27</v>
      </c>
      <c r="V52" s="17">
        <v>645.41800000000001</v>
      </c>
      <c r="W52" s="17">
        <v>676.88699999999994</v>
      </c>
      <c r="X52" s="17">
        <v>658.255</v>
      </c>
      <c r="Y52" s="17">
        <v>683.70600000000002</v>
      </c>
      <c r="Z52" s="17">
        <v>721.42200000000003</v>
      </c>
      <c r="AA52" s="17">
        <v>577.03099999999995</v>
      </c>
      <c r="AB52" s="17">
        <v>589.12099999999998</v>
      </c>
      <c r="AC52" s="17">
        <v>653.26099999999997</v>
      </c>
      <c r="AD52" s="17">
        <v>588.95100000000002</v>
      </c>
      <c r="AE52" s="17">
        <v>655.447</v>
      </c>
      <c r="AF52" s="17">
        <v>623.38800000000003</v>
      </c>
      <c r="AG52" s="17">
        <v>623.38800000000003</v>
      </c>
      <c r="AH52" s="17">
        <v>708.81500000000005</v>
      </c>
      <c r="AI52" s="17">
        <v>616.41</v>
      </c>
      <c r="AJ52" s="17">
        <v>706.35299999999995</v>
      </c>
      <c r="AK52" s="17">
        <v>685.81200000000001</v>
      </c>
      <c r="AL52" s="17">
        <v>669.45699999999999</v>
      </c>
      <c r="AM52" s="17">
        <v>538.73800000000006</v>
      </c>
      <c r="AN52" s="17">
        <v>660.17499999999995</v>
      </c>
      <c r="AO52" s="17">
        <v>637.71299999999997</v>
      </c>
    </row>
    <row r="53" spans="1:41" x14ac:dyDescent="0.35">
      <c r="A53" s="17">
        <v>586.95100000000002</v>
      </c>
      <c r="B53" s="17">
        <v>613.20399999999995</v>
      </c>
      <c r="C53" s="17">
        <v>641.61099999999999</v>
      </c>
      <c r="D53" s="17">
        <v>672.35699999999997</v>
      </c>
      <c r="E53" s="17">
        <v>601.29899999999998</v>
      </c>
      <c r="F53" s="17">
        <v>705.83900000000006</v>
      </c>
      <c r="G53" s="17">
        <v>605.45699999999999</v>
      </c>
      <c r="H53" s="17">
        <v>652.53700000000003</v>
      </c>
      <c r="I53" s="17">
        <v>607.13599999999997</v>
      </c>
      <c r="J53" s="17">
        <v>624</v>
      </c>
      <c r="K53" s="17">
        <v>563.27599999999995</v>
      </c>
      <c r="L53" s="17">
        <v>570.04700000000003</v>
      </c>
      <c r="M53" s="17">
        <v>545.49599999999998</v>
      </c>
      <c r="N53" s="17">
        <v>630.19500000000005</v>
      </c>
      <c r="O53" s="17">
        <v>657.44299999999998</v>
      </c>
      <c r="P53" s="17">
        <v>526.202</v>
      </c>
      <c r="Q53" s="17">
        <v>583.88699999999994</v>
      </c>
      <c r="R53" s="17">
        <v>649.32399999999996</v>
      </c>
      <c r="S53" s="17">
        <v>685.52700000000004</v>
      </c>
      <c r="T53" s="17">
        <v>665.07899999999995</v>
      </c>
      <c r="U53" s="17">
        <v>654.84299999999996</v>
      </c>
      <c r="V53" s="17">
        <v>650.375</v>
      </c>
      <c r="W53" s="17">
        <v>676.98500000000001</v>
      </c>
      <c r="X53" s="17">
        <v>663.05100000000004</v>
      </c>
      <c r="Y53" s="17">
        <v>687.75</v>
      </c>
      <c r="Z53" s="17">
        <v>732.33399999999995</v>
      </c>
      <c r="AA53" s="17">
        <v>577.59400000000005</v>
      </c>
      <c r="AB53" s="17">
        <v>594.50800000000004</v>
      </c>
      <c r="AC53" s="17">
        <v>653.59100000000001</v>
      </c>
      <c r="AD53" s="17">
        <v>591.05600000000004</v>
      </c>
      <c r="AE53" s="17">
        <v>657.798</v>
      </c>
      <c r="AF53" s="17">
        <v>627.43499999999995</v>
      </c>
      <c r="AG53" s="17">
        <v>627.43499999999995</v>
      </c>
      <c r="AH53" s="17">
        <v>712.51099999999997</v>
      </c>
      <c r="AI53" s="17">
        <v>616.82899999999995</v>
      </c>
      <c r="AJ53" s="17">
        <v>706.75400000000002</v>
      </c>
      <c r="AK53" s="17">
        <v>702.13400000000001</v>
      </c>
      <c r="AL53" s="17">
        <v>673.21900000000005</v>
      </c>
      <c r="AM53" s="17">
        <v>540.07899999999995</v>
      </c>
      <c r="AN53" s="17">
        <v>661.60599999999999</v>
      </c>
      <c r="AO53" s="17">
        <v>638.02300000000002</v>
      </c>
    </row>
    <row r="54" spans="1:41" x14ac:dyDescent="0.35">
      <c r="A54" s="17">
        <v>589.00599999999997</v>
      </c>
      <c r="B54" s="17">
        <v>614.46</v>
      </c>
      <c r="C54" s="17">
        <v>644.59799999999996</v>
      </c>
      <c r="D54" s="17">
        <v>673.68399999999997</v>
      </c>
      <c r="E54" s="17">
        <v>602.202</v>
      </c>
      <c r="F54" s="17">
        <v>706.69799999999998</v>
      </c>
      <c r="G54" s="17">
        <v>606.23400000000004</v>
      </c>
      <c r="H54" s="17">
        <v>653.17200000000003</v>
      </c>
      <c r="I54" s="17">
        <v>609.25900000000001</v>
      </c>
      <c r="J54" s="17">
        <v>626.57600000000002</v>
      </c>
      <c r="K54" s="17">
        <v>566.34100000000001</v>
      </c>
      <c r="L54" s="17">
        <v>571.77700000000004</v>
      </c>
      <c r="M54" s="17">
        <v>551.42499999999995</v>
      </c>
      <c r="N54" s="17">
        <v>634.76400000000001</v>
      </c>
      <c r="O54" s="17">
        <v>657.54600000000005</v>
      </c>
      <c r="P54" s="17">
        <v>528.18200000000002</v>
      </c>
      <c r="Q54" s="17">
        <v>584.11</v>
      </c>
      <c r="R54" s="17">
        <v>650.31799999999998</v>
      </c>
      <c r="S54" s="17">
        <v>687.78800000000001</v>
      </c>
      <c r="T54" s="17">
        <v>665.80700000000002</v>
      </c>
      <c r="U54" s="17">
        <v>655.36800000000005</v>
      </c>
      <c r="V54" s="17">
        <v>651.01400000000001</v>
      </c>
      <c r="W54" s="17">
        <v>678.37300000000005</v>
      </c>
      <c r="X54" s="17">
        <v>666.41499999999996</v>
      </c>
      <c r="Y54" s="17">
        <v>688.78899999999999</v>
      </c>
      <c r="Z54" s="17">
        <v>736.68799999999999</v>
      </c>
      <c r="AA54" s="17">
        <v>579.875</v>
      </c>
      <c r="AB54" s="17">
        <v>597.91200000000003</v>
      </c>
      <c r="AC54" s="17">
        <v>658.19600000000003</v>
      </c>
      <c r="AD54" s="17">
        <v>592.06200000000001</v>
      </c>
      <c r="AE54" s="17">
        <v>659.29100000000005</v>
      </c>
      <c r="AF54" s="17">
        <v>628.05899999999997</v>
      </c>
      <c r="AG54" s="17">
        <v>628.05899999999997</v>
      </c>
      <c r="AH54" s="17">
        <v>713.73500000000001</v>
      </c>
      <c r="AI54" s="17">
        <v>617.98500000000001</v>
      </c>
      <c r="AJ54" s="17">
        <v>708.73500000000001</v>
      </c>
      <c r="AK54" s="17">
        <v>704.92600000000004</v>
      </c>
      <c r="AL54" s="17">
        <v>676.04300000000001</v>
      </c>
      <c r="AM54" s="17">
        <v>546.26499999999999</v>
      </c>
      <c r="AN54" s="17">
        <v>666.27700000000004</v>
      </c>
      <c r="AO54" s="17">
        <v>640.22900000000004</v>
      </c>
    </row>
    <row r="55" spans="1:41" x14ac:dyDescent="0.35">
      <c r="A55" s="17">
        <v>589.50300000000004</v>
      </c>
      <c r="B55" s="17">
        <v>615.09199999999998</v>
      </c>
      <c r="C55" s="17">
        <v>645.27300000000002</v>
      </c>
      <c r="D55" s="17">
        <v>675.05399999999997</v>
      </c>
      <c r="E55" s="17">
        <v>602.57799999999997</v>
      </c>
      <c r="F55" s="17">
        <v>712.10400000000004</v>
      </c>
      <c r="G55" s="17">
        <v>606.31500000000005</v>
      </c>
      <c r="H55" s="17">
        <v>653.65</v>
      </c>
      <c r="I55" s="17">
        <v>609.65700000000004</v>
      </c>
      <c r="J55" s="17">
        <v>626.58100000000002</v>
      </c>
      <c r="K55" s="17">
        <v>569.19399999999996</v>
      </c>
      <c r="L55" s="17">
        <v>572.16300000000001</v>
      </c>
      <c r="M55" s="17">
        <v>551.48199999999997</v>
      </c>
      <c r="N55" s="17">
        <v>637.98599999999999</v>
      </c>
      <c r="O55" s="17">
        <v>659.49699999999996</v>
      </c>
      <c r="P55" s="17">
        <v>532.65099999999995</v>
      </c>
      <c r="Q55" s="17">
        <v>586.26900000000001</v>
      </c>
      <c r="R55" s="17">
        <v>651.95799999999997</v>
      </c>
      <c r="S55" s="17">
        <v>689.06700000000001</v>
      </c>
      <c r="T55" s="17">
        <v>666.75099999999998</v>
      </c>
      <c r="U55" s="17">
        <v>655.81399999999996</v>
      </c>
      <c r="V55" s="17">
        <v>652.48500000000001</v>
      </c>
      <c r="W55" s="17">
        <v>681.01700000000005</v>
      </c>
      <c r="X55" s="17">
        <v>670.49199999999996</v>
      </c>
      <c r="Y55" s="17">
        <v>690.80200000000002</v>
      </c>
      <c r="Z55" s="17">
        <v>739.80399999999997</v>
      </c>
      <c r="AA55" s="17">
        <v>581.57299999999998</v>
      </c>
      <c r="AB55" s="17">
        <v>598.47500000000002</v>
      </c>
      <c r="AC55" s="17">
        <v>660.34500000000003</v>
      </c>
      <c r="AD55" s="17">
        <v>593.31200000000001</v>
      </c>
      <c r="AE55" s="17">
        <v>660.65499999999997</v>
      </c>
      <c r="AF55" s="17">
        <v>630.70399999999995</v>
      </c>
      <c r="AG55" s="17">
        <v>630.70399999999995</v>
      </c>
      <c r="AH55" s="17">
        <v>713.99300000000005</v>
      </c>
      <c r="AI55" s="17">
        <v>619.02300000000002</v>
      </c>
      <c r="AJ55" s="17">
        <v>710.40300000000002</v>
      </c>
      <c r="AK55" s="17">
        <v>706.69200000000001</v>
      </c>
      <c r="AL55" s="17">
        <v>676.18100000000004</v>
      </c>
      <c r="AM55" s="17">
        <v>549.21299999999997</v>
      </c>
      <c r="AN55" s="17">
        <v>666.50400000000002</v>
      </c>
      <c r="AO55" s="17">
        <v>640.529</v>
      </c>
    </row>
    <row r="56" spans="1:41" x14ac:dyDescent="0.35">
      <c r="A56" s="17">
        <v>589.779</v>
      </c>
      <c r="B56" s="17">
        <v>615.63099999999997</v>
      </c>
      <c r="C56" s="17">
        <v>647.54700000000003</v>
      </c>
      <c r="D56" s="17">
        <v>682.1</v>
      </c>
      <c r="E56" s="17">
        <v>605.20500000000004</v>
      </c>
      <c r="F56" s="17">
        <v>713.26</v>
      </c>
      <c r="G56" s="17">
        <v>606.673</v>
      </c>
      <c r="H56" s="17">
        <v>654.46400000000006</v>
      </c>
      <c r="I56" s="17">
        <v>610.27700000000004</v>
      </c>
      <c r="J56" s="17">
        <v>627.61599999999999</v>
      </c>
      <c r="K56" s="17">
        <v>572.6</v>
      </c>
      <c r="L56" s="17">
        <v>578.31899999999996</v>
      </c>
      <c r="M56" s="17">
        <v>551.85</v>
      </c>
      <c r="N56" s="17">
        <v>639.97900000000004</v>
      </c>
      <c r="O56" s="17">
        <v>664.81700000000001</v>
      </c>
      <c r="P56" s="17">
        <v>532.95500000000004</v>
      </c>
      <c r="Q56" s="17">
        <v>589.48299999999995</v>
      </c>
      <c r="R56" s="17">
        <v>655.15800000000002</v>
      </c>
      <c r="S56" s="17">
        <v>689.53200000000004</v>
      </c>
      <c r="T56" s="17">
        <v>667.02200000000005</v>
      </c>
      <c r="U56" s="17">
        <v>659.30600000000004</v>
      </c>
      <c r="V56" s="17">
        <v>654.03499999999997</v>
      </c>
      <c r="W56" s="17">
        <v>687.88499999999999</v>
      </c>
      <c r="X56" s="17">
        <v>674.86300000000006</v>
      </c>
      <c r="Y56" s="17">
        <v>691.03899999999999</v>
      </c>
      <c r="Z56" s="17">
        <v>749.16099999999994</v>
      </c>
      <c r="AA56" s="17">
        <v>583.77300000000002</v>
      </c>
      <c r="AB56" s="17">
        <v>599.053</v>
      </c>
      <c r="AC56" s="17">
        <v>666.82600000000002</v>
      </c>
      <c r="AD56" s="17">
        <v>594.75699999999995</v>
      </c>
      <c r="AE56" s="17">
        <v>665.35199999999998</v>
      </c>
      <c r="AF56" s="17">
        <v>630.84299999999996</v>
      </c>
      <c r="AG56" s="17">
        <v>630.84299999999996</v>
      </c>
      <c r="AH56" s="17">
        <v>717.43899999999996</v>
      </c>
      <c r="AI56" s="17">
        <v>619.71699999999998</v>
      </c>
      <c r="AJ56" s="17">
        <v>710.89499999999998</v>
      </c>
      <c r="AK56" s="17">
        <v>709.45600000000002</v>
      </c>
      <c r="AL56" s="17">
        <v>676.74</v>
      </c>
      <c r="AM56" s="17">
        <v>550.60599999999999</v>
      </c>
      <c r="AN56" s="17">
        <v>667.09900000000005</v>
      </c>
      <c r="AO56" s="17">
        <v>643.13699999999994</v>
      </c>
    </row>
    <row r="57" spans="1:41" x14ac:dyDescent="0.35">
      <c r="A57" s="17">
        <v>595.15300000000002</v>
      </c>
      <c r="B57" s="17">
        <v>618.44100000000003</v>
      </c>
      <c r="C57" s="17">
        <v>648.57399999999996</v>
      </c>
      <c r="D57" s="17">
        <v>687.452</v>
      </c>
      <c r="E57" s="17">
        <v>606.13900000000001</v>
      </c>
      <c r="F57" s="17">
        <v>713.70699999999999</v>
      </c>
      <c r="G57" s="17">
        <v>608.26900000000001</v>
      </c>
      <c r="H57" s="17">
        <v>656.41700000000003</v>
      </c>
      <c r="I57" s="17">
        <v>617.12300000000005</v>
      </c>
      <c r="J57" s="17">
        <v>628.72900000000004</v>
      </c>
      <c r="K57" s="17">
        <v>576.16899999999998</v>
      </c>
      <c r="L57" s="17">
        <v>579.17200000000003</v>
      </c>
      <c r="M57" s="17">
        <v>552.39800000000002</v>
      </c>
      <c r="N57" s="17">
        <v>645.21900000000005</v>
      </c>
      <c r="O57" s="17">
        <v>670.62800000000004</v>
      </c>
      <c r="P57" s="17">
        <v>533.01</v>
      </c>
      <c r="Q57" s="17">
        <v>598.34299999999996</v>
      </c>
      <c r="R57" s="17">
        <v>655.41</v>
      </c>
      <c r="S57" s="17">
        <v>690.52</v>
      </c>
      <c r="T57" s="17">
        <v>667.41300000000001</v>
      </c>
      <c r="U57" s="17">
        <v>659.54600000000005</v>
      </c>
      <c r="V57" s="17">
        <v>654.52200000000005</v>
      </c>
      <c r="W57" s="17">
        <v>690.572</v>
      </c>
      <c r="X57" s="17">
        <v>675.51300000000003</v>
      </c>
      <c r="Y57" s="17">
        <v>694.05399999999997</v>
      </c>
      <c r="Z57" s="17">
        <v>758.11599999999999</v>
      </c>
      <c r="AA57" s="17">
        <v>584.56100000000004</v>
      </c>
      <c r="AB57" s="17">
        <v>599.202</v>
      </c>
      <c r="AC57" s="17">
        <v>676.38300000000004</v>
      </c>
      <c r="AD57" s="17">
        <v>595.47199999999998</v>
      </c>
      <c r="AE57" s="17">
        <v>665.88699999999994</v>
      </c>
      <c r="AF57" s="17">
        <v>635.37199999999996</v>
      </c>
      <c r="AG57" s="17">
        <v>635.37199999999996</v>
      </c>
      <c r="AH57" s="17">
        <v>717.572</v>
      </c>
      <c r="AI57" s="17">
        <v>620.35500000000002</v>
      </c>
      <c r="AJ57" s="17">
        <v>711.28700000000003</v>
      </c>
      <c r="AK57" s="17">
        <v>712.34400000000005</v>
      </c>
      <c r="AL57" s="17">
        <v>681.37099999999998</v>
      </c>
      <c r="AM57" s="17">
        <v>554.76300000000003</v>
      </c>
      <c r="AN57" s="17">
        <v>668.91600000000005</v>
      </c>
      <c r="AO57" s="17">
        <v>644.22900000000004</v>
      </c>
    </row>
    <row r="58" spans="1:41" x14ac:dyDescent="0.35">
      <c r="A58" s="17">
        <v>596.16600000000005</v>
      </c>
      <c r="B58" s="17">
        <v>618.46100000000001</v>
      </c>
      <c r="C58" s="17">
        <v>648.94600000000003</v>
      </c>
      <c r="D58" s="17">
        <v>687.90099999999995</v>
      </c>
      <c r="E58" s="17">
        <v>621.46900000000005</v>
      </c>
      <c r="F58" s="17">
        <v>714.20399999999995</v>
      </c>
      <c r="G58" s="17">
        <v>609.49</v>
      </c>
      <c r="H58" s="17">
        <v>659.76499999999999</v>
      </c>
      <c r="I58" s="17">
        <v>619.31799999999998</v>
      </c>
      <c r="J58" s="17">
        <v>630.90200000000004</v>
      </c>
      <c r="K58" s="17">
        <v>578.34400000000005</v>
      </c>
      <c r="L58" s="17">
        <v>579.17899999999997</v>
      </c>
      <c r="M58" s="17">
        <v>554.09900000000005</v>
      </c>
      <c r="N58" s="17">
        <v>664.24400000000003</v>
      </c>
      <c r="O58" s="17">
        <v>676.3</v>
      </c>
      <c r="P58" s="17">
        <v>540.45899999999995</v>
      </c>
      <c r="Q58" s="17">
        <v>603.80799999999999</v>
      </c>
      <c r="R58" s="17">
        <v>655.55899999999997</v>
      </c>
      <c r="S58" s="17">
        <v>692.33600000000001</v>
      </c>
      <c r="T58" s="17">
        <v>668.90700000000004</v>
      </c>
      <c r="U58" s="17">
        <v>662.74300000000005</v>
      </c>
      <c r="V58" s="17">
        <v>656.37300000000005</v>
      </c>
      <c r="W58" s="17">
        <v>692.22299999999996</v>
      </c>
      <c r="X58" s="17">
        <v>675.81399999999996</v>
      </c>
      <c r="Y58" s="17">
        <v>696.16300000000001</v>
      </c>
      <c r="Z58" s="17">
        <v>759.09699999999998</v>
      </c>
      <c r="AA58" s="17">
        <v>587.30899999999997</v>
      </c>
      <c r="AB58" s="17">
        <v>604.66099999999994</v>
      </c>
      <c r="AC58" s="17">
        <v>677.75900000000001</v>
      </c>
      <c r="AD58" s="17">
        <v>597.05899999999997</v>
      </c>
      <c r="AE58" s="17">
        <v>667.61199999999997</v>
      </c>
      <c r="AF58" s="17">
        <v>647.34100000000001</v>
      </c>
      <c r="AG58" s="17">
        <v>647.34100000000001</v>
      </c>
      <c r="AH58" s="17">
        <v>718.09699999999998</v>
      </c>
      <c r="AI58" s="17">
        <v>623.327</v>
      </c>
      <c r="AJ58" s="17">
        <v>711.49199999999996</v>
      </c>
      <c r="AK58" s="17">
        <v>715.08500000000004</v>
      </c>
      <c r="AL58" s="17">
        <v>683.59900000000005</v>
      </c>
      <c r="AM58" s="17">
        <v>555.35</v>
      </c>
      <c r="AN58" s="17">
        <v>670.077</v>
      </c>
      <c r="AO58" s="17">
        <v>648.87300000000005</v>
      </c>
    </row>
    <row r="59" spans="1:41" x14ac:dyDescent="0.35">
      <c r="A59" s="17">
        <v>598.23400000000004</v>
      </c>
      <c r="B59" s="17">
        <v>618.971</v>
      </c>
      <c r="C59" s="17">
        <v>658.923</v>
      </c>
      <c r="D59" s="17">
        <v>688.44799999999998</v>
      </c>
      <c r="E59" s="17">
        <v>622.95799999999997</v>
      </c>
      <c r="F59" s="17">
        <v>714.36400000000003</v>
      </c>
      <c r="G59" s="17">
        <v>611.80799999999999</v>
      </c>
      <c r="H59" s="17">
        <v>660.23</v>
      </c>
      <c r="I59" s="17">
        <v>624.13900000000001</v>
      </c>
      <c r="J59" s="17">
        <v>632.39800000000002</v>
      </c>
      <c r="K59" s="17">
        <v>580.68899999999996</v>
      </c>
      <c r="L59" s="17">
        <v>579.70899999999995</v>
      </c>
      <c r="M59" s="17">
        <v>554.34500000000003</v>
      </c>
      <c r="N59" s="17">
        <v>676.745</v>
      </c>
      <c r="O59" s="17">
        <v>684.07100000000003</v>
      </c>
      <c r="P59" s="17">
        <v>542.39300000000003</v>
      </c>
      <c r="Q59" s="17">
        <v>612.91</v>
      </c>
      <c r="R59" s="17">
        <v>656.08399999999995</v>
      </c>
      <c r="S59" s="17">
        <v>696.49199999999996</v>
      </c>
      <c r="T59" s="17">
        <v>669.76599999999996</v>
      </c>
      <c r="U59" s="17">
        <v>664.01</v>
      </c>
      <c r="V59" s="17">
        <v>656.38499999999999</v>
      </c>
      <c r="W59" s="17">
        <v>693.07100000000003</v>
      </c>
      <c r="X59" s="17">
        <v>677.91700000000003</v>
      </c>
      <c r="Y59" s="17">
        <v>696.20899999999995</v>
      </c>
      <c r="Z59" s="17">
        <v>762.47799999999995</v>
      </c>
      <c r="AA59" s="17">
        <v>589.46299999999997</v>
      </c>
      <c r="AB59" s="17">
        <v>605.57100000000003</v>
      </c>
      <c r="AC59" s="17">
        <v>681.48199999999997</v>
      </c>
      <c r="AD59" s="17">
        <v>598.34100000000001</v>
      </c>
      <c r="AE59" s="17">
        <v>674.22</v>
      </c>
      <c r="AF59" s="17">
        <v>659.97799999999995</v>
      </c>
      <c r="AG59" s="17">
        <v>659.97799999999995</v>
      </c>
      <c r="AH59" s="17">
        <v>718.68399999999997</v>
      </c>
      <c r="AI59" s="17">
        <v>624.71500000000003</v>
      </c>
      <c r="AJ59" s="17">
        <v>711.79899999999998</v>
      </c>
      <c r="AK59" s="17">
        <v>719.15899999999999</v>
      </c>
      <c r="AL59" s="17">
        <v>685.32299999999998</v>
      </c>
      <c r="AM59" s="17">
        <v>558.178</v>
      </c>
      <c r="AN59" s="17">
        <v>675.19200000000001</v>
      </c>
      <c r="AO59" s="17">
        <v>650.20600000000002</v>
      </c>
    </row>
    <row r="60" spans="1:41" x14ac:dyDescent="0.35">
      <c r="A60" s="17">
        <v>600.23599999999999</v>
      </c>
      <c r="B60" s="17">
        <v>625.45799999999997</v>
      </c>
      <c r="C60" s="17">
        <v>660.26</v>
      </c>
      <c r="D60" s="17">
        <v>691.35299999999995</v>
      </c>
      <c r="E60" s="17">
        <v>626.57399999999996</v>
      </c>
      <c r="F60" s="17">
        <v>717.44299999999998</v>
      </c>
      <c r="G60" s="17">
        <v>612.31899999999996</v>
      </c>
      <c r="H60" s="17">
        <v>663.51599999999996</v>
      </c>
      <c r="I60" s="17">
        <v>627.24400000000003</v>
      </c>
      <c r="J60" s="17">
        <v>633.01400000000001</v>
      </c>
      <c r="K60" s="17">
        <v>582.327</v>
      </c>
      <c r="L60" s="17">
        <v>581.10500000000002</v>
      </c>
      <c r="M60" s="17">
        <v>556.78599999999994</v>
      </c>
      <c r="N60" s="17">
        <v>679.072</v>
      </c>
      <c r="O60" s="17">
        <v>684.07299999999998</v>
      </c>
      <c r="P60" s="17">
        <v>548.68499999999995</v>
      </c>
      <c r="Q60" s="17">
        <v>619.75699999999995</v>
      </c>
      <c r="R60" s="17">
        <v>658.3</v>
      </c>
      <c r="S60" s="17">
        <v>696.95100000000002</v>
      </c>
      <c r="T60" s="17">
        <v>671.01</v>
      </c>
      <c r="U60" s="17">
        <v>664.08500000000004</v>
      </c>
      <c r="V60" s="17">
        <v>659.94899999999996</v>
      </c>
      <c r="W60" s="17">
        <v>693.51800000000003</v>
      </c>
      <c r="X60" s="17">
        <v>678.38300000000004</v>
      </c>
      <c r="Y60" s="17">
        <v>696.76</v>
      </c>
      <c r="Z60" s="17">
        <v>762.61099999999999</v>
      </c>
      <c r="AA60" s="17">
        <v>590.16399999999999</v>
      </c>
      <c r="AB60" s="17">
        <v>606.80899999999997</v>
      </c>
      <c r="AC60" s="17">
        <v>685.42100000000005</v>
      </c>
      <c r="AD60" s="17">
        <v>599.35199999999998</v>
      </c>
      <c r="AE60" s="17">
        <v>680.34199999999998</v>
      </c>
      <c r="AF60" s="17">
        <v>662.62199999999996</v>
      </c>
      <c r="AG60" s="17">
        <v>662.62199999999996</v>
      </c>
      <c r="AH60" s="17">
        <v>719.43600000000004</v>
      </c>
      <c r="AI60" s="17">
        <v>625.03700000000003</v>
      </c>
      <c r="AJ60" s="17">
        <v>712.26800000000003</v>
      </c>
      <c r="AK60" s="17">
        <v>720.548</v>
      </c>
      <c r="AL60" s="17">
        <v>690.58600000000001</v>
      </c>
      <c r="AM60" s="17">
        <v>562.40599999999995</v>
      </c>
      <c r="AN60" s="17">
        <v>675.45899999999995</v>
      </c>
      <c r="AO60" s="17">
        <v>651.23500000000001</v>
      </c>
    </row>
    <row r="61" spans="1:41" x14ac:dyDescent="0.35">
      <c r="A61" s="17">
        <v>602.61500000000001</v>
      </c>
      <c r="B61" s="17">
        <v>626.83500000000004</v>
      </c>
      <c r="C61" s="17">
        <v>661.846</v>
      </c>
      <c r="D61" s="17">
        <v>693.05700000000002</v>
      </c>
      <c r="E61" s="17">
        <v>628.13900000000001</v>
      </c>
      <c r="F61" s="17">
        <v>724.62</v>
      </c>
      <c r="G61" s="17">
        <v>614.89400000000001</v>
      </c>
      <c r="H61" s="17">
        <v>664.93799999999999</v>
      </c>
      <c r="I61" s="17">
        <v>629.78499999999997</v>
      </c>
      <c r="J61" s="17">
        <v>640.76800000000003</v>
      </c>
      <c r="K61" s="17">
        <v>583.08199999999999</v>
      </c>
      <c r="L61" s="17">
        <v>582.63800000000003</v>
      </c>
      <c r="M61" s="17">
        <v>559.48</v>
      </c>
      <c r="N61" s="17">
        <v>682.63599999999997</v>
      </c>
      <c r="O61" s="17">
        <v>688.125</v>
      </c>
      <c r="P61" s="17">
        <v>556.04100000000005</v>
      </c>
      <c r="Q61" s="17">
        <v>623.21600000000001</v>
      </c>
      <c r="R61" s="17">
        <v>660.05200000000002</v>
      </c>
      <c r="S61" s="17">
        <v>697.67200000000003</v>
      </c>
      <c r="T61" s="17">
        <v>671.84500000000003</v>
      </c>
      <c r="U61" s="17">
        <v>664.30600000000004</v>
      </c>
      <c r="V61" s="17">
        <v>659.99599999999998</v>
      </c>
      <c r="W61" s="17">
        <v>696.99099999999999</v>
      </c>
      <c r="X61" s="17">
        <v>680.03700000000003</v>
      </c>
      <c r="Y61" s="17">
        <v>697.05899999999997</v>
      </c>
      <c r="Z61" s="17">
        <v>779.87300000000005</v>
      </c>
      <c r="AA61" s="17">
        <v>591.18899999999996</v>
      </c>
      <c r="AB61" s="17">
        <v>608.92200000000003</v>
      </c>
      <c r="AC61" s="17">
        <v>685.7</v>
      </c>
      <c r="AD61" s="17">
        <v>602.09699999999998</v>
      </c>
      <c r="AE61" s="17">
        <v>686.01300000000003</v>
      </c>
      <c r="AF61" s="17">
        <v>667.85299999999995</v>
      </c>
      <c r="AG61" s="17">
        <v>667.85299999999995</v>
      </c>
      <c r="AH61" s="17">
        <v>719.68899999999996</v>
      </c>
      <c r="AI61" s="17">
        <v>625.928</v>
      </c>
      <c r="AJ61" s="17">
        <v>713.21</v>
      </c>
      <c r="AK61" s="17">
        <v>724.63900000000001</v>
      </c>
      <c r="AL61" s="17">
        <v>691.89099999999996</v>
      </c>
      <c r="AM61" s="17">
        <v>569.03200000000004</v>
      </c>
      <c r="AN61" s="17">
        <v>683.19299999999998</v>
      </c>
      <c r="AO61" s="17">
        <v>651.85799999999995</v>
      </c>
    </row>
    <row r="62" spans="1:41" x14ac:dyDescent="0.35">
      <c r="A62" s="17">
        <v>603.48</v>
      </c>
      <c r="B62" s="17">
        <v>633.10500000000002</v>
      </c>
      <c r="C62" s="17">
        <v>661.88</v>
      </c>
      <c r="D62" s="17">
        <v>696.45</v>
      </c>
      <c r="E62" s="17">
        <v>630.245</v>
      </c>
      <c r="F62" s="17">
        <v>724.87800000000004</v>
      </c>
      <c r="G62" s="17">
        <v>617.43899999999996</v>
      </c>
      <c r="H62" s="17">
        <v>665.29100000000005</v>
      </c>
      <c r="I62" s="17">
        <v>633.86199999999997</v>
      </c>
      <c r="J62" s="17">
        <v>643.92499999999995</v>
      </c>
      <c r="K62" s="17">
        <v>584.79700000000003</v>
      </c>
      <c r="L62" s="17">
        <v>583.26099999999997</v>
      </c>
      <c r="M62" s="17">
        <v>563.56500000000005</v>
      </c>
      <c r="N62" s="17">
        <v>684.75</v>
      </c>
      <c r="O62" s="17">
        <v>689.79499999999996</v>
      </c>
      <c r="P62" s="17">
        <v>566.745</v>
      </c>
      <c r="Q62" s="17">
        <v>623.30600000000004</v>
      </c>
      <c r="R62" s="17">
        <v>660.81799999999998</v>
      </c>
      <c r="S62" s="17">
        <v>698.74</v>
      </c>
      <c r="T62" s="17">
        <v>672.495</v>
      </c>
      <c r="U62" s="17">
        <v>664.36800000000005</v>
      </c>
      <c r="V62" s="17">
        <v>661.39300000000003</v>
      </c>
      <c r="W62" s="17">
        <v>701.16099999999994</v>
      </c>
      <c r="X62" s="17">
        <v>680.51099999999997</v>
      </c>
      <c r="Y62" s="17">
        <v>698.85</v>
      </c>
      <c r="Z62" s="17">
        <v>783.63699999999994</v>
      </c>
      <c r="AA62" s="17">
        <v>591.88499999999999</v>
      </c>
      <c r="AB62" s="17">
        <v>610.27800000000002</v>
      </c>
      <c r="AC62" s="17">
        <v>690.91399999999999</v>
      </c>
      <c r="AD62" s="17">
        <v>607.41600000000005</v>
      </c>
      <c r="AE62" s="17">
        <v>688.23500000000001</v>
      </c>
      <c r="AF62" s="17">
        <v>669.38300000000004</v>
      </c>
      <c r="AG62" s="17">
        <v>669.38300000000004</v>
      </c>
      <c r="AH62" s="17">
        <v>719.995</v>
      </c>
      <c r="AI62" s="17">
        <v>625.97400000000005</v>
      </c>
      <c r="AJ62" s="17">
        <v>718.47900000000004</v>
      </c>
      <c r="AK62" s="17">
        <v>725.88099999999997</v>
      </c>
      <c r="AL62" s="17">
        <v>697.05200000000002</v>
      </c>
      <c r="AM62" s="17">
        <v>575.76800000000003</v>
      </c>
      <c r="AN62" s="17">
        <v>686.38699999999994</v>
      </c>
      <c r="AO62" s="17">
        <v>658.75099999999998</v>
      </c>
    </row>
    <row r="63" spans="1:41" x14ac:dyDescent="0.35">
      <c r="A63" s="17">
        <v>603.73900000000003</v>
      </c>
      <c r="B63" s="17">
        <v>642.89200000000005</v>
      </c>
      <c r="C63" s="17">
        <v>665.13900000000001</v>
      </c>
      <c r="D63" s="17">
        <v>698.12</v>
      </c>
      <c r="E63" s="17">
        <v>631.66600000000005</v>
      </c>
      <c r="F63" s="17">
        <v>726.00900000000001</v>
      </c>
      <c r="G63" s="17">
        <v>618.77300000000002</v>
      </c>
      <c r="H63" s="17">
        <v>666.32100000000003</v>
      </c>
      <c r="I63" s="17">
        <v>635.28200000000004</v>
      </c>
      <c r="J63" s="17">
        <v>647.67399999999998</v>
      </c>
      <c r="K63" s="17">
        <v>586.61800000000005</v>
      </c>
      <c r="L63" s="17">
        <v>585.44000000000005</v>
      </c>
      <c r="M63" s="17">
        <v>563.95399999999995</v>
      </c>
      <c r="N63" s="17">
        <v>685.21600000000001</v>
      </c>
      <c r="O63" s="17">
        <v>697.88099999999997</v>
      </c>
      <c r="P63" s="17">
        <v>570.81500000000005</v>
      </c>
      <c r="Q63" s="17">
        <v>624.00300000000004</v>
      </c>
      <c r="R63" s="17">
        <v>660.83699999999999</v>
      </c>
      <c r="S63" s="17">
        <v>700.46900000000005</v>
      </c>
      <c r="T63" s="17">
        <v>674.178</v>
      </c>
      <c r="U63" s="17">
        <v>668.32600000000002</v>
      </c>
      <c r="V63" s="17">
        <v>662.00699999999995</v>
      </c>
      <c r="W63" s="17">
        <v>704.25300000000004</v>
      </c>
      <c r="X63" s="17">
        <v>681.13099999999997</v>
      </c>
      <c r="Y63" s="17">
        <v>700.67399999999998</v>
      </c>
      <c r="Z63" s="17">
        <v>786.68100000000004</v>
      </c>
      <c r="AA63" s="17">
        <v>592.05399999999997</v>
      </c>
      <c r="AB63" s="17">
        <v>613.43399999999997</v>
      </c>
      <c r="AC63" s="17">
        <v>691.73800000000006</v>
      </c>
      <c r="AD63" s="17">
        <v>608.96400000000006</v>
      </c>
      <c r="AE63" s="17">
        <v>689.86300000000006</v>
      </c>
      <c r="AF63" s="17">
        <v>671.57399999999996</v>
      </c>
      <c r="AG63" s="17">
        <v>671.57399999999996</v>
      </c>
      <c r="AH63" s="17">
        <v>722.85</v>
      </c>
      <c r="AI63" s="17">
        <v>628.303</v>
      </c>
      <c r="AJ63" s="17">
        <v>720.05600000000004</v>
      </c>
      <c r="AK63" s="17">
        <v>727.15599999999995</v>
      </c>
      <c r="AL63" s="17">
        <v>707.82299999999998</v>
      </c>
      <c r="AM63" s="17">
        <v>579.38800000000003</v>
      </c>
      <c r="AN63" s="17">
        <v>687.69899999999996</v>
      </c>
      <c r="AO63" s="17">
        <v>660.46699999999998</v>
      </c>
    </row>
    <row r="64" spans="1:41" x14ac:dyDescent="0.35">
      <c r="A64" s="17">
        <v>603.98900000000003</v>
      </c>
      <c r="B64" s="17">
        <v>644.08600000000001</v>
      </c>
      <c r="C64" s="17">
        <v>665.36900000000003</v>
      </c>
      <c r="D64" s="17">
        <v>701.21799999999996</v>
      </c>
      <c r="E64" s="17">
        <v>633.12199999999996</v>
      </c>
      <c r="F64" s="17">
        <v>726.85599999999999</v>
      </c>
      <c r="G64" s="17">
        <v>619.31500000000005</v>
      </c>
      <c r="H64" s="17">
        <v>668.43</v>
      </c>
      <c r="I64" s="17">
        <v>643.93899999999996</v>
      </c>
      <c r="J64" s="17">
        <v>649.30799999999999</v>
      </c>
      <c r="K64" s="17">
        <v>588.29399999999998</v>
      </c>
      <c r="L64" s="17">
        <v>588.43200000000002</v>
      </c>
      <c r="M64" s="17">
        <v>565.13900000000001</v>
      </c>
      <c r="N64" s="17">
        <v>686.63300000000004</v>
      </c>
      <c r="O64" s="17">
        <v>702.37599999999998</v>
      </c>
      <c r="P64" s="17">
        <v>576.01099999999997</v>
      </c>
      <c r="Q64" s="17">
        <v>626.73400000000004</v>
      </c>
      <c r="R64" s="17">
        <v>661.79600000000005</v>
      </c>
      <c r="S64" s="17">
        <v>705.29899999999998</v>
      </c>
      <c r="T64" s="17">
        <v>674.30600000000004</v>
      </c>
      <c r="U64" s="17">
        <v>670.16899999999998</v>
      </c>
      <c r="V64" s="17">
        <v>663.97199999999998</v>
      </c>
      <c r="W64" s="17">
        <v>704.83399999999995</v>
      </c>
      <c r="X64" s="17">
        <v>686.29100000000005</v>
      </c>
      <c r="Y64" s="17">
        <v>702.04</v>
      </c>
      <c r="Z64" s="17">
        <v>788.78099999999995</v>
      </c>
      <c r="AA64" s="17">
        <v>592.72799999999995</v>
      </c>
      <c r="AB64" s="17">
        <v>616.14800000000002</v>
      </c>
      <c r="AC64" s="17">
        <v>695.11400000000003</v>
      </c>
      <c r="AD64" s="17">
        <v>609.32100000000003</v>
      </c>
      <c r="AE64" s="17">
        <v>690.52099999999996</v>
      </c>
      <c r="AF64" s="17">
        <v>673.76099999999997</v>
      </c>
      <c r="AG64" s="17">
        <v>673.76099999999997</v>
      </c>
      <c r="AH64" s="17">
        <v>723.58799999999997</v>
      </c>
      <c r="AI64" s="17">
        <v>629.24300000000005</v>
      </c>
      <c r="AJ64" s="17">
        <v>722.178</v>
      </c>
      <c r="AK64" s="17">
        <v>728.01800000000003</v>
      </c>
      <c r="AL64" s="17">
        <v>709.89200000000005</v>
      </c>
      <c r="AM64" s="17">
        <v>581.79300000000001</v>
      </c>
      <c r="AN64" s="17">
        <v>692.61800000000005</v>
      </c>
      <c r="AO64" s="17">
        <v>660.59199999999998</v>
      </c>
    </row>
    <row r="65" spans="1:41" x14ac:dyDescent="0.35">
      <c r="A65" s="17">
        <v>604.10400000000004</v>
      </c>
      <c r="B65" s="17">
        <v>644.55200000000002</v>
      </c>
      <c r="C65" s="17">
        <v>666.31700000000001</v>
      </c>
      <c r="D65" s="17">
        <v>703.06200000000001</v>
      </c>
      <c r="E65" s="17">
        <v>646.91399999999999</v>
      </c>
      <c r="F65" s="17">
        <v>727.50900000000001</v>
      </c>
      <c r="G65" s="17">
        <v>619.32399999999996</v>
      </c>
      <c r="H65" s="17">
        <v>671.4</v>
      </c>
      <c r="I65" s="17">
        <v>646.35900000000004</v>
      </c>
      <c r="J65" s="17">
        <v>650.45299999999997</v>
      </c>
      <c r="K65" s="17">
        <v>591.654</v>
      </c>
      <c r="L65" s="17">
        <v>591.12800000000004</v>
      </c>
      <c r="M65" s="17">
        <v>566.30399999999997</v>
      </c>
      <c r="N65" s="17">
        <v>695.98099999999999</v>
      </c>
      <c r="O65" s="17">
        <v>703.65099999999995</v>
      </c>
      <c r="P65" s="17">
        <v>577.26199999999994</v>
      </c>
      <c r="Q65" s="17">
        <v>634.20100000000002</v>
      </c>
      <c r="R65" s="17">
        <v>662.68700000000001</v>
      </c>
      <c r="S65" s="17">
        <v>706.45299999999997</v>
      </c>
      <c r="T65" s="17">
        <v>675.14200000000005</v>
      </c>
      <c r="U65" s="17">
        <v>671.60199999999998</v>
      </c>
      <c r="V65" s="17">
        <v>664.00199999999995</v>
      </c>
      <c r="W65" s="17">
        <v>707.46699999999998</v>
      </c>
      <c r="X65" s="17">
        <v>686.92200000000003</v>
      </c>
      <c r="Y65" s="17">
        <v>702.06600000000003</v>
      </c>
      <c r="Z65" s="17">
        <v>791.76599999999996</v>
      </c>
      <c r="AA65" s="17">
        <v>593.00400000000002</v>
      </c>
      <c r="AB65" s="17">
        <v>616.61</v>
      </c>
      <c r="AC65" s="17">
        <v>696.66600000000005</v>
      </c>
      <c r="AD65" s="17">
        <v>612.38300000000004</v>
      </c>
      <c r="AE65" s="17">
        <v>692.10900000000004</v>
      </c>
      <c r="AF65" s="17">
        <v>677.70799999999997</v>
      </c>
      <c r="AG65" s="17">
        <v>677.70799999999997</v>
      </c>
      <c r="AH65" s="17">
        <v>725.01499999999999</v>
      </c>
      <c r="AI65" s="17">
        <v>629.30200000000002</v>
      </c>
      <c r="AJ65" s="17">
        <v>724.34699999999998</v>
      </c>
      <c r="AK65" s="17">
        <v>729.05799999999999</v>
      </c>
      <c r="AL65" s="17">
        <v>710.322</v>
      </c>
      <c r="AM65" s="17">
        <v>584.54600000000005</v>
      </c>
      <c r="AN65" s="17">
        <v>699.57299999999998</v>
      </c>
      <c r="AO65" s="17">
        <v>663.18299999999999</v>
      </c>
    </row>
    <row r="66" spans="1:41" x14ac:dyDescent="0.35">
      <c r="A66" s="17">
        <v>604.97299999999996</v>
      </c>
      <c r="B66" s="17">
        <v>644.76</v>
      </c>
      <c r="C66" s="17">
        <v>667.84500000000003</v>
      </c>
      <c r="D66" s="17">
        <v>710.86300000000006</v>
      </c>
      <c r="E66" s="17">
        <v>647.28300000000002</v>
      </c>
      <c r="F66" s="17">
        <v>732.27300000000002</v>
      </c>
      <c r="G66" s="17">
        <v>620.14200000000005</v>
      </c>
      <c r="H66" s="17">
        <v>672.42899999999997</v>
      </c>
      <c r="I66" s="17">
        <v>646.78800000000001</v>
      </c>
      <c r="J66" s="17">
        <v>653.10900000000004</v>
      </c>
      <c r="K66" s="17">
        <v>599.79</v>
      </c>
      <c r="L66" s="17">
        <v>592.87199999999996</v>
      </c>
      <c r="M66" s="17">
        <v>567.06700000000001</v>
      </c>
      <c r="N66" s="17">
        <v>700.01400000000001</v>
      </c>
      <c r="O66" s="17">
        <v>705.88499999999999</v>
      </c>
      <c r="P66" s="17">
        <v>583.28899999999999</v>
      </c>
      <c r="Q66" s="17">
        <v>635.28300000000002</v>
      </c>
      <c r="R66" s="17">
        <v>666.827</v>
      </c>
      <c r="S66" s="17">
        <v>706.75800000000004</v>
      </c>
      <c r="T66" s="17">
        <v>677.26700000000005</v>
      </c>
      <c r="U66" s="17">
        <v>672.90499999999997</v>
      </c>
      <c r="V66" s="17">
        <v>664.88300000000004</v>
      </c>
      <c r="W66" s="17">
        <v>708.18499999999995</v>
      </c>
      <c r="X66" s="17">
        <v>687.31899999999996</v>
      </c>
      <c r="Y66" s="17">
        <v>702.21699999999998</v>
      </c>
      <c r="Z66" s="17">
        <v>792.75599999999997</v>
      </c>
      <c r="AA66" s="17">
        <v>594.56299999999999</v>
      </c>
      <c r="AB66" s="17">
        <v>621.01800000000003</v>
      </c>
      <c r="AC66" s="17">
        <v>698.36599999999999</v>
      </c>
      <c r="AD66" s="17">
        <v>613.36199999999997</v>
      </c>
      <c r="AE66" s="17">
        <v>692.88099999999997</v>
      </c>
      <c r="AF66" s="17">
        <v>682.26099999999997</v>
      </c>
      <c r="AG66" s="17">
        <v>682.26099999999997</v>
      </c>
      <c r="AH66" s="17">
        <v>725.02200000000005</v>
      </c>
      <c r="AI66" s="17">
        <v>629.43299999999999</v>
      </c>
      <c r="AJ66" s="17">
        <v>725.77599999999995</v>
      </c>
      <c r="AK66" s="17">
        <v>734.39400000000001</v>
      </c>
      <c r="AL66" s="17">
        <v>710.774</v>
      </c>
      <c r="AM66" s="17">
        <v>584.56299999999999</v>
      </c>
      <c r="AN66" s="17">
        <v>706.27099999999996</v>
      </c>
      <c r="AO66" s="17">
        <v>665.5</v>
      </c>
    </row>
    <row r="67" spans="1:41" x14ac:dyDescent="0.35">
      <c r="A67" s="17">
        <v>606.99800000000005</v>
      </c>
      <c r="B67" s="17">
        <v>649.54700000000003</v>
      </c>
      <c r="C67" s="17">
        <v>669.13099999999997</v>
      </c>
      <c r="D67" s="17">
        <v>714.81799999999998</v>
      </c>
      <c r="E67" s="17">
        <v>647.351</v>
      </c>
      <c r="F67" s="17">
        <v>737.173</v>
      </c>
      <c r="G67" s="17">
        <v>624.1</v>
      </c>
      <c r="H67" s="17">
        <v>674.16200000000003</v>
      </c>
      <c r="I67" s="17">
        <v>649.14</v>
      </c>
      <c r="J67" s="17">
        <v>656.78599999999994</v>
      </c>
      <c r="K67" s="17">
        <v>599.94000000000005</v>
      </c>
      <c r="L67" s="17">
        <v>593.37</v>
      </c>
      <c r="M67" s="17">
        <v>567.98900000000003</v>
      </c>
      <c r="N67" s="17">
        <v>700.06500000000005</v>
      </c>
      <c r="O67" s="17">
        <v>706.49599999999998</v>
      </c>
      <c r="P67" s="17">
        <v>585.28</v>
      </c>
      <c r="Q67" s="17">
        <v>635.346</v>
      </c>
      <c r="R67" s="17">
        <v>667.26199999999994</v>
      </c>
      <c r="S67" s="17">
        <v>707.86099999999999</v>
      </c>
      <c r="T67" s="17">
        <v>677.36599999999999</v>
      </c>
      <c r="U67" s="17">
        <v>673.274</v>
      </c>
      <c r="V67" s="17">
        <v>665.43200000000002</v>
      </c>
      <c r="W67" s="17">
        <v>710.524</v>
      </c>
      <c r="X67" s="17">
        <v>689.21299999999997</v>
      </c>
      <c r="Y67" s="17">
        <v>702.75699999999995</v>
      </c>
      <c r="Z67" s="17">
        <v>796.05399999999997</v>
      </c>
      <c r="AA67" s="17">
        <v>596.05999999999995</v>
      </c>
      <c r="AB67" s="17">
        <v>622.55700000000002</v>
      </c>
      <c r="AC67" s="17">
        <v>700.64300000000003</v>
      </c>
      <c r="AD67" s="17">
        <v>614.51199999999994</v>
      </c>
      <c r="AE67" s="17">
        <v>695.56</v>
      </c>
      <c r="AF67" s="17">
        <v>684.93499999999995</v>
      </c>
      <c r="AG67" s="17">
        <v>684.93499999999995</v>
      </c>
      <c r="AH67" s="17">
        <v>728.74900000000002</v>
      </c>
      <c r="AI67" s="17">
        <v>631.98800000000006</v>
      </c>
      <c r="AJ67" s="17">
        <v>728.625</v>
      </c>
      <c r="AK67" s="17">
        <v>736.43100000000004</v>
      </c>
      <c r="AL67" s="17">
        <v>711.78099999999995</v>
      </c>
      <c r="AM67" s="17">
        <v>588.48800000000006</v>
      </c>
      <c r="AN67" s="17">
        <v>707.36599999999999</v>
      </c>
      <c r="AO67" s="17">
        <v>667.31799999999998</v>
      </c>
    </row>
    <row r="68" spans="1:41" x14ac:dyDescent="0.35">
      <c r="A68" s="17">
        <v>607.31500000000005</v>
      </c>
      <c r="B68" s="17">
        <v>651.70899999999995</v>
      </c>
      <c r="C68" s="17">
        <v>676.47</v>
      </c>
      <c r="D68" s="17">
        <v>715.25099999999998</v>
      </c>
      <c r="E68" s="17">
        <v>649.10799999999995</v>
      </c>
      <c r="F68" s="17">
        <v>739.28099999999995</v>
      </c>
      <c r="G68" s="17">
        <v>624.67100000000005</v>
      </c>
      <c r="H68" s="17">
        <v>674.52700000000004</v>
      </c>
      <c r="I68" s="17">
        <v>650.31100000000004</v>
      </c>
      <c r="J68" s="17">
        <v>659.07299999999998</v>
      </c>
      <c r="K68" s="17">
        <v>600.36699999999996</v>
      </c>
      <c r="L68" s="17">
        <v>598.67600000000004</v>
      </c>
      <c r="M68" s="17">
        <v>568.85</v>
      </c>
      <c r="N68" s="17">
        <v>701.51</v>
      </c>
      <c r="O68" s="17">
        <v>708.00400000000002</v>
      </c>
      <c r="P68" s="17">
        <v>594.77099999999996</v>
      </c>
      <c r="Q68" s="17">
        <v>639.86900000000003</v>
      </c>
      <c r="R68" s="17">
        <v>667.91600000000005</v>
      </c>
      <c r="S68" s="17">
        <v>707.92499999999995</v>
      </c>
      <c r="T68" s="17">
        <v>678.44500000000005</v>
      </c>
      <c r="U68" s="17">
        <v>674.322</v>
      </c>
      <c r="V68" s="17">
        <v>665.71699999999998</v>
      </c>
      <c r="W68" s="17">
        <v>711.548</v>
      </c>
      <c r="X68" s="17">
        <v>689.65599999999995</v>
      </c>
      <c r="Y68" s="17">
        <v>703.88699999999994</v>
      </c>
      <c r="Z68" s="17">
        <v>796.255</v>
      </c>
      <c r="AA68" s="17">
        <v>596.92100000000005</v>
      </c>
      <c r="AB68" s="17">
        <v>624.28599999999994</v>
      </c>
      <c r="AC68" s="17">
        <v>701.48299999999995</v>
      </c>
      <c r="AD68" s="17">
        <v>616.79300000000001</v>
      </c>
      <c r="AE68" s="17">
        <v>699.58900000000006</v>
      </c>
      <c r="AF68" s="17">
        <v>693.68600000000004</v>
      </c>
      <c r="AG68" s="17">
        <v>693.68600000000004</v>
      </c>
      <c r="AH68" s="17">
        <v>730.67499999999995</v>
      </c>
      <c r="AI68" s="17">
        <v>634.23400000000004</v>
      </c>
      <c r="AJ68" s="17">
        <v>728.68600000000004</v>
      </c>
      <c r="AK68" s="17">
        <v>740.91800000000001</v>
      </c>
      <c r="AL68" s="17">
        <v>712.15599999999995</v>
      </c>
      <c r="AM68" s="17">
        <v>588.91899999999998</v>
      </c>
      <c r="AN68" s="17">
        <v>707.72199999999998</v>
      </c>
      <c r="AO68" s="17">
        <v>668.45</v>
      </c>
    </row>
    <row r="69" spans="1:41" x14ac:dyDescent="0.35">
      <c r="A69" s="17">
        <v>607.99699999999996</v>
      </c>
      <c r="B69" s="17">
        <v>653.34900000000005</v>
      </c>
      <c r="C69" s="17">
        <v>677.86300000000006</v>
      </c>
      <c r="D69" s="17">
        <v>717.06500000000005</v>
      </c>
      <c r="E69" s="17">
        <v>651.39300000000003</v>
      </c>
      <c r="F69" s="17">
        <v>743.38199999999995</v>
      </c>
      <c r="G69" s="17">
        <v>625.08799999999997</v>
      </c>
      <c r="H69" s="17">
        <v>675.58500000000004</v>
      </c>
      <c r="I69" s="17">
        <v>650.89599999999996</v>
      </c>
      <c r="J69" s="17">
        <v>661.73699999999997</v>
      </c>
      <c r="K69" s="17">
        <v>601.73900000000003</v>
      </c>
      <c r="L69" s="17">
        <v>599.27</v>
      </c>
      <c r="M69" s="17">
        <v>569.149</v>
      </c>
      <c r="N69" s="17">
        <v>702.56200000000001</v>
      </c>
      <c r="O69" s="17">
        <v>711.23699999999997</v>
      </c>
      <c r="P69" s="17">
        <v>596.19000000000005</v>
      </c>
      <c r="Q69" s="17">
        <v>640.41399999999999</v>
      </c>
      <c r="R69" s="17">
        <v>668.67899999999997</v>
      </c>
      <c r="S69" s="17">
        <v>708.27800000000002</v>
      </c>
      <c r="T69" s="17">
        <v>678.93100000000004</v>
      </c>
      <c r="U69" s="17">
        <v>675.57100000000003</v>
      </c>
      <c r="V69" s="17">
        <v>666.09500000000003</v>
      </c>
      <c r="W69" s="17">
        <v>711.625</v>
      </c>
      <c r="X69" s="17">
        <v>694.101</v>
      </c>
      <c r="Y69" s="17">
        <v>703.94299999999998</v>
      </c>
      <c r="Z69" s="17">
        <v>796.98599999999999</v>
      </c>
      <c r="AA69" s="17">
        <v>601.52599999999995</v>
      </c>
      <c r="AB69" s="17">
        <v>624.62</v>
      </c>
      <c r="AC69" s="17">
        <v>702.06</v>
      </c>
      <c r="AD69" s="17">
        <v>617.53</v>
      </c>
      <c r="AE69" s="17">
        <v>700.572</v>
      </c>
      <c r="AF69" s="17">
        <v>695.72199999999998</v>
      </c>
      <c r="AG69" s="17">
        <v>695.72199999999998</v>
      </c>
      <c r="AH69" s="17">
        <v>732.54499999999996</v>
      </c>
      <c r="AI69" s="17">
        <v>635.08600000000001</v>
      </c>
      <c r="AJ69" s="17">
        <v>730.66200000000003</v>
      </c>
      <c r="AK69" s="17">
        <v>741.38400000000001</v>
      </c>
      <c r="AL69" s="17">
        <v>714.279</v>
      </c>
      <c r="AM69" s="17">
        <v>592.33000000000004</v>
      </c>
      <c r="AN69" s="17">
        <v>710.74099999999999</v>
      </c>
      <c r="AO69" s="17">
        <v>669.22</v>
      </c>
    </row>
    <row r="70" spans="1:41" x14ac:dyDescent="0.35">
      <c r="A70" s="17">
        <v>608.375</v>
      </c>
      <c r="B70" s="17">
        <v>653.54</v>
      </c>
      <c r="C70" s="17">
        <v>679.72699999999998</v>
      </c>
      <c r="D70" s="17">
        <v>718.45899999999995</v>
      </c>
      <c r="E70" s="17">
        <v>657.95100000000002</v>
      </c>
      <c r="F70" s="17">
        <v>744.29399999999998</v>
      </c>
      <c r="G70" s="17">
        <v>630.83399999999995</v>
      </c>
      <c r="H70" s="17">
        <v>677.35400000000004</v>
      </c>
      <c r="I70" s="17">
        <v>651.73400000000004</v>
      </c>
      <c r="J70" s="17">
        <v>665.61500000000001</v>
      </c>
      <c r="K70" s="17">
        <v>603.18899999999996</v>
      </c>
      <c r="L70" s="17">
        <v>609.16300000000001</v>
      </c>
      <c r="M70" s="17">
        <v>569.72299999999996</v>
      </c>
      <c r="N70" s="17">
        <v>704.596</v>
      </c>
      <c r="O70" s="17">
        <v>712.61900000000003</v>
      </c>
      <c r="P70" s="17">
        <v>604.63300000000004</v>
      </c>
      <c r="Q70" s="17">
        <v>642.86300000000006</v>
      </c>
      <c r="R70" s="17">
        <v>669.30499999999995</v>
      </c>
      <c r="S70" s="17">
        <v>714.15899999999999</v>
      </c>
      <c r="T70" s="17">
        <v>680.40700000000004</v>
      </c>
      <c r="U70" s="17">
        <v>676.23400000000004</v>
      </c>
      <c r="V70" s="17">
        <v>667.01700000000005</v>
      </c>
      <c r="W70" s="17">
        <v>712.13499999999999</v>
      </c>
      <c r="X70" s="17">
        <v>694.78399999999999</v>
      </c>
      <c r="Y70" s="17">
        <v>705.23</v>
      </c>
      <c r="Z70" s="17">
        <v>797.72199999999998</v>
      </c>
      <c r="AA70" s="17">
        <v>604.05600000000004</v>
      </c>
      <c r="AB70" s="17">
        <v>625.96</v>
      </c>
      <c r="AC70" s="17">
        <v>703.54899999999998</v>
      </c>
      <c r="AD70" s="17">
        <v>619.77700000000004</v>
      </c>
      <c r="AE70" s="17">
        <v>701.28399999999999</v>
      </c>
      <c r="AF70" s="17">
        <v>697.60699999999997</v>
      </c>
      <c r="AG70" s="17">
        <v>697.60699999999997</v>
      </c>
      <c r="AH70" s="17">
        <v>732.97199999999998</v>
      </c>
      <c r="AI70" s="17">
        <v>635.15099999999995</v>
      </c>
      <c r="AJ70" s="17">
        <v>730.702</v>
      </c>
      <c r="AK70" s="17">
        <v>745.61400000000003</v>
      </c>
      <c r="AL70" s="17">
        <v>715.19299999999998</v>
      </c>
      <c r="AM70" s="17">
        <v>593.06799999999998</v>
      </c>
      <c r="AN70" s="17">
        <v>710.94299999999998</v>
      </c>
      <c r="AO70" s="17">
        <v>669.26199999999994</v>
      </c>
    </row>
    <row r="71" spans="1:41" x14ac:dyDescent="0.35">
      <c r="A71" s="17">
        <v>608.66399999999999</v>
      </c>
      <c r="B71" s="17">
        <v>653.81500000000005</v>
      </c>
      <c r="C71" s="17">
        <v>681.66300000000001</v>
      </c>
      <c r="D71" s="17">
        <v>724.1</v>
      </c>
      <c r="E71" s="17">
        <v>662.02</v>
      </c>
      <c r="F71" s="17">
        <v>746.22</v>
      </c>
      <c r="G71" s="17">
        <v>634.346</v>
      </c>
      <c r="H71" s="17">
        <v>678.58900000000006</v>
      </c>
      <c r="I71" s="17">
        <v>652.86800000000005</v>
      </c>
      <c r="J71" s="17">
        <v>666.37400000000002</v>
      </c>
      <c r="K71" s="17">
        <v>603.92200000000003</v>
      </c>
      <c r="L71" s="17">
        <v>614.67700000000002</v>
      </c>
      <c r="M71" s="17">
        <v>572.68200000000002</v>
      </c>
      <c r="N71" s="17">
        <v>706.41800000000001</v>
      </c>
      <c r="O71" s="17">
        <v>719.452</v>
      </c>
      <c r="P71" s="17">
        <v>604.88900000000001</v>
      </c>
      <c r="Q71" s="17">
        <v>643.96100000000001</v>
      </c>
      <c r="R71" s="17">
        <v>670.21400000000006</v>
      </c>
      <c r="S71" s="17">
        <v>716.63800000000003</v>
      </c>
      <c r="T71" s="17">
        <v>682.65200000000004</v>
      </c>
      <c r="U71" s="17">
        <v>676.81799999999998</v>
      </c>
      <c r="V71" s="17">
        <v>670.21299999999997</v>
      </c>
      <c r="W71" s="17">
        <v>713.43399999999997</v>
      </c>
      <c r="X71" s="17">
        <v>695.03499999999997</v>
      </c>
      <c r="Y71" s="17">
        <v>705.73800000000006</v>
      </c>
      <c r="Z71" s="17">
        <v>798.00199999999995</v>
      </c>
      <c r="AA71" s="17">
        <v>604.19000000000005</v>
      </c>
      <c r="AB71" s="17">
        <v>627.02200000000005</v>
      </c>
      <c r="AC71" s="17">
        <v>706.41700000000003</v>
      </c>
      <c r="AD71" s="17">
        <v>621.99199999999996</v>
      </c>
      <c r="AE71" s="17">
        <v>701.47199999999998</v>
      </c>
      <c r="AF71" s="17">
        <v>699.38499999999999</v>
      </c>
      <c r="AG71" s="17">
        <v>699.38499999999999</v>
      </c>
      <c r="AH71" s="17">
        <v>734.47400000000005</v>
      </c>
      <c r="AI71" s="17">
        <v>635.423</v>
      </c>
      <c r="AJ71" s="17">
        <v>731.86599999999999</v>
      </c>
      <c r="AK71" s="17">
        <v>749.61599999999999</v>
      </c>
      <c r="AL71" s="17">
        <v>716.404</v>
      </c>
      <c r="AM71" s="17">
        <v>598.12800000000004</v>
      </c>
      <c r="AN71" s="17">
        <v>713.53300000000002</v>
      </c>
      <c r="AO71" s="17">
        <v>669.33100000000002</v>
      </c>
    </row>
    <row r="72" spans="1:41" x14ac:dyDescent="0.35">
      <c r="A72" s="17">
        <v>610.63099999999997</v>
      </c>
      <c r="B72" s="17">
        <v>655.62599999999998</v>
      </c>
      <c r="C72" s="17">
        <v>683.803</v>
      </c>
      <c r="D72" s="17">
        <v>732.68</v>
      </c>
      <c r="E72" s="17">
        <v>664.30100000000004</v>
      </c>
      <c r="F72" s="17">
        <v>749.32</v>
      </c>
      <c r="G72" s="17">
        <v>635.01099999999997</v>
      </c>
      <c r="H72" s="17">
        <v>681.25599999999997</v>
      </c>
      <c r="I72" s="17">
        <v>653.13699999999994</v>
      </c>
      <c r="J72" s="17">
        <v>668.90599999999995</v>
      </c>
      <c r="K72" s="17">
        <v>606.10299999999995</v>
      </c>
      <c r="L72" s="17">
        <v>615.60900000000004</v>
      </c>
      <c r="M72" s="17">
        <v>576.04700000000003</v>
      </c>
      <c r="N72" s="17">
        <v>708.904</v>
      </c>
      <c r="O72" s="17">
        <v>724.40300000000002</v>
      </c>
      <c r="P72" s="17">
        <v>607.53200000000004</v>
      </c>
      <c r="Q72" s="17">
        <v>646.88699999999994</v>
      </c>
      <c r="R72" s="17">
        <v>670.81200000000001</v>
      </c>
      <c r="S72" s="17">
        <v>716.97900000000004</v>
      </c>
      <c r="T72" s="17">
        <v>683.14</v>
      </c>
      <c r="U72" s="17">
        <v>678.298</v>
      </c>
      <c r="V72" s="17">
        <v>670.81299999999999</v>
      </c>
      <c r="W72" s="17">
        <v>716.74599999999998</v>
      </c>
      <c r="X72" s="17">
        <v>695.32799999999997</v>
      </c>
      <c r="Y72" s="17">
        <v>708.72900000000004</v>
      </c>
      <c r="Z72" s="17">
        <v>802.00099999999998</v>
      </c>
      <c r="AA72" s="17">
        <v>606.17200000000003</v>
      </c>
      <c r="AB72" s="17">
        <v>631.77599999999995</v>
      </c>
      <c r="AC72" s="17">
        <v>707.13300000000004</v>
      </c>
      <c r="AD72" s="17">
        <v>623.57100000000003</v>
      </c>
      <c r="AE72" s="17">
        <v>701.87599999999998</v>
      </c>
      <c r="AF72" s="17">
        <v>701.41499999999996</v>
      </c>
      <c r="AG72" s="17">
        <v>701.41499999999996</v>
      </c>
      <c r="AH72" s="17">
        <v>734.95100000000002</v>
      </c>
      <c r="AI72" s="17">
        <v>635.58600000000001</v>
      </c>
      <c r="AJ72" s="17">
        <v>732.904</v>
      </c>
      <c r="AK72" s="17">
        <v>749.66099999999994</v>
      </c>
      <c r="AL72" s="17">
        <v>718.27499999999998</v>
      </c>
      <c r="AM72" s="17">
        <v>613.89400000000001</v>
      </c>
      <c r="AN72" s="17">
        <v>714.61</v>
      </c>
      <c r="AO72" s="17">
        <v>669.64300000000003</v>
      </c>
    </row>
    <row r="73" spans="1:41" x14ac:dyDescent="0.35">
      <c r="A73" s="17">
        <v>612.34299999999996</v>
      </c>
      <c r="B73" s="17">
        <v>656.39099999999996</v>
      </c>
      <c r="C73" s="17">
        <v>686.96100000000001</v>
      </c>
      <c r="D73" s="17">
        <v>734.96799999999996</v>
      </c>
      <c r="E73" s="17">
        <v>664.96100000000001</v>
      </c>
      <c r="F73" s="17">
        <v>752.80899999999997</v>
      </c>
      <c r="G73" s="17">
        <v>635.40300000000002</v>
      </c>
      <c r="H73" s="17">
        <v>684.45</v>
      </c>
      <c r="I73" s="17">
        <v>658.71</v>
      </c>
      <c r="J73" s="17">
        <v>673.1</v>
      </c>
      <c r="K73" s="17">
        <v>607.46199999999999</v>
      </c>
      <c r="L73" s="17">
        <v>621.74699999999996</v>
      </c>
      <c r="M73" s="17">
        <v>576.82100000000003</v>
      </c>
      <c r="N73" s="17">
        <v>711.18499999999995</v>
      </c>
      <c r="O73" s="17">
        <v>727.75599999999997</v>
      </c>
      <c r="P73" s="17">
        <v>611.81700000000001</v>
      </c>
      <c r="Q73" s="17">
        <v>650.77099999999996</v>
      </c>
      <c r="R73" s="17">
        <v>671.26900000000001</v>
      </c>
      <c r="S73" s="17">
        <v>717.36</v>
      </c>
      <c r="T73" s="17">
        <v>683.62099999999998</v>
      </c>
      <c r="U73" s="17">
        <v>678.33199999999999</v>
      </c>
      <c r="V73" s="17">
        <v>671.99300000000005</v>
      </c>
      <c r="W73" s="17">
        <v>718.48500000000001</v>
      </c>
      <c r="X73" s="17">
        <v>696.52800000000002</v>
      </c>
      <c r="Y73" s="17">
        <v>709.04499999999996</v>
      </c>
      <c r="Z73" s="17">
        <v>805.15200000000004</v>
      </c>
      <c r="AA73" s="17">
        <v>606.54399999999998</v>
      </c>
      <c r="AB73" s="17">
        <v>633.44100000000003</v>
      </c>
      <c r="AC73" s="17">
        <v>709.39599999999996</v>
      </c>
      <c r="AD73" s="17">
        <v>624.74900000000002</v>
      </c>
      <c r="AE73" s="17">
        <v>702.64599999999996</v>
      </c>
      <c r="AF73" s="17">
        <v>702.00800000000004</v>
      </c>
      <c r="AG73" s="17">
        <v>702.00800000000004</v>
      </c>
      <c r="AH73" s="17">
        <v>735.34500000000003</v>
      </c>
      <c r="AI73" s="17">
        <v>635.726</v>
      </c>
      <c r="AJ73" s="17">
        <v>733.96600000000001</v>
      </c>
      <c r="AK73" s="17">
        <v>754.42100000000005</v>
      </c>
      <c r="AL73" s="17">
        <v>719.85599999999999</v>
      </c>
      <c r="AM73" s="17">
        <v>615.47</v>
      </c>
      <c r="AN73" s="17">
        <v>715.48</v>
      </c>
      <c r="AO73" s="17">
        <v>670.50599999999997</v>
      </c>
    </row>
    <row r="74" spans="1:41" x14ac:dyDescent="0.35">
      <c r="A74" s="17">
        <v>612.74300000000005</v>
      </c>
      <c r="B74" s="17">
        <v>662.745</v>
      </c>
      <c r="C74" s="17">
        <v>687.06600000000003</v>
      </c>
      <c r="D74" s="17">
        <v>736.37199999999996</v>
      </c>
      <c r="E74" s="17">
        <v>667.00099999999998</v>
      </c>
      <c r="F74" s="17">
        <v>753.13</v>
      </c>
      <c r="G74" s="17">
        <v>636.36900000000003</v>
      </c>
      <c r="H74" s="17">
        <v>684.78899999999999</v>
      </c>
      <c r="I74" s="17">
        <v>659.97900000000004</v>
      </c>
      <c r="J74" s="17">
        <v>673.39</v>
      </c>
      <c r="K74" s="17">
        <v>612.34400000000005</v>
      </c>
      <c r="L74" s="17">
        <v>622.702</v>
      </c>
      <c r="M74" s="17">
        <v>578.54700000000003</v>
      </c>
      <c r="N74" s="17">
        <v>711.25900000000001</v>
      </c>
      <c r="O74" s="17">
        <v>728.51199999999994</v>
      </c>
      <c r="P74" s="17">
        <v>613.78300000000002</v>
      </c>
      <c r="Q74" s="17">
        <v>651.66099999999994</v>
      </c>
      <c r="R74" s="17">
        <v>675.17899999999997</v>
      </c>
      <c r="S74" s="17">
        <v>717.82600000000002</v>
      </c>
      <c r="T74" s="17">
        <v>683.803</v>
      </c>
      <c r="U74" s="17">
        <v>678.91</v>
      </c>
      <c r="V74" s="17">
        <v>672.45799999999997</v>
      </c>
      <c r="W74" s="17">
        <v>719.58500000000004</v>
      </c>
      <c r="X74" s="17">
        <v>696.53399999999999</v>
      </c>
      <c r="Y74" s="17">
        <v>711.55600000000004</v>
      </c>
      <c r="Z74" s="17">
        <v>805.85</v>
      </c>
      <c r="AA74" s="17">
        <v>606.67600000000004</v>
      </c>
      <c r="AB74" s="17">
        <v>639.83299999999997</v>
      </c>
      <c r="AC74" s="17">
        <v>710.13</v>
      </c>
      <c r="AD74" s="17">
        <v>624.75199999999995</v>
      </c>
      <c r="AE74" s="17">
        <v>710.13</v>
      </c>
      <c r="AF74" s="17">
        <v>703.62400000000002</v>
      </c>
      <c r="AG74" s="17">
        <v>703.62400000000002</v>
      </c>
      <c r="AH74" s="17">
        <v>737.96</v>
      </c>
      <c r="AI74" s="17">
        <v>638.11699999999996</v>
      </c>
      <c r="AJ74" s="17">
        <v>734.76400000000001</v>
      </c>
      <c r="AK74" s="17">
        <v>754.63400000000001</v>
      </c>
      <c r="AL74" s="17">
        <v>723.51300000000003</v>
      </c>
      <c r="AM74" s="17">
        <v>632.62</v>
      </c>
      <c r="AN74" s="17">
        <v>719.96600000000001</v>
      </c>
      <c r="AO74" s="17">
        <v>670.52200000000005</v>
      </c>
    </row>
    <row r="75" spans="1:41" x14ac:dyDescent="0.35">
      <c r="A75" s="17">
        <v>613.15599999999995</v>
      </c>
      <c r="B75" s="17">
        <v>663.33500000000004</v>
      </c>
      <c r="C75" s="17">
        <v>689.91200000000003</v>
      </c>
      <c r="D75" s="17">
        <v>740.16800000000001</v>
      </c>
      <c r="E75" s="17">
        <v>674.17200000000003</v>
      </c>
      <c r="F75" s="17">
        <v>757.35400000000004</v>
      </c>
      <c r="G75" s="17">
        <v>636.404</v>
      </c>
      <c r="H75" s="17">
        <v>686.98299999999995</v>
      </c>
      <c r="I75" s="17">
        <v>662.15899999999999</v>
      </c>
      <c r="J75" s="17">
        <v>676.00699999999995</v>
      </c>
      <c r="K75" s="17">
        <v>613.14700000000005</v>
      </c>
      <c r="L75" s="17">
        <v>626.04700000000003</v>
      </c>
      <c r="M75" s="17">
        <v>578.58199999999999</v>
      </c>
      <c r="N75" s="17">
        <v>711.73099999999999</v>
      </c>
      <c r="O75" s="17">
        <v>728.87199999999996</v>
      </c>
      <c r="P75" s="17">
        <v>620.14200000000005</v>
      </c>
      <c r="Q75" s="17">
        <v>653.42700000000002</v>
      </c>
      <c r="R75" s="17">
        <v>676.06500000000005</v>
      </c>
      <c r="S75" s="17">
        <v>718.07399999999996</v>
      </c>
      <c r="T75" s="17">
        <v>687.45399999999995</v>
      </c>
      <c r="U75" s="17">
        <v>680.17200000000003</v>
      </c>
      <c r="V75" s="17">
        <v>674.93399999999997</v>
      </c>
      <c r="W75" s="17">
        <v>720.43399999999997</v>
      </c>
      <c r="X75" s="17">
        <v>696.62599999999998</v>
      </c>
      <c r="Y75" s="17">
        <v>715.30799999999999</v>
      </c>
      <c r="Z75" s="17">
        <v>810.57</v>
      </c>
      <c r="AA75" s="17">
        <v>608.27300000000002</v>
      </c>
      <c r="AB75" s="17">
        <v>640.173</v>
      </c>
      <c r="AC75" s="17">
        <v>712.06299999999999</v>
      </c>
      <c r="AD75" s="17">
        <v>625.11199999999997</v>
      </c>
      <c r="AE75" s="17">
        <v>711.35699999999997</v>
      </c>
      <c r="AF75" s="17">
        <v>706.64400000000001</v>
      </c>
      <c r="AG75" s="17">
        <v>706.64400000000001</v>
      </c>
      <c r="AH75" s="17">
        <v>739.34500000000003</v>
      </c>
      <c r="AI75" s="17">
        <v>638.16399999999999</v>
      </c>
      <c r="AJ75" s="17">
        <v>735.553</v>
      </c>
      <c r="AK75" s="17">
        <v>755.73500000000001</v>
      </c>
      <c r="AL75" s="17">
        <v>727.38499999999999</v>
      </c>
      <c r="AM75" s="17">
        <v>636.68100000000004</v>
      </c>
      <c r="AN75" s="17">
        <v>724.89499999999998</v>
      </c>
      <c r="AO75" s="17">
        <v>670.60400000000004</v>
      </c>
    </row>
    <row r="76" spans="1:41" x14ac:dyDescent="0.35">
      <c r="A76" s="17">
        <v>613.20799999999997</v>
      </c>
      <c r="B76" s="17">
        <v>669.36099999999999</v>
      </c>
      <c r="C76" s="17">
        <v>695.01499999999999</v>
      </c>
      <c r="D76" s="17">
        <v>744.60299999999995</v>
      </c>
      <c r="E76" s="17">
        <v>675.34299999999996</v>
      </c>
      <c r="F76" s="17">
        <v>758.32899999999995</v>
      </c>
      <c r="G76" s="17">
        <v>639.27700000000004</v>
      </c>
      <c r="H76" s="17">
        <v>687.24699999999996</v>
      </c>
      <c r="I76" s="17">
        <v>664.68600000000004</v>
      </c>
      <c r="J76" s="17">
        <v>676.03099999999995</v>
      </c>
      <c r="K76" s="17">
        <v>615.95600000000002</v>
      </c>
      <c r="L76" s="17">
        <v>627.94200000000001</v>
      </c>
      <c r="M76" s="17">
        <v>579.87699999999995</v>
      </c>
      <c r="N76" s="17">
        <v>715.28800000000001</v>
      </c>
      <c r="O76" s="17">
        <v>732.86199999999997</v>
      </c>
      <c r="P76" s="17">
        <v>622.64400000000001</v>
      </c>
      <c r="Q76" s="17">
        <v>659.87900000000002</v>
      </c>
      <c r="R76" s="17">
        <v>676.12099999999998</v>
      </c>
      <c r="S76" s="17">
        <v>718.23500000000001</v>
      </c>
      <c r="T76" s="17">
        <v>688.36900000000003</v>
      </c>
      <c r="U76" s="17">
        <v>682.33399999999995</v>
      </c>
      <c r="V76" s="17">
        <v>675.26700000000005</v>
      </c>
      <c r="W76" s="17">
        <v>721.66600000000005</v>
      </c>
      <c r="X76" s="17">
        <v>701.69200000000001</v>
      </c>
      <c r="Y76" s="17">
        <v>715.77499999999998</v>
      </c>
      <c r="Z76" s="17">
        <v>812.50599999999997</v>
      </c>
      <c r="AA76" s="17">
        <v>608.55899999999997</v>
      </c>
      <c r="AB76" s="17">
        <v>640.78300000000002</v>
      </c>
      <c r="AC76" s="17">
        <v>714.53300000000002</v>
      </c>
      <c r="AD76" s="17">
        <v>625.149</v>
      </c>
      <c r="AE76" s="17">
        <v>711.76499999999999</v>
      </c>
      <c r="AF76" s="17">
        <v>715.64499999999998</v>
      </c>
      <c r="AG76" s="17">
        <v>715.64499999999998</v>
      </c>
      <c r="AH76" s="17">
        <v>739.54700000000003</v>
      </c>
      <c r="AI76" s="17">
        <v>640.14599999999996</v>
      </c>
      <c r="AJ76" s="17">
        <v>735.721</v>
      </c>
      <c r="AK76" s="17">
        <v>756.77300000000002</v>
      </c>
      <c r="AL76" s="17">
        <v>728.85699999999997</v>
      </c>
      <c r="AM76" s="17">
        <v>643.42899999999997</v>
      </c>
      <c r="AN76" s="17">
        <v>725.36</v>
      </c>
      <c r="AO76" s="17">
        <v>671.43399999999997</v>
      </c>
    </row>
    <row r="77" spans="1:41" x14ac:dyDescent="0.35">
      <c r="A77" s="17">
        <v>614.10799999999995</v>
      </c>
      <c r="B77" s="17">
        <v>669.89300000000003</v>
      </c>
      <c r="C77" s="17">
        <v>695.51599999999996</v>
      </c>
      <c r="D77" s="17">
        <v>745.35500000000002</v>
      </c>
      <c r="E77" s="17">
        <v>678.23900000000003</v>
      </c>
      <c r="F77" s="17">
        <v>758.99900000000002</v>
      </c>
      <c r="G77" s="17">
        <v>640.90499999999997</v>
      </c>
      <c r="H77" s="17">
        <v>688.25800000000004</v>
      </c>
      <c r="I77" s="17">
        <v>666.74699999999996</v>
      </c>
      <c r="J77" s="17">
        <v>678.28399999999999</v>
      </c>
      <c r="K77" s="17">
        <v>620.41800000000001</v>
      </c>
      <c r="L77" s="17">
        <v>628.33799999999997</v>
      </c>
      <c r="M77" s="17">
        <v>583.09299999999996</v>
      </c>
      <c r="N77" s="17">
        <v>717.68</v>
      </c>
      <c r="O77" s="17">
        <v>734.04600000000005</v>
      </c>
      <c r="P77" s="17">
        <v>628.68700000000001</v>
      </c>
      <c r="Q77" s="17">
        <v>662.33100000000002</v>
      </c>
      <c r="R77" s="17">
        <v>676.76</v>
      </c>
      <c r="S77" s="17">
        <v>718.91700000000003</v>
      </c>
      <c r="T77" s="17">
        <v>689.58</v>
      </c>
      <c r="U77" s="17">
        <v>682.60799999999995</v>
      </c>
      <c r="V77" s="17">
        <v>676.20799999999997</v>
      </c>
      <c r="W77" s="17">
        <v>723.74900000000002</v>
      </c>
      <c r="X77" s="17">
        <v>701.798</v>
      </c>
      <c r="Y77" s="17">
        <v>715.9</v>
      </c>
      <c r="Z77" s="17">
        <v>813.64400000000001</v>
      </c>
      <c r="AA77" s="17">
        <v>609.27800000000002</v>
      </c>
      <c r="AB77" s="17">
        <v>642.47500000000002</v>
      </c>
      <c r="AC77" s="17">
        <v>720.74199999999996</v>
      </c>
      <c r="AD77" s="17">
        <v>626.80700000000002</v>
      </c>
      <c r="AE77" s="17">
        <v>724.899</v>
      </c>
      <c r="AF77" s="17">
        <v>716.04499999999996</v>
      </c>
      <c r="AG77" s="17">
        <v>716.04499999999996</v>
      </c>
      <c r="AH77" s="17">
        <v>739.98099999999999</v>
      </c>
      <c r="AI77" s="17">
        <v>640.55399999999997</v>
      </c>
      <c r="AJ77" s="17">
        <v>735.91899999999998</v>
      </c>
      <c r="AK77" s="17">
        <v>757.49</v>
      </c>
      <c r="AL77" s="17">
        <v>729.13199999999995</v>
      </c>
      <c r="AM77" s="17">
        <v>645.14200000000005</v>
      </c>
      <c r="AN77" s="17">
        <v>729.76599999999996</v>
      </c>
      <c r="AO77" s="17">
        <v>673.29899999999998</v>
      </c>
    </row>
    <row r="78" spans="1:41" x14ac:dyDescent="0.35">
      <c r="A78" s="17">
        <v>615.03499999999997</v>
      </c>
      <c r="B78" s="17">
        <v>673.04100000000005</v>
      </c>
      <c r="C78" s="17">
        <v>695.87</v>
      </c>
      <c r="D78" s="17">
        <v>745.50300000000004</v>
      </c>
      <c r="E78" s="17">
        <v>685.93100000000004</v>
      </c>
      <c r="F78" s="17">
        <v>760.45100000000002</v>
      </c>
      <c r="G78" s="17">
        <v>641.76800000000003</v>
      </c>
      <c r="H78" s="17">
        <v>688.38599999999997</v>
      </c>
      <c r="I78" s="17">
        <v>668.86400000000003</v>
      </c>
      <c r="J78" s="17">
        <v>679.04100000000005</v>
      </c>
      <c r="K78" s="17">
        <v>622.77099999999996</v>
      </c>
      <c r="L78" s="17">
        <v>630.39499999999998</v>
      </c>
      <c r="M78" s="17">
        <v>585.36699999999996</v>
      </c>
      <c r="N78" s="17">
        <v>718.245</v>
      </c>
      <c r="O78" s="17">
        <v>735.23299999999995</v>
      </c>
      <c r="P78" s="17">
        <v>633.04499999999996</v>
      </c>
      <c r="Q78" s="17">
        <v>666.45500000000004</v>
      </c>
      <c r="R78" s="17">
        <v>676.90899999999999</v>
      </c>
      <c r="S78" s="17">
        <v>719.60299999999995</v>
      </c>
      <c r="T78" s="17">
        <v>690.88</v>
      </c>
      <c r="U78" s="17">
        <v>682.92600000000004</v>
      </c>
      <c r="V78" s="17">
        <v>676.851</v>
      </c>
      <c r="W78" s="17">
        <v>724.15099999999995</v>
      </c>
      <c r="X78" s="17">
        <v>703.31600000000003</v>
      </c>
      <c r="Y78" s="17">
        <v>716.79700000000003</v>
      </c>
      <c r="Z78" s="17">
        <v>817.63599999999997</v>
      </c>
      <c r="AA78" s="17">
        <v>610.97799999999995</v>
      </c>
      <c r="AB78" s="17">
        <v>643.19100000000003</v>
      </c>
      <c r="AC78" s="17">
        <v>721.15200000000004</v>
      </c>
      <c r="AD78" s="17">
        <v>629.00599999999997</v>
      </c>
      <c r="AE78" s="17">
        <v>728.15800000000002</v>
      </c>
      <c r="AF78" s="17">
        <v>722.80600000000004</v>
      </c>
      <c r="AG78" s="17">
        <v>722.80600000000004</v>
      </c>
      <c r="AH78" s="17">
        <v>742.16200000000003</v>
      </c>
      <c r="AI78" s="17">
        <v>644.41399999999999</v>
      </c>
      <c r="AJ78" s="17">
        <v>736.58100000000002</v>
      </c>
      <c r="AK78" s="17">
        <v>758.154</v>
      </c>
      <c r="AL78" s="17">
        <v>732.51599999999996</v>
      </c>
      <c r="AM78" s="17">
        <v>658.61900000000003</v>
      </c>
      <c r="AN78" s="17">
        <v>734.74800000000005</v>
      </c>
      <c r="AO78" s="17">
        <v>673.50300000000004</v>
      </c>
    </row>
    <row r="79" spans="1:41" x14ac:dyDescent="0.35">
      <c r="A79" s="17">
        <v>615.91899999999998</v>
      </c>
      <c r="B79" s="17">
        <v>674.69</v>
      </c>
      <c r="C79" s="17">
        <v>697.94100000000003</v>
      </c>
      <c r="D79" s="17">
        <v>746.31200000000001</v>
      </c>
      <c r="E79" s="17">
        <v>686.00699999999995</v>
      </c>
      <c r="F79" s="17">
        <v>760.548</v>
      </c>
      <c r="G79" s="17">
        <v>642.58600000000001</v>
      </c>
      <c r="H79" s="17">
        <v>689.43200000000002</v>
      </c>
      <c r="I79" s="17">
        <v>669.41600000000005</v>
      </c>
      <c r="J79" s="17">
        <v>680.68899999999996</v>
      </c>
      <c r="K79" s="17">
        <v>626.48400000000004</v>
      </c>
      <c r="L79" s="17">
        <v>634.35900000000004</v>
      </c>
      <c r="M79" s="17">
        <v>585.94299999999998</v>
      </c>
      <c r="N79" s="17">
        <v>720.36099999999999</v>
      </c>
      <c r="O79" s="17">
        <v>738.62099999999998</v>
      </c>
      <c r="P79" s="17">
        <v>633.10799999999995</v>
      </c>
      <c r="Q79" s="17">
        <v>671.77300000000002</v>
      </c>
      <c r="R79" s="17">
        <v>677.13300000000004</v>
      </c>
      <c r="S79" s="17">
        <v>722.46699999999998</v>
      </c>
      <c r="T79" s="17">
        <v>691.53200000000004</v>
      </c>
      <c r="U79" s="17">
        <v>689.87099999999998</v>
      </c>
      <c r="V79" s="17">
        <v>677.70699999999999</v>
      </c>
      <c r="W79" s="17">
        <v>724.63</v>
      </c>
      <c r="X79" s="17">
        <v>710.32399999999996</v>
      </c>
      <c r="Y79" s="17">
        <v>717.31299999999999</v>
      </c>
      <c r="Z79" s="17">
        <v>821.81799999999998</v>
      </c>
      <c r="AA79" s="17">
        <v>611.82000000000005</v>
      </c>
      <c r="AB79" s="17">
        <v>643.21100000000001</v>
      </c>
      <c r="AC79" s="17">
        <v>721.59400000000005</v>
      </c>
      <c r="AD79" s="17">
        <v>629.505</v>
      </c>
      <c r="AE79" s="17">
        <v>730.94600000000003</v>
      </c>
      <c r="AF79" s="17">
        <v>722.86900000000003</v>
      </c>
      <c r="AG79" s="17">
        <v>722.86900000000003</v>
      </c>
      <c r="AH79" s="17">
        <v>744.74300000000005</v>
      </c>
      <c r="AI79" s="17">
        <v>644.46500000000003</v>
      </c>
      <c r="AJ79" s="17">
        <v>736.68399999999997</v>
      </c>
      <c r="AK79" s="17">
        <v>760.41</v>
      </c>
      <c r="AL79" s="17">
        <v>734.69200000000001</v>
      </c>
      <c r="AM79" s="17">
        <v>663.70399999999995</v>
      </c>
      <c r="AN79" s="17">
        <v>738.22199999999998</v>
      </c>
      <c r="AO79" s="17">
        <v>676.11800000000005</v>
      </c>
    </row>
    <row r="80" spans="1:41" x14ac:dyDescent="0.35">
      <c r="A80" s="17">
        <v>616.43499999999995</v>
      </c>
      <c r="B80" s="17">
        <v>674.83299999999997</v>
      </c>
      <c r="C80" s="17">
        <v>699.03599999999994</v>
      </c>
      <c r="D80" s="17">
        <v>746.46100000000001</v>
      </c>
      <c r="E80" s="17">
        <v>687.07399999999996</v>
      </c>
      <c r="F80" s="17">
        <v>761.15599999999995</v>
      </c>
      <c r="G80" s="17">
        <v>643.15899999999999</v>
      </c>
      <c r="H80" s="17">
        <v>689.447</v>
      </c>
      <c r="I80" s="17">
        <v>669.61099999999999</v>
      </c>
      <c r="J80" s="17">
        <v>680.73900000000003</v>
      </c>
      <c r="K80" s="17">
        <v>627.59100000000001</v>
      </c>
      <c r="L80" s="17">
        <v>637.35799999999995</v>
      </c>
      <c r="M80" s="17">
        <v>587.88099999999997</v>
      </c>
      <c r="N80" s="17">
        <v>721.51400000000001</v>
      </c>
      <c r="O80" s="17">
        <v>741.49400000000003</v>
      </c>
      <c r="P80" s="17">
        <v>638.54399999999998</v>
      </c>
      <c r="Q80" s="17">
        <v>674.745</v>
      </c>
      <c r="R80" s="17">
        <v>680.67700000000002</v>
      </c>
      <c r="S80" s="17">
        <v>723.08799999999997</v>
      </c>
      <c r="T80" s="17">
        <v>691.85799999999995</v>
      </c>
      <c r="U80" s="17">
        <v>691.83</v>
      </c>
      <c r="V80" s="17">
        <v>678.21</v>
      </c>
      <c r="W80" s="17">
        <v>733.58799999999997</v>
      </c>
      <c r="X80" s="17">
        <v>711.02800000000002</v>
      </c>
      <c r="Y80" s="17">
        <v>721.23</v>
      </c>
      <c r="Z80" s="17">
        <v>823.755</v>
      </c>
      <c r="AA80" s="17">
        <v>612.23099999999999</v>
      </c>
      <c r="AB80" s="17">
        <v>647.38499999999999</v>
      </c>
      <c r="AC80" s="17">
        <v>725.00199999999995</v>
      </c>
      <c r="AD80" s="17">
        <v>630.23099999999999</v>
      </c>
      <c r="AE80" s="17">
        <v>731.27099999999996</v>
      </c>
      <c r="AF80" s="17">
        <v>724.61800000000005</v>
      </c>
      <c r="AG80" s="17">
        <v>724.61800000000005</v>
      </c>
      <c r="AH80" s="17">
        <v>744.87199999999996</v>
      </c>
      <c r="AI80" s="17">
        <v>644.553</v>
      </c>
      <c r="AJ80" s="17">
        <v>736.84500000000003</v>
      </c>
      <c r="AK80" s="17">
        <v>761.93700000000001</v>
      </c>
      <c r="AL80" s="17">
        <v>734.71199999999999</v>
      </c>
      <c r="AM80" s="17">
        <v>665.21299999999997</v>
      </c>
      <c r="AN80" s="17">
        <v>739.327</v>
      </c>
      <c r="AO80" s="17">
        <v>676.5</v>
      </c>
    </row>
    <row r="81" spans="1:41" x14ac:dyDescent="0.35">
      <c r="A81" s="17">
        <v>616.77599999999995</v>
      </c>
      <c r="B81" s="17">
        <v>677.07500000000005</v>
      </c>
      <c r="C81" s="17">
        <v>701.6</v>
      </c>
      <c r="D81" s="17">
        <v>749.096</v>
      </c>
      <c r="E81" s="17">
        <v>687.91099999999994</v>
      </c>
      <c r="F81" s="17">
        <v>761.85400000000004</v>
      </c>
      <c r="G81" s="17">
        <v>644.53800000000001</v>
      </c>
      <c r="H81" s="17">
        <v>689.50699999999995</v>
      </c>
      <c r="I81" s="17">
        <v>671.03300000000002</v>
      </c>
      <c r="J81" s="17">
        <v>683.67399999999998</v>
      </c>
      <c r="K81" s="17">
        <v>631.12800000000004</v>
      </c>
      <c r="L81" s="17">
        <v>638.45299999999997</v>
      </c>
      <c r="M81" s="17">
        <v>589.00900000000001</v>
      </c>
      <c r="N81" s="17">
        <v>724.93499999999995</v>
      </c>
      <c r="O81" s="17">
        <v>742.94200000000001</v>
      </c>
      <c r="P81" s="17">
        <v>639.59400000000005</v>
      </c>
      <c r="Q81" s="17">
        <v>675.745</v>
      </c>
      <c r="R81" s="17">
        <v>684.02800000000002</v>
      </c>
      <c r="S81" s="17">
        <v>723.85900000000004</v>
      </c>
      <c r="T81" s="17">
        <v>692.678</v>
      </c>
      <c r="U81" s="17">
        <v>693.81600000000003</v>
      </c>
      <c r="V81" s="17">
        <v>678.45600000000002</v>
      </c>
      <c r="W81" s="17">
        <v>733.60699999999997</v>
      </c>
      <c r="X81" s="17">
        <v>714.14800000000002</v>
      </c>
      <c r="Y81" s="17">
        <v>723.45699999999999</v>
      </c>
      <c r="Z81" s="17">
        <v>824.65800000000002</v>
      </c>
      <c r="AA81" s="17">
        <v>612.33799999999997</v>
      </c>
      <c r="AB81" s="17">
        <v>647.72799999999995</v>
      </c>
      <c r="AC81" s="17">
        <v>726.70600000000002</v>
      </c>
      <c r="AD81" s="17">
        <v>632.39400000000001</v>
      </c>
      <c r="AE81" s="17">
        <v>731.61300000000006</v>
      </c>
      <c r="AF81" s="17">
        <v>725.31100000000004</v>
      </c>
      <c r="AG81" s="17">
        <v>725.31100000000004</v>
      </c>
      <c r="AH81" s="17">
        <v>745.03899999999999</v>
      </c>
      <c r="AI81" s="17">
        <v>644.77</v>
      </c>
      <c r="AJ81" s="17">
        <v>739.53</v>
      </c>
      <c r="AK81" s="17">
        <v>765.66499999999996</v>
      </c>
      <c r="AL81" s="17">
        <v>735.91499999999996</v>
      </c>
      <c r="AM81" s="17">
        <v>666.46100000000001</v>
      </c>
      <c r="AN81" s="17">
        <v>741.19299999999998</v>
      </c>
      <c r="AO81" s="17">
        <v>678.13699999999994</v>
      </c>
    </row>
    <row r="82" spans="1:41" x14ac:dyDescent="0.35">
      <c r="A82" s="17">
        <v>620.82799999999997</v>
      </c>
      <c r="B82" s="17">
        <v>677.09100000000001</v>
      </c>
      <c r="C82" s="17">
        <v>706.76800000000003</v>
      </c>
      <c r="D82" s="17">
        <v>749.81600000000003</v>
      </c>
      <c r="E82" s="17">
        <v>691.73500000000001</v>
      </c>
      <c r="F82" s="17">
        <v>762.02599999999995</v>
      </c>
      <c r="G82" s="17">
        <v>644.67499999999995</v>
      </c>
      <c r="H82" s="17">
        <v>690.15899999999999</v>
      </c>
      <c r="I82" s="17">
        <v>671.98199999999997</v>
      </c>
      <c r="J82" s="17">
        <v>689.76300000000003</v>
      </c>
      <c r="K82" s="17">
        <v>632.33399999999995</v>
      </c>
      <c r="L82" s="17">
        <v>640.72199999999998</v>
      </c>
      <c r="M82" s="17">
        <v>592.21199999999999</v>
      </c>
      <c r="N82" s="17">
        <v>729.07799999999997</v>
      </c>
      <c r="O82" s="17">
        <v>748.16399999999999</v>
      </c>
      <c r="P82" s="17">
        <v>642.68399999999997</v>
      </c>
      <c r="Q82" s="17">
        <v>677.35799999999995</v>
      </c>
      <c r="R82" s="17">
        <v>684.37</v>
      </c>
      <c r="S82" s="17">
        <v>725.03700000000003</v>
      </c>
      <c r="T82" s="17">
        <v>694.07899999999995</v>
      </c>
      <c r="U82" s="17">
        <v>693.89700000000005</v>
      </c>
      <c r="V82" s="17">
        <v>678.59299999999996</v>
      </c>
      <c r="W82" s="17">
        <v>734.28899999999999</v>
      </c>
      <c r="X82" s="17">
        <v>714.79100000000005</v>
      </c>
      <c r="Y82" s="17">
        <v>725.05200000000002</v>
      </c>
      <c r="Z82" s="17">
        <v>826.97199999999998</v>
      </c>
      <c r="AA82" s="17">
        <v>619.95899999999995</v>
      </c>
      <c r="AB82" s="17">
        <v>647.89400000000001</v>
      </c>
      <c r="AC82" s="17">
        <v>727.904</v>
      </c>
      <c r="AD82" s="17">
        <v>633.58699999999999</v>
      </c>
      <c r="AE82" s="17">
        <v>733.53499999999997</v>
      </c>
      <c r="AF82" s="17">
        <v>726.09799999999996</v>
      </c>
      <c r="AG82" s="17">
        <v>726.09799999999996</v>
      </c>
      <c r="AH82" s="17">
        <v>745.98900000000003</v>
      </c>
      <c r="AI82" s="17">
        <v>645.024</v>
      </c>
      <c r="AJ82" s="17">
        <v>740.08900000000006</v>
      </c>
      <c r="AK82" s="17">
        <v>769.82</v>
      </c>
      <c r="AL82" s="17">
        <v>736.78099999999995</v>
      </c>
      <c r="AM82" s="17">
        <v>667.44200000000001</v>
      </c>
      <c r="AN82" s="17">
        <v>741.50400000000002</v>
      </c>
      <c r="AO82" s="17">
        <v>680.654</v>
      </c>
    </row>
    <row r="83" spans="1:41" x14ac:dyDescent="0.35">
      <c r="A83" s="17">
        <v>622.19799999999998</v>
      </c>
      <c r="B83" s="17">
        <v>678.32799999999997</v>
      </c>
      <c r="C83" s="17">
        <v>706.85500000000002</v>
      </c>
      <c r="D83" s="17">
        <v>755.27200000000005</v>
      </c>
      <c r="E83" s="17">
        <v>692.74400000000003</v>
      </c>
      <c r="F83" s="17">
        <v>764.26</v>
      </c>
      <c r="G83" s="17">
        <v>646.34199999999998</v>
      </c>
      <c r="H83" s="17">
        <v>691.25199999999995</v>
      </c>
      <c r="I83" s="17">
        <v>683.84699999999998</v>
      </c>
      <c r="J83" s="17">
        <v>689.90499999999997</v>
      </c>
      <c r="K83" s="17">
        <v>633.17100000000005</v>
      </c>
      <c r="L83" s="17">
        <v>643.99599999999998</v>
      </c>
      <c r="M83" s="17">
        <v>592.64400000000001</v>
      </c>
      <c r="N83" s="17">
        <v>732.29499999999996</v>
      </c>
      <c r="O83" s="17">
        <v>748.74699999999996</v>
      </c>
      <c r="P83" s="17">
        <v>644.02099999999996</v>
      </c>
      <c r="Q83" s="17">
        <v>679.32899999999995</v>
      </c>
      <c r="R83" s="17">
        <v>684.71100000000001</v>
      </c>
      <c r="S83" s="17">
        <v>725.73</v>
      </c>
      <c r="T83" s="17">
        <v>694.33399999999995</v>
      </c>
      <c r="U83" s="17">
        <v>697.80600000000004</v>
      </c>
      <c r="V83" s="17">
        <v>679.35500000000002</v>
      </c>
      <c r="W83" s="17">
        <v>735.35500000000002</v>
      </c>
      <c r="X83" s="17">
        <v>716.726</v>
      </c>
      <c r="Y83" s="17">
        <v>726.79899999999998</v>
      </c>
      <c r="Z83" s="17">
        <v>830.65899999999999</v>
      </c>
      <c r="AA83" s="17">
        <v>621.41</v>
      </c>
      <c r="AB83" s="17">
        <v>648.42999999999995</v>
      </c>
      <c r="AC83" s="17">
        <v>731.04</v>
      </c>
      <c r="AD83" s="17">
        <v>634.64300000000003</v>
      </c>
      <c r="AE83" s="17">
        <v>736.73</v>
      </c>
      <c r="AF83" s="17">
        <v>726.83799999999997</v>
      </c>
      <c r="AG83" s="17">
        <v>726.83799999999997</v>
      </c>
      <c r="AH83" s="17">
        <v>747.38699999999994</v>
      </c>
      <c r="AI83" s="17">
        <v>645.54499999999996</v>
      </c>
      <c r="AJ83" s="17">
        <v>740.09199999999998</v>
      </c>
      <c r="AK83" s="17">
        <v>769.851</v>
      </c>
      <c r="AL83" s="17">
        <v>737.62</v>
      </c>
      <c r="AM83" s="17">
        <v>668.38699999999994</v>
      </c>
      <c r="AN83" s="17">
        <v>742.303</v>
      </c>
      <c r="AO83" s="17">
        <v>681.21400000000006</v>
      </c>
    </row>
    <row r="84" spans="1:41" x14ac:dyDescent="0.35">
      <c r="A84" s="17">
        <v>622.67999999999995</v>
      </c>
      <c r="B84" s="17">
        <v>680.34</v>
      </c>
      <c r="C84" s="17">
        <v>712.22900000000004</v>
      </c>
      <c r="D84" s="17">
        <v>757.93399999999997</v>
      </c>
      <c r="E84" s="17">
        <v>693.221</v>
      </c>
      <c r="F84" s="17">
        <v>765.24800000000005</v>
      </c>
      <c r="G84" s="17">
        <v>646.995</v>
      </c>
      <c r="H84" s="17">
        <v>691.57100000000003</v>
      </c>
      <c r="I84" s="17">
        <v>683.85699999999997</v>
      </c>
      <c r="J84" s="17">
        <v>690.10500000000002</v>
      </c>
      <c r="K84" s="17">
        <v>633.29100000000005</v>
      </c>
      <c r="L84" s="17">
        <v>645.726</v>
      </c>
      <c r="M84" s="17">
        <v>597.39700000000005</v>
      </c>
      <c r="N84" s="17">
        <v>733.99300000000005</v>
      </c>
      <c r="O84" s="17">
        <v>749.97</v>
      </c>
      <c r="P84" s="17">
        <v>650.51199999999994</v>
      </c>
      <c r="Q84" s="17">
        <v>680.86</v>
      </c>
      <c r="R84" s="17">
        <v>688.52700000000004</v>
      </c>
      <c r="S84" s="17">
        <v>726.62199999999996</v>
      </c>
      <c r="T84" s="17">
        <v>694.68299999999999</v>
      </c>
      <c r="U84" s="17">
        <v>697.95100000000002</v>
      </c>
      <c r="V84" s="17">
        <v>679.58799999999997</v>
      </c>
      <c r="W84" s="17">
        <v>737.28200000000004</v>
      </c>
      <c r="X84" s="17">
        <v>719.89200000000005</v>
      </c>
      <c r="Y84" s="17">
        <v>730.9</v>
      </c>
      <c r="Z84" s="17">
        <v>830.86800000000005</v>
      </c>
      <c r="AA84" s="17">
        <v>622.06700000000001</v>
      </c>
      <c r="AB84" s="17">
        <v>649.87</v>
      </c>
      <c r="AC84" s="17">
        <v>733.12199999999996</v>
      </c>
      <c r="AD84" s="17">
        <v>636.48900000000003</v>
      </c>
      <c r="AE84" s="17">
        <v>737.01900000000001</v>
      </c>
      <c r="AF84" s="17">
        <v>731.32899999999995</v>
      </c>
      <c r="AG84" s="17">
        <v>731.32899999999995</v>
      </c>
      <c r="AH84" s="17">
        <v>747.88300000000004</v>
      </c>
      <c r="AI84" s="17">
        <v>645.59900000000005</v>
      </c>
      <c r="AJ84" s="17">
        <v>741.274</v>
      </c>
      <c r="AK84" s="17">
        <v>771.06799999999998</v>
      </c>
      <c r="AL84" s="17">
        <v>738.64400000000001</v>
      </c>
      <c r="AM84" s="17">
        <v>674.65700000000004</v>
      </c>
      <c r="AN84" s="17">
        <v>744.89</v>
      </c>
      <c r="AO84" s="17">
        <v>681.84299999999996</v>
      </c>
    </row>
    <row r="85" spans="1:41" x14ac:dyDescent="0.35">
      <c r="A85" s="17">
        <v>623.10299999999995</v>
      </c>
      <c r="B85" s="17">
        <v>681.79200000000003</v>
      </c>
      <c r="C85" s="17">
        <v>714.04</v>
      </c>
      <c r="D85" s="17">
        <v>759.78</v>
      </c>
      <c r="E85" s="17">
        <v>695.16899999999998</v>
      </c>
      <c r="F85" s="17">
        <v>768.58799999999997</v>
      </c>
      <c r="G85" s="17">
        <v>647.54499999999996</v>
      </c>
      <c r="H85" s="17">
        <v>693.28099999999995</v>
      </c>
      <c r="I85" s="17">
        <v>685.47500000000002</v>
      </c>
      <c r="J85" s="17">
        <v>690.49199999999996</v>
      </c>
      <c r="K85" s="17">
        <v>634.26</v>
      </c>
      <c r="L85" s="17">
        <v>646.12900000000002</v>
      </c>
      <c r="M85" s="17">
        <v>598.04200000000003</v>
      </c>
      <c r="N85" s="17">
        <v>734.11099999999999</v>
      </c>
      <c r="O85" s="17">
        <v>752.80100000000004</v>
      </c>
      <c r="P85" s="17">
        <v>654.33000000000004</v>
      </c>
      <c r="Q85" s="17">
        <v>683.19399999999996</v>
      </c>
      <c r="R85" s="17">
        <v>694.70299999999997</v>
      </c>
      <c r="S85" s="17">
        <v>727.66899999999998</v>
      </c>
      <c r="T85" s="17">
        <v>695.95299999999997</v>
      </c>
      <c r="U85" s="17">
        <v>702.56</v>
      </c>
      <c r="V85" s="17">
        <v>682.16700000000003</v>
      </c>
      <c r="W85" s="17">
        <v>737.65800000000002</v>
      </c>
      <c r="X85" s="17">
        <v>720.18899999999996</v>
      </c>
      <c r="Y85" s="17">
        <v>731.17499999999995</v>
      </c>
      <c r="Z85" s="17">
        <v>830.89300000000003</v>
      </c>
      <c r="AA85" s="17">
        <v>622.10599999999999</v>
      </c>
      <c r="AB85" s="17">
        <v>650.38499999999999</v>
      </c>
      <c r="AC85" s="17">
        <v>733.59</v>
      </c>
      <c r="AD85" s="17">
        <v>637.649</v>
      </c>
      <c r="AE85" s="17">
        <v>744.58900000000006</v>
      </c>
      <c r="AF85" s="17">
        <v>731.79399999999998</v>
      </c>
      <c r="AG85" s="17">
        <v>731.79399999999998</v>
      </c>
      <c r="AH85" s="17">
        <v>748.27599999999995</v>
      </c>
      <c r="AI85" s="17">
        <v>646.42999999999995</v>
      </c>
      <c r="AJ85" s="17">
        <v>741.34900000000005</v>
      </c>
      <c r="AK85" s="17">
        <v>771.22299999999996</v>
      </c>
      <c r="AL85" s="17">
        <v>739.73400000000004</v>
      </c>
      <c r="AM85" s="17">
        <v>675.57299999999998</v>
      </c>
      <c r="AN85" s="17">
        <v>747.87199999999996</v>
      </c>
      <c r="AO85" s="17">
        <v>682.82399999999996</v>
      </c>
    </row>
    <row r="86" spans="1:41" x14ac:dyDescent="0.35">
      <c r="A86" s="17">
        <v>625.15599999999995</v>
      </c>
      <c r="B86" s="17">
        <v>682.94899999999996</v>
      </c>
      <c r="C86" s="17">
        <v>715.87900000000002</v>
      </c>
      <c r="D86" s="17">
        <v>759.93700000000001</v>
      </c>
      <c r="E86" s="17">
        <v>695.31399999999996</v>
      </c>
      <c r="F86" s="17">
        <v>770.85699999999997</v>
      </c>
      <c r="G86" s="17">
        <v>648.67700000000002</v>
      </c>
      <c r="H86" s="17">
        <v>693.60199999999998</v>
      </c>
      <c r="I86" s="17">
        <v>686.04</v>
      </c>
      <c r="J86" s="17">
        <v>693.13300000000004</v>
      </c>
      <c r="K86" s="17">
        <v>635.85299999999995</v>
      </c>
      <c r="L86" s="17">
        <v>646.92700000000002</v>
      </c>
      <c r="M86" s="17">
        <v>602.95299999999997</v>
      </c>
      <c r="N86" s="17">
        <v>736.024</v>
      </c>
      <c r="O86" s="17">
        <v>755.70699999999999</v>
      </c>
      <c r="P86" s="17">
        <v>655.63699999999994</v>
      </c>
      <c r="Q86" s="17">
        <v>684.98400000000004</v>
      </c>
      <c r="R86" s="17">
        <v>701.52200000000005</v>
      </c>
      <c r="S86" s="17">
        <v>728.26499999999999</v>
      </c>
      <c r="T86" s="17">
        <v>696.27800000000002</v>
      </c>
      <c r="U86" s="17">
        <v>703.06200000000001</v>
      </c>
      <c r="V86" s="17">
        <v>682.64099999999996</v>
      </c>
      <c r="W86" s="17">
        <v>739.93100000000004</v>
      </c>
      <c r="X86" s="17">
        <v>721.62400000000002</v>
      </c>
      <c r="Y86" s="17">
        <v>734.31100000000004</v>
      </c>
      <c r="Z86" s="17">
        <v>831.05700000000002</v>
      </c>
      <c r="AA86" s="17">
        <v>622.50099999999998</v>
      </c>
      <c r="AB86" s="17">
        <v>654.08699999999999</v>
      </c>
      <c r="AC86" s="17">
        <v>735.96699999999998</v>
      </c>
      <c r="AD86" s="17">
        <v>638.404</v>
      </c>
      <c r="AE86" s="17">
        <v>748.47699999999998</v>
      </c>
      <c r="AF86" s="17">
        <v>736.36300000000006</v>
      </c>
      <c r="AG86" s="17">
        <v>736.36300000000006</v>
      </c>
      <c r="AH86" s="17">
        <v>748.88400000000001</v>
      </c>
      <c r="AI86" s="17">
        <v>646.47299999999996</v>
      </c>
      <c r="AJ86" s="17">
        <v>743.38499999999999</v>
      </c>
      <c r="AK86" s="17">
        <v>775.59199999999998</v>
      </c>
      <c r="AL86" s="17">
        <v>741.52300000000002</v>
      </c>
      <c r="AM86" s="17">
        <v>676.47699999999998</v>
      </c>
      <c r="AN86" s="17">
        <v>751.05899999999997</v>
      </c>
      <c r="AO86" s="17">
        <v>682.97699999999998</v>
      </c>
    </row>
    <row r="87" spans="1:41" x14ac:dyDescent="0.35">
      <c r="A87" s="17">
        <v>627.41300000000001</v>
      </c>
      <c r="B87" s="17">
        <v>682.98</v>
      </c>
      <c r="C87" s="17">
        <v>716.80600000000004</v>
      </c>
      <c r="D87" s="17">
        <v>760.10299999999995</v>
      </c>
      <c r="E87" s="17">
        <v>696.74900000000002</v>
      </c>
      <c r="F87" s="17">
        <v>774.73900000000003</v>
      </c>
      <c r="G87" s="17">
        <v>649.39099999999996</v>
      </c>
      <c r="H87" s="17">
        <v>694.54700000000003</v>
      </c>
      <c r="I87" s="17">
        <v>686.39700000000005</v>
      </c>
      <c r="J87" s="17">
        <v>694.87099999999998</v>
      </c>
      <c r="K87" s="17">
        <v>638.50800000000004</v>
      </c>
      <c r="L87" s="17">
        <v>647.53099999999995</v>
      </c>
      <c r="M87" s="17">
        <v>603.298</v>
      </c>
      <c r="N87" s="17">
        <v>740.57600000000002</v>
      </c>
      <c r="O87" s="17">
        <v>756.55499999999995</v>
      </c>
      <c r="P87" s="17">
        <v>656.77099999999996</v>
      </c>
      <c r="Q87" s="17">
        <v>697.26800000000003</v>
      </c>
      <c r="R87" s="17">
        <v>701.81899999999996</v>
      </c>
      <c r="S87" s="17">
        <v>728.92899999999997</v>
      </c>
      <c r="T87" s="17">
        <v>697.63599999999997</v>
      </c>
      <c r="U87" s="17">
        <v>703.34400000000005</v>
      </c>
      <c r="V87" s="17">
        <v>683.69299999999998</v>
      </c>
      <c r="W87" s="17">
        <v>741.54399999999998</v>
      </c>
      <c r="X87" s="17">
        <v>725.06</v>
      </c>
      <c r="Y87" s="17">
        <v>736.50300000000004</v>
      </c>
      <c r="Z87" s="17">
        <v>832.15700000000004</v>
      </c>
      <c r="AA87" s="17">
        <v>622.67200000000003</v>
      </c>
      <c r="AB87" s="17">
        <v>654.59699999999998</v>
      </c>
      <c r="AC87" s="17">
        <v>737.39599999999996</v>
      </c>
      <c r="AD87" s="17">
        <v>640.40899999999999</v>
      </c>
      <c r="AE87" s="17">
        <v>749.06200000000001</v>
      </c>
      <c r="AF87" s="17">
        <v>737.72</v>
      </c>
      <c r="AG87" s="17">
        <v>737.72</v>
      </c>
      <c r="AH87" s="17">
        <v>749.02800000000002</v>
      </c>
      <c r="AI87" s="17">
        <v>647.00699999999995</v>
      </c>
      <c r="AJ87" s="17">
        <v>746.46100000000001</v>
      </c>
      <c r="AK87" s="17">
        <v>778.45699999999999</v>
      </c>
      <c r="AL87" s="17">
        <v>742.54399999999998</v>
      </c>
      <c r="AM87" s="17">
        <v>677.44899999999996</v>
      </c>
      <c r="AN87" s="17">
        <v>751.52700000000004</v>
      </c>
      <c r="AO87" s="17">
        <v>683.25900000000001</v>
      </c>
    </row>
    <row r="88" spans="1:41" x14ac:dyDescent="0.35">
      <c r="A88" s="17">
        <v>629.56399999999996</v>
      </c>
      <c r="B88" s="17">
        <v>689.68600000000004</v>
      </c>
      <c r="C88" s="17">
        <v>717.08900000000006</v>
      </c>
      <c r="D88" s="17">
        <v>760.18700000000001</v>
      </c>
      <c r="E88" s="17">
        <v>697.97500000000002</v>
      </c>
      <c r="F88" s="17">
        <v>776.90700000000004</v>
      </c>
      <c r="G88" s="17">
        <v>651.60299999999995</v>
      </c>
      <c r="H88" s="17">
        <v>694.55799999999999</v>
      </c>
      <c r="I88" s="17">
        <v>689.78099999999995</v>
      </c>
      <c r="J88" s="17">
        <v>696.03599999999994</v>
      </c>
      <c r="K88" s="17">
        <v>640.91300000000001</v>
      </c>
      <c r="L88" s="17">
        <v>648.39200000000005</v>
      </c>
      <c r="M88" s="17">
        <v>608.60900000000004</v>
      </c>
      <c r="N88" s="17">
        <v>745.61699999999996</v>
      </c>
      <c r="O88" s="17">
        <v>760.024</v>
      </c>
      <c r="P88" s="17">
        <v>659.48800000000006</v>
      </c>
      <c r="Q88" s="17">
        <v>699.11400000000003</v>
      </c>
      <c r="R88" s="17">
        <v>703.51300000000003</v>
      </c>
      <c r="S88" s="17">
        <v>728.995</v>
      </c>
      <c r="T88" s="17">
        <v>698.51599999999996</v>
      </c>
      <c r="U88" s="17">
        <v>706.22199999999998</v>
      </c>
      <c r="V88" s="17">
        <v>684.84</v>
      </c>
      <c r="W88" s="17">
        <v>743.53499999999997</v>
      </c>
      <c r="X88" s="17">
        <v>727.75</v>
      </c>
      <c r="Y88" s="17">
        <v>737.899</v>
      </c>
      <c r="Z88" s="17">
        <v>835.73599999999999</v>
      </c>
      <c r="AA88" s="17">
        <v>623.39300000000003</v>
      </c>
      <c r="AB88" s="17">
        <v>655.87099999999998</v>
      </c>
      <c r="AC88" s="17">
        <v>740.22400000000005</v>
      </c>
      <c r="AD88" s="17">
        <v>645.43899999999996</v>
      </c>
      <c r="AE88" s="17">
        <v>749.22900000000004</v>
      </c>
      <c r="AF88" s="17">
        <v>738.52</v>
      </c>
      <c r="AG88" s="17">
        <v>738.52</v>
      </c>
      <c r="AH88" s="17">
        <v>749.07</v>
      </c>
      <c r="AI88" s="17">
        <v>647.65300000000002</v>
      </c>
      <c r="AJ88" s="17">
        <v>747.03</v>
      </c>
      <c r="AK88" s="17">
        <v>782.04499999999996</v>
      </c>
      <c r="AL88" s="17">
        <v>748.02700000000004</v>
      </c>
      <c r="AM88" s="17">
        <v>681.89599999999996</v>
      </c>
      <c r="AN88" s="17">
        <v>752.10299999999995</v>
      </c>
      <c r="AO88" s="17">
        <v>684.327</v>
      </c>
    </row>
    <row r="89" spans="1:41" x14ac:dyDescent="0.35">
      <c r="A89" s="17">
        <v>633.18200000000002</v>
      </c>
      <c r="B89" s="17">
        <v>693.51099999999997</v>
      </c>
      <c r="C89" s="17">
        <v>717.47900000000004</v>
      </c>
      <c r="D89" s="17">
        <v>760.40200000000004</v>
      </c>
      <c r="E89" s="17">
        <v>699.02700000000004</v>
      </c>
      <c r="F89" s="17">
        <v>777.976</v>
      </c>
      <c r="G89" s="17">
        <v>651.90899999999999</v>
      </c>
      <c r="H89" s="17">
        <v>695.45899999999995</v>
      </c>
      <c r="I89" s="17">
        <v>690.62099999999998</v>
      </c>
      <c r="J89" s="17">
        <v>696.7</v>
      </c>
      <c r="K89" s="17">
        <v>642.17999999999995</v>
      </c>
      <c r="L89" s="17">
        <v>648.48900000000003</v>
      </c>
      <c r="M89" s="17">
        <v>611.20699999999999</v>
      </c>
      <c r="N89" s="17">
        <v>746.63400000000001</v>
      </c>
      <c r="O89" s="17">
        <v>760.11599999999999</v>
      </c>
      <c r="P89" s="17">
        <v>661.35</v>
      </c>
      <c r="Q89" s="17">
        <v>702.096</v>
      </c>
      <c r="R89" s="17">
        <v>706.505</v>
      </c>
      <c r="S89" s="17">
        <v>731.44500000000005</v>
      </c>
      <c r="T89" s="17">
        <v>698.85</v>
      </c>
      <c r="U89" s="17">
        <v>706.56899999999996</v>
      </c>
      <c r="V89" s="17">
        <v>686.22699999999998</v>
      </c>
      <c r="W89" s="17">
        <v>743.68600000000004</v>
      </c>
      <c r="X89" s="17">
        <v>729.28499999999997</v>
      </c>
      <c r="Y89" s="17">
        <v>741.2</v>
      </c>
      <c r="Z89" s="17">
        <v>837.59699999999998</v>
      </c>
      <c r="AA89" s="17">
        <v>625.09299999999996</v>
      </c>
      <c r="AB89" s="17">
        <v>657.66700000000003</v>
      </c>
      <c r="AC89" s="17">
        <v>741.22900000000004</v>
      </c>
      <c r="AD89" s="17">
        <v>645.48099999999999</v>
      </c>
      <c r="AE89" s="17">
        <v>749.74</v>
      </c>
      <c r="AF89" s="17">
        <v>740.15099999999995</v>
      </c>
      <c r="AG89" s="17">
        <v>740.15099999999995</v>
      </c>
      <c r="AH89" s="17">
        <v>749.26199999999994</v>
      </c>
      <c r="AI89" s="17">
        <v>649.00300000000004</v>
      </c>
      <c r="AJ89" s="17">
        <v>749.61400000000003</v>
      </c>
      <c r="AK89" s="17">
        <v>784.31799999999998</v>
      </c>
      <c r="AL89" s="17">
        <v>749.072</v>
      </c>
      <c r="AM89" s="17">
        <v>682.14700000000005</v>
      </c>
      <c r="AN89" s="17">
        <v>754.52800000000002</v>
      </c>
      <c r="AO89" s="17">
        <v>684.65099999999995</v>
      </c>
    </row>
    <row r="90" spans="1:41" x14ac:dyDescent="0.35">
      <c r="A90" s="17">
        <v>633.78899999999999</v>
      </c>
      <c r="B90" s="17">
        <v>693.95299999999997</v>
      </c>
      <c r="C90" s="17">
        <v>718.73699999999997</v>
      </c>
      <c r="D90" s="17">
        <v>761.41600000000005</v>
      </c>
      <c r="E90" s="17">
        <v>700.86900000000003</v>
      </c>
      <c r="F90" s="17">
        <v>778.58600000000001</v>
      </c>
      <c r="G90" s="17">
        <v>652.85</v>
      </c>
      <c r="H90" s="17">
        <v>697.00599999999997</v>
      </c>
      <c r="I90" s="17">
        <v>692.62</v>
      </c>
      <c r="J90" s="17">
        <v>696.87900000000002</v>
      </c>
      <c r="K90" s="17">
        <v>644.28599999999994</v>
      </c>
      <c r="L90" s="17">
        <v>653.54700000000003</v>
      </c>
      <c r="M90" s="17">
        <v>611.33000000000004</v>
      </c>
      <c r="N90" s="17">
        <v>751.72299999999996</v>
      </c>
      <c r="O90" s="17">
        <v>765.76700000000005</v>
      </c>
      <c r="P90" s="17">
        <v>661.92499999999995</v>
      </c>
      <c r="Q90" s="17">
        <v>704.53099999999995</v>
      </c>
      <c r="R90" s="17">
        <v>707.07299999999998</v>
      </c>
      <c r="S90" s="17">
        <v>731.52099999999996</v>
      </c>
      <c r="T90" s="17">
        <v>700.21699999999998</v>
      </c>
      <c r="U90" s="17">
        <v>706.88</v>
      </c>
      <c r="V90" s="17">
        <v>686.46900000000005</v>
      </c>
      <c r="W90" s="17">
        <v>743.87400000000002</v>
      </c>
      <c r="X90" s="17">
        <v>729.79399999999998</v>
      </c>
      <c r="Y90" s="17">
        <v>741.62400000000002</v>
      </c>
      <c r="Z90" s="17">
        <v>839.18</v>
      </c>
      <c r="AA90" s="17">
        <v>630.02200000000005</v>
      </c>
      <c r="AB90" s="17">
        <v>660.755</v>
      </c>
      <c r="AC90" s="17">
        <v>744.28899999999999</v>
      </c>
      <c r="AD90" s="17">
        <v>645.678</v>
      </c>
      <c r="AE90" s="17">
        <v>750.28099999999995</v>
      </c>
      <c r="AF90" s="17">
        <v>740.38599999999997</v>
      </c>
      <c r="AG90" s="17">
        <v>740.38599999999997</v>
      </c>
      <c r="AH90" s="17">
        <v>751.87099999999998</v>
      </c>
      <c r="AI90" s="17">
        <v>649.41200000000003</v>
      </c>
      <c r="AJ90" s="17">
        <v>750.10299999999995</v>
      </c>
      <c r="AK90" s="17">
        <v>785.11699999999996</v>
      </c>
      <c r="AL90" s="17">
        <v>749.63300000000004</v>
      </c>
      <c r="AM90" s="17">
        <v>689.65899999999999</v>
      </c>
      <c r="AN90" s="17">
        <v>756.12300000000005</v>
      </c>
      <c r="AO90" s="17">
        <v>685.61199999999997</v>
      </c>
    </row>
    <row r="91" spans="1:41" x14ac:dyDescent="0.35">
      <c r="A91" s="17">
        <v>634.11800000000005</v>
      </c>
      <c r="B91" s="17">
        <v>695.61400000000003</v>
      </c>
      <c r="C91" s="17">
        <v>721.02599999999995</v>
      </c>
      <c r="D91" s="17">
        <v>762.005</v>
      </c>
      <c r="E91" s="17">
        <v>701.57299999999998</v>
      </c>
      <c r="F91" s="17">
        <v>780.21199999999999</v>
      </c>
      <c r="G91" s="17">
        <v>656.58199999999999</v>
      </c>
      <c r="H91" s="17">
        <v>698.69100000000003</v>
      </c>
      <c r="I91" s="17">
        <v>692.77800000000002</v>
      </c>
      <c r="J91" s="17">
        <v>697.81399999999996</v>
      </c>
      <c r="K91" s="17">
        <v>644.56899999999996</v>
      </c>
      <c r="L91" s="17">
        <v>659.71799999999996</v>
      </c>
      <c r="M91" s="17">
        <v>611.46900000000005</v>
      </c>
      <c r="N91" s="17">
        <v>752.96299999999997</v>
      </c>
      <c r="O91" s="17">
        <v>766.87699999999995</v>
      </c>
      <c r="P91" s="17">
        <v>662.81600000000003</v>
      </c>
      <c r="Q91" s="17">
        <v>707.05100000000004</v>
      </c>
      <c r="R91" s="17">
        <v>708.77599999999995</v>
      </c>
      <c r="S91" s="17">
        <v>732.19899999999996</v>
      </c>
      <c r="T91" s="17">
        <v>701.65800000000002</v>
      </c>
      <c r="U91" s="17">
        <v>706.89400000000001</v>
      </c>
      <c r="V91" s="17">
        <v>687.048</v>
      </c>
      <c r="W91" s="17">
        <v>745.49099999999999</v>
      </c>
      <c r="X91" s="17">
        <v>730.20799999999997</v>
      </c>
      <c r="Y91" s="17">
        <v>741.66899999999998</v>
      </c>
      <c r="Z91" s="17">
        <v>839.64</v>
      </c>
      <c r="AA91" s="17">
        <v>634.74300000000005</v>
      </c>
      <c r="AB91" s="17">
        <v>661.94799999999998</v>
      </c>
      <c r="AC91" s="17">
        <v>745.57100000000003</v>
      </c>
      <c r="AD91" s="17">
        <v>647.19299999999998</v>
      </c>
      <c r="AE91" s="17">
        <v>750.74300000000005</v>
      </c>
      <c r="AF91" s="17">
        <v>740.80100000000004</v>
      </c>
      <c r="AG91" s="17">
        <v>740.80100000000004</v>
      </c>
      <c r="AH91" s="17">
        <v>754.01</v>
      </c>
      <c r="AI91" s="17">
        <v>650.32899999999995</v>
      </c>
      <c r="AJ91" s="17">
        <v>752.54399999999998</v>
      </c>
      <c r="AK91" s="17">
        <v>785.39700000000005</v>
      </c>
      <c r="AL91" s="17">
        <v>752.57500000000005</v>
      </c>
      <c r="AM91" s="17">
        <v>691.53300000000002</v>
      </c>
      <c r="AN91" s="17">
        <v>757.25800000000004</v>
      </c>
      <c r="AO91" s="17">
        <v>686.70799999999997</v>
      </c>
    </row>
    <row r="92" spans="1:41" x14ac:dyDescent="0.35">
      <c r="A92" s="17">
        <v>634.875</v>
      </c>
      <c r="B92" s="17">
        <v>696.48599999999999</v>
      </c>
      <c r="C92" s="17">
        <v>722.14300000000003</v>
      </c>
      <c r="D92" s="17">
        <v>763.00099999999998</v>
      </c>
      <c r="E92" s="17">
        <v>702.93200000000002</v>
      </c>
      <c r="F92" s="17">
        <v>780.21699999999998</v>
      </c>
      <c r="G92" s="17">
        <v>656.65</v>
      </c>
      <c r="H92" s="17">
        <v>699.12900000000002</v>
      </c>
      <c r="I92" s="17">
        <v>694.08399999999995</v>
      </c>
      <c r="J92" s="17">
        <v>698.84500000000003</v>
      </c>
      <c r="K92" s="17">
        <v>644.71900000000005</v>
      </c>
      <c r="L92" s="17">
        <v>659.875</v>
      </c>
      <c r="M92" s="17">
        <v>612.96799999999996</v>
      </c>
      <c r="N92" s="17">
        <v>755.40300000000002</v>
      </c>
      <c r="O92" s="17">
        <v>769.37599999999998</v>
      </c>
      <c r="P92" s="17">
        <v>663.82899999999995</v>
      </c>
      <c r="Q92" s="17">
        <v>709.8</v>
      </c>
      <c r="R92" s="17">
        <v>710.16700000000003</v>
      </c>
      <c r="S92" s="17">
        <v>734.33100000000002</v>
      </c>
      <c r="T92" s="17">
        <v>702.74300000000005</v>
      </c>
      <c r="U92" s="17">
        <v>707.37400000000002</v>
      </c>
      <c r="V92" s="17">
        <v>687.52700000000004</v>
      </c>
      <c r="W92" s="17">
        <v>746.79399999999998</v>
      </c>
      <c r="X92" s="17">
        <v>730.50900000000001</v>
      </c>
      <c r="Y92" s="17">
        <v>742.04300000000001</v>
      </c>
      <c r="Z92" s="17">
        <v>839.82799999999997</v>
      </c>
      <c r="AA92" s="17">
        <v>640.71500000000003</v>
      </c>
      <c r="AB92" s="17">
        <v>662.72400000000005</v>
      </c>
      <c r="AC92" s="17">
        <v>749.13499999999999</v>
      </c>
      <c r="AD92" s="17">
        <v>654.75800000000004</v>
      </c>
      <c r="AE92" s="17">
        <v>753.13699999999994</v>
      </c>
      <c r="AF92" s="17">
        <v>740.97799999999995</v>
      </c>
      <c r="AG92" s="17">
        <v>740.97799999999995</v>
      </c>
      <c r="AH92" s="17">
        <v>754.52700000000004</v>
      </c>
      <c r="AI92" s="17">
        <v>650.54899999999998</v>
      </c>
      <c r="AJ92" s="17">
        <v>753.53300000000002</v>
      </c>
      <c r="AK92" s="17">
        <v>786.83</v>
      </c>
      <c r="AL92" s="17">
        <v>752.96799999999996</v>
      </c>
      <c r="AM92" s="17">
        <v>695.01700000000005</v>
      </c>
      <c r="AN92" s="17">
        <v>757.58699999999999</v>
      </c>
      <c r="AO92" s="17">
        <v>689.822</v>
      </c>
    </row>
    <row r="93" spans="1:41" x14ac:dyDescent="0.35">
      <c r="A93" s="17">
        <v>635.62199999999996</v>
      </c>
      <c r="B93" s="17">
        <v>696.57600000000002</v>
      </c>
      <c r="C93" s="17">
        <v>724.24900000000002</v>
      </c>
      <c r="D93" s="17">
        <v>765.68700000000001</v>
      </c>
      <c r="E93" s="17">
        <v>705.16300000000001</v>
      </c>
      <c r="F93" s="17">
        <v>780.29899999999998</v>
      </c>
      <c r="G93" s="17">
        <v>657.91600000000005</v>
      </c>
      <c r="H93" s="17">
        <v>699.15800000000002</v>
      </c>
      <c r="I93" s="17">
        <v>695.98099999999999</v>
      </c>
      <c r="J93" s="17">
        <v>698.97900000000004</v>
      </c>
      <c r="K93" s="17">
        <v>646.63300000000004</v>
      </c>
      <c r="L93" s="17">
        <v>665.31</v>
      </c>
      <c r="M93" s="17">
        <v>613.71400000000006</v>
      </c>
      <c r="N93" s="17">
        <v>755.74900000000002</v>
      </c>
      <c r="O93" s="17">
        <v>770.26099999999997</v>
      </c>
      <c r="P93" s="17">
        <v>664.31</v>
      </c>
      <c r="Q93" s="17">
        <v>713.14800000000002</v>
      </c>
      <c r="R93" s="17">
        <v>710.98299999999995</v>
      </c>
      <c r="S93" s="17">
        <v>734.52700000000004</v>
      </c>
      <c r="T93" s="17">
        <v>702.87199999999996</v>
      </c>
      <c r="U93" s="17">
        <v>712.74300000000005</v>
      </c>
      <c r="V93" s="17">
        <v>689.83699999999999</v>
      </c>
      <c r="W93" s="17">
        <v>747.79899999999998</v>
      </c>
      <c r="X93" s="17">
        <v>732.56399999999996</v>
      </c>
      <c r="Y93" s="17">
        <v>747.78399999999999</v>
      </c>
      <c r="Z93" s="17">
        <v>842.798</v>
      </c>
      <c r="AA93" s="17">
        <v>647.88300000000004</v>
      </c>
      <c r="AB93" s="17">
        <v>666.37199999999996</v>
      </c>
      <c r="AC93" s="17">
        <v>749.49699999999996</v>
      </c>
      <c r="AD93" s="17">
        <v>655.02599999999995</v>
      </c>
      <c r="AE93" s="17">
        <v>757.17</v>
      </c>
      <c r="AF93" s="17">
        <v>742.03599999999994</v>
      </c>
      <c r="AG93" s="17">
        <v>742.03599999999994</v>
      </c>
      <c r="AH93" s="17">
        <v>754.57100000000003</v>
      </c>
      <c r="AI93" s="17">
        <v>650.73199999999997</v>
      </c>
      <c r="AJ93" s="17">
        <v>755.24300000000005</v>
      </c>
      <c r="AK93" s="17">
        <v>787.31299999999999</v>
      </c>
      <c r="AL93" s="17">
        <v>753.47400000000005</v>
      </c>
      <c r="AM93" s="17">
        <v>697.45399999999995</v>
      </c>
      <c r="AN93" s="17">
        <v>760.2</v>
      </c>
      <c r="AO93" s="17">
        <v>691.24199999999996</v>
      </c>
    </row>
    <row r="94" spans="1:41" x14ac:dyDescent="0.35">
      <c r="A94" s="17">
        <v>637.346</v>
      </c>
      <c r="B94" s="17">
        <v>697.12</v>
      </c>
      <c r="C94" s="17">
        <v>725.38199999999995</v>
      </c>
      <c r="D94" s="17">
        <v>766.17700000000002</v>
      </c>
      <c r="E94" s="17">
        <v>705.279</v>
      </c>
      <c r="F94" s="17">
        <v>780.68200000000002</v>
      </c>
      <c r="G94" s="17">
        <v>657.97799999999995</v>
      </c>
      <c r="H94" s="17">
        <v>700.19500000000005</v>
      </c>
      <c r="I94" s="17">
        <v>696.55</v>
      </c>
      <c r="J94" s="17">
        <v>700.18899999999996</v>
      </c>
      <c r="K94" s="17">
        <v>651.85199999999998</v>
      </c>
      <c r="L94" s="17">
        <v>667.07799999999997</v>
      </c>
      <c r="M94" s="17">
        <v>614.846</v>
      </c>
      <c r="N94" s="17">
        <v>757.88499999999999</v>
      </c>
      <c r="O94" s="17">
        <v>771.697</v>
      </c>
      <c r="P94" s="17">
        <v>666.89400000000001</v>
      </c>
      <c r="Q94" s="17">
        <v>715.06500000000005</v>
      </c>
      <c r="R94" s="17">
        <v>714.08299999999997</v>
      </c>
      <c r="S94" s="17">
        <v>736.32600000000002</v>
      </c>
      <c r="T94" s="17">
        <v>703.26599999999996</v>
      </c>
      <c r="U94" s="17">
        <v>712.94500000000005</v>
      </c>
      <c r="V94" s="17">
        <v>690.28099999999995</v>
      </c>
      <c r="W94" s="17">
        <v>750.93</v>
      </c>
      <c r="X94" s="17">
        <v>736.90099999999995</v>
      </c>
      <c r="Y94" s="17">
        <v>748.35699999999997</v>
      </c>
      <c r="Z94" s="17">
        <v>844.51599999999996</v>
      </c>
      <c r="AA94" s="17">
        <v>649.72299999999996</v>
      </c>
      <c r="AB94" s="17">
        <v>669.28399999999999</v>
      </c>
      <c r="AC94" s="17">
        <v>750.01</v>
      </c>
      <c r="AD94" s="17">
        <v>655.94500000000005</v>
      </c>
      <c r="AE94" s="17">
        <v>757.20600000000002</v>
      </c>
      <c r="AF94" s="17">
        <v>744.59</v>
      </c>
      <c r="AG94" s="17">
        <v>744.59</v>
      </c>
      <c r="AH94" s="17">
        <v>754.70100000000002</v>
      </c>
      <c r="AI94" s="17">
        <v>651.601</v>
      </c>
      <c r="AJ94" s="17">
        <v>756.428</v>
      </c>
      <c r="AK94" s="17">
        <v>789.39200000000005</v>
      </c>
      <c r="AL94" s="17">
        <v>754.62</v>
      </c>
      <c r="AM94" s="17">
        <v>697.76199999999994</v>
      </c>
      <c r="AN94" s="17">
        <v>761.08699999999999</v>
      </c>
      <c r="AO94" s="17">
        <v>692.03300000000002</v>
      </c>
    </row>
    <row r="95" spans="1:41" x14ac:dyDescent="0.35">
      <c r="A95" s="17">
        <v>640.947</v>
      </c>
      <c r="B95" s="17">
        <v>699.00699999999995</v>
      </c>
      <c r="C95" s="17">
        <v>726.25900000000001</v>
      </c>
      <c r="D95" s="17">
        <v>766.59500000000003</v>
      </c>
      <c r="E95" s="17">
        <v>705.58299999999997</v>
      </c>
      <c r="F95" s="17">
        <v>789.30399999999997</v>
      </c>
      <c r="G95" s="17">
        <v>659.28800000000001</v>
      </c>
      <c r="H95" s="17">
        <v>703.048</v>
      </c>
      <c r="I95" s="17">
        <v>696.96400000000006</v>
      </c>
      <c r="J95" s="17">
        <v>702.09799999999996</v>
      </c>
      <c r="K95" s="17">
        <v>653.92399999999998</v>
      </c>
      <c r="L95" s="17">
        <v>667.41700000000003</v>
      </c>
      <c r="M95" s="17">
        <v>615.92399999999998</v>
      </c>
      <c r="N95" s="17">
        <v>760.76900000000001</v>
      </c>
      <c r="O95" s="17">
        <v>772.44299999999998</v>
      </c>
      <c r="P95" s="17">
        <v>667.55399999999997</v>
      </c>
      <c r="Q95" s="17">
        <v>716.65700000000004</v>
      </c>
      <c r="R95" s="17">
        <v>718.077</v>
      </c>
      <c r="S95" s="17">
        <v>737.31200000000001</v>
      </c>
      <c r="T95" s="17">
        <v>704.09500000000003</v>
      </c>
      <c r="U95" s="17">
        <v>713.20600000000002</v>
      </c>
      <c r="V95" s="17">
        <v>690.28399999999999</v>
      </c>
      <c r="W95" s="17">
        <v>751.69299999999998</v>
      </c>
      <c r="X95" s="17">
        <v>739.79399999999998</v>
      </c>
      <c r="Y95" s="17">
        <v>748.60900000000004</v>
      </c>
      <c r="Z95" s="17">
        <v>846.78499999999997</v>
      </c>
      <c r="AA95" s="17">
        <v>653.40899999999999</v>
      </c>
      <c r="AB95" s="17">
        <v>669.54499999999996</v>
      </c>
      <c r="AC95" s="17">
        <v>756.40499999999997</v>
      </c>
      <c r="AD95" s="17">
        <v>657</v>
      </c>
      <c r="AE95" s="17">
        <v>757.44899999999996</v>
      </c>
      <c r="AF95" s="17">
        <v>749.34100000000001</v>
      </c>
      <c r="AG95" s="17">
        <v>749.34100000000001</v>
      </c>
      <c r="AH95" s="17">
        <v>755.10799999999995</v>
      </c>
      <c r="AI95" s="17">
        <v>651.73500000000001</v>
      </c>
      <c r="AJ95" s="17">
        <v>758.63</v>
      </c>
      <c r="AK95" s="17">
        <v>791.61800000000005</v>
      </c>
      <c r="AL95" s="17">
        <v>756.36599999999999</v>
      </c>
      <c r="AM95" s="17">
        <v>697.89</v>
      </c>
      <c r="AN95" s="17">
        <v>763.95500000000004</v>
      </c>
      <c r="AO95" s="17">
        <v>692.19600000000003</v>
      </c>
    </row>
    <row r="96" spans="1:41" x14ac:dyDescent="0.35">
      <c r="A96" s="17">
        <v>644.00199999999995</v>
      </c>
      <c r="B96" s="17">
        <v>699.23400000000004</v>
      </c>
      <c r="C96" s="17">
        <v>731.60199999999998</v>
      </c>
      <c r="D96" s="17">
        <v>766.78</v>
      </c>
      <c r="E96" s="17">
        <v>706.875</v>
      </c>
      <c r="F96" s="17">
        <v>794.399</v>
      </c>
      <c r="G96" s="17">
        <v>660.02599999999995</v>
      </c>
      <c r="H96" s="17">
        <v>703.221</v>
      </c>
      <c r="I96" s="17">
        <v>698.97199999999998</v>
      </c>
      <c r="J96" s="17">
        <v>703.59199999999998</v>
      </c>
      <c r="K96" s="17">
        <v>654.77599999999995</v>
      </c>
      <c r="L96" s="17">
        <v>668.18</v>
      </c>
      <c r="M96" s="17">
        <v>616.06299999999999</v>
      </c>
      <c r="N96" s="17">
        <v>763.51099999999997</v>
      </c>
      <c r="O96" s="17">
        <v>773.92700000000002</v>
      </c>
      <c r="P96" s="17">
        <v>669.53800000000001</v>
      </c>
      <c r="Q96" s="17">
        <v>717.43899999999996</v>
      </c>
      <c r="R96" s="17">
        <v>721.774</v>
      </c>
      <c r="S96" s="17">
        <v>738.73299999999995</v>
      </c>
      <c r="T96" s="17">
        <v>704.96699999999998</v>
      </c>
      <c r="U96" s="17">
        <v>714.447</v>
      </c>
      <c r="V96" s="17">
        <v>693.79200000000003</v>
      </c>
      <c r="W96" s="17">
        <v>754.67100000000005</v>
      </c>
      <c r="X96" s="17">
        <v>740.93</v>
      </c>
      <c r="Y96" s="17">
        <v>749.68399999999997</v>
      </c>
      <c r="Z96" s="17">
        <v>848.69500000000005</v>
      </c>
      <c r="AA96" s="17">
        <v>654.00300000000004</v>
      </c>
      <c r="AB96" s="17">
        <v>669.98900000000003</v>
      </c>
      <c r="AC96" s="17">
        <v>756.56799999999998</v>
      </c>
      <c r="AD96" s="17">
        <v>658.54399999999998</v>
      </c>
      <c r="AE96" s="17">
        <v>758.68</v>
      </c>
      <c r="AF96" s="17">
        <v>750.47799999999995</v>
      </c>
      <c r="AG96" s="17">
        <v>750.47799999999995</v>
      </c>
      <c r="AH96" s="17">
        <v>755.85299999999995</v>
      </c>
      <c r="AI96" s="17">
        <v>651.87099999999998</v>
      </c>
      <c r="AJ96" s="17">
        <v>759.57600000000002</v>
      </c>
      <c r="AK96" s="17">
        <v>793.14099999999996</v>
      </c>
      <c r="AL96" s="17">
        <v>756.529</v>
      </c>
      <c r="AM96" s="17">
        <v>698.54499999999996</v>
      </c>
      <c r="AN96" s="17">
        <v>764.37</v>
      </c>
      <c r="AO96" s="17">
        <v>692.23199999999997</v>
      </c>
    </row>
    <row r="97" spans="1:41" x14ac:dyDescent="0.35">
      <c r="A97" s="17">
        <v>644.71400000000006</v>
      </c>
      <c r="B97" s="17">
        <v>700.28499999999997</v>
      </c>
      <c r="C97" s="17">
        <v>733.23800000000006</v>
      </c>
      <c r="D97" s="17">
        <v>767.26800000000003</v>
      </c>
      <c r="E97" s="17">
        <v>707.80799999999999</v>
      </c>
      <c r="F97" s="17">
        <v>797.923</v>
      </c>
      <c r="G97" s="17">
        <v>662.21</v>
      </c>
      <c r="H97" s="17">
        <v>704.55200000000002</v>
      </c>
      <c r="I97" s="17">
        <v>699.74699999999996</v>
      </c>
      <c r="J97" s="17">
        <v>704.49</v>
      </c>
      <c r="K97" s="17">
        <v>657.83100000000002</v>
      </c>
      <c r="L97" s="17">
        <v>669.79700000000003</v>
      </c>
      <c r="M97" s="17">
        <v>616.06399999999996</v>
      </c>
      <c r="N97" s="17">
        <v>763.86300000000006</v>
      </c>
      <c r="O97" s="17">
        <v>779.88699999999994</v>
      </c>
      <c r="P97" s="17">
        <v>677.69</v>
      </c>
      <c r="Q97" s="17">
        <v>718.10400000000004</v>
      </c>
      <c r="R97" s="17">
        <v>724.99</v>
      </c>
      <c r="S97" s="17">
        <v>738.97500000000002</v>
      </c>
      <c r="T97" s="17">
        <v>705.18</v>
      </c>
      <c r="U97" s="17">
        <v>714.92200000000003</v>
      </c>
      <c r="V97" s="17">
        <v>694.13499999999999</v>
      </c>
      <c r="W97" s="17">
        <v>756.04200000000003</v>
      </c>
      <c r="X97" s="17">
        <v>741.59199999999998</v>
      </c>
      <c r="Y97" s="17">
        <v>749.93799999999999</v>
      </c>
      <c r="Z97" s="17">
        <v>849.34400000000005</v>
      </c>
      <c r="AA97" s="17">
        <v>661.65300000000002</v>
      </c>
      <c r="AB97" s="17">
        <v>671.55899999999997</v>
      </c>
      <c r="AC97" s="17">
        <v>757.029</v>
      </c>
      <c r="AD97" s="17">
        <v>659.20699999999999</v>
      </c>
      <c r="AE97" s="17">
        <v>759.86099999999999</v>
      </c>
      <c r="AF97" s="17">
        <v>753.053</v>
      </c>
      <c r="AG97" s="17">
        <v>753.053</v>
      </c>
      <c r="AH97" s="17">
        <v>756.24699999999996</v>
      </c>
      <c r="AI97" s="17">
        <v>651.91899999999998</v>
      </c>
      <c r="AJ97" s="17">
        <v>760.33199999999999</v>
      </c>
      <c r="AK97" s="17">
        <v>793.76599999999996</v>
      </c>
      <c r="AL97" s="17">
        <v>757.048</v>
      </c>
      <c r="AM97" s="17">
        <v>709.61300000000006</v>
      </c>
      <c r="AN97" s="17">
        <v>764.40099999999995</v>
      </c>
      <c r="AO97" s="17">
        <v>692.30399999999997</v>
      </c>
    </row>
    <row r="98" spans="1:41" x14ac:dyDescent="0.35">
      <c r="A98" s="17">
        <v>645.86500000000001</v>
      </c>
      <c r="B98" s="17">
        <v>706.26599999999996</v>
      </c>
      <c r="C98" s="17">
        <v>734.92100000000005</v>
      </c>
      <c r="D98" s="17">
        <v>767.83500000000004</v>
      </c>
      <c r="E98" s="17">
        <v>708.60900000000004</v>
      </c>
      <c r="F98" s="17">
        <v>801.81299999999999</v>
      </c>
      <c r="G98" s="17">
        <v>662.53300000000002</v>
      </c>
      <c r="H98" s="17">
        <v>704.67700000000002</v>
      </c>
      <c r="I98" s="17">
        <v>700.79700000000003</v>
      </c>
      <c r="J98" s="17">
        <v>704.74699999999996</v>
      </c>
      <c r="K98" s="17">
        <v>659.49400000000003</v>
      </c>
      <c r="L98" s="17">
        <v>670.12400000000002</v>
      </c>
      <c r="M98" s="17">
        <v>616.30399999999997</v>
      </c>
      <c r="N98" s="17">
        <v>764.64200000000005</v>
      </c>
      <c r="O98" s="17">
        <v>781.03</v>
      </c>
      <c r="P98" s="17">
        <v>678.21900000000005</v>
      </c>
      <c r="Q98" s="17">
        <v>719.34299999999996</v>
      </c>
      <c r="R98" s="17">
        <v>726.88199999999995</v>
      </c>
      <c r="S98" s="17">
        <v>739</v>
      </c>
      <c r="T98" s="17">
        <v>705.66899999999998</v>
      </c>
      <c r="U98" s="17">
        <v>715.154</v>
      </c>
      <c r="V98" s="17">
        <v>696.50400000000002</v>
      </c>
      <c r="W98" s="17">
        <v>757.08100000000002</v>
      </c>
      <c r="X98" s="17">
        <v>741.774</v>
      </c>
      <c r="Y98" s="17">
        <v>750.72400000000005</v>
      </c>
      <c r="Z98" s="17">
        <v>849.70799999999997</v>
      </c>
      <c r="AA98" s="17">
        <v>661.87199999999996</v>
      </c>
      <c r="AB98" s="17">
        <v>671.73500000000001</v>
      </c>
      <c r="AC98" s="17">
        <v>759.26099999999997</v>
      </c>
      <c r="AD98" s="17">
        <v>661.08600000000001</v>
      </c>
      <c r="AE98" s="17">
        <v>761.72299999999996</v>
      </c>
      <c r="AF98" s="17">
        <v>756.58399999999995</v>
      </c>
      <c r="AG98" s="17">
        <v>756.58399999999995</v>
      </c>
      <c r="AH98" s="17">
        <v>756.62699999999995</v>
      </c>
      <c r="AI98" s="17">
        <v>653.32299999999998</v>
      </c>
      <c r="AJ98" s="17">
        <v>764.00800000000004</v>
      </c>
      <c r="AK98" s="17">
        <v>794.27</v>
      </c>
      <c r="AL98" s="17">
        <v>757.13599999999997</v>
      </c>
      <c r="AM98" s="17">
        <v>710.27499999999998</v>
      </c>
      <c r="AN98" s="17">
        <v>768.96799999999996</v>
      </c>
      <c r="AO98" s="17">
        <v>692.66399999999999</v>
      </c>
    </row>
    <row r="99" spans="1:41" x14ac:dyDescent="0.35">
      <c r="A99" s="17">
        <v>646.11199999999997</v>
      </c>
      <c r="B99" s="17">
        <v>706.79899999999998</v>
      </c>
      <c r="C99" s="17">
        <v>735.06399999999996</v>
      </c>
      <c r="D99" s="17">
        <v>767.89</v>
      </c>
      <c r="E99" s="17">
        <v>709.83500000000004</v>
      </c>
      <c r="F99" s="17">
        <v>802.61</v>
      </c>
      <c r="G99" s="17">
        <v>662.71199999999999</v>
      </c>
      <c r="H99" s="17">
        <v>705.03899999999999</v>
      </c>
      <c r="I99" s="17">
        <v>700.82100000000003</v>
      </c>
      <c r="J99" s="17">
        <v>704.83199999999999</v>
      </c>
      <c r="K99" s="17">
        <v>661.255</v>
      </c>
      <c r="L99" s="17">
        <v>672.16399999999999</v>
      </c>
      <c r="M99" s="17">
        <v>616.74400000000003</v>
      </c>
      <c r="N99" s="17">
        <v>765.39200000000005</v>
      </c>
      <c r="O99" s="17">
        <v>782.42700000000002</v>
      </c>
      <c r="P99" s="17">
        <v>678.49</v>
      </c>
      <c r="Q99" s="17">
        <v>722.33600000000001</v>
      </c>
      <c r="R99" s="17">
        <v>729.31100000000004</v>
      </c>
      <c r="S99" s="17">
        <v>739.16899999999998</v>
      </c>
      <c r="T99" s="17">
        <v>709.24900000000002</v>
      </c>
      <c r="U99" s="17">
        <v>716.47900000000004</v>
      </c>
      <c r="V99" s="17">
        <v>697.44899999999996</v>
      </c>
      <c r="W99" s="17">
        <v>759.995</v>
      </c>
      <c r="X99" s="17">
        <v>742.32100000000003</v>
      </c>
      <c r="Y99" s="17">
        <v>752.05499999999995</v>
      </c>
      <c r="Z99" s="17">
        <v>854.36199999999997</v>
      </c>
      <c r="AA99" s="17">
        <v>663.02800000000002</v>
      </c>
      <c r="AB99" s="17">
        <v>678.48400000000004</v>
      </c>
      <c r="AC99" s="17">
        <v>761.88400000000001</v>
      </c>
      <c r="AD99" s="17">
        <v>661.11500000000001</v>
      </c>
      <c r="AE99" s="17">
        <v>763.61199999999997</v>
      </c>
      <c r="AF99" s="17">
        <v>758.37800000000004</v>
      </c>
      <c r="AG99" s="17">
        <v>758.37800000000004</v>
      </c>
      <c r="AH99" s="17">
        <v>757.43600000000004</v>
      </c>
      <c r="AI99" s="17">
        <v>653.37</v>
      </c>
      <c r="AJ99" s="17">
        <v>765.9</v>
      </c>
      <c r="AK99" s="17">
        <v>795.04</v>
      </c>
      <c r="AL99" s="17">
        <v>757.71900000000005</v>
      </c>
      <c r="AM99" s="17">
        <v>710.85799999999995</v>
      </c>
      <c r="AN99" s="17">
        <v>773.37199999999996</v>
      </c>
      <c r="AO99" s="17">
        <v>693.50699999999995</v>
      </c>
    </row>
    <row r="100" spans="1:41" x14ac:dyDescent="0.35">
      <c r="A100" s="17">
        <v>648.29399999999998</v>
      </c>
      <c r="B100" s="17">
        <v>707.18899999999996</v>
      </c>
      <c r="C100" s="17">
        <v>735.57299999999998</v>
      </c>
      <c r="D100" s="17">
        <v>768.88499999999999</v>
      </c>
      <c r="E100" s="17">
        <v>711.26800000000003</v>
      </c>
      <c r="F100" s="17">
        <v>806.45399999999995</v>
      </c>
      <c r="G100" s="17">
        <v>663.08699999999999</v>
      </c>
      <c r="H100" s="17">
        <v>705.45399999999995</v>
      </c>
      <c r="I100" s="17">
        <v>701.40200000000004</v>
      </c>
      <c r="J100" s="17">
        <v>707.31399999999996</v>
      </c>
      <c r="K100" s="17">
        <v>663.81200000000001</v>
      </c>
      <c r="L100" s="17">
        <v>672.798</v>
      </c>
      <c r="M100" s="17">
        <v>617.91800000000001</v>
      </c>
      <c r="N100" s="17">
        <v>765.72900000000004</v>
      </c>
      <c r="O100" s="17">
        <v>783.23599999999999</v>
      </c>
      <c r="P100" s="17">
        <v>678.52700000000004</v>
      </c>
      <c r="Q100" s="17">
        <v>722.39499999999998</v>
      </c>
      <c r="R100" s="17">
        <v>730.11800000000005</v>
      </c>
      <c r="S100" s="17">
        <v>739.48699999999997</v>
      </c>
      <c r="T100" s="17">
        <v>709.96299999999997</v>
      </c>
      <c r="U100" s="17">
        <v>716.81899999999996</v>
      </c>
      <c r="V100" s="17">
        <v>698.34699999999998</v>
      </c>
      <c r="W100" s="17">
        <v>763.63400000000001</v>
      </c>
      <c r="X100" s="17">
        <v>743.12</v>
      </c>
      <c r="Y100" s="17">
        <v>753.21299999999997</v>
      </c>
      <c r="Z100" s="17">
        <v>854.85599999999999</v>
      </c>
      <c r="AA100" s="17">
        <v>663.12300000000005</v>
      </c>
      <c r="AB100" s="17">
        <v>678.86500000000001</v>
      </c>
      <c r="AC100" s="17">
        <v>768.33500000000004</v>
      </c>
      <c r="AD100" s="17">
        <v>662.40800000000002</v>
      </c>
      <c r="AE100" s="17">
        <v>763.952</v>
      </c>
      <c r="AF100" s="17">
        <v>759.40599999999995</v>
      </c>
      <c r="AG100" s="17">
        <v>759.40599999999995</v>
      </c>
      <c r="AH100" s="17">
        <v>757.75</v>
      </c>
      <c r="AI100" s="17">
        <v>654.303</v>
      </c>
      <c r="AJ100" s="17">
        <v>768.43600000000004</v>
      </c>
      <c r="AK100" s="17">
        <v>797.70100000000002</v>
      </c>
      <c r="AL100" s="17">
        <v>759.63199999999995</v>
      </c>
      <c r="AM100" s="17">
        <v>711.37800000000004</v>
      </c>
      <c r="AN100" s="17">
        <v>773.71699999999998</v>
      </c>
      <c r="AO100" s="17">
        <v>694.54399999999998</v>
      </c>
    </row>
    <row r="101" spans="1:41" x14ac:dyDescent="0.35">
      <c r="A101" s="17">
        <v>651.97299999999996</v>
      </c>
      <c r="B101" s="17">
        <v>707.35400000000004</v>
      </c>
      <c r="C101" s="17">
        <v>737.73900000000003</v>
      </c>
      <c r="D101" s="17">
        <v>768.99099999999999</v>
      </c>
      <c r="E101" s="17">
        <v>711.28</v>
      </c>
      <c r="F101" s="17">
        <v>810.375</v>
      </c>
      <c r="G101" s="17">
        <v>663.88599999999997</v>
      </c>
      <c r="H101" s="17">
        <v>705.49099999999999</v>
      </c>
      <c r="I101" s="17">
        <v>702.38</v>
      </c>
      <c r="J101" s="17">
        <v>710.50199999999995</v>
      </c>
      <c r="K101" s="17">
        <v>664.23199999999997</v>
      </c>
      <c r="L101" s="17">
        <v>673.97500000000002</v>
      </c>
      <c r="M101" s="17">
        <v>618.01599999999996</v>
      </c>
      <c r="N101" s="17">
        <v>766.68200000000002</v>
      </c>
      <c r="O101" s="17">
        <v>783.56500000000005</v>
      </c>
      <c r="P101" s="17">
        <v>681.66200000000003</v>
      </c>
      <c r="Q101" s="17">
        <v>722.56200000000001</v>
      </c>
      <c r="R101" s="17">
        <v>732.01199999999994</v>
      </c>
      <c r="S101" s="17">
        <v>739.73800000000006</v>
      </c>
      <c r="T101" s="17">
        <v>710.35199999999998</v>
      </c>
      <c r="U101" s="17">
        <v>716.97699999999998</v>
      </c>
      <c r="V101" s="17">
        <v>698.84</v>
      </c>
      <c r="W101" s="17">
        <v>766.34299999999996</v>
      </c>
      <c r="X101" s="17">
        <v>744.65700000000004</v>
      </c>
      <c r="Y101" s="17">
        <v>754.39</v>
      </c>
      <c r="Z101" s="17">
        <v>857.04700000000003</v>
      </c>
      <c r="AA101" s="17">
        <v>666.94799999999998</v>
      </c>
      <c r="AB101" s="17">
        <v>681.16800000000001</v>
      </c>
      <c r="AC101" s="17">
        <v>769.73299999999995</v>
      </c>
      <c r="AD101" s="17">
        <v>663.48</v>
      </c>
      <c r="AE101" s="17">
        <v>765.88599999999997</v>
      </c>
      <c r="AF101" s="17">
        <v>760.78200000000004</v>
      </c>
      <c r="AG101" s="17">
        <v>760.78200000000004</v>
      </c>
      <c r="AH101" s="17">
        <v>758.47699999999998</v>
      </c>
      <c r="AI101" s="17">
        <v>654.73699999999997</v>
      </c>
      <c r="AJ101" s="17">
        <v>768.96400000000006</v>
      </c>
      <c r="AK101" s="17">
        <v>798.154</v>
      </c>
      <c r="AL101" s="17">
        <v>760.71299999999997</v>
      </c>
      <c r="AM101" s="17">
        <v>711.63</v>
      </c>
      <c r="AN101" s="17">
        <v>776.41</v>
      </c>
      <c r="AO101" s="17">
        <v>695.423</v>
      </c>
    </row>
    <row r="102" spans="1:41" x14ac:dyDescent="0.35">
      <c r="A102" s="17">
        <v>652.82399999999996</v>
      </c>
      <c r="B102" s="17">
        <v>708.7</v>
      </c>
      <c r="C102" s="17">
        <v>738.71900000000005</v>
      </c>
      <c r="D102" s="17">
        <v>769.73299999999995</v>
      </c>
      <c r="E102" s="17">
        <v>711.33600000000001</v>
      </c>
      <c r="F102" s="17">
        <v>811.12800000000004</v>
      </c>
      <c r="G102" s="17">
        <v>664.17700000000002</v>
      </c>
      <c r="H102" s="17">
        <v>706.44600000000003</v>
      </c>
      <c r="I102" s="17">
        <v>702.59</v>
      </c>
      <c r="J102" s="17">
        <v>710.90099999999995</v>
      </c>
      <c r="K102" s="17">
        <v>664.68799999999999</v>
      </c>
      <c r="L102" s="17">
        <v>674.44299999999998</v>
      </c>
      <c r="M102" s="17">
        <v>621.02800000000002</v>
      </c>
      <c r="N102" s="17">
        <v>767.548</v>
      </c>
      <c r="O102" s="17">
        <v>783.87800000000004</v>
      </c>
      <c r="P102" s="17">
        <v>682.00300000000004</v>
      </c>
      <c r="Q102" s="17">
        <v>723.36500000000001</v>
      </c>
      <c r="R102" s="17">
        <v>733.96100000000001</v>
      </c>
      <c r="S102" s="17">
        <v>739.84900000000005</v>
      </c>
      <c r="T102" s="17">
        <v>710.69899999999996</v>
      </c>
      <c r="U102" s="17">
        <v>718.85500000000002</v>
      </c>
      <c r="V102" s="17">
        <v>699.37900000000002</v>
      </c>
      <c r="W102" s="17">
        <v>766.51900000000001</v>
      </c>
      <c r="X102" s="17">
        <v>745.3</v>
      </c>
      <c r="Y102" s="17">
        <v>755.57299999999998</v>
      </c>
      <c r="Z102" s="17">
        <v>857.36400000000003</v>
      </c>
      <c r="AA102" s="17">
        <v>668.89300000000003</v>
      </c>
      <c r="AB102" s="17">
        <v>682.06799999999998</v>
      </c>
      <c r="AC102" s="17">
        <v>772.04499999999996</v>
      </c>
      <c r="AD102" s="17">
        <v>669.34199999999998</v>
      </c>
      <c r="AE102" s="17">
        <v>767.66200000000003</v>
      </c>
      <c r="AF102" s="17">
        <v>760.82600000000002</v>
      </c>
      <c r="AG102" s="17">
        <v>760.82600000000002</v>
      </c>
      <c r="AH102" s="17">
        <v>758.60199999999998</v>
      </c>
      <c r="AI102" s="17">
        <v>655.95699999999999</v>
      </c>
      <c r="AJ102" s="17">
        <v>770.04600000000005</v>
      </c>
      <c r="AK102" s="17">
        <v>798.524</v>
      </c>
      <c r="AL102" s="17">
        <v>762.67100000000005</v>
      </c>
      <c r="AM102" s="17">
        <v>723.96900000000005</v>
      </c>
      <c r="AN102" s="17">
        <v>785.11800000000005</v>
      </c>
      <c r="AO102" s="17">
        <v>696.29</v>
      </c>
    </row>
    <row r="103" spans="1:41" x14ac:dyDescent="0.35">
      <c r="A103" s="17">
        <v>655.79399999999998</v>
      </c>
      <c r="B103" s="17">
        <v>712.68899999999996</v>
      </c>
      <c r="C103" s="17">
        <v>743.75099999999998</v>
      </c>
      <c r="D103" s="17">
        <v>770.45299999999997</v>
      </c>
      <c r="E103" s="17">
        <v>711.76700000000005</v>
      </c>
      <c r="F103" s="17">
        <v>812.03399999999999</v>
      </c>
      <c r="G103" s="17">
        <v>664.55200000000002</v>
      </c>
      <c r="H103" s="17">
        <v>707.79499999999996</v>
      </c>
      <c r="I103" s="17">
        <v>703.31</v>
      </c>
      <c r="J103" s="17">
        <v>711.06899999999996</v>
      </c>
      <c r="K103" s="17">
        <v>664.99599999999998</v>
      </c>
      <c r="L103" s="17">
        <v>675.22699999999998</v>
      </c>
      <c r="M103" s="17">
        <v>622.26199999999994</v>
      </c>
      <c r="N103" s="17">
        <v>767.58</v>
      </c>
      <c r="O103" s="17">
        <v>785.23900000000003</v>
      </c>
      <c r="P103" s="17">
        <v>685.505</v>
      </c>
      <c r="Q103" s="17">
        <v>726.52700000000004</v>
      </c>
      <c r="R103" s="17">
        <v>733.976</v>
      </c>
      <c r="S103" s="17">
        <v>741.04700000000003</v>
      </c>
      <c r="T103" s="17">
        <v>712.005</v>
      </c>
      <c r="U103" s="17">
        <v>719.75099999999998</v>
      </c>
      <c r="V103" s="17">
        <v>699.73800000000006</v>
      </c>
      <c r="W103" s="17">
        <v>768.48299999999995</v>
      </c>
      <c r="X103" s="17">
        <v>748.62699999999995</v>
      </c>
      <c r="Y103" s="17">
        <v>756</v>
      </c>
      <c r="Z103" s="17">
        <v>858.27200000000005</v>
      </c>
      <c r="AA103" s="17">
        <v>674.36800000000005</v>
      </c>
      <c r="AB103" s="17">
        <v>682.572</v>
      </c>
      <c r="AC103" s="17">
        <v>772.85299999999995</v>
      </c>
      <c r="AD103" s="17">
        <v>671.96699999999998</v>
      </c>
      <c r="AE103" s="17">
        <v>768.03399999999999</v>
      </c>
      <c r="AF103" s="17">
        <v>761.97</v>
      </c>
      <c r="AG103" s="17">
        <v>761.97</v>
      </c>
      <c r="AH103" s="17">
        <v>759.59199999999998</v>
      </c>
      <c r="AI103" s="17">
        <v>655.976</v>
      </c>
      <c r="AJ103" s="17">
        <v>770.26300000000003</v>
      </c>
      <c r="AK103" s="17">
        <v>800.755</v>
      </c>
      <c r="AL103" s="17">
        <v>763.51599999999996</v>
      </c>
      <c r="AM103" s="17">
        <v>724.505</v>
      </c>
      <c r="AN103" s="17">
        <v>789.98199999999997</v>
      </c>
      <c r="AO103" s="17">
        <v>697.00800000000004</v>
      </c>
    </row>
    <row r="104" spans="1:41" x14ac:dyDescent="0.35">
      <c r="A104" s="17">
        <v>658.39800000000002</v>
      </c>
      <c r="B104" s="17">
        <v>714.1</v>
      </c>
      <c r="C104" s="17">
        <v>745.71299999999997</v>
      </c>
      <c r="D104" s="17">
        <v>770.67200000000003</v>
      </c>
      <c r="E104" s="17">
        <v>714.44200000000001</v>
      </c>
      <c r="F104" s="17">
        <v>814.22400000000005</v>
      </c>
      <c r="G104" s="17">
        <v>665.16099999999994</v>
      </c>
      <c r="H104" s="17">
        <v>707.85799999999995</v>
      </c>
      <c r="I104" s="17">
        <v>703.42700000000002</v>
      </c>
      <c r="J104" s="17">
        <v>711.75900000000001</v>
      </c>
      <c r="K104" s="17">
        <v>667.61199999999997</v>
      </c>
      <c r="L104" s="17">
        <v>675.375</v>
      </c>
      <c r="M104" s="17">
        <v>622.41099999999994</v>
      </c>
      <c r="N104" s="17">
        <v>773.43299999999999</v>
      </c>
      <c r="O104" s="17">
        <v>786.40099999999995</v>
      </c>
      <c r="P104" s="17">
        <v>686.29300000000001</v>
      </c>
      <c r="Q104" s="17">
        <v>727.67</v>
      </c>
      <c r="R104" s="17">
        <v>734.03599999999994</v>
      </c>
      <c r="S104" s="17">
        <v>742.57500000000005</v>
      </c>
      <c r="T104" s="17">
        <v>712.93700000000001</v>
      </c>
      <c r="U104" s="17">
        <v>720.47199999999998</v>
      </c>
      <c r="V104" s="17">
        <v>699.84</v>
      </c>
      <c r="W104" s="17">
        <v>772.20699999999999</v>
      </c>
      <c r="X104" s="17">
        <v>748.91800000000001</v>
      </c>
      <c r="Y104" s="17">
        <v>757.76499999999999</v>
      </c>
      <c r="Z104" s="17">
        <v>858.43399999999997</v>
      </c>
      <c r="AA104" s="17">
        <v>675.32299999999998</v>
      </c>
      <c r="AB104" s="17">
        <v>683.78399999999999</v>
      </c>
      <c r="AC104" s="17">
        <v>773.48699999999997</v>
      </c>
      <c r="AD104" s="17">
        <v>674.28899999999999</v>
      </c>
      <c r="AE104" s="17">
        <v>771.47699999999998</v>
      </c>
      <c r="AF104" s="17">
        <v>763.87599999999998</v>
      </c>
      <c r="AG104" s="17">
        <v>763.87599999999998</v>
      </c>
      <c r="AH104" s="17">
        <v>760.15499999999997</v>
      </c>
      <c r="AI104" s="17">
        <v>657.702</v>
      </c>
      <c r="AJ104" s="17">
        <v>771.02200000000005</v>
      </c>
      <c r="AK104" s="17">
        <v>802.34900000000005</v>
      </c>
      <c r="AL104" s="17">
        <v>765.65800000000002</v>
      </c>
      <c r="AM104" s="17">
        <v>725.04200000000003</v>
      </c>
      <c r="AN104" s="17">
        <v>795.19</v>
      </c>
      <c r="AO104" s="17">
        <v>698.08100000000002</v>
      </c>
    </row>
    <row r="105" spans="1:41" x14ac:dyDescent="0.35">
      <c r="A105" s="17">
        <v>659.33199999999999</v>
      </c>
      <c r="B105" s="17">
        <v>715.33399999999995</v>
      </c>
      <c r="C105" s="17">
        <v>748.23900000000003</v>
      </c>
      <c r="D105" s="17">
        <v>770.71900000000005</v>
      </c>
      <c r="E105" s="17">
        <v>715.05899999999997</v>
      </c>
      <c r="F105" s="17">
        <v>814.51400000000001</v>
      </c>
      <c r="G105" s="17">
        <v>666.12599999999998</v>
      </c>
      <c r="H105" s="17">
        <v>707.98800000000006</v>
      </c>
      <c r="I105" s="17">
        <v>706.58399999999995</v>
      </c>
      <c r="J105" s="17">
        <v>714.327</v>
      </c>
      <c r="K105" s="17">
        <v>672.45100000000002</v>
      </c>
      <c r="L105" s="17">
        <v>676.452</v>
      </c>
      <c r="M105" s="17">
        <v>622.42499999999995</v>
      </c>
      <c r="N105" s="17">
        <v>775.98</v>
      </c>
      <c r="O105" s="17">
        <v>786.41200000000003</v>
      </c>
      <c r="P105" s="17">
        <v>688.15</v>
      </c>
      <c r="Q105" s="17">
        <v>729.13099999999997</v>
      </c>
      <c r="R105" s="17">
        <v>736.37699999999995</v>
      </c>
      <c r="S105" s="17">
        <v>743.31299999999999</v>
      </c>
      <c r="T105" s="17">
        <v>713.05399999999997</v>
      </c>
      <c r="U105" s="17">
        <v>723.64599999999996</v>
      </c>
      <c r="V105" s="17">
        <v>701.56899999999996</v>
      </c>
      <c r="W105" s="17">
        <v>772.78</v>
      </c>
      <c r="X105" s="17">
        <v>749.41800000000001</v>
      </c>
      <c r="Y105" s="17">
        <v>758.32600000000002</v>
      </c>
      <c r="Z105" s="17">
        <v>858.44</v>
      </c>
      <c r="AA105" s="17">
        <v>676.89300000000003</v>
      </c>
      <c r="AB105" s="17">
        <v>685.94200000000001</v>
      </c>
      <c r="AC105" s="17">
        <v>775.87199999999996</v>
      </c>
      <c r="AD105" s="17">
        <v>674.63900000000001</v>
      </c>
      <c r="AE105" s="17">
        <v>773.95500000000004</v>
      </c>
      <c r="AF105" s="17">
        <v>763.98299999999995</v>
      </c>
      <c r="AG105" s="17">
        <v>763.98299999999995</v>
      </c>
      <c r="AH105" s="17">
        <v>760.39400000000001</v>
      </c>
      <c r="AI105" s="17">
        <v>662.16600000000005</v>
      </c>
      <c r="AJ105" s="17">
        <v>773.19100000000003</v>
      </c>
      <c r="AK105" s="17">
        <v>802.69200000000001</v>
      </c>
      <c r="AL105" s="17">
        <v>767.07899999999995</v>
      </c>
      <c r="AM105" s="17">
        <v>725.81200000000001</v>
      </c>
      <c r="AN105" s="17">
        <v>798.30700000000002</v>
      </c>
      <c r="AO105" s="17">
        <v>699.58399999999995</v>
      </c>
    </row>
    <row r="106" spans="1:41" x14ac:dyDescent="0.35">
      <c r="A106" s="17">
        <v>661.61699999999996</v>
      </c>
      <c r="B106" s="17">
        <v>716.23099999999999</v>
      </c>
      <c r="C106" s="17">
        <v>749.149</v>
      </c>
      <c r="D106" s="17">
        <v>772.53800000000001</v>
      </c>
      <c r="E106" s="17">
        <v>716.99099999999999</v>
      </c>
      <c r="F106" s="17">
        <v>815.29600000000005</v>
      </c>
      <c r="G106" s="17">
        <v>667.47500000000002</v>
      </c>
      <c r="H106" s="17">
        <v>708.24300000000005</v>
      </c>
      <c r="I106" s="17">
        <v>706.69299999999998</v>
      </c>
      <c r="J106" s="17">
        <v>714.654</v>
      </c>
      <c r="K106" s="17">
        <v>673.92</v>
      </c>
      <c r="L106" s="17">
        <v>676.85799999999995</v>
      </c>
      <c r="M106" s="17">
        <v>622.88400000000001</v>
      </c>
      <c r="N106" s="17">
        <v>776.16399999999999</v>
      </c>
      <c r="O106" s="17">
        <v>787.52099999999996</v>
      </c>
      <c r="P106" s="17">
        <v>691.827</v>
      </c>
      <c r="Q106" s="17">
        <v>731.298</v>
      </c>
      <c r="R106" s="17">
        <v>736.54700000000003</v>
      </c>
      <c r="S106" s="17">
        <v>743.67</v>
      </c>
      <c r="T106" s="17">
        <v>713.726</v>
      </c>
      <c r="U106" s="17">
        <v>724.04700000000003</v>
      </c>
      <c r="V106" s="17">
        <v>702.96500000000003</v>
      </c>
      <c r="W106" s="17">
        <v>780.68899999999996</v>
      </c>
      <c r="X106" s="17">
        <v>751.94799999999998</v>
      </c>
      <c r="Y106" s="17">
        <v>759.90200000000004</v>
      </c>
      <c r="Z106" s="17">
        <v>859.375</v>
      </c>
      <c r="AA106" s="17">
        <v>678.00699999999995</v>
      </c>
      <c r="AB106" s="17">
        <v>688.70799999999997</v>
      </c>
      <c r="AC106" s="17">
        <v>777.22500000000002</v>
      </c>
      <c r="AD106" s="17">
        <v>675.44200000000001</v>
      </c>
      <c r="AE106" s="17">
        <v>775.56399999999996</v>
      </c>
      <c r="AF106" s="17">
        <v>764.20699999999999</v>
      </c>
      <c r="AG106" s="17">
        <v>764.20699999999999</v>
      </c>
      <c r="AH106" s="17">
        <v>761.19799999999998</v>
      </c>
      <c r="AI106" s="17">
        <v>663.71699999999998</v>
      </c>
      <c r="AJ106" s="17">
        <v>773.32600000000002</v>
      </c>
      <c r="AK106" s="17">
        <v>802.73199999999997</v>
      </c>
      <c r="AL106" s="17">
        <v>767.09900000000005</v>
      </c>
      <c r="AM106" s="17">
        <v>727.63199999999995</v>
      </c>
      <c r="AN106" s="17">
        <v>799.57500000000005</v>
      </c>
      <c r="AO106" s="17">
        <v>700.11500000000001</v>
      </c>
    </row>
    <row r="107" spans="1:41" x14ac:dyDescent="0.35">
      <c r="A107" s="17">
        <v>661.70899999999995</v>
      </c>
      <c r="B107" s="17">
        <v>717.11400000000003</v>
      </c>
      <c r="C107" s="17">
        <v>750.60400000000004</v>
      </c>
      <c r="D107" s="17">
        <v>775.6</v>
      </c>
      <c r="E107" s="17">
        <v>718.56299999999999</v>
      </c>
      <c r="F107" s="17">
        <v>816.10400000000004</v>
      </c>
      <c r="G107" s="17">
        <v>667.93299999999999</v>
      </c>
      <c r="H107" s="17">
        <v>708.41399999999999</v>
      </c>
      <c r="I107" s="17">
        <v>707.255</v>
      </c>
      <c r="J107" s="17">
        <v>715.55200000000002</v>
      </c>
      <c r="K107" s="17">
        <v>674.50400000000002</v>
      </c>
      <c r="L107" s="17">
        <v>677.91499999999996</v>
      </c>
      <c r="M107" s="17">
        <v>623.95899999999995</v>
      </c>
      <c r="N107" s="17">
        <v>776.64800000000002</v>
      </c>
      <c r="O107" s="17">
        <v>790.18899999999996</v>
      </c>
      <c r="P107" s="17">
        <v>692.745</v>
      </c>
      <c r="Q107" s="17">
        <v>738.62</v>
      </c>
      <c r="R107" s="17">
        <v>738.92899999999997</v>
      </c>
      <c r="S107" s="17">
        <v>746.07</v>
      </c>
      <c r="T107" s="17">
        <v>715.15800000000002</v>
      </c>
      <c r="U107" s="17">
        <v>728.28800000000001</v>
      </c>
      <c r="V107" s="17">
        <v>703.38599999999997</v>
      </c>
      <c r="W107" s="17">
        <v>781.95</v>
      </c>
      <c r="X107" s="17">
        <v>752.29300000000001</v>
      </c>
      <c r="Y107" s="17">
        <v>760.18899999999996</v>
      </c>
      <c r="Z107" s="17">
        <v>860.92100000000005</v>
      </c>
      <c r="AA107" s="17">
        <v>678.15700000000004</v>
      </c>
      <c r="AB107" s="17">
        <v>689.73800000000006</v>
      </c>
      <c r="AC107" s="17">
        <v>782.82799999999997</v>
      </c>
      <c r="AD107" s="17">
        <v>677.58199999999999</v>
      </c>
      <c r="AE107" s="17">
        <v>776.70899999999995</v>
      </c>
      <c r="AF107" s="17">
        <v>767.03</v>
      </c>
      <c r="AG107" s="17">
        <v>767.03</v>
      </c>
      <c r="AH107" s="17">
        <v>761.61900000000003</v>
      </c>
      <c r="AI107" s="17">
        <v>663.81500000000005</v>
      </c>
      <c r="AJ107" s="17">
        <v>773.74400000000003</v>
      </c>
      <c r="AK107" s="17">
        <v>803.11300000000006</v>
      </c>
      <c r="AL107" s="17">
        <v>767.76</v>
      </c>
      <c r="AM107" s="17">
        <v>728.39200000000005</v>
      </c>
      <c r="AN107" s="17">
        <v>799.77499999999998</v>
      </c>
      <c r="AO107" s="17">
        <v>700.91899999999998</v>
      </c>
    </row>
    <row r="108" spans="1:41" x14ac:dyDescent="0.35">
      <c r="A108" s="17">
        <v>662.01499999999999</v>
      </c>
      <c r="B108" s="17">
        <v>717.19500000000005</v>
      </c>
      <c r="C108" s="17">
        <v>750.64</v>
      </c>
      <c r="D108" s="17">
        <v>775.85799999999995</v>
      </c>
      <c r="E108" s="17">
        <v>722.44</v>
      </c>
      <c r="F108" s="17">
        <v>818.00099999999998</v>
      </c>
      <c r="G108" s="17">
        <v>667.96299999999997</v>
      </c>
      <c r="H108" s="17">
        <v>709.29700000000003</v>
      </c>
      <c r="I108" s="17">
        <v>709.05899999999997</v>
      </c>
      <c r="J108" s="17">
        <v>715.86400000000003</v>
      </c>
      <c r="K108" s="17">
        <v>674.90899999999999</v>
      </c>
      <c r="L108" s="17">
        <v>679.89</v>
      </c>
      <c r="M108" s="17">
        <v>624.55100000000004</v>
      </c>
      <c r="N108" s="17">
        <v>777.31299999999999</v>
      </c>
      <c r="O108" s="17">
        <v>792.38199999999995</v>
      </c>
      <c r="P108" s="17">
        <v>693.90599999999995</v>
      </c>
      <c r="Q108" s="17">
        <v>740.19500000000005</v>
      </c>
      <c r="R108" s="17">
        <v>738.97799999999995</v>
      </c>
      <c r="S108" s="17">
        <v>746.60599999999999</v>
      </c>
      <c r="T108" s="17">
        <v>716.36</v>
      </c>
      <c r="U108" s="17">
        <v>736.30499999999995</v>
      </c>
      <c r="V108" s="17">
        <v>704.38400000000001</v>
      </c>
      <c r="W108" s="17">
        <v>782.72199999999998</v>
      </c>
      <c r="X108" s="17">
        <v>754.71</v>
      </c>
      <c r="Y108" s="17">
        <v>761.36</v>
      </c>
      <c r="Z108" s="17">
        <v>863.84199999999998</v>
      </c>
      <c r="AA108" s="17">
        <v>678.16</v>
      </c>
      <c r="AB108" s="17">
        <v>690.62400000000002</v>
      </c>
      <c r="AC108" s="17">
        <v>785.88800000000003</v>
      </c>
      <c r="AD108" s="17">
        <v>678.72699999999998</v>
      </c>
      <c r="AE108" s="17">
        <v>777.00099999999998</v>
      </c>
      <c r="AF108" s="17">
        <v>769.66700000000003</v>
      </c>
      <c r="AG108" s="17">
        <v>769.66700000000003</v>
      </c>
      <c r="AH108" s="17">
        <v>762.99099999999999</v>
      </c>
      <c r="AI108" s="17">
        <v>664.82799999999997</v>
      </c>
      <c r="AJ108" s="17">
        <v>774.14</v>
      </c>
      <c r="AK108" s="17">
        <v>803.99</v>
      </c>
      <c r="AL108" s="17">
        <v>768.63199999999995</v>
      </c>
      <c r="AM108" s="17">
        <v>729.83799999999997</v>
      </c>
      <c r="AN108" s="17">
        <v>799.84199999999998</v>
      </c>
      <c r="AO108" s="17">
        <v>701.44799999999998</v>
      </c>
    </row>
    <row r="109" spans="1:41" x14ac:dyDescent="0.35">
      <c r="A109" s="17">
        <v>663.5</v>
      </c>
      <c r="B109" s="17">
        <v>717.45100000000002</v>
      </c>
      <c r="C109" s="17">
        <v>750.67100000000005</v>
      </c>
      <c r="D109" s="17">
        <v>775.94799999999998</v>
      </c>
      <c r="E109" s="17">
        <v>724.53399999999999</v>
      </c>
      <c r="F109" s="17">
        <v>820.21299999999997</v>
      </c>
      <c r="G109" s="17">
        <v>668.94</v>
      </c>
      <c r="H109" s="17">
        <v>709.40599999999995</v>
      </c>
      <c r="I109" s="17">
        <v>711.99800000000005</v>
      </c>
      <c r="J109" s="17">
        <v>720.56500000000005</v>
      </c>
      <c r="K109" s="17">
        <v>676.37300000000005</v>
      </c>
      <c r="L109" s="17">
        <v>681.31600000000003</v>
      </c>
      <c r="M109" s="17">
        <v>625.22699999999998</v>
      </c>
      <c r="N109" s="17">
        <v>777.38199999999995</v>
      </c>
      <c r="O109" s="17">
        <v>793.202</v>
      </c>
      <c r="P109" s="17">
        <v>694.05100000000004</v>
      </c>
      <c r="Q109" s="17">
        <v>741.39599999999996</v>
      </c>
      <c r="R109" s="17">
        <v>739.51499999999999</v>
      </c>
      <c r="S109" s="17">
        <v>747.11500000000001</v>
      </c>
      <c r="T109" s="17">
        <v>716.97799999999995</v>
      </c>
      <c r="U109" s="17">
        <v>737.58699999999999</v>
      </c>
      <c r="V109" s="17">
        <v>704.60400000000004</v>
      </c>
      <c r="W109" s="17">
        <v>784.08199999999999</v>
      </c>
      <c r="X109" s="17">
        <v>755.44200000000001</v>
      </c>
      <c r="Y109" s="17">
        <v>762.61699999999996</v>
      </c>
      <c r="Z109" s="17">
        <v>866.18700000000001</v>
      </c>
      <c r="AA109" s="17">
        <v>681.721</v>
      </c>
      <c r="AB109" s="17">
        <v>691.19799999999998</v>
      </c>
      <c r="AC109" s="17">
        <v>788.50800000000004</v>
      </c>
      <c r="AD109" s="17">
        <v>679.57600000000002</v>
      </c>
      <c r="AE109" s="17">
        <v>779.72500000000002</v>
      </c>
      <c r="AF109" s="17">
        <v>771.10299999999995</v>
      </c>
      <c r="AG109" s="17">
        <v>771.10299999999995</v>
      </c>
      <c r="AH109" s="17">
        <v>763.54899999999998</v>
      </c>
      <c r="AI109" s="17">
        <v>665.83399999999995</v>
      </c>
      <c r="AJ109" s="17">
        <v>774.74300000000005</v>
      </c>
      <c r="AK109" s="17">
        <v>806.09</v>
      </c>
      <c r="AL109" s="17">
        <v>770.37</v>
      </c>
      <c r="AM109" s="17">
        <v>731.89800000000002</v>
      </c>
      <c r="AN109" s="17">
        <v>800.95699999999999</v>
      </c>
      <c r="AO109" s="17">
        <v>704.57299999999998</v>
      </c>
    </row>
    <row r="110" spans="1:41" x14ac:dyDescent="0.35">
      <c r="A110" s="17">
        <v>669.30399999999997</v>
      </c>
      <c r="B110" s="17">
        <v>717.721</v>
      </c>
      <c r="C110" s="17">
        <v>751.74400000000003</v>
      </c>
      <c r="D110" s="17">
        <v>776.654</v>
      </c>
      <c r="E110" s="17">
        <v>732.01800000000003</v>
      </c>
      <c r="F110" s="17">
        <v>821.03800000000001</v>
      </c>
      <c r="G110" s="17">
        <v>670.38199999999995</v>
      </c>
      <c r="H110" s="17">
        <v>709.447</v>
      </c>
      <c r="I110" s="17">
        <v>712.91600000000005</v>
      </c>
      <c r="J110" s="17">
        <v>722.34100000000001</v>
      </c>
      <c r="K110" s="17">
        <v>676.70399999999995</v>
      </c>
      <c r="L110" s="17">
        <v>682.51300000000003</v>
      </c>
      <c r="M110" s="17">
        <v>625.29</v>
      </c>
      <c r="N110" s="17">
        <v>778.74400000000003</v>
      </c>
      <c r="O110" s="17">
        <v>794.44899999999996</v>
      </c>
      <c r="P110" s="17">
        <v>694.64099999999996</v>
      </c>
      <c r="Q110" s="17">
        <v>743.01</v>
      </c>
      <c r="R110" s="17">
        <v>739.81200000000001</v>
      </c>
      <c r="S110" s="17">
        <v>747.48</v>
      </c>
      <c r="T110" s="17">
        <v>717.68799999999999</v>
      </c>
      <c r="U110" s="17">
        <v>737.70299999999997</v>
      </c>
      <c r="V110" s="17">
        <v>705.30799999999999</v>
      </c>
      <c r="W110" s="17">
        <v>787.27499999999998</v>
      </c>
      <c r="X110" s="17">
        <v>755.74099999999999</v>
      </c>
      <c r="Y110" s="17">
        <v>764.94799999999998</v>
      </c>
      <c r="Z110" s="17">
        <v>867.38499999999999</v>
      </c>
      <c r="AA110" s="17">
        <v>682.32500000000005</v>
      </c>
      <c r="AB110" s="17">
        <v>692.303</v>
      </c>
      <c r="AC110" s="17">
        <v>789.26</v>
      </c>
      <c r="AD110" s="17">
        <v>680.67100000000005</v>
      </c>
      <c r="AE110" s="17">
        <v>781.404</v>
      </c>
      <c r="AF110" s="17">
        <v>771.67899999999997</v>
      </c>
      <c r="AG110" s="17">
        <v>771.67899999999997</v>
      </c>
      <c r="AH110" s="17">
        <v>763.97500000000002</v>
      </c>
      <c r="AI110" s="17">
        <v>666.20600000000002</v>
      </c>
      <c r="AJ110" s="17">
        <v>776.13499999999999</v>
      </c>
      <c r="AK110" s="17">
        <v>806.17100000000005</v>
      </c>
      <c r="AL110" s="17">
        <v>771.53</v>
      </c>
      <c r="AM110" s="17">
        <v>735.07100000000003</v>
      </c>
      <c r="AN110" s="17">
        <v>801.38499999999999</v>
      </c>
      <c r="AO110" s="17">
        <v>705.19399999999996</v>
      </c>
    </row>
    <row r="111" spans="1:41" x14ac:dyDescent="0.35">
      <c r="A111" s="17">
        <v>669.50400000000002</v>
      </c>
      <c r="B111" s="17">
        <v>717.93</v>
      </c>
      <c r="C111" s="17">
        <v>753.06100000000004</v>
      </c>
      <c r="D111" s="17">
        <v>777.31799999999998</v>
      </c>
      <c r="E111" s="17">
        <v>733.15200000000004</v>
      </c>
      <c r="F111" s="17">
        <v>824.34299999999996</v>
      </c>
      <c r="G111" s="17">
        <v>671.28</v>
      </c>
      <c r="H111" s="17">
        <v>710.25800000000004</v>
      </c>
      <c r="I111" s="17">
        <v>713.90599999999995</v>
      </c>
      <c r="J111" s="17">
        <v>722.54499999999996</v>
      </c>
      <c r="K111" s="17">
        <v>677.16200000000003</v>
      </c>
      <c r="L111" s="17">
        <v>683.67600000000004</v>
      </c>
      <c r="M111" s="17">
        <v>627.05100000000004</v>
      </c>
      <c r="N111" s="17">
        <v>778.8</v>
      </c>
      <c r="O111" s="17">
        <v>796.404</v>
      </c>
      <c r="P111" s="17">
        <v>696.39200000000005</v>
      </c>
      <c r="Q111" s="17">
        <v>748.37300000000005</v>
      </c>
      <c r="R111" s="17">
        <v>740.27700000000004</v>
      </c>
      <c r="S111" s="17">
        <v>748.36500000000001</v>
      </c>
      <c r="T111" s="17">
        <v>719.70799999999997</v>
      </c>
      <c r="U111" s="17">
        <v>738.93299999999999</v>
      </c>
      <c r="V111" s="17">
        <v>706.17100000000005</v>
      </c>
      <c r="W111" s="17">
        <v>787.93700000000001</v>
      </c>
      <c r="X111" s="17">
        <v>755.79700000000003</v>
      </c>
      <c r="Y111" s="17">
        <v>770.07899999999995</v>
      </c>
      <c r="Z111" s="17">
        <v>868.13400000000001</v>
      </c>
      <c r="AA111" s="17">
        <v>687</v>
      </c>
      <c r="AB111" s="17">
        <v>692.46500000000003</v>
      </c>
      <c r="AC111" s="17">
        <v>790.05799999999999</v>
      </c>
      <c r="AD111" s="17">
        <v>681.87699999999995</v>
      </c>
      <c r="AE111" s="17">
        <v>781.88699999999994</v>
      </c>
      <c r="AF111" s="17">
        <v>776.63699999999994</v>
      </c>
      <c r="AG111" s="17">
        <v>776.63699999999994</v>
      </c>
      <c r="AH111" s="17">
        <v>764.25</v>
      </c>
      <c r="AI111" s="17">
        <v>666.33299999999997</v>
      </c>
      <c r="AJ111" s="17">
        <v>776.69399999999996</v>
      </c>
      <c r="AK111" s="17">
        <v>807.17100000000005</v>
      </c>
      <c r="AL111" s="17">
        <v>774.00300000000004</v>
      </c>
      <c r="AM111" s="17">
        <v>736.57299999999998</v>
      </c>
      <c r="AN111" s="17">
        <v>802.58699999999999</v>
      </c>
      <c r="AO111" s="17">
        <v>707.99800000000005</v>
      </c>
    </row>
    <row r="112" spans="1:41" x14ac:dyDescent="0.35">
      <c r="A112" s="17">
        <v>669.93600000000004</v>
      </c>
      <c r="B112" s="17">
        <v>718.23500000000001</v>
      </c>
      <c r="C112" s="17">
        <v>753.35500000000002</v>
      </c>
      <c r="D112" s="17">
        <v>777.42399999999998</v>
      </c>
      <c r="E112" s="17">
        <v>733.49900000000002</v>
      </c>
      <c r="F112" s="17">
        <v>825.05799999999999</v>
      </c>
      <c r="G112" s="17">
        <v>671.73400000000004</v>
      </c>
      <c r="H112" s="17">
        <v>710.40599999999995</v>
      </c>
      <c r="I112" s="17">
        <v>714.03200000000004</v>
      </c>
      <c r="J112" s="17">
        <v>724.10199999999998</v>
      </c>
      <c r="K112" s="17">
        <v>677.80700000000002</v>
      </c>
      <c r="L112" s="17">
        <v>684.07600000000002</v>
      </c>
      <c r="M112" s="17">
        <v>628.55100000000004</v>
      </c>
      <c r="N112" s="17">
        <v>779.20699999999999</v>
      </c>
      <c r="O112" s="17">
        <v>797.34</v>
      </c>
      <c r="P112" s="17">
        <v>696.48400000000004</v>
      </c>
      <c r="Q112" s="17">
        <v>749.59500000000003</v>
      </c>
      <c r="R112" s="17">
        <v>742.48400000000004</v>
      </c>
      <c r="S112" s="17">
        <v>749.89499999999998</v>
      </c>
      <c r="T112" s="17">
        <v>721.56799999999998</v>
      </c>
      <c r="U112" s="17">
        <v>747.85500000000002</v>
      </c>
      <c r="V112" s="17">
        <v>706.19500000000005</v>
      </c>
      <c r="W112" s="17">
        <v>788.29399999999998</v>
      </c>
      <c r="X112" s="17">
        <v>756.62</v>
      </c>
      <c r="Y112" s="17">
        <v>770.76400000000001</v>
      </c>
      <c r="Z112" s="17">
        <v>869.68</v>
      </c>
      <c r="AA112" s="17">
        <v>688.54399999999998</v>
      </c>
      <c r="AB112" s="17">
        <v>694.13400000000001</v>
      </c>
      <c r="AC112" s="17">
        <v>790.32100000000003</v>
      </c>
      <c r="AD112" s="17">
        <v>684.71500000000003</v>
      </c>
      <c r="AE112" s="17">
        <v>782.87199999999996</v>
      </c>
      <c r="AF112" s="17">
        <v>777.36599999999999</v>
      </c>
      <c r="AG112" s="17">
        <v>777.36599999999999</v>
      </c>
      <c r="AH112" s="17">
        <v>766.07</v>
      </c>
      <c r="AI112" s="17">
        <v>668.2</v>
      </c>
      <c r="AJ112" s="17">
        <v>776.72799999999995</v>
      </c>
      <c r="AK112" s="17">
        <v>808.33699999999999</v>
      </c>
      <c r="AL112" s="17">
        <v>774.62</v>
      </c>
      <c r="AM112" s="17">
        <v>742.327</v>
      </c>
      <c r="AN112" s="17">
        <v>803.30600000000004</v>
      </c>
      <c r="AO112" s="17">
        <v>708.28899999999999</v>
      </c>
    </row>
    <row r="113" spans="1:41" x14ac:dyDescent="0.35">
      <c r="A113" s="17">
        <v>670.74199999999996</v>
      </c>
      <c r="B113" s="17">
        <v>718.495</v>
      </c>
      <c r="C113" s="17">
        <v>756.23</v>
      </c>
      <c r="D113" s="17">
        <v>777.87599999999998</v>
      </c>
      <c r="E113" s="17">
        <v>737.94</v>
      </c>
      <c r="F113" s="17">
        <v>825.452</v>
      </c>
      <c r="G113" s="17">
        <v>671.798</v>
      </c>
      <c r="H113" s="17">
        <v>710.78</v>
      </c>
      <c r="I113" s="17">
        <v>714.68799999999999</v>
      </c>
      <c r="J113" s="17">
        <v>726.27800000000002</v>
      </c>
      <c r="K113" s="17">
        <v>679.55100000000004</v>
      </c>
      <c r="L113" s="17">
        <v>686.154</v>
      </c>
      <c r="M113" s="17">
        <v>628.66499999999996</v>
      </c>
      <c r="N113" s="17">
        <v>781.16600000000005</v>
      </c>
      <c r="O113" s="17">
        <v>799.98900000000003</v>
      </c>
      <c r="P113" s="17">
        <v>697.64</v>
      </c>
      <c r="Q113" s="17">
        <v>750.09</v>
      </c>
      <c r="R113" s="17">
        <v>743.65099999999995</v>
      </c>
      <c r="S113" s="17">
        <v>750.75400000000002</v>
      </c>
      <c r="T113" s="17">
        <v>722.01400000000001</v>
      </c>
      <c r="U113" s="17">
        <v>748.77200000000005</v>
      </c>
      <c r="V113" s="17">
        <v>706.471</v>
      </c>
      <c r="W113" s="17">
        <v>789.79</v>
      </c>
      <c r="X113" s="17">
        <v>756.74</v>
      </c>
      <c r="Y113" s="17">
        <v>771.12900000000002</v>
      </c>
      <c r="Z113" s="17">
        <v>870.94100000000003</v>
      </c>
      <c r="AA113" s="17">
        <v>690.55399999999997</v>
      </c>
      <c r="AB113" s="17">
        <v>695.67100000000005</v>
      </c>
      <c r="AC113" s="17">
        <v>791.38199999999995</v>
      </c>
      <c r="AD113" s="17">
        <v>685.79100000000005</v>
      </c>
      <c r="AE113" s="17">
        <v>784.80600000000004</v>
      </c>
      <c r="AF113" s="17">
        <v>781.553</v>
      </c>
      <c r="AG113" s="17">
        <v>781.553</v>
      </c>
      <c r="AH113" s="17">
        <v>766.31299999999999</v>
      </c>
      <c r="AI113" s="17">
        <v>670.46100000000001</v>
      </c>
      <c r="AJ113" s="17">
        <v>776.76099999999997</v>
      </c>
      <c r="AK113" s="17">
        <v>808.40099999999995</v>
      </c>
      <c r="AL113" s="17">
        <v>777.01800000000003</v>
      </c>
      <c r="AM113" s="17">
        <v>746.68399999999997</v>
      </c>
      <c r="AN113" s="17">
        <v>803.30799999999999</v>
      </c>
      <c r="AO113" s="17">
        <v>710.02</v>
      </c>
    </row>
    <row r="114" spans="1:41" x14ac:dyDescent="0.35">
      <c r="A114" s="17">
        <v>672.17</v>
      </c>
      <c r="B114" s="17">
        <v>719.56700000000001</v>
      </c>
      <c r="C114" s="17">
        <v>758.94600000000003</v>
      </c>
      <c r="D114" s="17">
        <v>780.11500000000001</v>
      </c>
      <c r="E114" s="17">
        <v>738.06899999999996</v>
      </c>
      <c r="F114" s="17">
        <v>825.59500000000003</v>
      </c>
      <c r="G114" s="17">
        <v>673.95299999999997</v>
      </c>
      <c r="H114" s="17">
        <v>711.26099999999997</v>
      </c>
      <c r="I114" s="17">
        <v>714.976</v>
      </c>
      <c r="J114" s="17">
        <v>726.827</v>
      </c>
      <c r="K114" s="17">
        <v>679.94799999999998</v>
      </c>
      <c r="L114" s="17">
        <v>686.38199999999995</v>
      </c>
      <c r="M114" s="17">
        <v>630.02800000000002</v>
      </c>
      <c r="N114" s="17">
        <v>781.46100000000001</v>
      </c>
      <c r="O114" s="17">
        <v>801.30600000000004</v>
      </c>
      <c r="P114" s="17">
        <v>698.88199999999995</v>
      </c>
      <c r="Q114" s="17">
        <v>752.46600000000001</v>
      </c>
      <c r="R114" s="17">
        <v>747.27599999999995</v>
      </c>
      <c r="S114" s="17">
        <v>752.18499999999995</v>
      </c>
      <c r="T114" s="17">
        <v>722.31799999999998</v>
      </c>
      <c r="U114" s="17">
        <v>749.71299999999997</v>
      </c>
      <c r="V114" s="17">
        <v>706.71500000000003</v>
      </c>
      <c r="W114" s="17">
        <v>790.22900000000004</v>
      </c>
      <c r="X114" s="17">
        <v>756.89499999999998</v>
      </c>
      <c r="Y114" s="17">
        <v>771.16800000000001</v>
      </c>
      <c r="Z114" s="17">
        <v>872.67200000000003</v>
      </c>
      <c r="AA114" s="17">
        <v>690.85900000000004</v>
      </c>
      <c r="AB114" s="17">
        <v>700.94899999999996</v>
      </c>
      <c r="AC114" s="17">
        <v>792.83900000000006</v>
      </c>
      <c r="AD114" s="17">
        <v>687.91099999999994</v>
      </c>
      <c r="AE114" s="17">
        <v>786.00699999999995</v>
      </c>
      <c r="AF114" s="17">
        <v>782.12099999999998</v>
      </c>
      <c r="AG114" s="17">
        <v>782.12099999999998</v>
      </c>
      <c r="AH114" s="17">
        <v>766.84699999999998</v>
      </c>
      <c r="AI114" s="17">
        <v>671.23400000000004</v>
      </c>
      <c r="AJ114" s="17">
        <v>777.81600000000003</v>
      </c>
      <c r="AK114" s="17">
        <v>808.99599999999998</v>
      </c>
      <c r="AL114" s="17">
        <v>779.85500000000002</v>
      </c>
      <c r="AM114" s="17">
        <v>747.83</v>
      </c>
      <c r="AN114" s="17">
        <v>807.01300000000003</v>
      </c>
      <c r="AO114" s="17">
        <v>711.495</v>
      </c>
    </row>
    <row r="115" spans="1:41" x14ac:dyDescent="0.35">
      <c r="A115" s="17">
        <v>672.327</v>
      </c>
      <c r="B115" s="17">
        <v>720.79200000000003</v>
      </c>
      <c r="C115" s="17">
        <v>763.90200000000004</v>
      </c>
      <c r="D115" s="17">
        <v>780.12599999999998</v>
      </c>
      <c r="E115" s="17">
        <v>748.09199999999998</v>
      </c>
      <c r="F115" s="17">
        <v>829.18399999999997</v>
      </c>
      <c r="G115" s="17">
        <v>674.12400000000002</v>
      </c>
      <c r="H115" s="17">
        <v>711.49900000000002</v>
      </c>
      <c r="I115" s="17">
        <v>715.54200000000003</v>
      </c>
      <c r="J115" s="17">
        <v>727.91600000000005</v>
      </c>
      <c r="K115" s="17">
        <v>680.89300000000003</v>
      </c>
      <c r="L115" s="17">
        <v>686.44200000000001</v>
      </c>
      <c r="M115" s="17">
        <v>634.81500000000005</v>
      </c>
      <c r="N115" s="17">
        <v>782.33500000000004</v>
      </c>
      <c r="O115" s="17">
        <v>802.34500000000003</v>
      </c>
      <c r="P115" s="17">
        <v>703.23299999999995</v>
      </c>
      <c r="Q115" s="17">
        <v>759.28899999999999</v>
      </c>
      <c r="R115" s="17">
        <v>747.52200000000005</v>
      </c>
      <c r="S115" s="17">
        <v>753.04300000000001</v>
      </c>
      <c r="T115" s="17">
        <v>722.43799999999999</v>
      </c>
      <c r="U115" s="17">
        <v>752.28800000000001</v>
      </c>
      <c r="V115" s="17">
        <v>706.87900000000002</v>
      </c>
      <c r="W115" s="17">
        <v>791.97</v>
      </c>
      <c r="X115" s="17">
        <v>758.077</v>
      </c>
      <c r="Y115" s="17">
        <v>771.78399999999999</v>
      </c>
      <c r="Z115" s="17">
        <v>872.88</v>
      </c>
      <c r="AA115" s="17">
        <v>693.61900000000003</v>
      </c>
      <c r="AB115" s="17">
        <v>702.61199999999997</v>
      </c>
      <c r="AC115" s="17">
        <v>793.30600000000004</v>
      </c>
      <c r="AD115" s="17">
        <v>687.95</v>
      </c>
      <c r="AE115" s="17">
        <v>790.67399999999998</v>
      </c>
      <c r="AF115" s="17">
        <v>782.904</v>
      </c>
      <c r="AG115" s="17">
        <v>782.904</v>
      </c>
      <c r="AH115" s="17">
        <v>767.12699999999995</v>
      </c>
      <c r="AI115" s="17">
        <v>671.29100000000005</v>
      </c>
      <c r="AJ115" s="17">
        <v>779.41600000000005</v>
      </c>
      <c r="AK115" s="17">
        <v>809.09100000000001</v>
      </c>
      <c r="AL115" s="17">
        <v>785.23699999999997</v>
      </c>
      <c r="AM115" s="17">
        <v>750.39099999999996</v>
      </c>
      <c r="AN115" s="17">
        <v>809.87800000000004</v>
      </c>
      <c r="AO115" s="17">
        <v>712.36199999999997</v>
      </c>
    </row>
    <row r="116" spans="1:41" x14ac:dyDescent="0.35">
      <c r="A116" s="17">
        <v>672.98699999999997</v>
      </c>
      <c r="B116" s="17">
        <v>720.91800000000001</v>
      </c>
      <c r="C116" s="17">
        <v>764.26900000000001</v>
      </c>
      <c r="D116" s="17">
        <v>780.43200000000002</v>
      </c>
      <c r="E116" s="17">
        <v>748.98299999999995</v>
      </c>
      <c r="F116" s="17">
        <v>829.33</v>
      </c>
      <c r="G116" s="17">
        <v>674.58500000000004</v>
      </c>
      <c r="H116" s="17">
        <v>711.72500000000002</v>
      </c>
      <c r="I116" s="17">
        <v>715.73900000000003</v>
      </c>
      <c r="J116" s="17">
        <v>728.20699999999999</v>
      </c>
      <c r="K116" s="17">
        <v>683.77800000000002</v>
      </c>
      <c r="L116" s="17">
        <v>687.16600000000005</v>
      </c>
      <c r="M116" s="17">
        <v>636.47799999999995</v>
      </c>
      <c r="N116" s="17">
        <v>783.21</v>
      </c>
      <c r="O116" s="17">
        <v>805.92700000000002</v>
      </c>
      <c r="P116" s="17">
        <v>704.81899999999996</v>
      </c>
      <c r="Q116" s="17">
        <v>759.72299999999996</v>
      </c>
      <c r="R116" s="17">
        <v>752.33299999999997</v>
      </c>
      <c r="S116" s="17">
        <v>753.73</v>
      </c>
      <c r="T116" s="17">
        <v>722.43899999999996</v>
      </c>
      <c r="U116" s="17">
        <v>754.90099999999995</v>
      </c>
      <c r="V116" s="17">
        <v>706.93399999999997</v>
      </c>
      <c r="W116" s="17">
        <v>792.04100000000005</v>
      </c>
      <c r="X116" s="17">
        <v>758.25800000000004</v>
      </c>
      <c r="Y116" s="17">
        <v>772.02099999999996</v>
      </c>
      <c r="Z116" s="17">
        <v>873.2</v>
      </c>
      <c r="AA116" s="17">
        <v>694.28399999999999</v>
      </c>
      <c r="AB116" s="17">
        <v>702.87599999999998</v>
      </c>
      <c r="AC116" s="17">
        <v>798.76800000000003</v>
      </c>
      <c r="AD116" s="17">
        <v>688.15099999999995</v>
      </c>
      <c r="AE116" s="17">
        <v>792.51099999999997</v>
      </c>
      <c r="AF116" s="17">
        <v>785.11599999999999</v>
      </c>
      <c r="AG116" s="17">
        <v>785.11599999999999</v>
      </c>
      <c r="AH116" s="17">
        <v>768.601</v>
      </c>
      <c r="AI116" s="17">
        <v>671.87900000000002</v>
      </c>
      <c r="AJ116" s="17">
        <v>779.60299999999995</v>
      </c>
      <c r="AK116" s="17">
        <v>811.52700000000004</v>
      </c>
      <c r="AL116" s="17">
        <v>786.04100000000005</v>
      </c>
      <c r="AM116" s="17">
        <v>751.73900000000003</v>
      </c>
      <c r="AN116" s="17">
        <v>810.15499999999997</v>
      </c>
      <c r="AO116" s="17">
        <v>712.53200000000004</v>
      </c>
    </row>
    <row r="117" spans="1:41" x14ac:dyDescent="0.35">
      <c r="A117" s="17">
        <v>673.65200000000004</v>
      </c>
      <c r="B117" s="17">
        <v>721.11800000000005</v>
      </c>
      <c r="C117" s="17">
        <v>766.28399999999999</v>
      </c>
      <c r="D117" s="17">
        <v>781.22199999999998</v>
      </c>
      <c r="E117" s="17">
        <v>751.63400000000001</v>
      </c>
      <c r="F117" s="17">
        <v>830.178</v>
      </c>
      <c r="G117" s="17">
        <v>674.59</v>
      </c>
      <c r="H117" s="17">
        <v>712.73299999999995</v>
      </c>
      <c r="I117" s="17">
        <v>718.42600000000004</v>
      </c>
      <c r="J117" s="17">
        <v>729.16800000000001</v>
      </c>
      <c r="K117" s="17">
        <v>683.84900000000005</v>
      </c>
      <c r="L117" s="17">
        <v>688.55200000000002</v>
      </c>
      <c r="M117" s="17">
        <v>636.82899999999995</v>
      </c>
      <c r="N117" s="17">
        <v>784.23800000000006</v>
      </c>
      <c r="O117" s="17">
        <v>807.74199999999996</v>
      </c>
      <c r="P117" s="17">
        <v>705.17600000000004</v>
      </c>
      <c r="Q117" s="17">
        <v>760.70500000000004</v>
      </c>
      <c r="R117" s="17">
        <v>752.64400000000001</v>
      </c>
      <c r="S117" s="17">
        <v>753.81100000000004</v>
      </c>
      <c r="T117" s="17">
        <v>725.31</v>
      </c>
      <c r="U117" s="17">
        <v>756.40899999999999</v>
      </c>
      <c r="V117" s="17">
        <v>707.44799999999998</v>
      </c>
      <c r="W117" s="17">
        <v>792.72799999999995</v>
      </c>
      <c r="X117" s="17">
        <v>758.48400000000004</v>
      </c>
      <c r="Y117" s="17">
        <v>774.65599999999995</v>
      </c>
      <c r="Z117" s="17">
        <v>874.41899999999998</v>
      </c>
      <c r="AA117" s="17">
        <v>697.69299999999998</v>
      </c>
      <c r="AB117" s="17">
        <v>703.22500000000002</v>
      </c>
      <c r="AC117" s="17">
        <v>804.35699999999997</v>
      </c>
      <c r="AD117" s="17">
        <v>688.44100000000003</v>
      </c>
      <c r="AE117" s="17">
        <v>793.52300000000002</v>
      </c>
      <c r="AF117" s="17">
        <v>787.70600000000002</v>
      </c>
      <c r="AG117" s="17">
        <v>787.70600000000002</v>
      </c>
      <c r="AH117" s="17">
        <v>768.70399999999995</v>
      </c>
      <c r="AI117" s="17">
        <v>672.61599999999999</v>
      </c>
      <c r="AJ117" s="17">
        <v>779.79899999999998</v>
      </c>
      <c r="AK117" s="17">
        <v>812.15800000000002</v>
      </c>
      <c r="AL117" s="17">
        <v>786.44299999999998</v>
      </c>
      <c r="AM117" s="17">
        <v>751.93899999999996</v>
      </c>
      <c r="AN117" s="17">
        <v>810.65499999999997</v>
      </c>
      <c r="AO117" s="17">
        <v>713.69200000000001</v>
      </c>
    </row>
    <row r="118" spans="1:41" x14ac:dyDescent="0.35">
      <c r="A118" s="17">
        <v>673.67200000000003</v>
      </c>
      <c r="B118" s="17">
        <v>722.31299999999999</v>
      </c>
      <c r="C118" s="17">
        <v>767.27099999999996</v>
      </c>
      <c r="D118" s="17">
        <v>781.66600000000005</v>
      </c>
      <c r="E118" s="17">
        <v>754.23699999999997</v>
      </c>
      <c r="F118" s="17">
        <v>830.45799999999997</v>
      </c>
      <c r="G118" s="17">
        <v>675.32399999999996</v>
      </c>
      <c r="H118" s="17">
        <v>713.19799999999998</v>
      </c>
      <c r="I118" s="17">
        <v>719.38699999999994</v>
      </c>
      <c r="J118" s="17">
        <v>730.69500000000005</v>
      </c>
      <c r="K118" s="17">
        <v>685.17100000000005</v>
      </c>
      <c r="L118" s="17">
        <v>689.05100000000004</v>
      </c>
      <c r="M118" s="17">
        <v>637.27300000000002</v>
      </c>
      <c r="N118" s="17">
        <v>784.61300000000006</v>
      </c>
      <c r="O118" s="17">
        <v>808.06399999999996</v>
      </c>
      <c r="P118" s="17">
        <v>707.154</v>
      </c>
      <c r="Q118" s="17">
        <v>761.29899999999998</v>
      </c>
      <c r="R118" s="17">
        <v>752.93499999999995</v>
      </c>
      <c r="S118" s="17">
        <v>754.76499999999999</v>
      </c>
      <c r="T118" s="17">
        <v>725.649</v>
      </c>
      <c r="U118" s="17">
        <v>758.67399999999998</v>
      </c>
      <c r="V118" s="17">
        <v>707.52099999999996</v>
      </c>
      <c r="W118" s="17">
        <v>795.57399999999996</v>
      </c>
      <c r="X118" s="17">
        <v>758.69100000000003</v>
      </c>
      <c r="Y118" s="17">
        <v>774.75099999999998</v>
      </c>
      <c r="Z118" s="17">
        <v>876.10900000000004</v>
      </c>
      <c r="AA118" s="17">
        <v>698.25300000000004</v>
      </c>
      <c r="AB118" s="17">
        <v>706.33900000000006</v>
      </c>
      <c r="AC118" s="17">
        <v>804.41499999999996</v>
      </c>
      <c r="AD118" s="17">
        <v>689.72400000000005</v>
      </c>
      <c r="AE118" s="17">
        <v>793.59500000000003</v>
      </c>
      <c r="AF118" s="17">
        <v>788.32299999999998</v>
      </c>
      <c r="AG118" s="17">
        <v>788.32299999999998</v>
      </c>
      <c r="AH118" s="17">
        <v>769.16300000000001</v>
      </c>
      <c r="AI118" s="17">
        <v>673.96</v>
      </c>
      <c r="AJ118" s="17">
        <v>780.12599999999998</v>
      </c>
      <c r="AK118" s="17">
        <v>813.31</v>
      </c>
      <c r="AL118" s="17">
        <v>788.81299999999999</v>
      </c>
      <c r="AM118" s="17">
        <v>753.75599999999997</v>
      </c>
      <c r="AN118" s="17">
        <v>810.73800000000006</v>
      </c>
      <c r="AO118" s="17">
        <v>714.149</v>
      </c>
    </row>
    <row r="119" spans="1:41" x14ac:dyDescent="0.35">
      <c r="A119" s="17">
        <v>673.9</v>
      </c>
      <c r="B119" s="17">
        <v>723.99699999999996</v>
      </c>
      <c r="C119" s="17">
        <v>768.45</v>
      </c>
      <c r="D119" s="17">
        <v>781.73</v>
      </c>
      <c r="E119" s="17">
        <v>754.36300000000006</v>
      </c>
      <c r="F119" s="17">
        <v>831.76199999999994</v>
      </c>
      <c r="G119" s="17">
        <v>676.33600000000001</v>
      </c>
      <c r="H119" s="17">
        <v>713.22</v>
      </c>
      <c r="I119" s="17">
        <v>722.03899999999999</v>
      </c>
      <c r="J119" s="17">
        <v>731.50300000000004</v>
      </c>
      <c r="K119" s="17">
        <v>685.46900000000005</v>
      </c>
      <c r="L119" s="17">
        <v>689.61900000000003</v>
      </c>
      <c r="M119" s="17">
        <v>638.32000000000005</v>
      </c>
      <c r="N119" s="17">
        <v>785.53700000000003</v>
      </c>
      <c r="O119" s="17">
        <v>808.67100000000005</v>
      </c>
      <c r="P119" s="17">
        <v>710.43299999999999</v>
      </c>
      <c r="Q119" s="17">
        <v>762.99699999999996</v>
      </c>
      <c r="R119" s="17">
        <v>753.42899999999997</v>
      </c>
      <c r="S119" s="17">
        <v>754.96199999999999</v>
      </c>
      <c r="T119" s="17">
        <v>726.65899999999999</v>
      </c>
      <c r="U119" s="17">
        <v>760.56399999999996</v>
      </c>
      <c r="V119" s="17">
        <v>707.60900000000004</v>
      </c>
      <c r="W119" s="17">
        <v>797.67600000000004</v>
      </c>
      <c r="X119" s="17">
        <v>761.98400000000004</v>
      </c>
      <c r="Y119" s="17">
        <v>777.57</v>
      </c>
      <c r="Z119" s="17">
        <v>879.68399999999997</v>
      </c>
      <c r="AA119" s="17">
        <v>698.38599999999997</v>
      </c>
      <c r="AB119" s="17">
        <v>706.69799999999998</v>
      </c>
      <c r="AC119" s="17">
        <v>805.05100000000004</v>
      </c>
      <c r="AD119" s="17">
        <v>690.74400000000003</v>
      </c>
      <c r="AE119" s="17">
        <v>794.25900000000001</v>
      </c>
      <c r="AF119" s="17">
        <v>789.52300000000002</v>
      </c>
      <c r="AG119" s="17">
        <v>789.52300000000002</v>
      </c>
      <c r="AH119" s="17">
        <v>769.23599999999999</v>
      </c>
      <c r="AI119" s="17">
        <v>673.96600000000001</v>
      </c>
      <c r="AJ119" s="17">
        <v>783.94100000000003</v>
      </c>
      <c r="AK119" s="17">
        <v>813.39200000000005</v>
      </c>
      <c r="AL119" s="17">
        <v>790.53399999999999</v>
      </c>
      <c r="AM119" s="17">
        <v>755.19899999999996</v>
      </c>
      <c r="AN119" s="17">
        <v>817.66899999999998</v>
      </c>
      <c r="AO119" s="17">
        <v>715.52700000000004</v>
      </c>
    </row>
    <row r="120" spans="1:41" x14ac:dyDescent="0.35">
      <c r="A120" s="17">
        <v>675.05100000000004</v>
      </c>
      <c r="B120" s="17">
        <v>725.928</v>
      </c>
      <c r="C120" s="17">
        <v>768.596</v>
      </c>
      <c r="D120" s="17">
        <v>783.67700000000002</v>
      </c>
      <c r="E120" s="17">
        <v>757.92499999999995</v>
      </c>
      <c r="F120" s="17">
        <v>831.87</v>
      </c>
      <c r="G120" s="17">
        <v>676.52599999999995</v>
      </c>
      <c r="H120" s="17">
        <v>713.34100000000001</v>
      </c>
      <c r="I120" s="17">
        <v>722.36599999999999</v>
      </c>
      <c r="J120" s="17">
        <v>731.61</v>
      </c>
      <c r="K120" s="17">
        <v>686.226</v>
      </c>
      <c r="L120" s="17">
        <v>689.69399999999996</v>
      </c>
      <c r="M120" s="17">
        <v>640.01400000000001</v>
      </c>
      <c r="N120" s="17">
        <v>785.63300000000004</v>
      </c>
      <c r="O120" s="17">
        <v>809.07600000000002</v>
      </c>
      <c r="P120" s="17">
        <v>711.96900000000005</v>
      </c>
      <c r="Q120" s="17">
        <v>763.33900000000006</v>
      </c>
      <c r="R120" s="17">
        <v>755.63800000000003</v>
      </c>
      <c r="S120" s="17">
        <v>756.97500000000002</v>
      </c>
      <c r="T120" s="17">
        <v>728.13400000000001</v>
      </c>
      <c r="U120" s="17">
        <v>761.30899999999997</v>
      </c>
      <c r="V120" s="17">
        <v>711.072</v>
      </c>
      <c r="W120" s="17">
        <v>798.32399999999996</v>
      </c>
      <c r="X120" s="17">
        <v>762.90599999999995</v>
      </c>
      <c r="Y120" s="17">
        <v>777.66300000000001</v>
      </c>
      <c r="Z120" s="17">
        <v>880.87099999999998</v>
      </c>
      <c r="AA120" s="17">
        <v>698.47799999999995</v>
      </c>
      <c r="AB120" s="17">
        <v>707.17899999999997</v>
      </c>
      <c r="AC120" s="17">
        <v>805.38699999999994</v>
      </c>
      <c r="AD120" s="17">
        <v>693.84299999999996</v>
      </c>
      <c r="AE120" s="17">
        <v>796.93299999999999</v>
      </c>
      <c r="AF120" s="17">
        <v>789.755</v>
      </c>
      <c r="AG120" s="17">
        <v>789.755</v>
      </c>
      <c r="AH120" s="17">
        <v>769.91099999999994</v>
      </c>
      <c r="AI120" s="17">
        <v>674.005</v>
      </c>
      <c r="AJ120" s="17">
        <v>785.07899999999995</v>
      </c>
      <c r="AK120" s="17">
        <v>816.96</v>
      </c>
      <c r="AL120" s="17">
        <v>790.86500000000001</v>
      </c>
      <c r="AM120" s="17">
        <v>755.37400000000002</v>
      </c>
      <c r="AN120" s="17">
        <v>818.57299999999998</v>
      </c>
      <c r="AO120" s="17">
        <v>715.73</v>
      </c>
    </row>
    <row r="121" spans="1:41" x14ac:dyDescent="0.35">
      <c r="A121" s="17">
        <v>675.43499999999995</v>
      </c>
      <c r="B121" s="17">
        <v>725.98199999999997</v>
      </c>
      <c r="C121" s="17">
        <v>769.25400000000002</v>
      </c>
      <c r="D121" s="17">
        <v>783.98099999999999</v>
      </c>
      <c r="E121" s="17">
        <v>758.54399999999998</v>
      </c>
      <c r="F121" s="17">
        <v>832.29499999999996</v>
      </c>
      <c r="G121" s="17">
        <v>679.20799999999997</v>
      </c>
      <c r="H121" s="17">
        <v>716.42499999999995</v>
      </c>
      <c r="I121" s="17">
        <v>725.60699999999997</v>
      </c>
      <c r="J121" s="17">
        <v>733.08799999999997</v>
      </c>
      <c r="K121" s="17">
        <v>687.226</v>
      </c>
      <c r="L121" s="17">
        <v>690.64200000000005</v>
      </c>
      <c r="M121" s="17">
        <v>640.84699999999998</v>
      </c>
      <c r="N121" s="17">
        <v>785.76599999999996</v>
      </c>
      <c r="O121" s="17">
        <v>811.28200000000004</v>
      </c>
      <c r="P121" s="17">
        <v>713.60500000000002</v>
      </c>
      <c r="Q121" s="17">
        <v>763.827</v>
      </c>
      <c r="R121" s="17">
        <v>756.51300000000003</v>
      </c>
      <c r="S121" s="17">
        <v>757.11800000000005</v>
      </c>
      <c r="T121" s="17">
        <v>728.59400000000005</v>
      </c>
      <c r="U121" s="17">
        <v>766.21500000000003</v>
      </c>
      <c r="V121" s="17">
        <v>711.8</v>
      </c>
      <c r="W121" s="17">
        <v>798.40899999999999</v>
      </c>
      <c r="X121" s="17">
        <v>763.49</v>
      </c>
      <c r="Y121" s="17">
        <v>779.99900000000002</v>
      </c>
      <c r="Z121" s="17">
        <v>882.32100000000003</v>
      </c>
      <c r="AA121" s="17">
        <v>698.89400000000001</v>
      </c>
      <c r="AB121" s="17">
        <v>713.00099999999998</v>
      </c>
      <c r="AC121" s="17">
        <v>806.16</v>
      </c>
      <c r="AD121" s="17">
        <v>696.84400000000005</v>
      </c>
      <c r="AE121" s="17">
        <v>799.54100000000005</v>
      </c>
      <c r="AF121" s="17">
        <v>790.76</v>
      </c>
      <c r="AG121" s="17">
        <v>790.76</v>
      </c>
      <c r="AH121" s="17">
        <v>770.06600000000003</v>
      </c>
      <c r="AI121" s="17">
        <v>674.14700000000005</v>
      </c>
      <c r="AJ121" s="17">
        <v>785.30799999999999</v>
      </c>
      <c r="AK121" s="17">
        <v>818.85</v>
      </c>
      <c r="AL121" s="17">
        <v>793.82899999999995</v>
      </c>
      <c r="AM121" s="17">
        <v>755.98599999999999</v>
      </c>
      <c r="AN121" s="17">
        <v>820.66300000000001</v>
      </c>
      <c r="AO121" s="17">
        <v>716.89099999999996</v>
      </c>
    </row>
    <row r="122" spans="1:41" x14ac:dyDescent="0.35">
      <c r="A122" s="17">
        <v>680.452</v>
      </c>
      <c r="B122" s="17">
        <v>726.02300000000002</v>
      </c>
      <c r="C122" s="17">
        <v>770.46400000000006</v>
      </c>
      <c r="D122" s="17">
        <v>784.125</v>
      </c>
      <c r="E122" s="17">
        <v>758.83600000000001</v>
      </c>
      <c r="F122" s="17">
        <v>832.8</v>
      </c>
      <c r="G122" s="17">
        <v>681.02200000000005</v>
      </c>
      <c r="H122" s="17">
        <v>716.53099999999995</v>
      </c>
      <c r="I122" s="17">
        <v>725.97</v>
      </c>
      <c r="J122" s="17">
        <v>733.447</v>
      </c>
      <c r="K122" s="17">
        <v>688.42200000000003</v>
      </c>
      <c r="L122" s="17">
        <v>690.99800000000005</v>
      </c>
      <c r="M122" s="17">
        <v>640.85299999999995</v>
      </c>
      <c r="N122" s="17">
        <v>787.27499999999998</v>
      </c>
      <c r="O122" s="17">
        <v>812.47199999999998</v>
      </c>
      <c r="P122" s="17">
        <v>713.93399999999997</v>
      </c>
      <c r="Q122" s="17">
        <v>764.173</v>
      </c>
      <c r="R122" s="17">
        <v>756.87800000000004</v>
      </c>
      <c r="S122" s="17">
        <v>759.33799999999997</v>
      </c>
      <c r="T122" s="17">
        <v>729.67200000000003</v>
      </c>
      <c r="U122" s="17">
        <v>767.47400000000005</v>
      </c>
      <c r="V122" s="17">
        <v>715.56299999999999</v>
      </c>
      <c r="W122" s="17">
        <v>799.58799999999997</v>
      </c>
      <c r="X122" s="17">
        <v>763.59500000000003</v>
      </c>
      <c r="Y122" s="17">
        <v>781.21900000000005</v>
      </c>
      <c r="Z122" s="17">
        <v>885.05799999999999</v>
      </c>
      <c r="AA122" s="17">
        <v>699.94500000000005</v>
      </c>
      <c r="AB122" s="17">
        <v>716.42700000000002</v>
      </c>
      <c r="AC122" s="17">
        <v>808.24400000000003</v>
      </c>
      <c r="AD122" s="17">
        <v>698.45299999999997</v>
      </c>
      <c r="AE122" s="17">
        <v>800.25699999999995</v>
      </c>
      <c r="AF122" s="17">
        <v>791.03399999999999</v>
      </c>
      <c r="AG122" s="17">
        <v>791.03399999999999</v>
      </c>
      <c r="AH122" s="17">
        <v>770.62699999999995</v>
      </c>
      <c r="AI122" s="17">
        <v>674.178</v>
      </c>
      <c r="AJ122" s="17">
        <v>785.53700000000003</v>
      </c>
      <c r="AK122" s="17">
        <v>819.32399999999996</v>
      </c>
      <c r="AL122" s="17">
        <v>794.58199999999999</v>
      </c>
      <c r="AM122" s="17">
        <v>755.98900000000003</v>
      </c>
      <c r="AN122" s="17">
        <v>821.47199999999998</v>
      </c>
      <c r="AO122" s="17">
        <v>717.39099999999996</v>
      </c>
    </row>
    <row r="123" spans="1:41" x14ac:dyDescent="0.35">
      <c r="A123" s="17">
        <v>682.48599999999999</v>
      </c>
      <c r="B123" s="17">
        <v>726.57100000000003</v>
      </c>
      <c r="C123" s="17">
        <v>771.90200000000004</v>
      </c>
      <c r="D123" s="17">
        <v>784.39</v>
      </c>
      <c r="E123" s="17">
        <v>759.678</v>
      </c>
      <c r="F123" s="17">
        <v>838.49199999999996</v>
      </c>
      <c r="G123" s="17">
        <v>681.64800000000002</v>
      </c>
      <c r="H123" s="17">
        <v>717.20100000000002</v>
      </c>
      <c r="I123" s="17">
        <v>726.50400000000002</v>
      </c>
      <c r="J123" s="17">
        <v>733.56899999999996</v>
      </c>
      <c r="K123" s="17">
        <v>691.20699999999999</v>
      </c>
      <c r="L123" s="17">
        <v>691.30700000000002</v>
      </c>
      <c r="M123" s="17">
        <v>643.08299999999997</v>
      </c>
      <c r="N123" s="17">
        <v>787.46100000000001</v>
      </c>
      <c r="O123" s="17">
        <v>812.53399999999999</v>
      </c>
      <c r="P123" s="17">
        <v>714.04200000000003</v>
      </c>
      <c r="Q123" s="17">
        <v>764.23900000000003</v>
      </c>
      <c r="R123" s="17">
        <v>756.89200000000005</v>
      </c>
      <c r="S123" s="17">
        <v>760.54600000000005</v>
      </c>
      <c r="T123" s="17">
        <v>730.80499999999995</v>
      </c>
      <c r="U123" s="17">
        <v>767.64599999999996</v>
      </c>
      <c r="V123" s="17">
        <v>716.62800000000004</v>
      </c>
      <c r="W123" s="17">
        <v>800.16899999999998</v>
      </c>
      <c r="X123" s="17">
        <v>767.33</v>
      </c>
      <c r="Y123" s="17">
        <v>784.67100000000005</v>
      </c>
      <c r="Z123" s="17">
        <v>885.16499999999996</v>
      </c>
      <c r="AA123" s="17">
        <v>701.33399999999995</v>
      </c>
      <c r="AB123" s="17">
        <v>716.77599999999995</v>
      </c>
      <c r="AC123" s="17">
        <v>809.15899999999999</v>
      </c>
      <c r="AD123" s="17">
        <v>699.26400000000001</v>
      </c>
      <c r="AE123" s="17">
        <v>800.26</v>
      </c>
      <c r="AF123" s="17">
        <v>791.80399999999997</v>
      </c>
      <c r="AG123" s="17">
        <v>791.80399999999997</v>
      </c>
      <c r="AH123" s="17">
        <v>771.11800000000005</v>
      </c>
      <c r="AI123" s="17">
        <v>675.42</v>
      </c>
      <c r="AJ123" s="17">
        <v>786.43399999999997</v>
      </c>
      <c r="AK123" s="17">
        <v>820.80600000000004</v>
      </c>
      <c r="AL123" s="17">
        <v>794.84100000000001</v>
      </c>
      <c r="AM123" s="17">
        <v>758.34400000000005</v>
      </c>
      <c r="AN123" s="17">
        <v>821.48800000000006</v>
      </c>
      <c r="AO123" s="17">
        <v>718.428</v>
      </c>
    </row>
    <row r="124" spans="1:41" x14ac:dyDescent="0.35">
      <c r="A124" s="17">
        <v>683.70500000000004</v>
      </c>
      <c r="B124" s="17">
        <v>726.63599999999997</v>
      </c>
      <c r="C124" s="17">
        <v>772.08900000000006</v>
      </c>
      <c r="D124" s="17">
        <v>785.97699999999998</v>
      </c>
      <c r="E124" s="17">
        <v>760.13900000000001</v>
      </c>
      <c r="F124" s="17">
        <v>841.28099999999995</v>
      </c>
      <c r="G124" s="17">
        <v>682.21400000000006</v>
      </c>
      <c r="H124" s="17">
        <v>717.43</v>
      </c>
      <c r="I124" s="17">
        <v>727.25</v>
      </c>
      <c r="J124" s="17">
        <v>736.05399999999997</v>
      </c>
      <c r="K124" s="17">
        <v>692.81799999999998</v>
      </c>
      <c r="L124" s="17">
        <v>692.45100000000002</v>
      </c>
      <c r="M124" s="17">
        <v>644.16499999999996</v>
      </c>
      <c r="N124" s="17">
        <v>789.024</v>
      </c>
      <c r="O124" s="17">
        <v>813.25599999999997</v>
      </c>
      <c r="P124" s="17">
        <v>719.23299999999995</v>
      </c>
      <c r="Q124" s="17">
        <v>767.24800000000005</v>
      </c>
      <c r="R124" s="17">
        <v>758.84299999999996</v>
      </c>
      <c r="S124" s="17">
        <v>762.36</v>
      </c>
      <c r="T124" s="17">
        <v>732.27800000000002</v>
      </c>
      <c r="U124" s="17">
        <v>772.12300000000005</v>
      </c>
      <c r="V124" s="17">
        <v>717.67100000000005</v>
      </c>
      <c r="W124" s="17">
        <v>800.20399999999995</v>
      </c>
      <c r="X124" s="17">
        <v>767.38300000000004</v>
      </c>
      <c r="Y124" s="17">
        <v>786.27200000000005</v>
      </c>
      <c r="Z124" s="17">
        <v>885.74900000000002</v>
      </c>
      <c r="AA124" s="17">
        <v>707.55799999999999</v>
      </c>
      <c r="AB124" s="17">
        <v>718.06700000000001</v>
      </c>
      <c r="AC124" s="17">
        <v>809.62300000000005</v>
      </c>
      <c r="AD124" s="17">
        <v>701.84100000000001</v>
      </c>
      <c r="AE124" s="17">
        <v>800.26900000000001</v>
      </c>
      <c r="AF124" s="17">
        <v>792.80799999999999</v>
      </c>
      <c r="AG124" s="17">
        <v>792.80799999999999</v>
      </c>
      <c r="AH124" s="17">
        <v>771.73099999999999</v>
      </c>
      <c r="AI124" s="17">
        <v>677.346</v>
      </c>
      <c r="AJ124" s="17">
        <v>787.03200000000004</v>
      </c>
      <c r="AK124" s="17">
        <v>823.15200000000004</v>
      </c>
      <c r="AL124" s="17">
        <v>797.21900000000005</v>
      </c>
      <c r="AM124" s="17">
        <v>758.61599999999999</v>
      </c>
      <c r="AN124" s="17">
        <v>825.827</v>
      </c>
      <c r="AO124" s="17">
        <v>718.529</v>
      </c>
    </row>
    <row r="125" spans="1:41" x14ac:dyDescent="0.35">
      <c r="A125" s="17">
        <v>686.70699999999999</v>
      </c>
      <c r="B125" s="17">
        <v>727.35</v>
      </c>
      <c r="C125" s="17">
        <v>773.19100000000003</v>
      </c>
      <c r="D125" s="17">
        <v>786.5</v>
      </c>
      <c r="E125" s="17">
        <v>761.03099999999995</v>
      </c>
      <c r="F125" s="17">
        <v>844.41700000000003</v>
      </c>
      <c r="G125" s="17">
        <v>684.90800000000002</v>
      </c>
      <c r="H125" s="17">
        <v>719.41899999999998</v>
      </c>
      <c r="I125" s="17">
        <v>727.91399999999999</v>
      </c>
      <c r="J125" s="17">
        <v>737.17100000000005</v>
      </c>
      <c r="K125" s="17">
        <v>693.23500000000001</v>
      </c>
      <c r="L125" s="17">
        <v>692.94799999999998</v>
      </c>
      <c r="M125" s="17">
        <v>644.68499999999995</v>
      </c>
      <c r="N125" s="17">
        <v>789.21699999999998</v>
      </c>
      <c r="O125" s="17">
        <v>813.82799999999997</v>
      </c>
      <c r="P125" s="17">
        <v>719.59299999999996</v>
      </c>
      <c r="Q125" s="17">
        <v>768.93100000000004</v>
      </c>
      <c r="R125" s="17">
        <v>759.74099999999999</v>
      </c>
      <c r="S125" s="17">
        <v>762.58799999999997</v>
      </c>
      <c r="T125" s="17">
        <v>738.76</v>
      </c>
      <c r="U125" s="17">
        <v>773.33900000000006</v>
      </c>
      <c r="V125" s="17">
        <v>718.57799999999997</v>
      </c>
      <c r="W125" s="17">
        <v>802.40800000000002</v>
      </c>
      <c r="X125" s="17">
        <v>767.505</v>
      </c>
      <c r="Y125" s="17">
        <v>786.75699999999995</v>
      </c>
      <c r="Z125" s="17">
        <v>885.93200000000002</v>
      </c>
      <c r="AA125" s="17">
        <v>713.47799999999995</v>
      </c>
      <c r="AB125" s="17">
        <v>718.28800000000001</v>
      </c>
      <c r="AC125" s="17">
        <v>809.88800000000003</v>
      </c>
      <c r="AD125" s="17">
        <v>702.99800000000005</v>
      </c>
      <c r="AE125" s="17">
        <v>800.81100000000004</v>
      </c>
      <c r="AF125" s="17">
        <v>801.90300000000002</v>
      </c>
      <c r="AG125" s="17">
        <v>801.90300000000002</v>
      </c>
      <c r="AH125" s="17">
        <v>772.25599999999997</v>
      </c>
      <c r="AI125" s="17">
        <v>678.053</v>
      </c>
      <c r="AJ125" s="17">
        <v>787.79700000000003</v>
      </c>
      <c r="AK125" s="17">
        <v>823.87</v>
      </c>
      <c r="AL125" s="17">
        <v>798.75300000000004</v>
      </c>
      <c r="AM125" s="17">
        <v>759.50199999999995</v>
      </c>
      <c r="AN125" s="17">
        <v>828.20699999999999</v>
      </c>
      <c r="AO125" s="17">
        <v>719.72</v>
      </c>
    </row>
    <row r="126" spans="1:41" x14ac:dyDescent="0.35">
      <c r="A126" s="17">
        <v>686.86300000000006</v>
      </c>
      <c r="B126" s="17">
        <v>727.96</v>
      </c>
      <c r="C126" s="17">
        <v>774.85699999999997</v>
      </c>
      <c r="D126" s="17">
        <v>787.62</v>
      </c>
      <c r="E126" s="17">
        <v>762.51199999999994</v>
      </c>
      <c r="F126" s="17">
        <v>844.84699999999998</v>
      </c>
      <c r="G126" s="17">
        <v>687.90599999999995</v>
      </c>
      <c r="H126" s="17">
        <v>719.99400000000003</v>
      </c>
      <c r="I126" s="17">
        <v>729.24199999999996</v>
      </c>
      <c r="J126" s="17">
        <v>741.95</v>
      </c>
      <c r="K126" s="17">
        <v>694.35799999999995</v>
      </c>
      <c r="L126" s="17">
        <v>694.13499999999999</v>
      </c>
      <c r="M126" s="17">
        <v>645.553</v>
      </c>
      <c r="N126" s="17">
        <v>790.096</v>
      </c>
      <c r="O126" s="17">
        <v>815.28899999999999</v>
      </c>
      <c r="P126" s="17">
        <v>722.75800000000004</v>
      </c>
      <c r="Q126" s="17">
        <v>769.11800000000005</v>
      </c>
      <c r="R126" s="17">
        <v>760.63</v>
      </c>
      <c r="S126" s="17">
        <v>763.48299999999995</v>
      </c>
      <c r="T126" s="17">
        <v>740.11800000000005</v>
      </c>
      <c r="U126" s="17">
        <v>777.22699999999998</v>
      </c>
      <c r="V126" s="17">
        <v>718.846</v>
      </c>
      <c r="W126" s="17">
        <v>806.91</v>
      </c>
      <c r="X126" s="17">
        <v>768.57500000000005</v>
      </c>
      <c r="Y126" s="17">
        <v>788.90800000000002</v>
      </c>
      <c r="Z126" s="17">
        <v>887.57799999999997</v>
      </c>
      <c r="AA126" s="17">
        <v>715.572</v>
      </c>
      <c r="AB126" s="17">
        <v>720.64599999999996</v>
      </c>
      <c r="AC126" s="17">
        <v>812.64400000000001</v>
      </c>
      <c r="AD126" s="17">
        <v>704.21500000000003</v>
      </c>
      <c r="AE126" s="17">
        <v>801.28399999999999</v>
      </c>
      <c r="AF126" s="17">
        <v>803.29899999999998</v>
      </c>
      <c r="AG126" s="17">
        <v>803.29899999999998</v>
      </c>
      <c r="AH126" s="17">
        <v>774.81299999999999</v>
      </c>
      <c r="AI126" s="17">
        <v>678.47900000000004</v>
      </c>
      <c r="AJ126" s="17">
        <v>787.86400000000003</v>
      </c>
      <c r="AK126" s="17">
        <v>824.03099999999995</v>
      </c>
      <c r="AL126" s="17">
        <v>799.68</v>
      </c>
      <c r="AM126" s="17">
        <v>760.70600000000002</v>
      </c>
      <c r="AN126" s="17">
        <v>828.53599999999994</v>
      </c>
      <c r="AO126" s="17">
        <v>719.74400000000003</v>
      </c>
    </row>
    <row r="127" spans="1:41" x14ac:dyDescent="0.35">
      <c r="A127" s="17">
        <v>688.54300000000001</v>
      </c>
      <c r="B127" s="17">
        <v>729.09100000000001</v>
      </c>
      <c r="C127" s="17">
        <v>781.72699999999998</v>
      </c>
      <c r="D127" s="17">
        <v>790.10699999999997</v>
      </c>
      <c r="E127" s="17">
        <v>762.87900000000002</v>
      </c>
      <c r="F127" s="17">
        <v>851.31299999999999</v>
      </c>
      <c r="G127" s="17">
        <v>688.01599999999996</v>
      </c>
      <c r="H127" s="17">
        <v>720.55399999999997</v>
      </c>
      <c r="I127" s="17">
        <v>729.75800000000004</v>
      </c>
      <c r="J127" s="17">
        <v>742.41</v>
      </c>
      <c r="K127" s="17">
        <v>694.43200000000002</v>
      </c>
      <c r="L127" s="17">
        <v>695.17600000000004</v>
      </c>
      <c r="M127" s="17">
        <v>647.63599999999997</v>
      </c>
      <c r="N127" s="17">
        <v>791.59299999999996</v>
      </c>
      <c r="O127" s="17">
        <v>815.91099999999994</v>
      </c>
      <c r="P127" s="17">
        <v>723.28099999999995</v>
      </c>
      <c r="Q127" s="17">
        <v>772.59799999999996</v>
      </c>
      <c r="R127" s="17">
        <v>761.08500000000004</v>
      </c>
      <c r="S127" s="17">
        <v>764.798</v>
      </c>
      <c r="T127" s="17">
        <v>740.96699999999998</v>
      </c>
      <c r="U127" s="17">
        <v>777.41700000000003</v>
      </c>
      <c r="V127" s="17">
        <v>720.02700000000004</v>
      </c>
      <c r="W127" s="17">
        <v>810.22199999999998</v>
      </c>
      <c r="X127" s="17">
        <v>768.851</v>
      </c>
      <c r="Y127" s="17">
        <v>792.79</v>
      </c>
      <c r="Z127" s="17">
        <v>888.84699999999998</v>
      </c>
      <c r="AA127" s="17">
        <v>715.63300000000004</v>
      </c>
      <c r="AB127" s="17">
        <v>721.29300000000001</v>
      </c>
      <c r="AC127" s="17">
        <v>812.85799999999995</v>
      </c>
      <c r="AD127" s="17">
        <v>704.23</v>
      </c>
      <c r="AE127" s="17">
        <v>802.24400000000003</v>
      </c>
      <c r="AF127" s="17">
        <v>803.55600000000004</v>
      </c>
      <c r="AG127" s="17">
        <v>803.55600000000004</v>
      </c>
      <c r="AH127" s="17">
        <v>774.99199999999996</v>
      </c>
      <c r="AI127" s="17">
        <v>680.18100000000004</v>
      </c>
      <c r="AJ127" s="17">
        <v>790.81200000000001</v>
      </c>
      <c r="AK127" s="17">
        <v>824.25400000000002</v>
      </c>
      <c r="AL127" s="17">
        <v>800.39800000000002</v>
      </c>
      <c r="AM127" s="17">
        <v>761.99599999999998</v>
      </c>
      <c r="AN127" s="17">
        <v>829.12400000000002</v>
      </c>
      <c r="AO127" s="17">
        <v>720.91499999999996</v>
      </c>
    </row>
    <row r="128" spans="1:41" x14ac:dyDescent="0.35">
      <c r="A128" s="17">
        <v>691.05600000000004</v>
      </c>
      <c r="B128" s="17">
        <v>729.721</v>
      </c>
      <c r="C128" s="17">
        <v>783.428</v>
      </c>
      <c r="D128" s="17">
        <v>790.86900000000003</v>
      </c>
      <c r="E128" s="17">
        <v>763.52599999999995</v>
      </c>
      <c r="F128" s="17">
        <v>851.76400000000001</v>
      </c>
      <c r="G128" s="17">
        <v>688.75300000000004</v>
      </c>
      <c r="H128" s="17">
        <v>720.94</v>
      </c>
      <c r="I128" s="17">
        <v>729.95899999999995</v>
      </c>
      <c r="J128" s="17">
        <v>744.85400000000004</v>
      </c>
      <c r="K128" s="17">
        <v>698.82100000000003</v>
      </c>
      <c r="L128" s="17">
        <v>695.72500000000002</v>
      </c>
      <c r="M128" s="17">
        <v>648.47400000000005</v>
      </c>
      <c r="N128" s="17">
        <v>792.35299999999995</v>
      </c>
      <c r="O128" s="17">
        <v>816.21400000000006</v>
      </c>
      <c r="P128" s="17">
        <v>725.27300000000002</v>
      </c>
      <c r="Q128" s="17">
        <v>773.52499999999998</v>
      </c>
      <c r="R128" s="17">
        <v>761.27</v>
      </c>
      <c r="S128" s="17">
        <v>766.51599999999996</v>
      </c>
      <c r="T128" s="17">
        <v>741.23800000000006</v>
      </c>
      <c r="U128" s="17">
        <v>778.745</v>
      </c>
      <c r="V128" s="17">
        <v>720.86500000000001</v>
      </c>
      <c r="W128" s="17">
        <v>810.39300000000003</v>
      </c>
      <c r="X128" s="17">
        <v>769.79700000000003</v>
      </c>
      <c r="Y128" s="17">
        <v>795.11800000000005</v>
      </c>
      <c r="Z128" s="17">
        <v>890.44399999999996</v>
      </c>
      <c r="AA128" s="17">
        <v>715.80200000000002</v>
      </c>
      <c r="AB128" s="17">
        <v>726.45600000000002</v>
      </c>
      <c r="AC128" s="17">
        <v>813.87400000000002</v>
      </c>
      <c r="AD128" s="17">
        <v>705.49900000000002</v>
      </c>
      <c r="AE128" s="17">
        <v>803.375</v>
      </c>
      <c r="AF128" s="17">
        <v>806.54100000000005</v>
      </c>
      <c r="AG128" s="17">
        <v>806.54100000000005</v>
      </c>
      <c r="AH128" s="17">
        <v>777.02</v>
      </c>
      <c r="AI128" s="17">
        <v>682.64400000000001</v>
      </c>
      <c r="AJ128" s="17">
        <v>792.09900000000005</v>
      </c>
      <c r="AK128" s="17">
        <v>825.95699999999999</v>
      </c>
      <c r="AL128" s="17">
        <v>803.57299999999998</v>
      </c>
      <c r="AM128" s="17">
        <v>762.38199999999995</v>
      </c>
      <c r="AN128" s="17">
        <v>829.21100000000001</v>
      </c>
      <c r="AO128" s="17">
        <v>722.755</v>
      </c>
    </row>
    <row r="129" spans="1:41" x14ac:dyDescent="0.35">
      <c r="A129" s="17">
        <v>692.25900000000001</v>
      </c>
      <c r="B129" s="17">
        <v>729.73599999999999</v>
      </c>
      <c r="C129" s="17">
        <v>785.33199999999999</v>
      </c>
      <c r="D129" s="17">
        <v>791.88</v>
      </c>
      <c r="E129" s="17">
        <v>763.58100000000002</v>
      </c>
      <c r="F129" s="17">
        <v>851.99599999999998</v>
      </c>
      <c r="G129" s="17">
        <v>688.77499999999998</v>
      </c>
      <c r="H129" s="17">
        <v>721.42100000000005</v>
      </c>
      <c r="I129" s="17">
        <v>730.53200000000004</v>
      </c>
      <c r="J129" s="17">
        <v>745.36</v>
      </c>
      <c r="K129" s="17">
        <v>700.28099999999995</v>
      </c>
      <c r="L129" s="17">
        <v>696.298</v>
      </c>
      <c r="M129" s="17">
        <v>649.11300000000006</v>
      </c>
      <c r="N129" s="17">
        <v>792.45500000000004</v>
      </c>
      <c r="O129" s="17">
        <v>818.06100000000004</v>
      </c>
      <c r="P129" s="17">
        <v>730.96500000000003</v>
      </c>
      <c r="Q129" s="17">
        <v>774.12099999999998</v>
      </c>
      <c r="R129" s="17">
        <v>763.48500000000001</v>
      </c>
      <c r="S129" s="17">
        <v>767.59199999999998</v>
      </c>
      <c r="T129" s="17">
        <v>741.745</v>
      </c>
      <c r="U129" s="17">
        <v>781.38800000000003</v>
      </c>
      <c r="V129" s="17">
        <v>721.19100000000003</v>
      </c>
      <c r="W129" s="17">
        <v>812.65899999999999</v>
      </c>
      <c r="X129" s="17">
        <v>769.96900000000005</v>
      </c>
      <c r="Y129" s="17">
        <v>795.41200000000003</v>
      </c>
      <c r="Z129" s="17">
        <v>890.47</v>
      </c>
      <c r="AA129" s="17">
        <v>716.09900000000005</v>
      </c>
      <c r="AB129" s="17">
        <v>727.096</v>
      </c>
      <c r="AC129" s="17">
        <v>816.04100000000005</v>
      </c>
      <c r="AD129" s="17">
        <v>707.19100000000003</v>
      </c>
      <c r="AE129" s="17">
        <v>808.43100000000004</v>
      </c>
      <c r="AF129" s="17">
        <v>806.57600000000002</v>
      </c>
      <c r="AG129" s="17">
        <v>806.57600000000002</v>
      </c>
      <c r="AH129" s="17">
        <v>777.17200000000003</v>
      </c>
      <c r="AI129" s="17">
        <v>683.19399999999996</v>
      </c>
      <c r="AJ129" s="17">
        <v>793.678</v>
      </c>
      <c r="AK129" s="17">
        <v>826.74800000000005</v>
      </c>
      <c r="AL129" s="17">
        <v>804.51</v>
      </c>
      <c r="AM129" s="17">
        <v>764.38599999999997</v>
      </c>
      <c r="AN129" s="17">
        <v>829.68299999999999</v>
      </c>
      <c r="AO129" s="17">
        <v>723.24400000000003</v>
      </c>
    </row>
    <row r="130" spans="1:41" x14ac:dyDescent="0.35">
      <c r="A130" s="17">
        <v>692.86699999999996</v>
      </c>
      <c r="B130" s="17">
        <v>729.98299999999995</v>
      </c>
      <c r="C130" s="17">
        <v>789.43399999999997</v>
      </c>
      <c r="D130" s="17">
        <v>793.23599999999999</v>
      </c>
      <c r="E130" s="17">
        <v>764.35799999999995</v>
      </c>
      <c r="F130" s="17">
        <v>852.08100000000002</v>
      </c>
      <c r="G130" s="17">
        <v>691.16399999999999</v>
      </c>
      <c r="H130" s="17">
        <v>721.44500000000005</v>
      </c>
      <c r="I130" s="17">
        <v>732.23599999999999</v>
      </c>
      <c r="J130" s="17">
        <v>746.33399999999995</v>
      </c>
      <c r="K130" s="17">
        <v>700.43100000000004</v>
      </c>
      <c r="L130" s="17">
        <v>697.93100000000004</v>
      </c>
      <c r="M130" s="17">
        <v>652.01800000000003</v>
      </c>
      <c r="N130" s="17">
        <v>793.45299999999997</v>
      </c>
      <c r="O130" s="17">
        <v>820.197</v>
      </c>
      <c r="P130" s="17">
        <v>734.36900000000003</v>
      </c>
      <c r="Q130" s="17">
        <v>774.16</v>
      </c>
      <c r="R130" s="17">
        <v>763.7</v>
      </c>
      <c r="S130" s="17">
        <v>767.73400000000004</v>
      </c>
      <c r="T130" s="17">
        <v>744.71600000000001</v>
      </c>
      <c r="U130" s="17">
        <v>784.70699999999999</v>
      </c>
      <c r="V130" s="17">
        <v>722.03300000000002</v>
      </c>
      <c r="W130" s="17">
        <v>815.36800000000005</v>
      </c>
      <c r="X130" s="17">
        <v>770.05399999999997</v>
      </c>
      <c r="Y130" s="17">
        <v>800.36500000000001</v>
      </c>
      <c r="Z130" s="17">
        <v>890.625</v>
      </c>
      <c r="AA130" s="17">
        <v>716.40800000000002</v>
      </c>
      <c r="AB130" s="17">
        <v>729.55399999999997</v>
      </c>
      <c r="AC130" s="17">
        <v>816.173</v>
      </c>
      <c r="AD130" s="17">
        <v>709.76800000000003</v>
      </c>
      <c r="AE130" s="17">
        <v>808.79499999999996</v>
      </c>
      <c r="AF130" s="17">
        <v>809.79</v>
      </c>
      <c r="AG130" s="17">
        <v>809.79</v>
      </c>
      <c r="AH130" s="17">
        <v>778.12699999999995</v>
      </c>
      <c r="AI130" s="17">
        <v>686.32</v>
      </c>
      <c r="AJ130" s="17">
        <v>794.53700000000003</v>
      </c>
      <c r="AK130" s="17">
        <v>828.30899999999997</v>
      </c>
      <c r="AL130" s="17">
        <v>804.88499999999999</v>
      </c>
      <c r="AM130" s="17">
        <v>764.78200000000004</v>
      </c>
      <c r="AN130" s="17">
        <v>829.82500000000005</v>
      </c>
      <c r="AO130" s="17">
        <v>723.30700000000002</v>
      </c>
    </row>
    <row r="131" spans="1:41" x14ac:dyDescent="0.35">
      <c r="A131" s="17">
        <v>693.20500000000004</v>
      </c>
      <c r="B131" s="17">
        <v>730.15300000000002</v>
      </c>
      <c r="C131" s="17">
        <v>790.19500000000005</v>
      </c>
      <c r="D131" s="17">
        <v>794.30399999999997</v>
      </c>
      <c r="E131" s="17">
        <v>766.94399999999996</v>
      </c>
      <c r="F131" s="17">
        <v>852.346</v>
      </c>
      <c r="G131" s="17">
        <v>692.88099999999997</v>
      </c>
      <c r="H131" s="17">
        <v>723.66499999999996</v>
      </c>
      <c r="I131" s="17">
        <v>733.69899999999996</v>
      </c>
      <c r="J131" s="17">
        <v>746.59299999999996</v>
      </c>
      <c r="K131" s="17">
        <v>703.05799999999999</v>
      </c>
      <c r="L131" s="17">
        <v>698.10199999999998</v>
      </c>
      <c r="M131" s="17">
        <v>652.18700000000001</v>
      </c>
      <c r="N131" s="17">
        <v>794.96500000000003</v>
      </c>
      <c r="O131" s="17">
        <v>822.9</v>
      </c>
      <c r="P131" s="17">
        <v>736.43700000000001</v>
      </c>
      <c r="Q131" s="17">
        <v>775.03200000000004</v>
      </c>
      <c r="R131" s="17">
        <v>764.05799999999999</v>
      </c>
      <c r="S131" s="17">
        <v>770.35900000000004</v>
      </c>
      <c r="T131" s="17">
        <v>744.93700000000001</v>
      </c>
      <c r="U131" s="17">
        <v>784.76400000000001</v>
      </c>
      <c r="V131" s="17">
        <v>725.26099999999997</v>
      </c>
      <c r="W131" s="17">
        <v>816.56600000000003</v>
      </c>
      <c r="X131" s="17">
        <v>770.226</v>
      </c>
      <c r="Y131" s="17">
        <v>801.73500000000001</v>
      </c>
      <c r="Z131" s="17">
        <v>890.68799999999999</v>
      </c>
      <c r="AA131" s="17">
        <v>720.60400000000004</v>
      </c>
      <c r="AB131" s="17">
        <v>730.20399999999995</v>
      </c>
      <c r="AC131" s="17">
        <v>816.85400000000004</v>
      </c>
      <c r="AD131" s="17">
        <v>710.28300000000002</v>
      </c>
      <c r="AE131" s="17">
        <v>809.66800000000001</v>
      </c>
      <c r="AF131" s="17">
        <v>811.25300000000004</v>
      </c>
      <c r="AG131" s="17">
        <v>811.25300000000004</v>
      </c>
      <c r="AH131" s="17">
        <v>780.33199999999999</v>
      </c>
      <c r="AI131" s="17">
        <v>687.73</v>
      </c>
      <c r="AJ131" s="17">
        <v>794.73</v>
      </c>
      <c r="AK131" s="17">
        <v>829.70500000000004</v>
      </c>
      <c r="AL131" s="17">
        <v>806.15</v>
      </c>
      <c r="AM131" s="17">
        <v>765.92600000000004</v>
      </c>
      <c r="AN131" s="17">
        <v>832.99099999999999</v>
      </c>
      <c r="AO131" s="17">
        <v>725.05100000000004</v>
      </c>
    </row>
    <row r="132" spans="1:41" x14ac:dyDescent="0.35">
      <c r="A132" s="17">
        <v>693.33799999999997</v>
      </c>
      <c r="B132" s="17">
        <v>730.22500000000002</v>
      </c>
      <c r="C132" s="17">
        <v>794.15</v>
      </c>
      <c r="D132" s="17">
        <v>794.75099999999998</v>
      </c>
      <c r="E132" s="17">
        <v>766.98699999999997</v>
      </c>
      <c r="F132" s="17">
        <v>853.45799999999997</v>
      </c>
      <c r="G132" s="17">
        <v>693.05100000000004</v>
      </c>
      <c r="H132" s="17">
        <v>723.78399999999999</v>
      </c>
      <c r="I132" s="17">
        <v>736.57500000000005</v>
      </c>
      <c r="J132" s="17">
        <v>747.14400000000001</v>
      </c>
      <c r="K132" s="17">
        <v>704.22799999999995</v>
      </c>
      <c r="L132" s="17">
        <v>702.37400000000002</v>
      </c>
      <c r="M132" s="17">
        <v>652.52499999999998</v>
      </c>
      <c r="N132" s="17">
        <v>795.72299999999996</v>
      </c>
      <c r="O132" s="17">
        <v>822.99</v>
      </c>
      <c r="P132" s="17">
        <v>740.58500000000004</v>
      </c>
      <c r="Q132" s="17">
        <v>775.08</v>
      </c>
      <c r="R132" s="17">
        <v>764.35500000000002</v>
      </c>
      <c r="S132" s="17">
        <v>770.98400000000004</v>
      </c>
      <c r="T132" s="17">
        <v>744.97500000000002</v>
      </c>
      <c r="U132" s="17">
        <v>785.00800000000004</v>
      </c>
      <c r="V132" s="17">
        <v>727.57100000000003</v>
      </c>
      <c r="W132" s="17">
        <v>817.38300000000004</v>
      </c>
      <c r="X132" s="17">
        <v>771.38400000000001</v>
      </c>
      <c r="Y132" s="17">
        <v>805.28800000000001</v>
      </c>
      <c r="Z132" s="17">
        <v>893.654</v>
      </c>
      <c r="AA132" s="17">
        <v>721.17899999999997</v>
      </c>
      <c r="AB132" s="17">
        <v>737.89300000000003</v>
      </c>
      <c r="AC132" s="17">
        <v>822.83699999999999</v>
      </c>
      <c r="AD132" s="17">
        <v>711.55499999999995</v>
      </c>
      <c r="AE132" s="17">
        <v>811.29100000000005</v>
      </c>
      <c r="AF132" s="17">
        <v>811.726</v>
      </c>
      <c r="AG132" s="17">
        <v>811.726</v>
      </c>
      <c r="AH132" s="17">
        <v>781.19899999999996</v>
      </c>
      <c r="AI132" s="17">
        <v>688.45299999999997</v>
      </c>
      <c r="AJ132" s="17">
        <v>795.39099999999996</v>
      </c>
      <c r="AK132" s="17">
        <v>830.36400000000003</v>
      </c>
      <c r="AL132" s="17">
        <v>806.654</v>
      </c>
      <c r="AM132" s="17">
        <v>766.65200000000004</v>
      </c>
      <c r="AN132" s="17">
        <v>836.31899999999996</v>
      </c>
      <c r="AO132" s="17">
        <v>730.95399999999995</v>
      </c>
    </row>
    <row r="133" spans="1:41" x14ac:dyDescent="0.35">
      <c r="A133" s="17">
        <v>693.82100000000003</v>
      </c>
      <c r="B133" s="17">
        <v>731.76700000000005</v>
      </c>
      <c r="C133" s="17">
        <v>794.26800000000003</v>
      </c>
      <c r="D133" s="17">
        <v>795.43600000000004</v>
      </c>
      <c r="E133" s="17">
        <v>769.27499999999998</v>
      </c>
      <c r="F133" s="17">
        <v>855.56</v>
      </c>
      <c r="G133" s="17">
        <v>694.50699999999995</v>
      </c>
      <c r="H133" s="17">
        <v>723.95399999999995</v>
      </c>
      <c r="I133" s="17">
        <v>740.72699999999998</v>
      </c>
      <c r="J133" s="17">
        <v>752.54700000000003</v>
      </c>
      <c r="K133" s="17">
        <v>705.54600000000005</v>
      </c>
      <c r="L133" s="17">
        <v>702.44500000000005</v>
      </c>
      <c r="M133" s="17">
        <v>653.78700000000003</v>
      </c>
      <c r="N133" s="17">
        <v>795.79200000000003</v>
      </c>
      <c r="O133" s="17">
        <v>823.70100000000002</v>
      </c>
      <c r="P133" s="17">
        <v>744.745</v>
      </c>
      <c r="Q133" s="17">
        <v>775.22699999999998</v>
      </c>
      <c r="R133" s="17">
        <v>767.24199999999996</v>
      </c>
      <c r="S133" s="17">
        <v>774.68100000000004</v>
      </c>
      <c r="T133" s="17">
        <v>745.03599999999994</v>
      </c>
      <c r="U133" s="17">
        <v>788.91600000000005</v>
      </c>
      <c r="V133" s="17">
        <v>728.34100000000001</v>
      </c>
      <c r="W133" s="17">
        <v>818.39099999999996</v>
      </c>
      <c r="X133" s="17">
        <v>771.59100000000001</v>
      </c>
      <c r="Y133" s="17">
        <v>806.53200000000004</v>
      </c>
      <c r="Z133" s="17">
        <v>894.899</v>
      </c>
      <c r="AA133" s="17">
        <v>723.35199999999998</v>
      </c>
      <c r="AB133" s="17">
        <v>741.33399999999995</v>
      </c>
      <c r="AC133" s="17">
        <v>823.84900000000005</v>
      </c>
      <c r="AD133" s="17">
        <v>712.51900000000001</v>
      </c>
      <c r="AE133" s="17">
        <v>811.56399999999996</v>
      </c>
      <c r="AF133" s="17">
        <v>813.68799999999999</v>
      </c>
      <c r="AG133" s="17">
        <v>813.68799999999999</v>
      </c>
      <c r="AH133" s="17">
        <v>781.73500000000001</v>
      </c>
      <c r="AI133" s="17">
        <v>689.20699999999999</v>
      </c>
      <c r="AJ133" s="17">
        <v>797.11099999999999</v>
      </c>
      <c r="AK133" s="17">
        <v>830.43899999999996</v>
      </c>
      <c r="AL133" s="17">
        <v>808.02099999999996</v>
      </c>
      <c r="AM133" s="17">
        <v>766.94500000000005</v>
      </c>
      <c r="AN133" s="17">
        <v>837.31799999999998</v>
      </c>
      <c r="AO133" s="17">
        <v>731.29700000000003</v>
      </c>
    </row>
    <row r="134" spans="1:41" x14ac:dyDescent="0.35">
      <c r="A134" s="17">
        <v>695.00599999999997</v>
      </c>
      <c r="B134" s="17">
        <v>732.14099999999996</v>
      </c>
      <c r="C134" s="17">
        <v>795.49900000000002</v>
      </c>
      <c r="D134" s="17">
        <v>795.57600000000002</v>
      </c>
      <c r="E134" s="17">
        <v>770.68799999999999</v>
      </c>
      <c r="F134" s="17">
        <v>855.84100000000001</v>
      </c>
      <c r="G134" s="17">
        <v>701.31600000000003</v>
      </c>
      <c r="H134" s="17">
        <v>725.55100000000004</v>
      </c>
      <c r="I134" s="17">
        <v>742.80100000000004</v>
      </c>
      <c r="J134" s="17">
        <v>753.67700000000002</v>
      </c>
      <c r="K134" s="17">
        <v>706.93600000000004</v>
      </c>
      <c r="L134" s="17">
        <v>702.87199999999996</v>
      </c>
      <c r="M134" s="17">
        <v>654.93399999999997</v>
      </c>
      <c r="N134" s="17">
        <v>797.726</v>
      </c>
      <c r="O134" s="17">
        <v>826.09</v>
      </c>
      <c r="P134" s="17">
        <v>746.88400000000001</v>
      </c>
      <c r="Q134" s="17">
        <v>775.61800000000005</v>
      </c>
      <c r="R134" s="17">
        <v>767.54200000000003</v>
      </c>
      <c r="S134" s="17">
        <v>775.37199999999996</v>
      </c>
      <c r="T134" s="17">
        <v>746.80399999999997</v>
      </c>
      <c r="U134" s="17">
        <v>791.89599999999996</v>
      </c>
      <c r="V134" s="17">
        <v>728.98800000000006</v>
      </c>
      <c r="W134" s="17">
        <v>820.85400000000004</v>
      </c>
      <c r="X134" s="17">
        <v>774.822</v>
      </c>
      <c r="Y134" s="17">
        <v>808.26099999999997</v>
      </c>
      <c r="Z134" s="17">
        <v>896.29499999999996</v>
      </c>
      <c r="AA134" s="17">
        <v>723.88099999999997</v>
      </c>
      <c r="AB134" s="17">
        <v>743.75099999999998</v>
      </c>
      <c r="AC134" s="17">
        <v>825.34</v>
      </c>
      <c r="AD134" s="17">
        <v>714.245</v>
      </c>
      <c r="AE134" s="17">
        <v>814.87199999999996</v>
      </c>
      <c r="AF134" s="17">
        <v>819.33500000000004</v>
      </c>
      <c r="AG134" s="17">
        <v>819.33500000000004</v>
      </c>
      <c r="AH134" s="17">
        <v>781.90700000000004</v>
      </c>
      <c r="AI134" s="17">
        <v>689.75800000000004</v>
      </c>
      <c r="AJ134" s="17">
        <v>798.71</v>
      </c>
      <c r="AK134" s="17">
        <v>830.51199999999994</v>
      </c>
      <c r="AL134" s="17">
        <v>808.67899999999997</v>
      </c>
      <c r="AM134" s="17">
        <v>767.56899999999996</v>
      </c>
      <c r="AN134" s="17">
        <v>837.84199999999998</v>
      </c>
      <c r="AO134" s="17">
        <v>733.74300000000005</v>
      </c>
    </row>
    <row r="135" spans="1:41" x14ac:dyDescent="0.35">
      <c r="A135" s="17">
        <v>698.22699999999998</v>
      </c>
      <c r="B135" s="17">
        <v>732.40700000000004</v>
      </c>
      <c r="C135" s="17">
        <v>795.71900000000005</v>
      </c>
      <c r="D135" s="17">
        <v>797.30899999999997</v>
      </c>
      <c r="E135" s="17">
        <v>777.81700000000001</v>
      </c>
      <c r="F135" s="17">
        <v>856.84400000000005</v>
      </c>
      <c r="G135" s="17">
        <v>702.03800000000001</v>
      </c>
      <c r="H135" s="17">
        <v>728.97900000000004</v>
      </c>
      <c r="I135" s="17">
        <v>744.548</v>
      </c>
      <c r="J135" s="17">
        <v>753.75400000000002</v>
      </c>
      <c r="K135" s="17">
        <v>707.404</v>
      </c>
      <c r="L135" s="17">
        <v>705.60799999999995</v>
      </c>
      <c r="M135" s="17">
        <v>656.32899999999995</v>
      </c>
      <c r="N135" s="17">
        <v>799.65200000000004</v>
      </c>
      <c r="O135" s="17">
        <v>827.58799999999997</v>
      </c>
      <c r="P135" s="17">
        <v>747.02599999999995</v>
      </c>
      <c r="Q135" s="17">
        <v>776.14400000000001</v>
      </c>
      <c r="R135" s="17">
        <v>767.79600000000005</v>
      </c>
      <c r="S135" s="17">
        <v>776.101</v>
      </c>
      <c r="T135" s="17">
        <v>748.97199999999998</v>
      </c>
      <c r="U135" s="17">
        <v>792.39</v>
      </c>
      <c r="V135" s="17">
        <v>730.13199999999995</v>
      </c>
      <c r="W135" s="17">
        <v>826.94</v>
      </c>
      <c r="X135" s="17">
        <v>775.92</v>
      </c>
      <c r="Y135" s="17">
        <v>810.56100000000004</v>
      </c>
      <c r="Z135" s="17">
        <v>896.6</v>
      </c>
      <c r="AA135" s="17">
        <v>723.93899999999996</v>
      </c>
      <c r="AB135" s="17">
        <v>745.60199999999998</v>
      </c>
      <c r="AC135" s="17">
        <v>825.577</v>
      </c>
      <c r="AD135" s="17">
        <v>718.13</v>
      </c>
      <c r="AE135" s="17">
        <v>814.96199999999999</v>
      </c>
      <c r="AF135" s="17">
        <v>820.83500000000004</v>
      </c>
      <c r="AG135" s="17">
        <v>820.83500000000004</v>
      </c>
      <c r="AH135" s="17">
        <v>781.94799999999998</v>
      </c>
      <c r="AI135" s="17">
        <v>693.27499999999998</v>
      </c>
      <c r="AJ135" s="17">
        <v>799.22</v>
      </c>
      <c r="AK135" s="17">
        <v>830.65700000000004</v>
      </c>
      <c r="AL135" s="17">
        <v>810.54300000000001</v>
      </c>
      <c r="AM135" s="17">
        <v>768.42200000000003</v>
      </c>
      <c r="AN135" s="17">
        <v>839.48</v>
      </c>
      <c r="AO135" s="17">
        <v>734.36199999999997</v>
      </c>
    </row>
    <row r="136" spans="1:41" x14ac:dyDescent="0.35">
      <c r="A136" s="17">
        <v>699.41800000000001</v>
      </c>
      <c r="B136" s="17">
        <v>733.05100000000004</v>
      </c>
      <c r="C136" s="17">
        <v>796.029</v>
      </c>
      <c r="D136" s="17">
        <v>798.53899999999999</v>
      </c>
      <c r="E136" s="17">
        <v>778.81500000000005</v>
      </c>
      <c r="F136" s="17">
        <v>857.726</v>
      </c>
      <c r="G136" s="17">
        <v>702.75800000000004</v>
      </c>
      <c r="H136" s="17">
        <v>729.58900000000006</v>
      </c>
      <c r="I136" s="17">
        <v>747.01700000000005</v>
      </c>
      <c r="J136" s="17">
        <v>755.94500000000005</v>
      </c>
      <c r="K136" s="17">
        <v>708.43</v>
      </c>
      <c r="L136" s="17">
        <v>708.12400000000002</v>
      </c>
      <c r="M136" s="17">
        <v>657.71900000000005</v>
      </c>
      <c r="N136" s="17">
        <v>800.39700000000005</v>
      </c>
      <c r="O136" s="17">
        <v>831.93499999999995</v>
      </c>
      <c r="P136" s="17">
        <v>749.71400000000006</v>
      </c>
      <c r="Q136" s="17">
        <v>778.15</v>
      </c>
      <c r="R136" s="17">
        <v>768.03</v>
      </c>
      <c r="S136" s="17">
        <v>779.471</v>
      </c>
      <c r="T136" s="17">
        <v>749.92499999999995</v>
      </c>
      <c r="U136" s="17">
        <v>794.43299999999999</v>
      </c>
      <c r="V136" s="17">
        <v>730.15099999999995</v>
      </c>
      <c r="W136" s="17">
        <v>827.11699999999996</v>
      </c>
      <c r="X136" s="17">
        <v>776.09400000000005</v>
      </c>
      <c r="Y136" s="17">
        <v>811.89099999999996</v>
      </c>
      <c r="Z136" s="17">
        <v>900.22699999999998</v>
      </c>
      <c r="AA136" s="17">
        <v>725.53399999999999</v>
      </c>
      <c r="AB136" s="17">
        <v>747.45600000000002</v>
      </c>
      <c r="AC136" s="17">
        <v>826.62800000000004</v>
      </c>
      <c r="AD136" s="17">
        <v>720.28399999999999</v>
      </c>
      <c r="AE136" s="17">
        <v>815.43899999999996</v>
      </c>
      <c r="AF136" s="17">
        <v>826.16800000000001</v>
      </c>
      <c r="AG136" s="17">
        <v>826.16800000000001</v>
      </c>
      <c r="AH136" s="17">
        <v>782.07899999999995</v>
      </c>
      <c r="AI136" s="17">
        <v>694.08799999999997</v>
      </c>
      <c r="AJ136" s="17">
        <v>800.13499999999999</v>
      </c>
      <c r="AK136" s="17">
        <v>830.85500000000002</v>
      </c>
      <c r="AL136" s="17">
        <v>810.67600000000004</v>
      </c>
      <c r="AM136" s="17">
        <v>769.20399999999995</v>
      </c>
      <c r="AN136" s="17">
        <v>844.85900000000004</v>
      </c>
      <c r="AO136" s="17">
        <v>734.447</v>
      </c>
    </row>
    <row r="137" spans="1:41" x14ac:dyDescent="0.35">
      <c r="A137" s="17">
        <v>699.51099999999997</v>
      </c>
      <c r="B137" s="17">
        <v>733.31299999999999</v>
      </c>
      <c r="C137" s="17">
        <v>798.60699999999997</v>
      </c>
      <c r="D137" s="17">
        <v>798.95</v>
      </c>
      <c r="E137" s="17">
        <v>779.05899999999997</v>
      </c>
      <c r="F137" s="17">
        <v>861.54399999999998</v>
      </c>
      <c r="G137" s="17">
        <v>705.72299999999996</v>
      </c>
      <c r="H137" s="17">
        <v>729.78200000000004</v>
      </c>
      <c r="I137" s="17">
        <v>747.303</v>
      </c>
      <c r="J137" s="17">
        <v>755.99599999999998</v>
      </c>
      <c r="K137" s="17">
        <v>708.44500000000005</v>
      </c>
      <c r="L137" s="17">
        <v>708.15800000000002</v>
      </c>
      <c r="M137" s="17">
        <v>657.72</v>
      </c>
      <c r="N137" s="17">
        <v>800.63099999999997</v>
      </c>
      <c r="O137" s="17">
        <v>832.524</v>
      </c>
      <c r="P137" s="17">
        <v>750.28</v>
      </c>
      <c r="Q137" s="17">
        <v>779.34799999999996</v>
      </c>
      <c r="R137" s="17">
        <v>768.54600000000005</v>
      </c>
      <c r="S137" s="17">
        <v>779.89</v>
      </c>
      <c r="T137" s="17">
        <v>750.11400000000003</v>
      </c>
      <c r="U137" s="17">
        <v>797.06500000000005</v>
      </c>
      <c r="V137" s="17">
        <v>731.19899999999996</v>
      </c>
      <c r="W137" s="17">
        <v>827.27099999999996</v>
      </c>
      <c r="X137" s="17">
        <v>778.07600000000002</v>
      </c>
      <c r="Y137" s="17">
        <v>812.59500000000003</v>
      </c>
      <c r="Z137" s="17">
        <v>900.25199999999995</v>
      </c>
      <c r="AA137" s="17">
        <v>725.81899999999996</v>
      </c>
      <c r="AB137" s="17">
        <v>749.87300000000005</v>
      </c>
      <c r="AC137" s="17">
        <v>829.31</v>
      </c>
      <c r="AD137" s="17">
        <v>722.83600000000001</v>
      </c>
      <c r="AE137" s="17">
        <v>820.01800000000003</v>
      </c>
      <c r="AF137" s="17">
        <v>826.95399999999995</v>
      </c>
      <c r="AG137" s="17">
        <v>826.95399999999995</v>
      </c>
      <c r="AH137" s="17">
        <v>782.80499999999995</v>
      </c>
      <c r="AI137" s="17">
        <v>694.73299999999995</v>
      </c>
      <c r="AJ137" s="17">
        <v>800.56600000000003</v>
      </c>
      <c r="AK137" s="17">
        <v>832.45899999999995</v>
      </c>
      <c r="AL137" s="17">
        <v>810.971</v>
      </c>
      <c r="AM137" s="17">
        <v>770.25400000000002</v>
      </c>
      <c r="AN137" s="17">
        <v>847.02099999999996</v>
      </c>
      <c r="AO137" s="17">
        <v>734.827</v>
      </c>
    </row>
    <row r="138" spans="1:41" x14ac:dyDescent="0.35">
      <c r="A138" s="17">
        <v>699.52300000000002</v>
      </c>
      <c r="B138" s="17">
        <v>733.53499999999997</v>
      </c>
      <c r="C138" s="17">
        <v>799.30799999999999</v>
      </c>
      <c r="D138" s="17">
        <v>799.10599999999999</v>
      </c>
      <c r="E138" s="17">
        <v>779.94100000000003</v>
      </c>
      <c r="F138" s="17">
        <v>864.02200000000005</v>
      </c>
      <c r="G138" s="17">
        <v>707.69500000000005</v>
      </c>
      <c r="H138" s="17">
        <v>730.86300000000006</v>
      </c>
      <c r="I138" s="17">
        <v>749.37300000000005</v>
      </c>
      <c r="J138" s="17">
        <v>756.96400000000006</v>
      </c>
      <c r="K138" s="17">
        <v>708.85500000000002</v>
      </c>
      <c r="L138" s="17">
        <v>710.03</v>
      </c>
      <c r="M138" s="17">
        <v>658.66800000000001</v>
      </c>
      <c r="N138" s="17">
        <v>809.36199999999997</v>
      </c>
      <c r="O138" s="17">
        <v>834.57899999999995</v>
      </c>
      <c r="P138" s="17">
        <v>751.12900000000002</v>
      </c>
      <c r="Q138" s="17">
        <v>779.73699999999997</v>
      </c>
      <c r="R138" s="17">
        <v>768.60400000000004</v>
      </c>
      <c r="S138" s="17">
        <v>780.54100000000005</v>
      </c>
      <c r="T138" s="17">
        <v>751.46299999999997</v>
      </c>
      <c r="U138" s="17">
        <v>798.56200000000001</v>
      </c>
      <c r="V138" s="17">
        <v>731.23599999999999</v>
      </c>
      <c r="W138" s="17">
        <v>828.50400000000002</v>
      </c>
      <c r="X138" s="17">
        <v>779.40099999999995</v>
      </c>
      <c r="Y138" s="17">
        <v>814.928</v>
      </c>
      <c r="Z138" s="17">
        <v>900.74199999999996</v>
      </c>
      <c r="AA138" s="17">
        <v>726.00900000000001</v>
      </c>
      <c r="AB138" s="17">
        <v>754.06899999999996</v>
      </c>
      <c r="AC138" s="17">
        <v>831.82</v>
      </c>
      <c r="AD138" s="17">
        <v>725.28599999999994</v>
      </c>
      <c r="AE138" s="17">
        <v>821.63900000000001</v>
      </c>
      <c r="AF138" s="17">
        <v>828.53899999999999</v>
      </c>
      <c r="AG138" s="17">
        <v>828.53899999999999</v>
      </c>
      <c r="AH138" s="17">
        <v>782.89099999999996</v>
      </c>
      <c r="AI138" s="17">
        <v>695.02200000000005</v>
      </c>
      <c r="AJ138" s="17">
        <v>800.69399999999996</v>
      </c>
      <c r="AK138" s="17">
        <v>832.63199999999995</v>
      </c>
      <c r="AL138" s="17">
        <v>811.37900000000002</v>
      </c>
      <c r="AM138" s="17">
        <v>772.06899999999996</v>
      </c>
      <c r="AN138" s="17">
        <v>849.64099999999996</v>
      </c>
      <c r="AO138" s="17">
        <v>735.10799999999995</v>
      </c>
    </row>
    <row r="139" spans="1:41" x14ac:dyDescent="0.35">
      <c r="A139" s="17">
        <v>702.24400000000003</v>
      </c>
      <c r="B139" s="17">
        <v>734.42100000000005</v>
      </c>
      <c r="C139" s="17">
        <v>800.76700000000005</v>
      </c>
      <c r="D139" s="17">
        <v>799.31700000000001</v>
      </c>
      <c r="E139" s="17">
        <v>780.46600000000001</v>
      </c>
      <c r="F139" s="17">
        <v>865.16700000000003</v>
      </c>
      <c r="G139" s="17">
        <v>707.80600000000004</v>
      </c>
      <c r="H139" s="17">
        <v>732.34400000000005</v>
      </c>
      <c r="I139" s="17">
        <v>749.46900000000005</v>
      </c>
      <c r="J139" s="17">
        <v>758.40599999999995</v>
      </c>
      <c r="K139" s="17">
        <v>709.54200000000003</v>
      </c>
      <c r="L139" s="17">
        <v>710.34199999999998</v>
      </c>
      <c r="M139" s="17">
        <v>659.86099999999999</v>
      </c>
      <c r="N139" s="17">
        <v>810.06399999999996</v>
      </c>
      <c r="O139" s="17">
        <v>834.89599999999996</v>
      </c>
      <c r="P139" s="17">
        <v>752.50699999999995</v>
      </c>
      <c r="Q139" s="17">
        <v>779.75400000000002</v>
      </c>
      <c r="R139" s="17">
        <v>769.04600000000005</v>
      </c>
      <c r="S139" s="17">
        <v>780.65599999999995</v>
      </c>
      <c r="T139" s="17">
        <v>753.36199999999997</v>
      </c>
      <c r="U139" s="17">
        <v>801.23900000000003</v>
      </c>
      <c r="V139" s="17">
        <v>731.29200000000003</v>
      </c>
      <c r="W139" s="17">
        <v>830.21100000000001</v>
      </c>
      <c r="X139" s="17">
        <v>780.02</v>
      </c>
      <c r="Y139" s="17">
        <v>815.65599999999995</v>
      </c>
      <c r="Z139" s="17">
        <v>901.03399999999999</v>
      </c>
      <c r="AA139" s="17">
        <v>727.452</v>
      </c>
      <c r="AB139" s="17">
        <v>756.13099999999997</v>
      </c>
      <c r="AC139" s="17">
        <v>832.27</v>
      </c>
      <c r="AD139" s="17">
        <v>727.69200000000001</v>
      </c>
      <c r="AE139" s="17">
        <v>822.27200000000005</v>
      </c>
      <c r="AF139" s="17">
        <v>832.38900000000001</v>
      </c>
      <c r="AG139" s="17">
        <v>832.38900000000001</v>
      </c>
      <c r="AH139" s="17">
        <v>783.88900000000001</v>
      </c>
      <c r="AI139" s="17">
        <v>696.38199999999995</v>
      </c>
      <c r="AJ139" s="17">
        <v>802.673</v>
      </c>
      <c r="AK139" s="17">
        <v>834.78</v>
      </c>
      <c r="AL139" s="17">
        <v>811.49900000000002</v>
      </c>
      <c r="AM139" s="17">
        <v>775.05200000000002</v>
      </c>
      <c r="AN139" s="17">
        <v>850.88800000000003</v>
      </c>
      <c r="AO139" s="17">
        <v>736.02200000000005</v>
      </c>
    </row>
    <row r="140" spans="1:41" x14ac:dyDescent="0.35">
      <c r="A140" s="17">
        <v>703.98800000000006</v>
      </c>
      <c r="B140" s="17">
        <v>734.74099999999999</v>
      </c>
      <c r="C140" s="17">
        <v>801.72299999999996</v>
      </c>
      <c r="D140" s="17">
        <v>800.07600000000002</v>
      </c>
      <c r="E140" s="17">
        <v>784.07100000000003</v>
      </c>
      <c r="F140" s="17">
        <v>865.23299999999995</v>
      </c>
      <c r="G140" s="17">
        <v>709.86</v>
      </c>
      <c r="H140" s="17">
        <v>735.47</v>
      </c>
      <c r="I140" s="17">
        <v>750.39099999999996</v>
      </c>
      <c r="J140" s="17">
        <v>759.35400000000004</v>
      </c>
      <c r="K140" s="17">
        <v>710.05799999999999</v>
      </c>
      <c r="L140" s="17">
        <v>711.48800000000006</v>
      </c>
      <c r="M140" s="17">
        <v>660.96900000000005</v>
      </c>
      <c r="N140" s="17">
        <v>810.505</v>
      </c>
      <c r="O140" s="17">
        <v>834.97900000000004</v>
      </c>
      <c r="P140" s="17">
        <v>756.34500000000003</v>
      </c>
      <c r="Q140" s="17">
        <v>779.93499999999995</v>
      </c>
      <c r="R140" s="17">
        <v>772.524</v>
      </c>
      <c r="S140" s="17">
        <v>784.04300000000001</v>
      </c>
      <c r="T140" s="17">
        <v>754.89200000000005</v>
      </c>
      <c r="U140" s="17">
        <v>803.71699999999998</v>
      </c>
      <c r="V140" s="17">
        <v>732.31299999999999</v>
      </c>
      <c r="W140" s="17">
        <v>831.4</v>
      </c>
      <c r="X140" s="17">
        <v>780.28399999999999</v>
      </c>
      <c r="Y140" s="17">
        <v>816.16800000000001</v>
      </c>
      <c r="Z140" s="17">
        <v>902.048</v>
      </c>
      <c r="AA140" s="17">
        <v>731.18</v>
      </c>
      <c r="AB140" s="17">
        <v>758.76199999999994</v>
      </c>
      <c r="AC140" s="17">
        <v>840.95500000000004</v>
      </c>
      <c r="AD140" s="17">
        <v>728.904</v>
      </c>
      <c r="AE140" s="17">
        <v>823.70100000000002</v>
      </c>
      <c r="AF140" s="17">
        <v>835.65099999999995</v>
      </c>
      <c r="AG140" s="17">
        <v>835.65099999999995</v>
      </c>
      <c r="AH140" s="17">
        <v>785.17700000000002</v>
      </c>
      <c r="AI140" s="17">
        <v>696.71100000000001</v>
      </c>
      <c r="AJ140" s="17">
        <v>804.32500000000005</v>
      </c>
      <c r="AK140" s="17">
        <v>835.27800000000002</v>
      </c>
      <c r="AL140" s="17">
        <v>812.51099999999997</v>
      </c>
      <c r="AM140" s="17">
        <v>775.16300000000001</v>
      </c>
      <c r="AN140" s="17">
        <v>854.35299999999995</v>
      </c>
      <c r="AO140" s="17">
        <v>737.11199999999997</v>
      </c>
    </row>
    <row r="141" spans="1:41" x14ac:dyDescent="0.35">
      <c r="A141" s="17">
        <v>709.35400000000004</v>
      </c>
      <c r="B141" s="17">
        <v>734.75800000000004</v>
      </c>
      <c r="C141" s="17">
        <v>802.40099999999995</v>
      </c>
      <c r="D141" s="17">
        <v>800.59</v>
      </c>
      <c r="E141" s="17">
        <v>784.16600000000005</v>
      </c>
      <c r="F141" s="17">
        <v>865.48199999999997</v>
      </c>
      <c r="G141" s="17">
        <v>718.35299999999995</v>
      </c>
      <c r="H141" s="17">
        <v>736.76099999999997</v>
      </c>
      <c r="I141" s="17">
        <v>750.43100000000004</v>
      </c>
      <c r="J141" s="17">
        <v>760.60900000000004</v>
      </c>
      <c r="K141" s="17">
        <v>711.48599999999999</v>
      </c>
      <c r="L141" s="17">
        <v>711.78</v>
      </c>
      <c r="M141" s="17">
        <v>661.51300000000003</v>
      </c>
      <c r="N141" s="17">
        <v>812.80799999999999</v>
      </c>
      <c r="O141" s="17">
        <v>837.45600000000002</v>
      </c>
      <c r="P141" s="17">
        <v>757.53800000000001</v>
      </c>
      <c r="Q141" s="17">
        <v>781.20699999999999</v>
      </c>
      <c r="R141" s="17">
        <v>772.76199999999994</v>
      </c>
      <c r="S141" s="17">
        <v>785.23599999999999</v>
      </c>
      <c r="T141" s="17">
        <v>756.18499999999995</v>
      </c>
      <c r="U141" s="17">
        <v>804.08299999999997</v>
      </c>
      <c r="V141" s="17">
        <v>733.24400000000003</v>
      </c>
      <c r="W141" s="17">
        <v>833.05100000000004</v>
      </c>
      <c r="X141" s="17">
        <v>783.45899999999995</v>
      </c>
      <c r="Y141" s="17">
        <v>816.52200000000005</v>
      </c>
      <c r="Z141" s="17">
        <v>902.47500000000002</v>
      </c>
      <c r="AA141" s="17">
        <v>731.35599999999999</v>
      </c>
      <c r="AB141" s="17">
        <v>761.28</v>
      </c>
      <c r="AC141" s="17">
        <v>841.04499999999996</v>
      </c>
      <c r="AD141" s="17">
        <v>729.77300000000002</v>
      </c>
      <c r="AE141" s="17">
        <v>824.245</v>
      </c>
      <c r="AF141" s="17">
        <v>837.65899999999999</v>
      </c>
      <c r="AG141" s="17">
        <v>837.65899999999999</v>
      </c>
      <c r="AH141" s="17">
        <v>787.43700000000001</v>
      </c>
      <c r="AI141" s="17">
        <v>697.99900000000002</v>
      </c>
      <c r="AJ141" s="17">
        <v>804.64</v>
      </c>
      <c r="AK141" s="17">
        <v>837.85900000000004</v>
      </c>
      <c r="AL141" s="17">
        <v>812.524</v>
      </c>
      <c r="AM141" s="17">
        <v>775.745</v>
      </c>
      <c r="AN141" s="17">
        <v>861.11</v>
      </c>
      <c r="AO141" s="17">
        <v>737.61400000000003</v>
      </c>
    </row>
    <row r="142" spans="1:41" x14ac:dyDescent="0.35">
      <c r="A142" s="17">
        <v>710.096</v>
      </c>
      <c r="B142" s="17">
        <v>737.66499999999996</v>
      </c>
      <c r="C142" s="17">
        <v>804.01599999999996</v>
      </c>
      <c r="D142" s="17">
        <v>801.31700000000001</v>
      </c>
      <c r="E142" s="17">
        <v>792.34900000000005</v>
      </c>
      <c r="F142" s="17">
        <v>865.97699999999998</v>
      </c>
      <c r="G142" s="17">
        <v>720.65099999999995</v>
      </c>
      <c r="H142" s="17">
        <v>737.23699999999997</v>
      </c>
      <c r="I142" s="17">
        <v>751.34199999999998</v>
      </c>
      <c r="J142" s="17">
        <v>761.202</v>
      </c>
      <c r="K142" s="17">
        <v>712.87800000000004</v>
      </c>
      <c r="L142" s="17">
        <v>711.81200000000001</v>
      </c>
      <c r="M142" s="17">
        <v>662.66300000000001</v>
      </c>
      <c r="N142" s="17">
        <v>814.97199999999998</v>
      </c>
      <c r="O142" s="17">
        <v>837.83</v>
      </c>
      <c r="P142" s="17">
        <v>758.85799999999995</v>
      </c>
      <c r="Q142" s="17">
        <v>781.52599999999995</v>
      </c>
      <c r="R142" s="17">
        <v>772.95</v>
      </c>
      <c r="S142" s="17">
        <v>786.173</v>
      </c>
      <c r="T142" s="17">
        <v>757.34400000000005</v>
      </c>
      <c r="U142" s="17">
        <v>807.74300000000005</v>
      </c>
      <c r="V142" s="17">
        <v>733.35400000000004</v>
      </c>
      <c r="W142" s="17">
        <v>839.89599999999996</v>
      </c>
      <c r="X142" s="17">
        <v>784.88699999999994</v>
      </c>
      <c r="Y142" s="17">
        <v>819.62400000000002</v>
      </c>
      <c r="Z142" s="17">
        <v>902.57500000000005</v>
      </c>
      <c r="AA142" s="17">
        <v>732.29100000000005</v>
      </c>
      <c r="AB142" s="17">
        <v>761.7</v>
      </c>
      <c r="AC142" s="17">
        <v>844.36800000000005</v>
      </c>
      <c r="AD142" s="17">
        <v>729.80799999999999</v>
      </c>
      <c r="AE142" s="17">
        <v>826.60400000000004</v>
      </c>
      <c r="AF142" s="17">
        <v>838.25099999999998</v>
      </c>
      <c r="AG142" s="17">
        <v>838.25099999999998</v>
      </c>
      <c r="AH142" s="17">
        <v>787.65800000000002</v>
      </c>
      <c r="AI142" s="17">
        <v>698.26</v>
      </c>
      <c r="AJ142" s="17">
        <v>805.23400000000004</v>
      </c>
      <c r="AK142" s="17">
        <v>838.50300000000004</v>
      </c>
      <c r="AL142" s="17">
        <v>813.21699999999998</v>
      </c>
      <c r="AM142" s="17">
        <v>776.303</v>
      </c>
      <c r="AN142" s="17">
        <v>862.93700000000001</v>
      </c>
      <c r="AO142" s="17">
        <v>738.45600000000002</v>
      </c>
    </row>
    <row r="143" spans="1:41" x14ac:dyDescent="0.35">
      <c r="A143" s="17">
        <v>711.37199999999996</v>
      </c>
      <c r="B143" s="17">
        <v>738.702</v>
      </c>
      <c r="C143" s="17">
        <v>804.87900000000002</v>
      </c>
      <c r="D143" s="17">
        <v>804.89599999999996</v>
      </c>
      <c r="E143" s="17">
        <v>794.19899999999996</v>
      </c>
      <c r="F143" s="17">
        <v>867.03800000000001</v>
      </c>
      <c r="G143" s="17">
        <v>720.72500000000002</v>
      </c>
      <c r="H143" s="17">
        <v>738.81799999999998</v>
      </c>
      <c r="I143" s="17">
        <v>752.41700000000003</v>
      </c>
      <c r="J143" s="17">
        <v>762.49800000000005</v>
      </c>
      <c r="K143" s="17">
        <v>713.98500000000001</v>
      </c>
      <c r="L143" s="17">
        <v>714.11400000000003</v>
      </c>
      <c r="M143" s="17">
        <v>662.66700000000003</v>
      </c>
      <c r="N143" s="17">
        <v>817.77</v>
      </c>
      <c r="O143" s="17">
        <v>838.14700000000005</v>
      </c>
      <c r="P143" s="17">
        <v>760.64099999999996</v>
      </c>
      <c r="Q143" s="17">
        <v>783.471</v>
      </c>
      <c r="R143" s="17">
        <v>773.57799999999997</v>
      </c>
      <c r="S143" s="17">
        <v>787.15099999999995</v>
      </c>
      <c r="T143" s="17">
        <v>758.08299999999997</v>
      </c>
      <c r="U143" s="17">
        <v>807.91200000000003</v>
      </c>
      <c r="V143" s="17">
        <v>733.93700000000001</v>
      </c>
      <c r="W143" s="17">
        <v>841.55</v>
      </c>
      <c r="X143" s="17">
        <v>784.904</v>
      </c>
      <c r="Y143" s="17">
        <v>822.19100000000003</v>
      </c>
      <c r="Z143" s="17">
        <v>903.35799999999995</v>
      </c>
      <c r="AA143" s="17">
        <v>734.096</v>
      </c>
      <c r="AB143" s="17">
        <v>764.78399999999999</v>
      </c>
      <c r="AC143" s="17">
        <v>845.97199999999998</v>
      </c>
      <c r="AD143" s="17">
        <v>730.46799999999996</v>
      </c>
      <c r="AE143" s="17">
        <v>827.41200000000003</v>
      </c>
      <c r="AF143" s="17">
        <v>842.44799999999998</v>
      </c>
      <c r="AG143" s="17">
        <v>842.44799999999998</v>
      </c>
      <c r="AH143" s="17">
        <v>788.27700000000004</v>
      </c>
      <c r="AI143" s="17">
        <v>699.01599999999996</v>
      </c>
      <c r="AJ143" s="17">
        <v>806.50099999999998</v>
      </c>
      <c r="AK143" s="17">
        <v>838.50699999999995</v>
      </c>
      <c r="AL143" s="17">
        <v>815.38499999999999</v>
      </c>
      <c r="AM143" s="17">
        <v>780.37400000000002</v>
      </c>
      <c r="AN143" s="17">
        <v>863.40700000000004</v>
      </c>
      <c r="AO143" s="17">
        <v>739.09299999999996</v>
      </c>
    </row>
    <row r="144" spans="1:41" x14ac:dyDescent="0.35">
      <c r="A144" s="17">
        <v>718.51300000000003</v>
      </c>
      <c r="B144" s="17">
        <v>739.21500000000003</v>
      </c>
      <c r="C144" s="17">
        <v>810.12900000000002</v>
      </c>
      <c r="D144" s="17">
        <v>805.678</v>
      </c>
      <c r="E144" s="17">
        <v>797.77700000000004</v>
      </c>
      <c r="F144" s="17">
        <v>867.56399999999996</v>
      </c>
      <c r="G144" s="17">
        <v>721.25699999999995</v>
      </c>
      <c r="H144" s="17">
        <v>739.49699999999996</v>
      </c>
      <c r="I144" s="17">
        <v>752.44299999999998</v>
      </c>
      <c r="J144" s="17">
        <v>765.89499999999998</v>
      </c>
      <c r="K144" s="17">
        <v>714.36199999999997</v>
      </c>
      <c r="L144" s="17">
        <v>716.61599999999999</v>
      </c>
      <c r="M144" s="17">
        <v>663.79600000000005</v>
      </c>
      <c r="N144" s="17">
        <v>818.22400000000005</v>
      </c>
      <c r="O144" s="17">
        <v>838.93299999999999</v>
      </c>
      <c r="P144" s="17">
        <v>760.68799999999999</v>
      </c>
      <c r="Q144" s="17">
        <v>783.98800000000006</v>
      </c>
      <c r="R144" s="17">
        <v>774.56299999999999</v>
      </c>
      <c r="S144" s="17">
        <v>789.42499999999995</v>
      </c>
      <c r="T144" s="17">
        <v>758.56600000000003</v>
      </c>
      <c r="U144" s="17">
        <v>808.91800000000001</v>
      </c>
      <c r="V144" s="17">
        <v>734.68700000000001</v>
      </c>
      <c r="W144" s="17">
        <v>842.70899999999995</v>
      </c>
      <c r="X144" s="17">
        <v>785.15499999999997</v>
      </c>
      <c r="Y144" s="17">
        <v>822.36</v>
      </c>
      <c r="Z144" s="17">
        <v>903.71500000000003</v>
      </c>
      <c r="AA144" s="17">
        <v>736.21100000000001</v>
      </c>
      <c r="AB144" s="17">
        <v>765.76099999999997</v>
      </c>
      <c r="AC144" s="17">
        <v>847.56100000000004</v>
      </c>
      <c r="AD144" s="17">
        <v>733.48900000000003</v>
      </c>
      <c r="AE144" s="17">
        <v>829.09100000000001</v>
      </c>
      <c r="AF144" s="17">
        <v>845.80600000000004</v>
      </c>
      <c r="AG144" s="17">
        <v>845.80600000000004</v>
      </c>
      <c r="AH144" s="17">
        <v>788.83299999999997</v>
      </c>
      <c r="AI144" s="17">
        <v>701.39300000000003</v>
      </c>
      <c r="AJ144" s="17">
        <v>807.24</v>
      </c>
      <c r="AK144" s="17">
        <v>840.05899999999997</v>
      </c>
      <c r="AL144" s="17">
        <v>818.43899999999996</v>
      </c>
      <c r="AM144" s="17">
        <v>783.24199999999996</v>
      </c>
      <c r="AN144" s="17">
        <v>864.01400000000001</v>
      </c>
      <c r="AO144" s="17">
        <v>740.65599999999995</v>
      </c>
    </row>
    <row r="145" spans="1:41" x14ac:dyDescent="0.35">
      <c r="A145" s="17">
        <v>719.80799999999999</v>
      </c>
      <c r="B145" s="17">
        <v>740.21</v>
      </c>
      <c r="C145" s="17">
        <v>811.61900000000003</v>
      </c>
      <c r="D145" s="17">
        <v>806.178</v>
      </c>
      <c r="E145" s="17">
        <v>798.33900000000006</v>
      </c>
      <c r="F145" s="17">
        <v>873.59799999999996</v>
      </c>
      <c r="G145" s="17">
        <v>722.84699999999998</v>
      </c>
      <c r="H145" s="17">
        <v>739.77499999999998</v>
      </c>
      <c r="I145" s="17">
        <v>752.82399999999996</v>
      </c>
      <c r="J145" s="17">
        <v>766.15499999999997</v>
      </c>
      <c r="K145" s="17">
        <v>715.596</v>
      </c>
      <c r="L145" s="17">
        <v>718.18200000000002</v>
      </c>
      <c r="M145" s="17">
        <v>663.98099999999999</v>
      </c>
      <c r="N145" s="17">
        <v>818.24300000000005</v>
      </c>
      <c r="O145" s="17">
        <v>840.39499999999998</v>
      </c>
      <c r="P145" s="17">
        <v>763.78099999999995</v>
      </c>
      <c r="Q145" s="17">
        <v>785.22699999999998</v>
      </c>
      <c r="R145" s="17">
        <v>774.71</v>
      </c>
      <c r="S145" s="17">
        <v>791.25199999999995</v>
      </c>
      <c r="T145" s="17">
        <v>758.66</v>
      </c>
      <c r="U145" s="17">
        <v>809.25300000000004</v>
      </c>
      <c r="V145" s="17">
        <v>734.72699999999998</v>
      </c>
      <c r="W145" s="17">
        <v>843.57399999999996</v>
      </c>
      <c r="X145" s="17">
        <v>785.56100000000004</v>
      </c>
      <c r="Y145" s="17">
        <v>822.47400000000005</v>
      </c>
      <c r="Z145" s="17">
        <v>905.02800000000002</v>
      </c>
      <c r="AA145" s="17">
        <v>737.25400000000002</v>
      </c>
      <c r="AB145" s="17">
        <v>772.68899999999996</v>
      </c>
      <c r="AC145" s="17">
        <v>853.245</v>
      </c>
      <c r="AD145" s="17">
        <v>734.93899999999996</v>
      </c>
      <c r="AE145" s="17">
        <v>830.476</v>
      </c>
      <c r="AF145" s="17">
        <v>847.02099999999996</v>
      </c>
      <c r="AG145" s="17">
        <v>847.02099999999996</v>
      </c>
      <c r="AH145" s="17">
        <v>790.43299999999999</v>
      </c>
      <c r="AI145" s="17">
        <v>702.65800000000002</v>
      </c>
      <c r="AJ145" s="17">
        <v>807.38599999999997</v>
      </c>
      <c r="AK145" s="17">
        <v>844.48599999999999</v>
      </c>
      <c r="AL145" s="17">
        <v>821.43600000000004</v>
      </c>
      <c r="AM145" s="17">
        <v>785.93499999999995</v>
      </c>
      <c r="AN145" s="17">
        <v>866.31500000000005</v>
      </c>
      <c r="AO145" s="17">
        <v>743.34900000000005</v>
      </c>
    </row>
    <row r="146" spans="1:41" x14ac:dyDescent="0.35">
      <c r="A146" s="17">
        <v>720.12099999999998</v>
      </c>
      <c r="B146" s="17">
        <v>741.16200000000003</v>
      </c>
      <c r="C146" s="17">
        <v>812.97900000000004</v>
      </c>
      <c r="D146" s="17">
        <v>806.76800000000003</v>
      </c>
      <c r="E146" s="17">
        <v>801.10699999999997</v>
      </c>
      <c r="F146" s="17">
        <v>873.98800000000006</v>
      </c>
      <c r="G146" s="17">
        <v>722.92700000000002</v>
      </c>
      <c r="H146" s="17">
        <v>740.89499999999998</v>
      </c>
      <c r="I146" s="17">
        <v>755.37800000000004</v>
      </c>
      <c r="J146" s="17">
        <v>767.95600000000002</v>
      </c>
      <c r="K146" s="17">
        <v>715.67399999999998</v>
      </c>
      <c r="L146" s="17">
        <v>718.31200000000001</v>
      </c>
      <c r="M146" s="17">
        <v>665.78399999999999</v>
      </c>
      <c r="N146" s="17">
        <v>818.34699999999998</v>
      </c>
      <c r="O146" s="17">
        <v>842.03800000000001</v>
      </c>
      <c r="P146" s="17">
        <v>769.34500000000003</v>
      </c>
      <c r="Q146" s="17">
        <v>785.53200000000004</v>
      </c>
      <c r="R146" s="17">
        <v>776.09199999999998</v>
      </c>
      <c r="S146" s="17">
        <v>794.54600000000005</v>
      </c>
      <c r="T146" s="17">
        <v>759.48</v>
      </c>
      <c r="U146" s="17">
        <v>809.84100000000001</v>
      </c>
      <c r="V146" s="17">
        <v>736.28300000000002</v>
      </c>
      <c r="W146" s="17">
        <v>844.55899999999997</v>
      </c>
      <c r="X146" s="17">
        <v>786.77599999999995</v>
      </c>
      <c r="Y146" s="17">
        <v>823.86099999999999</v>
      </c>
      <c r="Z146" s="17">
        <v>905.58199999999999</v>
      </c>
      <c r="AA146" s="17">
        <v>745.67600000000004</v>
      </c>
      <c r="AB146" s="17">
        <v>773.37800000000004</v>
      </c>
      <c r="AC146" s="17">
        <v>854.98900000000003</v>
      </c>
      <c r="AD146" s="17">
        <v>737.93100000000004</v>
      </c>
      <c r="AE146" s="17">
        <v>830.60799999999995</v>
      </c>
      <c r="AF146" s="17">
        <v>848.447</v>
      </c>
      <c r="AG146" s="17">
        <v>848.447</v>
      </c>
      <c r="AH146" s="17">
        <v>791.10199999999998</v>
      </c>
      <c r="AI146" s="17">
        <v>704.29600000000005</v>
      </c>
      <c r="AJ146" s="17">
        <v>809.12</v>
      </c>
      <c r="AK146" s="17">
        <v>845.94200000000001</v>
      </c>
      <c r="AL146" s="17">
        <v>821.55399999999997</v>
      </c>
      <c r="AM146" s="17">
        <v>786.89300000000003</v>
      </c>
      <c r="AN146" s="17">
        <v>869.03599999999994</v>
      </c>
      <c r="AO146" s="17">
        <v>746.53399999999999</v>
      </c>
    </row>
    <row r="147" spans="1:41" x14ac:dyDescent="0.35">
      <c r="A147" s="17">
        <v>720.93899999999996</v>
      </c>
      <c r="B147" s="17">
        <v>741.49</v>
      </c>
      <c r="C147" s="17">
        <v>814.11500000000001</v>
      </c>
      <c r="D147" s="17">
        <v>806.89499999999998</v>
      </c>
      <c r="E147" s="17">
        <v>801.44799999999998</v>
      </c>
      <c r="F147" s="17">
        <v>874.06600000000003</v>
      </c>
      <c r="G147" s="17">
        <v>724.00099999999998</v>
      </c>
      <c r="H147" s="17">
        <v>740.928</v>
      </c>
      <c r="I147" s="17">
        <v>755.62800000000004</v>
      </c>
      <c r="J147" s="17">
        <v>768.23699999999997</v>
      </c>
      <c r="K147" s="17">
        <v>716.00699999999995</v>
      </c>
      <c r="L147" s="17">
        <v>719.56299999999999</v>
      </c>
      <c r="M147" s="17">
        <v>668.48800000000006</v>
      </c>
      <c r="N147" s="17">
        <v>818.50400000000002</v>
      </c>
      <c r="O147" s="17">
        <v>842.64599999999996</v>
      </c>
      <c r="P147" s="17">
        <v>770.89499999999998</v>
      </c>
      <c r="Q147" s="17">
        <v>787.048</v>
      </c>
      <c r="R147" s="17">
        <v>776.77200000000005</v>
      </c>
      <c r="S147" s="17">
        <v>798.31600000000003</v>
      </c>
      <c r="T147" s="17">
        <v>761.96400000000006</v>
      </c>
      <c r="U147" s="17">
        <v>810.62699999999995</v>
      </c>
      <c r="V147" s="17">
        <v>736.47199999999998</v>
      </c>
      <c r="W147" s="17">
        <v>845.74099999999999</v>
      </c>
      <c r="X147" s="17">
        <v>786.99900000000002</v>
      </c>
      <c r="Y147" s="17">
        <v>826.14700000000005</v>
      </c>
      <c r="Z147" s="17">
        <v>906.22699999999998</v>
      </c>
      <c r="AA147" s="17">
        <v>745.78599999999994</v>
      </c>
      <c r="AB147" s="17">
        <v>775.19899999999996</v>
      </c>
      <c r="AC147" s="17">
        <v>864.55</v>
      </c>
      <c r="AD147" s="17">
        <v>739.06799999999998</v>
      </c>
      <c r="AE147" s="17">
        <v>832.37300000000005</v>
      </c>
      <c r="AF147" s="17">
        <v>850.86599999999999</v>
      </c>
      <c r="AG147" s="17">
        <v>850.86599999999999</v>
      </c>
      <c r="AH147" s="17">
        <v>792.52599999999995</v>
      </c>
      <c r="AI147" s="17">
        <v>704.59199999999998</v>
      </c>
      <c r="AJ147" s="17">
        <v>809.26800000000003</v>
      </c>
      <c r="AK147" s="17">
        <v>847.274</v>
      </c>
      <c r="AL147" s="17">
        <v>826.79100000000005</v>
      </c>
      <c r="AM147" s="17">
        <v>789.44100000000003</v>
      </c>
      <c r="AN147" s="17">
        <v>870.36599999999999</v>
      </c>
      <c r="AO147" s="17">
        <v>746.928</v>
      </c>
    </row>
    <row r="148" spans="1:41" x14ac:dyDescent="0.35">
      <c r="A148" s="17">
        <v>723.23400000000004</v>
      </c>
      <c r="B148" s="17">
        <v>743.63800000000003</v>
      </c>
      <c r="C148" s="17">
        <v>814.524</v>
      </c>
      <c r="D148" s="17">
        <v>807.57100000000003</v>
      </c>
      <c r="E148" s="17">
        <v>802.13400000000001</v>
      </c>
      <c r="F148" s="17">
        <v>875.94899999999996</v>
      </c>
      <c r="G148" s="17">
        <v>724.80899999999997</v>
      </c>
      <c r="H148" s="17">
        <v>742.41600000000005</v>
      </c>
      <c r="I148" s="17">
        <v>756.86300000000006</v>
      </c>
      <c r="J148" s="17">
        <v>769.37199999999996</v>
      </c>
      <c r="K148" s="17">
        <v>717.06500000000005</v>
      </c>
      <c r="L148" s="17">
        <v>720.45799999999997</v>
      </c>
      <c r="M148" s="17">
        <v>669.98299999999995</v>
      </c>
      <c r="N148" s="17">
        <v>821.15800000000002</v>
      </c>
      <c r="O148" s="17">
        <v>843.63300000000004</v>
      </c>
      <c r="P148" s="17">
        <v>770.89599999999996</v>
      </c>
      <c r="Q148" s="17">
        <v>788.13900000000001</v>
      </c>
      <c r="R148" s="17">
        <v>776.99699999999996</v>
      </c>
      <c r="S148" s="17">
        <v>798.67600000000004</v>
      </c>
      <c r="T148" s="17">
        <v>763.69500000000005</v>
      </c>
      <c r="U148" s="17">
        <v>816.19600000000003</v>
      </c>
      <c r="V148" s="17">
        <v>737.08299999999997</v>
      </c>
      <c r="W148" s="17">
        <v>847.71500000000003</v>
      </c>
      <c r="X148" s="17">
        <v>788.05</v>
      </c>
      <c r="Y148" s="17">
        <v>828.12400000000002</v>
      </c>
      <c r="Z148" s="17">
        <v>907.94899999999996</v>
      </c>
      <c r="AA148" s="17">
        <v>751.86</v>
      </c>
      <c r="AB148" s="17">
        <v>780.41899999999998</v>
      </c>
      <c r="AC148" s="17">
        <v>866.45699999999999</v>
      </c>
      <c r="AD148" s="17">
        <v>740.26800000000003</v>
      </c>
      <c r="AE148" s="17">
        <v>844.87900000000002</v>
      </c>
      <c r="AF148" s="17">
        <v>852.68499999999995</v>
      </c>
      <c r="AG148" s="17">
        <v>852.68499999999995</v>
      </c>
      <c r="AH148" s="17">
        <v>792.96600000000001</v>
      </c>
      <c r="AI148" s="17">
        <v>704.71699999999998</v>
      </c>
      <c r="AJ148" s="17">
        <v>810.79300000000001</v>
      </c>
      <c r="AK148" s="17">
        <v>847.64099999999996</v>
      </c>
      <c r="AL148" s="17">
        <v>829.45699999999999</v>
      </c>
      <c r="AM148" s="17">
        <v>792.58500000000004</v>
      </c>
      <c r="AN148" s="17">
        <v>871.90099999999995</v>
      </c>
      <c r="AO148" s="17">
        <v>749.29</v>
      </c>
    </row>
    <row r="149" spans="1:41" x14ac:dyDescent="0.35">
      <c r="A149" s="17">
        <v>723.56</v>
      </c>
      <c r="B149" s="17">
        <v>746.04899999999998</v>
      </c>
      <c r="C149" s="17">
        <v>817.18</v>
      </c>
      <c r="D149" s="17">
        <v>808.07799999999997</v>
      </c>
      <c r="E149" s="17">
        <v>803.63400000000001</v>
      </c>
      <c r="F149" s="17">
        <v>876.83399999999995</v>
      </c>
      <c r="G149" s="17">
        <v>727.27</v>
      </c>
      <c r="H149" s="17">
        <v>744.09299999999996</v>
      </c>
      <c r="I149" s="17">
        <v>756.98199999999997</v>
      </c>
      <c r="J149" s="17">
        <v>774.99599999999998</v>
      </c>
      <c r="K149" s="17">
        <v>718.24</v>
      </c>
      <c r="L149" s="17">
        <v>723.68799999999999</v>
      </c>
      <c r="M149" s="17">
        <v>670.49900000000002</v>
      </c>
      <c r="N149" s="17">
        <v>822.71699999999998</v>
      </c>
      <c r="O149" s="17">
        <v>844.22699999999998</v>
      </c>
      <c r="P149" s="17">
        <v>772.38199999999995</v>
      </c>
      <c r="Q149" s="17">
        <v>790.23299999999995</v>
      </c>
      <c r="R149" s="17">
        <v>779.61300000000006</v>
      </c>
      <c r="S149" s="17">
        <v>801.66399999999999</v>
      </c>
      <c r="T149" s="17">
        <v>767.476</v>
      </c>
      <c r="U149" s="17">
        <v>818.05</v>
      </c>
      <c r="V149" s="17">
        <v>737.47</v>
      </c>
      <c r="W149" s="17">
        <v>848.22699999999998</v>
      </c>
      <c r="X149" s="17">
        <v>789.23099999999999</v>
      </c>
      <c r="Y149" s="17">
        <v>828.80600000000004</v>
      </c>
      <c r="Z149" s="17">
        <v>908.13599999999997</v>
      </c>
      <c r="AA149" s="17">
        <v>752.95399999999995</v>
      </c>
      <c r="AB149" s="17">
        <v>780.83799999999997</v>
      </c>
      <c r="AC149" s="17">
        <v>867.03800000000001</v>
      </c>
      <c r="AD149" s="17">
        <v>740.93100000000004</v>
      </c>
      <c r="AE149" s="17">
        <v>847.86599999999999</v>
      </c>
      <c r="AF149" s="17">
        <v>855.67100000000005</v>
      </c>
      <c r="AG149" s="17">
        <v>855.67100000000005</v>
      </c>
      <c r="AH149" s="17">
        <v>793.048</v>
      </c>
      <c r="AI149" s="17">
        <v>705.14300000000003</v>
      </c>
      <c r="AJ149" s="17">
        <v>814.00099999999998</v>
      </c>
      <c r="AK149" s="17">
        <v>850.00300000000004</v>
      </c>
      <c r="AL149" s="17">
        <v>829.86199999999997</v>
      </c>
      <c r="AM149" s="17">
        <v>793.40700000000004</v>
      </c>
      <c r="AN149" s="17">
        <v>873.01900000000001</v>
      </c>
      <c r="AO149" s="17">
        <v>749.41499999999996</v>
      </c>
    </row>
    <row r="150" spans="1:41" x14ac:dyDescent="0.35">
      <c r="A150" s="17">
        <v>724.76599999999996</v>
      </c>
      <c r="B150" s="17">
        <v>746.07899999999995</v>
      </c>
      <c r="C150" s="17">
        <v>819.05700000000002</v>
      </c>
      <c r="D150" s="17">
        <v>809.35400000000004</v>
      </c>
      <c r="E150" s="17">
        <v>804.15899999999999</v>
      </c>
      <c r="F150" s="17">
        <v>877.98800000000006</v>
      </c>
      <c r="G150" s="17">
        <v>732.27800000000002</v>
      </c>
      <c r="H150" s="17">
        <v>744.36500000000001</v>
      </c>
      <c r="I150" s="17">
        <v>758.98800000000006</v>
      </c>
      <c r="J150" s="17">
        <v>775.846</v>
      </c>
      <c r="K150" s="17">
        <v>718.45899999999995</v>
      </c>
      <c r="L150" s="17">
        <v>723.88400000000001</v>
      </c>
      <c r="M150" s="17">
        <v>673.02099999999996</v>
      </c>
      <c r="N150" s="17">
        <v>823.11800000000005</v>
      </c>
      <c r="O150" s="17">
        <v>844.75199999999995</v>
      </c>
      <c r="P150" s="17">
        <v>772.70899999999995</v>
      </c>
      <c r="Q150" s="17">
        <v>790.58199999999999</v>
      </c>
      <c r="R150" s="17">
        <v>781.44899999999996</v>
      </c>
      <c r="S150" s="17">
        <v>802.13</v>
      </c>
      <c r="T150" s="17">
        <v>768.43</v>
      </c>
      <c r="U150" s="17">
        <v>819.15499999999997</v>
      </c>
      <c r="V150" s="17">
        <v>737.97900000000004</v>
      </c>
      <c r="W150" s="17">
        <v>848.44100000000003</v>
      </c>
      <c r="X150" s="17">
        <v>790.64400000000001</v>
      </c>
      <c r="Y150" s="17">
        <v>829.14599999999996</v>
      </c>
      <c r="Z150" s="17">
        <v>911.74900000000002</v>
      </c>
      <c r="AA150" s="17">
        <v>756.98800000000006</v>
      </c>
      <c r="AB150" s="17">
        <v>792.721</v>
      </c>
      <c r="AC150" s="17">
        <v>867.76499999999999</v>
      </c>
      <c r="AD150" s="17">
        <v>742.01199999999994</v>
      </c>
      <c r="AE150" s="17">
        <v>847.96199999999999</v>
      </c>
      <c r="AF150" s="17">
        <v>858.03200000000004</v>
      </c>
      <c r="AG150" s="17">
        <v>858.03200000000004</v>
      </c>
      <c r="AH150" s="17">
        <v>795.06700000000001</v>
      </c>
      <c r="AI150" s="17">
        <v>705.28700000000003</v>
      </c>
      <c r="AJ150" s="17">
        <v>816.39599999999996</v>
      </c>
      <c r="AK150" s="17">
        <v>851.78300000000002</v>
      </c>
      <c r="AL150" s="17">
        <v>830.05399999999997</v>
      </c>
      <c r="AM150" s="17">
        <v>797.18899999999996</v>
      </c>
      <c r="AN150" s="17">
        <v>875.55499999999995</v>
      </c>
      <c r="AO150" s="17">
        <v>750.76</v>
      </c>
    </row>
    <row r="151" spans="1:41" x14ac:dyDescent="0.35">
      <c r="A151" s="17">
        <v>727.01499999999999</v>
      </c>
      <c r="B151" s="17">
        <v>751.12</v>
      </c>
      <c r="C151" s="17">
        <v>819.46900000000005</v>
      </c>
      <c r="D151" s="17">
        <v>813.59500000000003</v>
      </c>
      <c r="E151" s="17">
        <v>805.98699999999997</v>
      </c>
      <c r="F151" s="17">
        <v>881.50099999999998</v>
      </c>
      <c r="G151" s="17">
        <v>734.00199999999995</v>
      </c>
      <c r="H151" s="17">
        <v>748.58799999999997</v>
      </c>
      <c r="I151" s="17">
        <v>759.09900000000005</v>
      </c>
      <c r="J151" s="17">
        <v>776.81</v>
      </c>
      <c r="K151" s="17">
        <v>719.54100000000005</v>
      </c>
      <c r="L151" s="17">
        <v>724.62699999999995</v>
      </c>
      <c r="M151" s="17">
        <v>673.31299999999999</v>
      </c>
      <c r="N151" s="17">
        <v>823.64099999999996</v>
      </c>
      <c r="O151" s="17">
        <v>845.77</v>
      </c>
      <c r="P151" s="17">
        <v>773.29200000000003</v>
      </c>
      <c r="Q151" s="17">
        <v>794.22199999999998</v>
      </c>
      <c r="R151" s="17">
        <v>782.31</v>
      </c>
      <c r="S151" s="17">
        <v>803.10199999999998</v>
      </c>
      <c r="T151" s="17">
        <v>768.95600000000002</v>
      </c>
      <c r="U151" s="17">
        <v>826.60799999999995</v>
      </c>
      <c r="V151" s="17">
        <v>738.048</v>
      </c>
      <c r="W151" s="17">
        <v>849.95399999999995</v>
      </c>
      <c r="X151" s="17">
        <v>792.20100000000002</v>
      </c>
      <c r="Y151" s="17">
        <v>830.173</v>
      </c>
      <c r="Z151" s="17">
        <v>913.18399999999997</v>
      </c>
      <c r="AA151" s="17">
        <v>761.99400000000003</v>
      </c>
      <c r="AB151" s="17">
        <v>793.80600000000004</v>
      </c>
      <c r="AC151" s="17">
        <v>871.30899999999997</v>
      </c>
      <c r="AD151" s="17">
        <v>743.827</v>
      </c>
      <c r="AE151" s="17">
        <v>849.4</v>
      </c>
      <c r="AF151" s="17">
        <v>860.69799999999998</v>
      </c>
      <c r="AG151" s="17">
        <v>860.69799999999998</v>
      </c>
      <c r="AH151" s="17">
        <v>795.17700000000002</v>
      </c>
      <c r="AI151" s="17">
        <v>706.69100000000003</v>
      </c>
      <c r="AJ151" s="17">
        <v>817.46600000000001</v>
      </c>
      <c r="AK151" s="17">
        <v>853.65800000000002</v>
      </c>
      <c r="AL151" s="17">
        <v>830.601</v>
      </c>
      <c r="AM151" s="17">
        <v>798.65899999999999</v>
      </c>
      <c r="AN151" s="17">
        <v>875.66200000000003</v>
      </c>
      <c r="AO151" s="17">
        <v>750.96100000000001</v>
      </c>
    </row>
    <row r="152" spans="1:41" x14ac:dyDescent="0.35">
      <c r="A152" s="17">
        <v>727.83799999999997</v>
      </c>
      <c r="B152" s="17">
        <v>752.61199999999997</v>
      </c>
      <c r="C152" s="17">
        <v>820.47400000000005</v>
      </c>
      <c r="D152" s="17">
        <v>815.24599999999998</v>
      </c>
      <c r="E152" s="17">
        <v>808.24300000000005</v>
      </c>
      <c r="F152" s="17">
        <v>882.15099999999995</v>
      </c>
      <c r="G152" s="17">
        <v>734.38599999999997</v>
      </c>
      <c r="H152" s="17">
        <v>749.005</v>
      </c>
      <c r="I152" s="17">
        <v>763.23800000000006</v>
      </c>
      <c r="J152" s="17">
        <v>777.404</v>
      </c>
      <c r="K152" s="17">
        <v>721.11900000000003</v>
      </c>
      <c r="L152" s="17">
        <v>727.87800000000004</v>
      </c>
      <c r="M152" s="17">
        <v>674.08699999999999</v>
      </c>
      <c r="N152" s="17">
        <v>824.476</v>
      </c>
      <c r="O152" s="17">
        <v>847.60799999999995</v>
      </c>
      <c r="P152" s="17">
        <v>776.86099999999999</v>
      </c>
      <c r="Q152" s="17">
        <v>795.45600000000002</v>
      </c>
      <c r="R152" s="17">
        <v>783.63199999999995</v>
      </c>
      <c r="S152" s="17">
        <v>803.99800000000005</v>
      </c>
      <c r="T152" s="17">
        <v>769.33799999999997</v>
      </c>
      <c r="U152" s="17">
        <v>829.096</v>
      </c>
      <c r="V152" s="17">
        <v>739.69100000000003</v>
      </c>
      <c r="W152" s="17">
        <v>852.76099999999997</v>
      </c>
      <c r="X152" s="17">
        <v>793.95799999999997</v>
      </c>
      <c r="Y152" s="17">
        <v>830.29</v>
      </c>
      <c r="Z152" s="17">
        <v>915.38099999999997</v>
      </c>
      <c r="AA152" s="17">
        <v>767.88900000000001</v>
      </c>
      <c r="AB152" s="17">
        <v>793.95899999999995</v>
      </c>
      <c r="AC152" s="17">
        <v>872.67</v>
      </c>
      <c r="AD152" s="17">
        <v>744.37400000000002</v>
      </c>
      <c r="AE152" s="17">
        <v>849.83799999999997</v>
      </c>
      <c r="AF152" s="17">
        <v>861.31100000000004</v>
      </c>
      <c r="AG152" s="17">
        <v>861.31100000000004</v>
      </c>
      <c r="AH152" s="17">
        <v>795.19299999999998</v>
      </c>
      <c r="AI152" s="17">
        <v>710.69100000000003</v>
      </c>
      <c r="AJ152" s="17">
        <v>818.03599999999994</v>
      </c>
      <c r="AK152" s="17">
        <v>855.02200000000005</v>
      </c>
      <c r="AL152" s="17">
        <v>832.26300000000003</v>
      </c>
      <c r="AM152" s="17">
        <v>798.745</v>
      </c>
      <c r="AN152" s="17">
        <v>876.28300000000002</v>
      </c>
      <c r="AO152" s="17">
        <v>751.81200000000001</v>
      </c>
    </row>
    <row r="153" spans="1:41" x14ac:dyDescent="0.35">
      <c r="A153" s="17">
        <v>730.12699999999995</v>
      </c>
      <c r="B153" s="17">
        <v>752.66200000000003</v>
      </c>
      <c r="C153" s="17">
        <v>821.96400000000006</v>
      </c>
      <c r="D153" s="17">
        <v>816.82500000000005</v>
      </c>
      <c r="E153" s="17">
        <v>808.26099999999997</v>
      </c>
      <c r="F153" s="17">
        <v>882.27599999999995</v>
      </c>
      <c r="G153" s="17">
        <v>734.71400000000006</v>
      </c>
      <c r="H153" s="17">
        <v>749.23099999999999</v>
      </c>
      <c r="I153" s="17">
        <v>764.73599999999999</v>
      </c>
      <c r="J153" s="17">
        <v>777.73299999999995</v>
      </c>
      <c r="K153" s="17">
        <v>722.28800000000001</v>
      </c>
      <c r="L153" s="17">
        <v>728.06500000000005</v>
      </c>
      <c r="M153" s="17">
        <v>676.36800000000005</v>
      </c>
      <c r="N153" s="17">
        <v>825.87900000000002</v>
      </c>
      <c r="O153" s="17">
        <v>847.63800000000003</v>
      </c>
      <c r="P153" s="17">
        <v>785.995</v>
      </c>
      <c r="Q153" s="17">
        <v>796.26900000000001</v>
      </c>
      <c r="R153" s="17">
        <v>784.22299999999996</v>
      </c>
      <c r="S153" s="17">
        <v>805.74800000000005</v>
      </c>
      <c r="T153" s="17">
        <v>772.18600000000004</v>
      </c>
      <c r="U153" s="17">
        <v>831.87599999999998</v>
      </c>
      <c r="V153" s="17">
        <v>739.94299999999998</v>
      </c>
      <c r="W153" s="17">
        <v>855.07299999999998</v>
      </c>
      <c r="X153" s="17">
        <v>794.41200000000003</v>
      </c>
      <c r="Y153" s="17">
        <v>830.67100000000005</v>
      </c>
      <c r="Z153" s="17">
        <v>916.28899999999999</v>
      </c>
      <c r="AA153" s="17">
        <v>768.05200000000002</v>
      </c>
      <c r="AB153" s="17">
        <v>794.30100000000004</v>
      </c>
      <c r="AC153" s="17">
        <v>879.23299999999995</v>
      </c>
      <c r="AD153" s="17">
        <v>749.94399999999996</v>
      </c>
      <c r="AE153" s="17">
        <v>855.88900000000001</v>
      </c>
      <c r="AF153" s="17">
        <v>861.75099999999998</v>
      </c>
      <c r="AG153" s="17">
        <v>861.75099999999998</v>
      </c>
      <c r="AH153" s="17">
        <v>795.44399999999996</v>
      </c>
      <c r="AI153" s="17">
        <v>713.23400000000004</v>
      </c>
      <c r="AJ153" s="17">
        <v>818.80499999999995</v>
      </c>
      <c r="AK153" s="17">
        <v>855.62199999999996</v>
      </c>
      <c r="AL153" s="17">
        <v>833.40099999999995</v>
      </c>
      <c r="AM153" s="17">
        <v>799.68499999999995</v>
      </c>
      <c r="AN153" s="17">
        <v>879.01599999999996</v>
      </c>
      <c r="AO153" s="17">
        <v>752.96799999999996</v>
      </c>
    </row>
    <row r="154" spans="1:41" x14ac:dyDescent="0.35">
      <c r="A154" s="17">
        <v>732.62400000000002</v>
      </c>
      <c r="B154" s="17">
        <v>753.19799999999998</v>
      </c>
      <c r="C154" s="17">
        <v>822.95299999999997</v>
      </c>
      <c r="D154" s="17">
        <v>817.61400000000003</v>
      </c>
      <c r="E154" s="17">
        <v>817.28099999999995</v>
      </c>
      <c r="F154" s="17">
        <v>884.53300000000002</v>
      </c>
      <c r="G154" s="17">
        <v>739.15200000000004</v>
      </c>
      <c r="H154" s="17">
        <v>749.35699999999997</v>
      </c>
      <c r="I154" s="17">
        <v>764.88499999999999</v>
      </c>
      <c r="J154" s="17">
        <v>777.87300000000005</v>
      </c>
      <c r="K154" s="17">
        <v>722.596</v>
      </c>
      <c r="L154" s="17">
        <v>728.96100000000001</v>
      </c>
      <c r="M154" s="17">
        <v>677.32799999999997</v>
      </c>
      <c r="N154" s="17">
        <v>831.7</v>
      </c>
      <c r="O154" s="17">
        <v>847.79100000000005</v>
      </c>
      <c r="P154" s="17">
        <v>791.02200000000005</v>
      </c>
      <c r="Q154" s="17">
        <v>797.83199999999999</v>
      </c>
      <c r="R154" s="17">
        <v>786.202</v>
      </c>
      <c r="S154" s="17">
        <v>807.13800000000003</v>
      </c>
      <c r="T154" s="17">
        <v>772.76499999999999</v>
      </c>
      <c r="U154" s="17">
        <v>836.61800000000005</v>
      </c>
      <c r="V154" s="17">
        <v>740.19200000000001</v>
      </c>
      <c r="W154" s="17">
        <v>856.86800000000005</v>
      </c>
      <c r="X154" s="17">
        <v>798.08799999999997</v>
      </c>
      <c r="Y154" s="17">
        <v>831.93100000000004</v>
      </c>
      <c r="Z154" s="17">
        <v>916.61300000000006</v>
      </c>
      <c r="AA154" s="17">
        <v>768.32500000000005</v>
      </c>
      <c r="AB154" s="17">
        <v>795.31100000000004</v>
      </c>
      <c r="AC154" s="17">
        <v>882.46100000000001</v>
      </c>
      <c r="AD154" s="17">
        <v>752.46299999999997</v>
      </c>
      <c r="AE154" s="17">
        <v>856.27200000000005</v>
      </c>
      <c r="AF154" s="17">
        <v>862.79200000000003</v>
      </c>
      <c r="AG154" s="17">
        <v>862.79200000000003</v>
      </c>
      <c r="AH154" s="17">
        <v>795.61699999999996</v>
      </c>
      <c r="AI154" s="17">
        <v>713.39400000000001</v>
      </c>
      <c r="AJ154" s="17">
        <v>819.06500000000005</v>
      </c>
      <c r="AK154" s="17">
        <v>855.65300000000002</v>
      </c>
      <c r="AL154" s="17">
        <v>836.39200000000005</v>
      </c>
      <c r="AM154" s="17">
        <v>800.90300000000002</v>
      </c>
      <c r="AN154" s="17">
        <v>881.15700000000004</v>
      </c>
      <c r="AO154" s="17">
        <v>753.06100000000004</v>
      </c>
    </row>
    <row r="155" spans="1:41" x14ac:dyDescent="0.35">
      <c r="A155" s="17">
        <v>733.82899999999995</v>
      </c>
      <c r="B155" s="17">
        <v>753.49800000000005</v>
      </c>
      <c r="C155" s="17">
        <v>823.86</v>
      </c>
      <c r="D155" s="17">
        <v>817.97</v>
      </c>
      <c r="E155" s="17">
        <v>817.49099999999999</v>
      </c>
      <c r="F155" s="17">
        <v>885.41399999999999</v>
      </c>
      <c r="G155" s="17">
        <v>744.66700000000003</v>
      </c>
      <c r="H155" s="17">
        <v>750.00300000000004</v>
      </c>
      <c r="I155" s="17">
        <v>766.02</v>
      </c>
      <c r="J155" s="17">
        <v>780.96100000000001</v>
      </c>
      <c r="K155" s="17">
        <v>723.26900000000001</v>
      </c>
      <c r="L155" s="17">
        <v>733.15499999999997</v>
      </c>
      <c r="M155" s="17">
        <v>677.91800000000001</v>
      </c>
      <c r="N155" s="17">
        <v>831.721</v>
      </c>
      <c r="O155" s="17">
        <v>850.78899999999999</v>
      </c>
      <c r="P155" s="17">
        <v>792.05499999999995</v>
      </c>
      <c r="Q155" s="17">
        <v>799.23800000000006</v>
      </c>
      <c r="R155" s="17">
        <v>787.31200000000001</v>
      </c>
      <c r="S155" s="17">
        <v>809.32600000000002</v>
      </c>
      <c r="T155" s="17">
        <v>776.17100000000005</v>
      </c>
      <c r="U155" s="17">
        <v>837.89300000000003</v>
      </c>
      <c r="V155" s="17">
        <v>743.98500000000001</v>
      </c>
      <c r="W155" s="17">
        <v>861.90599999999995</v>
      </c>
      <c r="X155" s="17">
        <v>799.12800000000004</v>
      </c>
      <c r="Y155" s="17">
        <v>832.13300000000004</v>
      </c>
      <c r="Z155" s="17">
        <v>918.56600000000003</v>
      </c>
      <c r="AA155" s="17">
        <v>771.95600000000002</v>
      </c>
      <c r="AB155" s="17">
        <v>800.01599999999996</v>
      </c>
      <c r="AC155" s="17">
        <v>886.84</v>
      </c>
      <c r="AD155" s="17">
        <v>755.25900000000001</v>
      </c>
      <c r="AE155" s="17">
        <v>858.654</v>
      </c>
      <c r="AF155" s="17">
        <v>867.41099999999994</v>
      </c>
      <c r="AG155" s="17">
        <v>867.41099999999994</v>
      </c>
      <c r="AH155" s="17">
        <v>795.82600000000002</v>
      </c>
      <c r="AI155" s="17">
        <v>713.70100000000002</v>
      </c>
      <c r="AJ155" s="17">
        <v>819.30200000000002</v>
      </c>
      <c r="AK155" s="17">
        <v>857.53200000000004</v>
      </c>
      <c r="AL155" s="17">
        <v>837.60400000000004</v>
      </c>
      <c r="AM155" s="17">
        <v>801.93399999999997</v>
      </c>
      <c r="AN155" s="17">
        <v>881.798</v>
      </c>
      <c r="AO155" s="17">
        <v>753.31100000000004</v>
      </c>
    </row>
    <row r="156" spans="1:41" x14ac:dyDescent="0.35">
      <c r="A156" s="17">
        <v>734.71699999999998</v>
      </c>
      <c r="B156" s="17">
        <v>760.02800000000002</v>
      </c>
      <c r="C156" s="17">
        <v>824.22400000000005</v>
      </c>
      <c r="D156" s="17">
        <v>818.45799999999997</v>
      </c>
      <c r="E156" s="17">
        <v>819.93899999999996</v>
      </c>
      <c r="F156" s="17">
        <v>885.69100000000003</v>
      </c>
      <c r="G156" s="17">
        <v>747.49900000000002</v>
      </c>
      <c r="H156" s="17">
        <v>750.76700000000005</v>
      </c>
      <c r="I156" s="17">
        <v>766.22199999999998</v>
      </c>
      <c r="J156" s="17">
        <v>781.08399999999995</v>
      </c>
      <c r="K156" s="17">
        <v>726.15800000000002</v>
      </c>
      <c r="L156" s="17">
        <v>733.31399999999996</v>
      </c>
      <c r="M156" s="17">
        <v>679.10900000000004</v>
      </c>
      <c r="N156" s="17">
        <v>832.04300000000001</v>
      </c>
      <c r="O156" s="17">
        <v>852.09199999999998</v>
      </c>
      <c r="P156" s="17">
        <v>792.40099999999995</v>
      </c>
      <c r="Q156" s="17">
        <v>800.02700000000004</v>
      </c>
      <c r="R156" s="17">
        <v>787.33100000000002</v>
      </c>
      <c r="S156" s="17">
        <v>811.36800000000005</v>
      </c>
      <c r="T156" s="17">
        <v>776.20600000000002</v>
      </c>
      <c r="U156" s="17">
        <v>839.72299999999996</v>
      </c>
      <c r="V156" s="17">
        <v>744.57399999999996</v>
      </c>
      <c r="W156" s="17">
        <v>863.21699999999998</v>
      </c>
      <c r="X156" s="17">
        <v>801.45</v>
      </c>
      <c r="Y156" s="17">
        <v>833.23599999999999</v>
      </c>
      <c r="Z156" s="17">
        <v>921.01400000000001</v>
      </c>
      <c r="AA156" s="17">
        <v>772.30499999999995</v>
      </c>
      <c r="AB156" s="17">
        <v>801.67600000000004</v>
      </c>
      <c r="AC156" s="17">
        <v>888.01700000000005</v>
      </c>
      <c r="AD156" s="17">
        <v>763.22799999999995</v>
      </c>
      <c r="AE156" s="17">
        <v>859.51499999999999</v>
      </c>
      <c r="AF156" s="17">
        <v>869.67399999999998</v>
      </c>
      <c r="AG156" s="17">
        <v>869.67399999999998</v>
      </c>
      <c r="AH156" s="17">
        <v>795.88599999999997</v>
      </c>
      <c r="AI156" s="17">
        <v>715.12900000000002</v>
      </c>
      <c r="AJ156" s="17">
        <v>827.11</v>
      </c>
      <c r="AK156" s="17">
        <v>860.33900000000006</v>
      </c>
      <c r="AL156" s="17">
        <v>839.97799999999995</v>
      </c>
      <c r="AM156" s="17">
        <v>804.87599999999998</v>
      </c>
      <c r="AN156" s="17">
        <v>881.85799999999995</v>
      </c>
      <c r="AO156" s="17">
        <v>754.40700000000004</v>
      </c>
    </row>
    <row r="157" spans="1:41" x14ac:dyDescent="0.35">
      <c r="A157" s="17">
        <v>741.45399999999995</v>
      </c>
      <c r="B157" s="17">
        <v>760.12800000000004</v>
      </c>
      <c r="C157" s="17">
        <v>824.48099999999999</v>
      </c>
      <c r="D157" s="17">
        <v>821.52</v>
      </c>
      <c r="E157" s="17">
        <v>822.01099999999997</v>
      </c>
      <c r="F157" s="17">
        <v>886.38499999999999</v>
      </c>
      <c r="G157" s="17">
        <v>751.53200000000004</v>
      </c>
      <c r="H157" s="17">
        <v>752.96</v>
      </c>
      <c r="I157" s="17">
        <v>766.92700000000002</v>
      </c>
      <c r="J157" s="17">
        <v>781.97500000000002</v>
      </c>
      <c r="K157" s="17">
        <v>726.32399999999996</v>
      </c>
      <c r="L157" s="17">
        <v>736.86599999999999</v>
      </c>
      <c r="M157" s="17">
        <v>681.5</v>
      </c>
      <c r="N157" s="17">
        <v>834.68799999999999</v>
      </c>
      <c r="O157" s="17">
        <v>855.39700000000005</v>
      </c>
      <c r="P157" s="17">
        <v>795.44200000000001</v>
      </c>
      <c r="Q157" s="17">
        <v>800.72</v>
      </c>
      <c r="R157" s="17">
        <v>787.36500000000001</v>
      </c>
      <c r="S157" s="17">
        <v>813.83399999999995</v>
      </c>
      <c r="T157" s="17">
        <v>776.59799999999996</v>
      </c>
      <c r="U157" s="17">
        <v>840.85299999999995</v>
      </c>
      <c r="V157" s="17">
        <v>745.149</v>
      </c>
      <c r="W157" s="17">
        <v>863.827</v>
      </c>
      <c r="X157" s="17">
        <v>801.97799999999995</v>
      </c>
      <c r="Y157" s="17">
        <v>834.33</v>
      </c>
      <c r="Z157" s="17">
        <v>922.06600000000003</v>
      </c>
      <c r="AA157" s="17">
        <v>773.32600000000002</v>
      </c>
      <c r="AB157" s="17">
        <v>802.16800000000001</v>
      </c>
      <c r="AC157" s="17">
        <v>894.35900000000004</v>
      </c>
      <c r="AD157" s="17">
        <v>764.82500000000005</v>
      </c>
      <c r="AE157" s="17">
        <v>861.31700000000001</v>
      </c>
      <c r="AF157" s="17">
        <v>869.83900000000006</v>
      </c>
      <c r="AG157" s="17">
        <v>869.83900000000006</v>
      </c>
      <c r="AH157" s="17">
        <v>796.06899999999996</v>
      </c>
      <c r="AI157" s="17">
        <v>716.81299999999999</v>
      </c>
      <c r="AJ157" s="17">
        <v>835.505</v>
      </c>
      <c r="AK157" s="17">
        <v>861.125</v>
      </c>
      <c r="AL157" s="17">
        <v>841.01</v>
      </c>
      <c r="AM157" s="17">
        <v>807.05100000000004</v>
      </c>
      <c r="AN157" s="17">
        <v>881.99199999999996</v>
      </c>
      <c r="AO157" s="17">
        <v>757.154</v>
      </c>
    </row>
    <row r="158" spans="1:41" x14ac:dyDescent="0.35">
      <c r="A158" s="17">
        <v>741.79899999999998</v>
      </c>
      <c r="B158" s="17">
        <v>760.95899999999995</v>
      </c>
      <c r="C158" s="17">
        <v>824.75400000000002</v>
      </c>
      <c r="D158" s="17">
        <v>822.22199999999998</v>
      </c>
      <c r="E158" s="17">
        <v>823.02800000000002</v>
      </c>
      <c r="F158" s="17">
        <v>886.53399999999999</v>
      </c>
      <c r="G158" s="17">
        <v>754.98299999999995</v>
      </c>
      <c r="H158" s="17">
        <v>754.61599999999999</v>
      </c>
      <c r="I158" s="17">
        <v>768.25099999999998</v>
      </c>
      <c r="J158" s="17">
        <v>784.298</v>
      </c>
      <c r="K158" s="17">
        <v>727.75300000000004</v>
      </c>
      <c r="L158" s="17">
        <v>737.35900000000004</v>
      </c>
      <c r="M158" s="17">
        <v>683.86400000000003</v>
      </c>
      <c r="N158" s="17">
        <v>838.26599999999996</v>
      </c>
      <c r="O158" s="17">
        <v>856.01199999999994</v>
      </c>
      <c r="P158" s="17">
        <v>802.61199999999997</v>
      </c>
      <c r="Q158" s="17">
        <v>802.16499999999996</v>
      </c>
      <c r="R158" s="17">
        <v>791.67499999999995</v>
      </c>
      <c r="S158" s="17">
        <v>821.48</v>
      </c>
      <c r="T158" s="17">
        <v>777.02200000000005</v>
      </c>
      <c r="U158" s="17">
        <v>842.13699999999994</v>
      </c>
      <c r="V158" s="17">
        <v>745.32799999999997</v>
      </c>
      <c r="W158" s="17">
        <v>864.24</v>
      </c>
      <c r="X158" s="17">
        <v>803.923</v>
      </c>
      <c r="Y158" s="17">
        <v>834.67200000000003</v>
      </c>
      <c r="Z158" s="17">
        <v>924.47299999999996</v>
      </c>
      <c r="AA158" s="17">
        <v>776.93899999999996</v>
      </c>
      <c r="AB158" s="17">
        <v>802.64</v>
      </c>
      <c r="AC158" s="17">
        <v>894.64599999999996</v>
      </c>
      <c r="AD158" s="17">
        <v>765.20100000000002</v>
      </c>
      <c r="AE158" s="17">
        <v>861.48500000000001</v>
      </c>
      <c r="AF158" s="17">
        <v>872.43200000000002</v>
      </c>
      <c r="AG158" s="17">
        <v>872.43200000000002</v>
      </c>
      <c r="AH158" s="17">
        <v>796.899</v>
      </c>
      <c r="AI158" s="17">
        <v>716.84100000000001</v>
      </c>
      <c r="AJ158" s="17">
        <v>846.40700000000004</v>
      </c>
      <c r="AK158" s="17">
        <v>861.97799999999995</v>
      </c>
      <c r="AL158" s="17">
        <v>841.01499999999999</v>
      </c>
      <c r="AM158" s="17">
        <v>807.53599999999994</v>
      </c>
      <c r="AN158" s="17">
        <v>883.76300000000003</v>
      </c>
      <c r="AO158" s="17">
        <v>757.84799999999996</v>
      </c>
    </row>
    <row r="159" spans="1:41" x14ac:dyDescent="0.35">
      <c r="A159" s="17">
        <v>746.56500000000005</v>
      </c>
      <c r="B159" s="17">
        <v>761.51099999999997</v>
      </c>
      <c r="C159" s="17">
        <v>825.096</v>
      </c>
      <c r="D159" s="17">
        <v>822.26800000000003</v>
      </c>
      <c r="E159" s="17">
        <v>823.60799999999995</v>
      </c>
      <c r="F159" s="17">
        <v>888.69899999999996</v>
      </c>
      <c r="G159" s="17">
        <v>755.053</v>
      </c>
      <c r="H159" s="17">
        <v>754.66700000000003</v>
      </c>
      <c r="I159" s="17">
        <v>768.67</v>
      </c>
      <c r="J159" s="17">
        <v>785.43899999999996</v>
      </c>
      <c r="K159" s="17">
        <v>728.01499999999999</v>
      </c>
      <c r="L159" s="17">
        <v>737.40700000000004</v>
      </c>
      <c r="M159" s="17">
        <v>685.73400000000004</v>
      </c>
      <c r="N159" s="17">
        <v>839.39300000000003</v>
      </c>
      <c r="O159" s="17">
        <v>856.54499999999996</v>
      </c>
      <c r="P159" s="17">
        <v>806.18</v>
      </c>
      <c r="Q159" s="17">
        <v>802.71500000000003</v>
      </c>
      <c r="R159" s="17">
        <v>791.82100000000003</v>
      </c>
      <c r="S159" s="17">
        <v>821.51400000000001</v>
      </c>
      <c r="T159" s="17">
        <v>781.71400000000006</v>
      </c>
      <c r="U159" s="17">
        <v>843.97</v>
      </c>
      <c r="V159" s="17">
        <v>746.005</v>
      </c>
      <c r="W159" s="17">
        <v>864.60900000000004</v>
      </c>
      <c r="X159" s="17">
        <v>804.70100000000002</v>
      </c>
      <c r="Y159" s="17">
        <v>835.75699999999995</v>
      </c>
      <c r="Z159" s="17">
        <v>925.548</v>
      </c>
      <c r="AA159" s="17">
        <v>779.97299999999996</v>
      </c>
      <c r="AB159" s="17">
        <v>804.85299999999995</v>
      </c>
      <c r="AC159" s="17">
        <v>895.85599999999999</v>
      </c>
      <c r="AD159" s="17">
        <v>769.274</v>
      </c>
      <c r="AE159" s="17">
        <v>861.57799999999997</v>
      </c>
      <c r="AF159" s="17">
        <v>874.46199999999999</v>
      </c>
      <c r="AG159" s="17">
        <v>874.46199999999999</v>
      </c>
      <c r="AH159" s="17">
        <v>797.077</v>
      </c>
      <c r="AI159" s="17">
        <v>719.62300000000005</v>
      </c>
      <c r="AJ159" s="17">
        <v>847.75400000000002</v>
      </c>
      <c r="AK159" s="17">
        <v>862.52700000000004</v>
      </c>
      <c r="AL159" s="17">
        <v>844.58799999999997</v>
      </c>
      <c r="AM159" s="17">
        <v>808.63400000000001</v>
      </c>
      <c r="AN159" s="17">
        <v>886.74599999999998</v>
      </c>
      <c r="AO159" s="17">
        <v>760.61</v>
      </c>
    </row>
    <row r="160" spans="1:41" x14ac:dyDescent="0.35">
      <c r="A160" s="17">
        <v>747.91099999999994</v>
      </c>
      <c r="B160" s="17">
        <v>764.45100000000002</v>
      </c>
      <c r="C160" s="17">
        <v>825.39</v>
      </c>
      <c r="D160" s="17">
        <v>823.245</v>
      </c>
      <c r="E160" s="17">
        <v>827.17200000000003</v>
      </c>
      <c r="F160" s="17">
        <v>889.23500000000001</v>
      </c>
      <c r="G160" s="17">
        <v>756.346</v>
      </c>
      <c r="H160" s="17">
        <v>758.84199999999998</v>
      </c>
      <c r="I160" s="17">
        <v>769.69299999999998</v>
      </c>
      <c r="J160" s="17">
        <v>786.154</v>
      </c>
      <c r="K160" s="17">
        <v>728.06700000000001</v>
      </c>
      <c r="L160" s="17">
        <v>737.62</v>
      </c>
      <c r="M160" s="17">
        <v>685.94200000000001</v>
      </c>
      <c r="N160" s="17">
        <v>839.81799999999998</v>
      </c>
      <c r="O160" s="17">
        <v>857.27800000000002</v>
      </c>
      <c r="P160" s="17">
        <v>809.82</v>
      </c>
      <c r="Q160" s="17">
        <v>803.55200000000002</v>
      </c>
      <c r="R160" s="17">
        <v>792.024</v>
      </c>
      <c r="S160" s="17">
        <v>822.71400000000006</v>
      </c>
      <c r="T160" s="17">
        <v>785.17</v>
      </c>
      <c r="U160" s="17">
        <v>844.66600000000005</v>
      </c>
      <c r="V160" s="17">
        <v>746.51400000000001</v>
      </c>
      <c r="W160" s="17">
        <v>865.14200000000005</v>
      </c>
      <c r="X160" s="17">
        <v>806.25400000000002</v>
      </c>
      <c r="Y160" s="17">
        <v>836.25900000000001</v>
      </c>
      <c r="Z160" s="17">
        <v>925.74199999999996</v>
      </c>
      <c r="AA160" s="17">
        <v>783.22199999999998</v>
      </c>
      <c r="AB160" s="17">
        <v>806.649</v>
      </c>
      <c r="AC160" s="17">
        <v>896.95</v>
      </c>
      <c r="AD160" s="17">
        <v>779.10699999999997</v>
      </c>
      <c r="AE160" s="17">
        <v>862.70500000000004</v>
      </c>
      <c r="AF160" s="17">
        <v>874.76400000000001</v>
      </c>
      <c r="AG160" s="17">
        <v>874.76400000000001</v>
      </c>
      <c r="AH160" s="17">
        <v>797.91700000000003</v>
      </c>
      <c r="AI160" s="17">
        <v>719.71400000000006</v>
      </c>
      <c r="AJ160" s="17">
        <v>849.48</v>
      </c>
      <c r="AK160" s="17">
        <v>862.745</v>
      </c>
      <c r="AL160" s="17">
        <v>844.62900000000002</v>
      </c>
      <c r="AM160" s="17">
        <v>808.67200000000003</v>
      </c>
      <c r="AN160" s="17">
        <v>888.77800000000002</v>
      </c>
      <c r="AO160" s="17">
        <v>760.67200000000003</v>
      </c>
    </row>
    <row r="161" spans="1:41" x14ac:dyDescent="0.35">
      <c r="A161" s="17">
        <v>749.65700000000004</v>
      </c>
      <c r="B161" s="17">
        <v>767.24599999999998</v>
      </c>
      <c r="C161" s="17">
        <v>825.88499999999999</v>
      </c>
      <c r="D161" s="17">
        <v>823.6</v>
      </c>
      <c r="E161" s="17">
        <v>828.50099999999998</v>
      </c>
      <c r="F161" s="17">
        <v>889.46500000000003</v>
      </c>
      <c r="G161" s="17">
        <v>756.80100000000004</v>
      </c>
      <c r="H161" s="17">
        <v>763.24699999999996</v>
      </c>
      <c r="I161" s="17">
        <v>772.51700000000005</v>
      </c>
      <c r="J161" s="17">
        <v>786.66899999999998</v>
      </c>
      <c r="K161" s="17">
        <v>728.21900000000005</v>
      </c>
      <c r="L161" s="17">
        <v>738.67899999999997</v>
      </c>
      <c r="M161" s="17">
        <v>686.64</v>
      </c>
      <c r="N161" s="17">
        <v>844.04200000000003</v>
      </c>
      <c r="O161" s="17">
        <v>857.89200000000005</v>
      </c>
      <c r="P161" s="17">
        <v>811.47199999999998</v>
      </c>
      <c r="Q161" s="17">
        <v>806.02499999999998</v>
      </c>
      <c r="R161" s="17">
        <v>792.90200000000004</v>
      </c>
      <c r="S161" s="17">
        <v>822.94399999999996</v>
      </c>
      <c r="T161" s="17">
        <v>785.49699999999996</v>
      </c>
      <c r="U161" s="17">
        <v>846.34100000000001</v>
      </c>
      <c r="V161" s="17">
        <v>747.16700000000003</v>
      </c>
      <c r="W161" s="17">
        <v>865.29700000000003</v>
      </c>
      <c r="X161" s="17">
        <v>807.16899999999998</v>
      </c>
      <c r="Y161" s="17">
        <v>836.40099999999995</v>
      </c>
      <c r="Z161" s="17">
        <v>936.52599999999995</v>
      </c>
      <c r="AA161" s="17">
        <v>785.87599999999998</v>
      </c>
      <c r="AB161" s="17">
        <v>806.726</v>
      </c>
      <c r="AC161" s="17">
        <v>901.03</v>
      </c>
      <c r="AD161" s="17">
        <v>780.96100000000001</v>
      </c>
      <c r="AE161" s="17">
        <v>864.18600000000004</v>
      </c>
      <c r="AF161" s="17">
        <v>881.14499999999998</v>
      </c>
      <c r="AG161" s="17">
        <v>881.14499999999998</v>
      </c>
      <c r="AH161" s="17">
        <v>800.101</v>
      </c>
      <c r="AI161" s="17">
        <v>719.74800000000005</v>
      </c>
      <c r="AJ161" s="17">
        <v>852.46900000000005</v>
      </c>
      <c r="AK161" s="17">
        <v>863.87599999999998</v>
      </c>
      <c r="AL161" s="17">
        <v>845.47500000000002</v>
      </c>
      <c r="AM161" s="17">
        <v>810.25099999999998</v>
      </c>
      <c r="AN161" s="17">
        <v>891.67700000000002</v>
      </c>
      <c r="AO161" s="17">
        <v>762.89300000000003</v>
      </c>
    </row>
    <row r="162" spans="1:41" x14ac:dyDescent="0.35">
      <c r="A162" s="17">
        <v>749.85199999999998</v>
      </c>
      <c r="B162" s="17">
        <v>768.61900000000003</v>
      </c>
      <c r="C162" s="17">
        <v>826.41700000000003</v>
      </c>
      <c r="D162" s="17">
        <v>824.04499999999996</v>
      </c>
      <c r="E162" s="17">
        <v>829.37599999999998</v>
      </c>
      <c r="F162" s="17">
        <v>890.27800000000002</v>
      </c>
      <c r="G162" s="17">
        <v>760.44100000000003</v>
      </c>
      <c r="H162" s="17">
        <v>764.125</v>
      </c>
      <c r="I162" s="17">
        <v>772.64400000000001</v>
      </c>
      <c r="J162" s="17">
        <v>787.10799999999995</v>
      </c>
      <c r="K162" s="17">
        <v>731.33</v>
      </c>
      <c r="L162" s="17">
        <v>739.98500000000001</v>
      </c>
      <c r="M162" s="17">
        <v>688.54200000000003</v>
      </c>
      <c r="N162" s="17">
        <v>845.89599999999996</v>
      </c>
      <c r="O162" s="17">
        <v>858.75900000000001</v>
      </c>
      <c r="P162" s="17">
        <v>811.52</v>
      </c>
      <c r="Q162" s="17">
        <v>806.51400000000001</v>
      </c>
      <c r="R162" s="17">
        <v>793.83799999999997</v>
      </c>
      <c r="S162" s="17">
        <v>823.52700000000004</v>
      </c>
      <c r="T162" s="17">
        <v>786.66700000000003</v>
      </c>
      <c r="U162" s="17">
        <v>846.65099999999995</v>
      </c>
      <c r="V162" s="17">
        <v>748.46500000000003</v>
      </c>
      <c r="W162" s="17">
        <v>866.43100000000004</v>
      </c>
      <c r="X162" s="17">
        <v>807.52599999999995</v>
      </c>
      <c r="Y162" s="17">
        <v>837.65</v>
      </c>
      <c r="Z162" s="17">
        <v>937.20299999999997</v>
      </c>
      <c r="AA162" s="17">
        <v>788.53099999999995</v>
      </c>
      <c r="AB162" s="17">
        <v>809.50599999999997</v>
      </c>
      <c r="AC162" s="17">
        <v>901.82100000000003</v>
      </c>
      <c r="AD162" s="17">
        <v>781.178</v>
      </c>
      <c r="AE162" s="17">
        <v>865.48599999999999</v>
      </c>
      <c r="AF162" s="17">
        <v>882.41600000000005</v>
      </c>
      <c r="AG162" s="17">
        <v>882.41600000000005</v>
      </c>
      <c r="AH162" s="17">
        <v>800.75900000000001</v>
      </c>
      <c r="AI162" s="17">
        <v>720.68499999999995</v>
      </c>
      <c r="AJ162" s="17">
        <v>853.09799999999996</v>
      </c>
      <c r="AK162" s="17">
        <v>864.17600000000004</v>
      </c>
      <c r="AL162" s="17">
        <v>846.98599999999999</v>
      </c>
      <c r="AM162" s="17">
        <v>810.42899999999997</v>
      </c>
      <c r="AN162" s="17">
        <v>893.18399999999997</v>
      </c>
      <c r="AO162" s="17">
        <v>762.94500000000005</v>
      </c>
    </row>
    <row r="163" spans="1:41" x14ac:dyDescent="0.35">
      <c r="A163" s="17">
        <v>752.61599999999999</v>
      </c>
      <c r="B163" s="17">
        <v>769.19500000000005</v>
      </c>
      <c r="C163" s="17">
        <v>829.70399999999995</v>
      </c>
      <c r="D163" s="17">
        <v>825.78599999999994</v>
      </c>
      <c r="E163" s="17">
        <v>832.22799999999995</v>
      </c>
      <c r="F163" s="17">
        <v>891.77599999999995</v>
      </c>
      <c r="G163" s="17">
        <v>768.005</v>
      </c>
      <c r="H163" s="17">
        <v>765.40499999999997</v>
      </c>
      <c r="I163" s="17">
        <v>773.02</v>
      </c>
      <c r="J163" s="17">
        <v>787.80499999999995</v>
      </c>
      <c r="K163" s="17">
        <v>731.45500000000004</v>
      </c>
      <c r="L163" s="17">
        <v>742.20699999999999</v>
      </c>
      <c r="M163" s="17">
        <v>689.26</v>
      </c>
      <c r="N163" s="17">
        <v>846.34799999999996</v>
      </c>
      <c r="O163" s="17">
        <v>858.779</v>
      </c>
      <c r="P163" s="17">
        <v>812.78599999999994</v>
      </c>
      <c r="Q163" s="17">
        <v>806.58600000000001</v>
      </c>
      <c r="R163" s="17">
        <v>796.45799999999997</v>
      </c>
      <c r="S163" s="17">
        <v>824.58299999999997</v>
      </c>
      <c r="T163" s="17">
        <v>787.42200000000003</v>
      </c>
      <c r="U163" s="17">
        <v>848.52200000000005</v>
      </c>
      <c r="V163" s="17">
        <v>749.43600000000004</v>
      </c>
      <c r="W163" s="17">
        <v>867.51800000000003</v>
      </c>
      <c r="X163" s="17">
        <v>807.91499999999996</v>
      </c>
      <c r="Y163" s="17">
        <v>838.60799999999995</v>
      </c>
      <c r="Z163" s="17">
        <v>937.38400000000001</v>
      </c>
      <c r="AA163" s="17">
        <v>794.14200000000005</v>
      </c>
      <c r="AB163" s="17">
        <v>809.68399999999997</v>
      </c>
      <c r="AC163" s="17">
        <v>912.05399999999997</v>
      </c>
      <c r="AD163" s="17">
        <v>783.56500000000005</v>
      </c>
      <c r="AE163" s="17">
        <v>866.68899999999996</v>
      </c>
      <c r="AF163" s="17">
        <v>882.47199999999998</v>
      </c>
      <c r="AG163" s="17">
        <v>882.47199999999998</v>
      </c>
      <c r="AH163" s="17">
        <v>801.779</v>
      </c>
      <c r="AI163" s="17">
        <v>720.803</v>
      </c>
      <c r="AJ163" s="17">
        <v>857.178</v>
      </c>
      <c r="AK163" s="17">
        <v>866.28</v>
      </c>
      <c r="AL163" s="17">
        <v>848.71799999999996</v>
      </c>
      <c r="AM163" s="17">
        <v>812.81600000000003</v>
      </c>
      <c r="AN163" s="17">
        <v>893.61199999999997</v>
      </c>
      <c r="AO163" s="17">
        <v>768.47799999999995</v>
      </c>
    </row>
    <row r="164" spans="1:41" x14ac:dyDescent="0.35">
      <c r="A164" s="17">
        <v>757.66399999999999</v>
      </c>
      <c r="B164" s="17">
        <v>769.54200000000003</v>
      </c>
      <c r="C164" s="17">
        <v>829.98299999999995</v>
      </c>
      <c r="D164" s="17">
        <v>826.04200000000003</v>
      </c>
      <c r="E164" s="17">
        <v>833.399</v>
      </c>
      <c r="F164" s="17">
        <v>891.82299999999998</v>
      </c>
      <c r="G164" s="17">
        <v>768.33600000000001</v>
      </c>
      <c r="H164" s="17">
        <v>765.74800000000005</v>
      </c>
      <c r="I164" s="17">
        <v>773.66099999999994</v>
      </c>
      <c r="J164" s="17">
        <v>787.98900000000003</v>
      </c>
      <c r="K164" s="17">
        <v>732.89300000000003</v>
      </c>
      <c r="L164" s="17">
        <v>742.76300000000003</v>
      </c>
      <c r="M164" s="17">
        <v>690.476</v>
      </c>
      <c r="N164" s="17">
        <v>846.47900000000004</v>
      </c>
      <c r="O164" s="17">
        <v>864.48299999999995</v>
      </c>
      <c r="P164" s="17">
        <v>816.09</v>
      </c>
      <c r="Q164" s="17">
        <v>808.13800000000003</v>
      </c>
      <c r="R164" s="17">
        <v>798.74699999999996</v>
      </c>
      <c r="S164" s="17">
        <v>826.89300000000003</v>
      </c>
      <c r="T164" s="17">
        <v>789.8</v>
      </c>
      <c r="U164" s="17">
        <v>849.44200000000001</v>
      </c>
      <c r="V164" s="17">
        <v>750.20100000000002</v>
      </c>
      <c r="W164" s="17">
        <v>870.274</v>
      </c>
      <c r="X164" s="17">
        <v>817.98</v>
      </c>
      <c r="Y164" s="17">
        <v>838.96299999999997</v>
      </c>
      <c r="Z164" s="17">
        <v>938.72299999999996</v>
      </c>
      <c r="AA164" s="17">
        <v>797.197</v>
      </c>
      <c r="AB164" s="17">
        <v>814.99699999999996</v>
      </c>
      <c r="AC164" s="17">
        <v>913.49900000000002</v>
      </c>
      <c r="AD164" s="17">
        <v>783.68299999999999</v>
      </c>
      <c r="AE164" s="17">
        <v>869.154</v>
      </c>
      <c r="AF164" s="17">
        <v>885.40899999999999</v>
      </c>
      <c r="AG164" s="17">
        <v>885.40899999999999</v>
      </c>
      <c r="AH164" s="17">
        <v>804.07899999999995</v>
      </c>
      <c r="AI164" s="17">
        <v>726.65499999999997</v>
      </c>
      <c r="AJ164" s="17">
        <v>858.79899999999998</v>
      </c>
      <c r="AK164" s="17">
        <v>867.16499999999996</v>
      </c>
      <c r="AL164" s="17">
        <v>854.90800000000002</v>
      </c>
      <c r="AM164" s="17">
        <v>812.87</v>
      </c>
      <c r="AN164" s="17">
        <v>894.952</v>
      </c>
      <c r="AO164" s="17">
        <v>775.06200000000001</v>
      </c>
    </row>
    <row r="165" spans="1:41" x14ac:dyDescent="0.35">
      <c r="A165" s="17">
        <v>758.19500000000005</v>
      </c>
      <c r="B165" s="17">
        <v>771.8</v>
      </c>
      <c r="C165" s="17">
        <v>837.26199999999994</v>
      </c>
      <c r="D165" s="17">
        <v>826.649</v>
      </c>
      <c r="E165" s="17">
        <v>837.58299999999997</v>
      </c>
      <c r="F165" s="17">
        <v>893.31200000000001</v>
      </c>
      <c r="G165" s="17">
        <v>771.09699999999998</v>
      </c>
      <c r="H165" s="17">
        <v>766.98400000000004</v>
      </c>
      <c r="I165" s="17">
        <v>774.29499999999996</v>
      </c>
      <c r="J165" s="17">
        <v>788.08500000000004</v>
      </c>
      <c r="K165" s="17">
        <v>734.98500000000001</v>
      </c>
      <c r="L165" s="17">
        <v>745.86900000000003</v>
      </c>
      <c r="M165" s="17">
        <v>690.61099999999999</v>
      </c>
      <c r="N165" s="17">
        <v>847.53</v>
      </c>
      <c r="O165" s="17">
        <v>865.16899999999998</v>
      </c>
      <c r="P165" s="17">
        <v>817.00400000000002</v>
      </c>
      <c r="Q165" s="17">
        <v>808.89700000000005</v>
      </c>
      <c r="R165" s="17">
        <v>799.35900000000004</v>
      </c>
      <c r="S165" s="17">
        <v>829.19299999999998</v>
      </c>
      <c r="T165" s="17">
        <v>790.17899999999997</v>
      </c>
      <c r="U165" s="17">
        <v>849.54</v>
      </c>
      <c r="V165" s="17">
        <v>752.83600000000001</v>
      </c>
      <c r="W165" s="17">
        <v>870.52</v>
      </c>
      <c r="X165" s="17">
        <v>818.05100000000004</v>
      </c>
      <c r="Y165" s="17">
        <v>839.67899999999997</v>
      </c>
      <c r="Z165" s="17">
        <v>939.14700000000005</v>
      </c>
      <c r="AA165" s="17">
        <v>798.21600000000001</v>
      </c>
      <c r="AB165" s="17">
        <v>815.40099999999995</v>
      </c>
      <c r="AC165" s="17">
        <v>917.25</v>
      </c>
      <c r="AD165" s="17">
        <v>786.20299999999997</v>
      </c>
      <c r="AE165" s="17">
        <v>869.60699999999997</v>
      </c>
      <c r="AF165" s="17">
        <v>889.82799999999997</v>
      </c>
      <c r="AG165" s="17">
        <v>889.82799999999997</v>
      </c>
      <c r="AH165" s="17">
        <v>805.27800000000002</v>
      </c>
      <c r="AI165" s="17">
        <v>726.66</v>
      </c>
      <c r="AJ165" s="17">
        <v>858.84699999999998</v>
      </c>
      <c r="AK165" s="17">
        <v>869.74</v>
      </c>
      <c r="AL165" s="17">
        <v>857.12699999999995</v>
      </c>
      <c r="AM165" s="17">
        <v>813.649</v>
      </c>
      <c r="AN165" s="17">
        <v>895.16600000000005</v>
      </c>
      <c r="AO165" s="17">
        <v>776.81799999999998</v>
      </c>
    </row>
    <row r="166" spans="1:41" x14ac:dyDescent="0.35">
      <c r="A166" s="17">
        <v>762.54300000000001</v>
      </c>
      <c r="B166" s="17">
        <v>772.41499999999996</v>
      </c>
      <c r="C166" s="17">
        <v>838.04700000000003</v>
      </c>
      <c r="D166" s="17">
        <v>826.84799999999996</v>
      </c>
      <c r="E166" s="17">
        <v>843.43399999999997</v>
      </c>
      <c r="F166" s="17">
        <v>895.86300000000006</v>
      </c>
      <c r="G166" s="17">
        <v>773.48</v>
      </c>
      <c r="H166" s="17">
        <v>767.11</v>
      </c>
      <c r="I166" s="17">
        <v>776.178</v>
      </c>
      <c r="J166" s="17">
        <v>788.34900000000005</v>
      </c>
      <c r="K166" s="17">
        <v>737.47699999999998</v>
      </c>
      <c r="L166" s="17">
        <v>746.04600000000005</v>
      </c>
      <c r="M166" s="17">
        <v>692.81100000000004</v>
      </c>
      <c r="N166" s="17">
        <v>848.06</v>
      </c>
      <c r="O166" s="17">
        <v>867.28599999999994</v>
      </c>
      <c r="P166" s="17">
        <v>817.81</v>
      </c>
      <c r="Q166" s="17">
        <v>810.46900000000005</v>
      </c>
      <c r="R166" s="17">
        <v>801.8</v>
      </c>
      <c r="S166" s="17">
        <v>829.26700000000005</v>
      </c>
      <c r="T166" s="17">
        <v>790.76800000000003</v>
      </c>
      <c r="U166" s="17">
        <v>849.71699999999998</v>
      </c>
      <c r="V166" s="17">
        <v>753.80499999999995</v>
      </c>
      <c r="W166" s="17">
        <v>873.13900000000001</v>
      </c>
      <c r="X166" s="17">
        <v>818.90200000000004</v>
      </c>
      <c r="Y166" s="17">
        <v>841.322</v>
      </c>
      <c r="Z166" s="17">
        <v>939.31600000000003</v>
      </c>
      <c r="AA166" s="17">
        <v>801.68100000000004</v>
      </c>
      <c r="AB166" s="17">
        <v>815.45899999999995</v>
      </c>
      <c r="AC166" s="17">
        <v>918.55100000000004</v>
      </c>
      <c r="AD166" s="17">
        <v>786.80600000000004</v>
      </c>
      <c r="AE166" s="17">
        <v>873.14099999999996</v>
      </c>
      <c r="AF166" s="17">
        <v>891.06100000000004</v>
      </c>
      <c r="AG166" s="17">
        <v>891.06100000000004</v>
      </c>
      <c r="AH166" s="17">
        <v>805.97400000000005</v>
      </c>
      <c r="AI166" s="17">
        <v>727.42899999999997</v>
      </c>
      <c r="AJ166" s="17">
        <v>861.24099999999999</v>
      </c>
      <c r="AK166" s="17">
        <v>872.17100000000005</v>
      </c>
      <c r="AL166" s="17">
        <v>857.45299999999997</v>
      </c>
      <c r="AM166" s="17">
        <v>814.13400000000001</v>
      </c>
      <c r="AN166" s="17">
        <v>895.81500000000005</v>
      </c>
      <c r="AO166" s="17">
        <v>777.01499999999999</v>
      </c>
    </row>
    <row r="167" spans="1:41" x14ac:dyDescent="0.35">
      <c r="A167" s="17">
        <v>762.68499999999995</v>
      </c>
      <c r="B167" s="17">
        <v>773.19299999999998</v>
      </c>
      <c r="C167" s="17">
        <v>838.32899999999995</v>
      </c>
      <c r="D167" s="17">
        <v>827.17499999999995</v>
      </c>
      <c r="E167" s="17">
        <v>848.01</v>
      </c>
      <c r="F167" s="17">
        <v>897.76800000000003</v>
      </c>
      <c r="G167" s="17">
        <v>774.226</v>
      </c>
      <c r="H167" s="17">
        <v>770.98599999999999</v>
      </c>
      <c r="I167" s="17">
        <v>777.529</v>
      </c>
      <c r="J167" s="17">
        <v>788.476</v>
      </c>
      <c r="K167" s="17">
        <v>738.01499999999999</v>
      </c>
      <c r="L167" s="17">
        <v>748.44799999999998</v>
      </c>
      <c r="M167" s="17">
        <v>693.95500000000004</v>
      </c>
      <c r="N167" s="17">
        <v>848.69299999999998</v>
      </c>
      <c r="O167" s="17">
        <v>868.23599999999999</v>
      </c>
      <c r="P167" s="17">
        <v>818.92100000000005</v>
      </c>
      <c r="Q167" s="17">
        <v>811.22</v>
      </c>
      <c r="R167" s="17">
        <v>803.13800000000003</v>
      </c>
      <c r="S167" s="17">
        <v>829.68299999999999</v>
      </c>
      <c r="T167" s="17">
        <v>790.77800000000002</v>
      </c>
      <c r="U167" s="17">
        <v>851.03300000000002</v>
      </c>
      <c r="V167" s="17">
        <v>755.12900000000002</v>
      </c>
      <c r="W167" s="17">
        <v>873.74099999999999</v>
      </c>
      <c r="X167" s="17">
        <v>818.99900000000002</v>
      </c>
      <c r="Y167" s="17">
        <v>841.91</v>
      </c>
      <c r="Z167" s="17">
        <v>940.77300000000002</v>
      </c>
      <c r="AA167" s="17">
        <v>806.00199999999995</v>
      </c>
      <c r="AB167" s="17">
        <v>820.11</v>
      </c>
      <c r="AC167" s="17">
        <v>918.73500000000001</v>
      </c>
      <c r="AD167" s="17">
        <v>789.08199999999999</v>
      </c>
      <c r="AE167" s="17">
        <v>876.07899999999995</v>
      </c>
      <c r="AF167" s="17">
        <v>892.52200000000005</v>
      </c>
      <c r="AG167" s="17">
        <v>892.52200000000005</v>
      </c>
      <c r="AH167" s="17">
        <v>806.36599999999999</v>
      </c>
      <c r="AI167" s="17">
        <v>728.09900000000005</v>
      </c>
      <c r="AJ167" s="17">
        <v>865.84699999999998</v>
      </c>
      <c r="AK167" s="17">
        <v>873.42899999999997</v>
      </c>
      <c r="AL167" s="17">
        <v>859.81700000000001</v>
      </c>
      <c r="AM167" s="17">
        <v>818.86500000000001</v>
      </c>
      <c r="AN167" s="17">
        <v>898.84900000000005</v>
      </c>
      <c r="AO167" s="17">
        <v>784.96</v>
      </c>
    </row>
    <row r="168" spans="1:41" x14ac:dyDescent="0.35">
      <c r="A168" s="17">
        <v>763.55700000000002</v>
      </c>
      <c r="B168" s="17">
        <v>773.51099999999997</v>
      </c>
      <c r="C168" s="17">
        <v>839.45299999999997</v>
      </c>
      <c r="D168" s="17">
        <v>827.34400000000005</v>
      </c>
      <c r="E168" s="17">
        <v>851.86500000000001</v>
      </c>
      <c r="F168" s="17">
        <v>899.54300000000001</v>
      </c>
      <c r="G168" s="17">
        <v>775.12599999999998</v>
      </c>
      <c r="H168" s="17">
        <v>771.98199999999997</v>
      </c>
      <c r="I168" s="17">
        <v>781.12900000000002</v>
      </c>
      <c r="J168" s="17">
        <v>789.19899999999996</v>
      </c>
      <c r="K168" s="17">
        <v>738.92600000000004</v>
      </c>
      <c r="L168" s="17">
        <v>751.34299999999996</v>
      </c>
      <c r="M168" s="17">
        <v>694.15599999999995</v>
      </c>
      <c r="N168" s="17">
        <v>849.48699999999997</v>
      </c>
      <c r="O168" s="17">
        <v>869.96500000000003</v>
      </c>
      <c r="P168" s="17">
        <v>823.08299999999997</v>
      </c>
      <c r="Q168" s="17">
        <v>811.60799999999995</v>
      </c>
      <c r="R168" s="17">
        <v>805.35900000000004</v>
      </c>
      <c r="S168" s="17">
        <v>831.471</v>
      </c>
      <c r="T168" s="17">
        <v>791.33199999999999</v>
      </c>
      <c r="U168" s="17">
        <v>851.91700000000003</v>
      </c>
      <c r="V168" s="17">
        <v>756.52099999999996</v>
      </c>
      <c r="W168" s="17">
        <v>874.25099999999998</v>
      </c>
      <c r="X168" s="17">
        <v>819.45399999999995</v>
      </c>
      <c r="Y168" s="17">
        <v>842.85400000000004</v>
      </c>
      <c r="Z168" s="17">
        <v>942.50099999999998</v>
      </c>
      <c r="AA168" s="17">
        <v>807.08600000000001</v>
      </c>
      <c r="AB168" s="17">
        <v>823.57100000000003</v>
      </c>
      <c r="AC168" s="17">
        <v>920.803</v>
      </c>
      <c r="AD168" s="17">
        <v>789.72799999999995</v>
      </c>
      <c r="AE168" s="17">
        <v>876.90099999999995</v>
      </c>
      <c r="AF168" s="17">
        <v>894.60799999999995</v>
      </c>
      <c r="AG168" s="17">
        <v>894.60799999999995</v>
      </c>
      <c r="AH168" s="17">
        <v>807.06799999999998</v>
      </c>
      <c r="AI168" s="17">
        <v>728.11800000000005</v>
      </c>
      <c r="AJ168" s="17">
        <v>873.58299999999997</v>
      </c>
      <c r="AK168" s="17">
        <v>877.98500000000001</v>
      </c>
      <c r="AL168" s="17">
        <v>860.25800000000004</v>
      </c>
      <c r="AM168" s="17">
        <v>819.43</v>
      </c>
      <c r="AN168" s="17">
        <v>899.55399999999997</v>
      </c>
      <c r="AO168" s="17">
        <v>787.82600000000002</v>
      </c>
    </row>
    <row r="169" spans="1:41" x14ac:dyDescent="0.35">
      <c r="A169" s="17">
        <v>763.73400000000004</v>
      </c>
      <c r="B169" s="17">
        <v>775.91499999999996</v>
      </c>
      <c r="C169" s="17">
        <v>840.73099999999999</v>
      </c>
      <c r="D169" s="17">
        <v>827.51499999999999</v>
      </c>
      <c r="E169" s="17">
        <v>855.93100000000004</v>
      </c>
      <c r="F169" s="17">
        <v>899.93100000000004</v>
      </c>
      <c r="G169" s="17">
        <v>776.22199999999998</v>
      </c>
      <c r="H169" s="17">
        <v>772.06500000000005</v>
      </c>
      <c r="I169" s="17">
        <v>783.00400000000002</v>
      </c>
      <c r="J169" s="17">
        <v>790.27</v>
      </c>
      <c r="K169" s="17">
        <v>739.53899999999999</v>
      </c>
      <c r="L169" s="17">
        <v>751.83900000000006</v>
      </c>
      <c r="M169" s="17">
        <v>694.84400000000005</v>
      </c>
      <c r="N169" s="17">
        <v>853.16200000000003</v>
      </c>
      <c r="O169" s="17">
        <v>872.16899999999998</v>
      </c>
      <c r="P169" s="17">
        <v>824.35699999999997</v>
      </c>
      <c r="Q169" s="17">
        <v>811.76599999999996</v>
      </c>
      <c r="R169" s="17">
        <v>806.5</v>
      </c>
      <c r="S169" s="17">
        <v>833.25300000000004</v>
      </c>
      <c r="T169" s="17">
        <v>791.82</v>
      </c>
      <c r="U169" s="17">
        <v>855.65</v>
      </c>
      <c r="V169" s="17">
        <v>757.36099999999999</v>
      </c>
      <c r="W169" s="17">
        <v>874.25199999999995</v>
      </c>
      <c r="X169" s="17">
        <v>820.51400000000001</v>
      </c>
      <c r="Y169" s="17">
        <v>843.03</v>
      </c>
      <c r="Z169" s="17">
        <v>944.34199999999998</v>
      </c>
      <c r="AA169" s="17">
        <v>808.66300000000001</v>
      </c>
      <c r="AB169" s="17">
        <v>830.44100000000003</v>
      </c>
      <c r="AC169" s="17">
        <v>925.56399999999996</v>
      </c>
      <c r="AD169" s="17">
        <v>792.73500000000001</v>
      </c>
      <c r="AE169" s="17">
        <v>878.13800000000003</v>
      </c>
      <c r="AF169" s="17">
        <v>894.82399999999996</v>
      </c>
      <c r="AG169" s="17">
        <v>894.82399999999996</v>
      </c>
      <c r="AH169" s="17">
        <v>807.08699999999999</v>
      </c>
      <c r="AI169" s="17">
        <v>729.5</v>
      </c>
      <c r="AJ169" s="17">
        <v>883.86900000000003</v>
      </c>
      <c r="AK169" s="17">
        <v>879.15800000000002</v>
      </c>
      <c r="AL169" s="17">
        <v>861.49599999999998</v>
      </c>
      <c r="AM169" s="17">
        <v>822.45399999999995</v>
      </c>
      <c r="AN169" s="17">
        <v>899.58</v>
      </c>
      <c r="AO169" s="17">
        <v>790.61800000000005</v>
      </c>
    </row>
    <row r="170" spans="1:41" x14ac:dyDescent="0.35">
      <c r="A170" s="17">
        <v>764.90700000000004</v>
      </c>
      <c r="B170" s="17">
        <v>779.33100000000002</v>
      </c>
      <c r="C170" s="17">
        <v>842.98099999999999</v>
      </c>
      <c r="D170" s="17">
        <v>827.67</v>
      </c>
      <c r="E170" s="17">
        <v>856.005</v>
      </c>
      <c r="F170" s="17">
        <v>902.70899999999995</v>
      </c>
      <c r="G170" s="17">
        <v>778.68700000000001</v>
      </c>
      <c r="H170" s="17">
        <v>773.05799999999999</v>
      </c>
      <c r="I170" s="17">
        <v>784.40300000000002</v>
      </c>
      <c r="J170" s="17">
        <v>791.46699999999998</v>
      </c>
      <c r="K170" s="17">
        <v>739.93799999999999</v>
      </c>
      <c r="L170" s="17">
        <v>753.17499999999995</v>
      </c>
      <c r="M170" s="17">
        <v>695.01800000000003</v>
      </c>
      <c r="N170" s="17">
        <v>853.73900000000003</v>
      </c>
      <c r="O170" s="17">
        <v>872.17200000000003</v>
      </c>
      <c r="P170" s="17">
        <v>824.73199999999997</v>
      </c>
      <c r="Q170" s="17">
        <v>813.899</v>
      </c>
      <c r="R170" s="17">
        <v>807.92100000000005</v>
      </c>
      <c r="S170" s="17">
        <v>836.82799999999997</v>
      </c>
      <c r="T170" s="17">
        <v>792.25</v>
      </c>
      <c r="U170" s="17">
        <v>861.52</v>
      </c>
      <c r="V170" s="17">
        <v>759.13099999999997</v>
      </c>
      <c r="W170" s="17">
        <v>874.72400000000005</v>
      </c>
      <c r="X170" s="17">
        <v>822.04899999999998</v>
      </c>
      <c r="Y170" s="17">
        <v>845.56600000000003</v>
      </c>
      <c r="Z170" s="17">
        <v>945.23699999999997</v>
      </c>
      <c r="AA170" s="17">
        <v>811.74300000000005</v>
      </c>
      <c r="AB170" s="17">
        <v>834.77099999999996</v>
      </c>
      <c r="AC170" s="17">
        <v>927.64200000000005</v>
      </c>
      <c r="AD170" s="17">
        <v>795.505</v>
      </c>
      <c r="AE170" s="17">
        <v>879.86699999999996</v>
      </c>
      <c r="AF170" s="17">
        <v>901.37599999999998</v>
      </c>
      <c r="AG170" s="17">
        <v>901.37599999999998</v>
      </c>
      <c r="AH170" s="17">
        <v>808.44200000000001</v>
      </c>
      <c r="AI170" s="17">
        <v>730.78599999999994</v>
      </c>
      <c r="AJ170" s="17">
        <v>884.57</v>
      </c>
      <c r="AK170" s="17">
        <v>879.50300000000004</v>
      </c>
      <c r="AL170" s="17">
        <v>863.07799999999997</v>
      </c>
      <c r="AM170" s="17">
        <v>824.61699999999996</v>
      </c>
      <c r="AN170" s="17">
        <v>904.38499999999999</v>
      </c>
      <c r="AO170" s="17">
        <v>798.87400000000002</v>
      </c>
    </row>
    <row r="171" spans="1:41" x14ac:dyDescent="0.35">
      <c r="A171" s="17">
        <v>767.39400000000001</v>
      </c>
      <c r="B171" s="17">
        <v>782.38800000000003</v>
      </c>
      <c r="C171" s="17">
        <v>843.68200000000002</v>
      </c>
      <c r="D171" s="17">
        <v>827.94500000000005</v>
      </c>
      <c r="E171" s="17">
        <v>859.548</v>
      </c>
      <c r="F171" s="17">
        <v>905.55</v>
      </c>
      <c r="G171" s="17">
        <v>779.10299999999995</v>
      </c>
      <c r="H171" s="17">
        <v>773.77</v>
      </c>
      <c r="I171" s="17">
        <v>787.05700000000002</v>
      </c>
      <c r="J171" s="17">
        <v>792.54100000000005</v>
      </c>
      <c r="K171" s="17">
        <v>742.18399999999997</v>
      </c>
      <c r="L171" s="17">
        <v>754.24900000000002</v>
      </c>
      <c r="M171" s="17">
        <v>695.154</v>
      </c>
      <c r="N171" s="17">
        <v>858.09299999999996</v>
      </c>
      <c r="O171" s="17">
        <v>872.35900000000004</v>
      </c>
      <c r="P171" s="17">
        <v>827.76499999999999</v>
      </c>
      <c r="Q171" s="17">
        <v>814.61400000000003</v>
      </c>
      <c r="R171" s="17">
        <v>809.02800000000002</v>
      </c>
      <c r="S171" s="17">
        <v>837.37699999999995</v>
      </c>
      <c r="T171" s="17">
        <v>792.73</v>
      </c>
      <c r="U171" s="17">
        <v>863.44600000000003</v>
      </c>
      <c r="V171" s="17">
        <v>759.21100000000001</v>
      </c>
      <c r="W171" s="17">
        <v>876.447</v>
      </c>
      <c r="X171" s="17">
        <v>822.39400000000001</v>
      </c>
      <c r="Y171" s="17">
        <v>846.173</v>
      </c>
      <c r="Z171" s="17">
        <v>945.72299999999996</v>
      </c>
      <c r="AA171" s="17">
        <v>813.74800000000005</v>
      </c>
      <c r="AB171" s="17">
        <v>835.673</v>
      </c>
      <c r="AC171" s="17">
        <v>929.72500000000002</v>
      </c>
      <c r="AD171" s="17">
        <v>796.46500000000003</v>
      </c>
      <c r="AE171" s="17">
        <v>880.846</v>
      </c>
      <c r="AF171" s="17">
        <v>907.26900000000001</v>
      </c>
      <c r="AG171" s="17">
        <v>907.26900000000001</v>
      </c>
      <c r="AH171" s="17">
        <v>808.90800000000002</v>
      </c>
      <c r="AI171" s="17">
        <v>732.13099999999997</v>
      </c>
      <c r="AJ171" s="17">
        <v>884.95100000000002</v>
      </c>
      <c r="AK171" s="17">
        <v>880.62599999999998</v>
      </c>
      <c r="AL171" s="17">
        <v>864.16800000000001</v>
      </c>
      <c r="AM171" s="17">
        <v>827.09900000000005</v>
      </c>
      <c r="AN171" s="17">
        <v>905.48299999999995</v>
      </c>
      <c r="AO171" s="17">
        <v>799.40099999999995</v>
      </c>
    </row>
    <row r="172" spans="1:41" x14ac:dyDescent="0.35">
      <c r="A172" s="17">
        <v>769.76</v>
      </c>
      <c r="B172" s="17">
        <v>782.69399999999996</v>
      </c>
      <c r="C172" s="17">
        <v>844.05600000000004</v>
      </c>
      <c r="D172" s="17">
        <v>828.56</v>
      </c>
      <c r="E172" s="17">
        <v>861.19899999999996</v>
      </c>
      <c r="F172" s="17">
        <v>906.35</v>
      </c>
      <c r="G172" s="17">
        <v>781.52700000000004</v>
      </c>
      <c r="H172" s="17">
        <v>774.39200000000005</v>
      </c>
      <c r="I172" s="17">
        <v>787.70100000000002</v>
      </c>
      <c r="J172" s="17">
        <v>792.94299999999998</v>
      </c>
      <c r="K172" s="17">
        <v>744.197</v>
      </c>
      <c r="L172" s="17">
        <v>755.24400000000003</v>
      </c>
      <c r="M172" s="17">
        <v>695.39499999999998</v>
      </c>
      <c r="N172" s="17">
        <v>859.11699999999996</v>
      </c>
      <c r="O172" s="17">
        <v>872.85799999999995</v>
      </c>
      <c r="P172" s="17">
        <v>831.59</v>
      </c>
      <c r="Q172" s="17">
        <v>815.58199999999999</v>
      </c>
      <c r="R172" s="17">
        <v>809.75099999999998</v>
      </c>
      <c r="S172" s="17">
        <v>840.673</v>
      </c>
      <c r="T172" s="17">
        <v>792.80399999999997</v>
      </c>
      <c r="U172" s="17">
        <v>864.923</v>
      </c>
      <c r="V172" s="17">
        <v>759.37</v>
      </c>
      <c r="W172" s="17">
        <v>876.56</v>
      </c>
      <c r="X172" s="17">
        <v>823.99900000000002</v>
      </c>
      <c r="Y172" s="17">
        <v>846.33299999999997</v>
      </c>
      <c r="Z172" s="17">
        <v>951.19299999999998</v>
      </c>
      <c r="AA172" s="17">
        <v>821.18100000000004</v>
      </c>
      <c r="AB172" s="17">
        <v>836.57500000000005</v>
      </c>
      <c r="AC172" s="17">
        <v>932.69600000000003</v>
      </c>
      <c r="AD172" s="17">
        <v>799.29499999999996</v>
      </c>
      <c r="AE172" s="17">
        <v>884.697</v>
      </c>
      <c r="AF172" s="17">
        <v>910.68700000000001</v>
      </c>
      <c r="AG172" s="17">
        <v>910.68700000000001</v>
      </c>
      <c r="AH172" s="17">
        <v>810.40700000000004</v>
      </c>
      <c r="AI172" s="17">
        <v>732.97799999999995</v>
      </c>
      <c r="AJ172" s="17">
        <v>886.173</v>
      </c>
      <c r="AK172" s="17">
        <v>881.53899999999999</v>
      </c>
      <c r="AL172" s="17">
        <v>866.41700000000003</v>
      </c>
      <c r="AM172" s="17">
        <v>827.78599999999994</v>
      </c>
      <c r="AN172" s="17">
        <v>906.05200000000002</v>
      </c>
      <c r="AO172" s="17">
        <v>803.13199999999995</v>
      </c>
    </row>
    <row r="173" spans="1:41" x14ac:dyDescent="0.35">
      <c r="A173" s="17">
        <v>770.97299999999996</v>
      </c>
      <c r="B173" s="17">
        <v>784.75199999999995</v>
      </c>
      <c r="C173" s="17">
        <v>844.14599999999996</v>
      </c>
      <c r="D173" s="17">
        <v>832.46799999999996</v>
      </c>
      <c r="E173" s="17">
        <v>862.78300000000002</v>
      </c>
      <c r="F173" s="17">
        <v>906.88099999999997</v>
      </c>
      <c r="G173" s="17">
        <v>782.33299999999997</v>
      </c>
      <c r="H173" s="17">
        <v>775.98400000000004</v>
      </c>
      <c r="I173" s="17">
        <v>789.71299999999997</v>
      </c>
      <c r="J173" s="17">
        <v>793.25300000000004</v>
      </c>
      <c r="K173" s="17">
        <v>751.83299999999997</v>
      </c>
      <c r="L173" s="17">
        <v>755.93700000000001</v>
      </c>
      <c r="M173" s="17">
        <v>698.12199999999996</v>
      </c>
      <c r="N173" s="17">
        <v>861.02800000000002</v>
      </c>
      <c r="O173" s="17">
        <v>875.75300000000004</v>
      </c>
      <c r="P173" s="17">
        <v>837.86199999999997</v>
      </c>
      <c r="Q173" s="17">
        <v>815.67399999999998</v>
      </c>
      <c r="R173" s="17">
        <v>810.15300000000002</v>
      </c>
      <c r="S173" s="17">
        <v>841.423</v>
      </c>
      <c r="T173" s="17">
        <v>796.13300000000004</v>
      </c>
      <c r="U173" s="17">
        <v>865.154</v>
      </c>
      <c r="V173" s="17">
        <v>760.33</v>
      </c>
      <c r="W173" s="17">
        <v>879.00599999999997</v>
      </c>
      <c r="X173" s="17">
        <v>824.548</v>
      </c>
      <c r="Y173" s="17">
        <v>847.25099999999998</v>
      </c>
      <c r="Z173" s="17">
        <v>954.02200000000005</v>
      </c>
      <c r="AA173" s="17">
        <v>823.64099999999996</v>
      </c>
      <c r="AB173" s="17">
        <v>836.64700000000005</v>
      </c>
      <c r="AC173" s="17">
        <v>939.19500000000005</v>
      </c>
      <c r="AD173" s="17">
        <v>800.59900000000005</v>
      </c>
      <c r="AE173" s="17">
        <v>888.33</v>
      </c>
      <c r="AF173" s="17">
        <v>912.19100000000003</v>
      </c>
      <c r="AG173" s="17">
        <v>912.19100000000003</v>
      </c>
      <c r="AH173" s="17">
        <v>810.89099999999996</v>
      </c>
      <c r="AI173" s="17">
        <v>734.78899999999999</v>
      </c>
      <c r="AJ173" s="17">
        <v>887.10799999999995</v>
      </c>
      <c r="AK173" s="17">
        <v>882.50199999999995</v>
      </c>
      <c r="AL173" s="17">
        <v>866.94299999999998</v>
      </c>
      <c r="AM173" s="17">
        <v>830.18600000000004</v>
      </c>
      <c r="AN173" s="17">
        <v>906.52599999999995</v>
      </c>
      <c r="AO173" s="17">
        <v>808.29399999999998</v>
      </c>
    </row>
    <row r="174" spans="1:41" x14ac:dyDescent="0.35">
      <c r="A174" s="17">
        <v>773.27599999999995</v>
      </c>
      <c r="B174" s="17">
        <v>789.83600000000001</v>
      </c>
      <c r="C174" s="17">
        <v>844.44600000000003</v>
      </c>
      <c r="D174" s="17">
        <v>832.59400000000005</v>
      </c>
      <c r="E174" s="17">
        <v>863.69399999999996</v>
      </c>
      <c r="F174" s="17">
        <v>907.22400000000005</v>
      </c>
      <c r="G174" s="17">
        <v>785.45600000000002</v>
      </c>
      <c r="H174" s="17">
        <v>779.048</v>
      </c>
      <c r="I174" s="17">
        <v>789.97</v>
      </c>
      <c r="J174" s="17">
        <v>793.65700000000004</v>
      </c>
      <c r="K174" s="17">
        <v>757.33399999999995</v>
      </c>
      <c r="L174" s="17">
        <v>756.51300000000003</v>
      </c>
      <c r="M174" s="17">
        <v>698.61199999999997</v>
      </c>
      <c r="N174" s="17">
        <v>861.89400000000001</v>
      </c>
      <c r="O174" s="17">
        <v>876.59299999999996</v>
      </c>
      <c r="P174" s="17">
        <v>841.58699999999999</v>
      </c>
      <c r="Q174" s="17">
        <v>816.53</v>
      </c>
      <c r="R174" s="17">
        <v>810.91200000000003</v>
      </c>
      <c r="S174" s="17">
        <v>843.31899999999996</v>
      </c>
      <c r="T174" s="17">
        <v>797.59299999999996</v>
      </c>
      <c r="U174" s="17">
        <v>866.58900000000006</v>
      </c>
      <c r="V174" s="17">
        <v>762.06100000000004</v>
      </c>
      <c r="W174" s="17">
        <v>882.298</v>
      </c>
      <c r="X174" s="17">
        <v>825.97799999999995</v>
      </c>
      <c r="Y174" s="17">
        <v>849.07600000000002</v>
      </c>
      <c r="Z174" s="17">
        <v>954.91</v>
      </c>
      <c r="AA174" s="17">
        <v>825.49300000000005</v>
      </c>
      <c r="AB174" s="17">
        <v>838.40200000000004</v>
      </c>
      <c r="AC174" s="17">
        <v>942.96299999999997</v>
      </c>
      <c r="AD174" s="17">
        <v>801.66700000000003</v>
      </c>
      <c r="AE174" s="17">
        <v>889.33100000000002</v>
      </c>
      <c r="AF174" s="17">
        <v>912.20399999999995</v>
      </c>
      <c r="AG174" s="17">
        <v>912.20399999999995</v>
      </c>
      <c r="AH174" s="17">
        <v>810.98299999999995</v>
      </c>
      <c r="AI174" s="17">
        <v>735.86300000000006</v>
      </c>
      <c r="AJ174" s="17">
        <v>894.68</v>
      </c>
      <c r="AK174" s="17">
        <v>882.83</v>
      </c>
      <c r="AL174" s="17">
        <v>867.05399999999997</v>
      </c>
      <c r="AM174" s="17">
        <v>831.16200000000003</v>
      </c>
      <c r="AN174" s="17">
        <v>908.63099999999997</v>
      </c>
      <c r="AO174" s="17">
        <v>815.95</v>
      </c>
    </row>
    <row r="175" spans="1:41" x14ac:dyDescent="0.35">
      <c r="A175" s="17">
        <v>774.76099999999997</v>
      </c>
      <c r="B175" s="17">
        <v>796.00800000000004</v>
      </c>
      <c r="C175" s="17">
        <v>847.73199999999997</v>
      </c>
      <c r="D175" s="17">
        <v>833.56200000000001</v>
      </c>
      <c r="E175" s="17">
        <v>867.952</v>
      </c>
      <c r="F175" s="17">
        <v>908.50400000000002</v>
      </c>
      <c r="G175" s="17">
        <v>786.60799999999995</v>
      </c>
      <c r="H175" s="17">
        <v>781.45500000000004</v>
      </c>
      <c r="I175" s="17">
        <v>790.17100000000005</v>
      </c>
      <c r="J175" s="17">
        <v>796.28499999999997</v>
      </c>
      <c r="K175" s="17">
        <v>762.44100000000003</v>
      </c>
      <c r="L175" s="17">
        <v>759.63599999999997</v>
      </c>
      <c r="M175" s="17">
        <v>698.66200000000003</v>
      </c>
      <c r="N175" s="17">
        <v>864.98599999999999</v>
      </c>
      <c r="O175" s="17">
        <v>876.68399999999997</v>
      </c>
      <c r="P175" s="17">
        <v>842.77099999999996</v>
      </c>
      <c r="Q175" s="17">
        <v>817.63800000000003</v>
      </c>
      <c r="R175" s="17">
        <v>811.245</v>
      </c>
      <c r="S175" s="17">
        <v>844.27</v>
      </c>
      <c r="T175" s="17">
        <v>801.29899999999998</v>
      </c>
      <c r="U175" s="17">
        <v>869.35500000000002</v>
      </c>
      <c r="V175" s="17">
        <v>762.53899999999999</v>
      </c>
      <c r="W175" s="17">
        <v>882.31700000000001</v>
      </c>
      <c r="X175" s="17">
        <v>826.19600000000003</v>
      </c>
      <c r="Y175" s="17">
        <v>849.39</v>
      </c>
      <c r="Z175" s="17">
        <v>956.92899999999997</v>
      </c>
      <c r="AA175" s="17">
        <v>828.81299999999999</v>
      </c>
      <c r="AB175" s="17">
        <v>839.66099999999994</v>
      </c>
      <c r="AC175" s="17">
        <v>947.70699999999999</v>
      </c>
      <c r="AD175" s="17">
        <v>803.8</v>
      </c>
      <c r="AE175" s="17">
        <v>890.56</v>
      </c>
      <c r="AF175" s="17">
        <v>915.64300000000003</v>
      </c>
      <c r="AG175" s="17">
        <v>915.64300000000003</v>
      </c>
      <c r="AH175" s="17">
        <v>813.83500000000004</v>
      </c>
      <c r="AI175" s="17">
        <v>737.43299999999999</v>
      </c>
      <c r="AJ175" s="17">
        <v>896.25699999999995</v>
      </c>
      <c r="AK175" s="17">
        <v>885.11300000000006</v>
      </c>
      <c r="AL175" s="17">
        <v>874.81299999999999</v>
      </c>
      <c r="AM175" s="17">
        <v>831.52599999999995</v>
      </c>
      <c r="AN175" s="17">
        <v>911.13900000000001</v>
      </c>
      <c r="AO175" s="17">
        <v>818.35799999999995</v>
      </c>
    </row>
    <row r="176" spans="1:41" x14ac:dyDescent="0.35">
      <c r="A176" s="17">
        <v>775.05100000000004</v>
      </c>
      <c r="B176" s="17">
        <v>796.78</v>
      </c>
      <c r="C176" s="17">
        <v>852.04300000000001</v>
      </c>
      <c r="D176" s="17">
        <v>833.89700000000005</v>
      </c>
      <c r="E176" s="17">
        <v>869.44899999999996</v>
      </c>
      <c r="F176" s="17">
        <v>910.75300000000004</v>
      </c>
      <c r="G176" s="17">
        <v>786.71500000000003</v>
      </c>
      <c r="H176" s="17">
        <v>782.447</v>
      </c>
      <c r="I176" s="17">
        <v>791.197</v>
      </c>
      <c r="J176" s="17">
        <v>796.29</v>
      </c>
      <c r="K176" s="17">
        <v>763.11800000000005</v>
      </c>
      <c r="L176" s="17">
        <v>761.06700000000001</v>
      </c>
      <c r="M176" s="17">
        <v>699.46199999999999</v>
      </c>
      <c r="N176" s="17">
        <v>865.71600000000001</v>
      </c>
      <c r="O176" s="17">
        <v>877.524</v>
      </c>
      <c r="P176" s="17">
        <v>848.23900000000003</v>
      </c>
      <c r="Q176" s="17">
        <v>818.70699999999999</v>
      </c>
      <c r="R176" s="17">
        <v>812.70899999999995</v>
      </c>
      <c r="S176" s="17">
        <v>847.35299999999995</v>
      </c>
      <c r="T176" s="17">
        <v>802.02499999999998</v>
      </c>
      <c r="U176" s="17">
        <v>872.34</v>
      </c>
      <c r="V176" s="17">
        <v>763.27300000000002</v>
      </c>
      <c r="W176" s="17">
        <v>882.88699999999994</v>
      </c>
      <c r="X176" s="17">
        <v>828.42399999999998</v>
      </c>
      <c r="Y176" s="17">
        <v>850.04300000000001</v>
      </c>
      <c r="Z176" s="17">
        <v>958.577</v>
      </c>
      <c r="AA176" s="17">
        <v>831.64700000000005</v>
      </c>
      <c r="AB176" s="17">
        <v>839.73900000000003</v>
      </c>
      <c r="AC176" s="17">
        <v>962.59500000000003</v>
      </c>
      <c r="AD176" s="17">
        <v>803.86500000000001</v>
      </c>
      <c r="AE176" s="17">
        <v>899.16499999999996</v>
      </c>
      <c r="AF176" s="17">
        <v>915.81600000000003</v>
      </c>
      <c r="AG176" s="17">
        <v>915.81600000000003</v>
      </c>
      <c r="AH176" s="17">
        <v>815.66600000000005</v>
      </c>
      <c r="AI176" s="17">
        <v>742.31100000000004</v>
      </c>
      <c r="AJ176" s="17">
        <v>897.84900000000005</v>
      </c>
      <c r="AK176" s="17">
        <v>887.29399999999998</v>
      </c>
      <c r="AL176" s="17">
        <v>876.09299999999996</v>
      </c>
      <c r="AM176" s="17">
        <v>832.89700000000005</v>
      </c>
      <c r="AN176" s="17">
        <v>912.9</v>
      </c>
      <c r="AO176" s="17">
        <v>822.91600000000005</v>
      </c>
    </row>
    <row r="177" spans="1:41" x14ac:dyDescent="0.35">
      <c r="A177" s="17">
        <v>775.81700000000001</v>
      </c>
      <c r="B177" s="17">
        <v>796.85599999999999</v>
      </c>
      <c r="C177" s="17">
        <v>853.22900000000004</v>
      </c>
      <c r="D177" s="17">
        <v>834.18</v>
      </c>
      <c r="E177" s="17">
        <v>872.75199999999995</v>
      </c>
      <c r="F177" s="17">
        <v>910.78700000000003</v>
      </c>
      <c r="G177" s="17">
        <v>789.51199999999994</v>
      </c>
      <c r="H177" s="17">
        <v>784.50199999999995</v>
      </c>
      <c r="I177" s="17">
        <v>791.38499999999999</v>
      </c>
      <c r="J177" s="17">
        <v>798.74900000000002</v>
      </c>
      <c r="K177" s="17">
        <v>763.91300000000001</v>
      </c>
      <c r="L177" s="17">
        <v>763.23599999999999</v>
      </c>
      <c r="M177" s="17">
        <v>701.42600000000004</v>
      </c>
      <c r="N177" s="17">
        <v>871.37900000000002</v>
      </c>
      <c r="O177" s="17">
        <v>879.02099999999996</v>
      </c>
      <c r="P177" s="17">
        <v>848.61800000000005</v>
      </c>
      <c r="Q177" s="17">
        <v>819.05799999999999</v>
      </c>
      <c r="R177" s="17">
        <v>814.34100000000001</v>
      </c>
      <c r="S177" s="17">
        <v>848.29200000000003</v>
      </c>
      <c r="T177" s="17">
        <v>805.976</v>
      </c>
      <c r="U177" s="17">
        <v>877.26700000000005</v>
      </c>
      <c r="V177" s="17">
        <v>763.30700000000002</v>
      </c>
      <c r="W177" s="17">
        <v>885.75800000000004</v>
      </c>
      <c r="X177" s="17">
        <v>829.93299999999999</v>
      </c>
      <c r="Y177" s="17">
        <v>850.59100000000001</v>
      </c>
      <c r="Z177" s="17">
        <v>959.37300000000005</v>
      </c>
      <c r="AA177" s="17">
        <v>848.11599999999999</v>
      </c>
      <c r="AB177" s="17">
        <v>842.75300000000004</v>
      </c>
      <c r="AC177" s="17">
        <v>963.18200000000002</v>
      </c>
      <c r="AD177" s="17">
        <v>804.33500000000004</v>
      </c>
      <c r="AE177" s="17">
        <v>904.85400000000004</v>
      </c>
      <c r="AF177" s="17">
        <v>919.99400000000003</v>
      </c>
      <c r="AG177" s="17">
        <v>919.99400000000003</v>
      </c>
      <c r="AH177" s="17">
        <v>816.05600000000004</v>
      </c>
      <c r="AI177" s="17">
        <v>744.39800000000002</v>
      </c>
      <c r="AJ177" s="17">
        <v>903.86300000000006</v>
      </c>
      <c r="AK177" s="17">
        <v>889.29100000000005</v>
      </c>
      <c r="AL177" s="17">
        <v>877.05700000000002</v>
      </c>
      <c r="AM177" s="17">
        <v>833.84900000000005</v>
      </c>
      <c r="AN177" s="17">
        <v>916.58799999999997</v>
      </c>
      <c r="AO177" s="17">
        <v>824.69399999999996</v>
      </c>
    </row>
    <row r="178" spans="1:41" x14ac:dyDescent="0.35">
      <c r="A178" s="17">
        <v>778.899</v>
      </c>
      <c r="B178" s="17">
        <v>797.41</v>
      </c>
      <c r="C178" s="17">
        <v>855.72799999999995</v>
      </c>
      <c r="D178" s="17">
        <v>837.05499999999995</v>
      </c>
      <c r="E178" s="17">
        <v>875.62199999999996</v>
      </c>
      <c r="F178" s="17">
        <v>915.53</v>
      </c>
      <c r="G178" s="17">
        <v>790.87199999999996</v>
      </c>
      <c r="H178" s="17">
        <v>785.029</v>
      </c>
      <c r="I178" s="17">
        <v>792.99400000000003</v>
      </c>
      <c r="J178" s="17">
        <v>799.19600000000003</v>
      </c>
      <c r="K178" s="17">
        <v>764.16200000000003</v>
      </c>
      <c r="L178" s="17">
        <v>764.23599999999999</v>
      </c>
      <c r="M178" s="17">
        <v>701.81500000000005</v>
      </c>
      <c r="N178" s="17">
        <v>872.73599999999999</v>
      </c>
      <c r="O178" s="17">
        <v>880.11500000000001</v>
      </c>
      <c r="P178" s="17">
        <v>849.27599999999995</v>
      </c>
      <c r="Q178" s="17">
        <v>820.00300000000004</v>
      </c>
      <c r="R178" s="17">
        <v>815.69299999999998</v>
      </c>
      <c r="S178" s="17">
        <v>849.4</v>
      </c>
      <c r="T178" s="17">
        <v>811.06200000000001</v>
      </c>
      <c r="U178" s="17">
        <v>879.755</v>
      </c>
      <c r="V178" s="17">
        <v>764.21699999999998</v>
      </c>
      <c r="W178" s="17">
        <v>886.077</v>
      </c>
      <c r="X178" s="17">
        <v>831.27200000000005</v>
      </c>
      <c r="Y178" s="17">
        <v>850.95299999999997</v>
      </c>
      <c r="Z178" s="17">
        <v>960.26900000000001</v>
      </c>
      <c r="AA178" s="17">
        <v>850.60599999999999</v>
      </c>
      <c r="AB178" s="17">
        <v>843.54</v>
      </c>
      <c r="AC178" s="17">
        <v>970.11599999999999</v>
      </c>
      <c r="AD178" s="17">
        <v>809.56100000000004</v>
      </c>
      <c r="AE178" s="17">
        <v>905.55100000000004</v>
      </c>
      <c r="AF178" s="17">
        <v>920.47400000000005</v>
      </c>
      <c r="AG178" s="17">
        <v>920.47400000000005</v>
      </c>
      <c r="AH178" s="17">
        <v>816.15200000000004</v>
      </c>
      <c r="AI178" s="17">
        <v>745.52</v>
      </c>
      <c r="AJ178" s="17">
        <v>904.64800000000002</v>
      </c>
      <c r="AK178" s="17">
        <v>892.95799999999997</v>
      </c>
      <c r="AL178" s="17">
        <v>877.8</v>
      </c>
      <c r="AM178" s="17">
        <v>836.52200000000005</v>
      </c>
      <c r="AN178" s="17">
        <v>917.86800000000005</v>
      </c>
      <c r="AO178" s="17">
        <v>825.005</v>
      </c>
    </row>
    <row r="179" spans="1:41" x14ac:dyDescent="0.35">
      <c r="A179" s="17">
        <v>779.53200000000004</v>
      </c>
      <c r="B179" s="17">
        <v>797.65599999999995</v>
      </c>
      <c r="C179" s="17">
        <v>856.65599999999995</v>
      </c>
      <c r="D179" s="17">
        <v>839.35</v>
      </c>
      <c r="E179" s="17">
        <v>881.24699999999996</v>
      </c>
      <c r="F179" s="17">
        <v>916.30899999999997</v>
      </c>
      <c r="G179" s="17">
        <v>796.48</v>
      </c>
      <c r="H179" s="17">
        <v>785.66800000000001</v>
      </c>
      <c r="I179" s="17">
        <v>793.31</v>
      </c>
      <c r="J179" s="17">
        <v>799.89400000000001</v>
      </c>
      <c r="K179" s="17">
        <v>764.85599999999999</v>
      </c>
      <c r="L179" s="17">
        <v>764.48599999999999</v>
      </c>
      <c r="M179" s="17">
        <v>702.09900000000005</v>
      </c>
      <c r="N179" s="17">
        <v>873.33</v>
      </c>
      <c r="O179" s="17">
        <v>882.28700000000003</v>
      </c>
      <c r="P179" s="17">
        <v>852.76300000000003</v>
      </c>
      <c r="Q179" s="17">
        <v>829.33600000000001</v>
      </c>
      <c r="R179" s="17">
        <v>815.96900000000005</v>
      </c>
      <c r="S179" s="17">
        <v>849.952</v>
      </c>
      <c r="T179" s="17">
        <v>821.73800000000006</v>
      </c>
      <c r="U179" s="17">
        <v>880.48099999999999</v>
      </c>
      <c r="V179" s="17">
        <v>766.10299999999995</v>
      </c>
      <c r="W179" s="17">
        <v>886.18600000000004</v>
      </c>
      <c r="X179" s="17">
        <v>832.11400000000003</v>
      </c>
      <c r="Y179" s="17">
        <v>851.7</v>
      </c>
      <c r="Z179" s="17">
        <v>961.71</v>
      </c>
      <c r="AA179" s="17">
        <v>851.87599999999998</v>
      </c>
      <c r="AB179" s="17">
        <v>849.72299999999996</v>
      </c>
      <c r="AC179" s="17">
        <v>973.35199999999998</v>
      </c>
      <c r="AD179" s="17">
        <v>810.72400000000005</v>
      </c>
      <c r="AE179" s="17">
        <v>907.22699999999998</v>
      </c>
      <c r="AF179" s="17">
        <v>922.51</v>
      </c>
      <c r="AG179" s="17">
        <v>922.51</v>
      </c>
      <c r="AH179" s="17">
        <v>820.202</v>
      </c>
      <c r="AI179" s="17">
        <v>747.24300000000005</v>
      </c>
      <c r="AJ179" s="17">
        <v>909.83900000000006</v>
      </c>
      <c r="AK179" s="17">
        <v>897.06899999999996</v>
      </c>
      <c r="AL179" s="17">
        <v>878.42700000000002</v>
      </c>
      <c r="AM179" s="17">
        <v>837.346</v>
      </c>
      <c r="AN179" s="17">
        <v>918.19299999999998</v>
      </c>
      <c r="AO179" s="17">
        <v>825.56399999999996</v>
      </c>
    </row>
    <row r="180" spans="1:41" x14ac:dyDescent="0.35">
      <c r="A180" s="17">
        <v>781.47900000000004</v>
      </c>
      <c r="B180" s="17">
        <v>799.11500000000001</v>
      </c>
      <c r="C180" s="17">
        <v>860.90499999999997</v>
      </c>
      <c r="D180" s="17">
        <v>840.44200000000001</v>
      </c>
      <c r="E180" s="17">
        <v>881.26</v>
      </c>
      <c r="F180" s="17">
        <v>917.13400000000001</v>
      </c>
      <c r="G180" s="17">
        <v>807.93899999999996</v>
      </c>
      <c r="H180" s="17">
        <v>786.67499999999995</v>
      </c>
      <c r="I180" s="17">
        <v>795.59</v>
      </c>
      <c r="J180" s="17">
        <v>800.01700000000005</v>
      </c>
      <c r="K180" s="17">
        <v>766.74099999999999</v>
      </c>
      <c r="L180" s="17">
        <v>765.01099999999997</v>
      </c>
      <c r="M180" s="17">
        <v>703.53499999999997</v>
      </c>
      <c r="N180" s="17">
        <v>873.96699999999998</v>
      </c>
      <c r="O180" s="17">
        <v>883.79600000000005</v>
      </c>
      <c r="P180" s="17">
        <v>853.98199999999997</v>
      </c>
      <c r="Q180" s="17">
        <v>830.21799999999996</v>
      </c>
      <c r="R180" s="17">
        <v>818.43200000000002</v>
      </c>
      <c r="S180" s="17">
        <v>851.37699999999995</v>
      </c>
      <c r="T180" s="17">
        <v>822.98800000000006</v>
      </c>
      <c r="U180" s="17">
        <v>882.62</v>
      </c>
      <c r="V180" s="17">
        <v>774.94</v>
      </c>
      <c r="W180" s="17">
        <v>888.06200000000001</v>
      </c>
      <c r="X180" s="17">
        <v>832.85299999999995</v>
      </c>
      <c r="Y180" s="17">
        <v>851.95799999999997</v>
      </c>
      <c r="Z180" s="17">
        <v>971.65099999999995</v>
      </c>
      <c r="AA180" s="17">
        <v>853.94500000000005</v>
      </c>
      <c r="AB180" s="17">
        <v>852.67700000000002</v>
      </c>
      <c r="AC180" s="17">
        <v>977.822</v>
      </c>
      <c r="AD180" s="17">
        <v>813.75599999999997</v>
      </c>
      <c r="AE180" s="17">
        <v>908.99900000000002</v>
      </c>
      <c r="AF180" s="17">
        <v>936.55100000000004</v>
      </c>
      <c r="AG180" s="17">
        <v>936.55100000000004</v>
      </c>
      <c r="AH180" s="17">
        <v>820.827</v>
      </c>
      <c r="AI180" s="17">
        <v>747.8</v>
      </c>
      <c r="AJ180" s="17">
        <v>912.57500000000005</v>
      </c>
      <c r="AK180" s="17">
        <v>897.72900000000004</v>
      </c>
      <c r="AL180" s="17">
        <v>878.94</v>
      </c>
      <c r="AM180" s="17">
        <v>838.13</v>
      </c>
      <c r="AN180" s="17">
        <v>919.52800000000002</v>
      </c>
      <c r="AO180" s="17">
        <v>827.30499999999995</v>
      </c>
    </row>
    <row r="181" spans="1:41" x14ac:dyDescent="0.35">
      <c r="A181" s="17">
        <v>781.73199999999997</v>
      </c>
      <c r="B181" s="17">
        <v>799.86400000000003</v>
      </c>
      <c r="C181" s="17">
        <v>861.221</v>
      </c>
      <c r="D181" s="17">
        <v>841.27099999999996</v>
      </c>
      <c r="E181" s="17">
        <v>885.553</v>
      </c>
      <c r="F181" s="17">
        <v>918.76099999999997</v>
      </c>
      <c r="G181" s="17">
        <v>808.774</v>
      </c>
      <c r="H181" s="17">
        <v>787.87</v>
      </c>
      <c r="I181" s="17">
        <v>795.65599999999995</v>
      </c>
      <c r="J181" s="17">
        <v>806.39300000000003</v>
      </c>
      <c r="K181" s="17">
        <v>767.20399999999995</v>
      </c>
      <c r="L181" s="17">
        <v>766.971</v>
      </c>
      <c r="M181" s="17">
        <v>707.53</v>
      </c>
      <c r="N181" s="17">
        <v>874.36900000000003</v>
      </c>
      <c r="O181" s="17">
        <v>884.22900000000004</v>
      </c>
      <c r="P181" s="17">
        <v>854.74199999999996</v>
      </c>
      <c r="Q181" s="17">
        <v>831.34500000000003</v>
      </c>
      <c r="R181" s="17">
        <v>819.09400000000005</v>
      </c>
      <c r="S181" s="17">
        <v>851.70699999999999</v>
      </c>
      <c r="T181" s="17">
        <v>825.67</v>
      </c>
      <c r="U181" s="17">
        <v>884.67700000000002</v>
      </c>
      <c r="V181" s="17">
        <v>775.84100000000001</v>
      </c>
      <c r="W181" s="17">
        <v>890.03599999999994</v>
      </c>
      <c r="X181" s="17">
        <v>836.07500000000005</v>
      </c>
      <c r="Y181" s="17">
        <v>854.15899999999999</v>
      </c>
      <c r="Z181" s="17">
        <v>972.58199999999999</v>
      </c>
      <c r="AA181" s="17">
        <v>865.36599999999999</v>
      </c>
      <c r="AB181" s="17">
        <v>853.25300000000004</v>
      </c>
      <c r="AC181" s="17">
        <v>982.20399999999995</v>
      </c>
      <c r="AD181" s="17">
        <v>814.524</v>
      </c>
      <c r="AE181" s="17">
        <v>909.41200000000003</v>
      </c>
      <c r="AF181" s="17">
        <v>938.30799999999999</v>
      </c>
      <c r="AG181" s="17">
        <v>938.30799999999999</v>
      </c>
      <c r="AH181" s="17">
        <v>821.10699999999997</v>
      </c>
      <c r="AI181" s="17">
        <v>748.89800000000002</v>
      </c>
      <c r="AJ181" s="17">
        <v>914.00400000000002</v>
      </c>
      <c r="AK181" s="17">
        <v>898.39099999999996</v>
      </c>
      <c r="AL181" s="17">
        <v>882.20100000000002</v>
      </c>
      <c r="AM181" s="17">
        <v>841.30700000000002</v>
      </c>
      <c r="AN181" s="17">
        <v>920.94100000000003</v>
      </c>
      <c r="AO181" s="17">
        <v>831.95399999999995</v>
      </c>
    </row>
    <row r="182" spans="1:41" x14ac:dyDescent="0.35">
      <c r="A182" s="17">
        <v>788.029</v>
      </c>
      <c r="B182" s="17">
        <v>804.03099999999995</v>
      </c>
      <c r="C182" s="17">
        <v>862.822</v>
      </c>
      <c r="D182" s="17">
        <v>841.95</v>
      </c>
      <c r="E182" s="17">
        <v>891.38499999999999</v>
      </c>
      <c r="F182" s="17">
        <v>920.34400000000005</v>
      </c>
      <c r="G182" s="17">
        <v>811.99400000000003</v>
      </c>
      <c r="H182" s="17">
        <v>790.90200000000004</v>
      </c>
      <c r="I182" s="17">
        <v>797.202</v>
      </c>
      <c r="J182" s="17">
        <v>806.70100000000002</v>
      </c>
      <c r="K182" s="17">
        <v>768.76800000000003</v>
      </c>
      <c r="L182" s="17">
        <v>770.00900000000001</v>
      </c>
      <c r="M182" s="17">
        <v>707.83199999999999</v>
      </c>
      <c r="N182" s="17">
        <v>876.26300000000003</v>
      </c>
      <c r="O182" s="17">
        <v>885.01800000000003</v>
      </c>
      <c r="P182" s="17">
        <v>856.92399999999998</v>
      </c>
      <c r="Q182" s="17">
        <v>831.62</v>
      </c>
      <c r="R182" s="17">
        <v>820.84500000000003</v>
      </c>
      <c r="S182" s="17">
        <v>853.09799999999996</v>
      </c>
      <c r="T182" s="17">
        <v>832.46600000000001</v>
      </c>
      <c r="U182" s="17">
        <v>885.19299999999998</v>
      </c>
      <c r="V182" s="17">
        <v>776.31700000000001</v>
      </c>
      <c r="W182" s="17">
        <v>890.47</v>
      </c>
      <c r="X182" s="17">
        <v>836.55499999999995</v>
      </c>
      <c r="Y182" s="17">
        <v>854.95500000000004</v>
      </c>
      <c r="Z182" s="17">
        <v>974.51599999999996</v>
      </c>
      <c r="AA182" s="17">
        <v>873.39400000000001</v>
      </c>
      <c r="AB182" s="17">
        <v>856.26499999999999</v>
      </c>
      <c r="AC182" s="17">
        <v>982.37</v>
      </c>
      <c r="AD182" s="17">
        <v>823.04200000000003</v>
      </c>
      <c r="AE182" s="17">
        <v>911.10500000000002</v>
      </c>
      <c r="AF182" s="17">
        <v>940.11</v>
      </c>
      <c r="AG182" s="17">
        <v>940.11</v>
      </c>
      <c r="AH182" s="17">
        <v>821.57600000000002</v>
      </c>
      <c r="AI182" s="17">
        <v>750.05899999999997</v>
      </c>
      <c r="AJ182" s="17">
        <v>914.52200000000005</v>
      </c>
      <c r="AK182" s="17">
        <v>900.53</v>
      </c>
      <c r="AL182" s="17">
        <v>891.84100000000001</v>
      </c>
      <c r="AM182" s="17">
        <v>845.23</v>
      </c>
      <c r="AN182" s="17">
        <v>922.625</v>
      </c>
      <c r="AO182" s="17">
        <v>834.44299999999998</v>
      </c>
    </row>
    <row r="183" spans="1:41" x14ac:dyDescent="0.35">
      <c r="A183" s="17">
        <v>796.06500000000005</v>
      </c>
      <c r="B183" s="17">
        <v>807.13300000000004</v>
      </c>
      <c r="C183" s="17">
        <v>864.38599999999997</v>
      </c>
      <c r="D183" s="17">
        <v>843.62400000000002</v>
      </c>
      <c r="E183" s="17">
        <v>891.47299999999996</v>
      </c>
      <c r="F183" s="17">
        <v>920.85299999999995</v>
      </c>
      <c r="G183" s="17">
        <v>815.44500000000005</v>
      </c>
      <c r="H183" s="17">
        <v>794.60900000000004</v>
      </c>
      <c r="I183" s="17">
        <v>799.84400000000005</v>
      </c>
      <c r="J183" s="17">
        <v>807.40499999999997</v>
      </c>
      <c r="K183" s="17">
        <v>770.97900000000004</v>
      </c>
      <c r="L183" s="17">
        <v>771.12199999999996</v>
      </c>
      <c r="M183" s="17">
        <v>709.56399999999996</v>
      </c>
      <c r="N183" s="17">
        <v>877.85500000000002</v>
      </c>
      <c r="O183" s="17">
        <v>886.34100000000001</v>
      </c>
      <c r="P183" s="17">
        <v>857.44799999999998</v>
      </c>
      <c r="Q183" s="17">
        <v>837.40300000000002</v>
      </c>
      <c r="R183" s="17">
        <v>823.55700000000002</v>
      </c>
      <c r="S183" s="17">
        <v>854.41700000000003</v>
      </c>
      <c r="T183" s="17">
        <v>833.42399999999998</v>
      </c>
      <c r="U183" s="17">
        <v>887.16399999999999</v>
      </c>
      <c r="V183" s="17">
        <v>776.68499999999995</v>
      </c>
      <c r="W183" s="17">
        <v>891.06500000000005</v>
      </c>
      <c r="X183" s="17">
        <v>837.98199999999997</v>
      </c>
      <c r="Y183" s="17">
        <v>855.84</v>
      </c>
      <c r="Z183" s="17">
        <v>975.80499999999995</v>
      </c>
      <c r="AA183" s="17">
        <v>876.61400000000003</v>
      </c>
      <c r="AB183" s="17">
        <v>859.64599999999996</v>
      </c>
      <c r="AC183" s="17">
        <v>984.83399999999995</v>
      </c>
      <c r="AD183" s="17">
        <v>852.37400000000002</v>
      </c>
      <c r="AE183" s="17">
        <v>911.13300000000004</v>
      </c>
      <c r="AF183" s="17">
        <v>945.66899999999998</v>
      </c>
      <c r="AG183" s="17">
        <v>945.66899999999998</v>
      </c>
      <c r="AH183" s="17">
        <v>822.30200000000002</v>
      </c>
      <c r="AI183" s="17">
        <v>750.44</v>
      </c>
      <c r="AJ183" s="17">
        <v>918.38800000000003</v>
      </c>
      <c r="AK183" s="17">
        <v>903.81399999999996</v>
      </c>
      <c r="AL183" s="17">
        <v>892.01099999999997</v>
      </c>
      <c r="AM183" s="17">
        <v>848.35400000000004</v>
      </c>
      <c r="AN183" s="17">
        <v>925.36699999999996</v>
      </c>
      <c r="AO183" s="17">
        <v>837.85900000000004</v>
      </c>
    </row>
    <row r="184" spans="1:41" x14ac:dyDescent="0.35">
      <c r="A184" s="17">
        <v>796.34400000000005</v>
      </c>
      <c r="B184" s="17">
        <v>807.46199999999999</v>
      </c>
      <c r="C184" s="17">
        <v>867.20500000000004</v>
      </c>
      <c r="D184" s="17">
        <v>845.03200000000004</v>
      </c>
      <c r="E184" s="17">
        <v>891.73900000000003</v>
      </c>
      <c r="F184" s="17">
        <v>921.56299999999999</v>
      </c>
      <c r="G184" s="17">
        <v>817.20399999999995</v>
      </c>
      <c r="H184" s="17">
        <v>795.02800000000002</v>
      </c>
      <c r="I184" s="17">
        <v>800.57100000000003</v>
      </c>
      <c r="J184" s="17">
        <v>812.149</v>
      </c>
      <c r="K184" s="17">
        <v>771.01900000000001</v>
      </c>
      <c r="L184" s="17">
        <v>772.79200000000003</v>
      </c>
      <c r="M184" s="17">
        <v>709.71</v>
      </c>
      <c r="N184" s="17">
        <v>879.61599999999999</v>
      </c>
      <c r="O184" s="17">
        <v>887.90200000000004</v>
      </c>
      <c r="P184" s="17">
        <v>857.48800000000006</v>
      </c>
      <c r="Q184" s="17">
        <v>843.04100000000005</v>
      </c>
      <c r="R184" s="17">
        <v>824.43100000000004</v>
      </c>
      <c r="S184" s="17">
        <v>855.21199999999999</v>
      </c>
      <c r="T184" s="17">
        <v>833.51599999999996</v>
      </c>
      <c r="U184" s="17">
        <v>887.58799999999997</v>
      </c>
      <c r="V184" s="17">
        <v>778.70399999999995</v>
      </c>
      <c r="W184" s="17">
        <v>892.01900000000001</v>
      </c>
      <c r="X184" s="17">
        <v>838.70899999999995</v>
      </c>
      <c r="Y184" s="17">
        <v>856.19200000000001</v>
      </c>
      <c r="Z184" s="17">
        <v>981.50699999999995</v>
      </c>
      <c r="AA184" s="17">
        <v>877.26700000000005</v>
      </c>
      <c r="AB184" s="17">
        <v>860.50400000000002</v>
      </c>
      <c r="AC184" s="17">
        <v>989.88499999999999</v>
      </c>
      <c r="AD184" s="17">
        <v>852.60900000000004</v>
      </c>
      <c r="AE184" s="17">
        <v>911.2</v>
      </c>
      <c r="AF184" s="17">
        <v>947.11500000000001</v>
      </c>
      <c r="AG184" s="17">
        <v>947.11500000000001</v>
      </c>
      <c r="AH184" s="17">
        <v>824.61500000000001</v>
      </c>
      <c r="AI184" s="17">
        <v>750.91399999999999</v>
      </c>
      <c r="AJ184" s="17">
        <v>926.34799999999996</v>
      </c>
      <c r="AK184" s="17">
        <v>906.697</v>
      </c>
      <c r="AL184" s="17">
        <v>896.96500000000003</v>
      </c>
      <c r="AM184" s="17">
        <v>849.48299999999995</v>
      </c>
      <c r="AN184" s="17">
        <v>928.26800000000003</v>
      </c>
      <c r="AO184" s="17">
        <v>839.70600000000002</v>
      </c>
    </row>
    <row r="185" spans="1:41" x14ac:dyDescent="0.35">
      <c r="A185" s="17">
        <v>800.697</v>
      </c>
      <c r="B185" s="17">
        <v>809.51599999999996</v>
      </c>
      <c r="C185" s="17">
        <v>869.22900000000004</v>
      </c>
      <c r="D185" s="17">
        <v>849.97400000000005</v>
      </c>
      <c r="E185" s="17">
        <v>893.29300000000001</v>
      </c>
      <c r="F185" s="17">
        <v>921.673</v>
      </c>
      <c r="G185" s="17">
        <v>836.15599999999995</v>
      </c>
      <c r="H185" s="17">
        <v>795.94</v>
      </c>
      <c r="I185" s="17">
        <v>801.62300000000005</v>
      </c>
      <c r="J185" s="17">
        <v>817.41099999999994</v>
      </c>
      <c r="K185" s="17">
        <v>773.28300000000002</v>
      </c>
      <c r="L185" s="17">
        <v>772.81</v>
      </c>
      <c r="M185" s="17">
        <v>711.65300000000002</v>
      </c>
      <c r="N185" s="17">
        <v>885.35900000000004</v>
      </c>
      <c r="O185" s="17">
        <v>894.11599999999999</v>
      </c>
      <c r="P185" s="17">
        <v>857.53899999999999</v>
      </c>
      <c r="Q185" s="17">
        <v>843.57500000000005</v>
      </c>
      <c r="R185" s="17">
        <v>825.22799999999995</v>
      </c>
      <c r="S185" s="17">
        <v>859.005</v>
      </c>
      <c r="T185" s="17">
        <v>837.53099999999995</v>
      </c>
      <c r="U185" s="17">
        <v>887.79300000000001</v>
      </c>
      <c r="V185" s="17">
        <v>780.68700000000001</v>
      </c>
      <c r="W185" s="17">
        <v>896.35799999999995</v>
      </c>
      <c r="X185" s="17">
        <v>839.83299999999997</v>
      </c>
      <c r="Y185" s="17">
        <v>861.87800000000004</v>
      </c>
      <c r="Z185" s="17">
        <v>988.99800000000005</v>
      </c>
      <c r="AA185" s="17">
        <v>878.79300000000001</v>
      </c>
      <c r="AB185" s="17">
        <v>862.66099999999994</v>
      </c>
      <c r="AC185" s="17">
        <v>992.41899999999998</v>
      </c>
      <c r="AD185" s="17">
        <v>857.31200000000001</v>
      </c>
      <c r="AE185" s="17">
        <v>919.62800000000004</v>
      </c>
      <c r="AF185" s="17">
        <v>948.84400000000005</v>
      </c>
      <c r="AG185" s="17">
        <v>948.84400000000005</v>
      </c>
      <c r="AH185" s="17">
        <v>824.80499999999995</v>
      </c>
      <c r="AI185" s="17">
        <v>753.02700000000004</v>
      </c>
      <c r="AJ185" s="17">
        <v>928.82500000000005</v>
      </c>
      <c r="AK185" s="17">
        <v>911.76499999999999</v>
      </c>
      <c r="AL185" s="17">
        <v>901.12900000000002</v>
      </c>
      <c r="AM185" s="17">
        <v>849.61500000000001</v>
      </c>
      <c r="AN185" s="17">
        <v>929.93299999999999</v>
      </c>
      <c r="AO185" s="17">
        <v>843.18100000000004</v>
      </c>
    </row>
    <row r="186" spans="1:41" x14ac:dyDescent="0.35">
      <c r="A186" s="17">
        <v>806.327</v>
      </c>
      <c r="B186" s="17">
        <v>810.26400000000001</v>
      </c>
      <c r="C186" s="17">
        <v>871.40300000000002</v>
      </c>
      <c r="D186" s="17">
        <v>850.24599999999998</v>
      </c>
      <c r="E186" s="17">
        <v>893.83</v>
      </c>
      <c r="F186" s="17">
        <v>922.23099999999999</v>
      </c>
      <c r="G186" s="17">
        <v>838.99400000000003</v>
      </c>
      <c r="H186" s="17">
        <v>796.59</v>
      </c>
      <c r="I186" s="17">
        <v>806.18100000000004</v>
      </c>
      <c r="J186" s="17">
        <v>820.06399999999996</v>
      </c>
      <c r="K186" s="17">
        <v>774.75099999999998</v>
      </c>
      <c r="L186" s="17">
        <v>773.46</v>
      </c>
      <c r="M186" s="17">
        <v>714.11</v>
      </c>
      <c r="N186" s="17">
        <v>885.76800000000003</v>
      </c>
      <c r="O186" s="17">
        <v>896.39099999999996</v>
      </c>
      <c r="P186" s="17">
        <v>861.16300000000001</v>
      </c>
      <c r="Q186" s="17">
        <v>846.68499999999995</v>
      </c>
      <c r="R186" s="17">
        <v>827.62699999999995</v>
      </c>
      <c r="S186" s="17">
        <v>860.79700000000003</v>
      </c>
      <c r="T186" s="17">
        <v>844.32399999999996</v>
      </c>
      <c r="U186" s="17">
        <v>892.59100000000001</v>
      </c>
      <c r="V186" s="17">
        <v>780.86900000000003</v>
      </c>
      <c r="W186" s="17">
        <v>897.53300000000002</v>
      </c>
      <c r="X186" s="17">
        <v>840.529</v>
      </c>
      <c r="Y186" s="17">
        <v>862.24199999999996</v>
      </c>
      <c r="Z186" s="17">
        <v>991.63599999999997</v>
      </c>
      <c r="AA186" s="17">
        <v>884.09199999999998</v>
      </c>
      <c r="AB186" s="17">
        <v>864.94399999999996</v>
      </c>
      <c r="AC186" s="17">
        <v>1017.06</v>
      </c>
      <c r="AD186" s="17">
        <v>858.17899999999997</v>
      </c>
      <c r="AE186" s="17">
        <v>924.09299999999996</v>
      </c>
      <c r="AF186" s="17">
        <v>950.04300000000001</v>
      </c>
      <c r="AG186" s="17">
        <v>950.04300000000001</v>
      </c>
      <c r="AH186" s="17">
        <v>825.59400000000005</v>
      </c>
      <c r="AI186" s="17">
        <v>758.44200000000001</v>
      </c>
      <c r="AJ186" s="17">
        <v>937.44200000000001</v>
      </c>
      <c r="AK186" s="17">
        <v>912.10900000000004</v>
      </c>
      <c r="AL186" s="17">
        <v>901.23800000000006</v>
      </c>
      <c r="AM186" s="17">
        <v>849.68100000000004</v>
      </c>
      <c r="AN186" s="17">
        <v>931.47</v>
      </c>
      <c r="AO186" s="17">
        <v>844.13</v>
      </c>
    </row>
    <row r="187" spans="1:41" x14ac:dyDescent="0.35">
      <c r="A187" s="17">
        <v>810.87</v>
      </c>
      <c r="B187" s="17">
        <v>812.64800000000002</v>
      </c>
      <c r="C187" s="17">
        <v>874.21199999999999</v>
      </c>
      <c r="D187" s="17">
        <v>850.34400000000005</v>
      </c>
      <c r="E187" s="17">
        <v>898.77800000000002</v>
      </c>
      <c r="F187" s="17">
        <v>922.42499999999995</v>
      </c>
      <c r="G187" s="17">
        <v>839.53499999999997</v>
      </c>
      <c r="H187" s="17">
        <v>796.774</v>
      </c>
      <c r="I187" s="17">
        <v>806.99099999999999</v>
      </c>
      <c r="J187" s="17">
        <v>822.42200000000003</v>
      </c>
      <c r="K187" s="17">
        <v>775.44899999999996</v>
      </c>
      <c r="L187" s="17">
        <v>775.35900000000004</v>
      </c>
      <c r="M187" s="17">
        <v>717.54100000000005</v>
      </c>
      <c r="N187" s="17">
        <v>887.14700000000005</v>
      </c>
      <c r="O187" s="17">
        <v>897.98199999999997</v>
      </c>
      <c r="P187" s="17">
        <v>861.54300000000001</v>
      </c>
      <c r="Q187" s="17">
        <v>849.19799999999998</v>
      </c>
      <c r="R187" s="17">
        <v>829.81899999999996</v>
      </c>
      <c r="S187" s="17">
        <v>861.71900000000005</v>
      </c>
      <c r="T187" s="17">
        <v>845.23199999999997</v>
      </c>
      <c r="U187" s="17">
        <v>894.79600000000005</v>
      </c>
      <c r="V187" s="17">
        <v>781.5</v>
      </c>
      <c r="W187" s="17">
        <v>898.10400000000004</v>
      </c>
      <c r="X187" s="17">
        <v>841.45100000000002</v>
      </c>
      <c r="Y187" s="17">
        <v>862.625</v>
      </c>
      <c r="Z187" s="17">
        <v>997.38300000000004</v>
      </c>
      <c r="AA187" s="17">
        <v>884.31600000000003</v>
      </c>
      <c r="AB187" s="17">
        <v>865.11199999999997</v>
      </c>
      <c r="AC187" s="17">
        <v>1029.04</v>
      </c>
      <c r="AD187" s="17">
        <v>862.79200000000003</v>
      </c>
      <c r="AE187" s="17">
        <v>926.48900000000003</v>
      </c>
      <c r="AF187" s="17">
        <v>958.47</v>
      </c>
      <c r="AG187" s="17">
        <v>958.47</v>
      </c>
      <c r="AH187" s="17">
        <v>826.72699999999998</v>
      </c>
      <c r="AI187" s="17">
        <v>758.83199999999999</v>
      </c>
      <c r="AJ187" s="17">
        <v>939.14599999999996</v>
      </c>
      <c r="AK187" s="17">
        <v>912.84500000000003</v>
      </c>
      <c r="AL187" s="17">
        <v>909.04899999999998</v>
      </c>
      <c r="AM187" s="17">
        <v>851.87</v>
      </c>
      <c r="AN187" s="17">
        <v>939.14200000000005</v>
      </c>
      <c r="AO187" s="17">
        <v>846.72299999999996</v>
      </c>
    </row>
    <row r="188" spans="1:41" x14ac:dyDescent="0.35">
      <c r="A188" s="17">
        <v>811.197</v>
      </c>
      <c r="B188" s="17">
        <v>816.31600000000003</v>
      </c>
      <c r="C188" s="17">
        <v>875.91300000000001</v>
      </c>
      <c r="D188" s="17">
        <v>854.91099999999994</v>
      </c>
      <c r="E188" s="17">
        <v>899.42700000000002</v>
      </c>
      <c r="F188" s="17">
        <v>923.58600000000001</v>
      </c>
      <c r="G188" s="17">
        <v>840.5</v>
      </c>
      <c r="H188" s="17">
        <v>799.98900000000003</v>
      </c>
      <c r="I188" s="17">
        <v>810.48599999999999</v>
      </c>
      <c r="J188" s="17">
        <v>824.12300000000005</v>
      </c>
      <c r="K188" s="17">
        <v>780.73299999999995</v>
      </c>
      <c r="L188" s="17">
        <v>776.15300000000002</v>
      </c>
      <c r="M188" s="17">
        <v>719.58100000000002</v>
      </c>
      <c r="N188" s="17">
        <v>890.18899999999996</v>
      </c>
      <c r="O188" s="17">
        <v>899.303</v>
      </c>
      <c r="P188" s="17">
        <v>862.52599999999995</v>
      </c>
      <c r="Q188" s="17">
        <v>849.31899999999996</v>
      </c>
      <c r="R188" s="17">
        <v>830.721</v>
      </c>
      <c r="S188" s="17">
        <v>862.76599999999996</v>
      </c>
      <c r="T188" s="17">
        <v>848.15200000000004</v>
      </c>
      <c r="U188" s="17">
        <v>899.548</v>
      </c>
      <c r="V188" s="17">
        <v>781.58100000000002</v>
      </c>
      <c r="W188" s="17">
        <v>900.45699999999999</v>
      </c>
      <c r="X188" s="17">
        <v>842.58399999999995</v>
      </c>
      <c r="Y188" s="17">
        <v>864.577</v>
      </c>
      <c r="Z188" s="17">
        <v>998.41099999999994</v>
      </c>
      <c r="AA188" s="17">
        <v>885.64599999999996</v>
      </c>
      <c r="AB188" s="17">
        <v>865.81100000000004</v>
      </c>
      <c r="AC188" s="17">
        <v>1033.8599999999999</v>
      </c>
      <c r="AD188" s="17">
        <v>863.95</v>
      </c>
      <c r="AE188" s="17">
        <v>926.99099999999999</v>
      </c>
      <c r="AF188" s="17">
        <v>958.96900000000005</v>
      </c>
      <c r="AG188" s="17">
        <v>958.96900000000005</v>
      </c>
      <c r="AH188" s="17">
        <v>827.28899999999999</v>
      </c>
      <c r="AI188" s="17">
        <v>759.71</v>
      </c>
      <c r="AJ188" s="17">
        <v>946.16200000000003</v>
      </c>
      <c r="AK188" s="17">
        <v>913.39200000000005</v>
      </c>
      <c r="AL188" s="17">
        <v>914.22500000000002</v>
      </c>
      <c r="AM188" s="17">
        <v>852.63800000000003</v>
      </c>
      <c r="AN188" s="17">
        <v>939.69899999999996</v>
      </c>
      <c r="AO188" s="17">
        <v>859.82799999999997</v>
      </c>
    </row>
    <row r="189" spans="1:41" x14ac:dyDescent="0.35">
      <c r="A189" s="17">
        <v>826.08100000000002</v>
      </c>
      <c r="B189" s="17">
        <v>817.00699999999995</v>
      </c>
      <c r="C189" s="17">
        <v>877.524</v>
      </c>
      <c r="D189" s="17">
        <v>855.47699999999998</v>
      </c>
      <c r="E189" s="17">
        <v>902.072</v>
      </c>
      <c r="F189" s="17">
        <v>924.94899999999996</v>
      </c>
      <c r="G189" s="17">
        <v>842.33299999999997</v>
      </c>
      <c r="H189" s="17">
        <v>800.63800000000003</v>
      </c>
      <c r="I189" s="17">
        <v>810.73099999999999</v>
      </c>
      <c r="J189" s="17">
        <v>825.45500000000004</v>
      </c>
      <c r="K189" s="17">
        <v>782.34199999999998</v>
      </c>
      <c r="L189" s="17">
        <v>777.85900000000004</v>
      </c>
      <c r="M189" s="17">
        <v>724.04600000000005</v>
      </c>
      <c r="N189" s="17">
        <v>896.18799999999999</v>
      </c>
      <c r="O189" s="17">
        <v>900.12300000000005</v>
      </c>
      <c r="P189" s="17">
        <v>864.59100000000001</v>
      </c>
      <c r="Q189" s="17">
        <v>850.63199999999995</v>
      </c>
      <c r="R189" s="17">
        <v>831.18299999999999</v>
      </c>
      <c r="S189" s="17">
        <v>870.37</v>
      </c>
      <c r="T189" s="17">
        <v>848.97500000000002</v>
      </c>
      <c r="U189" s="17">
        <v>899.779</v>
      </c>
      <c r="V189" s="17">
        <v>784.47900000000004</v>
      </c>
      <c r="W189" s="17">
        <v>900.59</v>
      </c>
      <c r="X189" s="17">
        <v>849.27300000000002</v>
      </c>
      <c r="Y189" s="17">
        <v>864.61300000000006</v>
      </c>
      <c r="Z189" s="17">
        <v>1002.29</v>
      </c>
      <c r="AA189" s="17">
        <v>888.03499999999997</v>
      </c>
      <c r="AB189" s="17">
        <v>866.02499999999998</v>
      </c>
      <c r="AC189" s="17">
        <v>1037.01</v>
      </c>
      <c r="AD189" s="17">
        <v>864.54</v>
      </c>
      <c r="AE189" s="17">
        <v>931.48099999999999</v>
      </c>
      <c r="AF189" s="17">
        <v>959.38800000000003</v>
      </c>
      <c r="AG189" s="17">
        <v>959.38800000000003</v>
      </c>
      <c r="AH189" s="17">
        <v>830.05499999999995</v>
      </c>
      <c r="AI189" s="17">
        <v>760.70600000000002</v>
      </c>
      <c r="AJ189" s="17">
        <v>948.04499999999996</v>
      </c>
      <c r="AK189" s="17">
        <v>919.25599999999997</v>
      </c>
      <c r="AL189" s="17">
        <v>915.548</v>
      </c>
      <c r="AM189" s="17">
        <v>861.50599999999997</v>
      </c>
      <c r="AN189" s="17">
        <v>940.99699999999996</v>
      </c>
      <c r="AO189" s="17">
        <v>859.95</v>
      </c>
    </row>
    <row r="190" spans="1:41" x14ac:dyDescent="0.35">
      <c r="A190" s="17">
        <v>830.94500000000005</v>
      </c>
      <c r="B190" s="17">
        <v>819.70399999999995</v>
      </c>
      <c r="C190" s="17">
        <v>878.07299999999998</v>
      </c>
      <c r="D190" s="17">
        <v>855.65</v>
      </c>
      <c r="E190" s="17">
        <v>913.99300000000005</v>
      </c>
      <c r="F190" s="17">
        <v>925.03899999999999</v>
      </c>
      <c r="G190" s="17">
        <v>843.28200000000004</v>
      </c>
      <c r="H190" s="17">
        <v>806.24</v>
      </c>
      <c r="I190" s="17">
        <v>811.86500000000001</v>
      </c>
      <c r="J190" s="17">
        <v>825.47</v>
      </c>
      <c r="K190" s="17">
        <v>782.84299999999996</v>
      </c>
      <c r="L190" s="17">
        <v>783.19299999999998</v>
      </c>
      <c r="M190" s="17">
        <v>726.06600000000003</v>
      </c>
      <c r="N190" s="17">
        <v>897.29100000000005</v>
      </c>
      <c r="O190" s="17">
        <v>902.17899999999997</v>
      </c>
      <c r="P190" s="17">
        <v>872.79499999999996</v>
      </c>
      <c r="Q190" s="17">
        <v>853.59900000000005</v>
      </c>
      <c r="R190" s="17">
        <v>831.23800000000006</v>
      </c>
      <c r="S190" s="17">
        <v>873.01099999999997</v>
      </c>
      <c r="T190" s="17">
        <v>851.65200000000004</v>
      </c>
      <c r="U190" s="17">
        <v>904.12</v>
      </c>
      <c r="V190" s="17">
        <v>785.63499999999999</v>
      </c>
      <c r="W190" s="17">
        <v>900.72400000000005</v>
      </c>
      <c r="X190" s="17">
        <v>851.96400000000006</v>
      </c>
      <c r="Y190" s="17">
        <v>864.62</v>
      </c>
      <c r="Z190" s="17">
        <v>1006.66</v>
      </c>
      <c r="AA190" s="17">
        <v>891.38699999999994</v>
      </c>
      <c r="AB190" s="17">
        <v>866.61</v>
      </c>
      <c r="AC190" s="17">
        <v>1040.47</v>
      </c>
      <c r="AD190" s="17">
        <v>865.95500000000004</v>
      </c>
      <c r="AE190" s="17">
        <v>933.33100000000002</v>
      </c>
      <c r="AF190" s="17">
        <v>960.93600000000004</v>
      </c>
      <c r="AG190" s="17">
        <v>960.93600000000004</v>
      </c>
      <c r="AH190" s="17">
        <v>830.47699999999998</v>
      </c>
      <c r="AI190" s="17">
        <v>761.66800000000001</v>
      </c>
      <c r="AJ190" s="17">
        <v>948.08699999999999</v>
      </c>
      <c r="AK190" s="17">
        <v>920.72900000000004</v>
      </c>
      <c r="AL190" s="17">
        <v>916.37</v>
      </c>
      <c r="AM190" s="17">
        <v>872.29600000000005</v>
      </c>
      <c r="AN190" s="17">
        <v>941.26700000000005</v>
      </c>
      <c r="AO190" s="17">
        <v>864.31899999999996</v>
      </c>
    </row>
    <row r="191" spans="1:41" x14ac:dyDescent="0.35">
      <c r="A191" s="17">
        <v>837.202</v>
      </c>
      <c r="B191" s="17">
        <v>820.57899999999995</v>
      </c>
      <c r="C191" s="17">
        <v>879.50300000000004</v>
      </c>
      <c r="D191" s="17">
        <v>856.33100000000002</v>
      </c>
      <c r="E191" s="17">
        <v>914.68499999999995</v>
      </c>
      <c r="F191" s="17">
        <v>925.04600000000005</v>
      </c>
      <c r="G191" s="17">
        <v>844.48800000000006</v>
      </c>
      <c r="H191" s="17">
        <v>806.91099999999994</v>
      </c>
      <c r="I191" s="17">
        <v>812.06899999999996</v>
      </c>
      <c r="J191" s="17">
        <v>829.59400000000005</v>
      </c>
      <c r="K191" s="17">
        <v>785.19</v>
      </c>
      <c r="L191" s="17">
        <v>785.20899999999995</v>
      </c>
      <c r="M191" s="17">
        <v>726.77099999999996</v>
      </c>
      <c r="N191" s="17">
        <v>905.62599999999998</v>
      </c>
      <c r="O191" s="17">
        <v>903.74199999999996</v>
      </c>
      <c r="P191" s="17">
        <v>873.04899999999998</v>
      </c>
      <c r="Q191" s="17">
        <v>867.39700000000005</v>
      </c>
      <c r="R191" s="17">
        <v>831.73500000000001</v>
      </c>
      <c r="S191" s="17">
        <v>876.58399999999995</v>
      </c>
      <c r="T191" s="17">
        <v>852.68600000000004</v>
      </c>
      <c r="U191" s="17">
        <v>913.57600000000002</v>
      </c>
      <c r="V191" s="17">
        <v>787.351</v>
      </c>
      <c r="W191" s="17">
        <v>901.38699999999994</v>
      </c>
      <c r="X191" s="17">
        <v>852.39200000000005</v>
      </c>
      <c r="Y191" s="17">
        <v>867.92399999999998</v>
      </c>
      <c r="Z191" s="17">
        <v>1007.09</v>
      </c>
      <c r="AA191" s="17">
        <v>897.899</v>
      </c>
      <c r="AB191" s="17">
        <v>869.495</v>
      </c>
      <c r="AC191" s="17">
        <v>1042.74</v>
      </c>
      <c r="AD191" s="17">
        <v>868.60900000000004</v>
      </c>
      <c r="AE191" s="17">
        <v>941.89400000000001</v>
      </c>
      <c r="AF191" s="17">
        <v>967.77300000000002</v>
      </c>
      <c r="AG191" s="17">
        <v>967.77300000000002</v>
      </c>
      <c r="AH191" s="17">
        <v>832.96799999999996</v>
      </c>
      <c r="AI191" s="17">
        <v>761.83500000000004</v>
      </c>
      <c r="AJ191" s="17">
        <v>949.06600000000003</v>
      </c>
      <c r="AK191" s="17">
        <v>921.78099999999995</v>
      </c>
      <c r="AL191" s="17">
        <v>925.58100000000002</v>
      </c>
      <c r="AM191" s="17">
        <v>874.15300000000002</v>
      </c>
      <c r="AN191" s="17">
        <v>942.53899999999999</v>
      </c>
      <c r="AO191" s="17">
        <v>864.41700000000003</v>
      </c>
    </row>
    <row r="192" spans="1:41" x14ac:dyDescent="0.35">
      <c r="A192" s="17">
        <v>845.27599999999995</v>
      </c>
      <c r="B192" s="17">
        <v>820.84199999999998</v>
      </c>
      <c r="C192" s="17">
        <v>881.62099999999998</v>
      </c>
      <c r="D192" s="17">
        <v>857.90200000000004</v>
      </c>
      <c r="E192" s="17">
        <v>920.26300000000003</v>
      </c>
      <c r="F192" s="17">
        <v>927.15899999999999</v>
      </c>
      <c r="G192" s="17">
        <v>847.93499999999995</v>
      </c>
      <c r="H192" s="17">
        <v>809.37900000000002</v>
      </c>
      <c r="I192" s="17">
        <v>812.13800000000003</v>
      </c>
      <c r="J192" s="17">
        <v>833.00300000000004</v>
      </c>
      <c r="K192" s="17">
        <v>785.495</v>
      </c>
      <c r="L192" s="17">
        <v>786.12300000000005</v>
      </c>
      <c r="M192" s="17">
        <v>726.82600000000002</v>
      </c>
      <c r="N192" s="17">
        <v>906.55600000000004</v>
      </c>
      <c r="O192" s="17">
        <v>903.95399999999995</v>
      </c>
      <c r="P192" s="17">
        <v>879.53399999999999</v>
      </c>
      <c r="Q192" s="17">
        <v>867.62300000000005</v>
      </c>
      <c r="R192" s="17">
        <v>832.06899999999996</v>
      </c>
      <c r="S192" s="17">
        <v>881.48699999999997</v>
      </c>
      <c r="T192" s="17">
        <v>861.73199999999997</v>
      </c>
      <c r="U192" s="17">
        <v>929.70299999999997</v>
      </c>
      <c r="V192" s="17">
        <v>787.39099999999996</v>
      </c>
      <c r="W192" s="17">
        <v>903.63</v>
      </c>
      <c r="X192" s="17">
        <v>857.93299999999999</v>
      </c>
      <c r="Y192" s="17">
        <v>869.51599999999996</v>
      </c>
      <c r="Z192" s="17">
        <v>1008.89</v>
      </c>
      <c r="AA192" s="17">
        <v>903.96400000000006</v>
      </c>
      <c r="AB192" s="17">
        <v>872.43899999999996</v>
      </c>
      <c r="AC192" s="17">
        <v>1042.96</v>
      </c>
      <c r="AD192" s="17">
        <v>869.30399999999997</v>
      </c>
      <c r="AE192" s="17">
        <v>965.73900000000003</v>
      </c>
      <c r="AF192" s="17">
        <v>970.03399999999999</v>
      </c>
      <c r="AG192" s="17">
        <v>970.03399999999999</v>
      </c>
      <c r="AH192" s="17">
        <v>835.76800000000003</v>
      </c>
      <c r="AI192" s="17">
        <v>762.69</v>
      </c>
      <c r="AJ192" s="17">
        <v>956.97400000000005</v>
      </c>
      <c r="AK192" s="17">
        <v>924.47799999999995</v>
      </c>
      <c r="AL192" s="17">
        <v>930.75400000000002</v>
      </c>
      <c r="AM192" s="17">
        <v>881.18899999999996</v>
      </c>
      <c r="AN192" s="17">
        <v>944.91700000000003</v>
      </c>
      <c r="AO192" s="17">
        <v>865.41300000000001</v>
      </c>
    </row>
    <row r="193" spans="1:41" x14ac:dyDescent="0.35">
      <c r="A193" s="17">
        <v>850.87300000000005</v>
      </c>
      <c r="B193" s="17">
        <v>824.61300000000006</v>
      </c>
      <c r="C193" s="17">
        <v>882.11</v>
      </c>
      <c r="D193" s="17">
        <v>859.18499999999995</v>
      </c>
      <c r="E193" s="17">
        <v>921.80899999999997</v>
      </c>
      <c r="F193" s="17">
        <v>933.55200000000002</v>
      </c>
      <c r="G193" s="17">
        <v>850.71699999999998</v>
      </c>
      <c r="H193" s="17">
        <v>810.11699999999996</v>
      </c>
      <c r="I193" s="17">
        <v>819.303</v>
      </c>
      <c r="J193" s="17">
        <v>833.44600000000003</v>
      </c>
      <c r="K193" s="17">
        <v>788.45399999999995</v>
      </c>
      <c r="L193" s="17">
        <v>786.60900000000004</v>
      </c>
      <c r="M193" s="17">
        <v>727.73</v>
      </c>
      <c r="N193" s="17">
        <v>909.62199999999996</v>
      </c>
      <c r="O193" s="17">
        <v>906.72699999999998</v>
      </c>
      <c r="P193" s="17">
        <v>880.35400000000004</v>
      </c>
      <c r="Q193" s="17">
        <v>868.73</v>
      </c>
      <c r="R193" s="17">
        <v>833.178</v>
      </c>
      <c r="S193" s="17">
        <v>886.05100000000004</v>
      </c>
      <c r="T193" s="17">
        <v>864.97500000000002</v>
      </c>
      <c r="U193" s="17">
        <v>929.98500000000001</v>
      </c>
      <c r="V193" s="17">
        <v>787.61500000000001</v>
      </c>
      <c r="W193" s="17">
        <v>904.19200000000001</v>
      </c>
      <c r="X193" s="17">
        <v>859.46900000000005</v>
      </c>
      <c r="Y193" s="17">
        <v>869.99800000000005</v>
      </c>
      <c r="Z193" s="17">
        <v>1011.95</v>
      </c>
      <c r="AA193" s="17">
        <v>904.55499999999995</v>
      </c>
      <c r="AB193" s="17">
        <v>875.07299999999998</v>
      </c>
      <c r="AC193" s="17">
        <v>1048.4100000000001</v>
      </c>
      <c r="AD193" s="17">
        <v>875.4</v>
      </c>
      <c r="AE193" s="17">
        <v>974.82500000000005</v>
      </c>
      <c r="AF193" s="17">
        <v>973.60500000000002</v>
      </c>
      <c r="AG193" s="17">
        <v>973.60500000000002</v>
      </c>
      <c r="AH193" s="17">
        <v>836.20299999999997</v>
      </c>
      <c r="AI193" s="17">
        <v>762.99099999999999</v>
      </c>
      <c r="AJ193" s="17">
        <v>963.26700000000005</v>
      </c>
      <c r="AK193" s="17">
        <v>926.61</v>
      </c>
      <c r="AL193" s="17">
        <v>931.346</v>
      </c>
      <c r="AM193" s="17">
        <v>881.42</v>
      </c>
      <c r="AN193" s="17">
        <v>955.74800000000005</v>
      </c>
      <c r="AO193" s="17">
        <v>872.80700000000002</v>
      </c>
    </row>
    <row r="194" spans="1:41" x14ac:dyDescent="0.35">
      <c r="A194" s="17">
        <v>851.05799999999999</v>
      </c>
      <c r="B194" s="17">
        <v>830.01900000000001</v>
      </c>
      <c r="C194" s="17">
        <v>885.28099999999995</v>
      </c>
      <c r="D194" s="17">
        <v>859.92700000000002</v>
      </c>
      <c r="E194" s="17">
        <v>922.25199999999995</v>
      </c>
      <c r="F194" s="17">
        <v>934.72900000000004</v>
      </c>
      <c r="G194" s="17">
        <v>850.73699999999997</v>
      </c>
      <c r="H194" s="17">
        <v>810.98699999999997</v>
      </c>
      <c r="I194" s="17">
        <v>820.79399999999998</v>
      </c>
      <c r="J194" s="17">
        <v>833.452</v>
      </c>
      <c r="K194" s="17">
        <v>792.10400000000004</v>
      </c>
      <c r="L194" s="17">
        <v>787.09299999999996</v>
      </c>
      <c r="M194" s="17">
        <v>730.98400000000004</v>
      </c>
      <c r="N194" s="17">
        <v>911.57500000000005</v>
      </c>
      <c r="O194" s="17">
        <v>907.42200000000003</v>
      </c>
      <c r="P194" s="17">
        <v>882.11900000000003</v>
      </c>
      <c r="Q194" s="17">
        <v>869.32799999999997</v>
      </c>
      <c r="R194" s="17">
        <v>835.23099999999999</v>
      </c>
      <c r="S194" s="17">
        <v>886.78899999999999</v>
      </c>
      <c r="T194" s="17">
        <v>870.57600000000002</v>
      </c>
      <c r="U194" s="17">
        <v>932.30200000000002</v>
      </c>
      <c r="V194" s="17">
        <v>788.04200000000003</v>
      </c>
      <c r="W194" s="17">
        <v>904.66800000000001</v>
      </c>
      <c r="X194" s="17">
        <v>859.60199999999998</v>
      </c>
      <c r="Y194" s="17">
        <v>871.07100000000003</v>
      </c>
      <c r="Z194" s="17">
        <v>1012.3</v>
      </c>
      <c r="AA194" s="17">
        <v>907.11099999999999</v>
      </c>
      <c r="AB194" s="17">
        <v>875.68899999999996</v>
      </c>
      <c r="AC194" s="17">
        <v>1050.46</v>
      </c>
      <c r="AD194" s="17">
        <v>913.93700000000001</v>
      </c>
      <c r="AE194" s="17">
        <v>978.86900000000003</v>
      </c>
      <c r="AF194" s="17">
        <v>978.46199999999999</v>
      </c>
      <c r="AG194" s="17">
        <v>978.46199999999999</v>
      </c>
      <c r="AH194" s="17">
        <v>837.17899999999997</v>
      </c>
      <c r="AI194" s="17">
        <v>769.09199999999998</v>
      </c>
      <c r="AJ194" s="17">
        <v>963.56500000000005</v>
      </c>
      <c r="AK194" s="17">
        <v>927.57399999999996</v>
      </c>
      <c r="AL194" s="17">
        <v>934.09400000000005</v>
      </c>
      <c r="AM194" s="17">
        <v>885.00099999999998</v>
      </c>
      <c r="AN194" s="17">
        <v>959.66</v>
      </c>
      <c r="AO194" s="17">
        <v>873.60500000000002</v>
      </c>
    </row>
    <row r="195" spans="1:41" x14ac:dyDescent="0.35">
      <c r="A195" s="17">
        <v>852.93</v>
      </c>
      <c r="B195" s="17">
        <v>832.85500000000002</v>
      </c>
      <c r="C195" s="17">
        <v>886.29200000000003</v>
      </c>
      <c r="D195" s="17">
        <v>860.30399999999997</v>
      </c>
      <c r="E195" s="17">
        <v>925.71900000000005</v>
      </c>
      <c r="F195" s="17">
        <v>943.51599999999996</v>
      </c>
      <c r="G195" s="17">
        <v>858.29700000000003</v>
      </c>
      <c r="H195" s="17">
        <v>812.29499999999996</v>
      </c>
      <c r="I195" s="17">
        <v>824.11300000000006</v>
      </c>
      <c r="J195" s="17">
        <v>835.46699999999998</v>
      </c>
      <c r="K195" s="17">
        <v>792.26900000000001</v>
      </c>
      <c r="L195" s="17">
        <v>793.10799999999995</v>
      </c>
      <c r="M195" s="17">
        <v>735.25099999999998</v>
      </c>
      <c r="N195" s="17">
        <v>917.125</v>
      </c>
      <c r="O195" s="17">
        <v>908.23900000000003</v>
      </c>
      <c r="P195" s="17">
        <v>889.00900000000001</v>
      </c>
      <c r="Q195" s="17">
        <v>876.04399999999998</v>
      </c>
      <c r="R195" s="17">
        <v>836.09799999999996</v>
      </c>
      <c r="S195" s="17">
        <v>901.87599999999998</v>
      </c>
      <c r="T195" s="17">
        <v>872.46500000000003</v>
      </c>
      <c r="U195" s="17">
        <v>938.53499999999997</v>
      </c>
      <c r="V195" s="17">
        <v>788.65599999999995</v>
      </c>
      <c r="W195" s="17">
        <v>905.9</v>
      </c>
      <c r="X195" s="17">
        <v>859.70600000000002</v>
      </c>
      <c r="Y195" s="17">
        <v>871.81600000000003</v>
      </c>
      <c r="Z195" s="17">
        <v>1013.4</v>
      </c>
      <c r="AA195" s="17">
        <v>908.11</v>
      </c>
      <c r="AB195" s="17">
        <v>882.91</v>
      </c>
      <c r="AC195" s="17">
        <v>1052.6099999999999</v>
      </c>
      <c r="AD195" s="17">
        <v>918.73099999999999</v>
      </c>
      <c r="AE195" s="17">
        <v>993.68100000000004</v>
      </c>
      <c r="AF195" s="17">
        <v>1018.57</v>
      </c>
      <c r="AG195" s="17">
        <v>1018.57</v>
      </c>
      <c r="AH195" s="17">
        <v>839.697</v>
      </c>
      <c r="AI195" s="17">
        <v>770.23099999999999</v>
      </c>
      <c r="AJ195" s="17">
        <v>965.61400000000003</v>
      </c>
      <c r="AK195" s="17">
        <v>927.947</v>
      </c>
      <c r="AL195" s="17">
        <v>939.13699999999994</v>
      </c>
      <c r="AM195" s="17">
        <v>887.95899999999995</v>
      </c>
      <c r="AN195" s="17">
        <v>962.971</v>
      </c>
      <c r="AO195" s="17">
        <v>876.93399999999997</v>
      </c>
    </row>
    <row r="196" spans="1:41" x14ac:dyDescent="0.35">
      <c r="A196" s="17">
        <v>854.08399999999995</v>
      </c>
      <c r="B196" s="17">
        <v>841.33299999999997</v>
      </c>
      <c r="C196" s="17">
        <v>889.44200000000001</v>
      </c>
      <c r="D196" s="17">
        <v>860.51700000000005</v>
      </c>
      <c r="E196" s="17">
        <v>928.86400000000003</v>
      </c>
      <c r="F196" s="17">
        <v>944.17100000000005</v>
      </c>
      <c r="G196" s="17">
        <v>859.19</v>
      </c>
      <c r="H196" s="17">
        <v>820.66099999999994</v>
      </c>
      <c r="I196" s="17">
        <v>824.66300000000001</v>
      </c>
      <c r="J196" s="17">
        <v>840.11300000000006</v>
      </c>
      <c r="K196" s="17">
        <v>792.36900000000003</v>
      </c>
      <c r="L196" s="17">
        <v>796.72</v>
      </c>
      <c r="M196" s="17">
        <v>737.08199999999999</v>
      </c>
      <c r="N196" s="17">
        <v>923.58299999999997</v>
      </c>
      <c r="O196" s="17">
        <v>908.9</v>
      </c>
      <c r="P196" s="17">
        <v>894.13900000000001</v>
      </c>
      <c r="Q196" s="17">
        <v>881.63699999999994</v>
      </c>
      <c r="R196" s="17">
        <v>838.74800000000005</v>
      </c>
      <c r="S196" s="17">
        <v>910.48</v>
      </c>
      <c r="T196" s="17">
        <v>877.89200000000005</v>
      </c>
      <c r="U196" s="17">
        <v>951.60699999999997</v>
      </c>
      <c r="V196" s="17">
        <v>790.31299999999999</v>
      </c>
      <c r="W196" s="17">
        <v>906.971</v>
      </c>
      <c r="X196" s="17">
        <v>860.73699999999997</v>
      </c>
      <c r="Y196" s="17">
        <v>875.18</v>
      </c>
      <c r="Z196" s="17">
        <v>1013.4</v>
      </c>
      <c r="AA196" s="17">
        <v>911.47699999999998</v>
      </c>
      <c r="AB196" s="17">
        <v>883.06</v>
      </c>
      <c r="AC196" s="17">
        <v>1056.92</v>
      </c>
      <c r="AD196" s="17">
        <v>933.06500000000005</v>
      </c>
      <c r="AE196" s="17">
        <v>996.36699999999996</v>
      </c>
      <c r="AF196" s="17">
        <v>1022.15</v>
      </c>
      <c r="AG196" s="17">
        <v>1022.15</v>
      </c>
      <c r="AH196" s="17">
        <v>840.45699999999999</v>
      </c>
      <c r="AI196" s="17">
        <v>772.15499999999997</v>
      </c>
      <c r="AJ196" s="17">
        <v>978.00199999999995</v>
      </c>
      <c r="AK196" s="17">
        <v>928.1</v>
      </c>
      <c r="AL196" s="17">
        <v>942.20600000000002</v>
      </c>
      <c r="AM196" s="17">
        <v>889.63400000000001</v>
      </c>
      <c r="AN196" s="17">
        <v>968.44</v>
      </c>
      <c r="AO196" s="17">
        <v>882.35</v>
      </c>
    </row>
    <row r="197" spans="1:41" x14ac:dyDescent="0.35">
      <c r="A197" s="17">
        <v>897.38300000000004</v>
      </c>
      <c r="B197" s="17">
        <v>848.68100000000004</v>
      </c>
      <c r="C197" s="17">
        <v>898.79499999999996</v>
      </c>
      <c r="D197" s="17">
        <v>861.16300000000001</v>
      </c>
      <c r="E197" s="17">
        <v>930.70699999999999</v>
      </c>
      <c r="F197" s="17">
        <v>955.51</v>
      </c>
      <c r="G197" s="17">
        <v>859.25099999999998</v>
      </c>
      <c r="H197" s="17">
        <v>821.31399999999996</v>
      </c>
      <c r="I197" s="17">
        <v>831.71299999999997</v>
      </c>
      <c r="J197" s="17">
        <v>848.40700000000004</v>
      </c>
      <c r="K197" s="17">
        <v>797.12400000000002</v>
      </c>
      <c r="L197" s="17">
        <v>809.12</v>
      </c>
      <c r="M197" s="17">
        <v>745.73800000000006</v>
      </c>
      <c r="N197" s="17">
        <v>926.76</v>
      </c>
      <c r="O197" s="17">
        <v>911.39</v>
      </c>
      <c r="P197" s="17">
        <v>894.83500000000004</v>
      </c>
      <c r="Q197" s="17">
        <v>883.50099999999998</v>
      </c>
      <c r="R197" s="17">
        <v>843.82799999999997</v>
      </c>
      <c r="S197" s="17">
        <v>916.91</v>
      </c>
      <c r="T197" s="17">
        <v>880.125</v>
      </c>
      <c r="U197" s="17">
        <v>954.01400000000001</v>
      </c>
      <c r="V197" s="17">
        <v>791.76099999999997</v>
      </c>
      <c r="W197" s="17">
        <v>907.07899999999995</v>
      </c>
      <c r="X197" s="17">
        <v>865.90800000000002</v>
      </c>
      <c r="Y197" s="17">
        <v>877.53</v>
      </c>
      <c r="Z197" s="17">
        <v>1013.64</v>
      </c>
      <c r="AA197" s="17">
        <v>911.88</v>
      </c>
      <c r="AB197" s="17">
        <v>884.38800000000003</v>
      </c>
      <c r="AC197" s="17">
        <v>1063.18</v>
      </c>
      <c r="AD197" s="17">
        <v>936.66399999999999</v>
      </c>
      <c r="AE197" s="17">
        <v>997.92600000000004</v>
      </c>
      <c r="AF197" s="17">
        <v>1026.9100000000001</v>
      </c>
      <c r="AG197" s="17">
        <v>1026.9100000000001</v>
      </c>
      <c r="AH197" s="17">
        <v>845.41600000000005</v>
      </c>
      <c r="AI197" s="17">
        <v>772.73900000000003</v>
      </c>
      <c r="AJ197" s="17">
        <v>981.81399999999996</v>
      </c>
      <c r="AK197" s="17">
        <v>929.28200000000004</v>
      </c>
      <c r="AL197" s="17">
        <v>942.24400000000003</v>
      </c>
      <c r="AM197" s="17">
        <v>898.64200000000005</v>
      </c>
      <c r="AN197" s="17">
        <v>973.75699999999995</v>
      </c>
      <c r="AO197" s="17">
        <v>885.06799999999998</v>
      </c>
    </row>
    <row r="198" spans="1:41" x14ac:dyDescent="0.35">
      <c r="A198" s="17">
        <v>898.43200000000002</v>
      </c>
      <c r="B198" s="17">
        <v>855.28899999999999</v>
      </c>
      <c r="C198" s="17">
        <v>901.67399999999998</v>
      </c>
      <c r="D198" s="17">
        <v>861.42399999999998</v>
      </c>
      <c r="E198" s="17">
        <v>941.20299999999997</v>
      </c>
      <c r="F198" s="17">
        <v>955.79399999999998</v>
      </c>
      <c r="G198" s="17">
        <v>866.77499999999998</v>
      </c>
      <c r="H198" s="17">
        <v>825.80100000000004</v>
      </c>
      <c r="I198" s="17">
        <v>832.10900000000004</v>
      </c>
      <c r="J198" s="17">
        <v>850.22299999999996</v>
      </c>
      <c r="K198" s="17">
        <v>797.99099999999999</v>
      </c>
      <c r="L198" s="17">
        <v>813.80799999999999</v>
      </c>
      <c r="M198" s="17">
        <v>751.11699999999996</v>
      </c>
      <c r="N198" s="17">
        <v>927.78</v>
      </c>
      <c r="O198" s="17">
        <v>915.93100000000004</v>
      </c>
      <c r="P198" s="17">
        <v>915.54</v>
      </c>
      <c r="Q198" s="17">
        <v>893.40200000000004</v>
      </c>
      <c r="R198" s="17">
        <v>847.55499999999995</v>
      </c>
      <c r="S198" s="17">
        <v>917.64800000000002</v>
      </c>
      <c r="T198" s="17">
        <v>880.41499999999996</v>
      </c>
      <c r="U198" s="17">
        <v>955.98199999999997</v>
      </c>
      <c r="V198" s="17">
        <v>793.90599999999995</v>
      </c>
      <c r="W198" s="17">
        <v>907.17499999999995</v>
      </c>
      <c r="X198" s="17">
        <v>871.16600000000005</v>
      </c>
      <c r="Y198" s="17">
        <v>883.875</v>
      </c>
      <c r="Z198" s="17">
        <v>1024.1600000000001</v>
      </c>
      <c r="AA198" s="17">
        <v>942.40300000000002</v>
      </c>
      <c r="AB198" s="17">
        <v>884.697</v>
      </c>
      <c r="AC198" s="17">
        <v>1064.99</v>
      </c>
      <c r="AD198" s="17">
        <v>944.78</v>
      </c>
      <c r="AE198" s="17">
        <v>1004.88</v>
      </c>
      <c r="AF198" s="17">
        <v>1029.01</v>
      </c>
      <c r="AG198" s="17">
        <v>1029.01</v>
      </c>
      <c r="AH198" s="17">
        <v>846.68100000000004</v>
      </c>
      <c r="AI198" s="17">
        <v>773.84199999999998</v>
      </c>
      <c r="AJ198" s="17">
        <v>982.54100000000005</v>
      </c>
      <c r="AK198" s="17">
        <v>930.14800000000002</v>
      </c>
      <c r="AL198" s="17">
        <v>964.27099999999996</v>
      </c>
      <c r="AM198" s="17">
        <v>903.74800000000005</v>
      </c>
      <c r="AN198" s="17">
        <v>975.28</v>
      </c>
      <c r="AO198" s="17">
        <v>905.65599999999995</v>
      </c>
    </row>
    <row r="199" spans="1:41" x14ac:dyDescent="0.35">
      <c r="A199" s="17">
        <v>902.37099999999998</v>
      </c>
      <c r="B199" s="17">
        <v>857.43100000000004</v>
      </c>
      <c r="C199" s="17">
        <v>902.97299999999996</v>
      </c>
      <c r="D199" s="17">
        <v>861.78099999999995</v>
      </c>
      <c r="E199" s="17">
        <v>941.61500000000001</v>
      </c>
      <c r="F199" s="17">
        <v>959.65</v>
      </c>
      <c r="G199" s="17">
        <v>875.58500000000004</v>
      </c>
      <c r="H199" s="17">
        <v>829.84799999999996</v>
      </c>
      <c r="I199" s="17">
        <v>836.27599999999995</v>
      </c>
      <c r="J199" s="17">
        <v>852.61599999999999</v>
      </c>
      <c r="K199" s="17">
        <v>798.18499999999995</v>
      </c>
      <c r="L199" s="17">
        <v>818.54399999999998</v>
      </c>
      <c r="M199" s="17">
        <v>752.303</v>
      </c>
      <c r="N199" s="17">
        <v>934.80100000000004</v>
      </c>
      <c r="O199" s="17">
        <v>923.26800000000003</v>
      </c>
      <c r="P199" s="17">
        <v>923.23599999999999</v>
      </c>
      <c r="Q199" s="17">
        <v>900.41200000000003</v>
      </c>
      <c r="R199" s="17">
        <v>848.75800000000004</v>
      </c>
      <c r="S199" s="17">
        <v>924.32799999999997</v>
      </c>
      <c r="T199" s="17">
        <v>880.90499999999997</v>
      </c>
      <c r="U199" s="17">
        <v>958.19399999999996</v>
      </c>
      <c r="V199" s="17">
        <v>800.04700000000003</v>
      </c>
      <c r="W199" s="17">
        <v>908.14599999999996</v>
      </c>
      <c r="X199" s="17">
        <v>872.47500000000002</v>
      </c>
      <c r="Y199" s="17">
        <v>890.01400000000001</v>
      </c>
      <c r="Z199" s="17">
        <v>1027.24</v>
      </c>
      <c r="AA199" s="17">
        <v>942.58100000000002</v>
      </c>
      <c r="AB199" s="17">
        <v>887.40800000000002</v>
      </c>
      <c r="AC199" s="17">
        <v>1066.72</v>
      </c>
      <c r="AD199" s="17">
        <v>947.63800000000003</v>
      </c>
      <c r="AE199" s="17">
        <v>1005.15</v>
      </c>
      <c r="AF199" s="17">
        <v>1032.5899999999999</v>
      </c>
      <c r="AG199" s="17">
        <v>1032.5899999999999</v>
      </c>
      <c r="AH199" s="17">
        <v>846.89099999999996</v>
      </c>
      <c r="AI199" s="17">
        <v>776.59900000000005</v>
      </c>
      <c r="AJ199" s="17">
        <v>983.28499999999997</v>
      </c>
      <c r="AK199" s="17">
        <v>931.64800000000002</v>
      </c>
      <c r="AL199" s="17">
        <v>970.18799999999999</v>
      </c>
      <c r="AM199" s="17">
        <v>911.41</v>
      </c>
      <c r="AN199" s="17">
        <v>985.12900000000002</v>
      </c>
      <c r="AO199" s="17">
        <v>910.00400000000002</v>
      </c>
    </row>
    <row r="200" spans="1:41" x14ac:dyDescent="0.35">
      <c r="A200" s="17">
        <v>913.50599999999997</v>
      </c>
      <c r="B200" s="17">
        <v>858.96799999999996</v>
      </c>
      <c r="C200" s="17">
        <v>910.79</v>
      </c>
      <c r="D200" s="17">
        <v>868.16899999999998</v>
      </c>
      <c r="E200" s="17">
        <v>943.16700000000003</v>
      </c>
      <c r="F200" s="17">
        <v>961.78099999999995</v>
      </c>
      <c r="G200" s="17">
        <v>875.68899999999996</v>
      </c>
      <c r="H200" s="17">
        <v>829.95500000000004</v>
      </c>
      <c r="I200" s="17">
        <v>845.97400000000005</v>
      </c>
      <c r="J200" s="17">
        <v>852.99699999999996</v>
      </c>
      <c r="K200" s="17">
        <v>808.524</v>
      </c>
      <c r="L200" s="17">
        <v>822.51300000000003</v>
      </c>
      <c r="M200" s="17">
        <v>755.60599999999999</v>
      </c>
      <c r="N200" s="17">
        <v>939.68799999999999</v>
      </c>
      <c r="O200" s="17">
        <v>927.05899999999997</v>
      </c>
      <c r="P200" s="17">
        <v>925.23400000000004</v>
      </c>
      <c r="Q200" s="17">
        <v>902.83199999999999</v>
      </c>
      <c r="R200" s="17">
        <v>856.91600000000005</v>
      </c>
      <c r="S200" s="17">
        <v>927.74900000000002</v>
      </c>
      <c r="T200" s="17">
        <v>884.24599999999998</v>
      </c>
      <c r="U200" s="17">
        <v>961.15599999999995</v>
      </c>
      <c r="V200" s="17">
        <v>800.45600000000002</v>
      </c>
      <c r="W200" s="17">
        <v>913.72699999999998</v>
      </c>
      <c r="X200" s="17">
        <v>877.51599999999996</v>
      </c>
      <c r="Y200" s="17">
        <v>890.10699999999997</v>
      </c>
      <c r="Z200" s="17">
        <v>1033.26</v>
      </c>
      <c r="AA200" s="17">
        <v>957.19600000000003</v>
      </c>
      <c r="AB200" s="17">
        <v>887.47199999999998</v>
      </c>
      <c r="AC200" s="17">
        <v>1080.26</v>
      </c>
      <c r="AD200" s="17">
        <v>947.78899999999999</v>
      </c>
      <c r="AE200" s="17">
        <v>1014.06</v>
      </c>
      <c r="AF200" s="17">
        <v>1054.24</v>
      </c>
      <c r="AG200" s="17">
        <v>1054.24</v>
      </c>
      <c r="AH200" s="17">
        <v>849.44799999999998</v>
      </c>
      <c r="AI200" s="17">
        <v>777.44299999999998</v>
      </c>
      <c r="AJ200" s="17">
        <v>989.08699999999999</v>
      </c>
      <c r="AK200" s="17">
        <v>938.27700000000004</v>
      </c>
      <c r="AL200" s="17">
        <v>971.54600000000005</v>
      </c>
      <c r="AM200" s="17">
        <v>912.00900000000001</v>
      </c>
      <c r="AN200" s="17">
        <v>997.19799999999998</v>
      </c>
      <c r="AO200" s="17">
        <v>910.86</v>
      </c>
    </row>
    <row r="201" spans="1:41" x14ac:dyDescent="0.35">
      <c r="A201" s="17">
        <v>939.85799999999995</v>
      </c>
      <c r="B201" s="17">
        <v>859.71699999999998</v>
      </c>
      <c r="C201" s="17">
        <v>915.74599999999998</v>
      </c>
      <c r="D201" s="17">
        <v>868.66499999999996</v>
      </c>
      <c r="E201" s="17">
        <v>943.77599999999995</v>
      </c>
      <c r="F201" s="17">
        <v>963.64</v>
      </c>
      <c r="G201" s="17">
        <v>876.23</v>
      </c>
      <c r="H201" s="17">
        <v>842.95799999999997</v>
      </c>
      <c r="I201" s="17">
        <v>848.61699999999996</v>
      </c>
      <c r="J201" s="17">
        <v>853.12300000000005</v>
      </c>
      <c r="K201" s="17">
        <v>810.33799999999997</v>
      </c>
      <c r="L201" s="17">
        <v>823.83399999999995</v>
      </c>
      <c r="M201" s="17">
        <v>758.23599999999999</v>
      </c>
      <c r="N201" s="17">
        <v>940.02</v>
      </c>
      <c r="O201" s="17">
        <v>929.61800000000005</v>
      </c>
      <c r="P201" s="17">
        <v>935.18299999999999</v>
      </c>
      <c r="Q201" s="17">
        <v>919.73900000000003</v>
      </c>
      <c r="R201" s="17">
        <v>866.21799999999996</v>
      </c>
      <c r="S201" s="17">
        <v>928.46</v>
      </c>
      <c r="T201" s="17">
        <v>889.93899999999996</v>
      </c>
      <c r="U201" s="17">
        <v>966.87699999999995</v>
      </c>
      <c r="V201" s="17">
        <v>801.57299999999998</v>
      </c>
      <c r="W201" s="17">
        <v>916.32899999999995</v>
      </c>
      <c r="X201" s="17">
        <v>878.48900000000003</v>
      </c>
      <c r="Y201" s="17">
        <v>892.303</v>
      </c>
      <c r="Z201" s="17">
        <v>1047.1500000000001</v>
      </c>
      <c r="AA201" s="17">
        <v>964.87900000000002</v>
      </c>
      <c r="AB201" s="17">
        <v>890.71299999999997</v>
      </c>
      <c r="AC201" s="17">
        <v>1083.22</v>
      </c>
      <c r="AD201" s="17">
        <v>954.505</v>
      </c>
      <c r="AE201" s="17">
        <v>1017.9</v>
      </c>
      <c r="AF201" s="17">
        <v>1054.48</v>
      </c>
      <c r="AG201" s="17">
        <v>1054.48</v>
      </c>
      <c r="AH201" s="17">
        <v>857.41200000000003</v>
      </c>
      <c r="AI201" s="17">
        <v>781.78599999999994</v>
      </c>
      <c r="AJ201" s="17">
        <v>993.23599999999999</v>
      </c>
      <c r="AK201" s="17">
        <v>945.35900000000004</v>
      </c>
      <c r="AL201" s="17">
        <v>972.21500000000003</v>
      </c>
      <c r="AM201" s="17">
        <v>912.78300000000002</v>
      </c>
      <c r="AN201" s="17">
        <v>1000.09</v>
      </c>
      <c r="AO201" s="17">
        <v>928.71699999999998</v>
      </c>
    </row>
    <row r="202" spans="1:41" x14ac:dyDescent="0.35">
      <c r="A202" s="17">
        <v>942.31500000000005</v>
      </c>
      <c r="B202" s="17">
        <v>874.10199999999998</v>
      </c>
      <c r="C202" s="17">
        <v>960.98699999999997</v>
      </c>
      <c r="D202" s="17">
        <v>870.12199999999996</v>
      </c>
      <c r="E202" s="17">
        <v>949.93399999999997</v>
      </c>
      <c r="F202" s="17">
        <v>966.60799999999995</v>
      </c>
      <c r="G202" s="17">
        <v>881.827</v>
      </c>
      <c r="H202" s="17">
        <v>860.98099999999999</v>
      </c>
      <c r="I202" s="17">
        <v>850.40499999999997</v>
      </c>
      <c r="J202" s="17">
        <v>855.572</v>
      </c>
      <c r="K202" s="17">
        <v>813.54899999999998</v>
      </c>
      <c r="L202" s="17">
        <v>844.70600000000002</v>
      </c>
      <c r="M202" s="17">
        <v>758.654</v>
      </c>
      <c r="N202" s="17">
        <v>947.61900000000003</v>
      </c>
      <c r="O202" s="17">
        <v>930.54399999999998</v>
      </c>
      <c r="P202" s="17">
        <v>936.92399999999998</v>
      </c>
      <c r="Q202" s="17">
        <v>921.11400000000003</v>
      </c>
      <c r="R202" s="17">
        <v>869.05899999999997</v>
      </c>
      <c r="S202" s="17">
        <v>941.56200000000001</v>
      </c>
      <c r="T202" s="17">
        <v>900.90099999999995</v>
      </c>
      <c r="U202" s="17">
        <v>968.58600000000001</v>
      </c>
      <c r="V202" s="17">
        <v>806.75</v>
      </c>
      <c r="W202" s="17">
        <v>917.74199999999996</v>
      </c>
      <c r="X202" s="17">
        <v>879.77099999999996</v>
      </c>
      <c r="Y202" s="17">
        <v>893.07</v>
      </c>
      <c r="Z202" s="17">
        <v>1054.3</v>
      </c>
      <c r="AA202" s="17">
        <v>967.89499999999998</v>
      </c>
      <c r="AB202" s="17">
        <v>895.625</v>
      </c>
      <c r="AC202" s="17">
        <v>1087.07</v>
      </c>
      <c r="AD202" s="17">
        <v>973.53599999999994</v>
      </c>
      <c r="AE202" s="17">
        <v>1019.08</v>
      </c>
      <c r="AF202" s="17">
        <v>1062.3800000000001</v>
      </c>
      <c r="AG202" s="17">
        <v>1062.3800000000001</v>
      </c>
      <c r="AH202" s="17">
        <v>859.89400000000001</v>
      </c>
      <c r="AI202" s="17">
        <v>787.25800000000004</v>
      </c>
      <c r="AJ202" s="17">
        <v>993.77700000000004</v>
      </c>
      <c r="AK202" s="17">
        <v>949.48199999999997</v>
      </c>
      <c r="AL202" s="17">
        <v>974.36400000000003</v>
      </c>
      <c r="AM202" s="17">
        <v>936.01499999999999</v>
      </c>
      <c r="AN202" s="17">
        <v>1000.69</v>
      </c>
      <c r="AO202" s="17">
        <v>936.62199999999996</v>
      </c>
    </row>
    <row r="203" spans="1:41" x14ac:dyDescent="0.35">
      <c r="A203" s="17">
        <v>946.31299999999999</v>
      </c>
      <c r="B203" s="17">
        <v>879.005</v>
      </c>
      <c r="C203" s="17">
        <v>966.08299999999997</v>
      </c>
      <c r="D203" s="17">
        <v>873.37199999999996</v>
      </c>
      <c r="E203" s="17">
        <v>951.22</v>
      </c>
      <c r="F203" s="17">
        <v>969.21799999999996</v>
      </c>
      <c r="G203" s="17">
        <v>881.83399999999995</v>
      </c>
      <c r="H203" s="17">
        <v>870.22199999999998</v>
      </c>
      <c r="I203" s="17">
        <v>854.23099999999999</v>
      </c>
      <c r="J203" s="17">
        <v>862.09500000000003</v>
      </c>
      <c r="K203" s="17">
        <v>816.6</v>
      </c>
      <c r="L203" s="17">
        <v>845.17200000000003</v>
      </c>
      <c r="M203" s="17">
        <v>763.90200000000004</v>
      </c>
      <c r="N203" s="17">
        <v>947.86400000000003</v>
      </c>
      <c r="O203" s="17">
        <v>932.29200000000003</v>
      </c>
      <c r="P203" s="17">
        <v>941.76199999999994</v>
      </c>
      <c r="Q203" s="17">
        <v>922.125</v>
      </c>
      <c r="R203" s="17">
        <v>878.11099999999999</v>
      </c>
      <c r="S203" s="17">
        <v>942.851</v>
      </c>
      <c r="T203" s="17">
        <v>905.08399999999995</v>
      </c>
      <c r="U203" s="17">
        <v>971.88199999999995</v>
      </c>
      <c r="V203" s="17">
        <v>809.92100000000005</v>
      </c>
      <c r="W203" s="17">
        <v>919.58399999999995</v>
      </c>
      <c r="X203" s="17">
        <v>881.57399999999996</v>
      </c>
      <c r="Y203" s="17">
        <v>901.48299999999995</v>
      </c>
      <c r="Z203" s="17">
        <v>1057.72</v>
      </c>
      <c r="AA203" s="17">
        <v>974.16899999999998</v>
      </c>
      <c r="AB203" s="17">
        <v>900.19100000000003</v>
      </c>
      <c r="AC203" s="17">
        <v>1093.8800000000001</v>
      </c>
      <c r="AD203" s="17">
        <v>988.69799999999998</v>
      </c>
      <c r="AE203" s="17">
        <v>1028.8499999999999</v>
      </c>
      <c r="AF203" s="17">
        <v>1071.1400000000001</v>
      </c>
      <c r="AG203" s="17">
        <v>1071.1400000000001</v>
      </c>
      <c r="AH203" s="17">
        <v>861.71699999999998</v>
      </c>
      <c r="AI203" s="17">
        <v>801.65200000000004</v>
      </c>
      <c r="AJ203" s="17">
        <v>997.38699999999994</v>
      </c>
      <c r="AK203" s="17">
        <v>951.33500000000004</v>
      </c>
      <c r="AL203" s="17">
        <v>978.59699999999998</v>
      </c>
      <c r="AM203" s="17">
        <v>937.51599999999996</v>
      </c>
      <c r="AN203" s="17">
        <v>1002.97</v>
      </c>
      <c r="AO203" s="17">
        <v>956.51499999999999</v>
      </c>
    </row>
    <row r="204" spans="1:41" x14ac:dyDescent="0.35">
      <c r="A204" s="17">
        <v>950.74300000000005</v>
      </c>
      <c r="B204" s="17">
        <v>880.87800000000004</v>
      </c>
      <c r="C204" s="17">
        <v>986.86300000000006</v>
      </c>
      <c r="D204" s="17">
        <v>874.31899999999996</v>
      </c>
      <c r="E204" s="17">
        <v>957.16800000000001</v>
      </c>
      <c r="F204" s="17">
        <v>970.78200000000004</v>
      </c>
      <c r="G204" s="17">
        <v>887.29700000000003</v>
      </c>
      <c r="H204" s="17">
        <v>872.57</v>
      </c>
      <c r="I204" s="17">
        <v>858.63499999999999</v>
      </c>
      <c r="J204" s="17">
        <v>870.04700000000003</v>
      </c>
      <c r="K204" s="17">
        <v>816.96199999999999</v>
      </c>
      <c r="L204" s="17">
        <v>845.73500000000001</v>
      </c>
      <c r="M204" s="17">
        <v>772.48</v>
      </c>
      <c r="N204" s="17">
        <v>956.94899999999996</v>
      </c>
      <c r="O204" s="17">
        <v>933.53300000000002</v>
      </c>
      <c r="P204" s="17">
        <v>950.173</v>
      </c>
      <c r="Q204" s="17">
        <v>929.61800000000005</v>
      </c>
      <c r="R204" s="17">
        <v>887.62199999999996</v>
      </c>
      <c r="S204" s="17">
        <v>943.33100000000002</v>
      </c>
      <c r="T204" s="17">
        <v>909.899</v>
      </c>
      <c r="U204" s="17">
        <v>982.81799999999998</v>
      </c>
      <c r="V204" s="17">
        <v>810.36699999999996</v>
      </c>
      <c r="W204" s="17">
        <v>924.36699999999996</v>
      </c>
      <c r="X204" s="17">
        <v>896.93</v>
      </c>
      <c r="Y204" s="17">
        <v>905.23199999999997</v>
      </c>
      <c r="Z204" s="17">
        <v>1058.52</v>
      </c>
      <c r="AA204" s="17">
        <v>976.70299999999997</v>
      </c>
      <c r="AB204" s="17">
        <v>912.79899999999998</v>
      </c>
      <c r="AC204" s="17">
        <v>1099.3399999999999</v>
      </c>
      <c r="AD204" s="17">
        <v>991.26</v>
      </c>
      <c r="AE204" s="17">
        <v>1031.74</v>
      </c>
      <c r="AF204" s="17">
        <v>1078.06</v>
      </c>
      <c r="AG204" s="17">
        <v>1078.06</v>
      </c>
      <c r="AH204" s="17">
        <v>862.46199999999999</v>
      </c>
      <c r="AI204" s="17">
        <v>807.34500000000003</v>
      </c>
      <c r="AJ204" s="17">
        <v>1003.98</v>
      </c>
      <c r="AK204" s="17">
        <v>960.45</v>
      </c>
      <c r="AL204" s="17">
        <v>985.75699999999995</v>
      </c>
      <c r="AM204" s="17">
        <v>968.26900000000001</v>
      </c>
      <c r="AN204" s="17">
        <v>1003.39</v>
      </c>
      <c r="AO204" s="17">
        <v>970.51400000000001</v>
      </c>
    </row>
    <row r="205" spans="1:41" x14ac:dyDescent="0.35">
      <c r="A205" s="17">
        <v>952.37800000000004</v>
      </c>
      <c r="B205" s="17">
        <v>889.01099999999997</v>
      </c>
      <c r="C205" s="17">
        <v>986.95100000000002</v>
      </c>
      <c r="D205" s="17">
        <v>875.14499999999998</v>
      </c>
      <c r="E205" s="17">
        <v>969.86199999999997</v>
      </c>
      <c r="F205" s="17">
        <v>994.33799999999997</v>
      </c>
      <c r="G205" s="17">
        <v>893.42100000000005</v>
      </c>
      <c r="H205" s="17">
        <v>885.22699999999998</v>
      </c>
      <c r="I205" s="17">
        <v>859.86300000000006</v>
      </c>
      <c r="J205" s="17">
        <v>879.87099999999998</v>
      </c>
      <c r="K205" s="17">
        <v>817.47199999999998</v>
      </c>
      <c r="L205" s="17">
        <v>859.20699999999999</v>
      </c>
      <c r="M205" s="17">
        <v>772.95899999999995</v>
      </c>
      <c r="N205" s="17">
        <v>956.95600000000002</v>
      </c>
      <c r="O205" s="17">
        <v>952.23500000000001</v>
      </c>
      <c r="P205" s="17">
        <v>1005.27</v>
      </c>
      <c r="Q205" s="17">
        <v>943.80399999999997</v>
      </c>
      <c r="R205" s="17">
        <v>889.125</v>
      </c>
      <c r="S205" s="17">
        <v>943.726</v>
      </c>
      <c r="T205" s="17">
        <v>914.57500000000005</v>
      </c>
      <c r="U205" s="17">
        <v>994.76700000000005</v>
      </c>
      <c r="V205" s="17">
        <v>815.92200000000003</v>
      </c>
      <c r="W205" s="17">
        <v>927.83299999999997</v>
      </c>
      <c r="X205" s="17">
        <v>920.20100000000002</v>
      </c>
      <c r="Y205" s="17">
        <v>916.30200000000002</v>
      </c>
      <c r="Z205" s="17">
        <v>1064.82</v>
      </c>
      <c r="AA205" s="17">
        <v>977.46400000000006</v>
      </c>
      <c r="AB205" s="17">
        <v>923.45600000000002</v>
      </c>
      <c r="AC205" s="17">
        <v>1100.07</v>
      </c>
      <c r="AD205" s="17">
        <v>1020.49</v>
      </c>
      <c r="AE205" s="17">
        <v>1033.3900000000001</v>
      </c>
      <c r="AF205" s="17">
        <v>1081.3</v>
      </c>
      <c r="AG205" s="17">
        <v>1081.3</v>
      </c>
      <c r="AH205" s="17">
        <v>867.56899999999996</v>
      </c>
      <c r="AI205" s="17">
        <v>811.42100000000005</v>
      </c>
      <c r="AJ205" s="17">
        <v>1004.01</v>
      </c>
      <c r="AK205" s="17">
        <v>967.97</v>
      </c>
      <c r="AL205" s="17">
        <v>1013.22</v>
      </c>
      <c r="AM205" s="17">
        <v>972.94799999999998</v>
      </c>
      <c r="AN205" s="17">
        <v>1010.04</v>
      </c>
      <c r="AO205" s="17">
        <v>981.92700000000002</v>
      </c>
    </row>
    <row r="206" spans="1:41" x14ac:dyDescent="0.35">
      <c r="A206" s="17">
        <v>974.18899999999996</v>
      </c>
      <c r="B206" s="17">
        <v>897.351</v>
      </c>
      <c r="C206" s="17">
        <v>988.72799999999995</v>
      </c>
      <c r="D206" s="17">
        <v>889.54600000000005</v>
      </c>
      <c r="E206" s="17">
        <v>992.59400000000005</v>
      </c>
      <c r="F206" s="17">
        <v>1037.46</v>
      </c>
      <c r="G206" s="17">
        <v>895.851</v>
      </c>
      <c r="H206" s="17">
        <v>901.24099999999999</v>
      </c>
      <c r="I206" s="17">
        <v>870.71900000000005</v>
      </c>
      <c r="J206" s="17">
        <v>892.77099999999996</v>
      </c>
      <c r="K206" s="17">
        <v>831.97699999999998</v>
      </c>
      <c r="L206" s="17">
        <v>883.70699999999999</v>
      </c>
      <c r="M206" s="17">
        <v>783.91200000000003</v>
      </c>
      <c r="N206" s="17">
        <v>968.74800000000005</v>
      </c>
      <c r="O206" s="17">
        <v>952.63800000000003</v>
      </c>
      <c r="P206" s="17">
        <v>1044.3900000000001</v>
      </c>
      <c r="Q206" s="17">
        <v>944.70899999999995</v>
      </c>
      <c r="R206" s="17">
        <v>896.07500000000005</v>
      </c>
      <c r="S206" s="17">
        <v>956.12599999999998</v>
      </c>
      <c r="T206" s="17">
        <v>949.01499999999999</v>
      </c>
      <c r="U206" s="17">
        <v>997.654</v>
      </c>
      <c r="V206" s="17">
        <v>822.10500000000002</v>
      </c>
      <c r="W206" s="17">
        <v>938.03800000000001</v>
      </c>
      <c r="X206" s="17">
        <v>927.053</v>
      </c>
      <c r="Y206" s="17">
        <v>917.54600000000005</v>
      </c>
      <c r="Z206" s="17">
        <v>1072.8900000000001</v>
      </c>
      <c r="AA206" s="17">
        <v>985.45699999999999</v>
      </c>
      <c r="AB206" s="17">
        <v>938.53700000000003</v>
      </c>
      <c r="AC206" s="17">
        <v>1102.3900000000001</v>
      </c>
      <c r="AD206" s="17">
        <v>1037.54</v>
      </c>
      <c r="AE206" s="17">
        <v>1037.46</v>
      </c>
      <c r="AF206" s="17">
        <v>1088.3499999999999</v>
      </c>
      <c r="AG206" s="17">
        <v>1088.3499999999999</v>
      </c>
      <c r="AH206" s="17">
        <v>882.9</v>
      </c>
      <c r="AI206" s="17">
        <v>849.68100000000004</v>
      </c>
      <c r="AJ206" s="17">
        <v>1023.06</v>
      </c>
      <c r="AK206" s="17">
        <v>997.53399999999999</v>
      </c>
      <c r="AL206" s="17">
        <v>1026.79</v>
      </c>
      <c r="AM206" s="17">
        <v>974.22900000000004</v>
      </c>
      <c r="AN206" s="17">
        <v>1015.06</v>
      </c>
      <c r="AO206" s="17">
        <v>1017.5</v>
      </c>
    </row>
    <row r="207" spans="1:41" x14ac:dyDescent="0.35">
      <c r="A207" s="17">
        <v>1006.58</v>
      </c>
      <c r="B207" s="17">
        <v>904.85199999999998</v>
      </c>
      <c r="C207" s="17">
        <v>1010.39</v>
      </c>
      <c r="D207" s="17">
        <v>902.83699999999999</v>
      </c>
      <c r="E207" s="17">
        <v>999.04499999999996</v>
      </c>
      <c r="F207" s="17">
        <v>1059.94</v>
      </c>
      <c r="G207" s="17">
        <v>917.67399999999998</v>
      </c>
      <c r="H207" s="17">
        <v>924.72</v>
      </c>
      <c r="I207" s="17">
        <v>888.43200000000002</v>
      </c>
      <c r="J207" s="17">
        <v>907.16200000000003</v>
      </c>
      <c r="K207" s="17">
        <v>841.23400000000004</v>
      </c>
      <c r="L207" s="17">
        <v>889.78599999999994</v>
      </c>
      <c r="M207" s="17">
        <v>803.33500000000004</v>
      </c>
      <c r="N207" s="17">
        <v>981.96199999999999</v>
      </c>
      <c r="O207" s="17">
        <v>969.21400000000006</v>
      </c>
      <c r="P207" s="17">
        <v>1065.6600000000001</v>
      </c>
      <c r="Q207" s="17">
        <v>1006.99</v>
      </c>
      <c r="R207" s="17">
        <v>914.71299999999997</v>
      </c>
      <c r="S207" s="17">
        <v>967.35199999999998</v>
      </c>
      <c r="T207" s="17">
        <v>962.12099999999998</v>
      </c>
      <c r="U207" s="17">
        <v>999.024</v>
      </c>
      <c r="V207" s="17">
        <v>826.80899999999997</v>
      </c>
      <c r="W207" s="17">
        <v>946.05600000000004</v>
      </c>
      <c r="X207" s="17">
        <v>951.95</v>
      </c>
      <c r="Y207" s="17">
        <v>932.08500000000004</v>
      </c>
      <c r="Z207" s="17">
        <v>1084.18</v>
      </c>
      <c r="AA207" s="17">
        <v>1011.29</v>
      </c>
      <c r="AB207" s="17">
        <v>951.61400000000003</v>
      </c>
      <c r="AC207" s="17">
        <v>1103.3</v>
      </c>
      <c r="AD207" s="17">
        <v>1066.3399999999999</v>
      </c>
      <c r="AE207" s="17">
        <v>1100.79</v>
      </c>
      <c r="AF207" s="17">
        <v>1106.48</v>
      </c>
      <c r="AG207" s="17">
        <v>1106.48</v>
      </c>
      <c r="AH207" s="17">
        <v>885.24900000000002</v>
      </c>
      <c r="AI207" s="17">
        <v>877.77599999999995</v>
      </c>
      <c r="AJ207" s="17">
        <v>1030.95</v>
      </c>
      <c r="AK207" s="17">
        <v>1012.93</v>
      </c>
      <c r="AL207" s="17">
        <v>1057.58</v>
      </c>
      <c r="AM207" s="17">
        <v>997.26199999999994</v>
      </c>
      <c r="AN207" s="17">
        <v>1020.55</v>
      </c>
      <c r="AO207" s="17">
        <v>1017.68</v>
      </c>
    </row>
    <row r="208" spans="1:41" x14ac:dyDescent="0.35">
      <c r="G208" s="17">
        <v>1</v>
      </c>
      <c r="H208" s="17">
        <v>0.25</v>
      </c>
      <c r="Y208" s="17">
        <v>1</v>
      </c>
      <c r="Z208" s="17">
        <v>0.25</v>
      </c>
    </row>
    <row r="209" spans="25:26" x14ac:dyDescent="0.35">
      <c r="Y209" s="17">
        <v>1</v>
      </c>
      <c r="Z209" s="17">
        <v>0.25</v>
      </c>
    </row>
  </sheetData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E636-82EB-42D7-B27E-EE756E6EE093}">
  <dimension ref="A1:EF70"/>
  <sheetViews>
    <sheetView zoomScale="150" zoomScaleNormal="150" workbookViewId="0">
      <pane xSplit="4" ySplit="3" topLeftCell="AP18" activePane="bottomRight" state="frozen"/>
      <selection pane="topRight" activeCell="E1" sqref="E1"/>
      <selection pane="bottomLeft" activeCell="A4" sqref="A4"/>
      <selection pane="bottomRight" activeCell="C31" sqref="C31"/>
    </sheetView>
  </sheetViews>
  <sheetFormatPr defaultRowHeight="14.5" x14ac:dyDescent="0.35"/>
  <cols>
    <col min="1" max="1" width="8.7265625" style="29"/>
    <col min="2" max="2" width="8.7265625" style="54"/>
    <col min="3" max="3" width="23.90625" style="54" bestFit="1" customWidth="1"/>
    <col min="4" max="4" width="23.90625" style="54" customWidth="1"/>
    <col min="5" max="55" width="15.6328125" style="54" customWidth="1"/>
    <col min="56" max="16384" width="8.7265625" style="54"/>
  </cols>
  <sheetData>
    <row r="1" spans="1:52" s="78" customFormat="1" ht="21" x14ac:dyDescent="0.5">
      <c r="A1" s="76" t="s">
        <v>114</v>
      </c>
      <c r="B1" s="77"/>
    </row>
    <row r="3" spans="1:52" s="56" customFormat="1" x14ac:dyDescent="0.35">
      <c r="A3" s="172"/>
      <c r="E3" s="31">
        <v>1971</v>
      </c>
      <c r="F3" s="31">
        <f>E3+1</f>
        <v>1972</v>
      </c>
      <c r="G3" s="31">
        <f t="shared" ref="G3:X3" si="0">F3+1</f>
        <v>1973</v>
      </c>
      <c r="H3" s="31">
        <f t="shared" si="0"/>
        <v>1974</v>
      </c>
      <c r="I3" s="31">
        <f t="shared" si="0"/>
        <v>1975</v>
      </c>
      <c r="J3" s="31">
        <f t="shared" si="0"/>
        <v>1976</v>
      </c>
      <c r="K3" s="31">
        <f t="shared" si="0"/>
        <v>1977</v>
      </c>
      <c r="L3" s="31">
        <f t="shared" si="0"/>
        <v>1978</v>
      </c>
      <c r="M3" s="31">
        <f t="shared" si="0"/>
        <v>1979</v>
      </c>
      <c r="N3" s="31">
        <f t="shared" si="0"/>
        <v>1980</v>
      </c>
      <c r="O3" s="31">
        <f t="shared" si="0"/>
        <v>1981</v>
      </c>
      <c r="P3" s="31">
        <f t="shared" si="0"/>
        <v>1982</v>
      </c>
      <c r="Q3" s="31">
        <f t="shared" si="0"/>
        <v>1983</v>
      </c>
      <c r="R3" s="31">
        <f t="shared" si="0"/>
        <v>1984</v>
      </c>
      <c r="S3" s="31">
        <f t="shared" si="0"/>
        <v>1985</v>
      </c>
      <c r="T3" s="31">
        <f t="shared" si="0"/>
        <v>1986</v>
      </c>
      <c r="U3" s="31">
        <f t="shared" si="0"/>
        <v>1987</v>
      </c>
      <c r="V3" s="31">
        <f t="shared" si="0"/>
        <v>1988</v>
      </c>
      <c r="W3" s="31">
        <f t="shared" si="0"/>
        <v>1989</v>
      </c>
      <c r="X3" s="31">
        <f t="shared" si="0"/>
        <v>1990</v>
      </c>
      <c r="Y3" s="31">
        <v>1991</v>
      </c>
      <c r="Z3" s="31">
        <v>1992</v>
      </c>
      <c r="AA3" s="31">
        <v>1993</v>
      </c>
      <c r="AB3" s="31">
        <v>1994</v>
      </c>
      <c r="AC3" s="31">
        <v>1995</v>
      </c>
      <c r="AD3" s="31">
        <v>1996</v>
      </c>
      <c r="AE3" s="31">
        <v>1997</v>
      </c>
      <c r="AF3" s="31">
        <v>1998</v>
      </c>
      <c r="AG3" s="31">
        <v>1999</v>
      </c>
      <c r="AH3" s="31">
        <v>2000</v>
      </c>
      <c r="AI3" s="31">
        <v>2001</v>
      </c>
      <c r="AJ3" s="31">
        <v>2002</v>
      </c>
      <c r="AK3" s="31">
        <v>2003</v>
      </c>
      <c r="AL3" s="31">
        <v>2004</v>
      </c>
      <c r="AM3" s="31">
        <v>2005</v>
      </c>
      <c r="AN3" s="31">
        <v>2006</v>
      </c>
      <c r="AO3" s="31">
        <v>2007</v>
      </c>
      <c r="AP3" s="31">
        <v>2008</v>
      </c>
      <c r="AQ3" s="31">
        <v>2009</v>
      </c>
      <c r="AR3" s="31">
        <v>2010</v>
      </c>
      <c r="AS3" s="31">
        <f t="shared" ref="AS3:AZ3" si="1">AR3+1</f>
        <v>2011</v>
      </c>
      <c r="AT3" s="31">
        <f t="shared" si="1"/>
        <v>2012</v>
      </c>
      <c r="AU3" s="31">
        <f t="shared" si="1"/>
        <v>2013</v>
      </c>
      <c r="AV3" s="31">
        <f t="shared" si="1"/>
        <v>2014</v>
      </c>
      <c r="AW3" s="31">
        <f t="shared" si="1"/>
        <v>2015</v>
      </c>
      <c r="AX3" s="31">
        <f t="shared" si="1"/>
        <v>2016</v>
      </c>
      <c r="AY3" s="31">
        <f t="shared" si="1"/>
        <v>2017</v>
      </c>
      <c r="AZ3" s="31">
        <f t="shared" si="1"/>
        <v>2018</v>
      </c>
    </row>
    <row r="4" spans="1:52" x14ac:dyDescent="0.35">
      <c r="A4" s="29" t="s">
        <v>38</v>
      </c>
      <c r="B4" s="57" t="s">
        <v>254</v>
      </c>
    </row>
    <row r="6" spans="1:52" x14ac:dyDescent="0.35">
      <c r="C6" s="222" t="s">
        <v>126</v>
      </c>
      <c r="E6" s="26">
        <f>'CAR - HANPP, Wood'!I48</f>
        <v>952837.96296296292</v>
      </c>
      <c r="F6" s="26">
        <f>'CAR - HANPP, Wood'!J48</f>
        <v>988932.22222222213</v>
      </c>
      <c r="G6" s="26">
        <f>'CAR - HANPP, Wood'!K48</f>
        <v>998776.11111111101</v>
      </c>
      <c r="H6" s="26">
        <f>'CAR - HANPP, Wood'!L48</f>
        <v>1027550.5555555555</v>
      </c>
      <c r="I6" s="26">
        <f>'CAR - HANPP, Wood'!M48</f>
        <v>1078789.2592592593</v>
      </c>
      <c r="J6" s="26">
        <f>'CAR - HANPP, Wood'!N48</f>
        <v>1098477.0370370371</v>
      </c>
      <c r="K6" s="26">
        <f>'CAR - HANPP, Wood'!O48</f>
        <v>1116397.9629629629</v>
      </c>
      <c r="L6" s="26">
        <f>'CAR - HANPP, Wood'!P48</f>
        <v>1162336.111111111</v>
      </c>
      <c r="M6" s="26">
        <f>'CAR - HANPP, Wood'!Q48</f>
        <v>1284501.2962962962</v>
      </c>
      <c r="N6" s="26">
        <f>'CAR - HANPP, Wood'!R48</f>
        <v>1353913.3333333333</v>
      </c>
      <c r="O6" s="26">
        <f>'CAR - HANPP, Wood'!S48</f>
        <v>1445284.8148148148</v>
      </c>
      <c r="P6" s="26">
        <f>'CAR - HANPP, Wood'!T48</f>
        <v>1506872.2222222222</v>
      </c>
      <c r="Q6" s="26">
        <f>'CAR - HANPP, Wood'!U48</f>
        <v>1618688.7037037036</v>
      </c>
      <c r="R6" s="26">
        <f>'CAR - HANPP, Wood'!V48</f>
        <v>1478855</v>
      </c>
      <c r="S6" s="26">
        <f>'CAR - HANPP, Wood'!W48</f>
        <v>1498542.777777778</v>
      </c>
      <c r="T6" s="26">
        <f>'CAR - HANPP, Wood'!X48</f>
        <v>1525802.7777777778</v>
      </c>
      <c r="U6" s="26">
        <f>'CAR - HANPP, Wood'!Y48</f>
        <v>1554577.2222222222</v>
      </c>
      <c r="V6" s="26">
        <f>'CAR - HANPP, Wood'!Z48</f>
        <v>1621717.5925925926</v>
      </c>
      <c r="W6" s="26">
        <f>'CAR - HANPP, Wood'!AA48</f>
        <v>1597738.8888888888</v>
      </c>
      <c r="X6" s="26">
        <f>'CAR - HANPP, Wood'!AB48</f>
        <v>1652763.7037037034</v>
      </c>
      <c r="Y6" s="26">
        <f>'CAR - HANPP, Wood'!AC48</f>
        <v>1696177.7777777778</v>
      </c>
      <c r="Z6" s="26">
        <f>'CAR - HANPP, Wood'!AD48</f>
        <v>1698449.4444444445</v>
      </c>
      <c r="AA6" s="26">
        <f>'CAR - HANPP, Wood'!AE48</f>
        <v>1708040.9259259261</v>
      </c>
      <c r="AB6" s="26">
        <f>'CAR - HANPP, Wood'!AF48</f>
        <v>1807237.0370370371</v>
      </c>
      <c r="AC6" s="26">
        <f>'CAR - HANPP, Wood'!AG48</f>
        <v>1850651.111111111</v>
      </c>
      <c r="AD6" s="26">
        <f>'CAR - HANPP, Wood'!AH48</f>
        <v>1834244.6296296297</v>
      </c>
      <c r="AE6" s="26">
        <f>'CAR - HANPP, Wood'!AI48</f>
        <v>1837525.9259259258</v>
      </c>
      <c r="AF6" s="26">
        <f>'CAR - HANPP, Wood'!AJ48</f>
        <v>1840554.8148148146</v>
      </c>
      <c r="AG6" s="26">
        <f>'CAR - HANPP, Wood'!AK48</f>
        <v>1901889.8148148146</v>
      </c>
      <c r="AH6" s="26">
        <f>'CAR - HANPP, Wood'!AL48</f>
        <v>1864028.7037037036</v>
      </c>
      <c r="AI6" s="26">
        <f>'CAR - HANPP, Wood'!AM48</f>
        <v>1829196.4814814813</v>
      </c>
      <c r="AJ6" s="26">
        <f>'CAR - HANPP, Wood'!AN48</f>
        <v>2007143.7037037036</v>
      </c>
      <c r="AK6" s="26">
        <f>'CAR - HANPP, Wood'!AO48</f>
        <v>1974583.1481481481</v>
      </c>
      <c r="AL6" s="26">
        <f>'CAR - HANPP, Wood'!AP48</f>
        <v>1952118.8888888888</v>
      </c>
      <c r="AM6" s="26">
        <f>'CAR - HANPP, Wood'!AQ48</f>
        <v>1977107.222222222</v>
      </c>
      <c r="AN6" s="26">
        <f>'CAR - HANPP, Wood'!AR48</f>
        <v>1766851.8518518519</v>
      </c>
      <c r="AO6" s="26">
        <f>'CAR - HANPP, Wood'!AS48</f>
        <v>1930411.8518518517</v>
      </c>
      <c r="AP6" s="26">
        <f>'CAR - HANPP, Wood'!AT48</f>
        <v>1985689.0740740742</v>
      </c>
      <c r="AQ6" s="26">
        <f>'CAR - HANPP, Wood'!AU48</f>
        <v>1661597.9629629629</v>
      </c>
      <c r="AR6" s="26">
        <f>'CAR - HANPP, Wood'!AV48</f>
        <v>1732776.8518518517</v>
      </c>
      <c r="AS6" s="26">
        <f>'CAR - HANPP, Wood'!AW48</f>
        <v>1765337.4074074074</v>
      </c>
      <c r="AT6" s="26">
        <f>'CAR - HANPP, Wood'!AX48</f>
        <v>1705516.8518518517</v>
      </c>
      <c r="AU6" s="26">
        <f>'CAR - HANPP, Wood'!AY48</f>
        <v>1602534.6296296297</v>
      </c>
      <c r="AV6" s="26">
        <f>'CAR - HANPP, Wood'!AZ48</f>
        <v>1639638.5185185187</v>
      </c>
      <c r="AW6" s="26">
        <f>'CAR - HANPP, Wood'!BA48</f>
        <v>1586937.3662962965</v>
      </c>
      <c r="AX6" s="26">
        <f>'CAR - HANPP, Wood'!BB48</f>
        <v>1717527.1535185184</v>
      </c>
      <c r="AY6" s="26">
        <f>'CAR - HANPP, Wood'!BC48</f>
        <v>1650238.1151851853</v>
      </c>
      <c r="AZ6" s="26">
        <f>'CAR - HANPP, Wood'!BD48</f>
        <v>1663220.6901851853</v>
      </c>
    </row>
    <row r="8" spans="1:52" x14ac:dyDescent="0.35">
      <c r="C8" s="95" t="s">
        <v>228</v>
      </c>
      <c r="D8" s="95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</row>
    <row r="10" spans="1:52" x14ac:dyDescent="0.35">
      <c r="C10" s="222" t="s">
        <v>220</v>
      </c>
      <c r="E10" s="26">
        <f>'CAR HANPP - Perm Crops'!Q26</f>
        <v>22196.399999999998</v>
      </c>
      <c r="F10" s="26">
        <f>'CAR HANPP - Perm Crops'!R26</f>
        <v>23811.159999999996</v>
      </c>
      <c r="G10" s="26">
        <f>'CAR HANPP - Perm Crops'!S26</f>
        <v>25148.239999999998</v>
      </c>
      <c r="H10" s="26">
        <f>'CAR HANPP - Perm Crops'!T26</f>
        <v>27097.350000000002</v>
      </c>
      <c r="I10" s="26">
        <f>'CAR HANPP - Perm Crops'!U26</f>
        <v>28078.45</v>
      </c>
      <c r="J10" s="26">
        <f>'CAR HANPP - Perm Crops'!V26</f>
        <v>28569.1</v>
      </c>
      <c r="K10" s="26">
        <f>'CAR HANPP - Perm Crops'!W26</f>
        <v>29523.4</v>
      </c>
      <c r="L10" s="26">
        <f>'CAR HANPP - Perm Crops'!X26</f>
        <v>29859.97</v>
      </c>
      <c r="M10" s="26">
        <f>'CAR HANPP - Perm Crops'!Y26</f>
        <v>30540.219999999998</v>
      </c>
      <c r="N10" s="26">
        <f>'CAR HANPP - Perm Crops'!Z26</f>
        <v>31311.32</v>
      </c>
      <c r="O10" s="26">
        <f>'CAR HANPP - Perm Crops'!AA26</f>
        <v>31614.45</v>
      </c>
      <c r="P10" s="26">
        <f>'CAR HANPP - Perm Crops'!AB26</f>
        <v>32146.35</v>
      </c>
      <c r="Q10" s="26">
        <f>'CAR HANPP - Perm Crops'!AC26</f>
        <v>31802.649999999998</v>
      </c>
      <c r="R10" s="26">
        <f>'CAR HANPP - Perm Crops'!AD26</f>
        <v>33583.279999999999</v>
      </c>
      <c r="S10" s="26">
        <f>'CAR HANPP - Perm Crops'!AE26</f>
        <v>31485.279999999999</v>
      </c>
      <c r="T10" s="26">
        <f>'CAR HANPP - Perm Crops'!AF26</f>
        <v>34790.410000000003</v>
      </c>
      <c r="U10" s="26">
        <f>'CAR HANPP - Perm Crops'!AG26</f>
        <v>35909.65</v>
      </c>
      <c r="V10" s="26">
        <f>'CAR HANPP - Perm Crops'!AH26</f>
        <v>37653.18</v>
      </c>
      <c r="W10" s="26">
        <f>'CAR HANPP - Perm Crops'!AI26</f>
        <v>36560.310000000005</v>
      </c>
      <c r="X10" s="26">
        <f>'CAR HANPP - Perm Crops'!AJ26</f>
        <v>34116.78</v>
      </c>
      <c r="Y10" s="26">
        <f>'CAR HANPP - Perm Crops'!AK26</f>
        <v>36060.046499999997</v>
      </c>
      <c r="Z10" s="26">
        <f>'CAR HANPP - Perm Crops'!AL26</f>
        <v>32881.74</v>
      </c>
      <c r="AA10" s="26">
        <f>'CAR HANPP - Perm Crops'!AM26</f>
        <v>33685.21</v>
      </c>
      <c r="AB10" s="26">
        <f>'CAR HANPP - Perm Crops'!AN26</f>
        <v>36830.914499999999</v>
      </c>
      <c r="AC10" s="26">
        <f>'CAR HANPP - Perm Crops'!AO26</f>
        <v>35220.702499999999</v>
      </c>
      <c r="AD10" s="26">
        <f>'CAR HANPP - Perm Crops'!AP26</f>
        <v>39970.740999999995</v>
      </c>
      <c r="AE10" s="26">
        <f>'CAR HANPP - Perm Crops'!AQ26</f>
        <v>39741.33</v>
      </c>
      <c r="AF10" s="26">
        <f>'CAR HANPP - Perm Crops'!AR26</f>
        <v>39501.202999999994</v>
      </c>
      <c r="AG10" s="26">
        <f>'CAR HANPP - Perm Crops'!AS26</f>
        <v>38738.280000000006</v>
      </c>
      <c r="AH10" s="26">
        <f>'CAR HANPP - Perm Crops'!AT26</f>
        <v>40664.512499999997</v>
      </c>
      <c r="AI10" s="26">
        <f>'CAR HANPP - Perm Crops'!AU26</f>
        <v>39557.244000000006</v>
      </c>
      <c r="AJ10" s="26">
        <f>'CAR HANPP - Perm Crops'!AV26</f>
        <v>40005.725000000006</v>
      </c>
      <c r="AK10" s="26">
        <f>'CAR HANPP - Perm Crops'!AW26</f>
        <v>35539.530000000006</v>
      </c>
      <c r="AL10" s="26">
        <f>'CAR HANPP - Perm Crops'!AX26</f>
        <v>35516.555</v>
      </c>
      <c r="AM10" s="26">
        <f>'CAR HANPP - Perm Crops'!AY26</f>
        <v>35128.914999999994</v>
      </c>
      <c r="AN10" s="26">
        <f>'CAR HANPP - Perm Crops'!AZ26</f>
        <v>34995.748499999994</v>
      </c>
      <c r="AO10" s="26">
        <f>'CAR HANPP - Perm Crops'!BA26</f>
        <v>36061.663</v>
      </c>
      <c r="AP10" s="26">
        <f>'CAR HANPP - Perm Crops'!BB26</f>
        <v>36240.160000000003</v>
      </c>
      <c r="AQ10" s="26">
        <f>'CAR HANPP - Perm Crops'!BC26</f>
        <v>37854.54</v>
      </c>
      <c r="AR10" s="26">
        <f>'CAR HANPP - Perm Crops'!BD26</f>
        <v>39468.115000000005</v>
      </c>
      <c r="AS10" s="26">
        <f>'CAR HANPP - Perm Crops'!BE26</f>
        <v>39158.772499999999</v>
      </c>
      <c r="AT10" s="26">
        <f>'CAR HANPP - Perm Crops'!BF26</f>
        <v>40660.120000000003</v>
      </c>
      <c r="AU10" s="26">
        <f>'CAR HANPP - Perm Crops'!BG26</f>
        <v>39056.736999999994</v>
      </c>
      <c r="AV10" s="26">
        <f>'CAR HANPP - Perm Crops'!BH26</f>
        <v>42385.4355</v>
      </c>
      <c r="AW10" s="26">
        <f>'CAR HANPP - Perm Crops'!BI26</f>
        <v>42581.500500000002</v>
      </c>
      <c r="AX10" s="26">
        <f>'CAR HANPP - Perm Crops'!BJ26</f>
        <v>43585.497000000003</v>
      </c>
      <c r="AY10" s="26">
        <f>'CAR HANPP - Perm Crops'!BK26</f>
        <v>42782.644500000009</v>
      </c>
      <c r="AZ10" s="26">
        <f>'CAR HANPP - Perm Crops'!BL26</f>
        <v>44192.756999999998</v>
      </c>
    </row>
    <row r="12" spans="1:52" x14ac:dyDescent="0.35">
      <c r="C12" s="222" t="s">
        <v>127</v>
      </c>
      <c r="D12" s="64"/>
      <c r="E12" s="26">
        <f>'CAR - HANPPh Total Grazing'!R52</f>
        <v>1183709.01397</v>
      </c>
      <c r="F12" s="26">
        <f>'CAR - HANPPh Total Grazing'!S52</f>
        <v>1246629.7750500001</v>
      </c>
      <c r="G12" s="26">
        <f>'CAR - HANPPh Total Grazing'!T52</f>
        <v>1334545.2657749997</v>
      </c>
      <c r="H12" s="26">
        <f>'CAR - HANPPh Total Grazing'!U52</f>
        <v>1402577.65937375</v>
      </c>
      <c r="I12" s="26">
        <f>'CAR - HANPPh Total Grazing'!V52</f>
        <v>1416239.8088487501</v>
      </c>
      <c r="J12" s="26">
        <f>'CAR - HANPPh Total Grazing'!W52</f>
        <v>1483690.357725</v>
      </c>
      <c r="K12" s="26">
        <f>'CAR - HANPPh Total Grazing'!X52</f>
        <v>1678984.1294</v>
      </c>
      <c r="L12" s="26">
        <f>'CAR - HANPPh Total Grazing'!Y52</f>
        <v>1983132.08517625</v>
      </c>
      <c r="M12" s="26">
        <f>'CAR - HANPPh Total Grazing'!Z52</f>
        <v>2707916.2918762499</v>
      </c>
      <c r="N12" s="26">
        <f>'CAR - HANPPh Total Grazing'!AA52</f>
        <v>2941230.6652325001</v>
      </c>
      <c r="O12" s="26">
        <f>'CAR - HANPPh Total Grazing'!AB52</f>
        <v>3027318.7214637501</v>
      </c>
      <c r="P12" s="26">
        <f>'CAR - HANPPh Total Grazing'!AC52</f>
        <v>3251597.443825</v>
      </c>
      <c r="Q12" s="26">
        <f>'CAR - HANPPh Total Grazing'!AD52</f>
        <v>3740880.9047099994</v>
      </c>
      <c r="R12" s="26">
        <f>'CAR - HANPPh Total Grazing'!AE52</f>
        <v>3603877.4710750002</v>
      </c>
      <c r="S12" s="26">
        <f>'CAR - HANPPh Total Grazing'!AF52</f>
        <v>3751644.1456399998</v>
      </c>
      <c r="T12" s="26">
        <f>'CAR - HANPPh Total Grazing'!AG52</f>
        <v>3879569.4583900003</v>
      </c>
      <c r="U12" s="26">
        <f>'CAR - HANPPh Total Grazing'!AH52</f>
        <v>3943723.7698712507</v>
      </c>
      <c r="V12" s="26">
        <f>'CAR - HANPPh Total Grazing'!AI52</f>
        <v>4076289.5621824996</v>
      </c>
      <c r="W12" s="26">
        <f>'CAR - HANPPh Total Grazing'!AJ52</f>
        <v>4286997.78156</v>
      </c>
      <c r="X12" s="26">
        <f>'CAR - HANPPh Total Grazing'!AK52</f>
        <v>4470733.2064549997</v>
      </c>
      <c r="Y12" s="26">
        <f>'CAR - HANPPh Total Grazing'!AL52</f>
        <v>4893378.4808574999</v>
      </c>
      <c r="Z12" s="26">
        <f>'CAR - HANPPh Total Grazing'!AM52</f>
        <v>4933661.7998700002</v>
      </c>
      <c r="AA12" s="26">
        <f>'CAR - HANPPh Total Grazing'!AN52</f>
        <v>4970445.2318174997</v>
      </c>
      <c r="AB12" s="26">
        <f>'CAR - HANPPh Total Grazing'!AO52</f>
        <v>5096020.0046649994</v>
      </c>
      <c r="AC12" s="26">
        <f>'CAR - HANPPh Total Grazing'!AP52</f>
        <v>5243923.0492437501</v>
      </c>
      <c r="AD12" s="26">
        <f>'CAR - HANPPh Total Grazing'!AQ52</f>
        <v>5374112.0572375013</v>
      </c>
      <c r="AE12" s="26">
        <f>'CAR - HANPPh Total Grazing'!AR52</f>
        <v>5509884.1221787501</v>
      </c>
      <c r="AF12" s="26">
        <f>'CAR - HANPPh Total Grazing'!AS52</f>
        <v>5656644.9602574995</v>
      </c>
      <c r="AG12" s="26">
        <f>'CAR - HANPPh Total Grazing'!AT52</f>
        <v>5817163.2098787501</v>
      </c>
      <c r="AH12" s="26">
        <f>'CAR - HANPPh Total Grazing'!AU52</f>
        <v>5983373.4791249996</v>
      </c>
      <c r="AI12" s="26">
        <f>'CAR - HANPPh Total Grazing'!AV52</f>
        <v>6130044.1207512496</v>
      </c>
      <c r="AJ12" s="26">
        <f>'CAR - HANPPh Total Grazing'!AW52</f>
        <v>6306846.2665000008</v>
      </c>
      <c r="AK12" s="26">
        <f>'CAR - HANPPh Total Grazing'!AX52</f>
        <v>6487027.4662250001</v>
      </c>
      <c r="AL12" s="26">
        <f>'CAR - HANPPh Total Grazing'!AY52</f>
        <v>6644470.5712749995</v>
      </c>
      <c r="AM12" s="26">
        <f>'CAR - HANPPh Total Grazing'!AZ52</f>
        <v>6827053.6061500004</v>
      </c>
      <c r="AN12" s="26">
        <f>'CAR - HANPPh Total Grazing'!BA52</f>
        <v>7053705.6321999999</v>
      </c>
      <c r="AO12" s="26">
        <f>'CAR - HANPPh Total Grazing'!BB52</f>
        <v>7559905.2845362499</v>
      </c>
      <c r="AP12" s="26">
        <f>'CAR - HANPPh Total Grazing'!BC52</f>
        <v>7496947.8893200001</v>
      </c>
      <c r="AQ12" s="26">
        <f>'CAR - HANPPh Total Grazing'!BD52</f>
        <v>7708291.8670800002</v>
      </c>
      <c r="AR12" s="26">
        <f>'CAR - HANPPh Total Grazing'!BE52</f>
        <v>7959895.0203799997</v>
      </c>
      <c r="AS12" s="26">
        <f>'CAR - HANPPh Total Grazing'!BF52</f>
        <v>8670465.2188587505</v>
      </c>
      <c r="AT12" s="26">
        <f>'CAR - HANPPh Total Grazing'!BG52</f>
        <v>8799431.8286649995</v>
      </c>
      <c r="AU12" s="26">
        <f>'CAR - HANPPh Total Grazing'!BH52</f>
        <v>8903225.8652299996</v>
      </c>
      <c r="AV12" s="26" t="str">
        <f>'CAR - HANPPh Total Grazing'!BI52</f>
        <v>NA</v>
      </c>
      <c r="AW12" s="26" t="str">
        <f>'CAR - HANPPh Total Grazing'!BJ52</f>
        <v>NA</v>
      </c>
      <c r="AX12" s="26" t="str">
        <f>'CAR - HANPPh Total Grazing'!BK52</f>
        <v>NA</v>
      </c>
      <c r="AY12" s="26" t="str">
        <f>'CAR - HANPPh Total Grazing'!BL52</f>
        <v>NA</v>
      </c>
      <c r="AZ12" s="26" t="str">
        <f>'CAR - HANPPh Total Grazing'!BM52</f>
        <v>NA</v>
      </c>
    </row>
    <row r="14" spans="1:52" x14ac:dyDescent="0.35">
      <c r="B14" s="57" t="s">
        <v>235</v>
      </c>
      <c r="E14" s="26">
        <f>E6+E8+E12+E10</f>
        <v>2158743.3769329628</v>
      </c>
      <c r="F14" s="26">
        <f t="shared" ref="F14:AZ14" si="2">F6+F8+F12+F10</f>
        <v>2259373.1572722225</v>
      </c>
      <c r="G14" s="26">
        <f t="shared" si="2"/>
        <v>2358469.616886111</v>
      </c>
      <c r="H14" s="26">
        <f t="shared" si="2"/>
        <v>2457225.5649293056</v>
      </c>
      <c r="I14" s="26">
        <f t="shared" si="2"/>
        <v>2523107.5181080094</v>
      </c>
      <c r="J14" s="26">
        <f t="shared" si="2"/>
        <v>2610736.4947620374</v>
      </c>
      <c r="K14" s="26">
        <f t="shared" si="2"/>
        <v>2824905.4923629626</v>
      </c>
      <c r="L14" s="26">
        <f t="shared" si="2"/>
        <v>3175328.1662873612</v>
      </c>
      <c r="M14" s="26">
        <f t="shared" si="2"/>
        <v>4022957.8081725463</v>
      </c>
      <c r="N14" s="26">
        <f t="shared" si="2"/>
        <v>4326455.3185658334</v>
      </c>
      <c r="O14" s="26">
        <f t="shared" si="2"/>
        <v>4504217.9862785647</v>
      </c>
      <c r="P14" s="26">
        <f t="shared" si="2"/>
        <v>4790616.0160472216</v>
      </c>
      <c r="Q14" s="26">
        <f t="shared" si="2"/>
        <v>5391372.2584137032</v>
      </c>
      <c r="R14" s="26">
        <f t="shared" si="2"/>
        <v>5116315.7510750005</v>
      </c>
      <c r="S14" s="26">
        <f t="shared" si="2"/>
        <v>5281672.203417778</v>
      </c>
      <c r="T14" s="26">
        <f t="shared" si="2"/>
        <v>5440162.6461677784</v>
      </c>
      <c r="U14" s="26">
        <f t="shared" si="2"/>
        <v>5534210.6420934731</v>
      </c>
      <c r="V14" s="26">
        <f t="shared" si="2"/>
        <v>5735660.3347750921</v>
      </c>
      <c r="W14" s="26">
        <f t="shared" si="2"/>
        <v>5921296.9804488886</v>
      </c>
      <c r="X14" s="26">
        <f t="shared" si="2"/>
        <v>6157613.6901587034</v>
      </c>
      <c r="Y14" s="26">
        <f t="shared" si="2"/>
        <v>6625616.305135278</v>
      </c>
      <c r="Z14" s="26">
        <f t="shared" si="2"/>
        <v>6664992.9843144454</v>
      </c>
      <c r="AA14" s="26">
        <f t="shared" si="2"/>
        <v>6712171.367743426</v>
      </c>
      <c r="AB14" s="26">
        <f t="shared" si="2"/>
        <v>6940087.9562020367</v>
      </c>
      <c r="AC14" s="26">
        <f t="shared" si="2"/>
        <v>7129794.8628548607</v>
      </c>
      <c r="AD14" s="26">
        <f t="shared" si="2"/>
        <v>7248327.4278671313</v>
      </c>
      <c r="AE14" s="26">
        <f t="shared" si="2"/>
        <v>7387151.3781046756</v>
      </c>
      <c r="AF14" s="26">
        <f t="shared" si="2"/>
        <v>7536700.9780723136</v>
      </c>
      <c r="AG14" s="26">
        <f t="shared" si="2"/>
        <v>7757791.3046935648</v>
      </c>
      <c r="AH14" s="26">
        <f t="shared" si="2"/>
        <v>7888066.6953287032</v>
      </c>
      <c r="AI14" s="26">
        <f t="shared" si="2"/>
        <v>7998797.8462327309</v>
      </c>
      <c r="AJ14" s="26">
        <f t="shared" si="2"/>
        <v>8353995.6952037038</v>
      </c>
      <c r="AK14" s="26">
        <f t="shared" si="2"/>
        <v>8497150.1443731468</v>
      </c>
      <c r="AL14" s="26">
        <f t="shared" si="2"/>
        <v>8632106.0151638873</v>
      </c>
      <c r="AM14" s="26">
        <f t="shared" si="2"/>
        <v>8839289.7433722205</v>
      </c>
      <c r="AN14" s="26">
        <f t="shared" si="2"/>
        <v>8855553.2325518522</v>
      </c>
      <c r="AO14" s="26">
        <f t="shared" si="2"/>
        <v>9526378.7993881013</v>
      </c>
      <c r="AP14" s="26">
        <f t="shared" si="2"/>
        <v>9518877.1233940739</v>
      </c>
      <c r="AQ14" s="26">
        <f t="shared" si="2"/>
        <v>9407744.370042963</v>
      </c>
      <c r="AR14" s="26">
        <f t="shared" si="2"/>
        <v>9732139.9872318525</v>
      </c>
      <c r="AS14" s="26">
        <f t="shared" si="2"/>
        <v>10474961.398766158</v>
      </c>
      <c r="AT14" s="26">
        <f t="shared" si="2"/>
        <v>10545608.800516849</v>
      </c>
      <c r="AU14" s="26">
        <f t="shared" si="2"/>
        <v>10544817.231859628</v>
      </c>
      <c r="AV14" s="26" t="e">
        <f t="shared" si="2"/>
        <v>#VALUE!</v>
      </c>
      <c r="AW14" s="26" t="e">
        <f t="shared" si="2"/>
        <v>#VALUE!</v>
      </c>
      <c r="AX14" s="26" t="e">
        <f t="shared" si="2"/>
        <v>#VALUE!</v>
      </c>
      <c r="AY14" s="26" t="e">
        <f t="shared" si="2"/>
        <v>#VALUE!</v>
      </c>
      <c r="AZ14" s="26" t="e">
        <f t="shared" si="2"/>
        <v>#VALUE!</v>
      </c>
    </row>
    <row r="16" spans="1:52" x14ac:dyDescent="0.35">
      <c r="A16" s="29" t="s">
        <v>49</v>
      </c>
      <c r="B16" s="57" t="s">
        <v>255</v>
      </c>
    </row>
    <row r="18" spans="1:52" x14ac:dyDescent="0.35">
      <c r="C18" s="222" t="s">
        <v>195</v>
      </c>
      <c r="E18" s="26">
        <f>'CAR HANPP - Harvest, Ann Crops'!B15</f>
        <v>14579895.886274509</v>
      </c>
      <c r="F18" s="26">
        <f>'CAR HANPP - Harvest, Ann Crops'!C15</f>
        <v>15736712.823529409</v>
      </c>
      <c r="G18" s="26">
        <f>'CAR HANPP - Harvest, Ann Crops'!D15</f>
        <v>15310885.823529417</v>
      </c>
      <c r="H18" s="26">
        <f>'CAR HANPP - Harvest, Ann Crops'!E15</f>
        <v>16209806.090196075</v>
      </c>
      <c r="I18" s="26">
        <f>'CAR HANPP - Harvest, Ann Crops'!F15</f>
        <v>16948190.123529419</v>
      </c>
      <c r="J18" s="26">
        <f>'CAR HANPP - Harvest, Ann Crops'!G15</f>
        <v>15053326.823529415</v>
      </c>
      <c r="K18" s="26">
        <f>'CAR HANPP - Harvest, Ann Crops'!H15</f>
        <v>14803820.431372551</v>
      </c>
      <c r="L18" s="26">
        <f>'CAR HANPP - Harvest, Ann Crops'!I15</f>
        <v>14982924.741176471</v>
      </c>
      <c r="M18" s="26">
        <f>'CAR HANPP - Harvest, Ann Crops'!J15</f>
        <v>15284008.666666668</v>
      </c>
      <c r="N18" s="26">
        <f>'CAR HANPP - Harvest, Ann Crops'!K15</f>
        <v>14401538.433333334</v>
      </c>
      <c r="O18" s="26">
        <f>'CAR HANPP - Harvest, Ann Crops'!L15</f>
        <v>14649233.890196079</v>
      </c>
      <c r="P18" s="26">
        <f>'CAR HANPP - Harvest, Ann Crops'!M15</f>
        <v>13562845.30588235</v>
      </c>
      <c r="Q18" s="26">
        <f>'CAR HANPP - Harvest, Ann Crops'!N15</f>
        <v>16858262.62745098</v>
      </c>
      <c r="R18" s="26">
        <f>'CAR HANPP - Harvest, Ann Crops'!O15</f>
        <v>16953745.450980395</v>
      </c>
      <c r="S18" s="26">
        <f>'CAR HANPP - Harvest, Ann Crops'!P15</f>
        <v>16666146.635294117</v>
      </c>
      <c r="T18" s="26">
        <f>'CAR HANPP - Harvest, Ann Crops'!Q15</f>
        <v>16315126.964705884</v>
      </c>
      <c r="U18" s="26">
        <f>'CAR HANPP - Harvest, Ann Crops'!R15</f>
        <v>15874229.458823536</v>
      </c>
      <c r="V18" s="26">
        <f>'CAR HANPP - Harvest, Ann Crops'!S15</f>
        <v>16668623.81176471</v>
      </c>
      <c r="W18" s="26">
        <f>'CAR HANPP - Harvest, Ann Crops'!T15</f>
        <v>16045123.011764703</v>
      </c>
      <c r="X18" s="26">
        <f>'CAR HANPP - Harvest, Ann Crops'!U15</f>
        <v>17255077.647058826</v>
      </c>
      <c r="Y18" s="26">
        <f>'CAR HANPP - Harvest, Ann Crops'!V15</f>
        <v>14970624.756862745</v>
      </c>
      <c r="Z18" s="26">
        <f>'CAR HANPP - Harvest, Ann Crops'!W15</f>
        <v>17220043.91960784</v>
      </c>
      <c r="AA18" s="26">
        <f>'CAR HANPP - Harvest, Ann Crops'!X15</f>
        <v>16288046.919607844</v>
      </c>
      <c r="AB18" s="26">
        <f>'CAR HANPP - Harvest, Ann Crops'!Y15</f>
        <v>16638576.168627456</v>
      </c>
      <c r="AC18" s="26">
        <f>'CAR HANPP - Harvest, Ann Crops'!Z15</f>
        <v>18985158.721568629</v>
      </c>
      <c r="AD18" s="26">
        <f>'CAR HANPP - Harvest, Ann Crops'!AA15</f>
        <v>16768901.878431374</v>
      </c>
      <c r="AE18" s="26">
        <f>'CAR HANPP - Harvest, Ann Crops'!AB15</f>
        <v>16518061.292156866</v>
      </c>
      <c r="AF18" s="26">
        <f>'CAR HANPP - Harvest, Ann Crops'!AC15</f>
        <v>19150816.676470585</v>
      </c>
      <c r="AG18" s="26">
        <f>'CAR HANPP - Harvest, Ann Crops'!AD15</f>
        <v>16535741.605882354</v>
      </c>
      <c r="AH18" s="26">
        <f>'CAR HANPP - Harvest, Ann Crops'!AE15</f>
        <v>17965407.649019603</v>
      </c>
      <c r="AI18" s="26">
        <f>'CAR HANPP - Harvest, Ann Crops'!AF15</f>
        <v>18423508.664705887</v>
      </c>
      <c r="AJ18" s="26">
        <f>'CAR HANPP - Harvest, Ann Crops'!AG15</f>
        <v>18232591.476470593</v>
      </c>
      <c r="AK18" s="26">
        <f>'CAR HANPP - Harvest, Ann Crops'!AH15</f>
        <v>15940013.803921569</v>
      </c>
      <c r="AL18" s="26">
        <f>'CAR HANPP - Harvest, Ann Crops'!AI15</f>
        <v>14570051.364705883</v>
      </c>
      <c r="AM18" s="26">
        <f>'CAR HANPP - Harvest, Ann Crops'!AJ15</f>
        <v>17819263.886274509</v>
      </c>
      <c r="AN18" s="26">
        <f>'CAR HANPP - Harvest, Ann Crops'!AK15</f>
        <v>17487026.874509804</v>
      </c>
      <c r="AO18" s="26">
        <f>'CAR HANPP - Harvest, Ann Crops'!AL15</f>
        <v>17458831.845098037</v>
      </c>
      <c r="AP18" s="26">
        <f>'CAR HANPP - Harvest, Ann Crops'!AM15</f>
        <v>16771559.235294117</v>
      </c>
      <c r="AQ18" s="26">
        <f>'CAR HANPP - Harvest, Ann Crops'!AN15</f>
        <v>16824387.882352941</v>
      </c>
      <c r="AR18" s="26">
        <f>'CAR HANPP - Harvest, Ann Crops'!AO15</f>
        <v>15215673.176470596</v>
      </c>
      <c r="AS18" s="26" t="str">
        <f>'CAR HANPP - Harvest, Ann Crops'!AP15</f>
        <v>NA</v>
      </c>
      <c r="AT18" s="26" t="str">
        <f>'CAR HANPP - Harvest, Ann Crops'!AQ15</f>
        <v>NA</v>
      </c>
      <c r="AU18" s="26" t="str">
        <f>'CAR HANPP - Harvest, Ann Crops'!AR15</f>
        <v>NA</v>
      </c>
      <c r="AV18" s="26" t="str">
        <f>'CAR HANPP - Harvest, Ann Crops'!AS15</f>
        <v>NA</v>
      </c>
      <c r="AW18" s="26" t="str">
        <f>'CAR HANPP - Harvest, Ann Crops'!AT15</f>
        <v>NA</v>
      </c>
      <c r="AX18" s="26" t="str">
        <f>'CAR HANPP - Harvest, Ann Crops'!AU15</f>
        <v>NA</v>
      </c>
      <c r="AY18" s="26" t="str">
        <f>'CAR HANPP - Harvest, Ann Crops'!AV15</f>
        <v>NA</v>
      </c>
      <c r="AZ18" s="26" t="str">
        <f>'CAR HANPP - Harvest, Ann Crops'!AW15</f>
        <v>NA</v>
      </c>
    </row>
    <row r="19" spans="1:52" x14ac:dyDescent="0.35">
      <c r="C19" s="67"/>
    </row>
    <row r="20" spans="1:52" x14ac:dyDescent="0.35">
      <c r="C20" s="222" t="s">
        <v>206</v>
      </c>
      <c r="E20" s="69" t="str">
        <f>'CAR - HANPP, Infrastructure'!E18</f>
        <v>NA</v>
      </c>
      <c r="F20" s="69" t="str">
        <f>'CAR - HANPP, Infrastructure'!F18</f>
        <v>NA</v>
      </c>
      <c r="G20" s="69" t="str">
        <f>'CAR - HANPP, Infrastructure'!G18</f>
        <v>NA</v>
      </c>
      <c r="H20" s="69" t="str">
        <f>'CAR - HANPP, Infrastructure'!H18</f>
        <v>NA</v>
      </c>
      <c r="I20" s="69" t="str">
        <f>'CAR - HANPP, Infrastructure'!I18</f>
        <v>NA</v>
      </c>
      <c r="J20" s="69" t="str">
        <f>'CAR - HANPP, Infrastructure'!J18</f>
        <v>NA</v>
      </c>
      <c r="K20" s="69" t="str">
        <f>'CAR - HANPP, Infrastructure'!K18</f>
        <v>NA</v>
      </c>
      <c r="L20" s="69" t="str">
        <f>'CAR - HANPP, Infrastructure'!L18</f>
        <v>NA</v>
      </c>
      <c r="M20" s="69" t="str">
        <f>'CAR - HANPP, Infrastructure'!M18</f>
        <v>NA</v>
      </c>
      <c r="N20" s="69" t="str">
        <f>'CAR - HANPP, Infrastructure'!N18</f>
        <v>NA</v>
      </c>
      <c r="O20" s="69" t="str">
        <f>'CAR - HANPP, Infrastructure'!O18</f>
        <v>NA</v>
      </c>
      <c r="P20" s="69" t="str">
        <f>'CAR - HANPP, Infrastructure'!P18</f>
        <v>NA</v>
      </c>
      <c r="Q20" s="69" t="str">
        <f>'CAR - HANPP, Infrastructure'!Q18</f>
        <v>NA</v>
      </c>
      <c r="R20" s="69" t="str">
        <f>'CAR - HANPP, Infrastructure'!R18</f>
        <v>NA</v>
      </c>
      <c r="S20" s="69" t="str">
        <f>'CAR - HANPP, Infrastructure'!S18</f>
        <v>NA</v>
      </c>
      <c r="T20" s="69" t="str">
        <f>'CAR - HANPP, Infrastructure'!T18</f>
        <v>NA</v>
      </c>
      <c r="U20" s="69" t="str">
        <f>'CAR - HANPP, Infrastructure'!U18</f>
        <v>NA</v>
      </c>
      <c r="V20" s="69" t="str">
        <f>'CAR - HANPP, Infrastructure'!V18</f>
        <v>NA</v>
      </c>
      <c r="W20" s="69" t="str">
        <f>'CAR - HANPP, Infrastructure'!W18</f>
        <v>NA</v>
      </c>
      <c r="X20" s="69" t="str">
        <f>'CAR - HANPP, Infrastructure'!X18</f>
        <v>NA</v>
      </c>
      <c r="Y20" s="69" t="str">
        <f>'CAR - HANPP, Infrastructure'!Y18</f>
        <v>NA</v>
      </c>
      <c r="Z20" s="96">
        <f>'CAR - HANPP, Infrastructure'!Z18</f>
        <v>56476.353012058833</v>
      </c>
      <c r="AA20" s="96">
        <f>'CAR - HANPP, Infrastructure'!AA18</f>
        <v>59983.556925392222</v>
      </c>
      <c r="AB20" s="96">
        <f>'CAR - HANPP, Infrastructure'!AB18</f>
        <v>64191.343846666699</v>
      </c>
      <c r="AC20" s="96">
        <f>'CAR - HANPP, Infrastructure'!AC18</f>
        <v>65534.943027916634</v>
      </c>
      <c r="AD20" s="96">
        <f>'CAR - HANPP, Infrastructure'!AD18</f>
        <v>63945.980367906879</v>
      </c>
      <c r="AE20" s="96">
        <f>'CAR - HANPP, Infrastructure'!AE18</f>
        <v>71159.46317209804</v>
      </c>
      <c r="AF20" s="96">
        <f>'CAR - HANPP, Infrastructure'!AF18</f>
        <v>62061.817358186301</v>
      </c>
      <c r="AG20" s="96">
        <f>'CAR - HANPP, Infrastructure'!AG18</f>
        <v>64841.316768975543</v>
      </c>
      <c r="AH20" s="96">
        <f>'CAR - HANPP, Infrastructure'!AH18</f>
        <v>65225.946614411776</v>
      </c>
      <c r="AI20" s="96">
        <f>'CAR - HANPP, Infrastructure'!AI18</f>
        <v>67242.408314784319</v>
      </c>
      <c r="AJ20" s="96">
        <f>'CAR - HANPP, Infrastructure'!AJ18</f>
        <v>64099.219974034306</v>
      </c>
      <c r="AK20" s="96">
        <f>'CAR - HANPP, Infrastructure'!AK18</f>
        <v>66684.937999058864</v>
      </c>
      <c r="AL20" s="96">
        <f>'CAR - HANPP, Infrastructure'!AL18</f>
        <v>63786.569523421538</v>
      </c>
      <c r="AM20" s="96">
        <f>'CAR - HANPP, Infrastructure'!AM18</f>
        <v>78345.231892250013</v>
      </c>
      <c r="AN20" s="96">
        <f>'CAR - HANPP, Infrastructure'!AN18</f>
        <v>80857.625549117613</v>
      </c>
      <c r="AO20" s="96">
        <f>'CAR - HANPP, Infrastructure'!AO18</f>
        <v>74382.083272274511</v>
      </c>
      <c r="AP20" s="96">
        <f>'CAR - HANPP, Infrastructure'!AP18</f>
        <v>78197.665049019575</v>
      </c>
      <c r="AQ20" s="96">
        <f>'CAR - HANPP, Infrastructure'!AQ18</f>
        <v>80255.575755372585</v>
      </c>
      <c r="AR20" s="96">
        <f>'CAR - HANPP, Infrastructure'!AR18</f>
        <v>85009.438597397108</v>
      </c>
      <c r="AS20" s="69" t="str">
        <f>'CAR - HANPP, Infrastructure'!AS18</f>
        <v>NA</v>
      </c>
      <c r="AT20" s="69" t="str">
        <f>'CAR - HANPP, Infrastructure'!AT18</f>
        <v>NA</v>
      </c>
      <c r="AU20" s="69" t="str">
        <f>'CAR - HANPP, Infrastructure'!AU18</f>
        <v>NA</v>
      </c>
      <c r="AV20" s="69" t="str">
        <f>'CAR - HANPP, Infrastructure'!AV18</f>
        <v>NA</v>
      </c>
      <c r="AW20" s="69" t="str">
        <f>'CAR - HANPP, Infrastructure'!AW18</f>
        <v>NA</v>
      </c>
      <c r="AX20" s="69" t="str">
        <f>'CAR - HANPP, Infrastructure'!AX18</f>
        <v>NA</v>
      </c>
      <c r="AY20" s="69" t="str">
        <f>'CAR - HANPP, Infrastructure'!AY18</f>
        <v>NA</v>
      </c>
      <c r="AZ20" s="69" t="str">
        <f>'CAR - HANPP, Infrastructure'!AZ18</f>
        <v>NA</v>
      </c>
    </row>
    <row r="22" spans="1:52" x14ac:dyDescent="0.35">
      <c r="C22" s="222" t="s">
        <v>95</v>
      </c>
      <c r="E22" s="69" t="str">
        <f>'CAR - HANPP Burning'!E46</f>
        <v>NA</v>
      </c>
      <c r="F22" s="69" t="str">
        <f>'CAR - HANPP Burning'!F46</f>
        <v>NA</v>
      </c>
      <c r="G22" s="69" t="str">
        <f>'CAR - HANPP Burning'!G46</f>
        <v>NA</v>
      </c>
      <c r="H22" s="69" t="str">
        <f>'CAR - HANPP Burning'!H46</f>
        <v>NA</v>
      </c>
      <c r="I22" s="69" t="str">
        <f>'CAR - HANPP Burning'!I46</f>
        <v>NA</v>
      </c>
      <c r="J22" s="69" t="str">
        <f>'CAR - HANPP Burning'!J46</f>
        <v>NA</v>
      </c>
      <c r="K22" s="69" t="str">
        <f>'CAR - HANPP Burning'!K46</f>
        <v>NA</v>
      </c>
      <c r="L22" s="69" t="str">
        <f>'CAR - HANPP Burning'!L46</f>
        <v>NA</v>
      </c>
      <c r="M22" s="69" t="str">
        <f>'CAR - HANPP Burning'!M46</f>
        <v>NA</v>
      </c>
      <c r="N22" s="69" t="str">
        <f>'CAR - HANPP Burning'!N46</f>
        <v>NA</v>
      </c>
      <c r="O22" s="69" t="str">
        <f>'CAR - HANPP Burning'!O46</f>
        <v>NA</v>
      </c>
      <c r="P22" s="69" t="str">
        <f>'CAR - HANPP Burning'!P46</f>
        <v>NA</v>
      </c>
      <c r="Q22" s="69" t="str">
        <f>'CAR - HANPP Burning'!Q46</f>
        <v>NA</v>
      </c>
      <c r="R22" s="69" t="str">
        <f>'CAR - HANPP Burning'!R46</f>
        <v>NA</v>
      </c>
      <c r="S22" s="69" t="str">
        <f>'CAR - HANPP Burning'!S46</f>
        <v>NA</v>
      </c>
      <c r="T22" s="69" t="str">
        <f>'CAR - HANPP Burning'!T46</f>
        <v>NA</v>
      </c>
      <c r="U22" s="69" t="str">
        <f>'CAR - HANPP Burning'!U46</f>
        <v>NA</v>
      </c>
      <c r="V22" s="69" t="str">
        <f>'CAR - HANPP Burning'!V46</f>
        <v>NA</v>
      </c>
      <c r="W22" s="69" t="str">
        <f>'CAR - HANPP Burning'!W46</f>
        <v>NA</v>
      </c>
      <c r="X22" s="26">
        <f>'CAR - HANPP Burning'!X46</f>
        <v>99002196.031435013</v>
      </c>
      <c r="Y22" s="26">
        <f>'CAR - HANPP Burning'!Y46</f>
        <v>99002196.031435013</v>
      </c>
      <c r="Z22" s="26">
        <f>'CAR - HANPP Burning'!Z46</f>
        <v>99002196.031435013</v>
      </c>
      <c r="AA22" s="26">
        <f>'CAR - HANPP Burning'!AA46</f>
        <v>99002196.031435013</v>
      </c>
      <c r="AB22" s="26">
        <f>'CAR - HANPP Burning'!AB46</f>
        <v>99002196.031435013</v>
      </c>
      <c r="AC22" s="26">
        <f>'CAR - HANPP Burning'!AC46</f>
        <v>53069510.984580003</v>
      </c>
      <c r="AD22" s="26">
        <f>'CAR - HANPP Burning'!AD46</f>
        <v>59314046.929210007</v>
      </c>
      <c r="AE22" s="26">
        <f>'CAR - HANPP Burning'!AE46</f>
        <v>71656161.763549998</v>
      </c>
      <c r="AF22" s="26">
        <f>'CAR - HANPP Burning'!AF46</f>
        <v>60637739.259000003</v>
      </c>
      <c r="AG22" s="26">
        <f>'CAR - HANPP Burning'!AG46</f>
        <v>66594490.280260012</v>
      </c>
      <c r="AH22" s="26">
        <f>'CAR - HANPP Burning'!AH46</f>
        <v>107951800.12569502</v>
      </c>
      <c r="AI22" s="26">
        <f>'CAR - HANPP Burning'!AI46</f>
        <v>92730703.228115007</v>
      </c>
      <c r="AJ22" s="26">
        <f>'CAR - HANPP Burning'!AJ46</f>
        <v>142812218.51332003</v>
      </c>
      <c r="AK22" s="26">
        <f>'CAR - HANPP Burning'!AK46</f>
        <v>102204575.95421001</v>
      </c>
      <c r="AL22" s="26">
        <f>'CAR - HANPP Burning'!AL46</f>
        <v>125090611.58516501</v>
      </c>
      <c r="AM22" s="26">
        <f>'CAR - HANPP Burning'!AM46</f>
        <v>120451181.62954</v>
      </c>
      <c r="AN22" s="26">
        <f>'CAR - HANPP Burning'!AN46</f>
        <v>127354484.74068001</v>
      </c>
      <c r="AO22" s="26">
        <f>'CAR - HANPP Burning'!AO46</f>
        <v>125897163.76125002</v>
      </c>
      <c r="AP22" s="26">
        <f>'CAR - HANPP Burning'!AP46</f>
        <v>86854018.07818</v>
      </c>
      <c r="AQ22" s="26">
        <f>'CAR - HANPP Burning'!AQ46</f>
        <v>113436712.42644501</v>
      </c>
      <c r="AR22" s="26">
        <f>'CAR - HANPP Burning'!AR46</f>
        <v>120230504.1573</v>
      </c>
      <c r="AS22" s="26">
        <f>'CAR - HANPP Burning'!AS46</f>
        <v>103554695.45492001</v>
      </c>
      <c r="AT22" s="26">
        <f>'CAR - HANPP Burning'!AT46</f>
        <v>97957718.901920006</v>
      </c>
      <c r="AU22" s="26">
        <f>'CAR - HANPP Burning'!AU46</f>
        <v>87113627.476445004</v>
      </c>
      <c r="AV22" s="26">
        <f>'CAR - HANPP Burning'!AV46</f>
        <v>93753368.608904988</v>
      </c>
      <c r="AW22" s="26">
        <f>'CAR - HANPP Burning'!AW46</f>
        <v>118733075.28135499</v>
      </c>
      <c r="AX22" s="26">
        <f>'CAR - HANPP Burning'!AX46</f>
        <v>100978220.31235</v>
      </c>
      <c r="AY22" s="26">
        <f>'CAR - HANPP Burning'!AY46</f>
        <v>100308021.23097</v>
      </c>
      <c r="AZ22" s="26">
        <f>'CAR - HANPP Burning'!AZ46</f>
        <v>75399644.482280001</v>
      </c>
    </row>
    <row r="24" spans="1:52" x14ac:dyDescent="0.35">
      <c r="B24" s="57" t="s">
        <v>236</v>
      </c>
      <c r="E24" s="69" t="s">
        <v>256</v>
      </c>
      <c r="F24" s="69" t="s">
        <v>256</v>
      </c>
      <c r="G24" s="69" t="s">
        <v>256</v>
      </c>
      <c r="H24" s="69" t="s">
        <v>256</v>
      </c>
      <c r="I24" s="69" t="s">
        <v>256</v>
      </c>
      <c r="J24" s="69" t="s">
        <v>256</v>
      </c>
      <c r="K24" s="69" t="s">
        <v>256</v>
      </c>
      <c r="L24" s="69" t="s">
        <v>256</v>
      </c>
      <c r="M24" s="69" t="s">
        <v>256</v>
      </c>
      <c r="N24" s="69" t="s">
        <v>256</v>
      </c>
      <c r="O24" s="69" t="s">
        <v>256</v>
      </c>
      <c r="P24" s="69" t="s">
        <v>256</v>
      </c>
      <c r="Q24" s="69" t="s">
        <v>256</v>
      </c>
      <c r="R24" s="69" t="s">
        <v>256</v>
      </c>
      <c r="S24" s="69" t="s">
        <v>256</v>
      </c>
      <c r="T24" s="69" t="s">
        <v>256</v>
      </c>
      <c r="U24" s="69" t="s">
        <v>256</v>
      </c>
      <c r="V24" s="69" t="s">
        <v>256</v>
      </c>
      <c r="W24" s="69" t="s">
        <v>256</v>
      </c>
      <c r="X24" s="69" t="s">
        <v>256</v>
      </c>
      <c r="Y24" s="69" t="s">
        <v>256</v>
      </c>
      <c r="Z24" s="26">
        <f>SUM(Z18:Z22)</f>
        <v>116278716.30405492</v>
      </c>
      <c r="AA24" s="26">
        <f>SUM(AA18:AA22)</f>
        <v>115350226.50796825</v>
      </c>
      <c r="AB24" s="26">
        <f t="shared" ref="AB24:AR24" si="3">SUM(AB18:AB22)</f>
        <v>115704963.54390913</v>
      </c>
      <c r="AC24" s="26">
        <f t="shared" si="3"/>
        <v>72120204.649176553</v>
      </c>
      <c r="AD24" s="26">
        <f t="shared" si="3"/>
        <v>76146894.788009286</v>
      </c>
      <c r="AE24" s="26">
        <f t="shared" si="3"/>
        <v>88245382.518878967</v>
      </c>
      <c r="AF24" s="26">
        <f t="shared" si="3"/>
        <v>79850617.752828777</v>
      </c>
      <c r="AG24" s="26">
        <f t="shared" si="3"/>
        <v>83195073.202911347</v>
      </c>
      <c r="AH24" s="26">
        <f t="shared" si="3"/>
        <v>125982433.72132903</v>
      </c>
      <c r="AI24" s="26">
        <f t="shared" si="3"/>
        <v>111221454.30113567</v>
      </c>
      <c r="AJ24" s="26">
        <f t="shared" si="3"/>
        <v>161108909.20976466</v>
      </c>
      <c r="AK24" s="26">
        <f t="shared" si="3"/>
        <v>118211274.69613063</v>
      </c>
      <c r="AL24" s="26">
        <f t="shared" si="3"/>
        <v>139724449.51939431</v>
      </c>
      <c r="AM24" s="26">
        <f t="shared" si="3"/>
        <v>138348790.74770677</v>
      </c>
      <c r="AN24" s="26">
        <f t="shared" si="3"/>
        <v>144922369.24073893</v>
      </c>
      <c r="AO24" s="26">
        <f t="shared" si="3"/>
        <v>143430377.68962032</v>
      </c>
      <c r="AP24" s="26">
        <f t="shared" si="3"/>
        <v>103703774.97852314</v>
      </c>
      <c r="AQ24" s="26">
        <f t="shared" si="3"/>
        <v>130341355.88455331</v>
      </c>
      <c r="AR24" s="26">
        <f t="shared" si="3"/>
        <v>135531186.77236798</v>
      </c>
      <c r="AS24" s="69" t="s">
        <v>256</v>
      </c>
      <c r="AT24" s="69" t="s">
        <v>256</v>
      </c>
      <c r="AU24" s="69" t="s">
        <v>256</v>
      </c>
      <c r="AV24" s="69" t="s">
        <v>256</v>
      </c>
      <c r="AW24" s="69" t="s">
        <v>256</v>
      </c>
      <c r="AX24" s="69" t="s">
        <v>256</v>
      </c>
      <c r="AY24" s="69" t="s">
        <v>256</v>
      </c>
      <c r="AZ24" s="69" t="s">
        <v>256</v>
      </c>
    </row>
    <row r="26" spans="1:52" s="119" customFormat="1" ht="15.5" x14ac:dyDescent="0.35">
      <c r="A26" s="173" t="s">
        <v>50</v>
      </c>
      <c r="B26" s="119" t="s">
        <v>96</v>
      </c>
      <c r="E26" s="174" t="s">
        <v>256</v>
      </c>
      <c r="F26" s="174" t="s">
        <v>256</v>
      </c>
      <c r="G26" s="174" t="s">
        <v>256</v>
      </c>
      <c r="H26" s="174" t="s">
        <v>256</v>
      </c>
      <c r="I26" s="174" t="s">
        <v>256</v>
      </c>
      <c r="J26" s="174" t="s">
        <v>256</v>
      </c>
      <c r="K26" s="174" t="s">
        <v>256</v>
      </c>
      <c r="L26" s="174" t="s">
        <v>256</v>
      </c>
      <c r="M26" s="174" t="s">
        <v>256</v>
      </c>
      <c r="N26" s="174" t="s">
        <v>256</v>
      </c>
      <c r="O26" s="174" t="s">
        <v>256</v>
      </c>
      <c r="P26" s="174" t="s">
        <v>256</v>
      </c>
      <c r="Q26" s="174" t="s">
        <v>256</v>
      </c>
      <c r="R26" s="174" t="s">
        <v>256</v>
      </c>
      <c r="S26" s="174" t="s">
        <v>256</v>
      </c>
      <c r="T26" s="174" t="s">
        <v>256</v>
      </c>
      <c r="U26" s="174" t="s">
        <v>256</v>
      </c>
      <c r="V26" s="174" t="s">
        <v>256</v>
      </c>
      <c r="W26" s="174" t="s">
        <v>256</v>
      </c>
      <c r="X26" s="174" t="s">
        <v>256</v>
      </c>
      <c r="Y26" s="174" t="s">
        <v>256</v>
      </c>
      <c r="Z26" s="90">
        <f t="shared" ref="Z26:AQ26" si="4">Z14+Z24</f>
        <v>122943709.28836936</v>
      </c>
      <c r="AA26" s="90">
        <f t="shared" si="4"/>
        <v>122062397.87571168</v>
      </c>
      <c r="AB26" s="90">
        <f t="shared" si="4"/>
        <v>122645051.50011116</v>
      </c>
      <c r="AC26" s="90">
        <f t="shared" si="4"/>
        <v>79249999.512031406</v>
      </c>
      <c r="AD26" s="90">
        <f t="shared" si="4"/>
        <v>83395222.215876415</v>
      </c>
      <c r="AE26" s="90">
        <f t="shared" si="4"/>
        <v>95632533.896983638</v>
      </c>
      <c r="AF26" s="90">
        <f t="shared" si="4"/>
        <v>87387318.730901092</v>
      </c>
      <c r="AG26" s="90">
        <f t="shared" si="4"/>
        <v>90952864.507604912</v>
      </c>
      <c r="AH26" s="90">
        <f t="shared" si="4"/>
        <v>133870500.41665773</v>
      </c>
      <c r="AI26" s="90">
        <f t="shared" si="4"/>
        <v>119220252.1473684</v>
      </c>
      <c r="AJ26" s="90">
        <f t="shared" si="4"/>
        <v>169462904.90496835</v>
      </c>
      <c r="AK26" s="90">
        <f t="shared" si="4"/>
        <v>126708424.84050378</v>
      </c>
      <c r="AL26" s="90">
        <f t="shared" si="4"/>
        <v>148356555.53455821</v>
      </c>
      <c r="AM26" s="90">
        <f t="shared" si="4"/>
        <v>147188080.491079</v>
      </c>
      <c r="AN26" s="90">
        <f t="shared" si="4"/>
        <v>153777922.47329077</v>
      </c>
      <c r="AO26" s="90">
        <f t="shared" si="4"/>
        <v>152956756.48900843</v>
      </c>
      <c r="AP26" s="90">
        <f t="shared" si="4"/>
        <v>113222652.10191721</v>
      </c>
      <c r="AQ26" s="90">
        <f t="shared" si="4"/>
        <v>139749100.25459626</v>
      </c>
      <c r="AR26" s="90">
        <f>AR14+AR24</f>
        <v>145263326.75959983</v>
      </c>
      <c r="AS26" s="174" t="s">
        <v>256</v>
      </c>
      <c r="AT26" s="174" t="s">
        <v>256</v>
      </c>
      <c r="AU26" s="174" t="s">
        <v>256</v>
      </c>
      <c r="AV26" s="174" t="s">
        <v>256</v>
      </c>
      <c r="AW26" s="174" t="s">
        <v>256</v>
      </c>
      <c r="AX26" s="174" t="s">
        <v>256</v>
      </c>
      <c r="AY26" s="174" t="s">
        <v>256</v>
      </c>
      <c r="AZ26" s="174" t="s">
        <v>256</v>
      </c>
    </row>
    <row r="27" spans="1:52" s="119" customFormat="1" ht="15.5" x14ac:dyDescent="0.35">
      <c r="A27" s="173"/>
      <c r="E27" s="174" t="e">
        <f>E26/1000000</f>
        <v>#VALUE!</v>
      </c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>
        <f t="shared" ref="Z27:AR27" si="5">Z26/1000000</f>
        <v>122.94370928836936</v>
      </c>
      <c r="AA27" s="174">
        <f t="shared" si="5"/>
        <v>122.06239787571168</v>
      </c>
      <c r="AB27" s="174">
        <f t="shared" si="5"/>
        <v>122.64505150011117</v>
      </c>
      <c r="AC27" s="174">
        <f t="shared" si="5"/>
        <v>79.249999512031408</v>
      </c>
      <c r="AD27" s="174">
        <f t="shared" si="5"/>
        <v>83.395222215876416</v>
      </c>
      <c r="AE27" s="174">
        <f t="shared" si="5"/>
        <v>95.632533896983645</v>
      </c>
      <c r="AF27" s="174">
        <f t="shared" si="5"/>
        <v>87.387318730901086</v>
      </c>
      <c r="AG27" s="174">
        <f t="shared" si="5"/>
        <v>90.952864507604914</v>
      </c>
      <c r="AH27" s="174">
        <f t="shared" si="5"/>
        <v>133.87050041665773</v>
      </c>
      <c r="AI27" s="174">
        <f t="shared" si="5"/>
        <v>119.2202521473684</v>
      </c>
      <c r="AJ27" s="174">
        <f t="shared" si="5"/>
        <v>169.46290490496835</v>
      </c>
      <c r="AK27" s="174">
        <f t="shared" si="5"/>
        <v>126.70842484050378</v>
      </c>
      <c r="AL27" s="174">
        <f t="shared" si="5"/>
        <v>148.3565555345582</v>
      </c>
      <c r="AM27" s="174">
        <f t="shared" si="5"/>
        <v>147.18808049107901</v>
      </c>
      <c r="AN27" s="174">
        <f t="shared" si="5"/>
        <v>153.77792247329077</v>
      </c>
      <c r="AO27" s="174">
        <f t="shared" si="5"/>
        <v>152.95675648900843</v>
      </c>
      <c r="AP27" s="174">
        <f t="shared" si="5"/>
        <v>113.22265210191721</v>
      </c>
      <c r="AQ27" s="174">
        <f t="shared" si="5"/>
        <v>139.74910025459627</v>
      </c>
      <c r="AR27" s="174">
        <f t="shared" si="5"/>
        <v>145.26332675959983</v>
      </c>
      <c r="AS27" s="174"/>
      <c r="AT27" s="174"/>
      <c r="AU27" s="174"/>
      <c r="AV27" s="174"/>
      <c r="AW27" s="174"/>
      <c r="AX27" s="174"/>
      <c r="AY27" s="174"/>
      <c r="AZ27" s="174"/>
    </row>
    <row r="28" spans="1:52" x14ac:dyDescent="0.35">
      <c r="B28" s="54" t="s">
        <v>533</v>
      </c>
      <c r="Z28" s="18">
        <f>Z26/Z55</f>
        <v>41.545760219316527</v>
      </c>
      <c r="AA28" s="18">
        <f t="shared" ref="AA28:AR28" si="6">AA26/AA55</f>
        <v>40.071052951024946</v>
      </c>
      <c r="AB28" s="18">
        <f t="shared" si="6"/>
        <v>39.12104136666369</v>
      </c>
      <c r="AC28" s="18">
        <f t="shared" si="6"/>
        <v>24.591516907802571</v>
      </c>
      <c r="AD28" s="18">
        <f t="shared" si="6"/>
        <v>25.20838834987633</v>
      </c>
      <c r="AE28" s="18">
        <f t="shared" si="6"/>
        <v>28.189930155494057</v>
      </c>
      <c r="AF28" s="18">
        <f t="shared" si="6"/>
        <v>25.143869912778133</v>
      </c>
      <c r="AG28" s="18">
        <f t="shared" si="6"/>
        <v>25.562818051757219</v>
      </c>
      <c r="AH28" s="18">
        <f t="shared" si="6"/>
        <v>36.773296214058881</v>
      </c>
      <c r="AI28" s="18">
        <f t="shared" si="6"/>
        <v>32.031078879083445</v>
      </c>
      <c r="AJ28" s="18">
        <f t="shared" si="6"/>
        <v>44.570541787380215</v>
      </c>
      <c r="AK28" s="18">
        <f t="shared" si="6"/>
        <v>32.646873423451211</v>
      </c>
      <c r="AL28" s="18">
        <f t="shared" si="6"/>
        <v>37.464959256178091</v>
      </c>
      <c r="AM28" s="18">
        <f t="shared" si="6"/>
        <v>36.447290150134137</v>
      </c>
      <c r="AN28" s="18">
        <f t="shared" si="6"/>
        <v>37.342240373653468</v>
      </c>
      <c r="AO28" s="18">
        <f t="shared" si="6"/>
        <v>36.435538859842744</v>
      </c>
      <c r="AP28" s="18">
        <f t="shared" si="6"/>
        <v>26.494957862705231</v>
      </c>
      <c r="AQ28" s="18">
        <f t="shared" si="6"/>
        <v>32.217884269524511</v>
      </c>
      <c r="AR28" s="18">
        <f t="shared" si="6"/>
        <v>33.113975199873764</v>
      </c>
    </row>
    <row r="30" spans="1:52" s="57" customFormat="1" x14ac:dyDescent="0.35">
      <c r="A30" s="32" t="s">
        <v>51</v>
      </c>
      <c r="B30" s="57" t="s">
        <v>229</v>
      </c>
      <c r="E30" s="60">
        <f>'CAR - Output LPJmL NPPo'!B225</f>
        <v>11210524.37647059</v>
      </c>
      <c r="F30" s="60">
        <f>'CAR - Output LPJmL NPPo'!C225</f>
        <v>11767489.05392158</v>
      </c>
      <c r="G30" s="60">
        <f>'CAR - Output LPJmL NPPo'!D225</f>
        <v>454999697.2305885</v>
      </c>
      <c r="H30" s="60">
        <f>'CAR - Output LPJmL NPPo'!E225</f>
        <v>462078646.45499974</v>
      </c>
      <c r="I30" s="60">
        <f>'CAR - Output LPJmL NPPo'!F225</f>
        <v>445310889.34147066</v>
      </c>
      <c r="J30" s="60">
        <f>'CAR - Output LPJmL NPPo'!G225</f>
        <v>489811972.32176471</v>
      </c>
      <c r="K30" s="60">
        <f>'CAR - Output LPJmL NPPo'!H225</f>
        <v>422042036.6532355</v>
      </c>
      <c r="L30" s="60">
        <f>'CAR - Output LPJmL NPPo'!I225</f>
        <v>433788764.30382395</v>
      </c>
      <c r="M30" s="60">
        <f>'CAR - Output LPJmL NPPo'!J225</f>
        <v>427029932.13088244</v>
      </c>
      <c r="N30" s="60">
        <f>'CAR - Output LPJmL NPPo'!K225</f>
        <v>431791411.02441192</v>
      </c>
      <c r="O30" s="60">
        <f>'CAR - Output LPJmL NPPo'!L225</f>
        <v>405773054.42911756</v>
      </c>
      <c r="P30" s="60">
        <f>'CAR - Output LPJmL NPPo'!M225</f>
        <v>409795046.90117663</v>
      </c>
      <c r="Q30" s="60">
        <f>'CAR - Output LPJmL NPPo'!N225</f>
        <v>380637149.0038234</v>
      </c>
      <c r="R30" s="60">
        <f>'CAR - Output LPJmL NPPo'!O225</f>
        <v>457826527.0032354</v>
      </c>
      <c r="S30" s="60">
        <f>'CAR - Output LPJmL NPPo'!P225</f>
        <v>466154761.84147048</v>
      </c>
      <c r="T30" s="60">
        <f>'CAR - Output LPJmL NPPo'!Q225</f>
        <v>422011495.36411762</v>
      </c>
      <c r="U30" s="60">
        <f>'CAR - Output LPJmL NPPo'!R225</f>
        <v>436950232.05882335</v>
      </c>
      <c r="V30" s="60">
        <f>'CAR - Output LPJmL NPPo'!S225</f>
        <v>445198911.74029434</v>
      </c>
      <c r="W30" s="60">
        <f>'CAR - Output LPJmL NPPo'!T225</f>
        <v>466259740.07911789</v>
      </c>
      <c r="X30" s="60">
        <f>'CAR - Output LPJmL NPPo'!U225</f>
        <v>445048364.34794152</v>
      </c>
      <c r="Y30" s="60">
        <f>'CAR - Output LPJmL NPPo'!V225</f>
        <v>464835192.47911751</v>
      </c>
      <c r="Z30" s="60">
        <f>'CAR - Output LPJmL NPPo'!W225</f>
        <v>431598519.31500006</v>
      </c>
      <c r="AA30" s="60">
        <f>'CAR - Output LPJmL NPPo'!X225</f>
        <v>476810071.28558815</v>
      </c>
      <c r="AB30" s="60">
        <f>'CAR - Output LPJmL NPPo'!Y225</f>
        <v>457231141.35264719</v>
      </c>
      <c r="AC30" s="60">
        <f>'CAR - Output LPJmL NPPo'!Z225</f>
        <v>468603476.34617645</v>
      </c>
      <c r="AD30" s="60">
        <f>'CAR - Output LPJmL NPPo'!AA225</f>
        <v>512475337.3111763</v>
      </c>
      <c r="AE30" s="60">
        <f>'CAR - Output LPJmL NPPo'!AB225</f>
        <v>427470375.93705893</v>
      </c>
      <c r="AF30" s="60">
        <f>'CAR - Output LPJmL NPPo'!AC225</f>
        <v>434520219.16941166</v>
      </c>
      <c r="AG30" s="60">
        <f>'CAR - Output LPJmL NPPo'!AD225</f>
        <v>488937839.76705879</v>
      </c>
      <c r="AH30" s="60">
        <f>'CAR - Output LPJmL NPPo'!AE225</f>
        <v>424943101.82205886</v>
      </c>
      <c r="AI30" s="60">
        <f>'CAR - Output LPJmL NPPo'!AF225</f>
        <v>475156352.55264705</v>
      </c>
      <c r="AJ30" s="60">
        <f>'CAR - Output LPJmL NPPo'!AG225</f>
        <v>472642332.03176486</v>
      </c>
      <c r="AK30" s="60">
        <f>'CAR - Output LPJmL NPPo'!AH225</f>
        <v>472642332.03176486</v>
      </c>
      <c r="AL30" s="60">
        <f>'CAR - Output LPJmL NPPo'!AI225</f>
        <v>463183431.24705887</v>
      </c>
      <c r="AM30" s="60">
        <f>'CAR - Output LPJmL NPPo'!AJ225</f>
        <v>414080733.98117661</v>
      </c>
      <c r="AN30" s="60">
        <f>'CAR - Output LPJmL NPPo'!AK225</f>
        <v>482213937.2276473</v>
      </c>
      <c r="AO30" s="60">
        <f>'CAR - Output LPJmL NPPo'!AL225</f>
        <v>478789984.17882335</v>
      </c>
      <c r="AP30" s="60">
        <f>'CAR - Output LPJmL NPPo'!AM225</f>
        <v>465696541.72852933</v>
      </c>
      <c r="AQ30" s="60">
        <f>'CAR - Output LPJmL NPPo'!AN225</f>
        <v>421647702.52852958</v>
      </c>
      <c r="AR30" s="60">
        <f>'CAR - Output LPJmL NPPo'!AO225</f>
        <v>477064357.06323498</v>
      </c>
      <c r="AS30" s="150" t="str">
        <f>'CAR - Output LPJmL NPPo'!AP225</f>
        <v>NA</v>
      </c>
      <c r="AT30" s="150" t="str">
        <f>'CAR - Output LPJmL NPPo'!AQ225</f>
        <v>NA</v>
      </c>
      <c r="AU30" s="150" t="str">
        <f>'CAR - Output LPJmL NPPo'!AR225</f>
        <v>NA</v>
      </c>
      <c r="AV30" s="150" t="str">
        <f>'CAR - Output LPJmL NPPo'!AS225</f>
        <v>NA</v>
      </c>
      <c r="AW30" s="150" t="str">
        <f>'CAR - Output LPJmL NPPo'!AT225</f>
        <v>NA</v>
      </c>
      <c r="AX30" s="150" t="str">
        <f>'CAR - Output LPJmL NPPo'!AU225</f>
        <v>NA</v>
      </c>
      <c r="AY30" s="150" t="str">
        <f>'CAR - Output LPJmL NPPo'!AV225</f>
        <v>NA</v>
      </c>
      <c r="AZ30" s="150" t="str">
        <f>'CAR - Output LPJmL NPPo'!AW225</f>
        <v>NA</v>
      </c>
    </row>
    <row r="31" spans="1:52" s="57" customFormat="1" ht="15.5" x14ac:dyDescent="0.35">
      <c r="A31" s="32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174">
        <f t="shared" ref="Z31:AR31" si="7">Z30/1000000</f>
        <v>431.59851931500003</v>
      </c>
      <c r="AA31" s="174">
        <f t="shared" si="7"/>
        <v>476.81007128558815</v>
      </c>
      <c r="AB31" s="174">
        <f t="shared" si="7"/>
        <v>457.23114135264717</v>
      </c>
      <c r="AC31" s="174">
        <f t="shared" si="7"/>
        <v>468.60347634617642</v>
      </c>
      <c r="AD31" s="174">
        <f t="shared" si="7"/>
        <v>512.4753373111763</v>
      </c>
      <c r="AE31" s="174">
        <f t="shared" si="7"/>
        <v>427.47037593705892</v>
      </c>
      <c r="AF31" s="174">
        <f t="shared" si="7"/>
        <v>434.52021916941163</v>
      </c>
      <c r="AG31" s="174">
        <f t="shared" si="7"/>
        <v>488.93783976705879</v>
      </c>
      <c r="AH31" s="174">
        <f t="shared" si="7"/>
        <v>424.94310182205885</v>
      </c>
      <c r="AI31" s="174">
        <f t="shared" si="7"/>
        <v>475.15635255264704</v>
      </c>
      <c r="AJ31" s="174">
        <f t="shared" si="7"/>
        <v>472.64233203176485</v>
      </c>
      <c r="AK31" s="174">
        <f t="shared" si="7"/>
        <v>472.64233203176485</v>
      </c>
      <c r="AL31" s="174">
        <f t="shared" si="7"/>
        <v>463.18343124705888</v>
      </c>
      <c r="AM31" s="174">
        <f t="shared" si="7"/>
        <v>414.08073398117659</v>
      </c>
      <c r="AN31" s="174">
        <f t="shared" si="7"/>
        <v>482.21393722764731</v>
      </c>
      <c r="AO31" s="174">
        <f t="shared" si="7"/>
        <v>478.78998417882337</v>
      </c>
      <c r="AP31" s="174">
        <f t="shared" si="7"/>
        <v>465.69654172852933</v>
      </c>
      <c r="AQ31" s="174">
        <f t="shared" si="7"/>
        <v>421.64770252852958</v>
      </c>
      <c r="AR31" s="174">
        <f t="shared" si="7"/>
        <v>477.06435706323498</v>
      </c>
      <c r="AS31" s="150"/>
      <c r="AT31" s="150"/>
      <c r="AU31" s="150"/>
      <c r="AV31" s="150"/>
      <c r="AW31" s="150"/>
      <c r="AX31" s="150"/>
      <c r="AY31" s="150"/>
      <c r="AZ31" s="150"/>
    </row>
    <row r="32" spans="1:52" x14ac:dyDescent="0.35">
      <c r="B32" s="54" t="s">
        <v>129</v>
      </c>
    </row>
    <row r="33" spans="1:136" x14ac:dyDescent="0.35">
      <c r="B33" s="54" t="s">
        <v>532</v>
      </c>
      <c r="E33" s="18">
        <f>E30/E55</f>
        <v>6.0909615534705939</v>
      </c>
      <c r="F33" s="18">
        <f t="shared" ref="F33:AR33" si="8">F30/F55</f>
        <v>6.300247595234123</v>
      </c>
      <c r="G33" s="18">
        <f t="shared" si="8"/>
        <v>240.12400815819933</v>
      </c>
      <c r="H33" s="18">
        <f t="shared" si="8"/>
        <v>240.1171938585149</v>
      </c>
      <c r="I33" s="18">
        <f t="shared" si="8"/>
        <v>227.38888540374234</v>
      </c>
      <c r="J33" s="18">
        <f t="shared" si="8"/>
        <v>245.27217752192257</v>
      </c>
      <c r="K33" s="18">
        <f t="shared" si="8"/>
        <v>206.89156611278952</v>
      </c>
      <c r="L33" s="18">
        <f t="shared" si="8"/>
        <v>207.78677607632264</v>
      </c>
      <c r="M33" s="18">
        <f t="shared" si="8"/>
        <v>199.47427131872328</v>
      </c>
      <c r="N33" s="18">
        <f t="shared" si="8"/>
        <v>196.32629325330319</v>
      </c>
      <c r="O33" s="18">
        <f t="shared" si="8"/>
        <v>179.19339706166798</v>
      </c>
      <c r="P33" s="18">
        <f t="shared" si="8"/>
        <v>175.47606568364196</v>
      </c>
      <c r="Q33" s="18">
        <f t="shared" si="8"/>
        <v>158.05109917167192</v>
      </c>
      <c r="R33" s="18">
        <f t="shared" si="8"/>
        <v>184.72799068232234</v>
      </c>
      <c r="S33" s="18">
        <f t="shared" si="8"/>
        <v>183.36891128853765</v>
      </c>
      <c r="T33" s="18">
        <f t="shared" si="8"/>
        <v>162.45200977461653</v>
      </c>
      <c r="U33" s="18">
        <f t="shared" si="8"/>
        <v>165.08373458872595</v>
      </c>
      <c r="V33" s="18">
        <f t="shared" si="8"/>
        <v>165.25737701910685</v>
      </c>
      <c r="W33" s="18">
        <f t="shared" si="8"/>
        <v>169.81242177105207</v>
      </c>
      <c r="X33" s="18">
        <f t="shared" si="8"/>
        <v>158.5644967951867</v>
      </c>
      <c r="Y33" s="18">
        <f t="shared" si="8"/>
        <v>161.484710480015</v>
      </c>
      <c r="Z33" s="18">
        <f t="shared" si="8"/>
        <v>145.84795511915917</v>
      </c>
      <c r="AA33" s="18">
        <f t="shared" si="8"/>
        <v>156.52880777847312</v>
      </c>
      <c r="AB33" s="18">
        <f t="shared" si="8"/>
        <v>145.84655618957078</v>
      </c>
      <c r="AC33" s="18">
        <f t="shared" si="8"/>
        <v>145.40909000097324</v>
      </c>
      <c r="AD33" s="18">
        <f t="shared" si="8"/>
        <v>154.90908207226525</v>
      </c>
      <c r="AE33" s="18">
        <f t="shared" si="8"/>
        <v>126.00690947067503</v>
      </c>
      <c r="AF33" s="18">
        <f t="shared" si="8"/>
        <v>125.02408843680597</v>
      </c>
      <c r="AG33" s="18">
        <f t="shared" si="8"/>
        <v>137.41875095687055</v>
      </c>
      <c r="AH33" s="18">
        <f t="shared" si="8"/>
        <v>116.72891719077428</v>
      </c>
      <c r="AI33" s="18">
        <f t="shared" si="8"/>
        <v>127.66094966565102</v>
      </c>
      <c r="AJ33" s="18">
        <f t="shared" si="8"/>
        <v>124.30994749039613</v>
      </c>
      <c r="AK33" s="18">
        <f t="shared" si="8"/>
        <v>121.77796707542494</v>
      </c>
      <c r="AL33" s="18">
        <f t="shared" si="8"/>
        <v>116.96920515093504</v>
      </c>
      <c r="AM33" s="18">
        <f t="shared" si="8"/>
        <v>102.5362964625874</v>
      </c>
      <c r="AN33" s="18">
        <f t="shared" si="8"/>
        <v>117.09709993388825</v>
      </c>
      <c r="AO33" s="18">
        <f t="shared" si="8"/>
        <v>114.05165404056288</v>
      </c>
      <c r="AP33" s="18">
        <f t="shared" si="8"/>
        <v>108.97651680865373</v>
      </c>
      <c r="AQ33" s="18">
        <f t="shared" si="8"/>
        <v>97.207043607626204</v>
      </c>
      <c r="AR33" s="18">
        <f t="shared" si="8"/>
        <v>108.75076071112832</v>
      </c>
    </row>
    <row r="35" spans="1:136" s="109" customFormat="1" x14ac:dyDescent="0.35">
      <c r="A35" s="114" t="s">
        <v>52</v>
      </c>
      <c r="B35" s="109" t="s">
        <v>97</v>
      </c>
      <c r="E35" s="114" t="s">
        <v>256</v>
      </c>
      <c r="F35" s="114" t="s">
        <v>256</v>
      </c>
      <c r="G35" s="114" t="s">
        <v>256</v>
      </c>
      <c r="H35" s="114" t="s">
        <v>256</v>
      </c>
      <c r="I35" s="114" t="s">
        <v>256</v>
      </c>
      <c r="J35" s="114" t="s">
        <v>256</v>
      </c>
      <c r="K35" s="114" t="s">
        <v>256</v>
      </c>
      <c r="L35" s="114" t="s">
        <v>256</v>
      </c>
      <c r="M35" s="114" t="s">
        <v>256</v>
      </c>
      <c r="N35" s="114" t="s">
        <v>256</v>
      </c>
      <c r="O35" s="114" t="s">
        <v>256</v>
      </c>
      <c r="P35" s="114" t="s">
        <v>256</v>
      </c>
      <c r="Q35" s="114" t="s">
        <v>256</v>
      </c>
      <c r="R35" s="114" t="s">
        <v>256</v>
      </c>
      <c r="S35" s="114" t="s">
        <v>256</v>
      </c>
      <c r="T35" s="114" t="s">
        <v>256</v>
      </c>
      <c r="U35" s="114" t="s">
        <v>256</v>
      </c>
      <c r="V35" s="114" t="s">
        <v>256</v>
      </c>
      <c r="W35" s="114" t="s">
        <v>256</v>
      </c>
      <c r="X35" s="114" t="s">
        <v>256</v>
      </c>
      <c r="Y35" s="114" t="s">
        <v>256</v>
      </c>
      <c r="Z35" s="109">
        <f t="shared" ref="Z35:AR35" si="9">Z26/Z30</f>
        <v>0.28485665215788075</v>
      </c>
      <c r="AA35" s="109">
        <f t="shared" si="9"/>
        <v>0.25599794389116776</v>
      </c>
      <c r="AB35" s="109">
        <f t="shared" si="9"/>
        <v>0.26823424830007175</v>
      </c>
      <c r="AC35" s="109">
        <f t="shared" si="9"/>
        <v>0.16911952965002378</v>
      </c>
      <c r="AD35" s="109">
        <f t="shared" si="9"/>
        <v>0.16273021576692701</v>
      </c>
      <c r="AE35" s="109">
        <f t="shared" si="9"/>
        <v>0.22371733640570371</v>
      </c>
      <c r="AF35" s="109">
        <f t="shared" si="9"/>
        <v>0.20111220347339082</v>
      </c>
      <c r="AG35" s="109">
        <f t="shared" si="9"/>
        <v>0.18602132440994329</v>
      </c>
      <c r="AH35" s="109">
        <f t="shared" si="9"/>
        <v>0.31503158856480229</v>
      </c>
      <c r="AI35" s="109">
        <f t="shared" si="9"/>
        <v>0.25090741501590019</v>
      </c>
      <c r="AJ35" s="109">
        <f t="shared" si="9"/>
        <v>0.35854364583995674</v>
      </c>
      <c r="AK35" s="109">
        <f t="shared" si="9"/>
        <v>0.26808522270067864</v>
      </c>
      <c r="AL35" s="109">
        <f t="shared" si="9"/>
        <v>0.32029763054159388</v>
      </c>
      <c r="AM35" s="109">
        <f t="shared" si="9"/>
        <v>0.35545744685085956</v>
      </c>
      <c r="AN35" s="109">
        <f t="shared" si="9"/>
        <v>0.31889978825040494</v>
      </c>
      <c r="AO35" s="109">
        <f t="shared" si="9"/>
        <v>0.31946523850398795</v>
      </c>
      <c r="AP35" s="109">
        <f t="shared" si="9"/>
        <v>0.24312538736420039</v>
      </c>
      <c r="AQ35" s="109">
        <f t="shared" si="9"/>
        <v>0.33143569718642196</v>
      </c>
      <c r="AR35" s="109">
        <f t="shared" si="9"/>
        <v>0.30449419372645598</v>
      </c>
      <c r="AS35" s="114" t="s">
        <v>256</v>
      </c>
      <c r="AT35" s="114" t="s">
        <v>256</v>
      </c>
      <c r="AU35" s="114" t="s">
        <v>256</v>
      </c>
      <c r="AV35" s="114" t="s">
        <v>256</v>
      </c>
      <c r="AW35" s="114" t="s">
        <v>256</v>
      </c>
      <c r="AX35" s="114" t="s">
        <v>256</v>
      </c>
      <c r="AY35" s="114" t="s">
        <v>256</v>
      </c>
      <c r="AZ35" s="114" t="s">
        <v>256</v>
      </c>
    </row>
    <row r="36" spans="1:136" x14ac:dyDescent="0.35">
      <c r="B36" s="54" t="s">
        <v>129</v>
      </c>
    </row>
    <row r="37" spans="1:136" ht="15" thickBot="1" x14ac:dyDescent="0.4"/>
    <row r="38" spans="1:136" ht="15" thickTop="1" x14ac:dyDescent="0.35"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</row>
    <row r="39" spans="1:136" x14ac:dyDescent="0.35">
      <c r="B39" s="57" t="s">
        <v>384</v>
      </c>
    </row>
    <row r="40" spans="1:136" x14ac:dyDescent="0.35">
      <c r="B40" s="57" t="s">
        <v>306</v>
      </c>
    </row>
    <row r="41" spans="1:136" x14ac:dyDescent="0.35">
      <c r="C41" s="54" t="s">
        <v>307</v>
      </c>
      <c r="E41" s="26">
        <f>'CARFAO - Data, Land Use'!R7</f>
        <v>1780</v>
      </c>
      <c r="F41" s="26">
        <f>'CARFAO - Data, Land Use'!S7</f>
        <v>1790</v>
      </c>
      <c r="G41" s="26">
        <f>'CARFAO - Data, Land Use'!T7</f>
        <v>1800</v>
      </c>
      <c r="H41" s="26">
        <f>'CARFAO - Data, Land Use'!U7</f>
        <v>1810</v>
      </c>
      <c r="I41" s="26">
        <f>'CARFAO - Data, Land Use'!V7</f>
        <v>1820</v>
      </c>
      <c r="J41" s="26">
        <f>'CARFAO - Data, Land Use'!W7</f>
        <v>1830</v>
      </c>
      <c r="K41" s="26">
        <f>'CARFAO - Data, Land Use'!X7</f>
        <v>1840</v>
      </c>
      <c r="L41" s="26">
        <f>'CARFAO - Data, Land Use'!Y7</f>
        <v>1850</v>
      </c>
      <c r="M41" s="26">
        <f>'CARFAO - Data, Land Use'!Z7</f>
        <v>1860</v>
      </c>
      <c r="N41" s="26">
        <f>'CARFAO - Data, Land Use'!AA7</f>
        <v>1870</v>
      </c>
      <c r="O41" s="26">
        <f>'CARFAO - Data, Land Use'!AB7</f>
        <v>1870</v>
      </c>
      <c r="P41" s="26">
        <f>'CARFAO - Data, Land Use'!AC7</f>
        <v>1880</v>
      </c>
      <c r="Q41" s="26">
        <f>'CARFAO - Data, Land Use'!AD7</f>
        <v>1890</v>
      </c>
      <c r="R41" s="26">
        <f>'CARFAO - Data, Land Use'!AE7</f>
        <v>1900</v>
      </c>
      <c r="S41" s="26">
        <f>'CARFAO - Data, Land Use'!AF7</f>
        <v>1900</v>
      </c>
      <c r="T41" s="26">
        <f>'CARFAO - Data, Land Use'!AG7</f>
        <v>1920</v>
      </c>
      <c r="U41" s="26">
        <f>'CARFAO - Data, Land Use'!AH7</f>
        <v>1920</v>
      </c>
      <c r="V41" s="26">
        <f>'CARFAO - Data, Land Use'!AI7</f>
        <v>1920</v>
      </c>
      <c r="W41" s="26">
        <f>'CARFAO - Data, Land Use'!AJ7</f>
        <v>1920</v>
      </c>
      <c r="X41" s="26">
        <f>'CARFAO - Data, Land Use'!AK7</f>
        <v>1920</v>
      </c>
      <c r="Y41" s="26">
        <f>'CARFAO - Data, Land Use'!AL7</f>
        <v>1920</v>
      </c>
      <c r="Z41" s="26">
        <f>'CARFAO - Data, Land Use'!AM7</f>
        <v>1930</v>
      </c>
      <c r="AA41" s="26">
        <f>'CARFAO - Data, Land Use'!AN7</f>
        <v>1930</v>
      </c>
      <c r="AB41" s="26">
        <f>'CARFAO - Data, Land Use'!AO7</f>
        <v>1930</v>
      </c>
      <c r="AC41" s="26">
        <f>'CARFAO - Data, Land Use'!AP7</f>
        <v>1930</v>
      </c>
      <c r="AD41" s="26">
        <f>'CARFAO - Data, Land Use'!AQ7</f>
        <v>1930</v>
      </c>
      <c r="AE41" s="26">
        <f>'CARFAO - Data, Land Use'!AR7</f>
        <v>1930</v>
      </c>
      <c r="AF41" s="26">
        <f>'CARFAO - Data, Land Use'!AS7</f>
        <v>1930</v>
      </c>
      <c r="AG41" s="26">
        <f>'CARFAO - Data, Land Use'!AT7</f>
        <v>1930</v>
      </c>
      <c r="AH41" s="26">
        <f>'CARFAO - Data, Land Use'!AU7</f>
        <v>1930</v>
      </c>
      <c r="AI41" s="26">
        <f>'CARFAO - Data, Land Use'!AV7</f>
        <v>1930</v>
      </c>
      <c r="AJ41" s="26">
        <f>'CARFAO - Data, Land Use'!AW7</f>
        <v>1930</v>
      </c>
      <c r="AK41" s="26">
        <f>'CARFAO - Data, Land Use'!AX7</f>
        <v>1910</v>
      </c>
      <c r="AL41" s="26">
        <f>'CARFAO - Data, Land Use'!AY7</f>
        <v>1930</v>
      </c>
      <c r="AM41" s="26">
        <f>'CARFAO - Data, Land Use'!AZ7</f>
        <v>1930</v>
      </c>
      <c r="AN41" s="26">
        <f>'CARFAO - Data, Land Use'!BA7</f>
        <v>1930</v>
      </c>
      <c r="AO41" s="26">
        <f>'CARFAO - Data, Land Use'!BB7</f>
        <v>1930</v>
      </c>
      <c r="AP41" s="26">
        <f>'CARFAO - Data, Land Use'!BC7</f>
        <v>1930</v>
      </c>
      <c r="AQ41" s="26">
        <f>'CARFAO - Data, Land Use'!BD7</f>
        <v>1950</v>
      </c>
      <c r="AR41" s="26">
        <f>'CARFAO - Data, Land Use'!BE7</f>
        <v>1800</v>
      </c>
      <c r="AS41" s="26">
        <f>'CARFAO - Data, Land Use'!BF7</f>
        <v>1800</v>
      </c>
      <c r="AT41" s="26">
        <f>'CARFAO - Data, Land Use'!BG7</f>
        <v>1800</v>
      </c>
      <c r="AU41" s="26">
        <f>'CARFAO - Data, Land Use'!BH7</f>
        <v>1800</v>
      </c>
      <c r="AV41" s="26">
        <f>'CARFAO - Data, Land Use'!BI7</f>
        <v>1800</v>
      </c>
      <c r="AW41" s="26">
        <f>'CARFAO - Data, Land Use'!BJ7</f>
        <v>1800</v>
      </c>
      <c r="AX41" s="26">
        <f>'CARFAO - Data, Land Use'!BK7</f>
        <v>1800</v>
      </c>
      <c r="AY41" s="26">
        <f>'CARFAO - Data, Land Use'!BL7</f>
        <v>1800</v>
      </c>
      <c r="AZ41" s="26">
        <f>'CARFAO - Data, Land Use'!BM7</f>
        <v>1800</v>
      </c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</row>
    <row r="42" spans="1:136" x14ac:dyDescent="0.35"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</row>
    <row r="43" spans="1:136" x14ac:dyDescent="0.35">
      <c r="C43" s="54" t="s">
        <v>94</v>
      </c>
      <c r="E43" s="26">
        <f>'CARFAO - Data, Land Use'!R6</f>
        <v>1840</v>
      </c>
      <c r="F43" s="26">
        <f>'CARFAO - Data, Land Use'!S6</f>
        <v>1850</v>
      </c>
      <c r="G43" s="26">
        <f>'CARFAO - Data, Land Use'!T6</f>
        <v>1860</v>
      </c>
      <c r="H43" s="26">
        <f>'CARFAO - Data, Land Use'!U6</f>
        <v>1870</v>
      </c>
      <c r="I43" s="26">
        <f>'CARFAO - Data, Land Use'!V6</f>
        <v>1890</v>
      </c>
      <c r="J43" s="26">
        <f>'CARFAO - Data, Land Use'!W6</f>
        <v>1900</v>
      </c>
      <c r="K43" s="26">
        <f>'CARFAO - Data, Land Use'!X6</f>
        <v>1910</v>
      </c>
      <c r="L43" s="26">
        <f>'CARFAO - Data, Land Use'!Y6</f>
        <v>1920</v>
      </c>
      <c r="M43" s="26">
        <f>'CARFAO - Data, Land Use'!Z6</f>
        <v>1930</v>
      </c>
      <c r="N43" s="26">
        <f>'CARFAO - Data, Land Use'!AA6</f>
        <v>1945</v>
      </c>
      <c r="O43" s="26">
        <f>'CARFAO - Data, Land Use'!AB6</f>
        <v>1945</v>
      </c>
      <c r="P43" s="26">
        <f>'CARFAO - Data, Land Use'!AC6</f>
        <v>1960</v>
      </c>
      <c r="Q43" s="26">
        <f>'CARFAO - Data, Land Use'!AD6</f>
        <v>1970</v>
      </c>
      <c r="R43" s="26">
        <f>'CARFAO - Data, Land Use'!AE6</f>
        <v>1982</v>
      </c>
      <c r="S43" s="26">
        <f>'CARFAO - Data, Land Use'!AF6</f>
        <v>1983</v>
      </c>
      <c r="T43" s="26">
        <f>'CARFAO - Data, Land Use'!AG6</f>
        <v>2004</v>
      </c>
      <c r="U43" s="26">
        <f>'CARFAO - Data, Land Use'!AH6</f>
        <v>2005</v>
      </c>
      <c r="V43" s="26">
        <f>'CARFAO - Data, Land Use'!AI6</f>
        <v>2006</v>
      </c>
      <c r="W43" s="26">
        <f>'CARFAO - Data, Land Use'!AJ6</f>
        <v>2006</v>
      </c>
      <c r="X43" s="26">
        <f>'CARFAO - Data, Land Use'!AK6</f>
        <v>2006</v>
      </c>
      <c r="Y43" s="26">
        <f>'CARFAO - Data, Land Use'!AL6</f>
        <v>2008</v>
      </c>
      <c r="Z43" s="26">
        <f>'CARFAO - Data, Land Use'!AM6</f>
        <v>2020</v>
      </c>
      <c r="AA43" s="26">
        <f>'CARFAO - Data, Land Use'!AN6</f>
        <v>2020</v>
      </c>
      <c r="AB43" s="26">
        <f>'CARFAO - Data, Land Use'!AO6</f>
        <v>2020</v>
      </c>
      <c r="AC43" s="26">
        <f>'CARFAO - Data, Land Use'!AP6</f>
        <v>2020</v>
      </c>
      <c r="AD43" s="26">
        <f>'CARFAO - Data, Land Use'!AQ6</f>
        <v>2022</v>
      </c>
      <c r="AE43" s="26">
        <f>'CARFAO - Data, Land Use'!AR6</f>
        <v>2023</v>
      </c>
      <c r="AF43" s="26">
        <f>'CARFAO - Data, Land Use'!AS6</f>
        <v>2024</v>
      </c>
      <c r="AG43" s="26">
        <f>'CARFAO - Data, Land Use'!AT6</f>
        <v>2024</v>
      </c>
      <c r="AH43" s="26">
        <f>'CARFAO - Data, Land Use'!AU6</f>
        <v>2024</v>
      </c>
      <c r="AI43" s="26">
        <f>'CARFAO - Data, Land Use'!AV6</f>
        <v>2024</v>
      </c>
      <c r="AJ43" s="26">
        <f>'CARFAO - Data, Land Use'!AW6</f>
        <v>2024</v>
      </c>
      <c r="AK43" s="26">
        <f>'CARFAO - Data, Land Use'!AX6</f>
        <v>1995</v>
      </c>
      <c r="AL43" s="26">
        <f>'CARFAO - Data, Land Use'!AY6</f>
        <v>2015</v>
      </c>
      <c r="AM43" s="26">
        <f>'CARFAO - Data, Land Use'!AZ6</f>
        <v>2015</v>
      </c>
      <c r="AN43" s="26">
        <f>'CARFAO - Data, Land Use'!BA6</f>
        <v>2010</v>
      </c>
      <c r="AO43" s="26">
        <f>'CARFAO - Data, Land Use'!BB6</f>
        <v>2010</v>
      </c>
      <c r="AP43" s="26">
        <f>'CARFAO - Data, Land Use'!BC6</f>
        <v>2010</v>
      </c>
      <c r="AQ43" s="26">
        <f>'CARFAO - Data, Land Use'!BD6</f>
        <v>2030</v>
      </c>
      <c r="AR43" s="26">
        <f>'CARFAO - Data, Land Use'!BE6</f>
        <v>1880</v>
      </c>
      <c r="AS43" s="26">
        <f>'CARFAO - Data, Land Use'!BF6</f>
        <v>1880</v>
      </c>
      <c r="AT43" s="26">
        <f>'CARFAO - Data, Land Use'!BG6</f>
        <v>1880</v>
      </c>
      <c r="AU43" s="26">
        <f>'CARFAO - Data, Land Use'!BH6</f>
        <v>1880</v>
      </c>
      <c r="AV43" s="26">
        <f>'CARFAO - Data, Land Use'!BI6</f>
        <v>1880</v>
      </c>
      <c r="AW43" s="26">
        <f>'CARFAO - Data, Land Use'!BJ6</f>
        <v>1880</v>
      </c>
      <c r="AX43" s="26">
        <f>'CARFAO - Data, Land Use'!BK6</f>
        <v>1880</v>
      </c>
      <c r="AY43" s="26">
        <f>'CARFAO - Data, Land Use'!BL6</f>
        <v>1880</v>
      </c>
      <c r="AZ43" s="26">
        <f>'CARFAO - Data, Land Use'!BM6</f>
        <v>1880</v>
      </c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</row>
    <row r="44" spans="1:136" x14ac:dyDescent="0.35"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</row>
    <row r="45" spans="1:136" x14ac:dyDescent="0.35">
      <c r="C45" s="54" t="s">
        <v>308</v>
      </c>
      <c r="E45" s="26">
        <f>'CARFAO - Data, Land Use'!R5</f>
        <v>4840</v>
      </c>
      <c r="F45" s="26">
        <f>'CARFAO - Data, Land Use'!S5</f>
        <v>4850</v>
      </c>
      <c r="G45" s="26">
        <f>'CARFAO - Data, Land Use'!T5</f>
        <v>4860</v>
      </c>
      <c r="H45" s="26">
        <f>'CARFAO - Data, Land Use'!U5</f>
        <v>4870</v>
      </c>
      <c r="I45" s="26">
        <f>'CARFAO - Data, Land Use'!V5</f>
        <v>4890</v>
      </c>
      <c r="J45" s="26">
        <f>'CARFAO - Data, Land Use'!W5</f>
        <v>4900</v>
      </c>
      <c r="K45" s="26">
        <f>'CARFAO - Data, Land Use'!X5</f>
        <v>4910</v>
      </c>
      <c r="L45" s="26">
        <f>'CARFAO - Data, Land Use'!Y5</f>
        <v>4920</v>
      </c>
      <c r="M45" s="26">
        <f>'CARFAO - Data, Land Use'!Z5</f>
        <v>4930</v>
      </c>
      <c r="N45" s="26">
        <f>'CARFAO - Data, Land Use'!AA5</f>
        <v>4945</v>
      </c>
      <c r="O45" s="26">
        <f>'CARFAO - Data, Land Use'!AB5</f>
        <v>4945</v>
      </c>
      <c r="P45" s="26">
        <f>'CARFAO - Data, Land Use'!AC5</f>
        <v>4960</v>
      </c>
      <c r="Q45" s="26">
        <f>'CARFAO - Data, Land Use'!AD5</f>
        <v>4970</v>
      </c>
      <c r="R45" s="26">
        <f>'CARFAO - Data, Land Use'!AE5</f>
        <v>4982</v>
      </c>
      <c r="S45" s="26">
        <f>'CARFAO - Data, Land Use'!AF5</f>
        <v>4983</v>
      </c>
      <c r="T45" s="26">
        <f>'CARFAO - Data, Land Use'!AG5</f>
        <v>5004</v>
      </c>
      <c r="U45" s="26">
        <f>'CARFAO - Data, Land Use'!AH5</f>
        <v>5005</v>
      </c>
      <c r="V45" s="26">
        <f>'CARFAO - Data, Land Use'!AI5</f>
        <v>5006</v>
      </c>
      <c r="W45" s="26">
        <f>'CARFAO - Data, Land Use'!AJ5</f>
        <v>5006</v>
      </c>
      <c r="X45" s="26">
        <f>'CARFAO - Data, Land Use'!AK5</f>
        <v>5006</v>
      </c>
      <c r="Y45" s="26">
        <f>'CARFAO - Data, Land Use'!AL5</f>
        <v>5008</v>
      </c>
      <c r="Z45" s="26">
        <f>'CARFAO - Data, Land Use'!AM5</f>
        <v>5020</v>
      </c>
      <c r="AA45" s="26">
        <f>'CARFAO - Data, Land Use'!AN5</f>
        <v>5020</v>
      </c>
      <c r="AB45" s="26">
        <f>'CARFAO - Data, Land Use'!AO5</f>
        <v>5020</v>
      </c>
      <c r="AC45" s="26">
        <f>'CARFAO - Data, Land Use'!AP5</f>
        <v>5010</v>
      </c>
      <c r="AD45" s="26">
        <f>'CARFAO - Data, Land Use'!AQ5</f>
        <v>5022</v>
      </c>
      <c r="AE45" s="26">
        <f>'CARFAO - Data, Land Use'!AR5</f>
        <v>5123</v>
      </c>
      <c r="AF45" s="26">
        <f>'CARFAO - Data, Land Use'!AS5</f>
        <v>5149</v>
      </c>
      <c r="AG45" s="26">
        <f>'CARFAO - Data, Land Use'!AT5</f>
        <v>5149</v>
      </c>
      <c r="AH45" s="26">
        <f>'CARFAO - Data, Land Use'!AU5</f>
        <v>5149</v>
      </c>
      <c r="AI45" s="26">
        <f>'CARFAO - Data, Land Use'!AV5</f>
        <v>5149</v>
      </c>
      <c r="AJ45" s="26">
        <f>'CARFAO - Data, Land Use'!AW5</f>
        <v>5149</v>
      </c>
      <c r="AK45" s="26">
        <f>'CARFAO - Data, Land Use'!AX5</f>
        <v>5195</v>
      </c>
      <c r="AL45" s="26">
        <f>'CARFAO - Data, Land Use'!AY5</f>
        <v>5215</v>
      </c>
      <c r="AM45" s="26">
        <f>'CARFAO - Data, Land Use'!AZ5</f>
        <v>5215</v>
      </c>
      <c r="AN45" s="26">
        <f>'CARFAO - Data, Land Use'!BA5</f>
        <v>5210</v>
      </c>
      <c r="AO45" s="26">
        <f>'CARFAO - Data, Land Use'!BB5</f>
        <v>5210</v>
      </c>
      <c r="AP45" s="26">
        <f>'CARFAO - Data, Land Use'!BC5</f>
        <v>5210</v>
      </c>
      <c r="AQ45" s="26">
        <f>'CARFAO - Data, Land Use'!BD5</f>
        <v>5230</v>
      </c>
      <c r="AR45" s="26">
        <f>'CARFAO - Data, Land Use'!BE5</f>
        <v>5080</v>
      </c>
      <c r="AS45" s="26">
        <f>'CARFAO - Data, Land Use'!BF5</f>
        <v>5080</v>
      </c>
      <c r="AT45" s="26">
        <f>'CARFAO - Data, Land Use'!BG5</f>
        <v>5080</v>
      </c>
      <c r="AU45" s="26">
        <f>'CARFAO - Data, Land Use'!BH5</f>
        <v>5080</v>
      </c>
      <c r="AV45" s="26">
        <f>'CARFAO - Data, Land Use'!BI5</f>
        <v>5080</v>
      </c>
      <c r="AW45" s="26">
        <f>'CARFAO - Data, Land Use'!BJ5</f>
        <v>5080</v>
      </c>
      <c r="AX45" s="26">
        <f>'CARFAO - Data, Land Use'!BK5</f>
        <v>5080</v>
      </c>
      <c r="AY45" s="26">
        <f>'CARFAO - Data, Land Use'!BL5</f>
        <v>5080</v>
      </c>
      <c r="AZ45" s="26">
        <f>'CARFAO - Data, Land Use'!BM5</f>
        <v>5080</v>
      </c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</row>
    <row r="46" spans="1:136" x14ac:dyDescent="0.35"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</row>
    <row r="47" spans="1:136" x14ac:dyDescent="0.35">
      <c r="B47" s="54" t="s">
        <v>305</v>
      </c>
      <c r="E47" s="26">
        <f>'CARFAO - Data, Land Use'!R15</f>
        <v>0</v>
      </c>
      <c r="F47" s="26">
        <f>'CARFAO - Data, Land Use'!S15</f>
        <v>0</v>
      </c>
      <c r="G47" s="26">
        <f>'CARFAO - Data, Land Use'!T15</f>
        <v>0</v>
      </c>
      <c r="H47" s="26">
        <f>'CARFAO - Data, Land Use'!U15</f>
        <v>0</v>
      </c>
      <c r="I47" s="26">
        <f>'CARFAO - Data, Land Use'!V15</f>
        <v>0</v>
      </c>
      <c r="J47" s="26">
        <f>'CARFAO - Data, Land Use'!W15</f>
        <v>0</v>
      </c>
      <c r="K47" s="26">
        <f>'CARFAO - Data, Land Use'!X15</f>
        <v>0</v>
      </c>
      <c r="L47" s="26">
        <f>'CARFAO - Data, Land Use'!Y15</f>
        <v>0</v>
      </c>
      <c r="M47" s="26">
        <f>'CARFAO - Data, Land Use'!Z15</f>
        <v>0</v>
      </c>
      <c r="N47" s="26">
        <f>'CARFAO - Data, Land Use'!AA15</f>
        <v>0.1</v>
      </c>
      <c r="O47" s="26">
        <f>'CARFAO - Data, Land Use'!AB15</f>
        <v>0.1</v>
      </c>
      <c r="P47" s="26">
        <f>'CARFAO - Data, Land Use'!AC15</f>
        <v>0.1</v>
      </c>
      <c r="Q47" s="26">
        <f>'CARFAO - Data, Land Use'!AD15</f>
        <v>0.1</v>
      </c>
      <c r="R47" s="26">
        <f>'CARFAO - Data, Land Use'!AE15</f>
        <v>0.1</v>
      </c>
      <c r="S47" s="26">
        <f>'CARFAO - Data, Land Use'!AF15</f>
        <v>0.1</v>
      </c>
      <c r="T47" s="26">
        <f>'CARFAO - Data, Land Use'!AG15</f>
        <v>0.1</v>
      </c>
      <c r="U47" s="26">
        <f>'CARFAO - Data, Land Use'!AH15</f>
        <v>0.1</v>
      </c>
      <c r="V47" s="26">
        <f>'CARFAO - Data, Land Use'!AI15</f>
        <v>0.1</v>
      </c>
      <c r="W47" s="26">
        <f>'CARFAO - Data, Land Use'!AJ15</f>
        <v>0.1</v>
      </c>
      <c r="X47" s="26">
        <f>'CARFAO - Data, Land Use'!AK15</f>
        <v>0.5</v>
      </c>
      <c r="Y47" s="26">
        <f>'CARFAO - Data, Land Use'!AL15</f>
        <v>0.5</v>
      </c>
      <c r="Z47" s="26">
        <f>'CARFAO - Data, Land Use'!AM15</f>
        <v>0.5</v>
      </c>
      <c r="AA47" s="26">
        <f>'CARFAO - Data, Land Use'!AN15</f>
        <v>1</v>
      </c>
      <c r="AB47" s="26">
        <f>'CARFAO - Data, Land Use'!AO15</f>
        <v>1</v>
      </c>
      <c r="AC47" s="26">
        <f>'CARFAO - Data, Land Use'!AP15</f>
        <v>1</v>
      </c>
      <c r="AD47" s="26">
        <f>'CARFAO - Data, Land Use'!AQ15</f>
        <v>1</v>
      </c>
      <c r="AE47" s="26">
        <f>'CARFAO - Data, Land Use'!AR15</f>
        <v>1</v>
      </c>
      <c r="AF47" s="26">
        <f>'CARFAO - Data, Land Use'!AS15</f>
        <v>1</v>
      </c>
      <c r="AG47" s="26">
        <f>'CARFAO - Data, Land Use'!AT15</f>
        <v>1</v>
      </c>
      <c r="AH47" s="26">
        <f>'CARFAO - Data, Land Use'!AU15</f>
        <v>1</v>
      </c>
      <c r="AI47" s="26">
        <f>'CARFAO - Data, Land Use'!AV15</f>
        <v>1</v>
      </c>
      <c r="AJ47" s="26">
        <f>'CARFAO - Data, Land Use'!AW15</f>
        <v>1</v>
      </c>
      <c r="AK47" s="26">
        <f>'CARFAO - Data, Land Use'!AX15</f>
        <v>1</v>
      </c>
      <c r="AL47" s="26">
        <f>'CARFAO - Data, Land Use'!AY15</f>
        <v>1</v>
      </c>
      <c r="AM47" s="26">
        <f>'CARFAO - Data, Land Use'!AZ15</f>
        <v>1</v>
      </c>
      <c r="AN47" s="26">
        <f>'CARFAO - Data, Land Use'!BA15</f>
        <v>1</v>
      </c>
      <c r="AO47" s="26">
        <f>'CARFAO - Data, Land Use'!BB15</f>
        <v>1</v>
      </c>
      <c r="AP47" s="26">
        <f>'CARFAO - Data, Land Use'!BC15</f>
        <v>1</v>
      </c>
      <c r="AQ47" s="26">
        <f>'CARFAO - Data, Land Use'!BD15</f>
        <v>1</v>
      </c>
      <c r="AR47" s="26">
        <f>'CARFAO - Data, Land Use'!BE15</f>
        <v>1</v>
      </c>
      <c r="AS47" s="26">
        <f>'CARFAO - Data, Land Use'!BF15</f>
        <v>1</v>
      </c>
      <c r="AT47" s="26">
        <f>'CARFAO - Data, Land Use'!BG15</f>
        <v>1</v>
      </c>
      <c r="AU47" s="26">
        <f>'CARFAO - Data, Land Use'!BH15</f>
        <v>1</v>
      </c>
      <c r="AV47" s="26">
        <f>'CARFAO - Data, Land Use'!BI15</f>
        <v>1</v>
      </c>
      <c r="AW47" s="26">
        <f>'CARFAO - Data, Land Use'!BJ15</f>
        <v>1</v>
      </c>
      <c r="AX47" s="26">
        <f>'CARFAO - Data, Land Use'!BK15</f>
        <v>1</v>
      </c>
      <c r="AY47" s="26">
        <f>'CARFAO - Data, Land Use'!BL15</f>
        <v>1</v>
      </c>
      <c r="AZ47" s="26">
        <f>'CARFAO - Data, Land Use'!BM15</f>
        <v>1</v>
      </c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</row>
    <row r="48" spans="1:136" x14ac:dyDescent="0.35"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</row>
    <row r="49" spans="1:136" s="258" customFormat="1" x14ac:dyDescent="0.35">
      <c r="B49" s="258" t="s">
        <v>304</v>
      </c>
    </row>
    <row r="50" spans="1:136" x14ac:dyDescent="0.35"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</row>
    <row r="51" spans="1:136" x14ac:dyDescent="0.35"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</row>
    <row r="52" spans="1:136" s="258" customFormat="1" x14ac:dyDescent="0.35">
      <c r="A52" s="258">
        <v>19</v>
      </c>
      <c r="B52" s="258" t="s">
        <v>523</v>
      </c>
      <c r="C52" s="258" t="s">
        <v>312</v>
      </c>
      <c r="D52" s="258" t="s">
        <v>311</v>
      </c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</row>
    <row r="53" spans="1:136" x14ac:dyDescent="0.35">
      <c r="A53" s="54"/>
    </row>
    <row r="54" spans="1:136" s="56" customFormat="1" x14ac:dyDescent="0.35">
      <c r="B54" s="56" t="s">
        <v>309</v>
      </c>
      <c r="C54" s="56" t="s">
        <v>310</v>
      </c>
      <c r="E54" s="54">
        <v>1840.518</v>
      </c>
      <c r="F54" s="54">
        <v>1867.7819999999999</v>
      </c>
      <c r="G54" s="54">
        <v>1894.8530000000001</v>
      </c>
      <c r="H54" s="54">
        <v>1924.3879999999999</v>
      </c>
      <c r="I54" s="54">
        <v>1958.367</v>
      </c>
      <c r="J54" s="54">
        <v>1997.0139999999999</v>
      </c>
      <c r="K54" s="54">
        <v>2039.9190000000001</v>
      </c>
      <c r="L54" s="54">
        <v>2087.663</v>
      </c>
      <c r="M54" s="54">
        <v>2140.777</v>
      </c>
      <c r="N54" s="54">
        <v>2199.3560000000002</v>
      </c>
      <c r="O54" s="54">
        <v>2264.442</v>
      </c>
      <c r="P54" s="54">
        <v>2335.3330000000001</v>
      </c>
      <c r="Q54" s="54">
        <v>2408.317</v>
      </c>
      <c r="R54" s="54">
        <v>2478.3820000000001</v>
      </c>
      <c r="S54" s="54">
        <v>2542.1689999999999</v>
      </c>
      <c r="T54" s="54">
        <v>2597.761</v>
      </c>
      <c r="U54" s="54">
        <v>2646.84</v>
      </c>
      <c r="V54" s="54">
        <v>2693.973</v>
      </c>
      <c r="W54" s="54">
        <v>2745.7339999999999</v>
      </c>
      <c r="X54" s="54">
        <v>2806.7339999999999</v>
      </c>
      <c r="Y54" s="54">
        <v>2878.509</v>
      </c>
      <c r="Z54" s="54">
        <v>2959.2359999999999</v>
      </c>
      <c r="AA54" s="54">
        <v>3046.1489999999999</v>
      </c>
      <c r="AB54" s="54">
        <v>3135.0149999999999</v>
      </c>
      <c r="AC54" s="54">
        <v>3222.6559999999999</v>
      </c>
      <c r="AD54" s="54">
        <v>3308.2330000000002</v>
      </c>
      <c r="AE54" s="54">
        <v>3392.4360000000001</v>
      </c>
      <c r="AF54" s="54">
        <v>3475.4920000000002</v>
      </c>
      <c r="AG54" s="54">
        <v>3558.0140000000001</v>
      </c>
      <c r="AH54" s="54">
        <v>3640.4270000000001</v>
      </c>
      <c r="AI54" s="54">
        <v>3722.018</v>
      </c>
      <c r="AJ54" s="54">
        <v>3802.1280000000002</v>
      </c>
      <c r="AK54" s="54">
        <v>3881.181</v>
      </c>
      <c r="AL54" s="54">
        <v>3959.875</v>
      </c>
      <c r="AM54" s="54">
        <v>4038.3820000000001</v>
      </c>
      <c r="AN54" s="54">
        <v>4118.0690000000004</v>
      </c>
      <c r="AO54" s="54">
        <v>4198.01</v>
      </c>
      <c r="AP54" s="54">
        <v>4273.366</v>
      </c>
      <c r="AQ54" s="54">
        <v>4337.625</v>
      </c>
      <c r="AR54" s="54">
        <v>4386.768</v>
      </c>
      <c r="AS54" s="54">
        <v>4418.6369999999997</v>
      </c>
      <c r="AT54" s="54">
        <v>4436.4160000000002</v>
      </c>
      <c r="AU54" s="54">
        <v>4447.9440000000004</v>
      </c>
      <c r="AV54" s="54">
        <v>4464.1750000000002</v>
      </c>
      <c r="AW54" s="54">
        <v>4493.17</v>
      </c>
      <c r="AX54" s="54">
        <v>4537.6859999999997</v>
      </c>
      <c r="AY54" s="54">
        <v>4596.0230000000001</v>
      </c>
      <c r="AZ54" s="54">
        <v>4666.3680000000004</v>
      </c>
      <c r="BA54" s="54">
        <v>4745.1850000000004</v>
      </c>
      <c r="BB54" s="54">
        <v>4829.7669999999998</v>
      </c>
      <c r="BC54" s="54">
        <v>4919.9809999999998</v>
      </c>
      <c r="BD54" s="54">
        <v>5016.6779999999999</v>
      </c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</row>
    <row r="55" spans="1:136" x14ac:dyDescent="0.35">
      <c r="B55" s="54" t="s">
        <v>528</v>
      </c>
      <c r="C55" s="54" t="s">
        <v>531</v>
      </c>
      <c r="E55" s="26">
        <f>E54*1000</f>
        <v>1840518</v>
      </c>
      <c r="F55" s="26">
        <f t="shared" ref="F55:AZ55" si="10">F54*1000</f>
        <v>1867782</v>
      </c>
      <c r="G55" s="26">
        <f t="shared" si="10"/>
        <v>1894853</v>
      </c>
      <c r="H55" s="26">
        <f t="shared" si="10"/>
        <v>1924388</v>
      </c>
      <c r="I55" s="26">
        <f t="shared" si="10"/>
        <v>1958367</v>
      </c>
      <c r="J55" s="26">
        <f t="shared" si="10"/>
        <v>1997014</v>
      </c>
      <c r="K55" s="26">
        <f t="shared" si="10"/>
        <v>2039919</v>
      </c>
      <c r="L55" s="26">
        <f t="shared" si="10"/>
        <v>2087663</v>
      </c>
      <c r="M55" s="26">
        <f t="shared" si="10"/>
        <v>2140777</v>
      </c>
      <c r="N55" s="26">
        <f t="shared" si="10"/>
        <v>2199356</v>
      </c>
      <c r="O55" s="26">
        <f t="shared" si="10"/>
        <v>2264442</v>
      </c>
      <c r="P55" s="26">
        <f t="shared" si="10"/>
        <v>2335333</v>
      </c>
      <c r="Q55" s="26">
        <f t="shared" si="10"/>
        <v>2408317</v>
      </c>
      <c r="R55" s="26">
        <f t="shared" si="10"/>
        <v>2478382</v>
      </c>
      <c r="S55" s="26">
        <f t="shared" si="10"/>
        <v>2542169</v>
      </c>
      <c r="T55" s="26">
        <f t="shared" si="10"/>
        <v>2597761</v>
      </c>
      <c r="U55" s="26">
        <f t="shared" si="10"/>
        <v>2646840</v>
      </c>
      <c r="V55" s="26">
        <f t="shared" si="10"/>
        <v>2693973</v>
      </c>
      <c r="W55" s="26">
        <f t="shared" si="10"/>
        <v>2745734</v>
      </c>
      <c r="X55" s="26">
        <f t="shared" si="10"/>
        <v>2806734</v>
      </c>
      <c r="Y55" s="26">
        <f t="shared" si="10"/>
        <v>2878509</v>
      </c>
      <c r="Z55" s="26">
        <f t="shared" si="10"/>
        <v>2959236</v>
      </c>
      <c r="AA55" s="26">
        <f t="shared" si="10"/>
        <v>3046149</v>
      </c>
      <c r="AB55" s="26">
        <f t="shared" si="10"/>
        <v>3135015</v>
      </c>
      <c r="AC55" s="26">
        <f t="shared" si="10"/>
        <v>3222656</v>
      </c>
      <c r="AD55" s="26">
        <f t="shared" si="10"/>
        <v>3308233</v>
      </c>
      <c r="AE55" s="26">
        <f t="shared" si="10"/>
        <v>3392436</v>
      </c>
      <c r="AF55" s="26">
        <f t="shared" si="10"/>
        <v>3475492</v>
      </c>
      <c r="AG55" s="26">
        <f t="shared" si="10"/>
        <v>3558014</v>
      </c>
      <c r="AH55" s="26">
        <f t="shared" si="10"/>
        <v>3640427</v>
      </c>
      <c r="AI55" s="26">
        <f t="shared" si="10"/>
        <v>3722018</v>
      </c>
      <c r="AJ55" s="26">
        <f t="shared" si="10"/>
        <v>3802128</v>
      </c>
      <c r="AK55" s="26">
        <f t="shared" si="10"/>
        <v>3881181</v>
      </c>
      <c r="AL55" s="26">
        <f t="shared" si="10"/>
        <v>3959875</v>
      </c>
      <c r="AM55" s="26">
        <f t="shared" si="10"/>
        <v>4038382</v>
      </c>
      <c r="AN55" s="26">
        <f t="shared" si="10"/>
        <v>4118069.0000000005</v>
      </c>
      <c r="AO55" s="26">
        <f t="shared" si="10"/>
        <v>4198010</v>
      </c>
      <c r="AP55" s="26">
        <f t="shared" si="10"/>
        <v>4273366</v>
      </c>
      <c r="AQ55" s="26">
        <f t="shared" si="10"/>
        <v>4337625</v>
      </c>
      <c r="AR55" s="26">
        <f t="shared" si="10"/>
        <v>4386768</v>
      </c>
      <c r="AS55" s="26">
        <f t="shared" si="10"/>
        <v>4418637</v>
      </c>
      <c r="AT55" s="26">
        <f t="shared" si="10"/>
        <v>4436416</v>
      </c>
      <c r="AU55" s="26">
        <f t="shared" si="10"/>
        <v>4447944</v>
      </c>
      <c r="AV55" s="26">
        <f t="shared" si="10"/>
        <v>4464175</v>
      </c>
      <c r="AW55" s="26">
        <f t="shared" si="10"/>
        <v>4493170</v>
      </c>
      <c r="AX55" s="26">
        <f t="shared" si="10"/>
        <v>4537686</v>
      </c>
      <c r="AY55" s="26">
        <f t="shared" si="10"/>
        <v>4596023</v>
      </c>
      <c r="AZ55" s="26">
        <f t="shared" si="10"/>
        <v>4666368</v>
      </c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</row>
    <row r="56" spans="1:136" x14ac:dyDescent="0.35">
      <c r="E56" s="26">
        <f>E55/1000</f>
        <v>1840.518</v>
      </c>
      <c r="F56" s="26">
        <f t="shared" ref="F56:AZ56" si="11">F55/1000</f>
        <v>1867.7819999999999</v>
      </c>
      <c r="G56" s="26">
        <f t="shared" si="11"/>
        <v>1894.8530000000001</v>
      </c>
      <c r="H56" s="26">
        <f t="shared" si="11"/>
        <v>1924.3879999999999</v>
      </c>
      <c r="I56" s="26">
        <f t="shared" si="11"/>
        <v>1958.367</v>
      </c>
      <c r="J56" s="26">
        <f t="shared" si="11"/>
        <v>1997.0139999999999</v>
      </c>
      <c r="K56" s="26">
        <f t="shared" si="11"/>
        <v>2039.9190000000001</v>
      </c>
      <c r="L56" s="26">
        <f t="shared" si="11"/>
        <v>2087.663</v>
      </c>
      <c r="M56" s="26">
        <f t="shared" si="11"/>
        <v>2140.777</v>
      </c>
      <c r="N56" s="26">
        <f t="shared" si="11"/>
        <v>2199.3560000000002</v>
      </c>
      <c r="O56" s="26">
        <f t="shared" si="11"/>
        <v>2264.442</v>
      </c>
      <c r="P56" s="26">
        <f t="shared" si="11"/>
        <v>2335.3330000000001</v>
      </c>
      <c r="Q56" s="26">
        <f t="shared" si="11"/>
        <v>2408.317</v>
      </c>
      <c r="R56" s="26">
        <f t="shared" si="11"/>
        <v>2478.3820000000001</v>
      </c>
      <c r="S56" s="26">
        <f t="shared" si="11"/>
        <v>2542.1689999999999</v>
      </c>
      <c r="T56" s="26">
        <f t="shared" si="11"/>
        <v>2597.761</v>
      </c>
      <c r="U56" s="26">
        <f t="shared" si="11"/>
        <v>2646.84</v>
      </c>
      <c r="V56" s="26">
        <f t="shared" si="11"/>
        <v>2693.973</v>
      </c>
      <c r="W56" s="26">
        <f t="shared" si="11"/>
        <v>2745.7339999999999</v>
      </c>
      <c r="X56" s="26">
        <f t="shared" si="11"/>
        <v>2806.7339999999999</v>
      </c>
      <c r="Y56" s="26">
        <f t="shared" si="11"/>
        <v>2878.509</v>
      </c>
      <c r="Z56" s="26">
        <f t="shared" si="11"/>
        <v>2959.2359999999999</v>
      </c>
      <c r="AA56" s="26">
        <f t="shared" si="11"/>
        <v>3046.1489999999999</v>
      </c>
      <c r="AB56" s="26">
        <f t="shared" si="11"/>
        <v>3135.0149999999999</v>
      </c>
      <c r="AC56" s="26">
        <f t="shared" si="11"/>
        <v>3222.6559999999999</v>
      </c>
      <c r="AD56" s="26">
        <f t="shared" si="11"/>
        <v>3308.2330000000002</v>
      </c>
      <c r="AE56" s="26">
        <f t="shared" si="11"/>
        <v>3392.4360000000001</v>
      </c>
      <c r="AF56" s="26">
        <f t="shared" si="11"/>
        <v>3475.4920000000002</v>
      </c>
      <c r="AG56" s="26">
        <f t="shared" si="11"/>
        <v>3558.0140000000001</v>
      </c>
      <c r="AH56" s="26">
        <f t="shared" si="11"/>
        <v>3640.4270000000001</v>
      </c>
      <c r="AI56" s="26">
        <f t="shared" si="11"/>
        <v>3722.018</v>
      </c>
      <c r="AJ56" s="26">
        <f t="shared" si="11"/>
        <v>3802.1280000000002</v>
      </c>
      <c r="AK56" s="26">
        <f t="shared" si="11"/>
        <v>3881.181</v>
      </c>
      <c r="AL56" s="26">
        <f t="shared" si="11"/>
        <v>3959.875</v>
      </c>
      <c r="AM56" s="26">
        <f t="shared" si="11"/>
        <v>4038.3820000000001</v>
      </c>
      <c r="AN56" s="26">
        <f t="shared" si="11"/>
        <v>4118.0690000000004</v>
      </c>
      <c r="AO56" s="26">
        <f t="shared" si="11"/>
        <v>4198.01</v>
      </c>
      <c r="AP56" s="26">
        <f t="shared" si="11"/>
        <v>4273.366</v>
      </c>
      <c r="AQ56" s="26">
        <f t="shared" si="11"/>
        <v>4337.625</v>
      </c>
      <c r="AR56" s="26">
        <f t="shared" si="11"/>
        <v>4386.768</v>
      </c>
      <c r="AS56" s="26">
        <f t="shared" si="11"/>
        <v>4418.6369999999997</v>
      </c>
      <c r="AT56" s="26">
        <f t="shared" si="11"/>
        <v>4436.4160000000002</v>
      </c>
      <c r="AU56" s="26">
        <f t="shared" si="11"/>
        <v>4447.9440000000004</v>
      </c>
      <c r="AV56" s="26">
        <f t="shared" si="11"/>
        <v>4464.1750000000002</v>
      </c>
      <c r="AW56" s="26">
        <f t="shared" si="11"/>
        <v>4493.17</v>
      </c>
      <c r="AX56" s="26">
        <f t="shared" si="11"/>
        <v>4537.6859999999997</v>
      </c>
      <c r="AY56" s="26">
        <f t="shared" si="11"/>
        <v>4596.0230000000001</v>
      </c>
      <c r="AZ56" s="26">
        <f t="shared" si="11"/>
        <v>4666.3680000000004</v>
      </c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</row>
    <row r="57" spans="1:136" x14ac:dyDescent="0.35"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</row>
    <row r="58" spans="1:136" x14ac:dyDescent="0.35"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</row>
    <row r="59" spans="1:136" x14ac:dyDescent="0.35"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</row>
    <row r="60" spans="1:136" x14ac:dyDescent="0.35"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</row>
    <row r="61" spans="1:136" x14ac:dyDescent="0.35">
      <c r="A61" t="s">
        <v>524</v>
      </c>
      <c r="B61"/>
    </row>
    <row r="62" spans="1:136" x14ac:dyDescent="0.35">
      <c r="A62" t="s">
        <v>525</v>
      </c>
      <c r="B62"/>
    </row>
    <row r="63" spans="1:136" x14ac:dyDescent="0.35">
      <c r="A63" t="s">
        <v>526</v>
      </c>
      <c r="B63"/>
    </row>
    <row r="64" spans="1:136" x14ac:dyDescent="0.35">
      <c r="A64" t="s">
        <v>527</v>
      </c>
      <c r="B64"/>
    </row>
    <row r="65" spans="1:2" x14ac:dyDescent="0.35">
      <c r="A65" t="s">
        <v>528</v>
      </c>
      <c r="B65"/>
    </row>
    <row r="66" spans="1:2" x14ac:dyDescent="0.35">
      <c r="A66"/>
      <c r="B66" t="s">
        <v>529</v>
      </c>
    </row>
    <row r="67" spans="1:2" x14ac:dyDescent="0.35">
      <c r="A67"/>
      <c r="B67" t="s">
        <v>231</v>
      </c>
    </row>
    <row r="68" spans="1:2" x14ac:dyDescent="0.35">
      <c r="A68" s="54"/>
    </row>
    <row r="69" spans="1:2" x14ac:dyDescent="0.35">
      <c r="A69" t="s">
        <v>530</v>
      </c>
      <c r="B69"/>
    </row>
    <row r="70" spans="1:2" x14ac:dyDescent="0.35">
      <c r="A70"/>
      <c r="B70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B7E80-F658-4EA0-8F96-B8C035C538FD}">
  <sheetPr>
    <tabColor theme="8"/>
  </sheetPr>
  <dimension ref="A1:BPK54"/>
  <sheetViews>
    <sheetView topLeftCell="AX1" zoomScale="75" zoomScaleNormal="75" workbookViewId="0">
      <selection activeCell="BD68" sqref="BD68"/>
    </sheetView>
  </sheetViews>
  <sheetFormatPr defaultRowHeight="14.5" x14ac:dyDescent="0.35"/>
  <cols>
    <col min="3" max="3" width="34" bestFit="1" customWidth="1"/>
    <col min="4" max="4" width="12.90625" customWidth="1"/>
    <col min="5" max="5" width="9.453125" customWidth="1"/>
    <col min="6" max="6" width="7.54296875" customWidth="1"/>
    <col min="9" max="9" width="12.453125" bestFit="1" customWidth="1"/>
    <col min="10" max="58" width="12.36328125" bestFit="1" customWidth="1"/>
  </cols>
  <sheetData>
    <row r="1" spans="1:1774" s="54" customFormat="1" ht="23" x14ac:dyDescent="0.5">
      <c r="A1" s="61" t="s">
        <v>128</v>
      </c>
      <c r="B1" s="57"/>
    </row>
    <row r="2" spans="1:1774" s="54" customFormat="1" x14ac:dyDescent="0.35">
      <c r="B2" s="57"/>
    </row>
    <row r="3" spans="1:1774" s="54" customFormat="1" ht="20" hidden="1" x14ac:dyDescent="0.4">
      <c r="A3" s="34" t="s">
        <v>98</v>
      </c>
      <c r="B3" s="57"/>
    </row>
    <row r="4" spans="1:1774" s="54" customFormat="1" hidden="1" x14ac:dyDescent="0.35">
      <c r="B4" s="57"/>
    </row>
    <row r="5" spans="1:1774" s="54" customFormat="1" hidden="1" x14ac:dyDescent="0.35">
      <c r="B5" s="57" t="s">
        <v>90</v>
      </c>
    </row>
    <row r="6" spans="1:1774" s="30" customFormat="1" hidden="1" x14ac:dyDescent="0.35">
      <c r="B6" s="35"/>
      <c r="C6" s="30" t="s">
        <v>43</v>
      </c>
      <c r="D6" s="30" t="s">
        <v>44</v>
      </c>
      <c r="E6" s="30" t="s">
        <v>45</v>
      </c>
      <c r="F6" s="30" t="s">
        <v>46</v>
      </c>
      <c r="G6" s="30" t="s">
        <v>47</v>
      </c>
      <c r="H6" s="30" t="s">
        <v>48</v>
      </c>
      <c r="I6" s="30" t="s">
        <v>11</v>
      </c>
      <c r="J6" s="30" t="s">
        <v>12</v>
      </c>
      <c r="K6" s="30" t="s">
        <v>13</v>
      </c>
      <c r="L6" s="30" t="s">
        <v>14</v>
      </c>
      <c r="M6" s="30" t="s">
        <v>15</v>
      </c>
      <c r="N6" s="30" t="s">
        <v>16</v>
      </c>
      <c r="O6" s="30" t="s">
        <v>17</v>
      </c>
      <c r="P6" s="30" t="s">
        <v>18</v>
      </c>
      <c r="Q6" s="30" t="s">
        <v>19</v>
      </c>
      <c r="R6" s="30" t="s">
        <v>20</v>
      </c>
      <c r="S6" s="30" t="s">
        <v>21</v>
      </c>
      <c r="T6" s="30" t="s">
        <v>22</v>
      </c>
      <c r="U6" s="30" t="s">
        <v>23</v>
      </c>
      <c r="V6" s="30" t="s">
        <v>24</v>
      </c>
      <c r="W6" s="30" t="s">
        <v>25</v>
      </c>
      <c r="X6" s="30" t="s">
        <v>26</v>
      </c>
      <c r="Y6" s="30" t="s">
        <v>27</v>
      </c>
      <c r="Z6" s="30" t="s">
        <v>28</v>
      </c>
      <c r="AA6" s="30" t="s">
        <v>29</v>
      </c>
      <c r="AB6" s="30" t="s">
        <v>30</v>
      </c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  <c r="RA6" s="54"/>
      <c r="RB6" s="54"/>
      <c r="RC6" s="54"/>
      <c r="RD6" s="54"/>
      <c r="RE6" s="54"/>
      <c r="RF6" s="54"/>
      <c r="RG6" s="54"/>
      <c r="RH6" s="54"/>
      <c r="RI6" s="54"/>
      <c r="RJ6" s="54"/>
      <c r="RK6" s="54"/>
      <c r="RL6" s="54"/>
      <c r="RM6" s="54"/>
      <c r="RN6" s="54"/>
      <c r="RO6" s="54"/>
      <c r="RP6" s="54"/>
      <c r="RQ6" s="54"/>
      <c r="RR6" s="54"/>
      <c r="RS6" s="54"/>
      <c r="RT6" s="54"/>
      <c r="RU6" s="54"/>
      <c r="RV6" s="54"/>
      <c r="RW6" s="54"/>
      <c r="RX6" s="54"/>
      <c r="RY6" s="54"/>
      <c r="RZ6" s="54"/>
      <c r="SA6" s="54"/>
      <c r="SB6" s="54"/>
      <c r="SC6" s="54"/>
      <c r="SD6" s="54"/>
      <c r="SE6" s="54"/>
      <c r="SF6" s="54"/>
      <c r="SG6" s="54"/>
      <c r="SH6" s="54"/>
      <c r="SI6" s="54"/>
      <c r="SJ6" s="54"/>
      <c r="SK6" s="54"/>
      <c r="SL6" s="54"/>
      <c r="SM6" s="54"/>
      <c r="SN6" s="54"/>
      <c r="SO6" s="54"/>
      <c r="SP6" s="54"/>
      <c r="SQ6" s="54"/>
      <c r="SR6" s="54"/>
      <c r="SS6" s="54"/>
      <c r="ST6" s="54"/>
      <c r="SU6" s="54"/>
      <c r="SV6" s="54"/>
      <c r="SW6" s="54"/>
      <c r="SX6" s="54"/>
      <c r="SY6" s="54"/>
      <c r="SZ6" s="54"/>
      <c r="TA6" s="54"/>
      <c r="TB6" s="54"/>
      <c r="TC6" s="54"/>
      <c r="TD6" s="54"/>
      <c r="TE6" s="54"/>
      <c r="TF6" s="54"/>
      <c r="TG6" s="54"/>
      <c r="TH6" s="54"/>
      <c r="TI6" s="54"/>
      <c r="TJ6" s="54"/>
      <c r="TK6" s="54"/>
      <c r="TL6" s="54"/>
      <c r="TM6" s="54"/>
      <c r="TN6" s="54"/>
      <c r="TO6" s="54"/>
      <c r="TP6" s="54"/>
      <c r="TQ6" s="54"/>
      <c r="TR6" s="54"/>
      <c r="TS6" s="54"/>
      <c r="TT6" s="54"/>
      <c r="TU6" s="54"/>
      <c r="TV6" s="54"/>
      <c r="TW6" s="54"/>
      <c r="TX6" s="54"/>
      <c r="TY6" s="54"/>
      <c r="TZ6" s="54"/>
      <c r="UA6" s="54"/>
      <c r="UB6" s="54"/>
      <c r="UC6" s="54"/>
      <c r="UD6" s="54"/>
      <c r="UE6" s="54"/>
      <c r="UF6" s="54"/>
      <c r="UG6" s="54"/>
      <c r="UH6" s="54"/>
      <c r="UI6" s="54"/>
      <c r="UJ6" s="54"/>
      <c r="UK6" s="54"/>
      <c r="UL6" s="54"/>
      <c r="UM6" s="54"/>
      <c r="UN6" s="54"/>
      <c r="UO6" s="54"/>
      <c r="UP6" s="54"/>
      <c r="UQ6" s="54"/>
      <c r="UR6" s="54"/>
      <c r="US6" s="54"/>
      <c r="UT6" s="54"/>
      <c r="UU6" s="54"/>
      <c r="UV6" s="54"/>
      <c r="UW6" s="54"/>
      <c r="UX6" s="54"/>
      <c r="UY6" s="54"/>
      <c r="UZ6" s="54"/>
      <c r="VA6" s="54"/>
      <c r="VB6" s="54"/>
      <c r="VC6" s="54"/>
      <c r="VD6" s="54"/>
      <c r="VE6" s="54"/>
      <c r="VF6" s="54"/>
      <c r="VG6" s="54"/>
      <c r="VH6" s="54"/>
      <c r="VI6" s="54"/>
      <c r="VJ6" s="54"/>
      <c r="VK6" s="54"/>
      <c r="VL6" s="54"/>
      <c r="VM6" s="54"/>
      <c r="VN6" s="54"/>
      <c r="VO6" s="54"/>
      <c r="VP6" s="54"/>
      <c r="VQ6" s="54"/>
      <c r="VR6" s="54"/>
      <c r="VS6" s="54"/>
      <c r="VT6" s="54"/>
      <c r="VU6" s="54"/>
      <c r="VV6" s="54"/>
      <c r="VW6" s="54"/>
      <c r="VX6" s="54"/>
      <c r="VY6" s="54"/>
      <c r="VZ6" s="54"/>
      <c r="WA6" s="54"/>
      <c r="WB6" s="54"/>
      <c r="WC6" s="54"/>
      <c r="WD6" s="54"/>
      <c r="WE6" s="54"/>
      <c r="WF6" s="54"/>
      <c r="WG6" s="54"/>
      <c r="WH6" s="54"/>
      <c r="WI6" s="54"/>
      <c r="WJ6" s="54"/>
      <c r="WK6" s="54"/>
      <c r="WL6" s="54"/>
      <c r="WM6" s="54"/>
      <c r="WN6" s="54"/>
      <c r="WO6" s="54"/>
      <c r="WP6" s="54"/>
      <c r="WQ6" s="54"/>
      <c r="WR6" s="54"/>
      <c r="WS6" s="54"/>
      <c r="WT6" s="54"/>
      <c r="WU6" s="54"/>
      <c r="WV6" s="54"/>
      <c r="WW6" s="54"/>
      <c r="WX6" s="54"/>
      <c r="WY6" s="54"/>
      <c r="WZ6" s="54"/>
      <c r="XA6" s="54"/>
      <c r="XB6" s="54"/>
      <c r="XC6" s="54"/>
      <c r="XD6" s="54"/>
      <c r="XE6" s="54"/>
      <c r="XF6" s="54"/>
      <c r="XG6" s="54"/>
      <c r="XH6" s="54"/>
      <c r="XI6" s="54"/>
      <c r="XJ6" s="54"/>
      <c r="XK6" s="54"/>
      <c r="XL6" s="54"/>
      <c r="XM6" s="54"/>
      <c r="XN6" s="54"/>
      <c r="XO6" s="54"/>
      <c r="XP6" s="54"/>
      <c r="XQ6" s="54"/>
      <c r="XR6" s="54"/>
      <c r="XS6" s="54"/>
      <c r="XT6" s="54"/>
      <c r="XU6" s="54"/>
      <c r="XV6" s="54"/>
      <c r="XW6" s="54"/>
      <c r="XX6" s="54"/>
      <c r="XY6" s="54"/>
      <c r="XZ6" s="54"/>
      <c r="YA6" s="54"/>
      <c r="YB6" s="54"/>
      <c r="YC6" s="54"/>
      <c r="YD6" s="54"/>
      <c r="YE6" s="54"/>
      <c r="YF6" s="54"/>
      <c r="YG6" s="54"/>
      <c r="YH6" s="54"/>
      <c r="YI6" s="54"/>
      <c r="YJ6" s="54"/>
      <c r="YK6" s="54"/>
      <c r="YL6" s="54"/>
      <c r="YM6" s="54"/>
      <c r="YN6" s="54"/>
      <c r="YO6" s="54"/>
      <c r="YP6" s="54"/>
      <c r="YQ6" s="54"/>
      <c r="YR6" s="54"/>
      <c r="YS6" s="54"/>
      <c r="YT6" s="54"/>
      <c r="YU6" s="54"/>
      <c r="YV6" s="54"/>
      <c r="YW6" s="54"/>
      <c r="YX6" s="54"/>
      <c r="YY6" s="54"/>
      <c r="YZ6" s="54"/>
      <c r="ZA6" s="54"/>
      <c r="ZB6" s="54"/>
      <c r="ZC6" s="54"/>
      <c r="ZD6" s="54"/>
      <c r="ZE6" s="54"/>
      <c r="ZF6" s="54"/>
      <c r="ZG6" s="54"/>
      <c r="ZH6" s="54"/>
      <c r="ZI6" s="54"/>
      <c r="ZJ6" s="54"/>
      <c r="ZK6" s="54"/>
      <c r="ZL6" s="54"/>
      <c r="ZM6" s="54"/>
      <c r="ZN6" s="54"/>
      <c r="ZO6" s="54"/>
      <c r="ZP6" s="54"/>
      <c r="ZQ6" s="54"/>
      <c r="ZR6" s="54"/>
      <c r="ZS6" s="54"/>
      <c r="ZT6" s="54"/>
      <c r="ZU6" s="54"/>
      <c r="ZV6" s="54"/>
      <c r="ZW6" s="54"/>
      <c r="ZX6" s="54"/>
      <c r="ZY6" s="54"/>
      <c r="ZZ6" s="54"/>
      <c r="AAA6" s="54"/>
      <c r="AAB6" s="54"/>
      <c r="AAC6" s="54"/>
      <c r="AAD6" s="54"/>
      <c r="AAE6" s="54"/>
      <c r="AAF6" s="54"/>
      <c r="AAG6" s="54"/>
      <c r="AAH6" s="54"/>
      <c r="AAI6" s="54"/>
      <c r="AAJ6" s="54"/>
      <c r="AAK6" s="54"/>
      <c r="AAL6" s="54"/>
      <c r="AAM6" s="54"/>
      <c r="AAN6" s="54"/>
      <c r="AAO6" s="54"/>
      <c r="AAP6" s="54"/>
      <c r="AAQ6" s="54"/>
      <c r="AAR6" s="54"/>
      <c r="AAS6" s="54"/>
      <c r="AAT6" s="54"/>
      <c r="AAU6" s="54"/>
      <c r="AAV6" s="54"/>
      <c r="AAW6" s="54"/>
      <c r="AAX6" s="54"/>
      <c r="AAY6" s="54"/>
      <c r="AAZ6" s="54"/>
      <c r="ABA6" s="54"/>
      <c r="ABB6" s="54"/>
      <c r="ABC6" s="54"/>
      <c r="ABD6" s="54"/>
      <c r="ABE6" s="54"/>
      <c r="ABF6" s="54"/>
      <c r="ABG6" s="54"/>
      <c r="ABH6" s="54"/>
      <c r="ABI6" s="54"/>
      <c r="ABJ6" s="54"/>
      <c r="ABK6" s="54"/>
      <c r="ABL6" s="54"/>
      <c r="ABM6" s="54"/>
      <c r="ABN6" s="54"/>
      <c r="ABO6" s="54"/>
      <c r="ABP6" s="54"/>
      <c r="ABQ6" s="54"/>
      <c r="ABR6" s="54"/>
      <c r="ABS6" s="54"/>
      <c r="ABT6" s="54"/>
      <c r="ABU6" s="54"/>
      <c r="ABV6" s="54"/>
      <c r="ABW6" s="54"/>
      <c r="ABX6" s="54"/>
      <c r="ABY6" s="54"/>
      <c r="ABZ6" s="54"/>
      <c r="ACA6" s="54"/>
      <c r="ACB6" s="54"/>
      <c r="ACC6" s="54"/>
      <c r="ACD6" s="54"/>
      <c r="ACE6" s="54"/>
      <c r="ACF6" s="54"/>
      <c r="ACG6" s="54"/>
      <c r="ACH6" s="54"/>
      <c r="ACI6" s="54"/>
      <c r="ACJ6" s="54"/>
      <c r="ACK6" s="54"/>
      <c r="ACL6" s="54"/>
      <c r="ACM6" s="54"/>
      <c r="ACN6" s="54"/>
      <c r="ACO6" s="54"/>
      <c r="ACP6" s="54"/>
      <c r="ACQ6" s="54"/>
      <c r="ACR6" s="54"/>
      <c r="ACS6" s="54"/>
      <c r="ACT6" s="54"/>
      <c r="ACU6" s="54"/>
      <c r="ACV6" s="54"/>
      <c r="ACW6" s="54"/>
      <c r="ACX6" s="54"/>
      <c r="ACY6" s="54"/>
      <c r="ACZ6" s="54"/>
      <c r="ADA6" s="54"/>
      <c r="ADB6" s="54"/>
      <c r="ADC6" s="54"/>
      <c r="ADD6" s="54"/>
      <c r="ADE6" s="54"/>
      <c r="ADF6" s="54"/>
      <c r="ADG6" s="54"/>
      <c r="ADH6" s="54"/>
      <c r="ADI6" s="54"/>
      <c r="ADJ6" s="54"/>
      <c r="ADK6" s="54"/>
      <c r="ADL6" s="54"/>
      <c r="ADM6" s="54"/>
      <c r="ADN6" s="54"/>
      <c r="ADO6" s="54"/>
      <c r="ADP6" s="54"/>
      <c r="ADQ6" s="54"/>
      <c r="ADR6" s="54"/>
      <c r="ADS6" s="54"/>
      <c r="ADT6" s="54"/>
      <c r="ADU6" s="54"/>
      <c r="ADV6" s="54"/>
      <c r="ADW6" s="54"/>
      <c r="ADX6" s="54"/>
      <c r="ADY6" s="54"/>
      <c r="ADZ6" s="54"/>
      <c r="AEA6" s="54"/>
      <c r="AEB6" s="54"/>
      <c r="AEC6" s="54"/>
      <c r="AED6" s="54"/>
      <c r="AEE6" s="54"/>
      <c r="AEF6" s="54"/>
      <c r="AEG6" s="54"/>
      <c r="AEH6" s="54"/>
      <c r="AEI6" s="54"/>
      <c r="AEJ6" s="54"/>
      <c r="AEK6" s="54"/>
      <c r="AEL6" s="54"/>
      <c r="AEM6" s="54"/>
      <c r="AEN6" s="54"/>
      <c r="AEO6" s="54"/>
      <c r="AEP6" s="54"/>
      <c r="AEQ6" s="54"/>
      <c r="AER6" s="54"/>
      <c r="AES6" s="54"/>
      <c r="AET6" s="54"/>
      <c r="AEU6" s="54"/>
      <c r="AEV6" s="54"/>
      <c r="AEW6" s="54"/>
      <c r="AEX6" s="54"/>
      <c r="AEY6" s="54"/>
      <c r="AEZ6" s="54"/>
      <c r="AFA6" s="54"/>
      <c r="AFB6" s="54"/>
      <c r="AFC6" s="54"/>
      <c r="AFD6" s="54"/>
      <c r="AFE6" s="54"/>
      <c r="AFF6" s="54"/>
      <c r="AFG6" s="54"/>
      <c r="AFH6" s="54"/>
      <c r="AFI6" s="54"/>
      <c r="AFJ6" s="54"/>
      <c r="AFK6" s="54"/>
      <c r="AFL6" s="54"/>
      <c r="AFM6" s="54"/>
      <c r="AFN6" s="54"/>
      <c r="AFO6" s="54"/>
      <c r="AFP6" s="54"/>
      <c r="AFQ6" s="54"/>
      <c r="AFR6" s="54"/>
      <c r="AFS6" s="54"/>
      <c r="AFT6" s="54"/>
      <c r="AFU6" s="54"/>
      <c r="AFV6" s="54"/>
      <c r="AFW6" s="54"/>
      <c r="AFX6" s="54"/>
      <c r="AFY6" s="54"/>
      <c r="AFZ6" s="54"/>
      <c r="AGA6" s="54"/>
      <c r="AGB6" s="54"/>
      <c r="AGC6" s="54"/>
      <c r="AGD6" s="54"/>
      <c r="AGE6" s="54"/>
      <c r="AGF6" s="54"/>
      <c r="AGG6" s="54"/>
      <c r="AGH6" s="54"/>
      <c r="AGI6" s="54"/>
      <c r="AGJ6" s="54"/>
      <c r="AGK6" s="54"/>
      <c r="AGL6" s="54"/>
      <c r="AGM6" s="54"/>
      <c r="AGN6" s="54"/>
      <c r="AGO6" s="54"/>
      <c r="AGP6" s="54"/>
      <c r="AGQ6" s="54"/>
      <c r="AGR6" s="54"/>
      <c r="AGS6" s="54"/>
      <c r="AGT6" s="54"/>
      <c r="AGU6" s="54"/>
      <c r="AGV6" s="54"/>
      <c r="AGW6" s="54"/>
      <c r="AGX6" s="54"/>
      <c r="AGY6" s="54"/>
      <c r="AGZ6" s="54"/>
      <c r="AHA6" s="54"/>
      <c r="AHB6" s="54"/>
      <c r="AHC6" s="54"/>
      <c r="AHD6" s="54"/>
      <c r="AHE6" s="54"/>
      <c r="AHF6" s="54"/>
      <c r="AHG6" s="54"/>
      <c r="AHH6" s="54"/>
      <c r="AHI6" s="54"/>
      <c r="AHJ6" s="54"/>
      <c r="AHK6" s="54"/>
      <c r="AHL6" s="54"/>
      <c r="AHM6" s="54"/>
      <c r="AHN6" s="54"/>
      <c r="AHO6" s="54"/>
      <c r="AHP6" s="54"/>
      <c r="AHQ6" s="54"/>
      <c r="AHR6" s="54"/>
      <c r="AHS6" s="54"/>
      <c r="AHT6" s="54"/>
      <c r="AHU6" s="54"/>
      <c r="AHV6" s="54"/>
      <c r="AHW6" s="54"/>
      <c r="AHX6" s="54"/>
      <c r="AHY6" s="54"/>
      <c r="AHZ6" s="54"/>
      <c r="AIA6" s="54"/>
      <c r="AIB6" s="54"/>
      <c r="AIC6" s="54"/>
      <c r="AID6" s="54"/>
      <c r="AIE6" s="54"/>
      <c r="AIF6" s="54"/>
      <c r="AIG6" s="54"/>
      <c r="AIH6" s="54"/>
      <c r="AII6" s="54"/>
      <c r="AIJ6" s="54"/>
      <c r="AIK6" s="54"/>
      <c r="AIL6" s="54"/>
      <c r="AIM6" s="54"/>
      <c r="AIN6" s="54"/>
      <c r="AIO6" s="54"/>
      <c r="AIP6" s="54"/>
      <c r="AIQ6" s="54"/>
      <c r="AIR6" s="54"/>
      <c r="AIS6" s="54"/>
      <c r="AIT6" s="54"/>
      <c r="AIU6" s="54"/>
      <c r="AIV6" s="54"/>
      <c r="AIW6" s="54"/>
      <c r="AIX6" s="54"/>
      <c r="AIY6" s="54"/>
      <c r="AIZ6" s="54"/>
      <c r="AJA6" s="54"/>
      <c r="AJB6" s="54"/>
      <c r="AJC6" s="54"/>
      <c r="AJD6" s="54"/>
      <c r="AJE6" s="54"/>
      <c r="AJF6" s="54"/>
      <c r="AJG6" s="54"/>
      <c r="AJH6" s="54"/>
      <c r="AJI6" s="54"/>
      <c r="AJJ6" s="54"/>
      <c r="AJK6" s="54"/>
      <c r="AJL6" s="54"/>
      <c r="AJM6" s="54"/>
      <c r="AJN6" s="54"/>
      <c r="AJO6" s="54"/>
      <c r="AJP6" s="54"/>
      <c r="AJQ6" s="54"/>
      <c r="AJR6" s="54"/>
      <c r="AJS6" s="54"/>
      <c r="AJT6" s="54"/>
      <c r="AJU6" s="54"/>
      <c r="AJV6" s="54"/>
      <c r="AJW6" s="54"/>
      <c r="AJX6" s="54"/>
      <c r="AJY6" s="54"/>
      <c r="AJZ6" s="54"/>
      <c r="AKA6" s="54"/>
      <c r="AKB6" s="54"/>
      <c r="AKC6" s="54"/>
      <c r="AKD6" s="54"/>
      <c r="AKE6" s="54"/>
      <c r="AKF6" s="54"/>
      <c r="AKG6" s="54"/>
      <c r="AKH6" s="54"/>
      <c r="AKI6" s="54"/>
      <c r="AKJ6" s="54"/>
      <c r="AKK6" s="54"/>
      <c r="AKL6" s="54"/>
      <c r="AKM6" s="54"/>
      <c r="AKN6" s="54"/>
      <c r="AKO6" s="54"/>
      <c r="AKP6" s="54"/>
      <c r="AKQ6" s="54"/>
      <c r="AKR6" s="54"/>
      <c r="AKS6" s="54"/>
      <c r="AKT6" s="54"/>
      <c r="AKU6" s="54"/>
      <c r="AKV6" s="54"/>
      <c r="AKW6" s="54"/>
      <c r="AKX6" s="54"/>
      <c r="AKY6" s="54"/>
      <c r="AKZ6" s="54"/>
      <c r="ALA6" s="54"/>
      <c r="ALB6" s="54"/>
      <c r="ALC6" s="54"/>
      <c r="ALD6" s="54"/>
      <c r="ALE6" s="54"/>
      <c r="ALF6" s="54"/>
      <c r="ALG6" s="54"/>
      <c r="ALH6" s="54"/>
      <c r="ALI6" s="54"/>
      <c r="ALJ6" s="54"/>
      <c r="ALK6" s="54"/>
      <c r="ALL6" s="54"/>
      <c r="ALM6" s="54"/>
      <c r="ALN6" s="54"/>
      <c r="ALO6" s="54"/>
      <c r="ALP6" s="54"/>
      <c r="ALQ6" s="54"/>
      <c r="ALR6" s="54"/>
      <c r="ALS6" s="54"/>
      <c r="ALT6" s="54"/>
      <c r="ALU6" s="54"/>
      <c r="ALV6" s="54"/>
      <c r="ALW6" s="54"/>
      <c r="ALX6" s="54"/>
      <c r="ALY6" s="54"/>
      <c r="ALZ6" s="54"/>
      <c r="AMA6" s="54"/>
      <c r="AMB6" s="54"/>
      <c r="AMC6" s="54"/>
      <c r="AMD6" s="54"/>
      <c r="AME6" s="54"/>
      <c r="AMF6" s="54"/>
      <c r="AMG6" s="54"/>
      <c r="AMH6" s="54"/>
      <c r="AMI6" s="54"/>
      <c r="AMJ6" s="54"/>
      <c r="AMK6" s="54"/>
      <c r="AML6" s="54"/>
      <c r="AMM6" s="54"/>
      <c r="AMN6" s="54"/>
      <c r="AMO6" s="54"/>
      <c r="AMP6" s="54"/>
      <c r="AMQ6" s="54"/>
      <c r="AMR6" s="54"/>
      <c r="AMS6" s="54"/>
      <c r="AMT6" s="54"/>
      <c r="AMU6" s="54"/>
      <c r="AMV6" s="54"/>
      <c r="AMW6" s="54"/>
      <c r="AMX6" s="54"/>
      <c r="AMY6" s="54"/>
      <c r="AMZ6" s="54"/>
      <c r="ANA6" s="54"/>
      <c r="ANB6" s="54"/>
      <c r="ANC6" s="54"/>
      <c r="AND6" s="54"/>
      <c r="ANE6" s="54"/>
      <c r="ANF6" s="54"/>
      <c r="ANG6" s="54"/>
      <c r="ANH6" s="54"/>
      <c r="ANI6" s="54"/>
      <c r="ANJ6" s="54"/>
      <c r="ANK6" s="54"/>
      <c r="ANL6" s="54"/>
      <c r="ANM6" s="54"/>
      <c r="ANN6" s="54"/>
      <c r="ANO6" s="54"/>
      <c r="ANP6" s="54"/>
      <c r="ANQ6" s="54"/>
      <c r="ANR6" s="54"/>
      <c r="ANS6" s="54"/>
      <c r="ANT6" s="54"/>
      <c r="ANU6" s="54"/>
      <c r="ANV6" s="54"/>
      <c r="ANW6" s="54"/>
      <c r="ANX6" s="54"/>
      <c r="ANY6" s="54"/>
      <c r="ANZ6" s="54"/>
      <c r="AOA6" s="54"/>
      <c r="AOB6" s="54"/>
      <c r="AOC6" s="54"/>
      <c r="AOD6" s="54"/>
      <c r="AOE6" s="54"/>
      <c r="AOF6" s="54"/>
      <c r="AOG6" s="54"/>
      <c r="AOH6" s="54"/>
      <c r="AOI6" s="54"/>
      <c r="AOJ6" s="54"/>
      <c r="AOK6" s="54"/>
      <c r="AOL6" s="54"/>
      <c r="AOM6" s="54"/>
      <c r="AON6" s="54"/>
      <c r="AOO6" s="54"/>
      <c r="AOP6" s="54"/>
      <c r="AOQ6" s="54"/>
      <c r="AOR6" s="54"/>
      <c r="AOS6" s="54"/>
      <c r="AOT6" s="54"/>
      <c r="AOU6" s="54"/>
      <c r="AOV6" s="54"/>
      <c r="AOW6" s="54"/>
      <c r="AOX6" s="54"/>
      <c r="AOY6" s="54"/>
      <c r="AOZ6" s="54"/>
      <c r="APA6" s="54"/>
      <c r="APB6" s="54"/>
      <c r="APC6" s="54"/>
      <c r="APD6" s="54"/>
      <c r="APE6" s="54"/>
      <c r="APF6" s="54"/>
      <c r="APG6" s="54"/>
      <c r="APH6" s="54"/>
      <c r="API6" s="54"/>
      <c r="APJ6" s="54"/>
      <c r="APK6" s="54"/>
      <c r="APL6" s="54"/>
      <c r="APM6" s="54"/>
      <c r="APN6" s="54"/>
      <c r="APO6" s="54"/>
      <c r="APP6" s="54"/>
      <c r="APQ6" s="54"/>
      <c r="APR6" s="54"/>
      <c r="APS6" s="54"/>
      <c r="APT6" s="54"/>
      <c r="APU6" s="54"/>
      <c r="APV6" s="54"/>
      <c r="APW6" s="54"/>
      <c r="APX6" s="54"/>
      <c r="APY6" s="54"/>
      <c r="APZ6" s="54"/>
      <c r="AQA6" s="54"/>
      <c r="AQB6" s="54"/>
      <c r="AQC6" s="54"/>
      <c r="AQD6" s="54"/>
      <c r="AQE6" s="54"/>
      <c r="AQF6" s="54"/>
      <c r="AQG6" s="54"/>
      <c r="AQH6" s="54"/>
      <c r="AQI6" s="54"/>
      <c r="AQJ6" s="54"/>
      <c r="AQK6" s="54"/>
      <c r="AQL6" s="54"/>
      <c r="AQM6" s="54"/>
      <c r="AQN6" s="54"/>
      <c r="AQO6" s="54"/>
      <c r="AQP6" s="54"/>
      <c r="AQQ6" s="54"/>
      <c r="AQR6" s="54"/>
      <c r="AQS6" s="54"/>
      <c r="AQT6" s="54"/>
      <c r="AQU6" s="54"/>
      <c r="AQV6" s="54"/>
      <c r="AQW6" s="54"/>
      <c r="AQX6" s="54"/>
      <c r="AQY6" s="54"/>
      <c r="AQZ6" s="54"/>
      <c r="ARA6" s="54"/>
      <c r="ARB6" s="54"/>
      <c r="ARC6" s="54"/>
      <c r="ARD6" s="54"/>
      <c r="ARE6" s="54"/>
      <c r="ARF6" s="54"/>
      <c r="ARG6" s="54"/>
      <c r="ARH6" s="54"/>
      <c r="ARI6" s="54"/>
      <c r="ARJ6" s="54"/>
      <c r="ARK6" s="54"/>
      <c r="ARL6" s="54"/>
      <c r="ARM6" s="54"/>
      <c r="ARN6" s="54"/>
      <c r="ARO6" s="54"/>
      <c r="ARP6" s="54"/>
      <c r="ARQ6" s="54"/>
      <c r="ARR6" s="54"/>
      <c r="ARS6" s="54"/>
      <c r="ART6" s="54"/>
      <c r="ARU6" s="54"/>
      <c r="ARV6" s="54"/>
      <c r="ARW6" s="54"/>
      <c r="ARX6" s="54"/>
      <c r="ARY6" s="54"/>
      <c r="ARZ6" s="54"/>
      <c r="ASA6" s="54"/>
      <c r="ASB6" s="54"/>
      <c r="ASC6" s="54"/>
      <c r="ASD6" s="54"/>
      <c r="ASE6" s="54"/>
      <c r="ASF6" s="54"/>
      <c r="ASG6" s="54"/>
      <c r="ASH6" s="54"/>
      <c r="ASI6" s="54"/>
      <c r="ASJ6" s="54"/>
      <c r="ASK6" s="54"/>
      <c r="ASL6" s="54"/>
      <c r="ASM6" s="54"/>
      <c r="ASN6" s="54"/>
      <c r="ASO6" s="54"/>
      <c r="ASP6" s="54"/>
      <c r="ASQ6" s="54"/>
      <c r="ASR6" s="54"/>
      <c r="ASS6" s="54"/>
      <c r="AST6" s="54"/>
      <c r="ASU6" s="54"/>
      <c r="ASV6" s="54"/>
      <c r="ASW6" s="54"/>
      <c r="ASX6" s="54"/>
      <c r="ASY6" s="54"/>
      <c r="ASZ6" s="54"/>
      <c r="ATA6" s="54"/>
      <c r="ATB6" s="54"/>
      <c r="ATC6" s="54"/>
      <c r="ATD6" s="54"/>
      <c r="ATE6" s="54"/>
      <c r="ATF6" s="54"/>
      <c r="ATG6" s="54"/>
      <c r="ATH6" s="54"/>
      <c r="ATI6" s="54"/>
      <c r="ATJ6" s="54"/>
      <c r="ATK6" s="54"/>
      <c r="ATL6" s="54"/>
      <c r="ATM6" s="54"/>
      <c r="ATN6" s="54"/>
      <c r="ATO6" s="54"/>
      <c r="ATP6" s="54"/>
      <c r="ATQ6" s="54"/>
      <c r="ATR6" s="54"/>
      <c r="ATS6" s="54"/>
      <c r="ATT6" s="54"/>
      <c r="ATU6" s="54"/>
      <c r="ATV6" s="54"/>
      <c r="ATW6" s="54"/>
      <c r="ATX6" s="54"/>
      <c r="ATY6" s="54"/>
      <c r="ATZ6" s="54"/>
      <c r="AUA6" s="54"/>
      <c r="AUB6" s="54"/>
      <c r="AUC6" s="54"/>
      <c r="AUD6" s="54"/>
      <c r="AUE6" s="54"/>
      <c r="AUF6" s="54"/>
      <c r="AUG6" s="54"/>
      <c r="AUH6" s="54"/>
      <c r="AUI6" s="54"/>
      <c r="AUJ6" s="54"/>
      <c r="AUK6" s="54"/>
      <c r="AUL6" s="54"/>
      <c r="AUM6" s="54"/>
      <c r="AUN6" s="54"/>
      <c r="AUO6" s="54"/>
      <c r="AUP6" s="54"/>
      <c r="AUQ6" s="54"/>
      <c r="AUR6" s="54"/>
      <c r="AUS6" s="54"/>
      <c r="AUT6" s="54"/>
      <c r="AUU6" s="54"/>
      <c r="AUV6" s="54"/>
      <c r="AUW6" s="54"/>
      <c r="AUX6" s="54"/>
      <c r="AUY6" s="54"/>
      <c r="AUZ6" s="54"/>
      <c r="AVA6" s="54"/>
      <c r="AVB6" s="54"/>
      <c r="AVC6" s="54"/>
      <c r="AVD6" s="54"/>
      <c r="AVE6" s="54"/>
      <c r="AVF6" s="54"/>
      <c r="AVG6" s="54"/>
      <c r="AVH6" s="54"/>
      <c r="AVI6" s="54"/>
      <c r="AVJ6" s="54"/>
      <c r="AVK6" s="54"/>
      <c r="AVL6" s="54"/>
      <c r="AVM6" s="54"/>
      <c r="AVN6" s="54"/>
      <c r="AVO6" s="54"/>
      <c r="AVP6" s="54"/>
      <c r="AVQ6" s="54"/>
      <c r="AVR6" s="54"/>
      <c r="AVS6" s="54"/>
      <c r="AVT6" s="54"/>
      <c r="AVU6" s="54"/>
      <c r="AVV6" s="54"/>
      <c r="AVW6" s="54"/>
      <c r="AVX6" s="54"/>
      <c r="AVY6" s="54"/>
      <c r="AVZ6" s="54"/>
      <c r="AWA6" s="54"/>
      <c r="AWB6" s="54"/>
      <c r="AWC6" s="54"/>
      <c r="AWD6" s="54"/>
      <c r="AWE6" s="54"/>
      <c r="AWF6" s="54"/>
      <c r="AWG6" s="54"/>
      <c r="AWH6" s="54"/>
      <c r="AWI6" s="54"/>
      <c r="AWJ6" s="54"/>
      <c r="AWK6" s="54"/>
      <c r="AWL6" s="54"/>
      <c r="AWM6" s="54"/>
      <c r="AWN6" s="54"/>
      <c r="AWO6" s="54"/>
      <c r="AWP6" s="54"/>
      <c r="AWQ6" s="54"/>
      <c r="AWR6" s="54"/>
      <c r="AWS6" s="54"/>
      <c r="AWT6" s="54"/>
      <c r="AWU6" s="54"/>
      <c r="AWV6" s="54"/>
      <c r="AWW6" s="54"/>
      <c r="AWX6" s="54"/>
      <c r="AWY6" s="54"/>
      <c r="AWZ6" s="54"/>
      <c r="AXA6" s="54"/>
      <c r="AXB6" s="54"/>
      <c r="AXC6" s="54"/>
      <c r="AXD6" s="54"/>
      <c r="AXE6" s="54"/>
      <c r="AXF6" s="54"/>
      <c r="AXG6" s="54"/>
      <c r="AXH6" s="54"/>
      <c r="AXI6" s="54"/>
      <c r="AXJ6" s="54"/>
      <c r="AXK6" s="54"/>
      <c r="AXL6" s="54"/>
      <c r="AXM6" s="54"/>
      <c r="AXN6" s="54"/>
      <c r="AXO6" s="54"/>
      <c r="AXP6" s="54"/>
      <c r="AXQ6" s="54"/>
      <c r="AXR6" s="54"/>
      <c r="AXS6" s="54"/>
      <c r="AXT6" s="54"/>
      <c r="AXU6" s="54"/>
      <c r="AXV6" s="54"/>
      <c r="AXW6" s="54"/>
      <c r="AXX6" s="54"/>
      <c r="AXY6" s="54"/>
      <c r="AXZ6" s="54"/>
      <c r="AYA6" s="54"/>
      <c r="AYB6" s="54"/>
      <c r="AYC6" s="54"/>
      <c r="AYD6" s="54"/>
      <c r="AYE6" s="54"/>
      <c r="AYF6" s="54"/>
      <c r="AYG6" s="54"/>
      <c r="AYH6" s="54"/>
      <c r="AYI6" s="54"/>
      <c r="AYJ6" s="54"/>
      <c r="AYK6" s="54"/>
      <c r="AYL6" s="54"/>
      <c r="AYM6" s="54"/>
      <c r="AYN6" s="54"/>
      <c r="AYO6" s="54"/>
      <c r="AYP6" s="54"/>
      <c r="AYQ6" s="54"/>
      <c r="AYR6" s="54"/>
      <c r="AYS6" s="54"/>
      <c r="AYT6" s="54"/>
      <c r="AYU6" s="54"/>
      <c r="AYV6" s="54"/>
      <c r="AYW6" s="54"/>
      <c r="AYX6" s="54"/>
      <c r="AYY6" s="54"/>
      <c r="AYZ6" s="54"/>
      <c r="AZA6" s="54"/>
      <c r="AZB6" s="54"/>
      <c r="AZC6" s="54"/>
      <c r="AZD6" s="54"/>
      <c r="AZE6" s="54"/>
      <c r="AZF6" s="54"/>
      <c r="AZG6" s="54"/>
      <c r="AZH6" s="54"/>
      <c r="AZI6" s="54"/>
      <c r="AZJ6" s="54"/>
      <c r="AZK6" s="54"/>
      <c r="AZL6" s="54"/>
      <c r="AZM6" s="54"/>
      <c r="AZN6" s="54"/>
      <c r="AZO6" s="54"/>
      <c r="AZP6" s="54"/>
      <c r="AZQ6" s="54"/>
      <c r="AZR6" s="54"/>
      <c r="AZS6" s="54"/>
      <c r="AZT6" s="54"/>
      <c r="AZU6" s="54"/>
      <c r="AZV6" s="54"/>
      <c r="AZW6" s="54"/>
      <c r="AZX6" s="54"/>
      <c r="AZY6" s="54"/>
      <c r="AZZ6" s="54"/>
      <c r="BAA6" s="54"/>
      <c r="BAB6" s="54"/>
      <c r="BAC6" s="54"/>
      <c r="BAD6" s="54"/>
      <c r="BAE6" s="54"/>
      <c r="BAF6" s="54"/>
      <c r="BAG6" s="54"/>
      <c r="BAH6" s="54"/>
      <c r="BAI6" s="54"/>
      <c r="BAJ6" s="54"/>
      <c r="BAK6" s="54"/>
      <c r="BAL6" s="54"/>
      <c r="BAM6" s="54"/>
      <c r="BAN6" s="54"/>
      <c r="BAO6" s="54"/>
      <c r="BAP6" s="54"/>
      <c r="BAQ6" s="54"/>
      <c r="BAR6" s="54"/>
      <c r="BAS6" s="54"/>
      <c r="BAT6" s="54"/>
      <c r="BAU6" s="54"/>
      <c r="BAV6" s="54"/>
      <c r="BAW6" s="54"/>
      <c r="BAX6" s="54"/>
      <c r="BAY6" s="54"/>
      <c r="BAZ6" s="54"/>
      <c r="BBA6" s="54"/>
      <c r="BBB6" s="54"/>
      <c r="BBC6" s="54"/>
      <c r="BBD6" s="54"/>
      <c r="BBE6" s="54"/>
      <c r="BBF6" s="54"/>
      <c r="BBG6" s="54"/>
      <c r="BBH6" s="54"/>
      <c r="BBI6" s="54"/>
      <c r="BBJ6" s="54"/>
      <c r="BBK6" s="54"/>
      <c r="BBL6" s="54"/>
      <c r="BBM6" s="54"/>
      <c r="BBN6" s="54"/>
      <c r="BBO6" s="54"/>
      <c r="BBP6" s="54"/>
      <c r="BBQ6" s="54"/>
      <c r="BBR6" s="54"/>
      <c r="BBS6" s="54"/>
      <c r="BBT6" s="54"/>
      <c r="BBU6" s="54"/>
      <c r="BBV6" s="54"/>
      <c r="BBW6" s="54"/>
      <c r="BBX6" s="54"/>
      <c r="BBY6" s="54"/>
      <c r="BBZ6" s="54"/>
      <c r="BCA6" s="54"/>
      <c r="BCB6" s="54"/>
      <c r="BCC6" s="54"/>
      <c r="BCD6" s="54"/>
      <c r="BCE6" s="54"/>
      <c r="BCF6" s="54"/>
      <c r="BCG6" s="54"/>
      <c r="BCH6" s="54"/>
      <c r="BCI6" s="54"/>
      <c r="BCJ6" s="54"/>
      <c r="BCK6" s="54"/>
      <c r="BCL6" s="54"/>
      <c r="BCM6" s="54"/>
      <c r="BCN6" s="54"/>
      <c r="BCO6" s="54"/>
      <c r="BCP6" s="54"/>
      <c r="BCQ6" s="54"/>
      <c r="BCR6" s="54"/>
      <c r="BCS6" s="54"/>
      <c r="BCT6" s="54"/>
      <c r="BCU6" s="54"/>
      <c r="BCV6" s="54"/>
      <c r="BCW6" s="54"/>
      <c r="BCX6" s="54"/>
      <c r="BCY6" s="54"/>
      <c r="BCZ6" s="54"/>
      <c r="BDA6" s="54"/>
      <c r="BDB6" s="54"/>
      <c r="BDC6" s="54"/>
      <c r="BDD6" s="54"/>
      <c r="BDE6" s="54"/>
      <c r="BDF6" s="54"/>
      <c r="BDG6" s="54"/>
      <c r="BDH6" s="54"/>
      <c r="BDI6" s="54"/>
      <c r="BDJ6" s="54"/>
      <c r="BDK6" s="54"/>
      <c r="BDL6" s="54"/>
      <c r="BDM6" s="54"/>
      <c r="BDN6" s="54"/>
      <c r="BDO6" s="54"/>
      <c r="BDP6" s="54"/>
      <c r="BDQ6" s="54"/>
      <c r="BDR6" s="54"/>
      <c r="BDS6" s="54"/>
      <c r="BDT6" s="54"/>
      <c r="BDU6" s="54"/>
      <c r="BDV6" s="54"/>
      <c r="BDW6" s="54"/>
      <c r="BDX6" s="54"/>
      <c r="BDY6" s="54"/>
      <c r="BDZ6" s="54"/>
      <c r="BEA6" s="54"/>
      <c r="BEB6" s="54"/>
      <c r="BEC6" s="54"/>
      <c r="BED6" s="54"/>
      <c r="BEE6" s="54"/>
      <c r="BEF6" s="54"/>
      <c r="BEG6" s="54"/>
      <c r="BEH6" s="54"/>
      <c r="BEI6" s="54"/>
      <c r="BEJ6" s="54"/>
      <c r="BEK6" s="54"/>
      <c r="BEL6" s="54"/>
      <c r="BEM6" s="54"/>
      <c r="BEN6" s="54"/>
      <c r="BEO6" s="54"/>
      <c r="BEP6" s="54"/>
      <c r="BEQ6" s="54"/>
      <c r="BER6" s="54"/>
      <c r="BES6" s="54"/>
      <c r="BET6" s="54"/>
      <c r="BEU6" s="54"/>
      <c r="BEV6" s="54"/>
      <c r="BEW6" s="54"/>
      <c r="BEX6" s="54"/>
      <c r="BEY6" s="54"/>
      <c r="BEZ6" s="54"/>
      <c r="BFA6" s="54"/>
      <c r="BFB6" s="54"/>
      <c r="BFC6" s="54"/>
      <c r="BFD6" s="54"/>
      <c r="BFE6" s="54"/>
      <c r="BFF6" s="54"/>
      <c r="BFG6" s="54"/>
      <c r="BFH6" s="54"/>
      <c r="BFI6" s="54"/>
      <c r="BFJ6" s="54"/>
      <c r="BFK6" s="54"/>
      <c r="BFL6" s="54"/>
      <c r="BFM6" s="54"/>
      <c r="BFN6" s="54"/>
      <c r="BFO6" s="54"/>
      <c r="BFP6" s="54"/>
      <c r="BFQ6" s="54"/>
      <c r="BFR6" s="54"/>
      <c r="BFS6" s="54"/>
      <c r="BFT6" s="54"/>
      <c r="BFU6" s="54"/>
      <c r="BFV6" s="54"/>
      <c r="BFW6" s="54"/>
      <c r="BFX6" s="54"/>
      <c r="BFY6" s="54"/>
      <c r="BFZ6" s="54"/>
      <c r="BGA6" s="54"/>
      <c r="BGB6" s="54"/>
      <c r="BGC6" s="54"/>
      <c r="BGD6" s="54"/>
      <c r="BGE6" s="54"/>
      <c r="BGF6" s="54"/>
      <c r="BGG6" s="54"/>
      <c r="BGH6" s="54"/>
      <c r="BGI6" s="54"/>
      <c r="BGJ6" s="54"/>
      <c r="BGK6" s="54"/>
      <c r="BGL6" s="54"/>
      <c r="BGM6" s="54"/>
      <c r="BGN6" s="54"/>
      <c r="BGO6" s="54"/>
      <c r="BGP6" s="54"/>
      <c r="BGQ6" s="54"/>
      <c r="BGR6" s="54"/>
      <c r="BGS6" s="54"/>
      <c r="BGT6" s="54"/>
      <c r="BGU6" s="54"/>
      <c r="BGV6" s="54"/>
      <c r="BGW6" s="54"/>
      <c r="BGX6" s="54"/>
      <c r="BGY6" s="54"/>
      <c r="BGZ6" s="54"/>
      <c r="BHA6" s="54"/>
      <c r="BHB6" s="54"/>
      <c r="BHC6" s="54"/>
      <c r="BHD6" s="54"/>
      <c r="BHE6" s="54"/>
      <c r="BHF6" s="54"/>
      <c r="BHG6" s="54"/>
      <c r="BHH6" s="54"/>
      <c r="BHI6" s="54"/>
      <c r="BHJ6" s="54"/>
      <c r="BHK6" s="54"/>
      <c r="BHL6" s="54"/>
      <c r="BHM6" s="54"/>
      <c r="BHN6" s="54"/>
      <c r="BHO6" s="54"/>
      <c r="BHP6" s="54"/>
      <c r="BHQ6" s="54"/>
      <c r="BHR6" s="54"/>
      <c r="BHS6" s="54"/>
      <c r="BHT6" s="54"/>
      <c r="BHU6" s="54"/>
      <c r="BHV6" s="54"/>
      <c r="BHW6" s="54"/>
      <c r="BHX6" s="54"/>
      <c r="BHY6" s="54"/>
      <c r="BHZ6" s="54"/>
      <c r="BIA6" s="54"/>
      <c r="BIB6" s="54"/>
      <c r="BIC6" s="54"/>
      <c r="BID6" s="54"/>
      <c r="BIE6" s="54"/>
      <c r="BIF6" s="54"/>
      <c r="BIG6" s="54"/>
      <c r="BIH6" s="54"/>
      <c r="BII6" s="54"/>
      <c r="BIJ6" s="54"/>
      <c r="BIK6" s="54"/>
      <c r="BIL6" s="54"/>
      <c r="BIM6" s="54"/>
      <c r="BIN6" s="54"/>
      <c r="BIO6" s="54"/>
      <c r="BIP6" s="54"/>
      <c r="BIQ6" s="54"/>
      <c r="BIR6" s="54"/>
      <c r="BIS6" s="54"/>
      <c r="BIT6" s="54"/>
      <c r="BIU6" s="54"/>
      <c r="BIV6" s="54"/>
      <c r="BIW6" s="54"/>
      <c r="BIX6" s="54"/>
      <c r="BIY6" s="54"/>
      <c r="BIZ6" s="54"/>
      <c r="BJA6" s="54"/>
      <c r="BJB6" s="54"/>
      <c r="BJC6" s="54"/>
      <c r="BJD6" s="54"/>
      <c r="BJE6" s="54"/>
      <c r="BJF6" s="54"/>
      <c r="BJG6" s="54"/>
      <c r="BJH6" s="54"/>
      <c r="BJI6" s="54"/>
      <c r="BJJ6" s="54"/>
      <c r="BJK6" s="54"/>
      <c r="BJL6" s="54"/>
      <c r="BJM6" s="54"/>
      <c r="BJN6" s="54"/>
      <c r="BJO6" s="54"/>
      <c r="BJP6" s="54"/>
      <c r="BJQ6" s="54"/>
      <c r="BJR6" s="54"/>
      <c r="BJS6" s="54"/>
      <c r="BJT6" s="54"/>
      <c r="BJU6" s="54"/>
      <c r="BJV6" s="54"/>
      <c r="BJW6" s="54"/>
      <c r="BJX6" s="54"/>
      <c r="BJY6" s="54"/>
      <c r="BJZ6" s="54"/>
      <c r="BKA6" s="54"/>
      <c r="BKB6" s="54"/>
      <c r="BKC6" s="54"/>
      <c r="BKD6" s="54"/>
      <c r="BKE6" s="54"/>
      <c r="BKF6" s="54"/>
      <c r="BKG6" s="54"/>
      <c r="BKH6" s="54"/>
      <c r="BKI6" s="54"/>
      <c r="BKJ6" s="54"/>
      <c r="BKK6" s="54"/>
      <c r="BKL6" s="54"/>
      <c r="BKM6" s="54"/>
      <c r="BKN6" s="54"/>
      <c r="BKO6" s="54"/>
      <c r="BKP6" s="54"/>
      <c r="BKQ6" s="54"/>
      <c r="BKR6" s="54"/>
      <c r="BKS6" s="54"/>
      <c r="BKT6" s="54"/>
      <c r="BKU6" s="54"/>
      <c r="BKV6" s="54"/>
      <c r="BKW6" s="54"/>
      <c r="BKX6" s="54"/>
      <c r="BKY6" s="54"/>
      <c r="BKZ6" s="54"/>
      <c r="BLA6" s="54"/>
      <c r="BLB6" s="54"/>
      <c r="BLC6" s="54"/>
      <c r="BLD6" s="54"/>
      <c r="BLE6" s="54"/>
      <c r="BLF6" s="54"/>
      <c r="BLG6" s="54"/>
      <c r="BLH6" s="54"/>
      <c r="BLI6" s="54"/>
      <c r="BLJ6" s="54"/>
      <c r="BLK6" s="54"/>
      <c r="BLL6" s="54"/>
      <c r="BLM6" s="54"/>
      <c r="BLN6" s="54"/>
      <c r="BLO6" s="54"/>
      <c r="BLP6" s="54"/>
      <c r="BLQ6" s="54"/>
      <c r="BLR6" s="54"/>
      <c r="BLS6" s="54"/>
      <c r="BLT6" s="54"/>
      <c r="BLU6" s="54"/>
      <c r="BLV6" s="54"/>
      <c r="BLW6" s="54"/>
      <c r="BLX6" s="54"/>
      <c r="BLY6" s="54"/>
      <c r="BLZ6" s="54"/>
      <c r="BMA6" s="54"/>
      <c r="BMB6" s="54"/>
      <c r="BMC6" s="54"/>
      <c r="BMD6" s="54"/>
      <c r="BME6" s="54"/>
      <c r="BMF6" s="54"/>
      <c r="BMG6" s="54"/>
      <c r="BMH6" s="54"/>
      <c r="BMI6" s="54"/>
      <c r="BMJ6" s="54"/>
      <c r="BMK6" s="54"/>
      <c r="BML6" s="54"/>
      <c r="BMM6" s="54"/>
      <c r="BMN6" s="54"/>
      <c r="BMO6" s="54"/>
      <c r="BMP6" s="54"/>
      <c r="BMQ6" s="54"/>
      <c r="BMR6" s="54"/>
      <c r="BMS6" s="54"/>
      <c r="BMT6" s="54"/>
      <c r="BMU6" s="54"/>
      <c r="BMV6" s="54"/>
      <c r="BMW6" s="54"/>
      <c r="BMX6" s="54"/>
      <c r="BMY6" s="54"/>
      <c r="BMZ6" s="54"/>
      <c r="BNA6" s="54"/>
      <c r="BNB6" s="54"/>
      <c r="BNC6" s="54"/>
      <c r="BND6" s="54"/>
      <c r="BNE6" s="54"/>
      <c r="BNF6" s="54"/>
      <c r="BNG6" s="54"/>
      <c r="BNH6" s="54"/>
      <c r="BNI6" s="54"/>
      <c r="BNJ6" s="54"/>
      <c r="BNK6" s="54"/>
      <c r="BNL6" s="54"/>
      <c r="BNM6" s="54"/>
      <c r="BNN6" s="54"/>
      <c r="BNO6" s="54"/>
      <c r="BNP6" s="54"/>
      <c r="BNQ6" s="54"/>
      <c r="BNR6" s="54"/>
      <c r="BNS6" s="54"/>
      <c r="BNT6" s="54"/>
      <c r="BNU6" s="54"/>
      <c r="BNV6" s="54"/>
      <c r="BNW6" s="54"/>
      <c r="BNX6" s="54"/>
      <c r="BNY6" s="54"/>
      <c r="BNZ6" s="54"/>
      <c r="BOA6" s="54"/>
      <c r="BOB6" s="54"/>
      <c r="BOC6" s="54"/>
      <c r="BOD6" s="54"/>
      <c r="BOE6" s="54"/>
      <c r="BOF6" s="54"/>
      <c r="BOG6" s="54"/>
      <c r="BOH6" s="54"/>
      <c r="BOI6" s="54"/>
      <c r="BOJ6" s="54"/>
      <c r="BOK6" s="54"/>
      <c r="BOL6" s="54"/>
      <c r="BOM6" s="54"/>
      <c r="BON6" s="54"/>
      <c r="BOO6" s="54"/>
      <c r="BOP6" s="54"/>
      <c r="BOQ6" s="54"/>
      <c r="BOR6" s="54"/>
      <c r="BOS6" s="54"/>
      <c r="BOT6" s="54"/>
      <c r="BOU6" s="54"/>
      <c r="BOV6" s="54"/>
      <c r="BOW6" s="54"/>
      <c r="BOX6" s="54"/>
      <c r="BOY6" s="54"/>
      <c r="BOZ6" s="54"/>
      <c r="BPA6" s="54"/>
      <c r="BPB6" s="54"/>
      <c r="BPC6" s="54"/>
      <c r="BPD6" s="54"/>
      <c r="BPE6" s="54"/>
      <c r="BPF6" s="54"/>
    </row>
    <row r="7" spans="1:1774" s="54" customFormat="1" hidden="1" x14ac:dyDescent="0.35">
      <c r="B7" s="57"/>
      <c r="E7" s="64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</row>
    <row r="8" spans="1:1774" s="54" customFormat="1" hidden="1" x14ac:dyDescent="0.35">
      <c r="B8" s="57"/>
      <c r="E8" s="64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1774" s="54" customFormat="1" hidden="1" x14ac:dyDescent="0.35">
      <c r="B9" s="57"/>
      <c r="E9" s="64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1774" s="54" customFormat="1" hidden="1" x14ac:dyDescent="0.35">
      <c r="B10" s="57"/>
      <c r="E10" s="64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1774" s="54" customFormat="1" hidden="1" x14ac:dyDescent="0.35">
      <c r="B11" s="57"/>
      <c r="E11" s="64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1774" s="54" customFormat="1" hidden="1" x14ac:dyDescent="0.35">
      <c r="B12" s="57"/>
      <c r="E12" s="64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1774" s="54" customFormat="1" hidden="1" x14ac:dyDescent="0.35">
      <c r="B13" s="57"/>
      <c r="E13" s="64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1774" s="54" customFormat="1" hidden="1" x14ac:dyDescent="0.35">
      <c r="B14" s="57"/>
      <c r="E14" s="64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1774" s="54" customFormat="1" hidden="1" x14ac:dyDescent="0.35">
      <c r="B15" s="57"/>
      <c r="E15" s="64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1774" s="54" customFormat="1" hidden="1" x14ac:dyDescent="0.35">
      <c r="B16" s="57"/>
      <c r="E16" s="64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2:1774" s="54" customFormat="1" hidden="1" x14ac:dyDescent="0.35">
      <c r="B17" s="57"/>
    </row>
    <row r="18" spans="2:1774" s="54" customFormat="1" hidden="1" x14ac:dyDescent="0.35">
      <c r="B18" s="57" t="s">
        <v>101</v>
      </c>
      <c r="E18" s="26" t="s">
        <v>100</v>
      </c>
    </row>
    <row r="19" spans="2:1774" s="54" customFormat="1" hidden="1" x14ac:dyDescent="0.35">
      <c r="B19" s="57"/>
    </row>
    <row r="20" spans="2:1774" s="30" customFormat="1" hidden="1" x14ac:dyDescent="0.35">
      <c r="B20" s="35"/>
      <c r="C20" s="30" t="s">
        <v>104</v>
      </c>
      <c r="E20" s="30" t="s">
        <v>85</v>
      </c>
      <c r="F20" s="30" t="s">
        <v>91</v>
      </c>
      <c r="G20" s="30" t="s">
        <v>92</v>
      </c>
      <c r="H20" s="30" t="s">
        <v>86</v>
      </c>
      <c r="I20" s="30" t="s">
        <v>11</v>
      </c>
      <c r="J20" s="30" t="s">
        <v>12</v>
      </c>
      <c r="K20" s="30" t="s">
        <v>13</v>
      </c>
      <c r="L20" s="30" t="s">
        <v>14</v>
      </c>
      <c r="M20" s="30" t="s">
        <v>15</v>
      </c>
      <c r="N20" s="30" t="s">
        <v>16</v>
      </c>
      <c r="O20" s="30" t="s">
        <v>17</v>
      </c>
      <c r="P20" s="30" t="s">
        <v>18</v>
      </c>
      <c r="Q20" s="30" t="s">
        <v>19</v>
      </c>
      <c r="R20" s="30" t="s">
        <v>20</v>
      </c>
      <c r="S20" s="30" t="s">
        <v>21</v>
      </c>
      <c r="T20" s="30" t="s">
        <v>22</v>
      </c>
      <c r="U20" s="30" t="s">
        <v>23</v>
      </c>
      <c r="V20" s="30" t="s">
        <v>24</v>
      </c>
      <c r="W20" s="30" t="s">
        <v>25</v>
      </c>
      <c r="X20" s="30" t="s">
        <v>26</v>
      </c>
      <c r="Y20" s="30" t="s">
        <v>27</v>
      </c>
      <c r="Z20" s="30" t="s">
        <v>28</v>
      </c>
      <c r="AA20" s="30" t="s">
        <v>29</v>
      </c>
      <c r="AB20" s="30" t="s">
        <v>30</v>
      </c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</row>
    <row r="21" spans="2:1774" s="54" customFormat="1" hidden="1" x14ac:dyDescent="0.35">
      <c r="B21" s="57"/>
      <c r="C21" s="64"/>
      <c r="E21" s="37">
        <v>1</v>
      </c>
      <c r="F21" s="37">
        <v>0.15</v>
      </c>
      <c r="G21" s="37">
        <v>0.77</v>
      </c>
      <c r="H21" s="38">
        <v>0.5</v>
      </c>
      <c r="I21" s="26">
        <f t="shared" ref="I21:AB30" si="0">(I7*(1+$E21+$F21)*(1-$G21)*$H21)</f>
        <v>0</v>
      </c>
      <c r="J21" s="26">
        <f t="shared" si="0"/>
        <v>0</v>
      </c>
      <c r="K21" s="26">
        <f t="shared" si="0"/>
        <v>0</v>
      </c>
      <c r="L21" s="26">
        <f t="shared" si="0"/>
        <v>0</v>
      </c>
      <c r="M21" s="26">
        <f t="shared" si="0"/>
        <v>0</v>
      </c>
      <c r="N21" s="26">
        <f t="shared" si="0"/>
        <v>0</v>
      </c>
      <c r="O21" s="26">
        <f t="shared" si="0"/>
        <v>0</v>
      </c>
      <c r="P21" s="26">
        <f t="shared" si="0"/>
        <v>0</v>
      </c>
      <c r="Q21" s="26">
        <f t="shared" si="0"/>
        <v>0</v>
      </c>
      <c r="R21" s="26">
        <f t="shared" si="0"/>
        <v>0</v>
      </c>
      <c r="S21" s="26">
        <f t="shared" si="0"/>
        <v>0</v>
      </c>
      <c r="T21" s="26">
        <f t="shared" si="0"/>
        <v>0</v>
      </c>
      <c r="U21" s="26">
        <f t="shared" si="0"/>
        <v>0</v>
      </c>
      <c r="V21" s="26">
        <f t="shared" si="0"/>
        <v>0</v>
      </c>
      <c r="W21" s="26">
        <f t="shared" si="0"/>
        <v>0</v>
      </c>
      <c r="X21" s="26">
        <f t="shared" si="0"/>
        <v>0</v>
      </c>
      <c r="Y21" s="26">
        <f t="shared" si="0"/>
        <v>0</v>
      </c>
      <c r="Z21" s="26">
        <f t="shared" si="0"/>
        <v>0</v>
      </c>
      <c r="AA21" s="26">
        <f t="shared" si="0"/>
        <v>0</v>
      </c>
      <c r="AB21" s="26">
        <f t="shared" si="0"/>
        <v>0</v>
      </c>
    </row>
    <row r="22" spans="2:1774" s="54" customFormat="1" hidden="1" x14ac:dyDescent="0.35">
      <c r="B22" s="57"/>
      <c r="C22" s="64"/>
      <c r="E22" s="37">
        <v>3.5</v>
      </c>
      <c r="F22" s="37">
        <v>0.15</v>
      </c>
      <c r="G22" s="37">
        <v>0.09</v>
      </c>
      <c r="H22" s="38">
        <v>0.5</v>
      </c>
      <c r="I22" s="26">
        <f t="shared" si="0"/>
        <v>0</v>
      </c>
      <c r="J22" s="26">
        <f t="shared" si="0"/>
        <v>0</v>
      </c>
      <c r="K22" s="26">
        <f t="shared" si="0"/>
        <v>0</v>
      </c>
      <c r="L22" s="26">
        <f t="shared" si="0"/>
        <v>0</v>
      </c>
      <c r="M22" s="26">
        <f t="shared" si="0"/>
        <v>0</v>
      </c>
      <c r="N22" s="26">
        <f t="shared" si="0"/>
        <v>0</v>
      </c>
      <c r="O22" s="26">
        <f t="shared" si="0"/>
        <v>0</v>
      </c>
      <c r="P22" s="26">
        <f t="shared" si="0"/>
        <v>0</v>
      </c>
      <c r="Q22" s="26">
        <f t="shared" si="0"/>
        <v>0</v>
      </c>
      <c r="R22" s="26">
        <f t="shared" si="0"/>
        <v>0</v>
      </c>
      <c r="S22" s="26">
        <f t="shared" si="0"/>
        <v>0</v>
      </c>
      <c r="T22" s="26">
        <f t="shared" si="0"/>
        <v>0</v>
      </c>
      <c r="U22" s="26">
        <f t="shared" si="0"/>
        <v>0</v>
      </c>
      <c r="V22" s="26">
        <f t="shared" si="0"/>
        <v>0</v>
      </c>
      <c r="W22" s="26">
        <f t="shared" si="0"/>
        <v>0</v>
      </c>
      <c r="X22" s="26">
        <f t="shared" si="0"/>
        <v>0</v>
      </c>
      <c r="Y22" s="26">
        <f t="shared" si="0"/>
        <v>0</v>
      </c>
      <c r="Z22" s="26">
        <f t="shared" si="0"/>
        <v>0</v>
      </c>
      <c r="AA22" s="26">
        <f t="shared" si="0"/>
        <v>0</v>
      </c>
      <c r="AB22" s="26">
        <f t="shared" si="0"/>
        <v>0</v>
      </c>
    </row>
    <row r="23" spans="2:1774" s="54" customFormat="1" hidden="1" x14ac:dyDescent="0.35">
      <c r="B23" s="57"/>
      <c r="C23" s="64"/>
      <c r="E23" s="37">
        <v>3.5</v>
      </c>
      <c r="F23" s="37">
        <v>0.15</v>
      </c>
      <c r="G23" s="37">
        <v>0.1</v>
      </c>
      <c r="H23" s="38">
        <v>0.5</v>
      </c>
      <c r="I23" s="26">
        <f t="shared" si="0"/>
        <v>0</v>
      </c>
      <c r="J23" s="26">
        <f t="shared" si="0"/>
        <v>0</v>
      </c>
      <c r="K23" s="26">
        <f t="shared" si="0"/>
        <v>0</v>
      </c>
      <c r="L23" s="26">
        <f t="shared" si="0"/>
        <v>0</v>
      </c>
      <c r="M23" s="26">
        <f t="shared" si="0"/>
        <v>0</v>
      </c>
      <c r="N23" s="26">
        <f t="shared" si="0"/>
        <v>0</v>
      </c>
      <c r="O23" s="26">
        <f t="shared" si="0"/>
        <v>0</v>
      </c>
      <c r="P23" s="26">
        <f t="shared" si="0"/>
        <v>0</v>
      </c>
      <c r="Q23" s="26">
        <f t="shared" si="0"/>
        <v>0</v>
      </c>
      <c r="R23" s="26">
        <f t="shared" si="0"/>
        <v>0</v>
      </c>
      <c r="S23" s="26">
        <f t="shared" si="0"/>
        <v>0</v>
      </c>
      <c r="T23" s="26">
        <f t="shared" si="0"/>
        <v>0</v>
      </c>
      <c r="U23" s="26">
        <f t="shared" si="0"/>
        <v>0</v>
      </c>
      <c r="V23" s="26">
        <f t="shared" si="0"/>
        <v>0</v>
      </c>
      <c r="W23" s="26">
        <f t="shared" si="0"/>
        <v>0</v>
      </c>
      <c r="X23" s="26">
        <f t="shared" si="0"/>
        <v>0</v>
      </c>
      <c r="Y23" s="26">
        <f t="shared" si="0"/>
        <v>0</v>
      </c>
      <c r="Z23" s="26">
        <f t="shared" si="0"/>
        <v>0</v>
      </c>
      <c r="AA23" s="26">
        <f t="shared" si="0"/>
        <v>0</v>
      </c>
      <c r="AB23" s="26">
        <f t="shared" si="0"/>
        <v>0</v>
      </c>
    </row>
    <row r="24" spans="2:1774" s="54" customFormat="1" hidden="1" x14ac:dyDescent="0.35">
      <c r="B24" s="57"/>
      <c r="C24" s="64"/>
      <c r="E24" s="37">
        <v>2.2999999999999998</v>
      </c>
      <c r="F24" s="37">
        <v>0.15</v>
      </c>
      <c r="G24" s="37">
        <v>0.13</v>
      </c>
      <c r="H24" s="38">
        <v>0.5</v>
      </c>
      <c r="I24" s="26">
        <f t="shared" si="0"/>
        <v>0</v>
      </c>
      <c r="J24" s="26">
        <f t="shared" si="0"/>
        <v>0</v>
      </c>
      <c r="K24" s="26">
        <f t="shared" si="0"/>
        <v>0</v>
      </c>
      <c r="L24" s="26">
        <f t="shared" si="0"/>
        <v>0</v>
      </c>
      <c r="M24" s="26">
        <f t="shared" si="0"/>
        <v>0</v>
      </c>
      <c r="N24" s="26">
        <f t="shared" si="0"/>
        <v>0</v>
      </c>
      <c r="O24" s="26">
        <f t="shared" si="0"/>
        <v>0</v>
      </c>
      <c r="P24" s="26">
        <f t="shared" si="0"/>
        <v>0</v>
      </c>
      <c r="Q24" s="26">
        <f t="shared" si="0"/>
        <v>0</v>
      </c>
      <c r="R24" s="26">
        <f t="shared" si="0"/>
        <v>0</v>
      </c>
      <c r="S24" s="26">
        <f t="shared" si="0"/>
        <v>0</v>
      </c>
      <c r="T24" s="26">
        <f t="shared" si="0"/>
        <v>0</v>
      </c>
      <c r="U24" s="26">
        <f t="shared" si="0"/>
        <v>0</v>
      </c>
      <c r="V24" s="26">
        <f t="shared" si="0"/>
        <v>0</v>
      </c>
      <c r="W24" s="26">
        <f t="shared" si="0"/>
        <v>0</v>
      </c>
      <c r="X24" s="26">
        <f t="shared" si="0"/>
        <v>0</v>
      </c>
      <c r="Y24" s="26">
        <f t="shared" si="0"/>
        <v>0</v>
      </c>
      <c r="Z24" s="26">
        <f t="shared" si="0"/>
        <v>0</v>
      </c>
      <c r="AA24" s="26">
        <f t="shared" si="0"/>
        <v>0</v>
      </c>
      <c r="AB24" s="26">
        <f t="shared" si="0"/>
        <v>0</v>
      </c>
    </row>
    <row r="25" spans="2:1774" s="54" customFormat="1" hidden="1" x14ac:dyDescent="0.35">
      <c r="B25" s="57"/>
      <c r="C25" s="64"/>
      <c r="E25" s="37">
        <v>2.2999999999999998</v>
      </c>
      <c r="F25" s="37">
        <v>0.15</v>
      </c>
      <c r="G25" s="37">
        <v>0.13</v>
      </c>
      <c r="H25" s="38">
        <v>0.5</v>
      </c>
      <c r="I25" s="26">
        <f t="shared" si="0"/>
        <v>0</v>
      </c>
      <c r="J25" s="26">
        <f t="shared" si="0"/>
        <v>0</v>
      </c>
      <c r="K25" s="26">
        <f t="shared" si="0"/>
        <v>0</v>
      </c>
      <c r="L25" s="26">
        <f t="shared" si="0"/>
        <v>0</v>
      </c>
      <c r="M25" s="26">
        <f t="shared" si="0"/>
        <v>0</v>
      </c>
      <c r="N25" s="26">
        <f t="shared" si="0"/>
        <v>0</v>
      </c>
      <c r="O25" s="26">
        <f t="shared" si="0"/>
        <v>0</v>
      </c>
      <c r="P25" s="26">
        <f t="shared" si="0"/>
        <v>0</v>
      </c>
      <c r="Q25" s="26">
        <f t="shared" si="0"/>
        <v>0</v>
      </c>
      <c r="R25" s="26">
        <f t="shared" si="0"/>
        <v>0</v>
      </c>
      <c r="S25" s="26">
        <f t="shared" si="0"/>
        <v>0</v>
      </c>
      <c r="T25" s="26">
        <f t="shared" si="0"/>
        <v>0</v>
      </c>
      <c r="U25" s="26">
        <f t="shared" si="0"/>
        <v>0</v>
      </c>
      <c r="V25" s="26">
        <f t="shared" si="0"/>
        <v>0</v>
      </c>
      <c r="W25" s="26">
        <f t="shared" si="0"/>
        <v>0</v>
      </c>
      <c r="X25" s="26">
        <f t="shared" si="0"/>
        <v>0</v>
      </c>
      <c r="Y25" s="26">
        <f t="shared" si="0"/>
        <v>0</v>
      </c>
      <c r="Z25" s="26">
        <f t="shared" si="0"/>
        <v>0</v>
      </c>
      <c r="AA25" s="26">
        <f t="shared" si="0"/>
        <v>0</v>
      </c>
      <c r="AB25" s="26">
        <f t="shared" si="0"/>
        <v>0</v>
      </c>
    </row>
    <row r="26" spans="2:1774" s="54" customFormat="1" hidden="1" x14ac:dyDescent="0.35">
      <c r="B26" s="57"/>
      <c r="C26" s="64"/>
      <c r="E26" s="37">
        <v>3.5</v>
      </c>
      <c r="F26" s="37">
        <v>0.15</v>
      </c>
      <c r="G26" s="37">
        <v>0.09</v>
      </c>
      <c r="H26" s="38">
        <v>0.5</v>
      </c>
      <c r="I26" s="26">
        <f t="shared" si="0"/>
        <v>0</v>
      </c>
      <c r="J26" s="26">
        <f t="shared" si="0"/>
        <v>0</v>
      </c>
      <c r="K26" s="26">
        <f t="shared" si="0"/>
        <v>0</v>
      </c>
      <c r="L26" s="26">
        <f t="shared" si="0"/>
        <v>0</v>
      </c>
      <c r="M26" s="26">
        <f t="shared" si="0"/>
        <v>0</v>
      </c>
      <c r="N26" s="26">
        <f t="shared" si="0"/>
        <v>0</v>
      </c>
      <c r="O26" s="26">
        <f t="shared" si="0"/>
        <v>0</v>
      </c>
      <c r="P26" s="26">
        <f t="shared" si="0"/>
        <v>0</v>
      </c>
      <c r="Q26" s="26">
        <f t="shared" si="0"/>
        <v>0</v>
      </c>
      <c r="R26" s="26">
        <f t="shared" si="0"/>
        <v>0</v>
      </c>
      <c r="S26" s="26">
        <f t="shared" si="0"/>
        <v>0</v>
      </c>
      <c r="T26" s="26">
        <f t="shared" si="0"/>
        <v>0</v>
      </c>
      <c r="U26" s="26">
        <f t="shared" si="0"/>
        <v>0</v>
      </c>
      <c r="V26" s="26">
        <f t="shared" si="0"/>
        <v>0</v>
      </c>
      <c r="W26" s="26">
        <f t="shared" si="0"/>
        <v>0</v>
      </c>
      <c r="X26" s="26">
        <f t="shared" si="0"/>
        <v>0</v>
      </c>
      <c r="Y26" s="26">
        <f t="shared" si="0"/>
        <v>0</v>
      </c>
      <c r="Z26" s="26">
        <f t="shared" si="0"/>
        <v>0</v>
      </c>
      <c r="AA26" s="26">
        <f t="shared" si="0"/>
        <v>0</v>
      </c>
      <c r="AB26" s="26">
        <f t="shared" si="0"/>
        <v>0</v>
      </c>
    </row>
    <row r="27" spans="2:1774" s="54" customFormat="1" hidden="1" x14ac:dyDescent="0.35">
      <c r="B27" s="57"/>
      <c r="C27" s="64"/>
      <c r="E27" s="37">
        <v>0</v>
      </c>
      <c r="F27" s="37">
        <v>0.15</v>
      </c>
      <c r="G27" s="37">
        <v>0.9</v>
      </c>
      <c r="H27" s="38">
        <v>0.5</v>
      </c>
      <c r="I27" s="26">
        <f t="shared" si="0"/>
        <v>0</v>
      </c>
      <c r="J27" s="26">
        <f t="shared" si="0"/>
        <v>0</v>
      </c>
      <c r="K27" s="26">
        <f t="shared" si="0"/>
        <v>0</v>
      </c>
      <c r="L27" s="26">
        <f t="shared" si="0"/>
        <v>0</v>
      </c>
      <c r="M27" s="26">
        <f t="shared" si="0"/>
        <v>0</v>
      </c>
      <c r="N27" s="26">
        <f t="shared" si="0"/>
        <v>0</v>
      </c>
      <c r="O27" s="26">
        <f t="shared" si="0"/>
        <v>0</v>
      </c>
      <c r="P27" s="26">
        <f t="shared" si="0"/>
        <v>0</v>
      </c>
      <c r="Q27" s="26">
        <f t="shared" si="0"/>
        <v>0</v>
      </c>
      <c r="R27" s="26">
        <f t="shared" si="0"/>
        <v>0</v>
      </c>
      <c r="S27" s="26">
        <f t="shared" si="0"/>
        <v>0</v>
      </c>
      <c r="T27" s="26">
        <f t="shared" si="0"/>
        <v>0</v>
      </c>
      <c r="U27" s="26">
        <f t="shared" si="0"/>
        <v>0</v>
      </c>
      <c r="V27" s="26">
        <f t="shared" si="0"/>
        <v>0</v>
      </c>
      <c r="W27" s="26">
        <f t="shared" si="0"/>
        <v>0</v>
      </c>
      <c r="X27" s="26">
        <f t="shared" si="0"/>
        <v>0</v>
      </c>
      <c r="Y27" s="26">
        <f t="shared" si="0"/>
        <v>0</v>
      </c>
      <c r="Z27" s="26">
        <f t="shared" si="0"/>
        <v>0</v>
      </c>
      <c r="AA27" s="26">
        <f t="shared" si="0"/>
        <v>0</v>
      </c>
      <c r="AB27" s="26">
        <f t="shared" si="0"/>
        <v>0</v>
      </c>
    </row>
    <row r="28" spans="2:1774" s="54" customFormat="1" hidden="1" x14ac:dyDescent="0.35">
      <c r="B28" s="57"/>
      <c r="C28" s="64"/>
      <c r="E28" s="37">
        <v>1.5</v>
      </c>
      <c r="F28" s="37">
        <v>0.15</v>
      </c>
      <c r="G28" s="37">
        <v>0.9</v>
      </c>
      <c r="H28" s="38">
        <v>0.5</v>
      </c>
      <c r="I28" s="26">
        <f t="shared" si="0"/>
        <v>0</v>
      </c>
      <c r="J28" s="26">
        <f t="shared" si="0"/>
        <v>0</v>
      </c>
      <c r="K28" s="26">
        <f t="shared" si="0"/>
        <v>0</v>
      </c>
      <c r="L28" s="26">
        <f t="shared" si="0"/>
        <v>0</v>
      </c>
      <c r="M28" s="26">
        <f t="shared" si="0"/>
        <v>0</v>
      </c>
      <c r="N28" s="26">
        <f t="shared" si="0"/>
        <v>0</v>
      </c>
      <c r="O28" s="26">
        <f t="shared" si="0"/>
        <v>0</v>
      </c>
      <c r="P28" s="26">
        <f t="shared" si="0"/>
        <v>0</v>
      </c>
      <c r="Q28" s="26">
        <f t="shared" si="0"/>
        <v>0</v>
      </c>
      <c r="R28" s="26">
        <f t="shared" si="0"/>
        <v>0</v>
      </c>
      <c r="S28" s="26">
        <f t="shared" si="0"/>
        <v>0</v>
      </c>
      <c r="T28" s="26">
        <f t="shared" si="0"/>
        <v>0</v>
      </c>
      <c r="U28" s="26">
        <f t="shared" si="0"/>
        <v>0</v>
      </c>
      <c r="V28" s="26">
        <f t="shared" si="0"/>
        <v>0</v>
      </c>
      <c r="W28" s="26">
        <f t="shared" si="0"/>
        <v>0</v>
      </c>
      <c r="X28" s="26">
        <f t="shared" si="0"/>
        <v>0</v>
      </c>
      <c r="Y28" s="26">
        <f t="shared" si="0"/>
        <v>0</v>
      </c>
      <c r="Z28" s="26">
        <f t="shared" si="0"/>
        <v>0</v>
      </c>
      <c r="AA28" s="26">
        <f t="shared" si="0"/>
        <v>0</v>
      </c>
      <c r="AB28" s="26">
        <f t="shared" si="0"/>
        <v>0</v>
      </c>
    </row>
    <row r="29" spans="2:1774" s="54" customFormat="1" hidden="1" x14ac:dyDescent="0.35">
      <c r="B29" s="57"/>
      <c r="C29" s="64"/>
      <c r="E29" s="37">
        <v>1.9</v>
      </c>
      <c r="F29" s="37">
        <v>0.15</v>
      </c>
      <c r="G29" s="37">
        <v>0.05</v>
      </c>
      <c r="H29" s="38">
        <v>0.5</v>
      </c>
      <c r="I29" s="26">
        <f t="shared" si="0"/>
        <v>0</v>
      </c>
      <c r="J29" s="26">
        <f t="shared" si="0"/>
        <v>0</v>
      </c>
      <c r="K29" s="26">
        <f t="shared" si="0"/>
        <v>0</v>
      </c>
      <c r="L29" s="26">
        <f t="shared" si="0"/>
        <v>0</v>
      </c>
      <c r="M29" s="26">
        <f t="shared" si="0"/>
        <v>0</v>
      </c>
      <c r="N29" s="26">
        <f t="shared" si="0"/>
        <v>0</v>
      </c>
      <c r="O29" s="26">
        <f t="shared" si="0"/>
        <v>0</v>
      </c>
      <c r="P29" s="26">
        <f t="shared" si="0"/>
        <v>0</v>
      </c>
      <c r="Q29" s="26">
        <f t="shared" si="0"/>
        <v>0</v>
      </c>
      <c r="R29" s="26">
        <f t="shared" si="0"/>
        <v>0</v>
      </c>
      <c r="S29" s="26">
        <f t="shared" si="0"/>
        <v>0</v>
      </c>
      <c r="T29" s="26">
        <f t="shared" si="0"/>
        <v>0</v>
      </c>
      <c r="U29" s="26">
        <f t="shared" si="0"/>
        <v>0</v>
      </c>
      <c r="V29" s="26">
        <f t="shared" si="0"/>
        <v>0</v>
      </c>
      <c r="W29" s="26">
        <f t="shared" si="0"/>
        <v>0</v>
      </c>
      <c r="X29" s="26">
        <f t="shared" si="0"/>
        <v>0</v>
      </c>
      <c r="Y29" s="26">
        <f t="shared" si="0"/>
        <v>0</v>
      </c>
      <c r="Z29" s="26">
        <f t="shared" si="0"/>
        <v>0</v>
      </c>
      <c r="AA29" s="26">
        <f t="shared" si="0"/>
        <v>0</v>
      </c>
      <c r="AB29" s="26">
        <f t="shared" si="0"/>
        <v>0</v>
      </c>
    </row>
    <row r="30" spans="2:1774" s="54" customFormat="1" hidden="1" x14ac:dyDescent="0.35">
      <c r="B30" s="57"/>
      <c r="C30" s="64"/>
      <c r="E30" s="37">
        <v>0.4</v>
      </c>
      <c r="F30" s="37">
        <v>0.15</v>
      </c>
      <c r="G30" s="37">
        <v>0.11</v>
      </c>
      <c r="H30" s="38">
        <v>0.5</v>
      </c>
      <c r="I30" s="26">
        <f t="shared" si="0"/>
        <v>0</v>
      </c>
      <c r="J30" s="26">
        <f t="shared" si="0"/>
        <v>0</v>
      </c>
      <c r="K30" s="26">
        <f t="shared" si="0"/>
        <v>0</v>
      </c>
      <c r="L30" s="26">
        <f t="shared" si="0"/>
        <v>0</v>
      </c>
      <c r="M30" s="26">
        <f t="shared" si="0"/>
        <v>0</v>
      </c>
      <c r="N30" s="26">
        <f t="shared" si="0"/>
        <v>0</v>
      </c>
      <c r="O30" s="26">
        <f t="shared" si="0"/>
        <v>0</v>
      </c>
      <c r="P30" s="26">
        <f t="shared" si="0"/>
        <v>0</v>
      </c>
      <c r="Q30" s="26">
        <f t="shared" si="0"/>
        <v>0</v>
      </c>
      <c r="R30" s="26">
        <f t="shared" si="0"/>
        <v>0</v>
      </c>
      <c r="S30" s="26">
        <f t="shared" si="0"/>
        <v>0</v>
      </c>
      <c r="T30" s="26">
        <f t="shared" si="0"/>
        <v>0</v>
      </c>
      <c r="U30" s="26">
        <f t="shared" si="0"/>
        <v>0</v>
      </c>
      <c r="V30" s="26">
        <f t="shared" si="0"/>
        <v>0</v>
      </c>
      <c r="W30" s="26">
        <f t="shared" si="0"/>
        <v>0</v>
      </c>
      <c r="X30" s="26">
        <f t="shared" si="0"/>
        <v>0</v>
      </c>
      <c r="Y30" s="26">
        <f t="shared" si="0"/>
        <v>0</v>
      </c>
      <c r="Z30" s="26">
        <f t="shared" si="0"/>
        <v>0</v>
      </c>
      <c r="AA30" s="26">
        <f t="shared" si="0"/>
        <v>0</v>
      </c>
      <c r="AB30" s="26">
        <f t="shared" si="0"/>
        <v>0</v>
      </c>
    </row>
    <row r="31" spans="2:1774" s="54" customFormat="1" hidden="1" x14ac:dyDescent="0.35">
      <c r="B31" s="57"/>
    </row>
    <row r="32" spans="2:1774" s="30" customFormat="1" hidden="1" x14ac:dyDescent="0.35">
      <c r="B32" s="35"/>
      <c r="I32" s="30" t="s">
        <v>11</v>
      </c>
      <c r="J32" s="30" t="s">
        <v>12</v>
      </c>
      <c r="K32" s="30" t="s">
        <v>13</v>
      </c>
      <c r="L32" s="30" t="s">
        <v>14</v>
      </c>
      <c r="M32" s="30" t="s">
        <v>15</v>
      </c>
      <c r="N32" s="30" t="s">
        <v>16</v>
      </c>
      <c r="O32" s="30" t="s">
        <v>17</v>
      </c>
      <c r="P32" s="30" t="s">
        <v>18</v>
      </c>
      <c r="Q32" s="30" t="s">
        <v>19</v>
      </c>
      <c r="R32" s="30" t="s">
        <v>20</v>
      </c>
      <c r="S32" s="30" t="s">
        <v>21</v>
      </c>
      <c r="T32" s="30" t="s">
        <v>22</v>
      </c>
      <c r="U32" s="30" t="s">
        <v>23</v>
      </c>
      <c r="V32" s="30" t="s">
        <v>24</v>
      </c>
      <c r="W32" s="30" t="s">
        <v>25</v>
      </c>
      <c r="X32" s="30" t="s">
        <v>26</v>
      </c>
      <c r="Y32" s="30" t="s">
        <v>27</v>
      </c>
      <c r="Z32" s="30" t="s">
        <v>28</v>
      </c>
      <c r="AA32" s="30" t="s">
        <v>29</v>
      </c>
      <c r="AB32" s="30" t="s">
        <v>30</v>
      </c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</row>
    <row r="33" spans="1:1779" s="46" customFormat="1" ht="18.5" hidden="1" thickBot="1" x14ac:dyDescent="0.45">
      <c r="A33" s="43"/>
      <c r="B33" s="44" t="s">
        <v>93</v>
      </c>
      <c r="C33" s="43"/>
      <c r="D33" s="43"/>
      <c r="E33" s="43"/>
      <c r="F33" s="43"/>
      <c r="G33" s="43"/>
      <c r="H33" s="43"/>
      <c r="I33" s="45">
        <f>SUM(I21:I30)</f>
        <v>0</v>
      </c>
      <c r="J33" s="45">
        <f t="shared" ref="J33:AB33" si="1">SUM(J21:J30)</f>
        <v>0</v>
      </c>
      <c r="K33" s="45">
        <f t="shared" si="1"/>
        <v>0</v>
      </c>
      <c r="L33" s="45">
        <f t="shared" si="1"/>
        <v>0</v>
      </c>
      <c r="M33" s="45">
        <f t="shared" si="1"/>
        <v>0</v>
      </c>
      <c r="N33" s="45">
        <f t="shared" si="1"/>
        <v>0</v>
      </c>
      <c r="O33" s="45">
        <f t="shared" si="1"/>
        <v>0</v>
      </c>
      <c r="P33" s="45">
        <f t="shared" si="1"/>
        <v>0</v>
      </c>
      <c r="Q33" s="45">
        <f t="shared" si="1"/>
        <v>0</v>
      </c>
      <c r="R33" s="45">
        <f t="shared" si="1"/>
        <v>0</v>
      </c>
      <c r="S33" s="45">
        <f t="shared" si="1"/>
        <v>0</v>
      </c>
      <c r="T33" s="45">
        <f t="shared" si="1"/>
        <v>0</v>
      </c>
      <c r="U33" s="45">
        <f t="shared" si="1"/>
        <v>0</v>
      </c>
      <c r="V33" s="45">
        <f t="shared" si="1"/>
        <v>0</v>
      </c>
      <c r="W33" s="45">
        <f t="shared" si="1"/>
        <v>0</v>
      </c>
      <c r="X33" s="45">
        <f t="shared" si="1"/>
        <v>0</v>
      </c>
      <c r="Y33" s="45">
        <f t="shared" si="1"/>
        <v>0</v>
      </c>
      <c r="Z33" s="45">
        <f t="shared" si="1"/>
        <v>0</v>
      </c>
      <c r="AA33" s="45">
        <f t="shared" si="1"/>
        <v>0</v>
      </c>
      <c r="AB33" s="45">
        <f t="shared" si="1"/>
        <v>0</v>
      </c>
    </row>
    <row r="34" spans="1:1779" s="54" customFormat="1" hidden="1" x14ac:dyDescent="0.35">
      <c r="B34" s="57"/>
    </row>
    <row r="35" spans="1:1779" s="54" customFormat="1" x14ac:dyDescent="0.35">
      <c r="B35" s="57"/>
      <c r="H35" s="26"/>
      <c r="K35" s="26"/>
    </row>
    <row r="36" spans="1:1779" s="54" customFormat="1" ht="20" x14ac:dyDescent="0.4">
      <c r="A36" s="34" t="s">
        <v>99</v>
      </c>
      <c r="B36" s="57"/>
    </row>
    <row r="37" spans="1:1779" s="54" customFormat="1" x14ac:dyDescent="0.35">
      <c r="B37" s="57" t="s">
        <v>103</v>
      </c>
    </row>
    <row r="38" spans="1:1779" s="31" customFormat="1" x14ac:dyDescent="0.35">
      <c r="I38" s="31">
        <v>1971</v>
      </c>
      <c r="J38" s="31">
        <f>I38+1</f>
        <v>1972</v>
      </c>
      <c r="K38" s="31">
        <f t="shared" ref="K38:AB38" si="2">J38+1</f>
        <v>1973</v>
      </c>
      <c r="L38" s="31">
        <f t="shared" si="2"/>
        <v>1974</v>
      </c>
      <c r="M38" s="31">
        <f t="shared" si="2"/>
        <v>1975</v>
      </c>
      <c r="N38" s="31">
        <f t="shared" si="2"/>
        <v>1976</v>
      </c>
      <c r="O38" s="31">
        <f t="shared" si="2"/>
        <v>1977</v>
      </c>
      <c r="P38" s="31">
        <f t="shared" si="2"/>
        <v>1978</v>
      </c>
      <c r="Q38" s="31">
        <f t="shared" si="2"/>
        <v>1979</v>
      </c>
      <c r="R38" s="31">
        <f t="shared" si="2"/>
        <v>1980</v>
      </c>
      <c r="S38" s="31">
        <f t="shared" si="2"/>
        <v>1981</v>
      </c>
      <c r="T38" s="31">
        <f t="shared" si="2"/>
        <v>1982</v>
      </c>
      <c r="U38" s="31">
        <f t="shared" si="2"/>
        <v>1983</v>
      </c>
      <c r="V38" s="31">
        <f t="shared" si="2"/>
        <v>1984</v>
      </c>
      <c r="W38" s="31">
        <f t="shared" si="2"/>
        <v>1985</v>
      </c>
      <c r="X38" s="31">
        <f t="shared" si="2"/>
        <v>1986</v>
      </c>
      <c r="Y38" s="31">
        <f t="shared" si="2"/>
        <v>1987</v>
      </c>
      <c r="Z38" s="31">
        <f t="shared" si="2"/>
        <v>1988</v>
      </c>
      <c r="AA38" s="31">
        <f t="shared" si="2"/>
        <v>1989</v>
      </c>
      <c r="AB38" s="31">
        <f t="shared" si="2"/>
        <v>1990</v>
      </c>
      <c r="AC38" s="31">
        <v>1991</v>
      </c>
      <c r="AD38" s="31">
        <v>1992</v>
      </c>
      <c r="AE38" s="31">
        <v>1993</v>
      </c>
      <c r="AF38" s="31">
        <v>1994</v>
      </c>
      <c r="AG38" s="31">
        <v>1995</v>
      </c>
      <c r="AH38" s="31">
        <v>1996</v>
      </c>
      <c r="AI38" s="31">
        <v>1997</v>
      </c>
      <c r="AJ38" s="31">
        <v>1998</v>
      </c>
      <c r="AK38" s="31">
        <v>1999</v>
      </c>
      <c r="AL38" s="31">
        <v>2000</v>
      </c>
      <c r="AM38" s="31">
        <v>2001</v>
      </c>
      <c r="AN38" s="31">
        <v>2002</v>
      </c>
      <c r="AO38" s="31">
        <v>2003</v>
      </c>
      <c r="AP38" s="31">
        <v>2004</v>
      </c>
      <c r="AQ38" s="31">
        <v>2005</v>
      </c>
      <c r="AR38" s="31">
        <v>2006</v>
      </c>
      <c r="AS38" s="31">
        <v>2007</v>
      </c>
      <c r="AT38" s="31">
        <v>2008</v>
      </c>
      <c r="AU38" s="31">
        <v>2009</v>
      </c>
      <c r="AV38" s="31">
        <v>2010</v>
      </c>
      <c r="AW38" s="31">
        <f t="shared" ref="AW38:BD38" si="3">AV38+1</f>
        <v>2011</v>
      </c>
      <c r="AX38" s="31">
        <f t="shared" si="3"/>
        <v>2012</v>
      </c>
      <c r="AY38" s="31">
        <f t="shared" si="3"/>
        <v>2013</v>
      </c>
      <c r="AZ38" s="31">
        <f t="shared" si="3"/>
        <v>2014</v>
      </c>
      <c r="BA38" s="31">
        <f t="shared" si="3"/>
        <v>2015</v>
      </c>
      <c r="BB38" s="31">
        <f t="shared" si="3"/>
        <v>2016</v>
      </c>
      <c r="BC38" s="31">
        <f t="shared" si="3"/>
        <v>2017</v>
      </c>
      <c r="BD38" s="31">
        <f t="shared" si="3"/>
        <v>2018</v>
      </c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  <c r="IX38" s="55"/>
      <c r="IY38" s="55"/>
      <c r="IZ38" s="55"/>
      <c r="JA38" s="55"/>
      <c r="JB38" s="55"/>
      <c r="JC38" s="55"/>
      <c r="JD38" s="55"/>
      <c r="JE38" s="55"/>
      <c r="JF38" s="55"/>
      <c r="JG38" s="55"/>
      <c r="JH38" s="55"/>
      <c r="JI38" s="55"/>
      <c r="JJ38" s="55"/>
      <c r="JK38" s="55"/>
      <c r="JL38" s="55"/>
      <c r="JM38" s="55"/>
      <c r="JN38" s="55"/>
      <c r="JO38" s="55"/>
      <c r="JP38" s="55"/>
      <c r="JQ38" s="55"/>
      <c r="JR38" s="55"/>
      <c r="JS38" s="55"/>
      <c r="JT38" s="55"/>
      <c r="JU38" s="55"/>
      <c r="JV38" s="55"/>
      <c r="JW38" s="55"/>
      <c r="JX38" s="55"/>
      <c r="JY38" s="55"/>
      <c r="JZ38" s="55"/>
      <c r="KA38" s="55"/>
      <c r="KB38" s="55"/>
      <c r="KC38" s="55"/>
      <c r="KD38" s="55"/>
      <c r="KE38" s="55"/>
      <c r="KF38" s="55"/>
      <c r="KG38" s="55"/>
      <c r="KH38" s="55"/>
      <c r="KI38" s="55"/>
      <c r="KJ38" s="55"/>
      <c r="KK38" s="55"/>
      <c r="KL38" s="55"/>
      <c r="KM38" s="55"/>
      <c r="KN38" s="55"/>
      <c r="KO38" s="55"/>
      <c r="KP38" s="55"/>
      <c r="KQ38" s="55"/>
      <c r="KR38" s="55"/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/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  <c r="LR38" s="55"/>
      <c r="LS38" s="55"/>
      <c r="LT38" s="55"/>
      <c r="LU38" s="55"/>
      <c r="LV38" s="55"/>
      <c r="LW38" s="55"/>
      <c r="LX38" s="55"/>
      <c r="LY38" s="55"/>
      <c r="LZ38" s="55"/>
      <c r="MA38" s="55"/>
      <c r="MB38" s="55"/>
      <c r="MC38" s="55"/>
      <c r="MD38" s="55"/>
      <c r="ME38" s="55"/>
      <c r="MF38" s="55"/>
      <c r="MG38" s="55"/>
      <c r="MH38" s="55"/>
      <c r="MI38" s="55"/>
      <c r="MJ38" s="55"/>
      <c r="MK38" s="55"/>
      <c r="ML38" s="55"/>
      <c r="MM38" s="55"/>
      <c r="MN38" s="55"/>
      <c r="MO38" s="55"/>
      <c r="MP38" s="55"/>
      <c r="MQ38" s="55"/>
      <c r="MR38" s="55"/>
      <c r="MS38" s="55"/>
      <c r="MT38" s="55"/>
      <c r="MU38" s="55"/>
      <c r="MV38" s="55"/>
      <c r="MW38" s="55"/>
      <c r="MX38" s="55"/>
      <c r="MY38" s="55"/>
      <c r="MZ38" s="55"/>
      <c r="NA38" s="55"/>
      <c r="NB38" s="55"/>
      <c r="NC38" s="55"/>
      <c r="ND38" s="55"/>
      <c r="NE38" s="55"/>
      <c r="NF38" s="55"/>
      <c r="NG38" s="55"/>
      <c r="NH38" s="55"/>
      <c r="NI38" s="55"/>
      <c r="NJ38" s="55"/>
      <c r="NK38" s="55"/>
      <c r="NL38" s="55"/>
      <c r="NM38" s="55"/>
      <c r="NN38" s="55"/>
      <c r="NO38" s="55"/>
      <c r="NP38" s="55"/>
      <c r="NQ38" s="55"/>
      <c r="NR38" s="55"/>
      <c r="NS38" s="55"/>
      <c r="NT38" s="55"/>
      <c r="NU38" s="55"/>
      <c r="NV38" s="55"/>
      <c r="NW38" s="55"/>
      <c r="NX38" s="55"/>
      <c r="NY38" s="55"/>
      <c r="NZ38" s="55"/>
      <c r="OA38" s="55"/>
      <c r="OB38" s="55"/>
      <c r="OC38" s="55"/>
      <c r="OD38" s="55"/>
      <c r="OE38" s="55"/>
      <c r="OF38" s="55"/>
      <c r="OG38" s="55"/>
      <c r="OH38" s="55"/>
      <c r="OI38" s="55"/>
      <c r="OJ38" s="55"/>
      <c r="OK38" s="55"/>
      <c r="OL38" s="55"/>
      <c r="OM38" s="55"/>
      <c r="ON38" s="55"/>
      <c r="OO38" s="55"/>
      <c r="OP38" s="55"/>
      <c r="OQ38" s="55"/>
      <c r="OR38" s="55"/>
      <c r="OS38" s="55"/>
      <c r="OT38" s="55"/>
      <c r="OU38" s="55"/>
      <c r="OV38" s="55"/>
      <c r="OW38" s="55"/>
      <c r="OX38" s="55"/>
      <c r="OY38" s="55"/>
      <c r="OZ38" s="55"/>
      <c r="PA38" s="55"/>
      <c r="PB38" s="55"/>
      <c r="PC38" s="55"/>
      <c r="PD38" s="55"/>
      <c r="PE38" s="55"/>
      <c r="PF38" s="55"/>
      <c r="PG38" s="55"/>
      <c r="PH38" s="55"/>
      <c r="PI38" s="55"/>
      <c r="PJ38" s="55"/>
      <c r="PK38" s="55"/>
      <c r="PL38" s="55"/>
      <c r="PM38" s="55"/>
      <c r="PN38" s="55"/>
      <c r="PO38" s="55"/>
      <c r="PP38" s="55"/>
      <c r="PQ38" s="55"/>
      <c r="PR38" s="55"/>
      <c r="PS38" s="55"/>
      <c r="PT38" s="55"/>
      <c r="PU38" s="55"/>
      <c r="PV38" s="55"/>
      <c r="PW38" s="55"/>
      <c r="PX38" s="55"/>
      <c r="PY38" s="55"/>
      <c r="PZ38" s="55"/>
      <c r="QA38" s="55"/>
      <c r="QB38" s="55"/>
      <c r="QC38" s="55"/>
      <c r="QD38" s="55"/>
      <c r="QE38" s="55"/>
      <c r="QF38" s="55"/>
      <c r="QG38" s="55"/>
      <c r="QH38" s="55"/>
      <c r="QI38" s="55"/>
      <c r="QJ38" s="55"/>
      <c r="QK38" s="55"/>
      <c r="QL38" s="55"/>
      <c r="QM38" s="55"/>
      <c r="QN38" s="55"/>
      <c r="QO38" s="55"/>
      <c r="QP38" s="55"/>
      <c r="QQ38" s="55"/>
      <c r="QR38" s="55"/>
      <c r="QS38" s="55"/>
      <c r="QT38" s="55"/>
      <c r="QU38" s="55"/>
      <c r="QV38" s="55"/>
      <c r="QW38" s="55"/>
      <c r="QX38" s="55"/>
      <c r="QY38" s="55"/>
      <c r="QZ38" s="55"/>
      <c r="RA38" s="55"/>
      <c r="RB38" s="55"/>
      <c r="RC38" s="55"/>
      <c r="RD38" s="55"/>
      <c r="RE38" s="55"/>
      <c r="RF38" s="55"/>
      <c r="RG38" s="55"/>
      <c r="RH38" s="55"/>
      <c r="RI38" s="55"/>
      <c r="RJ38" s="55"/>
      <c r="RK38" s="55"/>
      <c r="RL38" s="55"/>
      <c r="RM38" s="55"/>
      <c r="RN38" s="55"/>
      <c r="RO38" s="55"/>
      <c r="RP38" s="55"/>
      <c r="RQ38" s="55"/>
      <c r="RR38" s="55"/>
      <c r="RS38" s="55"/>
      <c r="RT38" s="55"/>
      <c r="RU38" s="55"/>
      <c r="RV38" s="55"/>
      <c r="RW38" s="55"/>
      <c r="RX38" s="55"/>
      <c r="RY38" s="55"/>
      <c r="RZ38" s="55"/>
      <c r="SA38" s="55"/>
      <c r="SB38" s="55"/>
      <c r="SC38" s="55"/>
      <c r="SD38" s="55"/>
      <c r="SE38" s="55"/>
      <c r="SF38" s="55"/>
      <c r="SG38" s="55"/>
      <c r="SH38" s="55"/>
      <c r="SI38" s="55"/>
      <c r="SJ38" s="55"/>
      <c r="SK38" s="55"/>
      <c r="SL38" s="55"/>
      <c r="SM38" s="55"/>
      <c r="SN38" s="55"/>
      <c r="SO38" s="55"/>
      <c r="SP38" s="55"/>
      <c r="SQ38" s="55"/>
      <c r="SR38" s="55"/>
      <c r="SS38" s="55"/>
      <c r="ST38" s="55"/>
      <c r="SU38" s="55"/>
      <c r="SV38" s="55"/>
      <c r="SW38" s="55"/>
      <c r="SX38" s="55"/>
      <c r="SY38" s="55"/>
      <c r="SZ38" s="55"/>
      <c r="TA38" s="55"/>
      <c r="TB38" s="55"/>
      <c r="TC38" s="55"/>
      <c r="TD38" s="55"/>
      <c r="TE38" s="55"/>
      <c r="TF38" s="55"/>
      <c r="TG38" s="55"/>
      <c r="TH38" s="55"/>
      <c r="TI38" s="55"/>
      <c r="TJ38" s="55"/>
      <c r="TK38" s="55"/>
      <c r="TL38" s="55"/>
      <c r="TM38" s="55"/>
      <c r="TN38" s="55"/>
      <c r="TO38" s="55"/>
      <c r="TP38" s="55"/>
      <c r="TQ38" s="55"/>
      <c r="TR38" s="55"/>
      <c r="TS38" s="55"/>
      <c r="TT38" s="55"/>
      <c r="TU38" s="55"/>
      <c r="TV38" s="55"/>
      <c r="TW38" s="55"/>
      <c r="TX38" s="55"/>
      <c r="TY38" s="55"/>
      <c r="TZ38" s="55"/>
      <c r="UA38" s="55"/>
      <c r="UB38" s="55"/>
      <c r="UC38" s="55"/>
      <c r="UD38" s="55"/>
      <c r="UE38" s="55"/>
      <c r="UF38" s="55"/>
      <c r="UG38" s="55"/>
      <c r="UH38" s="55"/>
      <c r="UI38" s="55"/>
      <c r="UJ38" s="55"/>
      <c r="UK38" s="55"/>
      <c r="UL38" s="55"/>
      <c r="UM38" s="55"/>
      <c r="UN38" s="55"/>
      <c r="UO38" s="55"/>
      <c r="UP38" s="55"/>
      <c r="UQ38" s="55"/>
      <c r="UR38" s="55"/>
      <c r="US38" s="55"/>
      <c r="UT38" s="55"/>
      <c r="UU38" s="55"/>
      <c r="UV38" s="55"/>
      <c r="UW38" s="55"/>
      <c r="UX38" s="55"/>
      <c r="UY38" s="55"/>
      <c r="UZ38" s="55"/>
      <c r="VA38" s="55"/>
      <c r="VB38" s="55"/>
      <c r="VC38" s="55"/>
      <c r="VD38" s="55"/>
      <c r="VE38" s="55"/>
      <c r="VF38" s="55"/>
      <c r="VG38" s="55"/>
      <c r="VH38" s="55"/>
      <c r="VI38" s="55"/>
      <c r="VJ38" s="55"/>
      <c r="VK38" s="55"/>
      <c r="VL38" s="55"/>
      <c r="VM38" s="55"/>
      <c r="VN38" s="55"/>
      <c r="VO38" s="55"/>
      <c r="VP38" s="55"/>
      <c r="VQ38" s="55"/>
      <c r="VR38" s="55"/>
      <c r="VS38" s="55"/>
      <c r="VT38" s="55"/>
      <c r="VU38" s="55"/>
      <c r="VV38" s="55"/>
      <c r="VW38" s="55"/>
      <c r="VX38" s="55"/>
      <c r="VY38" s="55"/>
      <c r="VZ38" s="55"/>
      <c r="WA38" s="55"/>
      <c r="WB38" s="55"/>
      <c r="WC38" s="55"/>
      <c r="WD38" s="55"/>
      <c r="WE38" s="55"/>
      <c r="WF38" s="55"/>
      <c r="WG38" s="55"/>
      <c r="WH38" s="55"/>
      <c r="WI38" s="55"/>
      <c r="WJ38" s="55"/>
      <c r="WK38" s="55"/>
      <c r="WL38" s="55"/>
      <c r="WM38" s="55"/>
      <c r="WN38" s="55"/>
      <c r="WO38" s="55"/>
      <c r="WP38" s="55"/>
      <c r="WQ38" s="55"/>
      <c r="WR38" s="55"/>
      <c r="WS38" s="55"/>
      <c r="WT38" s="55"/>
      <c r="WU38" s="55"/>
      <c r="WV38" s="55"/>
      <c r="WW38" s="55"/>
      <c r="WX38" s="55"/>
      <c r="WY38" s="55"/>
      <c r="WZ38" s="55"/>
      <c r="XA38" s="55"/>
      <c r="XB38" s="55"/>
      <c r="XC38" s="55"/>
      <c r="XD38" s="55"/>
      <c r="XE38" s="55"/>
      <c r="XF38" s="55"/>
      <c r="XG38" s="55"/>
      <c r="XH38" s="55"/>
      <c r="XI38" s="55"/>
      <c r="XJ38" s="55"/>
      <c r="XK38" s="55"/>
      <c r="XL38" s="55"/>
      <c r="XM38" s="55"/>
      <c r="XN38" s="55"/>
      <c r="XO38" s="55"/>
      <c r="XP38" s="55"/>
      <c r="XQ38" s="55"/>
      <c r="XR38" s="55"/>
      <c r="XS38" s="55"/>
      <c r="XT38" s="55"/>
      <c r="XU38" s="55"/>
      <c r="XV38" s="55"/>
      <c r="XW38" s="55"/>
      <c r="XX38" s="55"/>
      <c r="XY38" s="55"/>
      <c r="XZ38" s="55"/>
      <c r="YA38" s="55"/>
      <c r="YB38" s="55"/>
      <c r="YC38" s="55"/>
      <c r="YD38" s="55"/>
      <c r="YE38" s="55"/>
      <c r="YF38" s="55"/>
      <c r="YG38" s="55"/>
      <c r="YH38" s="55"/>
      <c r="YI38" s="55"/>
      <c r="YJ38" s="55"/>
      <c r="YK38" s="55"/>
      <c r="YL38" s="55"/>
      <c r="YM38" s="55"/>
      <c r="YN38" s="55"/>
      <c r="YO38" s="55"/>
      <c r="YP38" s="55"/>
      <c r="YQ38" s="55"/>
      <c r="YR38" s="55"/>
      <c r="YS38" s="55"/>
      <c r="YT38" s="55"/>
      <c r="YU38" s="55"/>
      <c r="YV38" s="55"/>
      <c r="YW38" s="55"/>
      <c r="YX38" s="55"/>
      <c r="YY38" s="55"/>
      <c r="YZ38" s="55"/>
      <c r="ZA38" s="55"/>
      <c r="ZB38" s="55"/>
      <c r="ZC38" s="55"/>
      <c r="ZD38" s="55"/>
      <c r="ZE38" s="55"/>
      <c r="ZF38" s="55"/>
      <c r="ZG38" s="55"/>
      <c r="ZH38" s="55"/>
      <c r="ZI38" s="55"/>
      <c r="ZJ38" s="55"/>
      <c r="ZK38" s="55"/>
      <c r="ZL38" s="55"/>
      <c r="ZM38" s="55"/>
      <c r="ZN38" s="55"/>
      <c r="ZO38" s="55"/>
      <c r="ZP38" s="55"/>
      <c r="ZQ38" s="55"/>
      <c r="ZR38" s="55"/>
      <c r="ZS38" s="55"/>
      <c r="ZT38" s="55"/>
      <c r="ZU38" s="55"/>
      <c r="ZV38" s="55"/>
      <c r="ZW38" s="55"/>
      <c r="ZX38" s="55"/>
      <c r="ZY38" s="55"/>
      <c r="ZZ38" s="55"/>
      <c r="AAA38" s="55"/>
      <c r="AAB38" s="55"/>
      <c r="AAC38" s="55"/>
      <c r="AAD38" s="55"/>
      <c r="AAE38" s="55"/>
      <c r="AAF38" s="55"/>
      <c r="AAG38" s="55"/>
      <c r="AAH38" s="55"/>
      <c r="AAI38" s="55"/>
      <c r="AAJ38" s="55"/>
      <c r="AAK38" s="55"/>
      <c r="AAL38" s="55"/>
      <c r="AAM38" s="55"/>
      <c r="AAN38" s="55"/>
      <c r="AAO38" s="55"/>
      <c r="AAP38" s="55"/>
      <c r="AAQ38" s="55"/>
      <c r="AAR38" s="55"/>
      <c r="AAS38" s="55"/>
      <c r="AAT38" s="55"/>
      <c r="AAU38" s="55"/>
      <c r="AAV38" s="55"/>
      <c r="AAW38" s="55"/>
      <c r="AAX38" s="55"/>
      <c r="AAY38" s="55"/>
      <c r="AAZ38" s="55"/>
      <c r="ABA38" s="55"/>
      <c r="ABB38" s="55"/>
      <c r="ABC38" s="55"/>
      <c r="ABD38" s="55"/>
      <c r="ABE38" s="55"/>
      <c r="ABF38" s="55"/>
      <c r="ABG38" s="55"/>
      <c r="ABH38" s="55"/>
      <c r="ABI38" s="55"/>
      <c r="ABJ38" s="55"/>
      <c r="ABK38" s="55"/>
      <c r="ABL38" s="55"/>
      <c r="ABM38" s="55"/>
      <c r="ABN38" s="55"/>
      <c r="ABO38" s="55"/>
      <c r="ABP38" s="55"/>
      <c r="ABQ38" s="55"/>
      <c r="ABR38" s="55"/>
      <c r="ABS38" s="55"/>
      <c r="ABT38" s="55"/>
      <c r="ABU38" s="55"/>
      <c r="ABV38" s="55"/>
      <c r="ABW38" s="55"/>
      <c r="ABX38" s="55"/>
      <c r="ABY38" s="55"/>
      <c r="ABZ38" s="55"/>
      <c r="ACA38" s="55"/>
      <c r="ACB38" s="55"/>
      <c r="ACC38" s="55"/>
      <c r="ACD38" s="55"/>
      <c r="ACE38" s="55"/>
      <c r="ACF38" s="55"/>
      <c r="ACG38" s="55"/>
      <c r="ACH38" s="55"/>
      <c r="ACI38" s="55"/>
      <c r="ACJ38" s="55"/>
      <c r="ACK38" s="55"/>
      <c r="ACL38" s="55"/>
      <c r="ACM38" s="55"/>
      <c r="ACN38" s="55"/>
      <c r="ACO38" s="55"/>
      <c r="ACP38" s="55"/>
      <c r="ACQ38" s="55"/>
      <c r="ACR38" s="55"/>
      <c r="ACS38" s="55"/>
      <c r="ACT38" s="55"/>
      <c r="ACU38" s="55"/>
      <c r="ACV38" s="55"/>
      <c r="ACW38" s="55"/>
      <c r="ACX38" s="55"/>
      <c r="ACY38" s="55"/>
      <c r="ACZ38" s="55"/>
      <c r="ADA38" s="55"/>
      <c r="ADB38" s="55"/>
      <c r="ADC38" s="55"/>
      <c r="ADD38" s="55"/>
      <c r="ADE38" s="55"/>
      <c r="ADF38" s="55"/>
      <c r="ADG38" s="55"/>
      <c r="ADH38" s="55"/>
      <c r="ADI38" s="55"/>
      <c r="ADJ38" s="55"/>
      <c r="ADK38" s="55"/>
      <c r="ADL38" s="55"/>
      <c r="ADM38" s="55"/>
      <c r="ADN38" s="55"/>
      <c r="ADO38" s="55"/>
      <c r="ADP38" s="55"/>
      <c r="ADQ38" s="55"/>
      <c r="ADR38" s="55"/>
      <c r="ADS38" s="55"/>
      <c r="ADT38" s="55"/>
      <c r="ADU38" s="55"/>
      <c r="ADV38" s="55"/>
      <c r="ADW38" s="55"/>
      <c r="ADX38" s="55"/>
      <c r="ADY38" s="55"/>
      <c r="ADZ38" s="55"/>
      <c r="AEA38" s="55"/>
      <c r="AEB38" s="55"/>
      <c r="AEC38" s="55"/>
      <c r="AED38" s="55"/>
      <c r="AEE38" s="55"/>
      <c r="AEF38" s="55"/>
      <c r="AEG38" s="55"/>
      <c r="AEH38" s="55"/>
      <c r="AEI38" s="55"/>
      <c r="AEJ38" s="55"/>
      <c r="AEK38" s="55"/>
      <c r="AEL38" s="55"/>
      <c r="AEM38" s="55"/>
      <c r="AEN38" s="55"/>
      <c r="AEO38" s="55"/>
      <c r="AEP38" s="55"/>
      <c r="AEQ38" s="55"/>
      <c r="AER38" s="55"/>
      <c r="AES38" s="55"/>
      <c r="AET38" s="55"/>
      <c r="AEU38" s="55"/>
      <c r="AEV38" s="55"/>
      <c r="AEW38" s="55"/>
      <c r="AEX38" s="55"/>
      <c r="AEY38" s="55"/>
      <c r="AEZ38" s="55"/>
      <c r="AFA38" s="55"/>
      <c r="AFB38" s="55"/>
      <c r="AFC38" s="55"/>
      <c r="AFD38" s="55"/>
      <c r="AFE38" s="55"/>
      <c r="AFF38" s="55"/>
      <c r="AFG38" s="55"/>
      <c r="AFH38" s="55"/>
      <c r="AFI38" s="55"/>
      <c r="AFJ38" s="55"/>
      <c r="AFK38" s="55"/>
      <c r="AFL38" s="55"/>
      <c r="AFM38" s="55"/>
      <c r="AFN38" s="55"/>
      <c r="AFO38" s="55"/>
      <c r="AFP38" s="55"/>
      <c r="AFQ38" s="55"/>
      <c r="AFR38" s="55"/>
      <c r="AFS38" s="55"/>
      <c r="AFT38" s="55"/>
      <c r="AFU38" s="55"/>
      <c r="AFV38" s="55"/>
      <c r="AFW38" s="55"/>
      <c r="AFX38" s="55"/>
      <c r="AFY38" s="55"/>
      <c r="AFZ38" s="55"/>
      <c r="AGA38" s="55"/>
      <c r="AGB38" s="55"/>
      <c r="AGC38" s="55"/>
      <c r="AGD38" s="55"/>
      <c r="AGE38" s="55"/>
      <c r="AGF38" s="55"/>
      <c r="AGG38" s="55"/>
      <c r="AGH38" s="55"/>
      <c r="AGI38" s="55"/>
      <c r="AGJ38" s="55"/>
      <c r="AGK38" s="55"/>
      <c r="AGL38" s="55"/>
      <c r="AGM38" s="55"/>
      <c r="AGN38" s="55"/>
      <c r="AGO38" s="55"/>
      <c r="AGP38" s="55"/>
      <c r="AGQ38" s="55"/>
      <c r="AGR38" s="55"/>
      <c r="AGS38" s="55"/>
      <c r="AGT38" s="55"/>
      <c r="AGU38" s="55"/>
      <c r="AGV38" s="55"/>
      <c r="AGW38" s="55"/>
      <c r="AGX38" s="55"/>
      <c r="AGY38" s="55"/>
      <c r="AGZ38" s="55"/>
      <c r="AHA38" s="55"/>
      <c r="AHB38" s="55"/>
      <c r="AHC38" s="55"/>
      <c r="AHD38" s="55"/>
      <c r="AHE38" s="55"/>
      <c r="AHF38" s="55"/>
      <c r="AHG38" s="55"/>
      <c r="AHH38" s="55"/>
      <c r="AHI38" s="55"/>
      <c r="AHJ38" s="55"/>
      <c r="AHK38" s="55"/>
      <c r="AHL38" s="55"/>
      <c r="AHM38" s="55"/>
      <c r="AHN38" s="55"/>
      <c r="AHO38" s="55"/>
      <c r="AHP38" s="55"/>
      <c r="AHQ38" s="55"/>
      <c r="AHR38" s="55"/>
      <c r="AHS38" s="55"/>
      <c r="AHT38" s="55"/>
      <c r="AHU38" s="55"/>
      <c r="AHV38" s="55"/>
      <c r="AHW38" s="55"/>
      <c r="AHX38" s="55"/>
      <c r="AHY38" s="55"/>
      <c r="AHZ38" s="55"/>
      <c r="AIA38" s="55"/>
      <c r="AIB38" s="55"/>
      <c r="AIC38" s="55"/>
      <c r="AID38" s="55"/>
      <c r="AIE38" s="55"/>
      <c r="AIF38" s="55"/>
      <c r="AIG38" s="55"/>
      <c r="AIH38" s="55"/>
      <c r="AII38" s="55"/>
      <c r="AIJ38" s="55"/>
      <c r="AIK38" s="55"/>
      <c r="AIL38" s="55"/>
      <c r="AIM38" s="55"/>
      <c r="AIN38" s="55"/>
      <c r="AIO38" s="55"/>
      <c r="AIP38" s="55"/>
      <c r="AIQ38" s="55"/>
      <c r="AIR38" s="55"/>
      <c r="AIS38" s="55"/>
      <c r="AIT38" s="55"/>
      <c r="AIU38" s="55"/>
      <c r="AIV38" s="55"/>
      <c r="AIW38" s="55"/>
      <c r="AIX38" s="55"/>
      <c r="AIY38" s="55"/>
      <c r="AIZ38" s="55"/>
      <c r="AJA38" s="55"/>
      <c r="AJB38" s="55"/>
      <c r="AJC38" s="55"/>
      <c r="AJD38" s="55"/>
      <c r="AJE38" s="55"/>
      <c r="AJF38" s="55"/>
      <c r="AJG38" s="55"/>
      <c r="AJH38" s="55"/>
      <c r="AJI38" s="55"/>
      <c r="AJJ38" s="55"/>
      <c r="AJK38" s="55"/>
      <c r="AJL38" s="55"/>
      <c r="AJM38" s="55"/>
      <c r="AJN38" s="55"/>
      <c r="AJO38" s="55"/>
      <c r="AJP38" s="55"/>
      <c r="AJQ38" s="55"/>
      <c r="AJR38" s="55"/>
      <c r="AJS38" s="55"/>
      <c r="AJT38" s="55"/>
      <c r="AJU38" s="55"/>
      <c r="AJV38" s="55"/>
      <c r="AJW38" s="55"/>
      <c r="AJX38" s="55"/>
      <c r="AJY38" s="55"/>
      <c r="AJZ38" s="55"/>
      <c r="AKA38" s="55"/>
      <c r="AKB38" s="55"/>
      <c r="AKC38" s="55"/>
      <c r="AKD38" s="55"/>
      <c r="AKE38" s="55"/>
      <c r="AKF38" s="55"/>
      <c r="AKG38" s="55"/>
      <c r="AKH38" s="55"/>
      <c r="AKI38" s="55"/>
      <c r="AKJ38" s="55"/>
      <c r="AKK38" s="55"/>
      <c r="AKL38" s="55"/>
      <c r="AKM38" s="55"/>
      <c r="AKN38" s="55"/>
      <c r="AKO38" s="55"/>
      <c r="AKP38" s="55"/>
      <c r="AKQ38" s="55"/>
      <c r="AKR38" s="55"/>
      <c r="AKS38" s="55"/>
      <c r="AKT38" s="55"/>
      <c r="AKU38" s="55"/>
      <c r="AKV38" s="55"/>
      <c r="AKW38" s="55"/>
      <c r="AKX38" s="55"/>
      <c r="AKY38" s="55"/>
      <c r="AKZ38" s="55"/>
      <c r="ALA38" s="55"/>
      <c r="ALB38" s="55"/>
      <c r="ALC38" s="55"/>
      <c r="ALD38" s="55"/>
      <c r="ALE38" s="55"/>
      <c r="ALF38" s="55"/>
      <c r="ALG38" s="55"/>
      <c r="ALH38" s="55"/>
      <c r="ALI38" s="55"/>
      <c r="ALJ38" s="55"/>
      <c r="ALK38" s="55"/>
      <c r="ALL38" s="55"/>
      <c r="ALM38" s="55"/>
      <c r="ALN38" s="55"/>
      <c r="ALO38" s="55"/>
      <c r="ALP38" s="55"/>
      <c r="ALQ38" s="55"/>
      <c r="ALR38" s="55"/>
      <c r="ALS38" s="55"/>
      <c r="ALT38" s="55"/>
      <c r="ALU38" s="55"/>
      <c r="ALV38" s="55"/>
      <c r="ALW38" s="55"/>
      <c r="ALX38" s="55"/>
      <c r="ALY38" s="55"/>
      <c r="ALZ38" s="55"/>
      <c r="AMA38" s="55"/>
      <c r="AMB38" s="55"/>
      <c r="AMC38" s="55"/>
      <c r="AMD38" s="55"/>
      <c r="AME38" s="55"/>
      <c r="AMF38" s="55"/>
      <c r="AMG38" s="55"/>
      <c r="AMH38" s="55"/>
      <c r="AMI38" s="55"/>
      <c r="AMJ38" s="55"/>
      <c r="AMK38" s="55"/>
      <c r="AML38" s="55"/>
      <c r="AMM38" s="55"/>
      <c r="AMN38" s="55"/>
      <c r="AMO38" s="55"/>
      <c r="AMP38" s="55"/>
      <c r="AMQ38" s="55"/>
      <c r="AMR38" s="55"/>
      <c r="AMS38" s="55"/>
      <c r="AMT38" s="55"/>
      <c r="AMU38" s="55"/>
      <c r="AMV38" s="55"/>
      <c r="AMW38" s="55"/>
      <c r="AMX38" s="55"/>
      <c r="AMY38" s="55"/>
      <c r="AMZ38" s="55"/>
      <c r="ANA38" s="55"/>
      <c r="ANB38" s="55"/>
      <c r="ANC38" s="55"/>
      <c r="AND38" s="55"/>
      <c r="ANE38" s="55"/>
      <c r="ANF38" s="55"/>
      <c r="ANG38" s="55"/>
      <c r="ANH38" s="55"/>
      <c r="ANI38" s="55"/>
      <c r="ANJ38" s="55"/>
      <c r="ANK38" s="55"/>
      <c r="ANL38" s="55"/>
      <c r="ANM38" s="55"/>
      <c r="ANN38" s="55"/>
      <c r="ANO38" s="55"/>
      <c r="ANP38" s="55"/>
      <c r="ANQ38" s="55"/>
      <c r="ANR38" s="55"/>
      <c r="ANS38" s="55"/>
      <c r="ANT38" s="55"/>
      <c r="ANU38" s="55"/>
      <c r="ANV38" s="55"/>
      <c r="ANW38" s="55"/>
      <c r="ANX38" s="55"/>
      <c r="ANY38" s="55"/>
      <c r="ANZ38" s="55"/>
      <c r="AOA38" s="55"/>
      <c r="AOB38" s="55"/>
      <c r="AOC38" s="55"/>
      <c r="AOD38" s="55"/>
      <c r="AOE38" s="55"/>
      <c r="AOF38" s="55"/>
      <c r="AOG38" s="55"/>
      <c r="AOH38" s="55"/>
      <c r="AOI38" s="55"/>
      <c r="AOJ38" s="55"/>
      <c r="AOK38" s="55"/>
      <c r="AOL38" s="55"/>
      <c r="AOM38" s="55"/>
      <c r="AON38" s="55"/>
      <c r="AOO38" s="55"/>
      <c r="AOP38" s="55"/>
      <c r="AOQ38" s="55"/>
      <c r="AOR38" s="55"/>
      <c r="AOS38" s="55"/>
      <c r="AOT38" s="55"/>
      <c r="AOU38" s="55"/>
      <c r="AOV38" s="55"/>
      <c r="AOW38" s="55"/>
      <c r="AOX38" s="55"/>
      <c r="AOY38" s="55"/>
      <c r="AOZ38" s="55"/>
      <c r="APA38" s="55"/>
      <c r="APB38" s="55"/>
      <c r="APC38" s="55"/>
      <c r="APD38" s="55"/>
      <c r="APE38" s="55"/>
      <c r="APF38" s="55"/>
      <c r="APG38" s="55"/>
      <c r="APH38" s="55"/>
      <c r="API38" s="55"/>
      <c r="APJ38" s="55"/>
      <c r="APK38" s="55"/>
      <c r="APL38" s="55"/>
      <c r="APM38" s="55"/>
      <c r="APN38" s="55"/>
      <c r="APO38" s="55"/>
      <c r="APP38" s="55"/>
      <c r="APQ38" s="55"/>
      <c r="APR38" s="55"/>
      <c r="APS38" s="55"/>
      <c r="APT38" s="55"/>
      <c r="APU38" s="55"/>
      <c r="APV38" s="55"/>
      <c r="APW38" s="55"/>
      <c r="APX38" s="55"/>
      <c r="APY38" s="55"/>
      <c r="APZ38" s="55"/>
      <c r="AQA38" s="55"/>
      <c r="AQB38" s="55"/>
      <c r="AQC38" s="55"/>
      <c r="AQD38" s="55"/>
      <c r="AQE38" s="55"/>
      <c r="AQF38" s="55"/>
      <c r="AQG38" s="55"/>
      <c r="AQH38" s="55"/>
      <c r="AQI38" s="55"/>
      <c r="AQJ38" s="55"/>
      <c r="AQK38" s="55"/>
      <c r="AQL38" s="55"/>
      <c r="AQM38" s="55"/>
      <c r="AQN38" s="55"/>
      <c r="AQO38" s="55"/>
      <c r="AQP38" s="55"/>
      <c r="AQQ38" s="55"/>
      <c r="AQR38" s="55"/>
      <c r="AQS38" s="55"/>
      <c r="AQT38" s="55"/>
      <c r="AQU38" s="55"/>
      <c r="AQV38" s="55"/>
      <c r="AQW38" s="55"/>
      <c r="AQX38" s="55"/>
      <c r="AQY38" s="55"/>
      <c r="AQZ38" s="55"/>
      <c r="ARA38" s="55"/>
      <c r="ARB38" s="55"/>
      <c r="ARC38" s="55"/>
      <c r="ARD38" s="55"/>
      <c r="ARE38" s="55"/>
      <c r="ARF38" s="55"/>
      <c r="ARG38" s="55"/>
      <c r="ARH38" s="55"/>
      <c r="ARI38" s="55"/>
      <c r="ARJ38" s="55"/>
      <c r="ARK38" s="55"/>
      <c r="ARL38" s="55"/>
      <c r="ARM38" s="55"/>
      <c r="ARN38" s="55"/>
      <c r="ARO38" s="55"/>
      <c r="ARP38" s="55"/>
      <c r="ARQ38" s="55"/>
      <c r="ARR38" s="55"/>
      <c r="ARS38" s="55"/>
      <c r="ART38" s="55"/>
      <c r="ARU38" s="55"/>
      <c r="ARV38" s="55"/>
      <c r="ARW38" s="55"/>
      <c r="ARX38" s="55"/>
      <c r="ARY38" s="55"/>
      <c r="ARZ38" s="55"/>
      <c r="ASA38" s="55"/>
      <c r="ASB38" s="55"/>
      <c r="ASC38" s="55"/>
      <c r="ASD38" s="55"/>
      <c r="ASE38" s="55"/>
      <c r="ASF38" s="55"/>
      <c r="ASG38" s="55"/>
      <c r="ASH38" s="55"/>
      <c r="ASI38" s="55"/>
      <c r="ASJ38" s="55"/>
      <c r="ASK38" s="55"/>
      <c r="ASL38" s="55"/>
      <c r="ASM38" s="55"/>
      <c r="ASN38" s="55"/>
      <c r="ASO38" s="55"/>
      <c r="ASP38" s="55"/>
      <c r="ASQ38" s="55"/>
      <c r="ASR38" s="55"/>
      <c r="ASS38" s="55"/>
      <c r="AST38" s="55"/>
      <c r="ASU38" s="55"/>
      <c r="ASV38" s="55"/>
      <c r="ASW38" s="55"/>
      <c r="ASX38" s="55"/>
      <c r="ASY38" s="55"/>
      <c r="ASZ38" s="55"/>
      <c r="ATA38" s="55"/>
      <c r="ATB38" s="55"/>
      <c r="ATC38" s="55"/>
      <c r="ATD38" s="55"/>
      <c r="ATE38" s="55"/>
      <c r="ATF38" s="55"/>
      <c r="ATG38" s="55"/>
      <c r="ATH38" s="55"/>
      <c r="ATI38" s="55"/>
      <c r="ATJ38" s="55"/>
      <c r="ATK38" s="55"/>
      <c r="ATL38" s="55"/>
      <c r="ATM38" s="55"/>
      <c r="ATN38" s="55"/>
      <c r="ATO38" s="55"/>
      <c r="ATP38" s="55"/>
      <c r="ATQ38" s="55"/>
      <c r="ATR38" s="55"/>
      <c r="ATS38" s="55"/>
      <c r="ATT38" s="55"/>
      <c r="ATU38" s="55"/>
      <c r="ATV38" s="55"/>
      <c r="ATW38" s="55"/>
      <c r="ATX38" s="55"/>
      <c r="ATY38" s="55"/>
      <c r="ATZ38" s="55"/>
      <c r="AUA38" s="55"/>
      <c r="AUB38" s="55"/>
      <c r="AUC38" s="55"/>
      <c r="AUD38" s="55"/>
      <c r="AUE38" s="55"/>
      <c r="AUF38" s="55"/>
      <c r="AUG38" s="55"/>
      <c r="AUH38" s="55"/>
      <c r="AUI38" s="55"/>
      <c r="AUJ38" s="55"/>
      <c r="AUK38" s="55"/>
      <c r="AUL38" s="55"/>
      <c r="AUM38" s="55"/>
      <c r="AUN38" s="55"/>
      <c r="AUO38" s="55"/>
      <c r="AUP38" s="55"/>
      <c r="AUQ38" s="55"/>
      <c r="AUR38" s="55"/>
      <c r="AUS38" s="55"/>
      <c r="AUT38" s="55"/>
      <c r="AUU38" s="55"/>
      <c r="AUV38" s="55"/>
      <c r="AUW38" s="55"/>
      <c r="AUX38" s="55"/>
      <c r="AUY38" s="55"/>
      <c r="AUZ38" s="55"/>
      <c r="AVA38" s="55"/>
      <c r="AVB38" s="55"/>
      <c r="AVC38" s="55"/>
      <c r="AVD38" s="55"/>
      <c r="AVE38" s="55"/>
      <c r="AVF38" s="55"/>
      <c r="AVG38" s="55"/>
      <c r="AVH38" s="55"/>
      <c r="AVI38" s="55"/>
      <c r="AVJ38" s="55"/>
      <c r="AVK38" s="55"/>
      <c r="AVL38" s="55"/>
      <c r="AVM38" s="55"/>
      <c r="AVN38" s="55"/>
      <c r="AVO38" s="55"/>
      <c r="AVP38" s="55"/>
      <c r="AVQ38" s="55"/>
      <c r="AVR38" s="55"/>
      <c r="AVS38" s="55"/>
      <c r="AVT38" s="55"/>
      <c r="AVU38" s="55"/>
      <c r="AVV38" s="55"/>
      <c r="AVW38" s="55"/>
      <c r="AVX38" s="55"/>
      <c r="AVY38" s="55"/>
      <c r="AVZ38" s="55"/>
      <c r="AWA38" s="55"/>
      <c r="AWB38" s="55"/>
      <c r="AWC38" s="55"/>
      <c r="AWD38" s="55"/>
      <c r="AWE38" s="55"/>
      <c r="AWF38" s="55"/>
      <c r="AWG38" s="55"/>
      <c r="AWH38" s="55"/>
      <c r="AWI38" s="55"/>
      <c r="AWJ38" s="55"/>
      <c r="AWK38" s="55"/>
      <c r="AWL38" s="55"/>
      <c r="AWM38" s="55"/>
      <c r="AWN38" s="55"/>
      <c r="AWO38" s="55"/>
      <c r="AWP38" s="55"/>
      <c r="AWQ38" s="55"/>
      <c r="AWR38" s="55"/>
      <c r="AWS38" s="55"/>
      <c r="AWT38" s="55"/>
      <c r="AWU38" s="55"/>
      <c r="AWV38" s="55"/>
      <c r="AWW38" s="55"/>
      <c r="AWX38" s="55"/>
      <c r="AWY38" s="55"/>
      <c r="AWZ38" s="55"/>
      <c r="AXA38" s="55"/>
      <c r="AXB38" s="55"/>
      <c r="AXC38" s="55"/>
      <c r="AXD38" s="55"/>
      <c r="AXE38" s="55"/>
      <c r="AXF38" s="55"/>
      <c r="AXG38" s="55"/>
      <c r="AXH38" s="55"/>
      <c r="AXI38" s="55"/>
      <c r="AXJ38" s="55"/>
      <c r="AXK38" s="55"/>
      <c r="AXL38" s="55"/>
      <c r="AXM38" s="55"/>
      <c r="AXN38" s="55"/>
      <c r="AXO38" s="55"/>
      <c r="AXP38" s="55"/>
      <c r="AXQ38" s="55"/>
      <c r="AXR38" s="55"/>
      <c r="AXS38" s="55"/>
      <c r="AXT38" s="55"/>
      <c r="AXU38" s="55"/>
      <c r="AXV38" s="55"/>
      <c r="AXW38" s="55"/>
      <c r="AXX38" s="55"/>
      <c r="AXY38" s="55"/>
      <c r="AXZ38" s="55"/>
      <c r="AYA38" s="55"/>
      <c r="AYB38" s="55"/>
      <c r="AYC38" s="55"/>
      <c r="AYD38" s="55"/>
      <c r="AYE38" s="55"/>
      <c r="AYF38" s="55"/>
      <c r="AYG38" s="55"/>
      <c r="AYH38" s="55"/>
      <c r="AYI38" s="55"/>
      <c r="AYJ38" s="55"/>
      <c r="AYK38" s="55"/>
      <c r="AYL38" s="55"/>
      <c r="AYM38" s="55"/>
      <c r="AYN38" s="55"/>
      <c r="AYO38" s="55"/>
      <c r="AYP38" s="55"/>
      <c r="AYQ38" s="55"/>
      <c r="AYR38" s="55"/>
      <c r="AYS38" s="55"/>
      <c r="AYT38" s="55"/>
      <c r="AYU38" s="55"/>
      <c r="AYV38" s="55"/>
      <c r="AYW38" s="55"/>
      <c r="AYX38" s="55"/>
      <c r="AYY38" s="55"/>
      <c r="AYZ38" s="55"/>
      <c r="AZA38" s="55"/>
      <c r="AZB38" s="55"/>
      <c r="AZC38" s="55"/>
      <c r="AZD38" s="55"/>
      <c r="AZE38" s="55"/>
      <c r="AZF38" s="55"/>
      <c r="AZG38" s="55"/>
      <c r="AZH38" s="55"/>
      <c r="AZI38" s="55"/>
      <c r="AZJ38" s="55"/>
      <c r="AZK38" s="55"/>
      <c r="AZL38" s="55"/>
      <c r="AZM38" s="55"/>
      <c r="AZN38" s="55"/>
      <c r="AZO38" s="55"/>
      <c r="AZP38" s="55"/>
      <c r="AZQ38" s="55"/>
      <c r="AZR38" s="55"/>
      <c r="AZS38" s="55"/>
      <c r="AZT38" s="55"/>
      <c r="AZU38" s="55"/>
      <c r="AZV38" s="55"/>
      <c r="AZW38" s="55"/>
      <c r="AZX38" s="55"/>
      <c r="AZY38" s="55"/>
      <c r="AZZ38" s="55"/>
      <c r="BAA38" s="55"/>
      <c r="BAB38" s="55"/>
      <c r="BAC38" s="55"/>
      <c r="BAD38" s="55"/>
      <c r="BAE38" s="55"/>
      <c r="BAF38" s="55"/>
      <c r="BAG38" s="55"/>
      <c r="BAH38" s="55"/>
      <c r="BAI38" s="55"/>
      <c r="BAJ38" s="55"/>
      <c r="BAK38" s="55"/>
      <c r="BAL38" s="55"/>
      <c r="BAM38" s="55"/>
      <c r="BAN38" s="55"/>
      <c r="BAO38" s="55"/>
      <c r="BAP38" s="55"/>
      <c r="BAQ38" s="55"/>
      <c r="BAR38" s="55"/>
      <c r="BAS38" s="55"/>
      <c r="BAT38" s="55"/>
      <c r="BAU38" s="55"/>
      <c r="BAV38" s="55"/>
      <c r="BAW38" s="55"/>
      <c r="BAX38" s="55"/>
      <c r="BAY38" s="55"/>
      <c r="BAZ38" s="55"/>
      <c r="BBA38" s="55"/>
      <c r="BBB38" s="55"/>
      <c r="BBC38" s="55"/>
      <c r="BBD38" s="55"/>
      <c r="BBE38" s="55"/>
      <c r="BBF38" s="55"/>
      <c r="BBG38" s="55"/>
      <c r="BBH38" s="55"/>
      <c r="BBI38" s="55"/>
      <c r="BBJ38" s="55"/>
      <c r="BBK38" s="55"/>
      <c r="BBL38" s="55"/>
      <c r="BBM38" s="55"/>
      <c r="BBN38" s="55"/>
      <c r="BBO38" s="55"/>
      <c r="BBP38" s="55"/>
      <c r="BBQ38" s="55"/>
      <c r="BBR38" s="55"/>
      <c r="BBS38" s="55"/>
      <c r="BBT38" s="55"/>
      <c r="BBU38" s="55"/>
      <c r="BBV38" s="55"/>
      <c r="BBW38" s="55"/>
      <c r="BBX38" s="55"/>
      <c r="BBY38" s="55"/>
      <c r="BBZ38" s="55"/>
      <c r="BCA38" s="55"/>
      <c r="BCB38" s="55"/>
      <c r="BCC38" s="55"/>
      <c r="BCD38" s="55"/>
      <c r="BCE38" s="55"/>
      <c r="BCF38" s="55"/>
      <c r="BCG38" s="55"/>
      <c r="BCH38" s="55"/>
      <c r="BCI38" s="55"/>
      <c r="BCJ38" s="55"/>
      <c r="BCK38" s="55"/>
      <c r="BCL38" s="55"/>
      <c r="BCM38" s="55"/>
      <c r="BCN38" s="55"/>
      <c r="BCO38" s="55"/>
      <c r="BCP38" s="55"/>
      <c r="BCQ38" s="55"/>
      <c r="BCR38" s="55"/>
      <c r="BCS38" s="55"/>
      <c r="BCT38" s="55"/>
      <c r="BCU38" s="55"/>
      <c r="BCV38" s="55"/>
      <c r="BCW38" s="55"/>
      <c r="BCX38" s="55"/>
      <c r="BCY38" s="55"/>
      <c r="BCZ38" s="55"/>
      <c r="BDA38" s="55"/>
      <c r="BDB38" s="55"/>
      <c r="BDC38" s="55"/>
      <c r="BDD38" s="55"/>
      <c r="BDE38" s="55"/>
      <c r="BDF38" s="55"/>
      <c r="BDG38" s="55"/>
      <c r="BDH38" s="55"/>
      <c r="BDI38" s="55"/>
      <c r="BDJ38" s="55"/>
      <c r="BDK38" s="55"/>
      <c r="BDL38" s="55"/>
      <c r="BDM38" s="55"/>
      <c r="BDN38" s="55"/>
      <c r="BDO38" s="55"/>
      <c r="BDP38" s="55"/>
      <c r="BDQ38" s="55"/>
      <c r="BDR38" s="55"/>
      <c r="BDS38" s="55"/>
      <c r="BDT38" s="55"/>
      <c r="BDU38" s="55"/>
      <c r="BDV38" s="55"/>
      <c r="BDW38" s="55"/>
      <c r="BDX38" s="55"/>
      <c r="BDY38" s="55"/>
      <c r="BDZ38" s="55"/>
      <c r="BEA38" s="55"/>
      <c r="BEB38" s="55"/>
      <c r="BEC38" s="55"/>
      <c r="BED38" s="55"/>
      <c r="BEE38" s="55"/>
      <c r="BEF38" s="55"/>
      <c r="BEG38" s="55"/>
      <c r="BEH38" s="55"/>
      <c r="BEI38" s="55"/>
      <c r="BEJ38" s="55"/>
      <c r="BEK38" s="55"/>
      <c r="BEL38" s="55"/>
      <c r="BEM38" s="55"/>
      <c r="BEN38" s="55"/>
      <c r="BEO38" s="55"/>
      <c r="BEP38" s="55"/>
      <c r="BEQ38" s="55"/>
      <c r="BER38" s="55"/>
      <c r="BES38" s="55"/>
      <c r="BET38" s="55"/>
      <c r="BEU38" s="55"/>
      <c r="BEV38" s="55"/>
      <c r="BEW38" s="55"/>
      <c r="BEX38" s="55"/>
      <c r="BEY38" s="55"/>
      <c r="BEZ38" s="55"/>
      <c r="BFA38" s="55"/>
      <c r="BFB38" s="55"/>
      <c r="BFC38" s="55"/>
      <c r="BFD38" s="55"/>
      <c r="BFE38" s="55"/>
      <c r="BFF38" s="55"/>
      <c r="BFG38" s="55"/>
      <c r="BFH38" s="55"/>
      <c r="BFI38" s="55"/>
      <c r="BFJ38" s="55"/>
      <c r="BFK38" s="55"/>
      <c r="BFL38" s="55"/>
      <c r="BFM38" s="55"/>
      <c r="BFN38" s="55"/>
      <c r="BFO38" s="55"/>
      <c r="BFP38" s="55"/>
      <c r="BFQ38" s="55"/>
      <c r="BFR38" s="55"/>
      <c r="BFS38" s="55"/>
      <c r="BFT38" s="55"/>
      <c r="BFU38" s="55"/>
      <c r="BFV38" s="55"/>
      <c r="BFW38" s="55"/>
      <c r="BFX38" s="55"/>
      <c r="BFY38" s="55"/>
      <c r="BFZ38" s="55"/>
      <c r="BGA38" s="55"/>
      <c r="BGB38" s="55"/>
      <c r="BGC38" s="55"/>
      <c r="BGD38" s="55"/>
      <c r="BGE38" s="55"/>
      <c r="BGF38" s="55"/>
      <c r="BGG38" s="55"/>
      <c r="BGH38" s="55"/>
      <c r="BGI38" s="55"/>
      <c r="BGJ38" s="55"/>
      <c r="BGK38" s="55"/>
      <c r="BGL38" s="55"/>
      <c r="BGM38" s="55"/>
      <c r="BGN38" s="55"/>
      <c r="BGO38" s="55"/>
      <c r="BGP38" s="55"/>
      <c r="BGQ38" s="55"/>
      <c r="BGR38" s="55"/>
      <c r="BGS38" s="55"/>
      <c r="BGT38" s="55"/>
      <c r="BGU38" s="55"/>
      <c r="BGV38" s="55"/>
      <c r="BGW38" s="55"/>
      <c r="BGX38" s="55"/>
      <c r="BGY38" s="55"/>
      <c r="BGZ38" s="55"/>
      <c r="BHA38" s="55"/>
      <c r="BHB38" s="55"/>
      <c r="BHC38" s="55"/>
      <c r="BHD38" s="55"/>
      <c r="BHE38" s="55"/>
      <c r="BHF38" s="55"/>
      <c r="BHG38" s="55"/>
      <c r="BHH38" s="55"/>
      <c r="BHI38" s="55"/>
      <c r="BHJ38" s="55"/>
      <c r="BHK38" s="55"/>
      <c r="BHL38" s="55"/>
      <c r="BHM38" s="55"/>
      <c r="BHN38" s="55"/>
      <c r="BHO38" s="55"/>
      <c r="BHP38" s="55"/>
      <c r="BHQ38" s="55"/>
      <c r="BHR38" s="55"/>
      <c r="BHS38" s="55"/>
      <c r="BHT38" s="55"/>
      <c r="BHU38" s="55"/>
      <c r="BHV38" s="55"/>
      <c r="BHW38" s="55"/>
      <c r="BHX38" s="55"/>
      <c r="BHY38" s="55"/>
      <c r="BHZ38" s="55"/>
      <c r="BIA38" s="55"/>
      <c r="BIB38" s="55"/>
      <c r="BIC38" s="55"/>
      <c r="BID38" s="55"/>
      <c r="BIE38" s="55"/>
      <c r="BIF38" s="55"/>
      <c r="BIG38" s="55"/>
      <c r="BIH38" s="55"/>
      <c r="BII38" s="55"/>
      <c r="BIJ38" s="55"/>
      <c r="BIK38" s="55"/>
      <c r="BIL38" s="55"/>
      <c r="BIM38" s="55"/>
      <c r="BIN38" s="55"/>
      <c r="BIO38" s="55"/>
      <c r="BIP38" s="55"/>
      <c r="BIQ38" s="55"/>
      <c r="BIR38" s="55"/>
      <c r="BIS38" s="55"/>
      <c r="BIT38" s="55"/>
      <c r="BIU38" s="55"/>
      <c r="BIV38" s="55"/>
      <c r="BIW38" s="55"/>
      <c r="BIX38" s="55"/>
      <c r="BIY38" s="55"/>
      <c r="BIZ38" s="55"/>
      <c r="BJA38" s="55"/>
      <c r="BJB38" s="55"/>
      <c r="BJC38" s="55"/>
      <c r="BJD38" s="55"/>
      <c r="BJE38" s="55"/>
      <c r="BJF38" s="55"/>
      <c r="BJG38" s="55"/>
      <c r="BJH38" s="55"/>
      <c r="BJI38" s="55"/>
      <c r="BJJ38" s="55"/>
      <c r="BJK38" s="55"/>
      <c r="BJL38" s="55"/>
      <c r="BJM38" s="55"/>
      <c r="BJN38" s="55"/>
      <c r="BJO38" s="55"/>
      <c r="BJP38" s="55"/>
      <c r="BJQ38" s="55"/>
      <c r="BJR38" s="55"/>
      <c r="BJS38" s="55"/>
      <c r="BJT38" s="55"/>
      <c r="BJU38" s="55"/>
      <c r="BJV38" s="55"/>
      <c r="BJW38" s="55"/>
      <c r="BJX38" s="55"/>
      <c r="BJY38" s="55"/>
      <c r="BJZ38" s="55"/>
      <c r="BKA38" s="55"/>
      <c r="BKB38" s="55"/>
      <c r="BKC38" s="55"/>
      <c r="BKD38" s="55"/>
      <c r="BKE38" s="55"/>
      <c r="BKF38" s="55"/>
      <c r="BKG38" s="55"/>
      <c r="BKH38" s="55"/>
      <c r="BKI38" s="55"/>
      <c r="BKJ38" s="55"/>
      <c r="BKK38" s="55"/>
      <c r="BKL38" s="55"/>
      <c r="BKM38" s="55"/>
      <c r="BKN38" s="55"/>
      <c r="BKO38" s="55"/>
      <c r="BKP38" s="55"/>
      <c r="BKQ38" s="55"/>
      <c r="BKR38" s="55"/>
      <c r="BKS38" s="55"/>
      <c r="BKT38" s="55"/>
      <c r="BKU38" s="55"/>
      <c r="BKV38" s="55"/>
      <c r="BKW38" s="55"/>
      <c r="BKX38" s="55"/>
      <c r="BKY38" s="55"/>
      <c r="BKZ38" s="55"/>
      <c r="BLA38" s="55"/>
      <c r="BLB38" s="55"/>
      <c r="BLC38" s="55"/>
      <c r="BLD38" s="55"/>
      <c r="BLE38" s="55"/>
      <c r="BLF38" s="55"/>
      <c r="BLG38" s="55"/>
      <c r="BLH38" s="55"/>
      <c r="BLI38" s="55"/>
      <c r="BLJ38" s="55"/>
      <c r="BLK38" s="55"/>
      <c r="BLL38" s="55"/>
      <c r="BLM38" s="55"/>
      <c r="BLN38" s="55"/>
      <c r="BLO38" s="55"/>
      <c r="BLP38" s="55"/>
      <c r="BLQ38" s="55"/>
      <c r="BLR38" s="55"/>
      <c r="BLS38" s="55"/>
      <c r="BLT38" s="55"/>
      <c r="BLU38" s="55"/>
      <c r="BLV38" s="55"/>
      <c r="BLW38" s="55"/>
      <c r="BLX38" s="55"/>
      <c r="BLY38" s="55"/>
      <c r="BLZ38" s="55"/>
      <c r="BMA38" s="55"/>
      <c r="BMB38" s="55"/>
      <c r="BMC38" s="55"/>
      <c r="BMD38" s="55"/>
      <c r="BME38" s="55"/>
      <c r="BMF38" s="55"/>
      <c r="BMG38" s="55"/>
      <c r="BMH38" s="55"/>
      <c r="BMI38" s="55"/>
      <c r="BMJ38" s="55"/>
      <c r="BMK38" s="55"/>
      <c r="BML38" s="55"/>
      <c r="BMM38" s="55"/>
      <c r="BMN38" s="55"/>
      <c r="BMO38" s="55"/>
      <c r="BMP38" s="55"/>
      <c r="BMQ38" s="55"/>
      <c r="BMR38" s="55"/>
      <c r="BMS38" s="55"/>
      <c r="BMT38" s="55"/>
      <c r="BMU38" s="55"/>
      <c r="BMV38" s="55"/>
      <c r="BMW38" s="55"/>
      <c r="BMX38" s="55"/>
      <c r="BMY38" s="55"/>
      <c r="BMZ38" s="55"/>
      <c r="BNA38" s="55"/>
      <c r="BNB38" s="55"/>
      <c r="BNC38" s="55"/>
      <c r="BND38" s="55"/>
      <c r="BNE38" s="55"/>
      <c r="BNF38" s="55"/>
      <c r="BNG38" s="55"/>
      <c r="BNH38" s="55"/>
      <c r="BNI38" s="55"/>
      <c r="BNJ38" s="55"/>
      <c r="BNK38" s="55"/>
      <c r="BNL38" s="55"/>
      <c r="BNM38" s="55"/>
      <c r="BNN38" s="55"/>
      <c r="BNO38" s="55"/>
      <c r="BNP38" s="55"/>
      <c r="BNQ38" s="55"/>
      <c r="BNR38" s="55"/>
      <c r="BNS38" s="55"/>
      <c r="BNT38" s="55"/>
      <c r="BNU38" s="55"/>
      <c r="BNV38" s="55"/>
      <c r="BNW38" s="55"/>
      <c r="BNX38" s="55"/>
      <c r="BNY38" s="55"/>
      <c r="BNZ38" s="55"/>
      <c r="BOA38" s="55"/>
      <c r="BOB38" s="55"/>
      <c r="BOC38" s="55"/>
      <c r="BOD38" s="55"/>
      <c r="BOE38" s="55"/>
      <c r="BOF38" s="55"/>
      <c r="BOG38" s="55"/>
      <c r="BOH38" s="55"/>
      <c r="BOI38" s="55"/>
      <c r="BOJ38" s="55"/>
      <c r="BOK38" s="55"/>
      <c r="BOL38" s="55"/>
      <c r="BOM38" s="55"/>
      <c r="BON38" s="55"/>
      <c r="BOO38" s="55"/>
      <c r="BOP38" s="55"/>
      <c r="BOQ38" s="55"/>
      <c r="BOR38" s="55"/>
      <c r="BOS38" s="55"/>
      <c r="BOT38" s="55"/>
      <c r="BOU38" s="55"/>
      <c r="BOV38" s="55"/>
      <c r="BOW38" s="55"/>
      <c r="BOX38" s="55"/>
      <c r="BOY38" s="55"/>
      <c r="BOZ38" s="55"/>
      <c r="BPA38" s="55"/>
      <c r="BPB38" s="55"/>
      <c r="BPC38" s="55"/>
      <c r="BPD38" s="55"/>
      <c r="BPE38" s="55"/>
      <c r="BPF38" s="55"/>
      <c r="BPG38" s="55"/>
      <c r="BPH38" s="55"/>
      <c r="BPI38" s="55"/>
      <c r="BPJ38" s="55"/>
      <c r="BPK38" s="55"/>
    </row>
    <row r="39" spans="1:1779" s="54" customFormat="1" x14ac:dyDescent="0.35">
      <c r="B39" s="57" t="s">
        <v>102</v>
      </c>
      <c r="D39" s="26" t="s">
        <v>252</v>
      </c>
    </row>
    <row r="40" spans="1:1779" s="54" customFormat="1" x14ac:dyDescent="0.35">
      <c r="B40" s="57"/>
    </row>
    <row r="41" spans="1:1779" s="93" customFormat="1" ht="43.5" x14ac:dyDescent="0.35">
      <c r="C41" s="93" t="s">
        <v>104</v>
      </c>
      <c r="D41" s="93" t="s">
        <v>251</v>
      </c>
      <c r="E41" s="93" t="s">
        <v>399</v>
      </c>
      <c r="F41" s="94" t="s">
        <v>400</v>
      </c>
      <c r="G41" s="94" t="s">
        <v>253</v>
      </c>
      <c r="H41" s="93" t="s">
        <v>86</v>
      </c>
    </row>
    <row r="42" spans="1:1779" s="54" customFormat="1" x14ac:dyDescent="0.35">
      <c r="B42" s="57"/>
      <c r="C42" s="56" t="s">
        <v>395</v>
      </c>
      <c r="D42" s="65">
        <v>0.5</v>
      </c>
      <c r="E42" s="65">
        <f>1/0.9*0.1</f>
        <v>0.11111111111111112</v>
      </c>
      <c r="F42" s="65">
        <v>0.3</v>
      </c>
      <c r="G42" s="65">
        <v>0.43</v>
      </c>
      <c r="H42" s="65">
        <v>0.5</v>
      </c>
      <c r="I42" s="26">
        <f>('CAR FAO - Data, Forest'!H2/$D42)*(1+$E42+$F42)*$G42*$H42</f>
        <v>0</v>
      </c>
      <c r="J42" s="26">
        <f>('CAR FAO - Data, Forest'!I2/$D42)*(1+$E42+$F42)*$G42*$H42</f>
        <v>0</v>
      </c>
      <c r="K42" s="26">
        <f>('CAR FAO - Data, Forest'!J2/$D42)*(1+$E42+$F42)*$G42*$H42</f>
        <v>0</v>
      </c>
      <c r="L42" s="26">
        <f>('CAR FAO - Data, Forest'!K2/$D42)*(1+$E42+$F42)*$G42*$H42</f>
        <v>0</v>
      </c>
      <c r="M42" s="26">
        <f>('CAR FAO - Data, Forest'!L2/$D42)*(1+$E42+$F42)*$G42*$H42</f>
        <v>0</v>
      </c>
      <c r="N42" s="26">
        <f>('CAR FAO - Data, Forest'!M2/$D42)*(1+$E42+$F42)*$G42*$H42</f>
        <v>0</v>
      </c>
      <c r="O42" s="26">
        <f>('CAR FAO - Data, Forest'!N2/$D42)*(1+$E42+$F42)*$G42*$H42</f>
        <v>0</v>
      </c>
      <c r="P42" s="26">
        <f>('CAR FAO - Data, Forest'!O2/$D42)*(1+$E42+$F42)*$G42*$H42</f>
        <v>0</v>
      </c>
      <c r="Q42" s="26">
        <f>('CAR FAO - Data, Forest'!P2/$D42)*(1+$E42+$F42)*$G42*$H42</f>
        <v>0</v>
      </c>
      <c r="R42" s="26">
        <f>('CAR FAO - Data, Forest'!Q2/$D42)*(1+$E42+$F42)*$G42*$H42</f>
        <v>0</v>
      </c>
      <c r="S42" s="26">
        <f>('CAR FAO - Data, Forest'!R2/$D42)*(1+$E42+$F42)*$G42*$H42</f>
        <v>0</v>
      </c>
      <c r="T42" s="26">
        <f>('CAR FAO - Data, Forest'!S2/$D42)*(1+$E42+$F42)*$G42*$H42</f>
        <v>0</v>
      </c>
      <c r="U42" s="26">
        <f>('CAR FAO - Data, Forest'!T2/$D42)*(1+$E42+$F42)*$G42*$H42</f>
        <v>0</v>
      </c>
      <c r="V42" s="26">
        <f>('CAR FAO - Data, Forest'!U2/$D42)*(1+$E42+$F42)*$G42*$H42</f>
        <v>0</v>
      </c>
      <c r="W42" s="26">
        <f>('CAR FAO - Data, Forest'!V2/$D42)*(1+$E42+$F42)*$G42*$H42</f>
        <v>0</v>
      </c>
      <c r="X42" s="26">
        <f>('CAR FAO - Data, Forest'!W2/$D42)*(1+$E42+$F42)*$G42*$H42</f>
        <v>0</v>
      </c>
      <c r="Y42" s="26">
        <f>('CAR FAO - Data, Forest'!X2/$D42)*(1+$E42+$F42)*$G42*$H42</f>
        <v>0</v>
      </c>
      <c r="Z42" s="26">
        <f>('CAR FAO - Data, Forest'!Y2/$D42)*(1+$E42+$F42)*$G42*$H42</f>
        <v>0</v>
      </c>
      <c r="AA42" s="26">
        <f>('CAR FAO - Data, Forest'!Z2/$D42)*(1+$E42+$F42)*$G42*$H42</f>
        <v>0</v>
      </c>
      <c r="AB42" s="26">
        <f>('CAR FAO - Data, Forest'!AA2/$D42)*(1+$E42+$F42)*$G42*$H42</f>
        <v>0</v>
      </c>
      <c r="AC42" s="26">
        <f>('CAR FAO - Data, Forest'!AB2/$D42)*(1+$E42+$F42)*$G42*$H42</f>
        <v>0</v>
      </c>
      <c r="AD42" s="26">
        <f>('CAR FAO - Data, Forest'!AC2/$D42)*(1+$E42+$F42)*$G42*$H42</f>
        <v>0</v>
      </c>
      <c r="AE42" s="26">
        <f>('CAR FAO - Data, Forest'!AD2/$D42)*(1+$E42+$F42)*$G42*$H42</f>
        <v>0</v>
      </c>
      <c r="AF42" s="26">
        <f>('CAR FAO - Data, Forest'!AE2/$D42)*(1+$E42+$F42)*$G42*$H42</f>
        <v>0</v>
      </c>
      <c r="AG42" s="26">
        <f>('CAR FAO - Data, Forest'!AF2/$D42)*(1+$E42+$F42)*$G42*$H42</f>
        <v>0</v>
      </c>
      <c r="AH42" s="26">
        <f>('CAR FAO - Data, Forest'!AG2/$D42)*(1+$E42+$F42)*$G42*$H42</f>
        <v>0</v>
      </c>
      <c r="AI42" s="26">
        <f>('CAR FAO - Data, Forest'!AH2/$D42)*(1+$E42+$F42)*$G42*$H42</f>
        <v>0</v>
      </c>
      <c r="AJ42" s="26">
        <f>('CAR FAO - Data, Forest'!AI2/$D42)*(1+$E42+$F42)*$G42*$H42</f>
        <v>0</v>
      </c>
      <c r="AK42" s="26">
        <f>('CAR FAO - Data, Forest'!AJ2/$D42)*(1+$E42+$F42)*$G42*$H42</f>
        <v>0</v>
      </c>
      <c r="AL42" s="26">
        <f>('CAR FAO - Data, Forest'!AK2/$D42)*(1+$E42+$F42)*$G42*$H42</f>
        <v>0</v>
      </c>
      <c r="AM42" s="26">
        <f>('CAR FAO - Data, Forest'!AL2/$D42)*(1+$E42+$F42)*$G42*$H42</f>
        <v>0</v>
      </c>
      <c r="AN42" s="26">
        <f>('CAR FAO - Data, Forest'!AM2/$D42)*(1+$E42+$F42)*$G42*$H42</f>
        <v>0</v>
      </c>
      <c r="AO42" s="26">
        <f>('CAR FAO - Data, Forest'!AN2/$D42)*(1+$E42+$F42)*$G42*$H42</f>
        <v>0</v>
      </c>
      <c r="AP42" s="26">
        <f>('CAR FAO - Data, Forest'!AO2/$D42)*(1+$E42+$F42)*$G42*$H42</f>
        <v>0</v>
      </c>
      <c r="AQ42" s="26">
        <f>('CAR FAO - Data, Forest'!AP2/$D42)*(1+$E42+$F42)*$G42*$H42</f>
        <v>0</v>
      </c>
      <c r="AR42" s="26">
        <f>('CAR FAO - Data, Forest'!AQ2/$D42)*(1+$E42+$F42)*$G42*$H42</f>
        <v>0</v>
      </c>
      <c r="AS42" s="26">
        <f>('CAR FAO - Data, Forest'!AR2/$D42)*(1+$E42+$F42)*$G42*$H42</f>
        <v>0</v>
      </c>
      <c r="AT42" s="26">
        <f>('CAR FAO - Data, Forest'!AS2/$D42)*(1+$E42+$F42)*$G42*$H42</f>
        <v>0</v>
      </c>
      <c r="AU42" s="26">
        <f>('CAR FAO - Data, Forest'!AT2/$D42)*(1+$E42+$F42)*$G42*$H42</f>
        <v>0</v>
      </c>
      <c r="AV42" s="26">
        <f>('CAR FAO - Data, Forest'!AU2/$D42)*(1+$E42+$F42)*$G42*$H42</f>
        <v>0</v>
      </c>
      <c r="AW42" s="26">
        <f>('CAR FAO - Data, Forest'!AV2/$D42)*(1+$E42+$F42)*$G42*$H42</f>
        <v>0</v>
      </c>
      <c r="AX42" s="26">
        <f>('CAR FAO - Data, Forest'!AW2/$D42)*(1+$E42+$F42)*$G42*$H42</f>
        <v>0</v>
      </c>
      <c r="AY42" s="26">
        <f>('CAR FAO - Data, Forest'!AX2/$D42)*(1+$E42+$F42)*$G42*$H42</f>
        <v>0</v>
      </c>
      <c r="AZ42" s="26">
        <f>('CAR FAO - Data, Forest'!AY2/$D42)*(1+$E42+$F42)*$G42*$H42</f>
        <v>0</v>
      </c>
      <c r="BA42" s="26">
        <f>('CAR FAO - Data, Forest'!AZ2/$D42)*(1+$E42+$F42)*$G42*$H42</f>
        <v>0</v>
      </c>
      <c r="BB42" s="26">
        <f>('CAR FAO - Data, Forest'!BA2/$D42)*(1+$E42+$F42)*$G42*$H42</f>
        <v>0</v>
      </c>
      <c r="BC42" s="26">
        <f>('CAR FAO - Data, Forest'!BB2/$D42)*(1+$E42+$F42)*$G42*$H42</f>
        <v>0</v>
      </c>
      <c r="BD42" s="26">
        <f>('CAR FAO - Data, Forest'!BC2/$D42)*(1+$E42+$F42)*$G42*$H42</f>
        <v>0</v>
      </c>
      <c r="BE42" s="26">
        <f>('CAR FAO - Data, Forest'!BD2/$D42)*(1+$E42+$F42)*$G42*$H42</f>
        <v>0</v>
      </c>
      <c r="BF42" s="26">
        <f>('CAR FAO - Data, Forest'!BE2/$D42)*(1+$E42+$F42)*$G42*$H42</f>
        <v>0</v>
      </c>
    </row>
    <row r="43" spans="1:1779" s="54" customFormat="1" x14ac:dyDescent="0.35">
      <c r="B43" s="57"/>
      <c r="C43" s="56" t="s">
        <v>396</v>
      </c>
      <c r="D43" s="65">
        <v>0.75</v>
      </c>
      <c r="E43" s="65">
        <f>1/0.9*0.1</f>
        <v>0.11111111111111112</v>
      </c>
      <c r="F43" s="65">
        <v>0.3</v>
      </c>
      <c r="G43" s="65">
        <v>0.43</v>
      </c>
      <c r="H43" s="65">
        <v>0.5</v>
      </c>
      <c r="I43" s="26">
        <f>('CAR FAO - Data, Forest'!H3/$D43)*(1+$E43+$F43)*$G43*$H43</f>
        <v>0</v>
      </c>
      <c r="J43" s="26">
        <f>('CAR FAO - Data, Forest'!I3/$D43)*(1+$E43+$F43)*$G43*$H43</f>
        <v>0</v>
      </c>
      <c r="K43" s="26">
        <f>('CAR FAO - Data, Forest'!J3/$D43)*(1+$E43+$F43)*$G43*$H43</f>
        <v>0</v>
      </c>
      <c r="L43" s="26">
        <f>('CAR FAO - Data, Forest'!K3/$D43)*(1+$E43+$F43)*$G43*$H43</f>
        <v>0</v>
      </c>
      <c r="M43" s="26">
        <f>('CAR FAO - Data, Forest'!L3/$D43)*(1+$E43+$F43)*$G43*$H43</f>
        <v>0</v>
      </c>
      <c r="N43" s="26">
        <f>('CAR FAO - Data, Forest'!M3/$D43)*(1+$E43+$F43)*$G43*$H43</f>
        <v>0</v>
      </c>
      <c r="O43" s="26">
        <f>('CAR FAO - Data, Forest'!N3/$D43)*(1+$E43+$F43)*$G43*$H43</f>
        <v>0</v>
      </c>
      <c r="P43" s="26">
        <f>('CAR FAO - Data, Forest'!O3/$D43)*(1+$E43+$F43)*$G43*$H43</f>
        <v>0</v>
      </c>
      <c r="Q43" s="26">
        <f>('CAR FAO - Data, Forest'!P3/$D43)*(1+$E43+$F43)*$G43*$H43</f>
        <v>0</v>
      </c>
      <c r="R43" s="26">
        <f>('CAR FAO - Data, Forest'!Q3/$D43)*(1+$E43+$F43)*$G43*$H43</f>
        <v>0</v>
      </c>
      <c r="S43" s="26">
        <f>('CAR FAO - Data, Forest'!R3/$D43)*(1+$E43+$F43)*$G43*$H43</f>
        <v>0</v>
      </c>
      <c r="T43" s="26">
        <f>('CAR FAO - Data, Forest'!S3/$D43)*(1+$E43+$F43)*$G43*$H43</f>
        <v>0</v>
      </c>
      <c r="U43" s="26">
        <f>('CAR FAO - Data, Forest'!T3/$D43)*(1+$E43+$F43)*$G43*$H43</f>
        <v>0</v>
      </c>
      <c r="V43" s="26">
        <f>('CAR FAO - Data, Forest'!U3/$D43)*(1+$E43+$F43)*$G43*$H43</f>
        <v>0</v>
      </c>
      <c r="W43" s="26">
        <f>('CAR FAO - Data, Forest'!V3/$D43)*(1+$E43+$F43)*$G43*$H43</f>
        <v>0</v>
      </c>
      <c r="X43" s="26">
        <f>('CAR FAO - Data, Forest'!W3/$D43)*(1+$E43+$F43)*$G43*$H43</f>
        <v>0</v>
      </c>
      <c r="Y43" s="26">
        <f>('CAR FAO - Data, Forest'!X3/$D43)*(1+$E43+$F43)*$G43*$H43</f>
        <v>0</v>
      </c>
      <c r="Z43" s="26">
        <f>('CAR FAO - Data, Forest'!Y3/$D43)*(1+$E43+$F43)*$G43*$H43</f>
        <v>0</v>
      </c>
      <c r="AA43" s="26">
        <f>('CAR FAO - Data, Forest'!Z3/$D43)*(1+$E43+$F43)*$G43*$H43</f>
        <v>0</v>
      </c>
      <c r="AB43" s="26">
        <f>('CAR FAO - Data, Forest'!AA3/$D43)*(1+$E43+$F43)*$G43*$H43</f>
        <v>0</v>
      </c>
      <c r="AC43" s="26">
        <f>('CAR FAO - Data, Forest'!AB3/$D43)*(1+$E43+$F43)*$G43*$H43</f>
        <v>0</v>
      </c>
      <c r="AD43" s="26">
        <f>('CAR FAO - Data, Forest'!AC3/$D43)*(1+$E43+$F43)*$G43*$H43</f>
        <v>0</v>
      </c>
      <c r="AE43" s="26">
        <f>('CAR FAO - Data, Forest'!AD3/$D43)*(1+$E43+$F43)*$G43*$H43</f>
        <v>0</v>
      </c>
      <c r="AF43" s="26">
        <f>('CAR FAO - Data, Forest'!AE3/$D43)*(1+$E43+$F43)*$G43*$H43</f>
        <v>0</v>
      </c>
      <c r="AG43" s="26">
        <f>('CAR FAO - Data, Forest'!AF3/$D43)*(1+$E43+$F43)*$G43*$H43</f>
        <v>0</v>
      </c>
      <c r="AH43" s="26">
        <f>('CAR FAO - Data, Forest'!AG3/$D43)*(1+$E43+$F43)*$G43*$H43</f>
        <v>0</v>
      </c>
      <c r="AI43" s="26">
        <f>('CAR FAO - Data, Forest'!AH3/$D43)*(1+$E43+$F43)*$G43*$H43</f>
        <v>0</v>
      </c>
      <c r="AJ43" s="26">
        <f>('CAR FAO - Data, Forest'!AI3/$D43)*(1+$E43+$F43)*$G43*$H43</f>
        <v>0</v>
      </c>
      <c r="AK43" s="26">
        <f>('CAR FAO - Data, Forest'!AJ3/$D43)*(1+$E43+$F43)*$G43*$H43</f>
        <v>0</v>
      </c>
      <c r="AL43" s="26">
        <f>('CAR FAO - Data, Forest'!AK3/$D43)*(1+$E43+$F43)*$G43*$H43</f>
        <v>0</v>
      </c>
      <c r="AM43" s="26">
        <f>('CAR FAO - Data, Forest'!AL3/$D43)*(1+$E43+$F43)*$G43*$H43</f>
        <v>0</v>
      </c>
      <c r="AN43" s="26">
        <f>('CAR FAO - Data, Forest'!AM3/$D43)*(1+$E43+$F43)*$G43*$H43</f>
        <v>0</v>
      </c>
      <c r="AO43" s="26">
        <f>('CAR FAO - Data, Forest'!AN3/$D43)*(1+$E43+$F43)*$G43*$H43</f>
        <v>0</v>
      </c>
      <c r="AP43" s="26">
        <f>('CAR FAO - Data, Forest'!AO3/$D43)*(1+$E43+$F43)*$G43*$H43</f>
        <v>0</v>
      </c>
      <c r="AQ43" s="26">
        <f>('CAR FAO - Data, Forest'!AP3/$D43)*(1+$E43+$F43)*$G43*$H43</f>
        <v>0</v>
      </c>
      <c r="AR43" s="26">
        <f>('CAR FAO - Data, Forest'!AQ3/$D43)*(1+$E43+$F43)*$G43*$H43</f>
        <v>0</v>
      </c>
      <c r="AS43" s="26">
        <f>('CAR FAO - Data, Forest'!AR3/$D43)*(1+$E43+$F43)*$G43*$H43</f>
        <v>0</v>
      </c>
      <c r="AT43" s="26">
        <f>('CAR FAO - Data, Forest'!AS3/$D43)*(1+$E43+$F43)*$G43*$H43</f>
        <v>0</v>
      </c>
      <c r="AU43" s="26">
        <f>('CAR FAO - Data, Forest'!AT3/$D43)*(1+$E43+$F43)*$G43*$H43</f>
        <v>0</v>
      </c>
      <c r="AV43" s="26">
        <f>('CAR FAO - Data, Forest'!AU3/$D43)*(1+$E43+$F43)*$G43*$H43</f>
        <v>0</v>
      </c>
      <c r="AW43" s="26">
        <f>('CAR FAO - Data, Forest'!AV3/$D43)*(1+$E43+$F43)*$G43*$H43</f>
        <v>0</v>
      </c>
      <c r="AX43" s="26">
        <f>('CAR FAO - Data, Forest'!AW3/$D43)*(1+$E43+$F43)*$G43*$H43</f>
        <v>0</v>
      </c>
      <c r="AY43" s="26">
        <f>('CAR FAO - Data, Forest'!AX3/$D43)*(1+$E43+$F43)*$G43*$H43</f>
        <v>0</v>
      </c>
      <c r="AZ43" s="26">
        <f>('CAR FAO - Data, Forest'!AY3/$D43)*(1+$E43+$F43)*$G43*$H43</f>
        <v>0</v>
      </c>
      <c r="BA43" s="26">
        <f>('CAR FAO - Data, Forest'!AZ3/$D43)*(1+$E43+$F43)*$G43*$H43</f>
        <v>0</v>
      </c>
      <c r="BB43" s="26">
        <f>('CAR FAO - Data, Forest'!BA3/$D43)*(1+$E43+$F43)*$G43*$H43</f>
        <v>0</v>
      </c>
      <c r="BC43" s="26">
        <f>('CAR FAO - Data, Forest'!BB3/$D43)*(1+$E43+$F43)*$G43*$H43</f>
        <v>0</v>
      </c>
      <c r="BD43" s="26">
        <f>('CAR FAO - Data, Forest'!BC3/$D43)*(1+$E43+$F43)*$G43*$H43</f>
        <v>0</v>
      </c>
      <c r="BE43" s="26">
        <f>('CAR FAO - Data, Forest'!BD3/$D43)*(1+$E43+$F43)*$G43*$H43</f>
        <v>0</v>
      </c>
      <c r="BF43" s="26">
        <f>('CAR FAO - Data, Forest'!BE3/$D43)*(1+$E43+$F43)*$G43*$H43</f>
        <v>0</v>
      </c>
    </row>
    <row r="44" spans="1:1779" s="54" customFormat="1" x14ac:dyDescent="0.35">
      <c r="B44" s="57"/>
      <c r="C44" s="56"/>
      <c r="D44" s="65"/>
      <c r="E44" s="65"/>
      <c r="F44" s="65"/>
      <c r="G44" s="65"/>
      <c r="H44" s="65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</row>
    <row r="45" spans="1:1779" s="54" customFormat="1" x14ac:dyDescent="0.35">
      <c r="B45" s="57"/>
      <c r="C45" s="56" t="s">
        <v>397</v>
      </c>
      <c r="D45" s="65">
        <v>0.54</v>
      </c>
      <c r="E45" s="65">
        <v>0.11</v>
      </c>
      <c r="F45" s="65">
        <v>0.3</v>
      </c>
      <c r="G45" s="65">
        <v>0.57999999999999996</v>
      </c>
      <c r="H45" s="65">
        <v>0.5</v>
      </c>
      <c r="I45" s="26">
        <f>('CAR FAO - Data, Forest'!H5/$D45)*(1+$E45+$F45)*$G45*$H45</f>
        <v>170375</v>
      </c>
      <c r="J45" s="26">
        <f>('CAR FAO - Data, Forest'!I5/$D45)*(1+$E45+$F45)*$G45*$H45</f>
        <v>201421.11111111112</v>
      </c>
      <c r="K45" s="26">
        <f>('CAR FAO - Data, Forest'!J5/$D45)*(1+$E45+$F45)*$G45*$H45</f>
        <v>196120.55555555556</v>
      </c>
      <c r="L45" s="26">
        <f>('CAR FAO - Data, Forest'!K5/$D45)*(1+$E45+$F45)*$G45*$H45</f>
        <v>209750.55555555553</v>
      </c>
      <c r="M45" s="26">
        <f>('CAR FAO - Data, Forest'!L5/$D45)*(1+$E45+$F45)*$G45*$H45</f>
        <v>240796.66666666666</v>
      </c>
      <c r="N45" s="26">
        <f>('CAR FAO - Data, Forest'!M5/$D45)*(1+$E45+$F45)*$G45*$H45</f>
        <v>245340.00000000003</v>
      </c>
      <c r="O45" s="26">
        <f>('CAR FAO - Data, Forest'!N5/$D45)*(1+$E45+$F45)*$G45*$H45</f>
        <v>243068.33333333331</v>
      </c>
      <c r="P45" s="26">
        <f>('CAR FAO - Data, Forest'!O5/$D45)*(1+$E45+$F45)*$G45*$H45</f>
        <v>268813.88888888888</v>
      </c>
      <c r="Q45" s="26">
        <f>('CAR FAO - Data, Forest'!P5/$D45)*(1+$E45+$F45)*$G45*$H45</f>
        <v>350593.88888888888</v>
      </c>
      <c r="R45" s="26">
        <f>('CAR FAO - Data, Forest'!Q5/$D45)*(1+$E45+$F45)*$G45*$H45</f>
        <v>399813.33333333331</v>
      </c>
      <c r="S45" s="26">
        <f>('CAR FAO - Data, Forest'!R5/$D45)*(1+$E45+$F45)*$G45*$H45</f>
        <v>470992.22222222213</v>
      </c>
      <c r="T45" s="26">
        <f>('CAR FAO - Data, Forest'!S5/$D45)*(1+$E45+$F45)*$G45*$H45</f>
        <v>507338.88888888888</v>
      </c>
      <c r="U45" s="26">
        <f>('CAR FAO - Data, Forest'!T5/$D45)*(1+$E45+$F45)*$G45*$H45</f>
        <v>571702.77777777775</v>
      </c>
      <c r="V45" s="26">
        <f>('CAR FAO - Data, Forest'!U5/$D45)*(1+$E45+$F45)*$G45*$H45</f>
        <v>382397.22222222225</v>
      </c>
      <c r="W45" s="26">
        <f>('CAR FAO - Data, Forest'!V5/$D45)*(1+$E45+$F45)*$G45*$H45</f>
        <v>377853.88888888888</v>
      </c>
      <c r="X45" s="26">
        <f>('CAR FAO - Data, Forest'!W5/$D45)*(1+$E45+$F45)*$G45*$H45</f>
        <v>380882.77777777781</v>
      </c>
      <c r="Y45" s="26">
        <f>('CAR FAO - Data, Forest'!X5/$D45)*(1+$E45+$F45)*$G45*$H45</f>
        <v>383911.66666666669</v>
      </c>
      <c r="Z45" s="26">
        <f>('CAR FAO - Data, Forest'!Y5/$D45)*(1+$E45+$F45)*$G45*$H45</f>
        <v>424801.66666666669</v>
      </c>
      <c r="AA45" s="26">
        <f>('CAR FAO - Data, Forest'!Z5/$D45)*(1+$E45+$F45)*$G45*$H45</f>
        <v>372553.33333333331</v>
      </c>
      <c r="AB45" s="26">
        <f>('CAR FAO - Data, Forest'!AA5/$D45)*(1+$E45+$F45)*$G45*$H45</f>
        <v>398298.88888888888</v>
      </c>
      <c r="AC45" s="26">
        <f>('CAR FAO - Data, Forest'!AB5/$D45)*(1+$E45+$F45)*$G45*$H45</f>
        <v>410414.44444444444</v>
      </c>
      <c r="AD45" s="26">
        <f>('CAR FAO - Data, Forest'!AC5/$D45)*(1+$E45+$F45)*$G45*$H45</f>
        <v>379368.33333333331</v>
      </c>
      <c r="AE45" s="26">
        <f>('CAR FAO - Data, Forest'!AD5/$D45)*(1+$E45+$F45)*$G45*$H45</f>
        <v>355137.22222222219</v>
      </c>
      <c r="AF45" s="26">
        <f>('CAR FAO - Data, Forest'!AE5/$D45)*(1+$E45+$F45)*$G45*$H45</f>
        <v>363466.66666666669</v>
      </c>
      <c r="AG45" s="26">
        <f>('CAR FAO - Data, Forest'!AF5/$D45)*(1+$E45+$F45)*$G45*$H45</f>
        <v>374067.77777777781</v>
      </c>
      <c r="AH45" s="26">
        <f>('CAR FAO - Data, Forest'!AG5/$D45)*(1+$E45+$F45)*$G45*$H45</f>
        <v>324848.33333333331</v>
      </c>
      <c r="AI45" s="26">
        <f>('CAR FAO - Data, Forest'!AH5/$D45)*(1+$E45+$F45)*$G45*$H45</f>
        <v>295316.66666666663</v>
      </c>
      <c r="AJ45" s="26">
        <f>('CAR FAO - Data, Forest'!AI5/$D45)*(1+$E45+$F45)*$G45*$H45</f>
        <v>298345.5555555555</v>
      </c>
      <c r="AK45" s="26">
        <f>('CAR FAO - Data, Forest'!AJ5/$D45)*(1+$E45+$F45)*$G45*$H45</f>
        <v>359680.5555555555</v>
      </c>
      <c r="AL45" s="26">
        <f>('CAR FAO - Data, Forest'!AK5/$D45)*(1+$E45+$F45)*$G45*$H45</f>
        <v>321819.44444444444</v>
      </c>
      <c r="AM45" s="26">
        <f>('CAR FAO - Data, Forest'!AL5/$D45)*(1+$E45+$F45)*$G45*$H45</f>
        <v>286987.22222222219</v>
      </c>
      <c r="AN45" s="26">
        <f>('CAR FAO - Data, Forest'!AM5/$D45)*(1+$E45+$F45)*$G45*$H45</f>
        <v>366495.55555555556</v>
      </c>
      <c r="AO45" s="26">
        <f>('CAR FAO - Data, Forest'!AN5/$D45)*(1+$E45+$F45)*$G45*$H45</f>
        <v>333935</v>
      </c>
      <c r="AP45" s="26">
        <f>('CAR FAO - Data, Forest'!AO5/$D45)*(1+$E45+$F45)*$G45*$H45</f>
        <v>437674.44444444444</v>
      </c>
      <c r="AQ45" s="26">
        <f>('CAR FAO - Data, Forest'!AP5/$D45)*(1+$E45+$F45)*$G45*$H45</f>
        <v>462662.77777777769</v>
      </c>
      <c r="AR45" s="26">
        <f>('CAR FAO - Data, Forest'!AQ5/$D45)*(1+$E45+$F45)*$G45*$H45</f>
        <v>451304.44444444444</v>
      </c>
      <c r="AS45" s="26">
        <f>('CAR FAO - Data, Forest'!AR5/$D45)*(1+$E45+$F45)*$G45*$H45</f>
        <v>573974.44444444438</v>
      </c>
      <c r="AT45" s="26">
        <f>('CAR FAO - Data, Forest'!AS5/$D45)*(1+$E45+$F45)*$G45*$H45</f>
        <v>629251.66666666663</v>
      </c>
      <c r="AU45" s="26">
        <f>('CAR FAO - Data, Forest'!AT5/$D45)*(1+$E45+$F45)*$G45*$H45</f>
        <v>651968.33333333326</v>
      </c>
      <c r="AV45" s="26">
        <f>('CAR FAO - Data, Forest'!AU5/$D45)*(1+$E45+$F45)*$G45*$H45</f>
        <v>723147.22222222213</v>
      </c>
      <c r="AW45" s="26">
        <f>('CAR FAO - Data, Forest'!AV5/$D45)*(1+$E45+$F45)*$G45*$H45</f>
        <v>755707.77777777775</v>
      </c>
      <c r="AX45" s="26">
        <f>('CAR FAO - Data, Forest'!AW5/$D45)*(1+$E45+$F45)*$G45*$H45</f>
        <v>695887.22222222213</v>
      </c>
      <c r="AY45" s="26">
        <f>('CAR FAO - Data, Forest'!AX5/$D45)*(1+$E45+$F45)*$G45*$H45</f>
        <v>592905</v>
      </c>
      <c r="AZ45" s="26">
        <f>('CAR FAO - Data, Forest'!AY5/$D45)*(1+$E45+$F45)*$G45*$H45</f>
        <v>630008.88888888888</v>
      </c>
      <c r="BA45" s="26">
        <f>('CAR FAO - Data, Forest'!AZ5/$D45)*(1+$E45+$F45)*$G45*$H45</f>
        <v>577307.73666666669</v>
      </c>
      <c r="BB45" s="26">
        <f>('CAR FAO - Data, Forest'!BA5/$D45)*(1+$E45+$F45)*$G45*$H45</f>
        <v>707897.52388888889</v>
      </c>
      <c r="BC45" s="26">
        <f>('CAR FAO - Data, Forest'!BB5/$D45)*(1+$E45+$F45)*$G45*$H45</f>
        <v>640608.48555555556</v>
      </c>
      <c r="BD45" s="26">
        <f>('CAR FAO - Data, Forest'!BC5/$D45)*(1+$E45+$F45)*$G45*$H45</f>
        <v>653591.06055555562</v>
      </c>
      <c r="BE45" s="26">
        <f>('CAR FAO - Data, Forest'!BD5/$D45)*(1+$E45+$F45)*$G45*$H45</f>
        <v>497327.65388888895</v>
      </c>
      <c r="BF45" s="26">
        <f>('CAR FAO - Data, Forest'!BE5/$D45)*(1+$E45+$F45)*$G45*$H45</f>
        <v>478778.73833333328</v>
      </c>
    </row>
    <row r="46" spans="1:1779" s="54" customFormat="1" x14ac:dyDescent="0.35">
      <c r="B46" s="57"/>
      <c r="C46" s="56" t="s">
        <v>398</v>
      </c>
      <c r="D46" s="65">
        <v>0.81</v>
      </c>
      <c r="E46" s="65">
        <v>0.11</v>
      </c>
      <c r="F46" s="65">
        <v>0.3</v>
      </c>
      <c r="G46" s="65">
        <v>0.57999999999999996</v>
      </c>
      <c r="H46" s="65">
        <v>0.5</v>
      </c>
      <c r="I46" s="26">
        <f>('CAR FAO - Data, Forest'!H6/$D46)*(1+$E46+$F46)*$G46*$H46</f>
        <v>782462.96296296292</v>
      </c>
      <c r="J46" s="26">
        <f>('CAR FAO - Data, Forest'!I6/$D46)*(1+$E46+$F46)*$G46*$H46</f>
        <v>787511.11111111101</v>
      </c>
      <c r="K46" s="26">
        <f>('CAR FAO - Data, Forest'!J6/$D46)*(1+$E46+$F46)*$G46*$H46</f>
        <v>802655.5555555555</v>
      </c>
      <c r="L46" s="26">
        <f>('CAR FAO - Data, Forest'!K6/$D46)*(1+$E46+$F46)*$G46*$H46</f>
        <v>817800</v>
      </c>
      <c r="M46" s="26">
        <f>('CAR FAO - Data, Forest'!L6/$D46)*(1+$E46+$F46)*$G46*$H46</f>
        <v>837992.59259259258</v>
      </c>
      <c r="N46" s="26">
        <f>('CAR FAO - Data, Forest'!M6/$D46)*(1+$E46+$F46)*$G46*$H46</f>
        <v>853137.03703703696</v>
      </c>
      <c r="O46" s="26">
        <f>('CAR FAO - Data, Forest'!N6/$D46)*(1+$E46+$F46)*$G46*$H46</f>
        <v>873329.62962962955</v>
      </c>
      <c r="P46" s="26">
        <f>('CAR FAO - Data, Forest'!O6/$D46)*(1+$E46+$F46)*$G46*$H46</f>
        <v>893522.22222222225</v>
      </c>
      <c r="Q46" s="26">
        <f>('CAR FAO - Data, Forest'!P6/$D46)*(1+$E46+$F46)*$G46*$H46</f>
        <v>933907.40740740742</v>
      </c>
      <c r="R46" s="26">
        <f>('CAR FAO - Data, Forest'!Q6/$D46)*(1+$E46+$F46)*$G46*$H46</f>
        <v>954099.99999999988</v>
      </c>
      <c r="S46" s="26">
        <f>('CAR FAO - Data, Forest'!R6/$D46)*(1+$E46+$F46)*$G46*$H46</f>
        <v>974292.59259259258</v>
      </c>
      <c r="T46" s="26">
        <f>('CAR FAO - Data, Forest'!S6/$D46)*(1+$E46+$F46)*$G46*$H46</f>
        <v>999533.33333333337</v>
      </c>
      <c r="U46" s="26">
        <f>('CAR FAO - Data, Forest'!T6/$D46)*(1+$E46+$F46)*$G46*$H46</f>
        <v>1046985.9259259258</v>
      </c>
      <c r="V46" s="26">
        <f>('CAR FAO - Data, Forest'!U6/$D46)*(1+$E46+$F46)*$G46*$H46</f>
        <v>1096457.7777777778</v>
      </c>
      <c r="W46" s="26">
        <f>('CAR FAO - Data, Forest'!V6/$D46)*(1+$E46+$F46)*$G46*$H46</f>
        <v>1120688.888888889</v>
      </c>
      <c r="X46" s="26">
        <f>('CAR FAO - Data, Forest'!W6/$D46)*(1+$E46+$F46)*$G46*$H46</f>
        <v>1144920</v>
      </c>
      <c r="Y46" s="26">
        <f>('CAR FAO - Data, Forest'!X6/$D46)*(1+$E46+$F46)*$G46*$H46</f>
        <v>1170665.5555555555</v>
      </c>
      <c r="Z46" s="26">
        <f>('CAR FAO - Data, Forest'!Y6/$D46)*(1+$E46+$F46)*$G46*$H46</f>
        <v>1196915.9259259258</v>
      </c>
      <c r="AA46" s="26">
        <f>('CAR FAO - Data, Forest'!Z6/$D46)*(1+$E46+$F46)*$G46*$H46</f>
        <v>1225185.5555555555</v>
      </c>
      <c r="AB46" s="26">
        <f>('CAR FAO - Data, Forest'!AA6/$D46)*(1+$E46+$F46)*$G46*$H46</f>
        <v>1254464.8148148146</v>
      </c>
      <c r="AC46" s="26">
        <f>('CAR FAO - Data, Forest'!AB6/$D46)*(1+$E46+$F46)*$G46*$H46</f>
        <v>1285763.3333333333</v>
      </c>
      <c r="AD46" s="26">
        <f>('CAR FAO - Data, Forest'!AC6/$D46)*(1+$E46+$F46)*$G46*$H46</f>
        <v>1319081.1111111112</v>
      </c>
      <c r="AE46" s="26">
        <f>('CAR FAO - Data, Forest'!AD6/$D46)*(1+$E46+$F46)*$G46*$H46</f>
        <v>1352903.7037037038</v>
      </c>
      <c r="AF46" s="26">
        <f>('CAR FAO - Data, Forest'!AE6/$D46)*(1+$E46+$F46)*$G46*$H46</f>
        <v>1443770.3703703703</v>
      </c>
      <c r="AG46" s="26">
        <f>('CAR FAO - Data, Forest'!AF6/$D46)*(1+$E46+$F46)*$G46*$H46</f>
        <v>1476583.3333333333</v>
      </c>
      <c r="AH46" s="26">
        <f>('CAR FAO - Data, Forest'!AG6/$D46)*(1+$E46+$F46)*$G46*$H46</f>
        <v>1509396.2962962964</v>
      </c>
      <c r="AI46" s="26">
        <f>('CAR FAO - Data, Forest'!AH6/$D46)*(1+$E46+$F46)*$G46*$H46</f>
        <v>1542209.2592592591</v>
      </c>
      <c r="AJ46" s="26">
        <f>('CAR FAO - Data, Forest'!AI6/$D46)*(1+$E46+$F46)*$G46*$H46</f>
        <v>1542209.2592592591</v>
      </c>
      <c r="AK46" s="26">
        <f>('CAR FAO - Data, Forest'!AJ6/$D46)*(1+$E46+$F46)*$G46*$H46</f>
        <v>1542209.2592592591</v>
      </c>
      <c r="AL46" s="26">
        <f>('CAR FAO - Data, Forest'!AK6/$D46)*(1+$E46+$F46)*$G46*$H46</f>
        <v>1542209.2592592591</v>
      </c>
      <c r="AM46" s="26">
        <f>('CAR FAO - Data, Forest'!AL6/$D46)*(1+$E46+$F46)*$G46*$H46</f>
        <v>1542209.2592592591</v>
      </c>
      <c r="AN46" s="26">
        <f>('CAR FAO - Data, Forest'!AM6/$D46)*(1+$E46+$F46)*$G46*$H46</f>
        <v>1640648.1481481481</v>
      </c>
      <c r="AO46" s="26">
        <f>('CAR FAO - Data, Forest'!AN6/$D46)*(1+$E46+$F46)*$G46*$H46</f>
        <v>1640648.1481481481</v>
      </c>
      <c r="AP46" s="26">
        <f>('CAR FAO - Data, Forest'!AO6/$D46)*(1+$E46+$F46)*$G46*$H46</f>
        <v>1514444.4444444443</v>
      </c>
      <c r="AQ46" s="26">
        <f>('CAR FAO - Data, Forest'!AP6/$D46)*(1+$E46+$F46)*$G46*$H46</f>
        <v>1514444.4444444443</v>
      </c>
      <c r="AR46" s="26">
        <f>('CAR FAO - Data, Forest'!AQ6/$D46)*(1+$E46+$F46)*$G46*$H46</f>
        <v>1315547.4074074074</v>
      </c>
      <c r="AS46" s="26">
        <f>('CAR FAO - Data, Forest'!AR6/$D46)*(1+$E46+$F46)*$G46*$H46</f>
        <v>1356437.4074074074</v>
      </c>
      <c r="AT46" s="26">
        <f>('CAR FAO - Data, Forest'!AS6/$D46)*(1+$E46+$F46)*$G46*$H46</f>
        <v>1356437.4074074074</v>
      </c>
      <c r="AU46" s="26">
        <f>('CAR FAO - Data, Forest'!AT6/$D46)*(1+$E46+$F46)*$G46*$H46</f>
        <v>1009629.6296296297</v>
      </c>
      <c r="AV46" s="26">
        <f>('CAR FAO - Data, Forest'!AU6/$D46)*(1+$E46+$F46)*$G46*$H46</f>
        <v>1009629.6296296297</v>
      </c>
      <c r="AW46" s="26">
        <f>('CAR FAO - Data, Forest'!AV6/$D46)*(1+$E46+$F46)*$G46*$H46</f>
        <v>1009629.6296296297</v>
      </c>
      <c r="AX46" s="26">
        <f>('CAR FAO - Data, Forest'!AW6/$D46)*(1+$E46+$F46)*$G46*$H46</f>
        <v>1009629.6296296297</v>
      </c>
      <c r="AY46" s="26">
        <f>('CAR FAO - Data, Forest'!AX6/$D46)*(1+$E46+$F46)*$G46*$H46</f>
        <v>1009629.6296296297</v>
      </c>
      <c r="AZ46" s="26">
        <f>('CAR FAO - Data, Forest'!AY6/$D46)*(1+$E46+$F46)*$G46*$H46</f>
        <v>1009629.6296296297</v>
      </c>
      <c r="BA46" s="26">
        <f>('CAR FAO - Data, Forest'!AZ6/$D46)*(1+$E46+$F46)*$G46*$H46</f>
        <v>1009629.6296296297</v>
      </c>
      <c r="BB46" s="26">
        <f>('CAR FAO - Data, Forest'!BA6/$D46)*(1+$E46+$F46)*$G46*$H46</f>
        <v>1009629.6296296297</v>
      </c>
      <c r="BC46" s="26">
        <f>('CAR FAO - Data, Forest'!BB6/$D46)*(1+$E46+$F46)*$G46*$H46</f>
        <v>1009629.6296296297</v>
      </c>
      <c r="BD46" s="26">
        <f>('CAR FAO - Data, Forest'!BC6/$D46)*(1+$E46+$F46)*$G46*$H46</f>
        <v>1009629.6296296297</v>
      </c>
      <c r="BE46" s="26">
        <f>('CAR FAO - Data, Forest'!BD6/$D46)*(1+$E46+$F46)*$G46*$H46</f>
        <v>1009629.6296296297</v>
      </c>
      <c r="BF46" s="26">
        <f>('CAR FAO - Data, Forest'!BE6/$D46)*(1+$E46+$F46)*$G46*$H46</f>
        <v>1009629.6296296297</v>
      </c>
    </row>
    <row r="47" spans="1:1779" s="56" customFormat="1" x14ac:dyDescent="0.35"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</row>
    <row r="48" spans="1:1779" s="50" customFormat="1" ht="16" thickBot="1" x14ac:dyDescent="0.4">
      <c r="A48" s="47"/>
      <c r="B48" s="48" t="s">
        <v>105</v>
      </c>
      <c r="C48" s="47"/>
      <c r="D48" s="47"/>
      <c r="E48" s="47"/>
      <c r="F48" s="47"/>
      <c r="G48" s="47"/>
      <c r="H48" s="47"/>
      <c r="I48" s="49">
        <f t="shared" ref="I48:AN48" si="4">SUM(I43:I46)</f>
        <v>952837.96296296292</v>
      </c>
      <c r="J48" s="49">
        <f t="shared" si="4"/>
        <v>988932.22222222213</v>
      </c>
      <c r="K48" s="49">
        <f t="shared" si="4"/>
        <v>998776.11111111101</v>
      </c>
      <c r="L48" s="49">
        <f t="shared" si="4"/>
        <v>1027550.5555555555</v>
      </c>
      <c r="M48" s="49">
        <f t="shared" si="4"/>
        <v>1078789.2592592593</v>
      </c>
      <c r="N48" s="49">
        <f t="shared" si="4"/>
        <v>1098477.0370370371</v>
      </c>
      <c r="O48" s="49">
        <f t="shared" si="4"/>
        <v>1116397.9629629629</v>
      </c>
      <c r="P48" s="49">
        <f t="shared" si="4"/>
        <v>1162336.111111111</v>
      </c>
      <c r="Q48" s="49">
        <f t="shared" si="4"/>
        <v>1284501.2962962962</v>
      </c>
      <c r="R48" s="49">
        <f t="shared" si="4"/>
        <v>1353913.3333333333</v>
      </c>
      <c r="S48" s="49">
        <f t="shared" si="4"/>
        <v>1445284.8148148148</v>
      </c>
      <c r="T48" s="49">
        <f t="shared" si="4"/>
        <v>1506872.2222222222</v>
      </c>
      <c r="U48" s="49">
        <f t="shared" si="4"/>
        <v>1618688.7037037036</v>
      </c>
      <c r="V48" s="49">
        <f t="shared" si="4"/>
        <v>1478855</v>
      </c>
      <c r="W48" s="49">
        <f t="shared" si="4"/>
        <v>1498542.777777778</v>
      </c>
      <c r="X48" s="49">
        <f t="shared" si="4"/>
        <v>1525802.7777777778</v>
      </c>
      <c r="Y48" s="49">
        <f t="shared" si="4"/>
        <v>1554577.2222222222</v>
      </c>
      <c r="Z48" s="49">
        <f t="shared" si="4"/>
        <v>1621717.5925925926</v>
      </c>
      <c r="AA48" s="49">
        <f t="shared" si="4"/>
        <v>1597738.8888888888</v>
      </c>
      <c r="AB48" s="49">
        <f t="shared" si="4"/>
        <v>1652763.7037037034</v>
      </c>
      <c r="AC48" s="49">
        <f t="shared" si="4"/>
        <v>1696177.7777777778</v>
      </c>
      <c r="AD48" s="49">
        <f t="shared" si="4"/>
        <v>1698449.4444444445</v>
      </c>
      <c r="AE48" s="49">
        <f t="shared" si="4"/>
        <v>1708040.9259259261</v>
      </c>
      <c r="AF48" s="49">
        <f t="shared" si="4"/>
        <v>1807237.0370370371</v>
      </c>
      <c r="AG48" s="49">
        <f t="shared" si="4"/>
        <v>1850651.111111111</v>
      </c>
      <c r="AH48" s="49">
        <f t="shared" si="4"/>
        <v>1834244.6296296297</v>
      </c>
      <c r="AI48" s="49">
        <f t="shared" si="4"/>
        <v>1837525.9259259258</v>
      </c>
      <c r="AJ48" s="49">
        <f t="shared" si="4"/>
        <v>1840554.8148148146</v>
      </c>
      <c r="AK48" s="49">
        <f t="shared" si="4"/>
        <v>1901889.8148148146</v>
      </c>
      <c r="AL48" s="49">
        <f t="shared" si="4"/>
        <v>1864028.7037037036</v>
      </c>
      <c r="AM48" s="49">
        <f t="shared" si="4"/>
        <v>1829196.4814814813</v>
      </c>
      <c r="AN48" s="49">
        <f t="shared" si="4"/>
        <v>2007143.7037037036</v>
      </c>
      <c r="AO48" s="49">
        <f t="shared" ref="AO48:BF48" si="5">SUM(AO43:AO46)</f>
        <v>1974583.1481481481</v>
      </c>
      <c r="AP48" s="49">
        <f t="shared" si="5"/>
        <v>1952118.8888888888</v>
      </c>
      <c r="AQ48" s="49">
        <f t="shared" si="5"/>
        <v>1977107.222222222</v>
      </c>
      <c r="AR48" s="49">
        <f t="shared" si="5"/>
        <v>1766851.8518518519</v>
      </c>
      <c r="AS48" s="49">
        <f t="shared" si="5"/>
        <v>1930411.8518518517</v>
      </c>
      <c r="AT48" s="49">
        <f t="shared" si="5"/>
        <v>1985689.0740740742</v>
      </c>
      <c r="AU48" s="49">
        <f t="shared" si="5"/>
        <v>1661597.9629629629</v>
      </c>
      <c r="AV48" s="49">
        <f t="shared" si="5"/>
        <v>1732776.8518518517</v>
      </c>
      <c r="AW48" s="49">
        <f t="shared" si="5"/>
        <v>1765337.4074074074</v>
      </c>
      <c r="AX48" s="49">
        <f t="shared" si="5"/>
        <v>1705516.8518518517</v>
      </c>
      <c r="AY48" s="49">
        <f t="shared" si="5"/>
        <v>1602534.6296296297</v>
      </c>
      <c r="AZ48" s="49">
        <f t="shared" si="5"/>
        <v>1639638.5185185187</v>
      </c>
      <c r="BA48" s="49">
        <f t="shared" si="5"/>
        <v>1586937.3662962965</v>
      </c>
      <c r="BB48" s="49">
        <f t="shared" si="5"/>
        <v>1717527.1535185184</v>
      </c>
      <c r="BC48" s="49">
        <f t="shared" si="5"/>
        <v>1650238.1151851853</v>
      </c>
      <c r="BD48" s="49">
        <f t="shared" si="5"/>
        <v>1663220.6901851853</v>
      </c>
      <c r="BE48" s="49">
        <f t="shared" si="5"/>
        <v>1506957.2835185186</v>
      </c>
      <c r="BF48" s="49">
        <f t="shared" si="5"/>
        <v>1488408.3679629629</v>
      </c>
    </row>
    <row r="49" spans="1:2" s="54" customFormat="1" ht="15" thickTop="1" x14ac:dyDescent="0.35">
      <c r="B49" s="57"/>
    </row>
    <row r="54" spans="1:2" ht="18.5" x14ac:dyDescent="0.45">
      <c r="A54" s="28" t="s">
        <v>141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3004C-8EC4-44D4-9693-7DB4FF158A57}">
  <sheetPr>
    <tabColor theme="8" tint="0.59999389629810485"/>
  </sheetPr>
  <dimension ref="A1:BO24"/>
  <sheetViews>
    <sheetView workbookViewId="0">
      <pane xSplit="7" ySplit="1" topLeftCell="H2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A58" sqref="A58:B67"/>
    </sheetView>
  </sheetViews>
  <sheetFormatPr defaultRowHeight="14.5" x14ac:dyDescent="0.35"/>
  <cols>
    <col min="1" max="3" width="8.7265625" style="54"/>
    <col min="4" max="4" width="49.54296875" style="54" bestFit="1" customWidth="1"/>
    <col min="5" max="5" width="8.7265625" style="54"/>
    <col min="6" max="6" width="9.90625" style="54" bestFit="1" customWidth="1"/>
    <col min="7" max="16384" width="8.7265625" style="54"/>
  </cols>
  <sheetData>
    <row r="1" spans="1:67" x14ac:dyDescent="0.35">
      <c r="A1" s="54" t="s">
        <v>42</v>
      </c>
      <c r="B1" s="54" t="s">
        <v>43</v>
      </c>
      <c r="C1" s="54" t="s">
        <v>44</v>
      </c>
      <c r="D1" s="54" t="s">
        <v>45</v>
      </c>
      <c r="E1" s="54" t="s">
        <v>46</v>
      </c>
      <c r="F1" s="54" t="s">
        <v>47</v>
      </c>
      <c r="G1" s="54" t="s">
        <v>48</v>
      </c>
      <c r="H1" s="54" t="s">
        <v>143</v>
      </c>
      <c r="I1" s="54" t="s">
        <v>144</v>
      </c>
      <c r="J1" s="54" t="s">
        <v>145</v>
      </c>
      <c r="K1" s="54" t="s">
        <v>146</v>
      </c>
      <c r="L1" s="54" t="s">
        <v>147</v>
      </c>
      <c r="M1" s="54" t="s">
        <v>148</v>
      </c>
      <c r="N1" s="54" t="s">
        <v>149</v>
      </c>
      <c r="O1" s="54" t="s">
        <v>150</v>
      </c>
      <c r="P1" s="54" t="s">
        <v>151</v>
      </c>
      <c r="Q1" s="54" t="s">
        <v>152</v>
      </c>
      <c r="R1" s="54" t="s">
        <v>153</v>
      </c>
      <c r="S1" s="54" t="s">
        <v>154</v>
      </c>
      <c r="T1" s="54" t="s">
        <v>155</v>
      </c>
      <c r="U1" s="54" t="s">
        <v>156</v>
      </c>
      <c r="V1" s="54" t="s">
        <v>157</v>
      </c>
      <c r="W1" s="54" t="s">
        <v>158</v>
      </c>
      <c r="X1" s="54" t="s">
        <v>159</v>
      </c>
      <c r="Y1" s="54" t="s">
        <v>160</v>
      </c>
      <c r="Z1" s="54" t="s">
        <v>161</v>
      </c>
      <c r="AA1" s="54" t="s">
        <v>162</v>
      </c>
      <c r="AB1" s="54" t="s">
        <v>163</v>
      </c>
      <c r="AC1" s="54" t="s">
        <v>164</v>
      </c>
      <c r="AD1" s="54" t="s">
        <v>165</v>
      </c>
      <c r="AE1" s="54" t="s">
        <v>166</v>
      </c>
      <c r="AF1" s="54" t="s">
        <v>167</v>
      </c>
      <c r="AG1" s="54" t="s">
        <v>168</v>
      </c>
      <c r="AH1" s="54" t="s">
        <v>169</v>
      </c>
      <c r="AI1" s="54" t="s">
        <v>170</v>
      </c>
      <c r="AJ1" s="54" t="s">
        <v>171</v>
      </c>
      <c r="AK1" s="54" t="s">
        <v>172</v>
      </c>
      <c r="AL1" s="54" t="s">
        <v>11</v>
      </c>
      <c r="AM1" s="54" t="s">
        <v>12</v>
      </c>
      <c r="AN1" s="54" t="s">
        <v>13</v>
      </c>
      <c r="AO1" s="54" t="s">
        <v>14</v>
      </c>
      <c r="AP1" s="54" t="s">
        <v>15</v>
      </c>
      <c r="AQ1" s="54" t="s">
        <v>16</v>
      </c>
      <c r="AR1" s="54" t="s">
        <v>17</v>
      </c>
      <c r="AS1" s="54" t="s">
        <v>18</v>
      </c>
      <c r="AT1" s="54" t="s">
        <v>19</v>
      </c>
      <c r="AU1" s="54" t="s">
        <v>20</v>
      </c>
      <c r="AV1" s="54" t="s">
        <v>21</v>
      </c>
      <c r="AW1" s="54" t="s">
        <v>22</v>
      </c>
      <c r="AX1" s="54" t="s">
        <v>23</v>
      </c>
      <c r="AY1" s="54" t="s">
        <v>24</v>
      </c>
      <c r="AZ1" s="54" t="s">
        <v>25</v>
      </c>
      <c r="BA1" s="54" t="s">
        <v>26</v>
      </c>
      <c r="BB1" s="54" t="s">
        <v>27</v>
      </c>
      <c r="BC1" s="54" t="s">
        <v>28</v>
      </c>
      <c r="BD1" s="54" t="s">
        <v>29</v>
      </c>
      <c r="BE1" s="54" t="s">
        <v>30</v>
      </c>
      <c r="BF1" s="54" t="s">
        <v>173</v>
      </c>
      <c r="BG1" s="54" t="s">
        <v>174</v>
      </c>
      <c r="BH1" s="54" t="s">
        <v>175</v>
      </c>
      <c r="BI1" s="54" t="s">
        <v>176</v>
      </c>
      <c r="BJ1" s="54" t="s">
        <v>177</v>
      </c>
      <c r="BK1" s="54" t="s">
        <v>178</v>
      </c>
      <c r="BL1" s="54" t="s">
        <v>179</v>
      </c>
      <c r="BM1" s="54" t="s">
        <v>180</v>
      </c>
      <c r="BN1" s="54" t="s">
        <v>181</v>
      </c>
      <c r="BO1" s="54" t="s">
        <v>250</v>
      </c>
    </row>
    <row r="2" spans="1:67" x14ac:dyDescent="0.35">
      <c r="D2" s="54" t="s">
        <v>121</v>
      </c>
    </row>
    <row r="3" spans="1:67" x14ac:dyDescent="0.35">
      <c r="A3" s="54">
        <v>37</v>
      </c>
      <c r="B3" s="54" t="s">
        <v>487</v>
      </c>
      <c r="C3" s="54">
        <v>1627</v>
      </c>
      <c r="D3" s="54" t="s">
        <v>118</v>
      </c>
      <c r="E3" s="54">
        <v>5516</v>
      </c>
      <c r="F3" s="54" t="s">
        <v>6</v>
      </c>
      <c r="G3" s="54" t="s">
        <v>119</v>
      </c>
      <c r="BD3" s="54">
        <v>0</v>
      </c>
      <c r="BE3" s="54">
        <v>0</v>
      </c>
      <c r="BF3" s="54">
        <v>0</v>
      </c>
      <c r="BG3" s="54">
        <v>0</v>
      </c>
      <c r="BH3" s="54">
        <v>0</v>
      </c>
      <c r="BI3" s="54">
        <v>0</v>
      </c>
      <c r="BJ3" s="54">
        <v>0</v>
      </c>
      <c r="BK3" s="54">
        <v>0</v>
      </c>
      <c r="BL3" s="54">
        <v>0</v>
      </c>
      <c r="BM3" s="54">
        <v>0</v>
      </c>
      <c r="BN3" s="54">
        <v>0</v>
      </c>
      <c r="BO3" s="54">
        <v>0</v>
      </c>
    </row>
    <row r="5" spans="1:67" x14ac:dyDescent="0.35">
      <c r="A5" s="54">
        <v>37</v>
      </c>
      <c r="B5" s="54" t="s">
        <v>487</v>
      </c>
      <c r="C5" s="54">
        <v>1867</v>
      </c>
      <c r="D5" s="54" t="s">
        <v>122</v>
      </c>
      <c r="E5" s="54">
        <v>5516</v>
      </c>
      <c r="F5" s="54" t="s">
        <v>6</v>
      </c>
      <c r="G5" s="54" t="s">
        <v>119</v>
      </c>
      <c r="H5" s="54">
        <v>225000</v>
      </c>
      <c r="I5" s="54">
        <v>266000</v>
      </c>
      <c r="J5" s="54">
        <v>259000</v>
      </c>
      <c r="K5" s="54">
        <v>277000</v>
      </c>
      <c r="L5" s="54">
        <v>318000</v>
      </c>
      <c r="M5" s="54">
        <v>324000</v>
      </c>
      <c r="N5" s="54">
        <v>321000</v>
      </c>
      <c r="O5" s="54">
        <v>355000</v>
      </c>
      <c r="P5" s="54">
        <v>463000</v>
      </c>
      <c r="Q5" s="54">
        <v>528000</v>
      </c>
      <c r="R5" s="54">
        <v>622000</v>
      </c>
      <c r="S5" s="54">
        <v>670000</v>
      </c>
      <c r="T5" s="54">
        <v>755000</v>
      </c>
      <c r="U5" s="54">
        <v>505000</v>
      </c>
      <c r="V5" s="54">
        <v>499000</v>
      </c>
      <c r="W5" s="54">
        <v>503000</v>
      </c>
      <c r="X5" s="54">
        <v>507000</v>
      </c>
      <c r="Y5" s="54">
        <v>561000</v>
      </c>
      <c r="Z5" s="54">
        <v>492000</v>
      </c>
      <c r="AA5" s="54">
        <v>526000</v>
      </c>
      <c r="AB5" s="54">
        <v>542000</v>
      </c>
      <c r="AC5" s="54">
        <v>501000</v>
      </c>
      <c r="AD5" s="54">
        <v>469000</v>
      </c>
      <c r="AE5" s="54">
        <v>480000</v>
      </c>
      <c r="AF5" s="54">
        <v>494000</v>
      </c>
      <c r="AG5" s="54">
        <v>429000</v>
      </c>
      <c r="AH5" s="54">
        <v>390000</v>
      </c>
      <c r="AI5" s="54">
        <v>394000</v>
      </c>
      <c r="AJ5" s="54">
        <v>475000</v>
      </c>
      <c r="AK5" s="54">
        <v>425000</v>
      </c>
      <c r="AL5" s="54">
        <v>379000</v>
      </c>
      <c r="AM5" s="54">
        <v>484000</v>
      </c>
      <c r="AN5" s="54">
        <v>441000</v>
      </c>
      <c r="AO5" s="54">
        <v>578000</v>
      </c>
      <c r="AP5" s="54">
        <v>611000</v>
      </c>
      <c r="AQ5" s="54">
        <v>596000</v>
      </c>
      <c r="AR5" s="54">
        <v>758000</v>
      </c>
      <c r="AS5" s="54">
        <v>831000</v>
      </c>
      <c r="AT5" s="54">
        <v>861000</v>
      </c>
      <c r="AU5" s="54">
        <v>955000</v>
      </c>
      <c r="AV5" s="54">
        <v>998000</v>
      </c>
      <c r="AW5" s="54">
        <v>919000</v>
      </c>
      <c r="AX5" s="54">
        <v>783000</v>
      </c>
      <c r="AY5" s="54">
        <v>832000</v>
      </c>
      <c r="AZ5" s="54">
        <v>762402</v>
      </c>
      <c r="BA5" s="54">
        <v>934861</v>
      </c>
      <c r="BB5" s="54">
        <v>845998</v>
      </c>
      <c r="BC5" s="54">
        <v>863143</v>
      </c>
      <c r="BD5" s="54">
        <v>656779</v>
      </c>
      <c r="BE5" s="54">
        <v>632283</v>
      </c>
      <c r="BF5" s="54">
        <v>732447</v>
      </c>
      <c r="BG5" s="54">
        <v>731122</v>
      </c>
      <c r="BH5" s="54">
        <v>649977</v>
      </c>
      <c r="BI5" s="54">
        <v>545489</v>
      </c>
      <c r="BJ5" s="54">
        <v>623154</v>
      </c>
      <c r="BK5" s="54">
        <v>726250</v>
      </c>
      <c r="BL5" s="54">
        <v>844713</v>
      </c>
      <c r="BM5" s="54">
        <v>844713</v>
      </c>
      <c r="BN5" s="54">
        <v>844713</v>
      </c>
      <c r="BO5" s="54">
        <v>844713</v>
      </c>
    </row>
    <row r="6" spans="1:67" x14ac:dyDescent="0.35">
      <c r="A6" s="54">
        <v>37</v>
      </c>
      <c r="B6" s="54" t="s">
        <v>487</v>
      </c>
      <c r="C6" s="54">
        <v>1628</v>
      </c>
      <c r="D6" s="54" t="s">
        <v>120</v>
      </c>
      <c r="E6" s="54">
        <v>5516</v>
      </c>
      <c r="F6" s="54" t="s">
        <v>6</v>
      </c>
      <c r="G6" s="54" t="s">
        <v>119</v>
      </c>
      <c r="H6" s="54">
        <v>1550000</v>
      </c>
      <c r="I6" s="54">
        <v>1560000</v>
      </c>
      <c r="J6" s="54">
        <v>1590000</v>
      </c>
      <c r="K6" s="54">
        <v>1620000</v>
      </c>
      <c r="L6" s="54">
        <v>1660000</v>
      </c>
      <c r="M6" s="54">
        <v>1690000</v>
      </c>
      <c r="N6" s="54">
        <v>1730000</v>
      </c>
      <c r="O6" s="54">
        <v>1770000</v>
      </c>
      <c r="P6" s="54">
        <v>1850000</v>
      </c>
      <c r="Q6" s="54">
        <v>1890000</v>
      </c>
      <c r="R6" s="54">
        <v>1930000</v>
      </c>
      <c r="S6" s="54">
        <v>1980000</v>
      </c>
      <c r="T6" s="54">
        <v>2074000</v>
      </c>
      <c r="U6" s="54">
        <v>2172000</v>
      </c>
      <c r="V6" s="54">
        <v>2220000</v>
      </c>
      <c r="W6" s="54">
        <v>2268000</v>
      </c>
      <c r="X6" s="54">
        <v>2319000</v>
      </c>
      <c r="Y6" s="54">
        <v>2371000</v>
      </c>
      <c r="Z6" s="54">
        <v>2427000</v>
      </c>
      <c r="AA6" s="54">
        <v>2485000</v>
      </c>
      <c r="AB6" s="54">
        <v>2547000</v>
      </c>
      <c r="AC6" s="54">
        <v>2613000</v>
      </c>
      <c r="AD6" s="54">
        <v>2680000</v>
      </c>
      <c r="AE6" s="54">
        <v>2860000</v>
      </c>
      <c r="AF6" s="54">
        <v>2925000</v>
      </c>
      <c r="AG6" s="54">
        <v>2990000</v>
      </c>
      <c r="AH6" s="54">
        <v>3055000</v>
      </c>
      <c r="AI6" s="54">
        <v>3055000</v>
      </c>
      <c r="AJ6" s="54">
        <v>3055000</v>
      </c>
      <c r="AK6" s="54">
        <v>3055000</v>
      </c>
      <c r="AL6" s="54">
        <v>3055000</v>
      </c>
      <c r="AM6" s="54">
        <v>3250000</v>
      </c>
      <c r="AN6" s="54">
        <v>3250000</v>
      </c>
      <c r="AO6" s="54">
        <v>3000000</v>
      </c>
      <c r="AP6" s="54">
        <v>3000000</v>
      </c>
      <c r="AQ6" s="54">
        <v>2606000</v>
      </c>
      <c r="AR6" s="54">
        <v>2687000</v>
      </c>
      <c r="AS6" s="54">
        <v>2687000</v>
      </c>
      <c r="AT6" s="54">
        <v>2000000</v>
      </c>
      <c r="AU6" s="54">
        <v>2000000</v>
      </c>
      <c r="AV6" s="54">
        <v>2000000</v>
      </c>
      <c r="AW6" s="54">
        <v>2000000</v>
      </c>
      <c r="AX6" s="54">
        <v>2000000</v>
      </c>
      <c r="AY6" s="54">
        <v>2000000</v>
      </c>
      <c r="AZ6" s="54">
        <v>2000000</v>
      </c>
      <c r="BA6" s="54">
        <v>2000000</v>
      </c>
      <c r="BB6" s="54">
        <v>2000000</v>
      </c>
      <c r="BC6" s="54">
        <v>2000000</v>
      </c>
      <c r="BD6" s="54">
        <v>2000000</v>
      </c>
      <c r="BE6" s="54">
        <v>2000000</v>
      </c>
      <c r="BF6" s="54">
        <v>2000000</v>
      </c>
      <c r="BG6" s="54">
        <v>2000000</v>
      </c>
      <c r="BH6" s="54">
        <v>2000000</v>
      </c>
      <c r="BI6" s="54">
        <v>2000000</v>
      </c>
      <c r="BJ6" s="54">
        <v>2000000</v>
      </c>
      <c r="BK6" s="54">
        <v>2000000</v>
      </c>
      <c r="BL6" s="54">
        <v>2000000</v>
      </c>
      <c r="BM6" s="54">
        <v>2000000</v>
      </c>
      <c r="BN6" s="54">
        <v>2000000</v>
      </c>
      <c r="BO6" s="54">
        <v>2000000</v>
      </c>
    </row>
    <row r="8" spans="1:67" s="52" customFormat="1" x14ac:dyDescent="0.35"/>
    <row r="9" spans="1:67" x14ac:dyDescent="0.35">
      <c r="A9" s="54">
        <v>37</v>
      </c>
      <c r="B9" s="54" t="s">
        <v>487</v>
      </c>
      <c r="C9" s="54">
        <v>1861</v>
      </c>
      <c r="D9" s="54" t="s">
        <v>40</v>
      </c>
      <c r="E9" s="54">
        <v>5516</v>
      </c>
      <c r="F9" s="54" t="s">
        <v>6</v>
      </c>
      <c r="G9" s="54" t="s">
        <v>119</v>
      </c>
      <c r="H9" s="54">
        <v>1775000</v>
      </c>
      <c r="I9" s="54">
        <v>1826000</v>
      </c>
      <c r="J9" s="54">
        <v>1849000</v>
      </c>
      <c r="K9" s="54">
        <v>1897000</v>
      </c>
      <c r="L9" s="54">
        <v>1978000</v>
      </c>
      <c r="M9" s="54">
        <v>2014000</v>
      </c>
      <c r="N9" s="54">
        <v>2051000</v>
      </c>
      <c r="O9" s="54">
        <v>2125000</v>
      </c>
      <c r="P9" s="54">
        <v>2313000</v>
      </c>
      <c r="Q9" s="54">
        <v>2418000</v>
      </c>
      <c r="R9" s="54">
        <v>2552000</v>
      </c>
      <c r="S9" s="54">
        <v>2650000</v>
      </c>
      <c r="T9" s="54">
        <v>2829000</v>
      </c>
      <c r="U9" s="54">
        <v>2677000</v>
      </c>
      <c r="V9" s="54">
        <v>2719000</v>
      </c>
      <c r="W9" s="54">
        <v>2771000</v>
      </c>
      <c r="X9" s="54">
        <v>2826000</v>
      </c>
      <c r="Y9" s="54">
        <v>2932000</v>
      </c>
      <c r="Z9" s="54">
        <v>2919000</v>
      </c>
      <c r="AA9" s="54">
        <v>3011000</v>
      </c>
      <c r="AB9" s="54">
        <v>3089000</v>
      </c>
      <c r="AC9" s="54">
        <v>3114000</v>
      </c>
      <c r="AD9" s="54">
        <v>3149000</v>
      </c>
      <c r="AE9" s="54">
        <v>3340000</v>
      </c>
      <c r="AF9" s="54">
        <v>3419000</v>
      </c>
      <c r="AG9" s="54">
        <v>3419000</v>
      </c>
      <c r="AH9" s="54">
        <v>3445000</v>
      </c>
      <c r="AI9" s="54">
        <v>3449000</v>
      </c>
      <c r="AJ9" s="54">
        <v>3530000</v>
      </c>
      <c r="AK9" s="54">
        <v>3480000</v>
      </c>
      <c r="AL9" s="54">
        <v>3434000</v>
      </c>
      <c r="AM9" s="54">
        <v>3734000</v>
      </c>
      <c r="AN9" s="54">
        <v>3691000</v>
      </c>
      <c r="AO9" s="54">
        <v>3578000</v>
      </c>
      <c r="AP9" s="54">
        <v>3611000</v>
      </c>
      <c r="AQ9" s="54">
        <v>3202000</v>
      </c>
      <c r="AR9" s="54">
        <v>3445000</v>
      </c>
      <c r="AS9" s="54">
        <v>3518000</v>
      </c>
      <c r="AT9" s="54">
        <v>2861000</v>
      </c>
      <c r="AU9" s="54">
        <v>2955000</v>
      </c>
      <c r="AV9" s="54">
        <v>2998000</v>
      </c>
      <c r="AW9" s="54">
        <v>2919000</v>
      </c>
      <c r="AX9" s="54">
        <v>2783000</v>
      </c>
      <c r="AY9" s="54">
        <v>2832000</v>
      </c>
      <c r="AZ9" s="54">
        <v>2762402</v>
      </c>
      <c r="BA9" s="54">
        <v>2934861</v>
      </c>
      <c r="BB9" s="54">
        <v>2845998</v>
      </c>
      <c r="BC9" s="54">
        <v>2863143</v>
      </c>
      <c r="BD9" s="54">
        <v>2656779</v>
      </c>
      <c r="BE9" s="54">
        <v>2632283</v>
      </c>
      <c r="BF9" s="54">
        <v>2732447</v>
      </c>
      <c r="BG9" s="54">
        <v>2731122</v>
      </c>
      <c r="BH9" s="54">
        <v>2649977</v>
      </c>
      <c r="BI9" s="54">
        <v>2545489</v>
      </c>
      <c r="BJ9" s="54">
        <v>2623154</v>
      </c>
      <c r="BK9" s="54">
        <v>2726250</v>
      </c>
      <c r="BL9" s="54">
        <v>2844713</v>
      </c>
      <c r="BM9" s="54">
        <v>2844713</v>
      </c>
      <c r="BN9" s="54">
        <v>2844713</v>
      </c>
      <c r="BO9" s="54">
        <v>2844713</v>
      </c>
    </row>
    <row r="10" spans="1:67" x14ac:dyDescent="0.35">
      <c r="A10" s="54">
        <v>37</v>
      </c>
      <c r="B10" s="54" t="s">
        <v>487</v>
      </c>
      <c r="C10" s="54">
        <v>1862</v>
      </c>
      <c r="D10" s="54" t="s">
        <v>237</v>
      </c>
      <c r="E10" s="54">
        <v>5516</v>
      </c>
      <c r="F10" s="54" t="s">
        <v>6</v>
      </c>
      <c r="G10" s="54" t="s">
        <v>119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0</v>
      </c>
      <c r="BJ10" s="54">
        <v>0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</row>
    <row r="11" spans="1:67" x14ac:dyDescent="0.35">
      <c r="A11" s="54">
        <v>37</v>
      </c>
      <c r="B11" s="54" t="s">
        <v>487</v>
      </c>
      <c r="C11" s="54">
        <v>1863</v>
      </c>
      <c r="D11" s="54" t="s">
        <v>238</v>
      </c>
      <c r="E11" s="54">
        <v>5516</v>
      </c>
      <c r="F11" s="54" t="s">
        <v>6</v>
      </c>
      <c r="G11" s="54" t="s">
        <v>119</v>
      </c>
      <c r="H11" s="54">
        <v>1775000</v>
      </c>
      <c r="I11" s="54">
        <v>1826000</v>
      </c>
      <c r="J11" s="54">
        <v>1849000</v>
      </c>
      <c r="K11" s="54">
        <v>1897000</v>
      </c>
      <c r="L11" s="54">
        <v>1978000</v>
      </c>
      <c r="M11" s="54">
        <v>2014000</v>
      </c>
      <c r="N11" s="54">
        <v>2051000</v>
      </c>
      <c r="O11" s="54">
        <v>2125000</v>
      </c>
      <c r="P11" s="54">
        <v>2313000</v>
      </c>
      <c r="Q11" s="54">
        <v>2418000</v>
      </c>
      <c r="R11" s="54">
        <v>2552000</v>
      </c>
      <c r="S11" s="54">
        <v>2650000</v>
      </c>
      <c r="T11" s="54">
        <v>2829000</v>
      </c>
      <c r="U11" s="54">
        <v>2677000</v>
      </c>
      <c r="V11" s="54">
        <v>2719000</v>
      </c>
      <c r="W11" s="54">
        <v>2771000</v>
      </c>
      <c r="X11" s="54">
        <v>2826000</v>
      </c>
      <c r="Y11" s="54">
        <v>2932000</v>
      </c>
      <c r="Z11" s="54">
        <v>2919000</v>
      </c>
      <c r="AA11" s="54">
        <v>3011000</v>
      </c>
      <c r="AB11" s="54">
        <v>3089000</v>
      </c>
      <c r="AC11" s="54">
        <v>3114000</v>
      </c>
      <c r="AD11" s="54">
        <v>3149000</v>
      </c>
      <c r="AE11" s="54">
        <v>3340000</v>
      </c>
      <c r="AF11" s="54">
        <v>3419000</v>
      </c>
      <c r="AG11" s="54">
        <v>3419000</v>
      </c>
      <c r="AH11" s="54">
        <v>3445000</v>
      </c>
      <c r="AI11" s="54">
        <v>3449000</v>
      </c>
      <c r="AJ11" s="54">
        <v>3530000</v>
      </c>
      <c r="AK11" s="54">
        <v>3480000</v>
      </c>
      <c r="AL11" s="54">
        <v>3434000</v>
      </c>
      <c r="AM11" s="54">
        <v>3734000</v>
      </c>
      <c r="AN11" s="54">
        <v>3691000</v>
      </c>
      <c r="AO11" s="54">
        <v>3578000</v>
      </c>
      <c r="AP11" s="54">
        <v>3611000</v>
      </c>
      <c r="AQ11" s="54">
        <v>3202000</v>
      </c>
      <c r="AR11" s="54">
        <v>3445000</v>
      </c>
      <c r="AS11" s="54">
        <v>3518000</v>
      </c>
      <c r="AT11" s="54">
        <v>2861000</v>
      </c>
      <c r="AU11" s="54">
        <v>2955000</v>
      </c>
      <c r="AV11" s="54">
        <v>2998000</v>
      </c>
      <c r="AW11" s="54">
        <v>2919000</v>
      </c>
      <c r="AX11" s="54">
        <v>2783000</v>
      </c>
      <c r="AY11" s="54">
        <v>2832000</v>
      </c>
      <c r="AZ11" s="54">
        <v>2762402</v>
      </c>
      <c r="BA11" s="54">
        <v>2934861</v>
      </c>
      <c r="BB11" s="54">
        <v>2845998</v>
      </c>
      <c r="BC11" s="54">
        <v>2863143</v>
      </c>
      <c r="BD11" s="54">
        <v>2656779</v>
      </c>
      <c r="BE11" s="54">
        <v>2632283</v>
      </c>
      <c r="BF11" s="54">
        <v>2732447</v>
      </c>
      <c r="BG11" s="54">
        <v>2731122</v>
      </c>
      <c r="BH11" s="54">
        <v>2649977</v>
      </c>
      <c r="BI11" s="54">
        <v>2545489</v>
      </c>
      <c r="BJ11" s="54">
        <v>2623154</v>
      </c>
      <c r="BK11" s="54">
        <v>2726250</v>
      </c>
      <c r="BL11" s="54">
        <v>2844713</v>
      </c>
      <c r="BM11" s="54">
        <v>2844713</v>
      </c>
      <c r="BN11" s="54">
        <v>2844713</v>
      </c>
      <c r="BO11" s="54">
        <v>2844713</v>
      </c>
    </row>
    <row r="12" spans="1:67" x14ac:dyDescent="0.35">
      <c r="A12" s="54">
        <v>37</v>
      </c>
      <c r="B12" s="54" t="s">
        <v>487</v>
      </c>
      <c r="C12" s="54">
        <v>1864</v>
      </c>
      <c r="D12" s="54" t="s">
        <v>41</v>
      </c>
      <c r="E12" s="54">
        <v>5516</v>
      </c>
      <c r="F12" s="54" t="s">
        <v>6</v>
      </c>
      <c r="G12" s="54" t="s">
        <v>119</v>
      </c>
      <c r="H12" s="54">
        <v>1550000</v>
      </c>
      <c r="I12" s="54">
        <v>1560000</v>
      </c>
      <c r="J12" s="54">
        <v>1590000</v>
      </c>
      <c r="K12" s="54">
        <v>1620000</v>
      </c>
      <c r="L12" s="54">
        <v>1660000</v>
      </c>
      <c r="M12" s="54">
        <v>1690000</v>
      </c>
      <c r="N12" s="54">
        <v>1730000</v>
      </c>
      <c r="O12" s="54">
        <v>1770000</v>
      </c>
      <c r="P12" s="54">
        <v>1850000</v>
      </c>
      <c r="Q12" s="54">
        <v>1890000</v>
      </c>
      <c r="R12" s="54">
        <v>1930000</v>
      </c>
      <c r="S12" s="54">
        <v>1980000</v>
      </c>
      <c r="T12" s="54">
        <v>2074000</v>
      </c>
      <c r="U12" s="54">
        <v>2172000</v>
      </c>
      <c r="V12" s="54">
        <v>2220000</v>
      </c>
      <c r="W12" s="54">
        <v>2268000</v>
      </c>
      <c r="X12" s="54">
        <v>2319000</v>
      </c>
      <c r="Y12" s="54">
        <v>2371000</v>
      </c>
      <c r="Z12" s="54">
        <v>2427000</v>
      </c>
      <c r="AA12" s="54">
        <v>2485000</v>
      </c>
      <c r="AB12" s="54">
        <v>2547000</v>
      </c>
      <c r="AC12" s="54">
        <v>2613000</v>
      </c>
      <c r="AD12" s="54">
        <v>2680000</v>
      </c>
      <c r="AE12" s="54">
        <v>2860000</v>
      </c>
      <c r="AF12" s="54">
        <v>2925000</v>
      </c>
      <c r="AG12" s="54">
        <v>2990000</v>
      </c>
      <c r="AH12" s="54">
        <v>3055000</v>
      </c>
      <c r="AI12" s="54">
        <v>3055000</v>
      </c>
      <c r="AJ12" s="54">
        <v>3055000</v>
      </c>
      <c r="AK12" s="54">
        <v>3055000</v>
      </c>
      <c r="AL12" s="54">
        <v>3055000</v>
      </c>
      <c r="AM12" s="54">
        <v>3250000</v>
      </c>
      <c r="AN12" s="54">
        <v>3250000</v>
      </c>
      <c r="AO12" s="54">
        <v>3000000</v>
      </c>
      <c r="AP12" s="54">
        <v>3000000</v>
      </c>
      <c r="AQ12" s="54">
        <v>2606000</v>
      </c>
      <c r="AR12" s="54">
        <v>2687000</v>
      </c>
      <c r="AS12" s="54">
        <v>2687000</v>
      </c>
      <c r="AT12" s="54">
        <v>2000000</v>
      </c>
      <c r="AU12" s="54">
        <v>2000000</v>
      </c>
      <c r="AV12" s="54">
        <v>2000000</v>
      </c>
      <c r="AW12" s="54">
        <v>2000000</v>
      </c>
      <c r="AX12" s="54">
        <v>2000000</v>
      </c>
      <c r="AY12" s="54">
        <v>2000000</v>
      </c>
      <c r="AZ12" s="54">
        <v>2000000</v>
      </c>
      <c r="BA12" s="54">
        <v>2000000</v>
      </c>
      <c r="BB12" s="54">
        <v>2000000</v>
      </c>
      <c r="BC12" s="54">
        <v>2000000</v>
      </c>
      <c r="BD12" s="54">
        <v>2000000</v>
      </c>
      <c r="BE12" s="54">
        <v>2000000</v>
      </c>
      <c r="BF12" s="54">
        <v>2000000</v>
      </c>
      <c r="BG12" s="54">
        <v>2000000</v>
      </c>
      <c r="BH12" s="54">
        <v>2000000</v>
      </c>
      <c r="BI12" s="54">
        <v>2000000</v>
      </c>
      <c r="BJ12" s="54">
        <v>2000000</v>
      </c>
      <c r="BK12" s="54">
        <v>2000000</v>
      </c>
      <c r="BL12" s="54">
        <v>2000000</v>
      </c>
      <c r="BM12" s="54">
        <v>2000000</v>
      </c>
      <c r="BN12" s="54">
        <v>2000000</v>
      </c>
      <c r="BO12" s="54">
        <v>2000000</v>
      </c>
    </row>
    <row r="13" spans="1:67" x14ac:dyDescent="0.35">
      <c r="A13" s="54">
        <v>37</v>
      </c>
      <c r="B13" s="54" t="s">
        <v>487</v>
      </c>
      <c r="C13" s="54">
        <v>1865</v>
      </c>
      <c r="D13" s="54" t="s">
        <v>500</v>
      </c>
      <c r="E13" s="54">
        <v>5516</v>
      </c>
      <c r="F13" s="54" t="s">
        <v>6</v>
      </c>
      <c r="G13" s="54" t="s">
        <v>119</v>
      </c>
      <c r="H13" s="54">
        <v>225000</v>
      </c>
      <c r="I13" s="54">
        <v>266000</v>
      </c>
      <c r="J13" s="54">
        <v>259000</v>
      </c>
      <c r="K13" s="54">
        <v>277000</v>
      </c>
      <c r="L13" s="54">
        <v>318000</v>
      </c>
      <c r="M13" s="54">
        <v>324000</v>
      </c>
      <c r="N13" s="54">
        <v>321000</v>
      </c>
      <c r="O13" s="54">
        <v>355000</v>
      </c>
      <c r="P13" s="54">
        <v>463000</v>
      </c>
      <c r="Q13" s="54">
        <v>528000</v>
      </c>
      <c r="R13" s="54">
        <v>622000</v>
      </c>
      <c r="S13" s="54">
        <v>670000</v>
      </c>
      <c r="T13" s="54">
        <v>755000</v>
      </c>
      <c r="U13" s="54">
        <v>505000</v>
      </c>
      <c r="V13" s="54">
        <v>499000</v>
      </c>
      <c r="W13" s="54">
        <v>503000</v>
      </c>
      <c r="X13" s="54">
        <v>507000</v>
      </c>
      <c r="Y13" s="54">
        <v>561000</v>
      </c>
      <c r="Z13" s="54">
        <v>492000</v>
      </c>
      <c r="AA13" s="54">
        <v>526000</v>
      </c>
      <c r="AB13" s="54">
        <v>542000</v>
      </c>
      <c r="AC13" s="54">
        <v>501000</v>
      </c>
      <c r="AD13" s="54">
        <v>469000</v>
      </c>
      <c r="AE13" s="54">
        <v>480000</v>
      </c>
      <c r="AF13" s="54">
        <v>494000</v>
      </c>
      <c r="AG13" s="54">
        <v>429000</v>
      </c>
      <c r="AH13" s="54">
        <v>390000</v>
      </c>
      <c r="AI13" s="54">
        <v>394000</v>
      </c>
      <c r="AJ13" s="54">
        <v>475000</v>
      </c>
      <c r="AK13" s="54">
        <v>425000</v>
      </c>
      <c r="AL13" s="54">
        <v>379000</v>
      </c>
      <c r="AM13" s="54">
        <v>484000</v>
      </c>
      <c r="AN13" s="54">
        <v>441000</v>
      </c>
      <c r="AO13" s="54">
        <v>578000</v>
      </c>
      <c r="AP13" s="54">
        <v>611000</v>
      </c>
      <c r="AQ13" s="54">
        <v>596000</v>
      </c>
      <c r="AR13" s="54">
        <v>758000</v>
      </c>
      <c r="AS13" s="54">
        <v>831000</v>
      </c>
      <c r="AT13" s="54">
        <v>861000</v>
      </c>
      <c r="AU13" s="54">
        <v>955000</v>
      </c>
      <c r="AV13" s="54">
        <v>998000</v>
      </c>
      <c r="AW13" s="54">
        <v>919000</v>
      </c>
      <c r="AX13" s="54">
        <v>783000</v>
      </c>
      <c r="AY13" s="54">
        <v>832000</v>
      </c>
      <c r="AZ13" s="54">
        <v>762402</v>
      </c>
      <c r="BA13" s="54">
        <v>934861</v>
      </c>
      <c r="BB13" s="54">
        <v>845998</v>
      </c>
      <c r="BC13" s="54">
        <v>863143</v>
      </c>
      <c r="BD13" s="54">
        <v>656779</v>
      </c>
      <c r="BE13" s="54">
        <v>632283</v>
      </c>
      <c r="BF13" s="54">
        <v>732447</v>
      </c>
      <c r="BG13" s="54">
        <v>731122</v>
      </c>
      <c r="BH13" s="54">
        <v>649977</v>
      </c>
      <c r="BI13" s="54">
        <v>545489</v>
      </c>
      <c r="BJ13" s="54">
        <v>623154</v>
      </c>
      <c r="BK13" s="54">
        <v>726250</v>
      </c>
      <c r="BL13" s="54">
        <v>844713</v>
      </c>
      <c r="BM13" s="54">
        <v>844713</v>
      </c>
      <c r="BN13" s="54">
        <v>844713</v>
      </c>
      <c r="BO13" s="54">
        <v>844713</v>
      </c>
    </row>
    <row r="14" spans="1:67" x14ac:dyDescent="0.35">
      <c r="A14" s="54">
        <v>37</v>
      </c>
      <c r="B14" s="54" t="s">
        <v>487</v>
      </c>
      <c r="C14" s="54">
        <v>1868</v>
      </c>
      <c r="D14" s="54" t="s">
        <v>239</v>
      </c>
      <c r="E14" s="54">
        <v>5516</v>
      </c>
      <c r="F14" s="54" t="s">
        <v>6</v>
      </c>
      <c r="G14" s="54" t="s">
        <v>119</v>
      </c>
      <c r="H14" s="54">
        <v>90000</v>
      </c>
      <c r="I14" s="54">
        <v>128000</v>
      </c>
      <c r="J14" s="54">
        <v>119000</v>
      </c>
      <c r="K14" s="54">
        <v>134000</v>
      </c>
      <c r="L14" s="54">
        <v>173000</v>
      </c>
      <c r="M14" s="54">
        <v>176000</v>
      </c>
      <c r="N14" s="54">
        <v>170000</v>
      </c>
      <c r="O14" s="54">
        <v>201000</v>
      </c>
      <c r="P14" s="54">
        <v>306000</v>
      </c>
      <c r="Q14" s="54">
        <v>368000</v>
      </c>
      <c r="R14" s="54">
        <v>458000</v>
      </c>
      <c r="S14" s="54">
        <v>503000</v>
      </c>
      <c r="T14" s="54">
        <v>584000</v>
      </c>
      <c r="U14" s="54">
        <v>331000</v>
      </c>
      <c r="V14" s="54">
        <v>321000</v>
      </c>
      <c r="W14" s="54">
        <v>321000</v>
      </c>
      <c r="X14" s="54">
        <v>320000</v>
      </c>
      <c r="Y14" s="54">
        <v>370000</v>
      </c>
      <c r="Z14" s="54">
        <v>296000</v>
      </c>
      <c r="AA14" s="54">
        <v>325000</v>
      </c>
      <c r="AB14" s="54">
        <v>337000</v>
      </c>
      <c r="AC14" s="54">
        <v>291000</v>
      </c>
      <c r="AD14" s="54">
        <v>254000</v>
      </c>
      <c r="AE14" s="54">
        <v>260000</v>
      </c>
      <c r="AF14" s="54">
        <v>269000</v>
      </c>
      <c r="AG14" s="54">
        <v>198000</v>
      </c>
      <c r="AH14" s="54">
        <v>154000</v>
      </c>
      <c r="AI14" s="54">
        <v>152000</v>
      </c>
      <c r="AJ14" s="54">
        <v>227000</v>
      </c>
      <c r="AK14" s="54">
        <v>171000</v>
      </c>
      <c r="AL14" s="54">
        <v>118000</v>
      </c>
      <c r="AM14" s="54">
        <v>217000</v>
      </c>
      <c r="AN14" s="54">
        <v>168000</v>
      </c>
      <c r="AO14" s="54">
        <v>299000</v>
      </c>
      <c r="AP14" s="54">
        <v>326000</v>
      </c>
      <c r="AQ14" s="54">
        <v>305000</v>
      </c>
      <c r="AR14" s="54">
        <v>461000</v>
      </c>
      <c r="AS14" s="54">
        <v>529000</v>
      </c>
      <c r="AT14" s="54">
        <v>553000</v>
      </c>
      <c r="AU14" s="54">
        <v>647000</v>
      </c>
      <c r="AV14" s="54">
        <v>690000</v>
      </c>
      <c r="AW14" s="54">
        <v>611000</v>
      </c>
      <c r="AX14" s="54">
        <v>475000</v>
      </c>
      <c r="AY14" s="54">
        <v>524000</v>
      </c>
      <c r="AZ14" s="54">
        <v>454402</v>
      </c>
      <c r="BA14" s="54">
        <v>626861</v>
      </c>
      <c r="BB14" s="54">
        <v>537998</v>
      </c>
      <c r="BC14" s="54">
        <v>555143</v>
      </c>
      <c r="BD14" s="54">
        <v>348779</v>
      </c>
      <c r="BE14" s="54">
        <v>324283</v>
      </c>
      <c r="BF14" s="54">
        <v>424447</v>
      </c>
      <c r="BG14" s="54">
        <v>423122</v>
      </c>
      <c r="BH14" s="54">
        <v>341977</v>
      </c>
      <c r="BI14" s="54">
        <v>237489</v>
      </c>
      <c r="BJ14" s="54">
        <v>315154</v>
      </c>
      <c r="BK14" s="54">
        <v>418250</v>
      </c>
      <c r="BL14" s="54">
        <v>536713</v>
      </c>
      <c r="BM14" s="54">
        <v>536713</v>
      </c>
      <c r="BN14" s="54">
        <v>536713</v>
      </c>
      <c r="BO14" s="54">
        <v>536713</v>
      </c>
    </row>
    <row r="15" spans="1:67" x14ac:dyDescent="0.35">
      <c r="A15" s="54">
        <v>37</v>
      </c>
      <c r="B15" s="54" t="s">
        <v>487</v>
      </c>
      <c r="C15" s="54">
        <v>1604</v>
      </c>
      <c r="D15" s="54" t="s">
        <v>240</v>
      </c>
      <c r="E15" s="54">
        <v>5516</v>
      </c>
      <c r="F15" s="54" t="s">
        <v>6</v>
      </c>
      <c r="G15" s="54" t="s">
        <v>119</v>
      </c>
      <c r="H15" s="54">
        <v>90000</v>
      </c>
      <c r="I15" s="54">
        <v>128000</v>
      </c>
      <c r="J15" s="54">
        <v>119000</v>
      </c>
      <c r="K15" s="54">
        <v>134000</v>
      </c>
      <c r="L15" s="54">
        <v>173000</v>
      </c>
      <c r="M15" s="54">
        <v>176000</v>
      </c>
      <c r="N15" s="54">
        <v>170000</v>
      </c>
      <c r="O15" s="54">
        <v>201000</v>
      </c>
      <c r="P15" s="54">
        <v>306000</v>
      </c>
      <c r="Q15" s="54">
        <v>368000</v>
      </c>
      <c r="R15" s="54">
        <v>458000</v>
      </c>
      <c r="S15" s="54">
        <v>503000</v>
      </c>
      <c r="T15" s="54">
        <v>584000</v>
      </c>
      <c r="U15" s="54">
        <v>331000</v>
      </c>
      <c r="V15" s="54">
        <v>321000</v>
      </c>
      <c r="W15" s="54">
        <v>321000</v>
      </c>
      <c r="X15" s="54">
        <v>320000</v>
      </c>
      <c r="Y15" s="54">
        <v>370000</v>
      </c>
      <c r="Z15" s="54">
        <v>296000</v>
      </c>
      <c r="AA15" s="54">
        <v>325000</v>
      </c>
      <c r="AB15" s="54">
        <v>337000</v>
      </c>
      <c r="AC15" s="54">
        <v>291000</v>
      </c>
      <c r="AD15" s="54">
        <v>254000</v>
      </c>
      <c r="AE15" s="54">
        <v>260000</v>
      </c>
      <c r="AF15" s="54">
        <v>269000</v>
      </c>
      <c r="AG15" s="54">
        <v>198000</v>
      </c>
      <c r="AH15" s="54">
        <v>154000</v>
      </c>
      <c r="AI15" s="54">
        <v>152000</v>
      </c>
      <c r="AJ15" s="54">
        <v>227000</v>
      </c>
      <c r="AK15" s="54">
        <v>171000</v>
      </c>
      <c r="AL15" s="54">
        <v>118000</v>
      </c>
      <c r="AM15" s="54">
        <v>217000</v>
      </c>
      <c r="AN15" s="54">
        <v>168000</v>
      </c>
      <c r="AO15" s="54">
        <v>299000</v>
      </c>
      <c r="AP15" s="54">
        <v>326000</v>
      </c>
      <c r="AQ15" s="54">
        <v>305000</v>
      </c>
      <c r="AR15" s="54">
        <v>461000</v>
      </c>
      <c r="AS15" s="54">
        <v>529000</v>
      </c>
      <c r="AT15" s="54">
        <v>553000</v>
      </c>
      <c r="AU15" s="54">
        <v>647000</v>
      </c>
      <c r="AV15" s="54">
        <v>690000</v>
      </c>
      <c r="AW15" s="54">
        <v>611000</v>
      </c>
      <c r="AX15" s="54">
        <v>475000</v>
      </c>
      <c r="AY15" s="54">
        <v>524000</v>
      </c>
      <c r="AZ15" s="54">
        <v>454402</v>
      </c>
      <c r="BA15" s="54">
        <v>626861</v>
      </c>
      <c r="BB15" s="54">
        <v>537998</v>
      </c>
      <c r="BC15" s="54">
        <v>555143</v>
      </c>
      <c r="BD15" s="54">
        <v>348779</v>
      </c>
      <c r="BE15" s="54">
        <v>324283</v>
      </c>
      <c r="BF15" s="54">
        <v>424447</v>
      </c>
      <c r="BG15" s="54">
        <v>423122</v>
      </c>
      <c r="BH15" s="54">
        <v>341977</v>
      </c>
      <c r="BI15" s="54">
        <v>237489</v>
      </c>
      <c r="BJ15" s="54">
        <v>315154</v>
      </c>
      <c r="BK15" s="54">
        <v>418250</v>
      </c>
      <c r="BL15" s="54">
        <v>536713</v>
      </c>
      <c r="BM15" s="54">
        <v>536713</v>
      </c>
      <c r="BN15" s="54">
        <v>536713</v>
      </c>
      <c r="BO15" s="54">
        <v>536713</v>
      </c>
    </row>
    <row r="16" spans="1:67" x14ac:dyDescent="0.35">
      <c r="A16" s="54">
        <v>37</v>
      </c>
      <c r="B16" s="54" t="s">
        <v>487</v>
      </c>
      <c r="C16" s="54">
        <v>1871</v>
      </c>
      <c r="D16" s="54" t="s">
        <v>241</v>
      </c>
      <c r="E16" s="54">
        <v>5516</v>
      </c>
      <c r="F16" s="54" t="s">
        <v>6</v>
      </c>
      <c r="G16" s="54" t="s">
        <v>119</v>
      </c>
      <c r="H16" s="54">
        <v>135000</v>
      </c>
      <c r="I16" s="54">
        <v>138000</v>
      </c>
      <c r="J16" s="54">
        <v>140000</v>
      </c>
      <c r="K16" s="54">
        <v>143000</v>
      </c>
      <c r="L16" s="54">
        <v>145000</v>
      </c>
      <c r="M16" s="54">
        <v>148000</v>
      </c>
      <c r="N16" s="54">
        <v>151000</v>
      </c>
      <c r="O16" s="54">
        <v>154000</v>
      </c>
      <c r="P16" s="54">
        <v>157000</v>
      </c>
      <c r="Q16" s="54">
        <v>160000</v>
      </c>
      <c r="R16" s="54">
        <v>164000</v>
      </c>
      <c r="S16" s="54">
        <v>167000</v>
      </c>
      <c r="T16" s="54">
        <v>171000</v>
      </c>
      <c r="U16" s="54">
        <v>174000</v>
      </c>
      <c r="V16" s="54">
        <v>178000</v>
      </c>
      <c r="W16" s="54">
        <v>182000</v>
      </c>
      <c r="X16" s="54">
        <v>187000</v>
      </c>
      <c r="Y16" s="54">
        <v>191000</v>
      </c>
      <c r="Z16" s="54">
        <v>196000</v>
      </c>
      <c r="AA16" s="54">
        <v>201000</v>
      </c>
      <c r="AB16" s="54">
        <v>205000</v>
      </c>
      <c r="AC16" s="54">
        <v>210000</v>
      </c>
      <c r="AD16" s="54">
        <v>215000</v>
      </c>
      <c r="AE16" s="54">
        <v>220000</v>
      </c>
      <c r="AF16" s="54">
        <v>225000</v>
      </c>
      <c r="AG16" s="54">
        <v>231000</v>
      </c>
      <c r="AH16" s="54">
        <v>236000</v>
      </c>
      <c r="AI16" s="54">
        <v>242000</v>
      </c>
      <c r="AJ16" s="54">
        <v>248000</v>
      </c>
      <c r="AK16" s="54">
        <v>254000</v>
      </c>
      <c r="AL16" s="54">
        <v>261000</v>
      </c>
      <c r="AM16" s="54">
        <v>267000</v>
      </c>
      <c r="AN16" s="54">
        <v>273000</v>
      </c>
      <c r="AO16" s="54">
        <v>279000</v>
      </c>
      <c r="AP16" s="54">
        <v>285000</v>
      </c>
      <c r="AQ16" s="54">
        <v>291000</v>
      </c>
      <c r="AR16" s="54">
        <v>297000</v>
      </c>
      <c r="AS16" s="54">
        <v>302000</v>
      </c>
      <c r="AT16" s="54">
        <v>308000</v>
      </c>
      <c r="AU16" s="54">
        <v>308000</v>
      </c>
      <c r="AV16" s="54">
        <v>308000</v>
      </c>
      <c r="AW16" s="54">
        <v>308000</v>
      </c>
      <c r="AX16" s="54">
        <v>308000</v>
      </c>
      <c r="AY16" s="54">
        <v>308000</v>
      </c>
      <c r="AZ16" s="54">
        <v>308000</v>
      </c>
      <c r="BA16" s="54">
        <v>308000</v>
      </c>
      <c r="BB16" s="54">
        <v>308000</v>
      </c>
      <c r="BC16" s="54">
        <v>308000</v>
      </c>
      <c r="BD16" s="54">
        <v>308000</v>
      </c>
      <c r="BE16" s="54">
        <v>308000</v>
      </c>
      <c r="BF16" s="54">
        <v>308000</v>
      </c>
      <c r="BG16" s="54">
        <v>308000</v>
      </c>
      <c r="BH16" s="54">
        <v>308000</v>
      </c>
      <c r="BI16" s="54">
        <v>308000</v>
      </c>
      <c r="BJ16" s="54">
        <v>308000</v>
      </c>
      <c r="BK16" s="54">
        <v>308000</v>
      </c>
      <c r="BL16" s="54">
        <v>308000</v>
      </c>
      <c r="BM16" s="54">
        <v>308000</v>
      </c>
      <c r="BN16" s="54">
        <v>308000</v>
      </c>
      <c r="BO16" s="54">
        <v>308000</v>
      </c>
    </row>
    <row r="17" spans="1:67" x14ac:dyDescent="0.35">
      <c r="A17" s="54">
        <v>37</v>
      </c>
      <c r="B17" s="54" t="s">
        <v>487</v>
      </c>
      <c r="C17" s="54">
        <v>1626</v>
      </c>
      <c r="D17" s="54" t="s">
        <v>242</v>
      </c>
      <c r="E17" s="54">
        <v>5516</v>
      </c>
      <c r="F17" s="54" t="s">
        <v>6</v>
      </c>
      <c r="G17" s="54" t="s">
        <v>119</v>
      </c>
      <c r="H17" s="54">
        <v>135000</v>
      </c>
      <c r="I17" s="54">
        <v>138000</v>
      </c>
      <c r="J17" s="54">
        <v>140000</v>
      </c>
      <c r="K17" s="54">
        <v>143000</v>
      </c>
      <c r="L17" s="54">
        <v>145000</v>
      </c>
      <c r="M17" s="54">
        <v>148000</v>
      </c>
      <c r="N17" s="54">
        <v>151000</v>
      </c>
      <c r="O17" s="54">
        <v>154000</v>
      </c>
      <c r="P17" s="54">
        <v>157000</v>
      </c>
      <c r="Q17" s="54">
        <v>160000</v>
      </c>
      <c r="R17" s="54">
        <v>164000</v>
      </c>
      <c r="S17" s="54">
        <v>167000</v>
      </c>
      <c r="T17" s="54">
        <v>171000</v>
      </c>
      <c r="U17" s="54">
        <v>174000</v>
      </c>
      <c r="V17" s="54">
        <v>178000</v>
      </c>
      <c r="W17" s="54">
        <v>182000</v>
      </c>
      <c r="X17" s="54">
        <v>187000</v>
      </c>
      <c r="Y17" s="54">
        <v>191000</v>
      </c>
      <c r="Z17" s="54">
        <v>196000</v>
      </c>
      <c r="AA17" s="54">
        <v>201000</v>
      </c>
      <c r="AB17" s="54">
        <v>205000</v>
      </c>
      <c r="AC17" s="54">
        <v>210000</v>
      </c>
      <c r="AD17" s="54">
        <v>215000</v>
      </c>
      <c r="AE17" s="54">
        <v>220000</v>
      </c>
      <c r="AF17" s="54">
        <v>225000</v>
      </c>
      <c r="AG17" s="54">
        <v>231000</v>
      </c>
      <c r="AH17" s="54">
        <v>236000</v>
      </c>
      <c r="AI17" s="54">
        <v>242000</v>
      </c>
      <c r="AJ17" s="54">
        <v>248000</v>
      </c>
      <c r="AK17" s="54">
        <v>254000</v>
      </c>
      <c r="AL17" s="54">
        <v>261000</v>
      </c>
      <c r="AM17" s="54">
        <v>267000</v>
      </c>
      <c r="AN17" s="54">
        <v>273000</v>
      </c>
      <c r="AO17" s="54">
        <v>279000</v>
      </c>
      <c r="AP17" s="54">
        <v>285000</v>
      </c>
      <c r="AQ17" s="54">
        <v>291000</v>
      </c>
      <c r="AR17" s="54">
        <v>297000</v>
      </c>
      <c r="AS17" s="54">
        <v>302000</v>
      </c>
      <c r="AT17" s="54">
        <v>308000</v>
      </c>
      <c r="AU17" s="54">
        <v>308000</v>
      </c>
      <c r="AV17" s="54">
        <v>308000</v>
      </c>
      <c r="AW17" s="54">
        <v>308000</v>
      </c>
      <c r="AX17" s="54">
        <v>308000</v>
      </c>
      <c r="AY17" s="54">
        <v>308000</v>
      </c>
      <c r="AZ17" s="54">
        <v>308000</v>
      </c>
      <c r="BA17" s="54">
        <v>308000</v>
      </c>
      <c r="BB17" s="54">
        <v>308000</v>
      </c>
      <c r="BC17" s="54">
        <v>308000</v>
      </c>
      <c r="BD17" s="54">
        <v>308000</v>
      </c>
      <c r="BE17" s="54">
        <v>308000</v>
      </c>
      <c r="BF17" s="54">
        <v>308000</v>
      </c>
      <c r="BG17" s="54">
        <v>308000</v>
      </c>
      <c r="BH17" s="54">
        <v>308000</v>
      </c>
      <c r="BI17" s="54">
        <v>308000</v>
      </c>
      <c r="BJ17" s="54">
        <v>308000</v>
      </c>
      <c r="BK17" s="54">
        <v>308000</v>
      </c>
      <c r="BL17" s="54">
        <v>308000</v>
      </c>
      <c r="BM17" s="54">
        <v>308000</v>
      </c>
      <c r="BN17" s="54">
        <v>308000</v>
      </c>
      <c r="BO17" s="54">
        <v>308000</v>
      </c>
    </row>
    <row r="18" spans="1:67" x14ac:dyDescent="0.35">
      <c r="A18" s="54">
        <v>37</v>
      </c>
      <c r="B18" s="54" t="s">
        <v>487</v>
      </c>
      <c r="C18" s="54">
        <v>1630</v>
      </c>
      <c r="D18" s="54" t="s">
        <v>243</v>
      </c>
      <c r="E18" s="54">
        <v>5510</v>
      </c>
      <c r="F18" s="54" t="s">
        <v>6</v>
      </c>
      <c r="G18" s="54" t="s">
        <v>0</v>
      </c>
      <c r="AQ18" s="54">
        <v>33000</v>
      </c>
      <c r="AR18" s="54">
        <v>38000</v>
      </c>
      <c r="AS18" s="54">
        <v>38000</v>
      </c>
      <c r="AT18" s="54">
        <v>21000</v>
      </c>
      <c r="AU18" s="54">
        <v>21000</v>
      </c>
      <c r="AV18" s="54">
        <v>21000</v>
      </c>
      <c r="AW18" s="54">
        <v>21000</v>
      </c>
      <c r="AX18" s="54">
        <v>21000</v>
      </c>
      <c r="AY18" s="54">
        <v>21000</v>
      </c>
      <c r="AZ18" s="54">
        <v>21000</v>
      </c>
      <c r="BA18" s="54">
        <v>21000</v>
      </c>
      <c r="BB18" s="54">
        <v>182200</v>
      </c>
      <c r="BC18" s="54">
        <v>185500</v>
      </c>
      <c r="BD18" s="54">
        <v>185500</v>
      </c>
      <c r="BE18" s="54">
        <v>192223</v>
      </c>
      <c r="BF18" s="54">
        <v>195742</v>
      </c>
      <c r="BG18" s="54">
        <v>199325</v>
      </c>
      <c r="BH18" s="54">
        <v>202973</v>
      </c>
      <c r="BI18" s="54">
        <v>206688</v>
      </c>
      <c r="BJ18" s="54">
        <v>210471</v>
      </c>
      <c r="BK18" s="54">
        <v>213817</v>
      </c>
      <c r="BL18" s="54">
        <v>217217</v>
      </c>
      <c r="BM18" s="54">
        <v>220671</v>
      </c>
      <c r="BN18" s="54">
        <v>224179</v>
      </c>
      <c r="BO18" s="54">
        <v>224179</v>
      </c>
    </row>
    <row r="19" spans="1:67" x14ac:dyDescent="0.35">
      <c r="A19" s="54">
        <v>37</v>
      </c>
      <c r="B19" s="54" t="s">
        <v>487</v>
      </c>
      <c r="C19" s="54">
        <v>1872</v>
      </c>
      <c r="D19" s="54" t="s">
        <v>244</v>
      </c>
      <c r="E19" s="54">
        <v>5516</v>
      </c>
      <c r="F19" s="54" t="s">
        <v>6</v>
      </c>
      <c r="G19" s="54" t="s">
        <v>119</v>
      </c>
      <c r="H19" s="54">
        <v>38000</v>
      </c>
      <c r="I19" s="54">
        <v>41000</v>
      </c>
      <c r="J19" s="54">
        <v>38000</v>
      </c>
      <c r="K19" s="54">
        <v>43000</v>
      </c>
      <c r="L19" s="54">
        <v>43000</v>
      </c>
      <c r="M19" s="54">
        <v>48000</v>
      </c>
      <c r="N19" s="54">
        <v>47000</v>
      </c>
      <c r="O19" s="54">
        <v>52000</v>
      </c>
      <c r="P19" s="54">
        <v>55000</v>
      </c>
      <c r="Q19" s="54">
        <v>67000</v>
      </c>
      <c r="R19" s="54">
        <v>78000</v>
      </c>
      <c r="S19" s="54">
        <v>94000</v>
      </c>
      <c r="T19" s="54">
        <v>101000</v>
      </c>
      <c r="U19" s="54">
        <v>96000</v>
      </c>
      <c r="V19" s="54">
        <v>72000</v>
      </c>
      <c r="W19" s="54">
        <v>75000</v>
      </c>
      <c r="X19" s="54">
        <v>90000</v>
      </c>
      <c r="Y19" s="54">
        <v>104000</v>
      </c>
      <c r="Z19" s="54">
        <v>67900</v>
      </c>
      <c r="AA19" s="54">
        <v>70600</v>
      </c>
      <c r="AB19" s="54">
        <v>69700</v>
      </c>
      <c r="AC19" s="54">
        <v>63000</v>
      </c>
      <c r="AD19" s="54">
        <v>61000</v>
      </c>
      <c r="AE19" s="54">
        <v>58000</v>
      </c>
      <c r="AF19" s="54">
        <v>56000</v>
      </c>
      <c r="AG19" s="54">
        <v>54000</v>
      </c>
      <c r="AH19" s="54">
        <v>52000</v>
      </c>
      <c r="AI19" s="54">
        <v>52000</v>
      </c>
      <c r="AJ19" s="54">
        <v>57000</v>
      </c>
      <c r="AK19" s="54">
        <v>63000</v>
      </c>
      <c r="AL19" s="54">
        <v>60000</v>
      </c>
      <c r="AM19" s="54">
        <v>68000</v>
      </c>
      <c r="AN19" s="54">
        <v>60000</v>
      </c>
      <c r="AO19" s="54">
        <v>73000</v>
      </c>
      <c r="AP19" s="54">
        <v>70000</v>
      </c>
      <c r="AQ19" s="54">
        <v>61000</v>
      </c>
      <c r="AR19" s="54">
        <v>72000</v>
      </c>
      <c r="AS19" s="54">
        <v>91000</v>
      </c>
      <c r="AT19" s="54">
        <v>79000</v>
      </c>
      <c r="AU19" s="54">
        <v>102000</v>
      </c>
      <c r="AV19" s="54">
        <v>150000</v>
      </c>
      <c r="AW19" s="54">
        <v>97000</v>
      </c>
      <c r="AX19" s="54">
        <v>69000</v>
      </c>
      <c r="AY19" s="54">
        <v>67000</v>
      </c>
      <c r="AZ19" s="54">
        <v>71386</v>
      </c>
      <c r="BA19" s="54">
        <v>84304</v>
      </c>
      <c r="BB19" s="54">
        <v>92486</v>
      </c>
      <c r="BC19" s="54">
        <v>73675</v>
      </c>
      <c r="BD19" s="54">
        <v>61849</v>
      </c>
      <c r="BE19" s="54">
        <v>45138</v>
      </c>
      <c r="BF19" s="54">
        <v>58357</v>
      </c>
      <c r="BG19" s="54">
        <v>58513</v>
      </c>
      <c r="BH19" s="54">
        <v>50000</v>
      </c>
      <c r="BI19" s="54">
        <v>29399</v>
      </c>
      <c r="BJ19" s="54">
        <v>71000</v>
      </c>
      <c r="BK19" s="54">
        <v>51000</v>
      </c>
      <c r="BL19" s="54">
        <v>51000</v>
      </c>
      <c r="BM19" s="54">
        <v>41390</v>
      </c>
      <c r="BN19" s="54">
        <v>43018</v>
      </c>
      <c r="BO19" s="54">
        <v>41000</v>
      </c>
    </row>
    <row r="20" spans="1:67" x14ac:dyDescent="0.35">
      <c r="A20" s="54">
        <v>37</v>
      </c>
      <c r="B20" s="54" t="s">
        <v>487</v>
      </c>
      <c r="C20" s="54">
        <v>1632</v>
      </c>
      <c r="D20" s="54" t="s">
        <v>245</v>
      </c>
      <c r="E20" s="54">
        <v>5516</v>
      </c>
      <c r="F20" s="54" t="s">
        <v>6</v>
      </c>
      <c r="G20" s="54" t="s">
        <v>119</v>
      </c>
      <c r="BJ20" s="54">
        <v>1000</v>
      </c>
      <c r="BK20" s="54">
        <v>1000</v>
      </c>
      <c r="BL20" s="54">
        <v>1000</v>
      </c>
      <c r="BM20" s="54">
        <v>1000</v>
      </c>
      <c r="BN20" s="54">
        <v>1000</v>
      </c>
      <c r="BO20" s="54">
        <v>1000</v>
      </c>
    </row>
    <row r="21" spans="1:67" x14ac:dyDescent="0.35">
      <c r="A21" s="54">
        <v>37</v>
      </c>
      <c r="B21" s="54" t="s">
        <v>487</v>
      </c>
      <c r="C21" s="54">
        <v>1633</v>
      </c>
      <c r="D21" s="54" t="s">
        <v>246</v>
      </c>
      <c r="E21" s="54">
        <v>5516</v>
      </c>
      <c r="F21" s="54" t="s">
        <v>6</v>
      </c>
      <c r="G21" s="54" t="s">
        <v>119</v>
      </c>
      <c r="H21" s="54">
        <v>38000</v>
      </c>
      <c r="I21" s="54">
        <v>41000</v>
      </c>
      <c r="J21" s="54">
        <v>38000</v>
      </c>
      <c r="K21" s="54">
        <v>43000</v>
      </c>
      <c r="L21" s="54">
        <v>43000</v>
      </c>
      <c r="M21" s="54">
        <v>48000</v>
      </c>
      <c r="N21" s="54">
        <v>47000</v>
      </c>
      <c r="O21" s="54">
        <v>52000</v>
      </c>
      <c r="P21" s="54">
        <v>55000</v>
      </c>
      <c r="Q21" s="54">
        <v>67000</v>
      </c>
      <c r="R21" s="54">
        <v>78000</v>
      </c>
      <c r="S21" s="54">
        <v>94000</v>
      </c>
      <c r="T21" s="54">
        <v>101000</v>
      </c>
      <c r="U21" s="54">
        <v>96000</v>
      </c>
      <c r="V21" s="54">
        <v>72000</v>
      </c>
      <c r="W21" s="54">
        <v>75000</v>
      </c>
      <c r="X21" s="54">
        <v>90000</v>
      </c>
      <c r="Y21" s="54">
        <v>104000</v>
      </c>
      <c r="Z21" s="54">
        <v>67900</v>
      </c>
      <c r="AA21" s="54">
        <v>70600</v>
      </c>
      <c r="AB21" s="54">
        <v>69700</v>
      </c>
      <c r="AC21" s="54">
        <v>63000</v>
      </c>
      <c r="AD21" s="54">
        <v>61000</v>
      </c>
      <c r="AE21" s="54">
        <v>58000</v>
      </c>
      <c r="AF21" s="54">
        <v>56000</v>
      </c>
      <c r="AG21" s="54">
        <v>54000</v>
      </c>
      <c r="AH21" s="54">
        <v>52000</v>
      </c>
      <c r="AI21" s="54">
        <v>52000</v>
      </c>
      <c r="AJ21" s="54">
        <v>57000</v>
      </c>
      <c r="AK21" s="54">
        <v>63000</v>
      </c>
      <c r="AL21" s="54">
        <v>60000</v>
      </c>
      <c r="AM21" s="54">
        <v>68000</v>
      </c>
      <c r="AN21" s="54">
        <v>60000</v>
      </c>
      <c r="AO21" s="54">
        <v>73000</v>
      </c>
      <c r="AP21" s="54">
        <v>70000</v>
      </c>
      <c r="AQ21" s="54">
        <v>61000</v>
      </c>
      <c r="AR21" s="54">
        <v>72000</v>
      </c>
      <c r="AS21" s="54">
        <v>91000</v>
      </c>
      <c r="AT21" s="54">
        <v>79000</v>
      </c>
      <c r="AU21" s="54">
        <v>102000</v>
      </c>
      <c r="AV21" s="54">
        <v>150000</v>
      </c>
      <c r="AW21" s="54">
        <v>97000</v>
      </c>
      <c r="AX21" s="54">
        <v>69000</v>
      </c>
      <c r="AY21" s="54">
        <v>67000</v>
      </c>
      <c r="AZ21" s="54">
        <v>71386</v>
      </c>
      <c r="BA21" s="54">
        <v>84304</v>
      </c>
      <c r="BB21" s="54">
        <v>92486</v>
      </c>
      <c r="BC21" s="54">
        <v>73675</v>
      </c>
      <c r="BD21" s="54">
        <v>61849</v>
      </c>
      <c r="BE21" s="54">
        <v>45138</v>
      </c>
      <c r="BF21" s="54">
        <v>58357</v>
      </c>
      <c r="BG21" s="54">
        <v>58513</v>
      </c>
      <c r="BH21" s="54">
        <v>50000</v>
      </c>
      <c r="BI21" s="54">
        <v>29399</v>
      </c>
      <c r="BJ21" s="54">
        <v>70000</v>
      </c>
      <c r="BK21" s="54">
        <v>50000</v>
      </c>
      <c r="BL21" s="54">
        <v>50000</v>
      </c>
      <c r="BM21" s="54">
        <v>40390</v>
      </c>
      <c r="BN21" s="54">
        <v>42018</v>
      </c>
      <c r="BO21" s="54">
        <v>40000</v>
      </c>
    </row>
    <row r="22" spans="1:67" x14ac:dyDescent="0.35">
      <c r="A22" s="54">
        <v>37</v>
      </c>
      <c r="B22" s="54" t="s">
        <v>487</v>
      </c>
      <c r="C22" s="54">
        <v>1634</v>
      </c>
      <c r="D22" s="54" t="s">
        <v>247</v>
      </c>
      <c r="E22" s="54">
        <v>5516</v>
      </c>
      <c r="F22" s="54" t="s">
        <v>6</v>
      </c>
      <c r="G22" s="54" t="s">
        <v>119</v>
      </c>
      <c r="W22" s="54">
        <v>2600</v>
      </c>
      <c r="X22" s="54">
        <v>1100</v>
      </c>
      <c r="Y22" s="54">
        <v>500</v>
      </c>
      <c r="Z22" s="54">
        <v>1500</v>
      </c>
      <c r="AA22" s="54">
        <v>2500</v>
      </c>
      <c r="AB22" s="54">
        <v>2900</v>
      </c>
      <c r="AC22" s="54">
        <v>3800</v>
      </c>
      <c r="AD22" s="54">
        <v>2600</v>
      </c>
      <c r="AE22" s="54">
        <v>1400</v>
      </c>
      <c r="AF22" s="54">
        <v>1500</v>
      </c>
      <c r="AG22" s="54">
        <v>1200</v>
      </c>
      <c r="AH22" s="54">
        <v>500</v>
      </c>
      <c r="AI22" s="54">
        <v>500</v>
      </c>
      <c r="AJ22" s="54">
        <v>300</v>
      </c>
      <c r="AK22" s="54">
        <v>200</v>
      </c>
      <c r="AL22" s="54">
        <v>200</v>
      </c>
      <c r="AM22" s="54">
        <v>200</v>
      </c>
      <c r="AN22" s="54">
        <v>200</v>
      </c>
      <c r="AO22" s="54">
        <v>200</v>
      </c>
      <c r="AP22" s="54">
        <v>200</v>
      </c>
      <c r="AQ22" s="54">
        <v>0</v>
      </c>
      <c r="AR22" s="54">
        <v>0</v>
      </c>
      <c r="AS22" s="54">
        <v>0</v>
      </c>
      <c r="AT22" s="54">
        <v>0</v>
      </c>
      <c r="AU22" s="54">
        <v>0</v>
      </c>
      <c r="AV22" s="54">
        <v>0</v>
      </c>
      <c r="AW22" s="54">
        <v>1000</v>
      </c>
      <c r="AX22" s="54">
        <v>1000</v>
      </c>
      <c r="AY22" s="54">
        <v>1000</v>
      </c>
      <c r="AZ22" s="54">
        <v>5000</v>
      </c>
      <c r="BA22" s="54">
        <v>6000</v>
      </c>
      <c r="BB22" s="54">
        <v>4000</v>
      </c>
      <c r="BC22" s="54">
        <v>4000</v>
      </c>
      <c r="BD22" s="54">
        <v>4000</v>
      </c>
      <c r="BE22" s="54">
        <v>4000</v>
      </c>
      <c r="BF22" s="54">
        <v>1000</v>
      </c>
      <c r="BG22" s="54">
        <v>1000</v>
      </c>
      <c r="BH22" s="54">
        <v>1000</v>
      </c>
      <c r="BI22" s="54">
        <v>1000</v>
      </c>
      <c r="BJ22" s="54">
        <v>1100</v>
      </c>
      <c r="BK22" s="54">
        <v>1000</v>
      </c>
      <c r="BL22" s="54">
        <v>2000</v>
      </c>
      <c r="BM22" s="54">
        <v>1000</v>
      </c>
      <c r="BN22" s="54">
        <v>1100</v>
      </c>
      <c r="BO22" s="54">
        <v>1000</v>
      </c>
    </row>
    <row r="23" spans="1:67" x14ac:dyDescent="0.35">
      <c r="A23" s="54">
        <v>37</v>
      </c>
      <c r="B23" s="54" t="s">
        <v>487</v>
      </c>
      <c r="C23" s="54">
        <v>1873</v>
      </c>
      <c r="D23" s="54" t="s">
        <v>248</v>
      </c>
      <c r="E23" s="54">
        <v>5516</v>
      </c>
      <c r="F23" s="54" t="s">
        <v>6</v>
      </c>
      <c r="G23" s="54" t="s">
        <v>119</v>
      </c>
      <c r="W23" s="54">
        <v>1400</v>
      </c>
      <c r="X23" s="54">
        <v>3900</v>
      </c>
      <c r="Y23" s="54">
        <v>5600</v>
      </c>
      <c r="Z23" s="54">
        <v>2900</v>
      </c>
      <c r="AA23" s="54">
        <v>4200</v>
      </c>
      <c r="AB23" s="54">
        <v>4900</v>
      </c>
      <c r="AC23" s="54">
        <v>8500</v>
      </c>
      <c r="AD23" s="54">
        <v>8400</v>
      </c>
      <c r="AE23" s="54">
        <v>5200</v>
      </c>
      <c r="AF23" s="54">
        <v>4700</v>
      </c>
      <c r="AG23" s="54">
        <v>4200</v>
      </c>
      <c r="AH23" s="54">
        <v>3400</v>
      </c>
      <c r="AI23" s="54">
        <v>3400</v>
      </c>
      <c r="AJ23" s="54">
        <v>2800</v>
      </c>
      <c r="AK23" s="54">
        <v>2200</v>
      </c>
      <c r="AL23" s="54">
        <v>900</v>
      </c>
      <c r="AM23" s="54">
        <v>2100</v>
      </c>
      <c r="AN23" s="54">
        <v>1500</v>
      </c>
      <c r="AO23" s="54">
        <v>2000</v>
      </c>
      <c r="AP23" s="54">
        <v>2400</v>
      </c>
      <c r="AQ23" s="54">
        <v>1600</v>
      </c>
      <c r="AR23" s="54">
        <v>1400</v>
      </c>
      <c r="AS23" s="54">
        <v>1400</v>
      </c>
      <c r="AT23" s="54">
        <v>2000</v>
      </c>
      <c r="AU23" s="54">
        <v>2000</v>
      </c>
      <c r="AV23" s="54">
        <v>4000</v>
      </c>
      <c r="AW23" s="54">
        <v>2000</v>
      </c>
      <c r="AX23" s="54">
        <v>2000</v>
      </c>
      <c r="AY23" s="54">
        <v>1000</v>
      </c>
      <c r="AZ23" s="54">
        <v>1434</v>
      </c>
      <c r="BA23" s="54">
        <v>805</v>
      </c>
      <c r="BB23" s="54">
        <v>740</v>
      </c>
      <c r="BC23" s="54">
        <v>93</v>
      </c>
      <c r="BD23" s="54">
        <v>863</v>
      </c>
      <c r="BE23" s="54">
        <v>0</v>
      </c>
      <c r="BF23" s="54">
        <v>0</v>
      </c>
      <c r="BG23" s="54">
        <v>0</v>
      </c>
      <c r="BH23" s="54">
        <v>0</v>
      </c>
      <c r="BI23" s="54">
        <v>0</v>
      </c>
      <c r="BJ23" s="54">
        <v>0</v>
      </c>
      <c r="BK23" s="54">
        <v>0</v>
      </c>
      <c r="BL23" s="54">
        <v>0</v>
      </c>
      <c r="BM23" s="54">
        <v>500</v>
      </c>
      <c r="BN23" s="54">
        <v>500</v>
      </c>
      <c r="BO23" s="54">
        <v>1500</v>
      </c>
    </row>
    <row r="24" spans="1:67" x14ac:dyDescent="0.35">
      <c r="A24" s="54">
        <v>37</v>
      </c>
      <c r="B24" s="54" t="s">
        <v>487</v>
      </c>
      <c r="C24" s="54">
        <v>1640</v>
      </c>
      <c r="D24" s="54" t="s">
        <v>249</v>
      </c>
      <c r="E24" s="54">
        <v>5516</v>
      </c>
      <c r="F24" s="54" t="s">
        <v>6</v>
      </c>
      <c r="G24" s="54" t="s">
        <v>119</v>
      </c>
      <c r="W24" s="54">
        <v>1400</v>
      </c>
      <c r="X24" s="54">
        <v>3900</v>
      </c>
      <c r="Y24" s="54">
        <v>5600</v>
      </c>
      <c r="Z24" s="54">
        <v>2900</v>
      </c>
      <c r="AA24" s="54">
        <v>4200</v>
      </c>
      <c r="AB24" s="54">
        <v>4900</v>
      </c>
      <c r="AC24" s="54">
        <v>8500</v>
      </c>
      <c r="AD24" s="54">
        <v>8400</v>
      </c>
      <c r="AE24" s="54">
        <v>5200</v>
      </c>
      <c r="AF24" s="54">
        <v>4700</v>
      </c>
      <c r="AG24" s="54">
        <v>4200</v>
      </c>
      <c r="AH24" s="54">
        <v>3400</v>
      </c>
      <c r="AI24" s="54">
        <v>3400</v>
      </c>
      <c r="AJ24" s="54">
        <v>2800</v>
      </c>
      <c r="AK24" s="54">
        <v>2200</v>
      </c>
      <c r="AL24" s="54">
        <v>900</v>
      </c>
      <c r="AM24" s="54">
        <v>2100</v>
      </c>
      <c r="AN24" s="54">
        <v>1500</v>
      </c>
      <c r="AO24" s="54">
        <v>2000</v>
      </c>
      <c r="AP24" s="54">
        <v>2400</v>
      </c>
      <c r="AQ24" s="54">
        <v>1600</v>
      </c>
      <c r="AR24" s="54">
        <v>1400</v>
      </c>
      <c r="AS24" s="54">
        <v>1400</v>
      </c>
      <c r="AT24" s="54">
        <v>2000</v>
      </c>
      <c r="AU24" s="54">
        <v>2000</v>
      </c>
      <c r="AV24" s="54">
        <v>4000</v>
      </c>
      <c r="AW24" s="54">
        <v>2000</v>
      </c>
      <c r="AX24" s="54">
        <v>2000</v>
      </c>
      <c r="AY24" s="54">
        <v>1000</v>
      </c>
      <c r="AZ24" s="54">
        <v>1434</v>
      </c>
      <c r="BA24" s="54">
        <v>805</v>
      </c>
      <c r="BB24" s="54">
        <v>740</v>
      </c>
      <c r="BC24" s="54">
        <v>93</v>
      </c>
      <c r="BD24" s="54">
        <v>863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>
        <v>500</v>
      </c>
      <c r="BN24" s="54">
        <v>500</v>
      </c>
      <c r="BO24" s="54">
        <v>1500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92F40-1E3B-47F7-A950-5D47CF0428E0}">
  <sheetPr>
    <tabColor theme="9"/>
  </sheetPr>
  <dimension ref="A1:BPF54"/>
  <sheetViews>
    <sheetView zoomScale="85" zoomScaleNormal="85" workbookViewId="0">
      <pane xSplit="7" ySplit="37" topLeftCell="BE38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D70" sqref="D70"/>
    </sheetView>
  </sheetViews>
  <sheetFormatPr defaultRowHeight="14.5" x14ac:dyDescent="0.35"/>
  <cols>
    <col min="1" max="1" width="71.1796875" style="121" customWidth="1"/>
    <col min="2" max="2" width="27.6328125" style="54" customWidth="1"/>
    <col min="3" max="3" width="19.90625" style="121" customWidth="1"/>
    <col min="4" max="4" width="12.7265625" bestFit="1" customWidth="1"/>
    <col min="5" max="5" width="12.6328125" customWidth="1"/>
    <col min="6" max="6" width="10.26953125" customWidth="1"/>
    <col min="7" max="7" width="15.36328125" bestFit="1" customWidth="1"/>
    <col min="8" max="17" width="14.6328125" customWidth="1"/>
    <col min="18" max="18" width="14.6328125" style="265" customWidth="1"/>
    <col min="19" max="66" width="14.6328125" customWidth="1"/>
  </cols>
  <sheetData>
    <row r="1" spans="1:1774" s="54" customFormat="1" ht="23" x14ac:dyDescent="0.5">
      <c r="A1" s="61" t="s">
        <v>128</v>
      </c>
      <c r="C1" s="121"/>
      <c r="R1" s="265"/>
    </row>
    <row r="2" spans="1:1774" s="54" customFormat="1" x14ac:dyDescent="0.35">
      <c r="A2" s="36"/>
      <c r="C2" s="121"/>
      <c r="R2" s="265"/>
    </row>
    <row r="3" spans="1:1774" s="54" customFormat="1" hidden="1" x14ac:dyDescent="0.35">
      <c r="A3" s="36"/>
      <c r="C3" s="121"/>
      <c r="R3" s="265"/>
    </row>
    <row r="4" spans="1:1774" s="54" customFormat="1" hidden="1" x14ac:dyDescent="0.35">
      <c r="A4" s="36"/>
      <c r="C4" s="121"/>
      <c r="R4" s="265"/>
    </row>
    <row r="5" spans="1:1774" s="54" customFormat="1" hidden="1" x14ac:dyDescent="0.35">
      <c r="A5" s="36" t="s">
        <v>90</v>
      </c>
      <c r="C5" s="121"/>
      <c r="R5" s="265"/>
    </row>
    <row r="6" spans="1:1774" s="30" customFormat="1" hidden="1" x14ac:dyDescent="0.35">
      <c r="A6" s="122"/>
      <c r="C6" s="123" t="s">
        <v>43</v>
      </c>
      <c r="D6" s="30" t="s">
        <v>44</v>
      </c>
      <c r="E6" s="30" t="s">
        <v>45</v>
      </c>
      <c r="F6" s="30" t="s">
        <v>46</v>
      </c>
      <c r="G6" s="30" t="s">
        <v>47</v>
      </c>
      <c r="H6" s="30" t="s">
        <v>48</v>
      </c>
      <c r="I6" s="30" t="s">
        <v>11</v>
      </c>
      <c r="J6" s="30" t="s">
        <v>12</v>
      </c>
      <c r="K6" s="30" t="s">
        <v>13</v>
      </c>
      <c r="L6" s="30" t="s">
        <v>14</v>
      </c>
      <c r="M6" s="30" t="s">
        <v>15</v>
      </c>
      <c r="N6" s="30" t="s">
        <v>16</v>
      </c>
      <c r="O6" s="30" t="s">
        <v>17</v>
      </c>
      <c r="P6" s="30" t="s">
        <v>18</v>
      </c>
      <c r="Q6" s="30" t="s">
        <v>19</v>
      </c>
      <c r="R6" s="265" t="s">
        <v>20</v>
      </c>
      <c r="S6" s="30" t="s">
        <v>21</v>
      </c>
      <c r="T6" s="30" t="s">
        <v>22</v>
      </c>
      <c r="U6" s="30" t="s">
        <v>23</v>
      </c>
      <c r="V6" s="30" t="s">
        <v>24</v>
      </c>
      <c r="W6" s="30" t="s">
        <v>25</v>
      </c>
      <c r="X6" s="30" t="s">
        <v>26</v>
      </c>
      <c r="Y6" s="30" t="s">
        <v>27</v>
      </c>
      <c r="Z6" s="30" t="s">
        <v>28</v>
      </c>
      <c r="AA6" s="30" t="s">
        <v>29</v>
      </c>
      <c r="AB6" s="30" t="s">
        <v>30</v>
      </c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  <c r="RA6" s="54"/>
      <c r="RB6" s="54"/>
      <c r="RC6" s="54"/>
      <c r="RD6" s="54"/>
      <c r="RE6" s="54"/>
      <c r="RF6" s="54"/>
      <c r="RG6" s="54"/>
      <c r="RH6" s="54"/>
      <c r="RI6" s="54"/>
      <c r="RJ6" s="54"/>
      <c r="RK6" s="54"/>
      <c r="RL6" s="54"/>
      <c r="RM6" s="54"/>
      <c r="RN6" s="54"/>
      <c r="RO6" s="54"/>
      <c r="RP6" s="54"/>
      <c r="RQ6" s="54"/>
      <c r="RR6" s="54"/>
      <c r="RS6" s="54"/>
      <c r="RT6" s="54"/>
      <c r="RU6" s="54"/>
      <c r="RV6" s="54"/>
      <c r="RW6" s="54"/>
      <c r="RX6" s="54"/>
      <c r="RY6" s="54"/>
      <c r="RZ6" s="54"/>
      <c r="SA6" s="54"/>
      <c r="SB6" s="54"/>
      <c r="SC6" s="54"/>
      <c r="SD6" s="54"/>
      <c r="SE6" s="54"/>
      <c r="SF6" s="54"/>
      <c r="SG6" s="54"/>
      <c r="SH6" s="54"/>
      <c r="SI6" s="54"/>
      <c r="SJ6" s="54"/>
      <c r="SK6" s="54"/>
      <c r="SL6" s="54"/>
      <c r="SM6" s="54"/>
      <c r="SN6" s="54"/>
      <c r="SO6" s="54"/>
      <c r="SP6" s="54"/>
      <c r="SQ6" s="54"/>
      <c r="SR6" s="54"/>
      <c r="SS6" s="54"/>
      <c r="ST6" s="54"/>
      <c r="SU6" s="54"/>
      <c r="SV6" s="54"/>
      <c r="SW6" s="54"/>
      <c r="SX6" s="54"/>
      <c r="SY6" s="54"/>
      <c r="SZ6" s="54"/>
      <c r="TA6" s="54"/>
      <c r="TB6" s="54"/>
      <c r="TC6" s="54"/>
      <c r="TD6" s="54"/>
      <c r="TE6" s="54"/>
      <c r="TF6" s="54"/>
      <c r="TG6" s="54"/>
      <c r="TH6" s="54"/>
      <c r="TI6" s="54"/>
      <c r="TJ6" s="54"/>
      <c r="TK6" s="54"/>
      <c r="TL6" s="54"/>
      <c r="TM6" s="54"/>
      <c r="TN6" s="54"/>
      <c r="TO6" s="54"/>
      <c r="TP6" s="54"/>
      <c r="TQ6" s="54"/>
      <c r="TR6" s="54"/>
      <c r="TS6" s="54"/>
      <c r="TT6" s="54"/>
      <c r="TU6" s="54"/>
      <c r="TV6" s="54"/>
      <c r="TW6" s="54"/>
      <c r="TX6" s="54"/>
      <c r="TY6" s="54"/>
      <c r="TZ6" s="54"/>
      <c r="UA6" s="54"/>
      <c r="UB6" s="54"/>
      <c r="UC6" s="54"/>
      <c r="UD6" s="54"/>
      <c r="UE6" s="54"/>
      <c r="UF6" s="54"/>
      <c r="UG6" s="54"/>
      <c r="UH6" s="54"/>
      <c r="UI6" s="54"/>
      <c r="UJ6" s="54"/>
      <c r="UK6" s="54"/>
      <c r="UL6" s="54"/>
      <c r="UM6" s="54"/>
      <c r="UN6" s="54"/>
      <c r="UO6" s="54"/>
      <c r="UP6" s="54"/>
      <c r="UQ6" s="54"/>
      <c r="UR6" s="54"/>
      <c r="US6" s="54"/>
      <c r="UT6" s="54"/>
      <c r="UU6" s="54"/>
      <c r="UV6" s="54"/>
      <c r="UW6" s="54"/>
      <c r="UX6" s="54"/>
      <c r="UY6" s="54"/>
      <c r="UZ6" s="54"/>
      <c r="VA6" s="54"/>
      <c r="VB6" s="54"/>
      <c r="VC6" s="54"/>
      <c r="VD6" s="54"/>
      <c r="VE6" s="54"/>
      <c r="VF6" s="54"/>
      <c r="VG6" s="54"/>
      <c r="VH6" s="54"/>
      <c r="VI6" s="54"/>
      <c r="VJ6" s="54"/>
      <c r="VK6" s="54"/>
      <c r="VL6" s="54"/>
      <c r="VM6" s="54"/>
      <c r="VN6" s="54"/>
      <c r="VO6" s="54"/>
      <c r="VP6" s="54"/>
      <c r="VQ6" s="54"/>
      <c r="VR6" s="54"/>
      <c r="VS6" s="54"/>
      <c r="VT6" s="54"/>
      <c r="VU6" s="54"/>
      <c r="VV6" s="54"/>
      <c r="VW6" s="54"/>
      <c r="VX6" s="54"/>
      <c r="VY6" s="54"/>
      <c r="VZ6" s="54"/>
      <c r="WA6" s="54"/>
      <c r="WB6" s="54"/>
      <c r="WC6" s="54"/>
      <c r="WD6" s="54"/>
      <c r="WE6" s="54"/>
      <c r="WF6" s="54"/>
      <c r="WG6" s="54"/>
      <c r="WH6" s="54"/>
      <c r="WI6" s="54"/>
      <c r="WJ6" s="54"/>
      <c r="WK6" s="54"/>
      <c r="WL6" s="54"/>
      <c r="WM6" s="54"/>
      <c r="WN6" s="54"/>
      <c r="WO6" s="54"/>
      <c r="WP6" s="54"/>
      <c r="WQ6" s="54"/>
      <c r="WR6" s="54"/>
      <c r="WS6" s="54"/>
      <c r="WT6" s="54"/>
      <c r="WU6" s="54"/>
      <c r="WV6" s="54"/>
      <c r="WW6" s="54"/>
      <c r="WX6" s="54"/>
      <c r="WY6" s="54"/>
      <c r="WZ6" s="54"/>
      <c r="XA6" s="54"/>
      <c r="XB6" s="54"/>
      <c r="XC6" s="54"/>
      <c r="XD6" s="54"/>
      <c r="XE6" s="54"/>
      <c r="XF6" s="54"/>
      <c r="XG6" s="54"/>
      <c r="XH6" s="54"/>
      <c r="XI6" s="54"/>
      <c r="XJ6" s="54"/>
      <c r="XK6" s="54"/>
      <c r="XL6" s="54"/>
      <c r="XM6" s="54"/>
      <c r="XN6" s="54"/>
      <c r="XO6" s="54"/>
      <c r="XP6" s="54"/>
      <c r="XQ6" s="54"/>
      <c r="XR6" s="54"/>
      <c r="XS6" s="54"/>
      <c r="XT6" s="54"/>
      <c r="XU6" s="54"/>
      <c r="XV6" s="54"/>
      <c r="XW6" s="54"/>
      <c r="XX6" s="54"/>
      <c r="XY6" s="54"/>
      <c r="XZ6" s="54"/>
      <c r="YA6" s="54"/>
      <c r="YB6" s="54"/>
      <c r="YC6" s="54"/>
      <c r="YD6" s="54"/>
      <c r="YE6" s="54"/>
      <c r="YF6" s="54"/>
      <c r="YG6" s="54"/>
      <c r="YH6" s="54"/>
      <c r="YI6" s="54"/>
      <c r="YJ6" s="54"/>
      <c r="YK6" s="54"/>
      <c r="YL6" s="54"/>
      <c r="YM6" s="54"/>
      <c r="YN6" s="54"/>
      <c r="YO6" s="54"/>
      <c r="YP6" s="54"/>
      <c r="YQ6" s="54"/>
      <c r="YR6" s="54"/>
      <c r="YS6" s="54"/>
      <c r="YT6" s="54"/>
      <c r="YU6" s="54"/>
      <c r="YV6" s="54"/>
      <c r="YW6" s="54"/>
      <c r="YX6" s="54"/>
      <c r="YY6" s="54"/>
      <c r="YZ6" s="54"/>
      <c r="ZA6" s="54"/>
      <c r="ZB6" s="54"/>
      <c r="ZC6" s="54"/>
      <c r="ZD6" s="54"/>
      <c r="ZE6" s="54"/>
      <c r="ZF6" s="54"/>
      <c r="ZG6" s="54"/>
      <c r="ZH6" s="54"/>
      <c r="ZI6" s="54"/>
      <c r="ZJ6" s="54"/>
      <c r="ZK6" s="54"/>
      <c r="ZL6" s="54"/>
      <c r="ZM6" s="54"/>
      <c r="ZN6" s="54"/>
      <c r="ZO6" s="54"/>
      <c r="ZP6" s="54"/>
      <c r="ZQ6" s="54"/>
      <c r="ZR6" s="54"/>
      <c r="ZS6" s="54"/>
      <c r="ZT6" s="54"/>
      <c r="ZU6" s="54"/>
      <c r="ZV6" s="54"/>
      <c r="ZW6" s="54"/>
      <c r="ZX6" s="54"/>
      <c r="ZY6" s="54"/>
      <c r="ZZ6" s="54"/>
      <c r="AAA6" s="54"/>
      <c r="AAB6" s="54"/>
      <c r="AAC6" s="54"/>
      <c r="AAD6" s="54"/>
      <c r="AAE6" s="54"/>
      <c r="AAF6" s="54"/>
      <c r="AAG6" s="54"/>
      <c r="AAH6" s="54"/>
      <c r="AAI6" s="54"/>
      <c r="AAJ6" s="54"/>
      <c r="AAK6" s="54"/>
      <c r="AAL6" s="54"/>
      <c r="AAM6" s="54"/>
      <c r="AAN6" s="54"/>
      <c r="AAO6" s="54"/>
      <c r="AAP6" s="54"/>
      <c r="AAQ6" s="54"/>
      <c r="AAR6" s="54"/>
      <c r="AAS6" s="54"/>
      <c r="AAT6" s="54"/>
      <c r="AAU6" s="54"/>
      <c r="AAV6" s="54"/>
      <c r="AAW6" s="54"/>
      <c r="AAX6" s="54"/>
      <c r="AAY6" s="54"/>
      <c r="AAZ6" s="54"/>
      <c r="ABA6" s="54"/>
      <c r="ABB6" s="54"/>
      <c r="ABC6" s="54"/>
      <c r="ABD6" s="54"/>
      <c r="ABE6" s="54"/>
      <c r="ABF6" s="54"/>
      <c r="ABG6" s="54"/>
      <c r="ABH6" s="54"/>
      <c r="ABI6" s="54"/>
      <c r="ABJ6" s="54"/>
      <c r="ABK6" s="54"/>
      <c r="ABL6" s="54"/>
      <c r="ABM6" s="54"/>
      <c r="ABN6" s="54"/>
      <c r="ABO6" s="54"/>
      <c r="ABP6" s="54"/>
      <c r="ABQ6" s="54"/>
      <c r="ABR6" s="54"/>
      <c r="ABS6" s="54"/>
      <c r="ABT6" s="54"/>
      <c r="ABU6" s="54"/>
      <c r="ABV6" s="54"/>
      <c r="ABW6" s="54"/>
      <c r="ABX6" s="54"/>
      <c r="ABY6" s="54"/>
      <c r="ABZ6" s="54"/>
      <c r="ACA6" s="54"/>
      <c r="ACB6" s="54"/>
      <c r="ACC6" s="54"/>
      <c r="ACD6" s="54"/>
      <c r="ACE6" s="54"/>
      <c r="ACF6" s="54"/>
      <c r="ACG6" s="54"/>
      <c r="ACH6" s="54"/>
      <c r="ACI6" s="54"/>
      <c r="ACJ6" s="54"/>
      <c r="ACK6" s="54"/>
      <c r="ACL6" s="54"/>
      <c r="ACM6" s="54"/>
      <c r="ACN6" s="54"/>
      <c r="ACO6" s="54"/>
      <c r="ACP6" s="54"/>
      <c r="ACQ6" s="54"/>
      <c r="ACR6" s="54"/>
      <c r="ACS6" s="54"/>
      <c r="ACT6" s="54"/>
      <c r="ACU6" s="54"/>
      <c r="ACV6" s="54"/>
      <c r="ACW6" s="54"/>
      <c r="ACX6" s="54"/>
      <c r="ACY6" s="54"/>
      <c r="ACZ6" s="54"/>
      <c r="ADA6" s="54"/>
      <c r="ADB6" s="54"/>
      <c r="ADC6" s="54"/>
      <c r="ADD6" s="54"/>
      <c r="ADE6" s="54"/>
      <c r="ADF6" s="54"/>
      <c r="ADG6" s="54"/>
      <c r="ADH6" s="54"/>
      <c r="ADI6" s="54"/>
      <c r="ADJ6" s="54"/>
      <c r="ADK6" s="54"/>
      <c r="ADL6" s="54"/>
      <c r="ADM6" s="54"/>
      <c r="ADN6" s="54"/>
      <c r="ADO6" s="54"/>
      <c r="ADP6" s="54"/>
      <c r="ADQ6" s="54"/>
      <c r="ADR6" s="54"/>
      <c r="ADS6" s="54"/>
      <c r="ADT6" s="54"/>
      <c r="ADU6" s="54"/>
      <c r="ADV6" s="54"/>
      <c r="ADW6" s="54"/>
      <c r="ADX6" s="54"/>
      <c r="ADY6" s="54"/>
      <c r="ADZ6" s="54"/>
      <c r="AEA6" s="54"/>
      <c r="AEB6" s="54"/>
      <c r="AEC6" s="54"/>
      <c r="AED6" s="54"/>
      <c r="AEE6" s="54"/>
      <c r="AEF6" s="54"/>
      <c r="AEG6" s="54"/>
      <c r="AEH6" s="54"/>
      <c r="AEI6" s="54"/>
      <c r="AEJ6" s="54"/>
      <c r="AEK6" s="54"/>
      <c r="AEL6" s="54"/>
      <c r="AEM6" s="54"/>
      <c r="AEN6" s="54"/>
      <c r="AEO6" s="54"/>
      <c r="AEP6" s="54"/>
      <c r="AEQ6" s="54"/>
      <c r="AER6" s="54"/>
      <c r="AES6" s="54"/>
      <c r="AET6" s="54"/>
      <c r="AEU6" s="54"/>
      <c r="AEV6" s="54"/>
      <c r="AEW6" s="54"/>
      <c r="AEX6" s="54"/>
      <c r="AEY6" s="54"/>
      <c r="AEZ6" s="54"/>
      <c r="AFA6" s="54"/>
      <c r="AFB6" s="54"/>
      <c r="AFC6" s="54"/>
      <c r="AFD6" s="54"/>
      <c r="AFE6" s="54"/>
      <c r="AFF6" s="54"/>
      <c r="AFG6" s="54"/>
      <c r="AFH6" s="54"/>
      <c r="AFI6" s="54"/>
      <c r="AFJ6" s="54"/>
      <c r="AFK6" s="54"/>
      <c r="AFL6" s="54"/>
      <c r="AFM6" s="54"/>
      <c r="AFN6" s="54"/>
      <c r="AFO6" s="54"/>
      <c r="AFP6" s="54"/>
      <c r="AFQ6" s="54"/>
      <c r="AFR6" s="54"/>
      <c r="AFS6" s="54"/>
      <c r="AFT6" s="54"/>
      <c r="AFU6" s="54"/>
      <c r="AFV6" s="54"/>
      <c r="AFW6" s="54"/>
      <c r="AFX6" s="54"/>
      <c r="AFY6" s="54"/>
      <c r="AFZ6" s="54"/>
      <c r="AGA6" s="54"/>
      <c r="AGB6" s="54"/>
      <c r="AGC6" s="54"/>
      <c r="AGD6" s="54"/>
      <c r="AGE6" s="54"/>
      <c r="AGF6" s="54"/>
      <c r="AGG6" s="54"/>
      <c r="AGH6" s="54"/>
      <c r="AGI6" s="54"/>
      <c r="AGJ6" s="54"/>
      <c r="AGK6" s="54"/>
      <c r="AGL6" s="54"/>
      <c r="AGM6" s="54"/>
      <c r="AGN6" s="54"/>
      <c r="AGO6" s="54"/>
      <c r="AGP6" s="54"/>
      <c r="AGQ6" s="54"/>
      <c r="AGR6" s="54"/>
      <c r="AGS6" s="54"/>
      <c r="AGT6" s="54"/>
      <c r="AGU6" s="54"/>
      <c r="AGV6" s="54"/>
      <c r="AGW6" s="54"/>
      <c r="AGX6" s="54"/>
      <c r="AGY6" s="54"/>
      <c r="AGZ6" s="54"/>
      <c r="AHA6" s="54"/>
      <c r="AHB6" s="54"/>
      <c r="AHC6" s="54"/>
      <c r="AHD6" s="54"/>
      <c r="AHE6" s="54"/>
      <c r="AHF6" s="54"/>
      <c r="AHG6" s="54"/>
      <c r="AHH6" s="54"/>
      <c r="AHI6" s="54"/>
      <c r="AHJ6" s="54"/>
      <c r="AHK6" s="54"/>
      <c r="AHL6" s="54"/>
      <c r="AHM6" s="54"/>
      <c r="AHN6" s="54"/>
      <c r="AHO6" s="54"/>
      <c r="AHP6" s="54"/>
      <c r="AHQ6" s="54"/>
      <c r="AHR6" s="54"/>
      <c r="AHS6" s="54"/>
      <c r="AHT6" s="54"/>
      <c r="AHU6" s="54"/>
      <c r="AHV6" s="54"/>
      <c r="AHW6" s="54"/>
      <c r="AHX6" s="54"/>
      <c r="AHY6" s="54"/>
      <c r="AHZ6" s="54"/>
      <c r="AIA6" s="54"/>
      <c r="AIB6" s="54"/>
      <c r="AIC6" s="54"/>
      <c r="AID6" s="54"/>
      <c r="AIE6" s="54"/>
      <c r="AIF6" s="54"/>
      <c r="AIG6" s="54"/>
      <c r="AIH6" s="54"/>
      <c r="AII6" s="54"/>
      <c r="AIJ6" s="54"/>
      <c r="AIK6" s="54"/>
      <c r="AIL6" s="54"/>
      <c r="AIM6" s="54"/>
      <c r="AIN6" s="54"/>
      <c r="AIO6" s="54"/>
      <c r="AIP6" s="54"/>
      <c r="AIQ6" s="54"/>
      <c r="AIR6" s="54"/>
      <c r="AIS6" s="54"/>
      <c r="AIT6" s="54"/>
      <c r="AIU6" s="54"/>
      <c r="AIV6" s="54"/>
      <c r="AIW6" s="54"/>
      <c r="AIX6" s="54"/>
      <c r="AIY6" s="54"/>
      <c r="AIZ6" s="54"/>
      <c r="AJA6" s="54"/>
      <c r="AJB6" s="54"/>
      <c r="AJC6" s="54"/>
      <c r="AJD6" s="54"/>
      <c r="AJE6" s="54"/>
      <c r="AJF6" s="54"/>
      <c r="AJG6" s="54"/>
      <c r="AJH6" s="54"/>
      <c r="AJI6" s="54"/>
      <c r="AJJ6" s="54"/>
      <c r="AJK6" s="54"/>
      <c r="AJL6" s="54"/>
      <c r="AJM6" s="54"/>
      <c r="AJN6" s="54"/>
      <c r="AJO6" s="54"/>
      <c r="AJP6" s="54"/>
      <c r="AJQ6" s="54"/>
      <c r="AJR6" s="54"/>
      <c r="AJS6" s="54"/>
      <c r="AJT6" s="54"/>
      <c r="AJU6" s="54"/>
      <c r="AJV6" s="54"/>
      <c r="AJW6" s="54"/>
      <c r="AJX6" s="54"/>
      <c r="AJY6" s="54"/>
      <c r="AJZ6" s="54"/>
      <c r="AKA6" s="54"/>
      <c r="AKB6" s="54"/>
      <c r="AKC6" s="54"/>
      <c r="AKD6" s="54"/>
      <c r="AKE6" s="54"/>
      <c r="AKF6" s="54"/>
      <c r="AKG6" s="54"/>
      <c r="AKH6" s="54"/>
      <c r="AKI6" s="54"/>
      <c r="AKJ6" s="54"/>
      <c r="AKK6" s="54"/>
      <c r="AKL6" s="54"/>
      <c r="AKM6" s="54"/>
      <c r="AKN6" s="54"/>
      <c r="AKO6" s="54"/>
      <c r="AKP6" s="54"/>
      <c r="AKQ6" s="54"/>
      <c r="AKR6" s="54"/>
      <c r="AKS6" s="54"/>
      <c r="AKT6" s="54"/>
      <c r="AKU6" s="54"/>
      <c r="AKV6" s="54"/>
      <c r="AKW6" s="54"/>
      <c r="AKX6" s="54"/>
      <c r="AKY6" s="54"/>
      <c r="AKZ6" s="54"/>
      <c r="ALA6" s="54"/>
      <c r="ALB6" s="54"/>
      <c r="ALC6" s="54"/>
      <c r="ALD6" s="54"/>
      <c r="ALE6" s="54"/>
      <c r="ALF6" s="54"/>
      <c r="ALG6" s="54"/>
      <c r="ALH6" s="54"/>
      <c r="ALI6" s="54"/>
      <c r="ALJ6" s="54"/>
      <c r="ALK6" s="54"/>
      <c r="ALL6" s="54"/>
      <c r="ALM6" s="54"/>
      <c r="ALN6" s="54"/>
      <c r="ALO6" s="54"/>
      <c r="ALP6" s="54"/>
      <c r="ALQ6" s="54"/>
      <c r="ALR6" s="54"/>
      <c r="ALS6" s="54"/>
      <c r="ALT6" s="54"/>
      <c r="ALU6" s="54"/>
      <c r="ALV6" s="54"/>
      <c r="ALW6" s="54"/>
      <c r="ALX6" s="54"/>
      <c r="ALY6" s="54"/>
      <c r="ALZ6" s="54"/>
      <c r="AMA6" s="54"/>
      <c r="AMB6" s="54"/>
      <c r="AMC6" s="54"/>
      <c r="AMD6" s="54"/>
      <c r="AME6" s="54"/>
      <c r="AMF6" s="54"/>
      <c r="AMG6" s="54"/>
      <c r="AMH6" s="54"/>
      <c r="AMI6" s="54"/>
      <c r="AMJ6" s="54"/>
      <c r="AMK6" s="54"/>
      <c r="AML6" s="54"/>
      <c r="AMM6" s="54"/>
      <c r="AMN6" s="54"/>
      <c r="AMO6" s="54"/>
      <c r="AMP6" s="54"/>
      <c r="AMQ6" s="54"/>
      <c r="AMR6" s="54"/>
      <c r="AMS6" s="54"/>
      <c r="AMT6" s="54"/>
      <c r="AMU6" s="54"/>
      <c r="AMV6" s="54"/>
      <c r="AMW6" s="54"/>
      <c r="AMX6" s="54"/>
      <c r="AMY6" s="54"/>
      <c r="AMZ6" s="54"/>
      <c r="ANA6" s="54"/>
      <c r="ANB6" s="54"/>
      <c r="ANC6" s="54"/>
      <c r="AND6" s="54"/>
      <c r="ANE6" s="54"/>
      <c r="ANF6" s="54"/>
      <c r="ANG6" s="54"/>
      <c r="ANH6" s="54"/>
      <c r="ANI6" s="54"/>
      <c r="ANJ6" s="54"/>
      <c r="ANK6" s="54"/>
      <c r="ANL6" s="54"/>
      <c r="ANM6" s="54"/>
      <c r="ANN6" s="54"/>
      <c r="ANO6" s="54"/>
      <c r="ANP6" s="54"/>
      <c r="ANQ6" s="54"/>
      <c r="ANR6" s="54"/>
      <c r="ANS6" s="54"/>
      <c r="ANT6" s="54"/>
      <c r="ANU6" s="54"/>
      <c r="ANV6" s="54"/>
      <c r="ANW6" s="54"/>
      <c r="ANX6" s="54"/>
      <c r="ANY6" s="54"/>
      <c r="ANZ6" s="54"/>
      <c r="AOA6" s="54"/>
      <c r="AOB6" s="54"/>
      <c r="AOC6" s="54"/>
      <c r="AOD6" s="54"/>
      <c r="AOE6" s="54"/>
      <c r="AOF6" s="54"/>
      <c r="AOG6" s="54"/>
      <c r="AOH6" s="54"/>
      <c r="AOI6" s="54"/>
      <c r="AOJ6" s="54"/>
      <c r="AOK6" s="54"/>
      <c r="AOL6" s="54"/>
      <c r="AOM6" s="54"/>
      <c r="AON6" s="54"/>
      <c r="AOO6" s="54"/>
      <c r="AOP6" s="54"/>
      <c r="AOQ6" s="54"/>
      <c r="AOR6" s="54"/>
      <c r="AOS6" s="54"/>
      <c r="AOT6" s="54"/>
      <c r="AOU6" s="54"/>
      <c r="AOV6" s="54"/>
      <c r="AOW6" s="54"/>
      <c r="AOX6" s="54"/>
      <c r="AOY6" s="54"/>
      <c r="AOZ6" s="54"/>
      <c r="APA6" s="54"/>
      <c r="APB6" s="54"/>
      <c r="APC6" s="54"/>
      <c r="APD6" s="54"/>
      <c r="APE6" s="54"/>
      <c r="APF6" s="54"/>
      <c r="APG6" s="54"/>
      <c r="APH6" s="54"/>
      <c r="API6" s="54"/>
      <c r="APJ6" s="54"/>
      <c r="APK6" s="54"/>
      <c r="APL6" s="54"/>
      <c r="APM6" s="54"/>
      <c r="APN6" s="54"/>
      <c r="APO6" s="54"/>
      <c r="APP6" s="54"/>
      <c r="APQ6" s="54"/>
      <c r="APR6" s="54"/>
      <c r="APS6" s="54"/>
      <c r="APT6" s="54"/>
      <c r="APU6" s="54"/>
      <c r="APV6" s="54"/>
      <c r="APW6" s="54"/>
      <c r="APX6" s="54"/>
      <c r="APY6" s="54"/>
      <c r="APZ6" s="54"/>
      <c r="AQA6" s="54"/>
      <c r="AQB6" s="54"/>
      <c r="AQC6" s="54"/>
      <c r="AQD6" s="54"/>
      <c r="AQE6" s="54"/>
      <c r="AQF6" s="54"/>
      <c r="AQG6" s="54"/>
      <c r="AQH6" s="54"/>
      <c r="AQI6" s="54"/>
      <c r="AQJ6" s="54"/>
      <c r="AQK6" s="54"/>
      <c r="AQL6" s="54"/>
      <c r="AQM6" s="54"/>
      <c r="AQN6" s="54"/>
      <c r="AQO6" s="54"/>
      <c r="AQP6" s="54"/>
      <c r="AQQ6" s="54"/>
      <c r="AQR6" s="54"/>
      <c r="AQS6" s="54"/>
      <c r="AQT6" s="54"/>
      <c r="AQU6" s="54"/>
      <c r="AQV6" s="54"/>
      <c r="AQW6" s="54"/>
      <c r="AQX6" s="54"/>
      <c r="AQY6" s="54"/>
      <c r="AQZ6" s="54"/>
      <c r="ARA6" s="54"/>
      <c r="ARB6" s="54"/>
      <c r="ARC6" s="54"/>
      <c r="ARD6" s="54"/>
      <c r="ARE6" s="54"/>
      <c r="ARF6" s="54"/>
      <c r="ARG6" s="54"/>
      <c r="ARH6" s="54"/>
      <c r="ARI6" s="54"/>
      <c r="ARJ6" s="54"/>
      <c r="ARK6" s="54"/>
      <c r="ARL6" s="54"/>
      <c r="ARM6" s="54"/>
      <c r="ARN6" s="54"/>
      <c r="ARO6" s="54"/>
      <c r="ARP6" s="54"/>
      <c r="ARQ6" s="54"/>
      <c r="ARR6" s="54"/>
      <c r="ARS6" s="54"/>
      <c r="ART6" s="54"/>
      <c r="ARU6" s="54"/>
      <c r="ARV6" s="54"/>
      <c r="ARW6" s="54"/>
      <c r="ARX6" s="54"/>
      <c r="ARY6" s="54"/>
      <c r="ARZ6" s="54"/>
      <c r="ASA6" s="54"/>
      <c r="ASB6" s="54"/>
      <c r="ASC6" s="54"/>
      <c r="ASD6" s="54"/>
      <c r="ASE6" s="54"/>
      <c r="ASF6" s="54"/>
      <c r="ASG6" s="54"/>
      <c r="ASH6" s="54"/>
      <c r="ASI6" s="54"/>
      <c r="ASJ6" s="54"/>
      <c r="ASK6" s="54"/>
      <c r="ASL6" s="54"/>
      <c r="ASM6" s="54"/>
      <c r="ASN6" s="54"/>
      <c r="ASO6" s="54"/>
      <c r="ASP6" s="54"/>
      <c r="ASQ6" s="54"/>
      <c r="ASR6" s="54"/>
      <c r="ASS6" s="54"/>
      <c r="AST6" s="54"/>
      <c r="ASU6" s="54"/>
      <c r="ASV6" s="54"/>
      <c r="ASW6" s="54"/>
      <c r="ASX6" s="54"/>
      <c r="ASY6" s="54"/>
      <c r="ASZ6" s="54"/>
      <c r="ATA6" s="54"/>
      <c r="ATB6" s="54"/>
      <c r="ATC6" s="54"/>
      <c r="ATD6" s="54"/>
      <c r="ATE6" s="54"/>
      <c r="ATF6" s="54"/>
      <c r="ATG6" s="54"/>
      <c r="ATH6" s="54"/>
      <c r="ATI6" s="54"/>
      <c r="ATJ6" s="54"/>
      <c r="ATK6" s="54"/>
      <c r="ATL6" s="54"/>
      <c r="ATM6" s="54"/>
      <c r="ATN6" s="54"/>
      <c r="ATO6" s="54"/>
      <c r="ATP6" s="54"/>
      <c r="ATQ6" s="54"/>
      <c r="ATR6" s="54"/>
      <c r="ATS6" s="54"/>
      <c r="ATT6" s="54"/>
      <c r="ATU6" s="54"/>
      <c r="ATV6" s="54"/>
      <c r="ATW6" s="54"/>
      <c r="ATX6" s="54"/>
      <c r="ATY6" s="54"/>
      <c r="ATZ6" s="54"/>
      <c r="AUA6" s="54"/>
      <c r="AUB6" s="54"/>
      <c r="AUC6" s="54"/>
      <c r="AUD6" s="54"/>
      <c r="AUE6" s="54"/>
      <c r="AUF6" s="54"/>
      <c r="AUG6" s="54"/>
      <c r="AUH6" s="54"/>
      <c r="AUI6" s="54"/>
      <c r="AUJ6" s="54"/>
      <c r="AUK6" s="54"/>
      <c r="AUL6" s="54"/>
      <c r="AUM6" s="54"/>
      <c r="AUN6" s="54"/>
      <c r="AUO6" s="54"/>
      <c r="AUP6" s="54"/>
      <c r="AUQ6" s="54"/>
      <c r="AUR6" s="54"/>
      <c r="AUS6" s="54"/>
      <c r="AUT6" s="54"/>
      <c r="AUU6" s="54"/>
      <c r="AUV6" s="54"/>
      <c r="AUW6" s="54"/>
      <c r="AUX6" s="54"/>
      <c r="AUY6" s="54"/>
      <c r="AUZ6" s="54"/>
      <c r="AVA6" s="54"/>
      <c r="AVB6" s="54"/>
      <c r="AVC6" s="54"/>
      <c r="AVD6" s="54"/>
      <c r="AVE6" s="54"/>
      <c r="AVF6" s="54"/>
      <c r="AVG6" s="54"/>
      <c r="AVH6" s="54"/>
      <c r="AVI6" s="54"/>
      <c r="AVJ6" s="54"/>
      <c r="AVK6" s="54"/>
      <c r="AVL6" s="54"/>
      <c r="AVM6" s="54"/>
      <c r="AVN6" s="54"/>
      <c r="AVO6" s="54"/>
      <c r="AVP6" s="54"/>
      <c r="AVQ6" s="54"/>
      <c r="AVR6" s="54"/>
      <c r="AVS6" s="54"/>
      <c r="AVT6" s="54"/>
      <c r="AVU6" s="54"/>
      <c r="AVV6" s="54"/>
      <c r="AVW6" s="54"/>
      <c r="AVX6" s="54"/>
      <c r="AVY6" s="54"/>
      <c r="AVZ6" s="54"/>
      <c r="AWA6" s="54"/>
      <c r="AWB6" s="54"/>
      <c r="AWC6" s="54"/>
      <c r="AWD6" s="54"/>
      <c r="AWE6" s="54"/>
      <c r="AWF6" s="54"/>
      <c r="AWG6" s="54"/>
      <c r="AWH6" s="54"/>
      <c r="AWI6" s="54"/>
      <c r="AWJ6" s="54"/>
      <c r="AWK6" s="54"/>
      <c r="AWL6" s="54"/>
      <c r="AWM6" s="54"/>
      <c r="AWN6" s="54"/>
      <c r="AWO6" s="54"/>
      <c r="AWP6" s="54"/>
      <c r="AWQ6" s="54"/>
      <c r="AWR6" s="54"/>
      <c r="AWS6" s="54"/>
      <c r="AWT6" s="54"/>
      <c r="AWU6" s="54"/>
      <c r="AWV6" s="54"/>
      <c r="AWW6" s="54"/>
      <c r="AWX6" s="54"/>
      <c r="AWY6" s="54"/>
      <c r="AWZ6" s="54"/>
      <c r="AXA6" s="54"/>
      <c r="AXB6" s="54"/>
      <c r="AXC6" s="54"/>
      <c r="AXD6" s="54"/>
      <c r="AXE6" s="54"/>
      <c r="AXF6" s="54"/>
      <c r="AXG6" s="54"/>
      <c r="AXH6" s="54"/>
      <c r="AXI6" s="54"/>
      <c r="AXJ6" s="54"/>
      <c r="AXK6" s="54"/>
      <c r="AXL6" s="54"/>
      <c r="AXM6" s="54"/>
      <c r="AXN6" s="54"/>
      <c r="AXO6" s="54"/>
      <c r="AXP6" s="54"/>
      <c r="AXQ6" s="54"/>
      <c r="AXR6" s="54"/>
      <c r="AXS6" s="54"/>
      <c r="AXT6" s="54"/>
      <c r="AXU6" s="54"/>
      <c r="AXV6" s="54"/>
      <c r="AXW6" s="54"/>
      <c r="AXX6" s="54"/>
      <c r="AXY6" s="54"/>
      <c r="AXZ6" s="54"/>
      <c r="AYA6" s="54"/>
      <c r="AYB6" s="54"/>
      <c r="AYC6" s="54"/>
      <c r="AYD6" s="54"/>
      <c r="AYE6" s="54"/>
      <c r="AYF6" s="54"/>
      <c r="AYG6" s="54"/>
      <c r="AYH6" s="54"/>
      <c r="AYI6" s="54"/>
      <c r="AYJ6" s="54"/>
      <c r="AYK6" s="54"/>
      <c r="AYL6" s="54"/>
      <c r="AYM6" s="54"/>
      <c r="AYN6" s="54"/>
      <c r="AYO6" s="54"/>
      <c r="AYP6" s="54"/>
      <c r="AYQ6" s="54"/>
      <c r="AYR6" s="54"/>
      <c r="AYS6" s="54"/>
      <c r="AYT6" s="54"/>
      <c r="AYU6" s="54"/>
      <c r="AYV6" s="54"/>
      <c r="AYW6" s="54"/>
      <c r="AYX6" s="54"/>
      <c r="AYY6" s="54"/>
      <c r="AYZ6" s="54"/>
      <c r="AZA6" s="54"/>
      <c r="AZB6" s="54"/>
      <c r="AZC6" s="54"/>
      <c r="AZD6" s="54"/>
      <c r="AZE6" s="54"/>
      <c r="AZF6" s="54"/>
      <c r="AZG6" s="54"/>
      <c r="AZH6" s="54"/>
      <c r="AZI6" s="54"/>
      <c r="AZJ6" s="54"/>
      <c r="AZK6" s="54"/>
      <c r="AZL6" s="54"/>
      <c r="AZM6" s="54"/>
      <c r="AZN6" s="54"/>
      <c r="AZO6" s="54"/>
      <c r="AZP6" s="54"/>
      <c r="AZQ6" s="54"/>
      <c r="AZR6" s="54"/>
      <c r="AZS6" s="54"/>
      <c r="AZT6" s="54"/>
      <c r="AZU6" s="54"/>
      <c r="AZV6" s="54"/>
      <c r="AZW6" s="54"/>
      <c r="AZX6" s="54"/>
      <c r="AZY6" s="54"/>
      <c r="AZZ6" s="54"/>
      <c r="BAA6" s="54"/>
      <c r="BAB6" s="54"/>
      <c r="BAC6" s="54"/>
      <c r="BAD6" s="54"/>
      <c r="BAE6" s="54"/>
      <c r="BAF6" s="54"/>
      <c r="BAG6" s="54"/>
      <c r="BAH6" s="54"/>
      <c r="BAI6" s="54"/>
      <c r="BAJ6" s="54"/>
      <c r="BAK6" s="54"/>
      <c r="BAL6" s="54"/>
      <c r="BAM6" s="54"/>
      <c r="BAN6" s="54"/>
      <c r="BAO6" s="54"/>
      <c r="BAP6" s="54"/>
      <c r="BAQ6" s="54"/>
      <c r="BAR6" s="54"/>
      <c r="BAS6" s="54"/>
      <c r="BAT6" s="54"/>
      <c r="BAU6" s="54"/>
      <c r="BAV6" s="54"/>
      <c r="BAW6" s="54"/>
      <c r="BAX6" s="54"/>
      <c r="BAY6" s="54"/>
      <c r="BAZ6" s="54"/>
      <c r="BBA6" s="54"/>
      <c r="BBB6" s="54"/>
      <c r="BBC6" s="54"/>
      <c r="BBD6" s="54"/>
      <c r="BBE6" s="54"/>
      <c r="BBF6" s="54"/>
      <c r="BBG6" s="54"/>
      <c r="BBH6" s="54"/>
      <c r="BBI6" s="54"/>
      <c r="BBJ6" s="54"/>
      <c r="BBK6" s="54"/>
      <c r="BBL6" s="54"/>
      <c r="BBM6" s="54"/>
      <c r="BBN6" s="54"/>
      <c r="BBO6" s="54"/>
      <c r="BBP6" s="54"/>
      <c r="BBQ6" s="54"/>
      <c r="BBR6" s="54"/>
      <c r="BBS6" s="54"/>
      <c r="BBT6" s="54"/>
      <c r="BBU6" s="54"/>
      <c r="BBV6" s="54"/>
      <c r="BBW6" s="54"/>
      <c r="BBX6" s="54"/>
      <c r="BBY6" s="54"/>
      <c r="BBZ6" s="54"/>
      <c r="BCA6" s="54"/>
      <c r="BCB6" s="54"/>
      <c r="BCC6" s="54"/>
      <c r="BCD6" s="54"/>
      <c r="BCE6" s="54"/>
      <c r="BCF6" s="54"/>
      <c r="BCG6" s="54"/>
      <c r="BCH6" s="54"/>
      <c r="BCI6" s="54"/>
      <c r="BCJ6" s="54"/>
      <c r="BCK6" s="54"/>
      <c r="BCL6" s="54"/>
      <c r="BCM6" s="54"/>
      <c r="BCN6" s="54"/>
      <c r="BCO6" s="54"/>
      <c r="BCP6" s="54"/>
      <c r="BCQ6" s="54"/>
      <c r="BCR6" s="54"/>
      <c r="BCS6" s="54"/>
      <c r="BCT6" s="54"/>
      <c r="BCU6" s="54"/>
      <c r="BCV6" s="54"/>
      <c r="BCW6" s="54"/>
      <c r="BCX6" s="54"/>
      <c r="BCY6" s="54"/>
      <c r="BCZ6" s="54"/>
      <c r="BDA6" s="54"/>
      <c r="BDB6" s="54"/>
      <c r="BDC6" s="54"/>
      <c r="BDD6" s="54"/>
      <c r="BDE6" s="54"/>
      <c r="BDF6" s="54"/>
      <c r="BDG6" s="54"/>
      <c r="BDH6" s="54"/>
      <c r="BDI6" s="54"/>
      <c r="BDJ6" s="54"/>
      <c r="BDK6" s="54"/>
      <c r="BDL6" s="54"/>
      <c r="BDM6" s="54"/>
      <c r="BDN6" s="54"/>
      <c r="BDO6" s="54"/>
      <c r="BDP6" s="54"/>
      <c r="BDQ6" s="54"/>
      <c r="BDR6" s="54"/>
      <c r="BDS6" s="54"/>
      <c r="BDT6" s="54"/>
      <c r="BDU6" s="54"/>
      <c r="BDV6" s="54"/>
      <c r="BDW6" s="54"/>
      <c r="BDX6" s="54"/>
      <c r="BDY6" s="54"/>
      <c r="BDZ6" s="54"/>
      <c r="BEA6" s="54"/>
      <c r="BEB6" s="54"/>
      <c r="BEC6" s="54"/>
      <c r="BED6" s="54"/>
      <c r="BEE6" s="54"/>
      <c r="BEF6" s="54"/>
      <c r="BEG6" s="54"/>
      <c r="BEH6" s="54"/>
      <c r="BEI6" s="54"/>
      <c r="BEJ6" s="54"/>
      <c r="BEK6" s="54"/>
      <c r="BEL6" s="54"/>
      <c r="BEM6" s="54"/>
      <c r="BEN6" s="54"/>
      <c r="BEO6" s="54"/>
      <c r="BEP6" s="54"/>
      <c r="BEQ6" s="54"/>
      <c r="BER6" s="54"/>
      <c r="BES6" s="54"/>
      <c r="BET6" s="54"/>
      <c r="BEU6" s="54"/>
      <c r="BEV6" s="54"/>
      <c r="BEW6" s="54"/>
      <c r="BEX6" s="54"/>
      <c r="BEY6" s="54"/>
      <c r="BEZ6" s="54"/>
      <c r="BFA6" s="54"/>
      <c r="BFB6" s="54"/>
      <c r="BFC6" s="54"/>
      <c r="BFD6" s="54"/>
      <c r="BFE6" s="54"/>
      <c r="BFF6" s="54"/>
      <c r="BFG6" s="54"/>
      <c r="BFH6" s="54"/>
      <c r="BFI6" s="54"/>
      <c r="BFJ6" s="54"/>
      <c r="BFK6" s="54"/>
      <c r="BFL6" s="54"/>
      <c r="BFM6" s="54"/>
      <c r="BFN6" s="54"/>
      <c r="BFO6" s="54"/>
      <c r="BFP6" s="54"/>
      <c r="BFQ6" s="54"/>
      <c r="BFR6" s="54"/>
      <c r="BFS6" s="54"/>
      <c r="BFT6" s="54"/>
      <c r="BFU6" s="54"/>
      <c r="BFV6" s="54"/>
      <c r="BFW6" s="54"/>
      <c r="BFX6" s="54"/>
      <c r="BFY6" s="54"/>
      <c r="BFZ6" s="54"/>
      <c r="BGA6" s="54"/>
      <c r="BGB6" s="54"/>
      <c r="BGC6" s="54"/>
      <c r="BGD6" s="54"/>
      <c r="BGE6" s="54"/>
      <c r="BGF6" s="54"/>
      <c r="BGG6" s="54"/>
      <c r="BGH6" s="54"/>
      <c r="BGI6" s="54"/>
      <c r="BGJ6" s="54"/>
      <c r="BGK6" s="54"/>
      <c r="BGL6" s="54"/>
      <c r="BGM6" s="54"/>
      <c r="BGN6" s="54"/>
      <c r="BGO6" s="54"/>
      <c r="BGP6" s="54"/>
      <c r="BGQ6" s="54"/>
      <c r="BGR6" s="54"/>
      <c r="BGS6" s="54"/>
      <c r="BGT6" s="54"/>
      <c r="BGU6" s="54"/>
      <c r="BGV6" s="54"/>
      <c r="BGW6" s="54"/>
      <c r="BGX6" s="54"/>
      <c r="BGY6" s="54"/>
      <c r="BGZ6" s="54"/>
      <c r="BHA6" s="54"/>
      <c r="BHB6" s="54"/>
      <c r="BHC6" s="54"/>
      <c r="BHD6" s="54"/>
      <c r="BHE6" s="54"/>
      <c r="BHF6" s="54"/>
      <c r="BHG6" s="54"/>
      <c r="BHH6" s="54"/>
      <c r="BHI6" s="54"/>
      <c r="BHJ6" s="54"/>
      <c r="BHK6" s="54"/>
      <c r="BHL6" s="54"/>
      <c r="BHM6" s="54"/>
      <c r="BHN6" s="54"/>
      <c r="BHO6" s="54"/>
      <c r="BHP6" s="54"/>
      <c r="BHQ6" s="54"/>
      <c r="BHR6" s="54"/>
      <c r="BHS6" s="54"/>
      <c r="BHT6" s="54"/>
      <c r="BHU6" s="54"/>
      <c r="BHV6" s="54"/>
      <c r="BHW6" s="54"/>
      <c r="BHX6" s="54"/>
      <c r="BHY6" s="54"/>
      <c r="BHZ6" s="54"/>
      <c r="BIA6" s="54"/>
      <c r="BIB6" s="54"/>
      <c r="BIC6" s="54"/>
      <c r="BID6" s="54"/>
      <c r="BIE6" s="54"/>
      <c r="BIF6" s="54"/>
      <c r="BIG6" s="54"/>
      <c r="BIH6" s="54"/>
      <c r="BII6" s="54"/>
      <c r="BIJ6" s="54"/>
      <c r="BIK6" s="54"/>
      <c r="BIL6" s="54"/>
      <c r="BIM6" s="54"/>
      <c r="BIN6" s="54"/>
      <c r="BIO6" s="54"/>
      <c r="BIP6" s="54"/>
      <c r="BIQ6" s="54"/>
      <c r="BIR6" s="54"/>
      <c r="BIS6" s="54"/>
      <c r="BIT6" s="54"/>
      <c r="BIU6" s="54"/>
      <c r="BIV6" s="54"/>
      <c r="BIW6" s="54"/>
      <c r="BIX6" s="54"/>
      <c r="BIY6" s="54"/>
      <c r="BIZ6" s="54"/>
      <c r="BJA6" s="54"/>
      <c r="BJB6" s="54"/>
      <c r="BJC6" s="54"/>
      <c r="BJD6" s="54"/>
      <c r="BJE6" s="54"/>
      <c r="BJF6" s="54"/>
      <c r="BJG6" s="54"/>
      <c r="BJH6" s="54"/>
      <c r="BJI6" s="54"/>
      <c r="BJJ6" s="54"/>
      <c r="BJK6" s="54"/>
      <c r="BJL6" s="54"/>
      <c r="BJM6" s="54"/>
      <c r="BJN6" s="54"/>
      <c r="BJO6" s="54"/>
      <c r="BJP6" s="54"/>
      <c r="BJQ6" s="54"/>
      <c r="BJR6" s="54"/>
      <c r="BJS6" s="54"/>
      <c r="BJT6" s="54"/>
      <c r="BJU6" s="54"/>
      <c r="BJV6" s="54"/>
      <c r="BJW6" s="54"/>
      <c r="BJX6" s="54"/>
      <c r="BJY6" s="54"/>
      <c r="BJZ6" s="54"/>
      <c r="BKA6" s="54"/>
      <c r="BKB6" s="54"/>
      <c r="BKC6" s="54"/>
      <c r="BKD6" s="54"/>
      <c r="BKE6" s="54"/>
      <c r="BKF6" s="54"/>
      <c r="BKG6" s="54"/>
      <c r="BKH6" s="54"/>
      <c r="BKI6" s="54"/>
      <c r="BKJ6" s="54"/>
      <c r="BKK6" s="54"/>
      <c r="BKL6" s="54"/>
      <c r="BKM6" s="54"/>
      <c r="BKN6" s="54"/>
      <c r="BKO6" s="54"/>
      <c r="BKP6" s="54"/>
      <c r="BKQ6" s="54"/>
      <c r="BKR6" s="54"/>
      <c r="BKS6" s="54"/>
      <c r="BKT6" s="54"/>
      <c r="BKU6" s="54"/>
      <c r="BKV6" s="54"/>
      <c r="BKW6" s="54"/>
      <c r="BKX6" s="54"/>
      <c r="BKY6" s="54"/>
      <c r="BKZ6" s="54"/>
      <c r="BLA6" s="54"/>
      <c r="BLB6" s="54"/>
      <c r="BLC6" s="54"/>
      <c r="BLD6" s="54"/>
      <c r="BLE6" s="54"/>
      <c r="BLF6" s="54"/>
      <c r="BLG6" s="54"/>
      <c r="BLH6" s="54"/>
      <c r="BLI6" s="54"/>
      <c r="BLJ6" s="54"/>
      <c r="BLK6" s="54"/>
      <c r="BLL6" s="54"/>
      <c r="BLM6" s="54"/>
      <c r="BLN6" s="54"/>
      <c r="BLO6" s="54"/>
      <c r="BLP6" s="54"/>
      <c r="BLQ6" s="54"/>
      <c r="BLR6" s="54"/>
      <c r="BLS6" s="54"/>
      <c r="BLT6" s="54"/>
      <c r="BLU6" s="54"/>
      <c r="BLV6" s="54"/>
      <c r="BLW6" s="54"/>
      <c r="BLX6" s="54"/>
      <c r="BLY6" s="54"/>
      <c r="BLZ6" s="54"/>
      <c r="BMA6" s="54"/>
      <c r="BMB6" s="54"/>
      <c r="BMC6" s="54"/>
      <c r="BMD6" s="54"/>
      <c r="BME6" s="54"/>
      <c r="BMF6" s="54"/>
      <c r="BMG6" s="54"/>
      <c r="BMH6" s="54"/>
      <c r="BMI6" s="54"/>
      <c r="BMJ6" s="54"/>
      <c r="BMK6" s="54"/>
      <c r="BML6" s="54"/>
      <c r="BMM6" s="54"/>
      <c r="BMN6" s="54"/>
      <c r="BMO6" s="54"/>
      <c r="BMP6" s="54"/>
      <c r="BMQ6" s="54"/>
      <c r="BMR6" s="54"/>
      <c r="BMS6" s="54"/>
      <c r="BMT6" s="54"/>
      <c r="BMU6" s="54"/>
      <c r="BMV6" s="54"/>
      <c r="BMW6" s="54"/>
      <c r="BMX6" s="54"/>
      <c r="BMY6" s="54"/>
      <c r="BMZ6" s="54"/>
      <c r="BNA6" s="54"/>
      <c r="BNB6" s="54"/>
      <c r="BNC6" s="54"/>
      <c r="BND6" s="54"/>
      <c r="BNE6" s="54"/>
      <c r="BNF6" s="54"/>
      <c r="BNG6" s="54"/>
      <c r="BNH6" s="54"/>
      <c r="BNI6" s="54"/>
      <c r="BNJ6" s="54"/>
      <c r="BNK6" s="54"/>
      <c r="BNL6" s="54"/>
      <c r="BNM6" s="54"/>
      <c r="BNN6" s="54"/>
      <c r="BNO6" s="54"/>
      <c r="BNP6" s="54"/>
      <c r="BNQ6" s="54"/>
      <c r="BNR6" s="54"/>
      <c r="BNS6" s="54"/>
      <c r="BNT6" s="54"/>
      <c r="BNU6" s="54"/>
      <c r="BNV6" s="54"/>
      <c r="BNW6" s="54"/>
      <c r="BNX6" s="54"/>
      <c r="BNY6" s="54"/>
      <c r="BNZ6" s="54"/>
      <c r="BOA6" s="54"/>
      <c r="BOB6" s="54"/>
      <c r="BOC6" s="54"/>
      <c r="BOD6" s="54"/>
      <c r="BOE6" s="54"/>
      <c r="BOF6" s="54"/>
      <c r="BOG6" s="54"/>
      <c r="BOH6" s="54"/>
      <c r="BOI6" s="54"/>
      <c r="BOJ6" s="54"/>
      <c r="BOK6" s="54"/>
      <c r="BOL6" s="54"/>
      <c r="BOM6" s="54"/>
      <c r="BON6" s="54"/>
      <c r="BOO6" s="54"/>
      <c r="BOP6" s="54"/>
      <c r="BOQ6" s="54"/>
      <c r="BOR6" s="54"/>
      <c r="BOS6" s="54"/>
      <c r="BOT6" s="54"/>
      <c r="BOU6" s="54"/>
      <c r="BOV6" s="54"/>
      <c r="BOW6" s="54"/>
      <c r="BOX6" s="54"/>
      <c r="BOY6" s="54"/>
      <c r="BOZ6" s="54"/>
      <c r="BPA6" s="54"/>
      <c r="BPB6" s="54"/>
      <c r="BPC6" s="54"/>
      <c r="BPD6" s="54"/>
      <c r="BPE6" s="54"/>
      <c r="BPF6" s="54"/>
    </row>
    <row r="7" spans="1:1774" s="54" customFormat="1" hidden="1" x14ac:dyDescent="0.35">
      <c r="A7" s="36"/>
      <c r="C7" s="121"/>
      <c r="E7" s="64"/>
      <c r="I7" s="26"/>
      <c r="J7" s="26"/>
      <c r="K7" s="26"/>
      <c r="L7" s="26"/>
      <c r="M7" s="26"/>
      <c r="N7" s="26"/>
      <c r="O7" s="26"/>
      <c r="P7" s="26"/>
      <c r="Q7" s="26"/>
      <c r="R7" s="268"/>
      <c r="S7" s="26"/>
      <c r="T7" s="26"/>
      <c r="U7" s="26"/>
      <c r="V7" s="26"/>
      <c r="W7" s="26"/>
      <c r="X7" s="26"/>
      <c r="Y7" s="26"/>
      <c r="Z7" s="26"/>
      <c r="AA7" s="26"/>
      <c r="AB7" s="26"/>
    </row>
    <row r="8" spans="1:1774" s="54" customFormat="1" hidden="1" x14ac:dyDescent="0.35">
      <c r="A8" s="36"/>
      <c r="C8" s="121"/>
      <c r="E8" s="64"/>
      <c r="I8" s="26"/>
      <c r="J8" s="26"/>
      <c r="K8" s="26"/>
      <c r="L8" s="26"/>
      <c r="M8" s="26"/>
      <c r="N8" s="26"/>
      <c r="O8" s="26"/>
      <c r="P8" s="26"/>
      <c r="Q8" s="26"/>
      <c r="R8" s="268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1774" s="54" customFormat="1" hidden="1" x14ac:dyDescent="0.35">
      <c r="A9" s="36"/>
      <c r="C9" s="121"/>
      <c r="E9" s="64"/>
      <c r="I9" s="26"/>
      <c r="J9" s="26"/>
      <c r="K9" s="26"/>
      <c r="L9" s="26"/>
      <c r="M9" s="26"/>
      <c r="N9" s="26"/>
      <c r="O9" s="26"/>
      <c r="P9" s="26"/>
      <c r="Q9" s="26"/>
      <c r="R9" s="268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1774" s="54" customFormat="1" hidden="1" x14ac:dyDescent="0.35">
      <c r="A10" s="36"/>
      <c r="C10" s="121"/>
      <c r="E10" s="64"/>
      <c r="I10" s="26"/>
      <c r="J10" s="26"/>
      <c r="K10" s="26"/>
      <c r="L10" s="26"/>
      <c r="M10" s="26"/>
      <c r="N10" s="26"/>
      <c r="O10" s="26"/>
      <c r="P10" s="26"/>
      <c r="Q10" s="26"/>
      <c r="R10" s="268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1774" s="54" customFormat="1" hidden="1" x14ac:dyDescent="0.35">
      <c r="A11" s="36"/>
      <c r="C11" s="121"/>
      <c r="E11" s="64"/>
      <c r="I11" s="26"/>
      <c r="J11" s="26"/>
      <c r="K11" s="26"/>
      <c r="L11" s="26"/>
      <c r="M11" s="26"/>
      <c r="N11" s="26"/>
      <c r="O11" s="26"/>
      <c r="P11" s="26"/>
      <c r="Q11" s="26"/>
      <c r="R11" s="268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1774" s="54" customFormat="1" hidden="1" x14ac:dyDescent="0.35">
      <c r="A12" s="36"/>
      <c r="C12" s="121"/>
      <c r="E12" s="64"/>
      <c r="I12" s="26"/>
      <c r="J12" s="26"/>
      <c r="K12" s="26"/>
      <c r="L12" s="26"/>
      <c r="M12" s="26"/>
      <c r="N12" s="26"/>
      <c r="O12" s="26"/>
      <c r="P12" s="26"/>
      <c r="Q12" s="26"/>
      <c r="R12" s="268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1774" s="54" customFormat="1" hidden="1" x14ac:dyDescent="0.35">
      <c r="A13" s="36"/>
      <c r="C13" s="121"/>
      <c r="E13" s="64"/>
      <c r="I13" s="26"/>
      <c r="J13" s="26"/>
      <c r="K13" s="26"/>
      <c r="L13" s="26"/>
      <c r="M13" s="26"/>
      <c r="N13" s="26"/>
      <c r="O13" s="26"/>
      <c r="P13" s="26"/>
      <c r="Q13" s="26"/>
      <c r="R13" s="268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1774" s="54" customFormat="1" hidden="1" x14ac:dyDescent="0.35">
      <c r="A14" s="36"/>
      <c r="C14" s="121"/>
      <c r="E14" s="64"/>
      <c r="I14" s="26"/>
      <c r="J14" s="26"/>
      <c r="K14" s="26"/>
      <c r="L14" s="26"/>
      <c r="M14" s="26"/>
      <c r="N14" s="26"/>
      <c r="O14" s="26"/>
      <c r="P14" s="26"/>
      <c r="Q14" s="26"/>
      <c r="R14" s="268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1774" s="54" customFormat="1" hidden="1" x14ac:dyDescent="0.35">
      <c r="A15" s="36"/>
      <c r="C15" s="121"/>
      <c r="E15" s="64"/>
      <c r="I15" s="26"/>
      <c r="J15" s="26"/>
      <c r="K15" s="26"/>
      <c r="L15" s="26"/>
      <c r="M15" s="26"/>
      <c r="N15" s="26"/>
      <c r="O15" s="26"/>
      <c r="P15" s="26"/>
      <c r="Q15" s="26"/>
      <c r="R15" s="268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1774" s="54" customFormat="1" hidden="1" x14ac:dyDescent="0.35">
      <c r="A16" s="36"/>
      <c r="C16" s="121"/>
      <c r="E16" s="64"/>
      <c r="I16" s="26"/>
      <c r="J16" s="26"/>
      <c r="K16" s="26"/>
      <c r="L16" s="26"/>
      <c r="M16" s="26"/>
      <c r="N16" s="26"/>
      <c r="O16" s="26"/>
      <c r="P16" s="26"/>
      <c r="Q16" s="26"/>
      <c r="R16" s="268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1774" s="54" customFormat="1" hidden="1" x14ac:dyDescent="0.35">
      <c r="A17" s="36"/>
      <c r="C17" s="121"/>
      <c r="R17" s="265"/>
    </row>
    <row r="18" spans="1:1774" s="54" customFormat="1" hidden="1" x14ac:dyDescent="0.35">
      <c r="A18" s="36" t="s">
        <v>101</v>
      </c>
      <c r="C18" s="121"/>
      <c r="E18" s="26" t="s">
        <v>100</v>
      </c>
      <c r="R18" s="265"/>
    </row>
    <row r="19" spans="1:1774" s="54" customFormat="1" hidden="1" x14ac:dyDescent="0.35">
      <c r="A19" s="36"/>
      <c r="C19" s="121"/>
      <c r="R19" s="265"/>
    </row>
    <row r="20" spans="1:1774" s="30" customFormat="1" hidden="1" x14ac:dyDescent="0.35">
      <c r="A20" s="122"/>
      <c r="C20" s="123" t="s">
        <v>104</v>
      </c>
      <c r="E20" s="30" t="s">
        <v>85</v>
      </c>
      <c r="F20" s="30" t="s">
        <v>91</v>
      </c>
      <c r="G20" s="30" t="s">
        <v>92</v>
      </c>
      <c r="H20" s="30" t="s">
        <v>86</v>
      </c>
      <c r="I20" s="30" t="s">
        <v>11</v>
      </c>
      <c r="J20" s="30" t="s">
        <v>12</v>
      </c>
      <c r="K20" s="30" t="s">
        <v>13</v>
      </c>
      <c r="L20" s="30" t="s">
        <v>14</v>
      </c>
      <c r="M20" s="30" t="s">
        <v>15</v>
      </c>
      <c r="N20" s="30" t="s">
        <v>16</v>
      </c>
      <c r="O20" s="30" t="s">
        <v>17</v>
      </c>
      <c r="P20" s="30" t="s">
        <v>18</v>
      </c>
      <c r="Q20" s="30" t="s">
        <v>19</v>
      </c>
      <c r="R20" s="265" t="s">
        <v>20</v>
      </c>
      <c r="S20" s="30" t="s">
        <v>21</v>
      </c>
      <c r="T20" s="30" t="s">
        <v>22</v>
      </c>
      <c r="U20" s="30" t="s">
        <v>23</v>
      </c>
      <c r="V20" s="30" t="s">
        <v>24</v>
      </c>
      <c r="W20" s="30" t="s">
        <v>25</v>
      </c>
      <c r="X20" s="30" t="s">
        <v>26</v>
      </c>
      <c r="Y20" s="30" t="s">
        <v>27</v>
      </c>
      <c r="Z20" s="30" t="s">
        <v>28</v>
      </c>
      <c r="AA20" s="30" t="s">
        <v>29</v>
      </c>
      <c r="AB20" s="30" t="s">
        <v>30</v>
      </c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</row>
    <row r="21" spans="1:1774" s="54" customFormat="1" hidden="1" x14ac:dyDescent="0.35">
      <c r="A21" s="36"/>
      <c r="C21" s="124"/>
      <c r="E21" s="37">
        <v>1</v>
      </c>
      <c r="F21" s="37">
        <v>0.15</v>
      </c>
      <c r="G21" s="37">
        <v>0.77</v>
      </c>
      <c r="H21" s="38">
        <v>0.5</v>
      </c>
      <c r="I21" s="26">
        <f t="shared" ref="I21:AB21" si="0">(I7*(1+$E21+$F21)*(1-$G21)*$H21)</f>
        <v>0</v>
      </c>
      <c r="J21" s="26">
        <f t="shared" si="0"/>
        <v>0</v>
      </c>
      <c r="K21" s="26">
        <f t="shared" si="0"/>
        <v>0</v>
      </c>
      <c r="L21" s="26">
        <f t="shared" si="0"/>
        <v>0</v>
      </c>
      <c r="M21" s="26">
        <f t="shared" si="0"/>
        <v>0</v>
      </c>
      <c r="N21" s="26">
        <f t="shared" si="0"/>
        <v>0</v>
      </c>
      <c r="O21" s="26">
        <f t="shared" si="0"/>
        <v>0</v>
      </c>
      <c r="P21" s="26">
        <f t="shared" si="0"/>
        <v>0</v>
      </c>
      <c r="Q21" s="26">
        <f t="shared" si="0"/>
        <v>0</v>
      </c>
      <c r="R21" s="268">
        <f t="shared" si="0"/>
        <v>0</v>
      </c>
      <c r="S21" s="26">
        <f t="shared" si="0"/>
        <v>0</v>
      </c>
      <c r="T21" s="26">
        <f t="shared" si="0"/>
        <v>0</v>
      </c>
      <c r="U21" s="26">
        <f t="shared" si="0"/>
        <v>0</v>
      </c>
      <c r="V21" s="26">
        <f t="shared" si="0"/>
        <v>0</v>
      </c>
      <c r="W21" s="26">
        <f t="shared" si="0"/>
        <v>0</v>
      </c>
      <c r="X21" s="26">
        <f t="shared" si="0"/>
        <v>0</v>
      </c>
      <c r="Y21" s="26">
        <f t="shared" si="0"/>
        <v>0</v>
      </c>
      <c r="Z21" s="26">
        <f t="shared" si="0"/>
        <v>0</v>
      </c>
      <c r="AA21" s="26">
        <f t="shared" si="0"/>
        <v>0</v>
      </c>
      <c r="AB21" s="26">
        <f t="shared" si="0"/>
        <v>0</v>
      </c>
    </row>
    <row r="22" spans="1:1774" s="54" customFormat="1" hidden="1" x14ac:dyDescent="0.35">
      <c r="A22" s="36"/>
      <c r="C22" s="124"/>
      <c r="E22" s="37">
        <v>3.5</v>
      </c>
      <c r="F22" s="37">
        <v>0.15</v>
      </c>
      <c r="G22" s="37">
        <v>0.09</v>
      </c>
      <c r="H22" s="38">
        <v>0.5</v>
      </c>
      <c r="I22" s="26">
        <f t="shared" ref="I22:AB22" si="1">(I8*(1+$E22+$F22)*(1-$G22)*$H22)</f>
        <v>0</v>
      </c>
      <c r="J22" s="26">
        <f t="shared" si="1"/>
        <v>0</v>
      </c>
      <c r="K22" s="26">
        <f t="shared" si="1"/>
        <v>0</v>
      </c>
      <c r="L22" s="26">
        <f t="shared" si="1"/>
        <v>0</v>
      </c>
      <c r="M22" s="26">
        <f t="shared" si="1"/>
        <v>0</v>
      </c>
      <c r="N22" s="26">
        <f t="shared" si="1"/>
        <v>0</v>
      </c>
      <c r="O22" s="26">
        <f t="shared" si="1"/>
        <v>0</v>
      </c>
      <c r="P22" s="26">
        <f t="shared" si="1"/>
        <v>0</v>
      </c>
      <c r="Q22" s="26">
        <f t="shared" si="1"/>
        <v>0</v>
      </c>
      <c r="R22" s="268">
        <f t="shared" si="1"/>
        <v>0</v>
      </c>
      <c r="S22" s="26">
        <f t="shared" si="1"/>
        <v>0</v>
      </c>
      <c r="T22" s="26">
        <f t="shared" si="1"/>
        <v>0</v>
      </c>
      <c r="U22" s="26">
        <f t="shared" si="1"/>
        <v>0</v>
      </c>
      <c r="V22" s="26">
        <f t="shared" si="1"/>
        <v>0</v>
      </c>
      <c r="W22" s="26">
        <f t="shared" si="1"/>
        <v>0</v>
      </c>
      <c r="X22" s="26">
        <f t="shared" si="1"/>
        <v>0</v>
      </c>
      <c r="Y22" s="26">
        <f t="shared" si="1"/>
        <v>0</v>
      </c>
      <c r="Z22" s="26">
        <f t="shared" si="1"/>
        <v>0</v>
      </c>
      <c r="AA22" s="26">
        <f t="shared" si="1"/>
        <v>0</v>
      </c>
      <c r="AB22" s="26">
        <f t="shared" si="1"/>
        <v>0</v>
      </c>
    </row>
    <row r="23" spans="1:1774" s="54" customFormat="1" hidden="1" x14ac:dyDescent="0.35">
      <c r="A23" s="36"/>
      <c r="C23" s="124"/>
      <c r="E23" s="37">
        <v>3.5</v>
      </c>
      <c r="F23" s="37">
        <v>0.15</v>
      </c>
      <c r="G23" s="37">
        <v>0.1</v>
      </c>
      <c r="H23" s="38">
        <v>0.5</v>
      </c>
      <c r="I23" s="26">
        <f t="shared" ref="I23:AB23" si="2">(I9*(1+$E23+$F23)*(1-$G23)*$H23)</f>
        <v>0</v>
      </c>
      <c r="J23" s="26">
        <f t="shared" si="2"/>
        <v>0</v>
      </c>
      <c r="K23" s="26">
        <f t="shared" si="2"/>
        <v>0</v>
      </c>
      <c r="L23" s="26">
        <f t="shared" si="2"/>
        <v>0</v>
      </c>
      <c r="M23" s="26">
        <f t="shared" si="2"/>
        <v>0</v>
      </c>
      <c r="N23" s="26">
        <f t="shared" si="2"/>
        <v>0</v>
      </c>
      <c r="O23" s="26">
        <f t="shared" si="2"/>
        <v>0</v>
      </c>
      <c r="P23" s="26">
        <f t="shared" si="2"/>
        <v>0</v>
      </c>
      <c r="Q23" s="26">
        <f t="shared" si="2"/>
        <v>0</v>
      </c>
      <c r="R23" s="268">
        <f t="shared" si="2"/>
        <v>0</v>
      </c>
      <c r="S23" s="26">
        <f t="shared" si="2"/>
        <v>0</v>
      </c>
      <c r="T23" s="26">
        <f t="shared" si="2"/>
        <v>0</v>
      </c>
      <c r="U23" s="26">
        <f t="shared" si="2"/>
        <v>0</v>
      </c>
      <c r="V23" s="26">
        <f t="shared" si="2"/>
        <v>0</v>
      </c>
      <c r="W23" s="26">
        <f t="shared" si="2"/>
        <v>0</v>
      </c>
      <c r="X23" s="26">
        <f t="shared" si="2"/>
        <v>0</v>
      </c>
      <c r="Y23" s="26">
        <f t="shared" si="2"/>
        <v>0</v>
      </c>
      <c r="Z23" s="26">
        <f t="shared" si="2"/>
        <v>0</v>
      </c>
      <c r="AA23" s="26">
        <f t="shared" si="2"/>
        <v>0</v>
      </c>
      <c r="AB23" s="26">
        <f t="shared" si="2"/>
        <v>0</v>
      </c>
    </row>
    <row r="24" spans="1:1774" s="54" customFormat="1" hidden="1" x14ac:dyDescent="0.35">
      <c r="A24" s="36"/>
      <c r="C24" s="124"/>
      <c r="E24" s="37">
        <v>2.2999999999999998</v>
      </c>
      <c r="F24" s="37">
        <v>0.15</v>
      </c>
      <c r="G24" s="37">
        <v>0.13</v>
      </c>
      <c r="H24" s="38">
        <v>0.5</v>
      </c>
      <c r="I24" s="26">
        <f t="shared" ref="I24:AB24" si="3">(I10*(1+$E24+$F24)*(1-$G24)*$H24)</f>
        <v>0</v>
      </c>
      <c r="J24" s="26">
        <f t="shared" si="3"/>
        <v>0</v>
      </c>
      <c r="K24" s="26">
        <f t="shared" si="3"/>
        <v>0</v>
      </c>
      <c r="L24" s="26">
        <f t="shared" si="3"/>
        <v>0</v>
      </c>
      <c r="M24" s="26">
        <f t="shared" si="3"/>
        <v>0</v>
      </c>
      <c r="N24" s="26">
        <f t="shared" si="3"/>
        <v>0</v>
      </c>
      <c r="O24" s="26">
        <f t="shared" si="3"/>
        <v>0</v>
      </c>
      <c r="P24" s="26">
        <f t="shared" si="3"/>
        <v>0</v>
      </c>
      <c r="Q24" s="26">
        <f t="shared" si="3"/>
        <v>0</v>
      </c>
      <c r="R24" s="268">
        <f t="shared" si="3"/>
        <v>0</v>
      </c>
      <c r="S24" s="26">
        <f t="shared" si="3"/>
        <v>0</v>
      </c>
      <c r="T24" s="26">
        <f t="shared" si="3"/>
        <v>0</v>
      </c>
      <c r="U24" s="26">
        <f t="shared" si="3"/>
        <v>0</v>
      </c>
      <c r="V24" s="26">
        <f t="shared" si="3"/>
        <v>0</v>
      </c>
      <c r="W24" s="26">
        <f t="shared" si="3"/>
        <v>0</v>
      </c>
      <c r="X24" s="26">
        <f t="shared" si="3"/>
        <v>0</v>
      </c>
      <c r="Y24" s="26">
        <f t="shared" si="3"/>
        <v>0</v>
      </c>
      <c r="Z24" s="26">
        <f t="shared" si="3"/>
        <v>0</v>
      </c>
      <c r="AA24" s="26">
        <f t="shared" si="3"/>
        <v>0</v>
      </c>
      <c r="AB24" s="26">
        <f t="shared" si="3"/>
        <v>0</v>
      </c>
    </row>
    <row r="25" spans="1:1774" s="54" customFormat="1" hidden="1" x14ac:dyDescent="0.35">
      <c r="A25" s="36"/>
      <c r="C25" s="124"/>
      <c r="E25" s="37">
        <v>2.2999999999999998</v>
      </c>
      <c r="F25" s="37">
        <v>0.15</v>
      </c>
      <c r="G25" s="37">
        <v>0.13</v>
      </c>
      <c r="H25" s="38">
        <v>0.5</v>
      </c>
      <c r="I25" s="26">
        <f t="shared" ref="I25:AB25" si="4">(I11*(1+$E25+$F25)*(1-$G25)*$H25)</f>
        <v>0</v>
      </c>
      <c r="J25" s="26">
        <f t="shared" si="4"/>
        <v>0</v>
      </c>
      <c r="K25" s="26">
        <f t="shared" si="4"/>
        <v>0</v>
      </c>
      <c r="L25" s="26">
        <f t="shared" si="4"/>
        <v>0</v>
      </c>
      <c r="M25" s="26">
        <f t="shared" si="4"/>
        <v>0</v>
      </c>
      <c r="N25" s="26">
        <f t="shared" si="4"/>
        <v>0</v>
      </c>
      <c r="O25" s="26">
        <f t="shared" si="4"/>
        <v>0</v>
      </c>
      <c r="P25" s="26">
        <f t="shared" si="4"/>
        <v>0</v>
      </c>
      <c r="Q25" s="26">
        <f t="shared" si="4"/>
        <v>0</v>
      </c>
      <c r="R25" s="268">
        <f t="shared" si="4"/>
        <v>0</v>
      </c>
      <c r="S25" s="26">
        <f t="shared" si="4"/>
        <v>0</v>
      </c>
      <c r="T25" s="26">
        <f t="shared" si="4"/>
        <v>0</v>
      </c>
      <c r="U25" s="26">
        <f t="shared" si="4"/>
        <v>0</v>
      </c>
      <c r="V25" s="26">
        <f t="shared" si="4"/>
        <v>0</v>
      </c>
      <c r="W25" s="26">
        <f t="shared" si="4"/>
        <v>0</v>
      </c>
      <c r="X25" s="26">
        <f t="shared" si="4"/>
        <v>0</v>
      </c>
      <c r="Y25" s="26">
        <f t="shared" si="4"/>
        <v>0</v>
      </c>
      <c r="Z25" s="26">
        <f t="shared" si="4"/>
        <v>0</v>
      </c>
      <c r="AA25" s="26">
        <f t="shared" si="4"/>
        <v>0</v>
      </c>
      <c r="AB25" s="26">
        <f t="shared" si="4"/>
        <v>0</v>
      </c>
    </row>
    <row r="26" spans="1:1774" s="54" customFormat="1" hidden="1" x14ac:dyDescent="0.35">
      <c r="A26" s="36"/>
      <c r="C26" s="124"/>
      <c r="E26" s="37">
        <v>3.5</v>
      </c>
      <c r="F26" s="37">
        <v>0.15</v>
      </c>
      <c r="G26" s="37">
        <v>0.09</v>
      </c>
      <c r="H26" s="38">
        <v>0.5</v>
      </c>
      <c r="I26" s="26">
        <f t="shared" ref="I26:AB26" si="5">(I12*(1+$E26+$F26)*(1-$G26)*$H26)</f>
        <v>0</v>
      </c>
      <c r="J26" s="26">
        <f t="shared" si="5"/>
        <v>0</v>
      </c>
      <c r="K26" s="26">
        <f t="shared" si="5"/>
        <v>0</v>
      </c>
      <c r="L26" s="26">
        <f t="shared" si="5"/>
        <v>0</v>
      </c>
      <c r="M26" s="26">
        <f t="shared" si="5"/>
        <v>0</v>
      </c>
      <c r="N26" s="26">
        <f t="shared" si="5"/>
        <v>0</v>
      </c>
      <c r="O26" s="26">
        <f t="shared" si="5"/>
        <v>0</v>
      </c>
      <c r="P26" s="26">
        <f t="shared" si="5"/>
        <v>0</v>
      </c>
      <c r="Q26" s="26">
        <f t="shared" si="5"/>
        <v>0</v>
      </c>
      <c r="R26" s="268">
        <f t="shared" si="5"/>
        <v>0</v>
      </c>
      <c r="S26" s="26">
        <f t="shared" si="5"/>
        <v>0</v>
      </c>
      <c r="T26" s="26">
        <f t="shared" si="5"/>
        <v>0</v>
      </c>
      <c r="U26" s="26">
        <f t="shared" si="5"/>
        <v>0</v>
      </c>
      <c r="V26" s="26">
        <f t="shared" si="5"/>
        <v>0</v>
      </c>
      <c r="W26" s="26">
        <f t="shared" si="5"/>
        <v>0</v>
      </c>
      <c r="X26" s="26">
        <f t="shared" si="5"/>
        <v>0</v>
      </c>
      <c r="Y26" s="26">
        <f t="shared" si="5"/>
        <v>0</v>
      </c>
      <c r="Z26" s="26">
        <f t="shared" si="5"/>
        <v>0</v>
      </c>
      <c r="AA26" s="26">
        <f t="shared" si="5"/>
        <v>0</v>
      </c>
      <c r="AB26" s="26">
        <f t="shared" si="5"/>
        <v>0</v>
      </c>
    </row>
    <row r="27" spans="1:1774" s="54" customFormat="1" hidden="1" x14ac:dyDescent="0.35">
      <c r="A27" s="36"/>
      <c r="C27" s="124"/>
      <c r="E27" s="37">
        <v>0</v>
      </c>
      <c r="F27" s="37">
        <v>0.15</v>
      </c>
      <c r="G27" s="37">
        <v>0.9</v>
      </c>
      <c r="H27" s="38">
        <v>0.5</v>
      </c>
      <c r="I27" s="26">
        <f t="shared" ref="I27:AB27" si="6">(I13*(1+$E27+$F27)*(1-$G27)*$H27)</f>
        <v>0</v>
      </c>
      <c r="J27" s="26">
        <f t="shared" si="6"/>
        <v>0</v>
      </c>
      <c r="K27" s="26">
        <f t="shared" si="6"/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6">
        <f t="shared" si="6"/>
        <v>0</v>
      </c>
      <c r="P27" s="26">
        <f t="shared" si="6"/>
        <v>0</v>
      </c>
      <c r="Q27" s="26">
        <f t="shared" si="6"/>
        <v>0</v>
      </c>
      <c r="R27" s="268">
        <f t="shared" si="6"/>
        <v>0</v>
      </c>
      <c r="S27" s="26">
        <f t="shared" si="6"/>
        <v>0</v>
      </c>
      <c r="T27" s="26">
        <f t="shared" si="6"/>
        <v>0</v>
      </c>
      <c r="U27" s="26">
        <f t="shared" si="6"/>
        <v>0</v>
      </c>
      <c r="V27" s="26">
        <f t="shared" si="6"/>
        <v>0</v>
      </c>
      <c r="W27" s="26">
        <f t="shared" si="6"/>
        <v>0</v>
      </c>
      <c r="X27" s="26">
        <f t="shared" si="6"/>
        <v>0</v>
      </c>
      <c r="Y27" s="26">
        <f t="shared" si="6"/>
        <v>0</v>
      </c>
      <c r="Z27" s="26">
        <f t="shared" si="6"/>
        <v>0</v>
      </c>
      <c r="AA27" s="26">
        <f t="shared" si="6"/>
        <v>0</v>
      </c>
      <c r="AB27" s="26">
        <f t="shared" si="6"/>
        <v>0</v>
      </c>
    </row>
    <row r="28" spans="1:1774" s="54" customFormat="1" hidden="1" x14ac:dyDescent="0.35">
      <c r="A28" s="36"/>
      <c r="C28" s="124"/>
      <c r="E28" s="37">
        <v>1.5</v>
      </c>
      <c r="F28" s="37">
        <v>0.15</v>
      </c>
      <c r="G28" s="37">
        <v>0.9</v>
      </c>
      <c r="H28" s="38">
        <v>0.5</v>
      </c>
      <c r="I28" s="26">
        <f t="shared" ref="I28:AB28" si="7">(I14*(1+$E28+$F28)*(1-$G28)*$H28)</f>
        <v>0</v>
      </c>
      <c r="J28" s="26">
        <f t="shared" si="7"/>
        <v>0</v>
      </c>
      <c r="K28" s="26">
        <f t="shared" si="7"/>
        <v>0</v>
      </c>
      <c r="L28" s="26">
        <f t="shared" si="7"/>
        <v>0</v>
      </c>
      <c r="M28" s="26">
        <f t="shared" si="7"/>
        <v>0</v>
      </c>
      <c r="N28" s="26">
        <f t="shared" si="7"/>
        <v>0</v>
      </c>
      <c r="O28" s="26">
        <f t="shared" si="7"/>
        <v>0</v>
      </c>
      <c r="P28" s="26">
        <f t="shared" si="7"/>
        <v>0</v>
      </c>
      <c r="Q28" s="26">
        <f t="shared" si="7"/>
        <v>0</v>
      </c>
      <c r="R28" s="268">
        <f t="shared" si="7"/>
        <v>0</v>
      </c>
      <c r="S28" s="26">
        <f t="shared" si="7"/>
        <v>0</v>
      </c>
      <c r="T28" s="26">
        <f t="shared" si="7"/>
        <v>0</v>
      </c>
      <c r="U28" s="26">
        <f t="shared" si="7"/>
        <v>0</v>
      </c>
      <c r="V28" s="26">
        <f t="shared" si="7"/>
        <v>0</v>
      </c>
      <c r="W28" s="26">
        <f t="shared" si="7"/>
        <v>0</v>
      </c>
      <c r="X28" s="26">
        <f t="shared" si="7"/>
        <v>0</v>
      </c>
      <c r="Y28" s="26">
        <f t="shared" si="7"/>
        <v>0</v>
      </c>
      <c r="Z28" s="26">
        <f t="shared" si="7"/>
        <v>0</v>
      </c>
      <c r="AA28" s="26">
        <f t="shared" si="7"/>
        <v>0</v>
      </c>
      <c r="AB28" s="26">
        <f t="shared" si="7"/>
        <v>0</v>
      </c>
    </row>
    <row r="29" spans="1:1774" s="54" customFormat="1" hidden="1" x14ac:dyDescent="0.35">
      <c r="A29" s="36"/>
      <c r="C29" s="124"/>
      <c r="E29" s="37">
        <v>1.9</v>
      </c>
      <c r="F29" s="37">
        <v>0.15</v>
      </c>
      <c r="G29" s="37">
        <v>0.05</v>
      </c>
      <c r="H29" s="38">
        <v>0.5</v>
      </c>
      <c r="I29" s="26">
        <f t="shared" ref="I29:AB29" si="8">(I15*(1+$E29+$F29)*(1-$G29)*$H29)</f>
        <v>0</v>
      </c>
      <c r="J29" s="26">
        <f t="shared" si="8"/>
        <v>0</v>
      </c>
      <c r="K29" s="26">
        <f t="shared" si="8"/>
        <v>0</v>
      </c>
      <c r="L29" s="26">
        <f t="shared" si="8"/>
        <v>0</v>
      </c>
      <c r="M29" s="26">
        <f t="shared" si="8"/>
        <v>0</v>
      </c>
      <c r="N29" s="26">
        <f t="shared" si="8"/>
        <v>0</v>
      </c>
      <c r="O29" s="26">
        <f t="shared" si="8"/>
        <v>0</v>
      </c>
      <c r="P29" s="26">
        <f t="shared" si="8"/>
        <v>0</v>
      </c>
      <c r="Q29" s="26">
        <f t="shared" si="8"/>
        <v>0</v>
      </c>
      <c r="R29" s="268">
        <f t="shared" si="8"/>
        <v>0</v>
      </c>
      <c r="S29" s="26">
        <f t="shared" si="8"/>
        <v>0</v>
      </c>
      <c r="T29" s="26">
        <f t="shared" si="8"/>
        <v>0</v>
      </c>
      <c r="U29" s="26">
        <f t="shared" si="8"/>
        <v>0</v>
      </c>
      <c r="V29" s="26">
        <f t="shared" si="8"/>
        <v>0</v>
      </c>
      <c r="W29" s="26">
        <f t="shared" si="8"/>
        <v>0</v>
      </c>
      <c r="X29" s="26">
        <f t="shared" si="8"/>
        <v>0</v>
      </c>
      <c r="Y29" s="26">
        <f t="shared" si="8"/>
        <v>0</v>
      </c>
      <c r="Z29" s="26">
        <f t="shared" si="8"/>
        <v>0</v>
      </c>
      <c r="AA29" s="26">
        <f t="shared" si="8"/>
        <v>0</v>
      </c>
      <c r="AB29" s="26">
        <f t="shared" si="8"/>
        <v>0</v>
      </c>
    </row>
    <row r="30" spans="1:1774" s="54" customFormat="1" hidden="1" x14ac:dyDescent="0.35">
      <c r="A30" s="36"/>
      <c r="C30" s="124"/>
      <c r="E30" s="37">
        <v>0.4</v>
      </c>
      <c r="F30" s="37">
        <v>0.15</v>
      </c>
      <c r="G30" s="37">
        <v>0.11</v>
      </c>
      <c r="H30" s="38">
        <v>0.5</v>
      </c>
      <c r="I30" s="26">
        <f t="shared" ref="I30:AB30" si="9">(I16*(1+$E30+$F30)*(1-$G30)*$H30)</f>
        <v>0</v>
      </c>
      <c r="J30" s="26">
        <f t="shared" si="9"/>
        <v>0</v>
      </c>
      <c r="K30" s="26">
        <f t="shared" si="9"/>
        <v>0</v>
      </c>
      <c r="L30" s="26">
        <f t="shared" si="9"/>
        <v>0</v>
      </c>
      <c r="M30" s="26">
        <f t="shared" si="9"/>
        <v>0</v>
      </c>
      <c r="N30" s="26">
        <f t="shared" si="9"/>
        <v>0</v>
      </c>
      <c r="O30" s="26">
        <f t="shared" si="9"/>
        <v>0</v>
      </c>
      <c r="P30" s="26">
        <f t="shared" si="9"/>
        <v>0</v>
      </c>
      <c r="Q30" s="26">
        <f t="shared" si="9"/>
        <v>0</v>
      </c>
      <c r="R30" s="268">
        <f t="shared" si="9"/>
        <v>0</v>
      </c>
      <c r="S30" s="26">
        <f t="shared" si="9"/>
        <v>0</v>
      </c>
      <c r="T30" s="26">
        <f t="shared" si="9"/>
        <v>0</v>
      </c>
      <c r="U30" s="26">
        <f t="shared" si="9"/>
        <v>0</v>
      </c>
      <c r="V30" s="26">
        <f t="shared" si="9"/>
        <v>0</v>
      </c>
      <c r="W30" s="26">
        <f t="shared" si="9"/>
        <v>0</v>
      </c>
      <c r="X30" s="26">
        <f t="shared" si="9"/>
        <v>0</v>
      </c>
      <c r="Y30" s="26">
        <f t="shared" si="9"/>
        <v>0</v>
      </c>
      <c r="Z30" s="26">
        <f t="shared" si="9"/>
        <v>0</v>
      </c>
      <c r="AA30" s="26">
        <f t="shared" si="9"/>
        <v>0</v>
      </c>
      <c r="AB30" s="26">
        <f t="shared" si="9"/>
        <v>0</v>
      </c>
    </row>
    <row r="31" spans="1:1774" s="54" customFormat="1" hidden="1" x14ac:dyDescent="0.35">
      <c r="A31" s="36"/>
      <c r="C31" s="121"/>
      <c r="R31" s="265"/>
    </row>
    <row r="32" spans="1:1774" s="30" customFormat="1" hidden="1" x14ac:dyDescent="0.35">
      <c r="A32" s="122"/>
      <c r="C32" s="123"/>
      <c r="I32" s="30" t="s">
        <v>11</v>
      </c>
      <c r="J32" s="30" t="s">
        <v>12</v>
      </c>
      <c r="K32" s="30" t="s">
        <v>13</v>
      </c>
      <c r="L32" s="30" t="s">
        <v>14</v>
      </c>
      <c r="M32" s="30" t="s">
        <v>15</v>
      </c>
      <c r="N32" s="30" t="s">
        <v>16</v>
      </c>
      <c r="O32" s="30" t="s">
        <v>17</v>
      </c>
      <c r="P32" s="30" t="s">
        <v>18</v>
      </c>
      <c r="Q32" s="30" t="s">
        <v>19</v>
      </c>
      <c r="R32" s="265" t="s">
        <v>20</v>
      </c>
      <c r="S32" s="30" t="s">
        <v>21</v>
      </c>
      <c r="T32" s="30" t="s">
        <v>22</v>
      </c>
      <c r="U32" s="30" t="s">
        <v>23</v>
      </c>
      <c r="V32" s="30" t="s">
        <v>24</v>
      </c>
      <c r="W32" s="30" t="s">
        <v>25</v>
      </c>
      <c r="X32" s="30" t="s">
        <v>26</v>
      </c>
      <c r="Y32" s="30" t="s">
        <v>27</v>
      </c>
      <c r="Z32" s="30" t="s">
        <v>28</v>
      </c>
      <c r="AA32" s="30" t="s">
        <v>29</v>
      </c>
      <c r="AB32" s="30" t="s">
        <v>30</v>
      </c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</row>
    <row r="33" spans="1:66" s="46" customFormat="1" ht="18.5" hidden="1" thickBot="1" x14ac:dyDescent="0.45">
      <c r="A33" s="44" t="s">
        <v>93</v>
      </c>
      <c r="C33" s="43"/>
      <c r="D33" s="43"/>
      <c r="E33" s="43"/>
      <c r="F33" s="43"/>
      <c r="G33" s="43"/>
      <c r="H33" s="43"/>
      <c r="I33" s="45">
        <f t="shared" ref="I33:AB33" si="10">SUM(I21:I30)</f>
        <v>0</v>
      </c>
      <c r="J33" s="45">
        <f t="shared" si="10"/>
        <v>0</v>
      </c>
      <c r="K33" s="45">
        <f t="shared" si="10"/>
        <v>0</v>
      </c>
      <c r="L33" s="45">
        <f t="shared" si="10"/>
        <v>0</v>
      </c>
      <c r="M33" s="45">
        <f t="shared" si="10"/>
        <v>0</v>
      </c>
      <c r="N33" s="45">
        <f t="shared" si="10"/>
        <v>0</v>
      </c>
      <c r="O33" s="45">
        <f t="shared" si="10"/>
        <v>0</v>
      </c>
      <c r="P33" s="45">
        <f t="shared" si="10"/>
        <v>0</v>
      </c>
      <c r="Q33" s="45">
        <f t="shared" si="10"/>
        <v>0</v>
      </c>
      <c r="R33" s="292">
        <f t="shared" si="10"/>
        <v>0</v>
      </c>
      <c r="S33" s="45">
        <f t="shared" si="10"/>
        <v>0</v>
      </c>
      <c r="T33" s="45">
        <f t="shared" si="10"/>
        <v>0</v>
      </c>
      <c r="U33" s="45">
        <f t="shared" si="10"/>
        <v>0</v>
      </c>
      <c r="V33" s="45">
        <f t="shared" si="10"/>
        <v>0</v>
      </c>
      <c r="W33" s="45">
        <f t="shared" si="10"/>
        <v>0</v>
      </c>
      <c r="X33" s="45">
        <f t="shared" si="10"/>
        <v>0</v>
      </c>
      <c r="Y33" s="45">
        <f t="shared" si="10"/>
        <v>0</v>
      </c>
      <c r="Z33" s="45">
        <f t="shared" si="10"/>
        <v>0</v>
      </c>
      <c r="AA33" s="45">
        <f t="shared" si="10"/>
        <v>0</v>
      </c>
      <c r="AB33" s="45">
        <f t="shared" si="10"/>
        <v>0</v>
      </c>
    </row>
    <row r="34" spans="1:66" s="54" customFormat="1" hidden="1" x14ac:dyDescent="0.35">
      <c r="A34" s="36"/>
      <c r="C34" s="121"/>
      <c r="R34" s="265"/>
    </row>
    <row r="35" spans="1:66" s="54" customFormat="1" x14ac:dyDescent="0.35">
      <c r="A35" s="36"/>
      <c r="C35" s="121"/>
      <c r="H35" s="26"/>
      <c r="K35" s="26"/>
      <c r="R35" s="265"/>
    </row>
    <row r="36" spans="1:66" s="117" customFormat="1" ht="20" x14ac:dyDescent="0.4">
      <c r="A36" s="185" t="s">
        <v>430</v>
      </c>
      <c r="C36" s="186"/>
      <c r="R36" s="293"/>
    </row>
    <row r="37" spans="1:66" s="54" customFormat="1" x14ac:dyDescent="0.35">
      <c r="F37" s="81"/>
      <c r="G37" s="81"/>
      <c r="H37" s="54" t="s">
        <v>143</v>
      </c>
      <c r="I37" s="54" t="s">
        <v>144</v>
      </c>
      <c r="J37" s="54" t="s">
        <v>145</v>
      </c>
      <c r="K37" s="54" t="s">
        <v>146</v>
      </c>
      <c r="L37" s="54" t="s">
        <v>147</v>
      </c>
      <c r="M37" s="54" t="s">
        <v>148</v>
      </c>
      <c r="N37" s="74" t="s">
        <v>149</v>
      </c>
      <c r="O37" s="54" t="s">
        <v>150</v>
      </c>
      <c r="P37" s="54" t="s">
        <v>151</v>
      </c>
      <c r="Q37" s="54" t="s">
        <v>152</v>
      </c>
      <c r="R37" s="265" t="s">
        <v>153</v>
      </c>
      <c r="S37" s="54" t="s">
        <v>154</v>
      </c>
      <c r="T37" s="54" t="s">
        <v>155</v>
      </c>
      <c r="U37" s="54" t="s">
        <v>156</v>
      </c>
      <c r="V37" s="54" t="s">
        <v>157</v>
      </c>
      <c r="W37" s="54" t="s">
        <v>158</v>
      </c>
      <c r="X37" s="54" t="s">
        <v>159</v>
      </c>
      <c r="Y37" s="54" t="s">
        <v>160</v>
      </c>
      <c r="Z37" s="54" t="s">
        <v>161</v>
      </c>
      <c r="AA37" s="54" t="s">
        <v>162</v>
      </c>
      <c r="AB37" s="54" t="s">
        <v>163</v>
      </c>
      <c r="AC37" s="54" t="s">
        <v>164</v>
      </c>
      <c r="AD37" s="54" t="s">
        <v>165</v>
      </c>
      <c r="AE37" s="54" t="s">
        <v>166</v>
      </c>
      <c r="AF37" s="54" t="s">
        <v>167</v>
      </c>
      <c r="AG37" s="54" t="s">
        <v>168</v>
      </c>
      <c r="AH37" s="54" t="s">
        <v>169</v>
      </c>
      <c r="AI37" s="54" t="s">
        <v>170</v>
      </c>
      <c r="AJ37" s="54" t="s">
        <v>171</v>
      </c>
      <c r="AK37" s="54" t="s">
        <v>172</v>
      </c>
      <c r="AL37" s="54" t="s">
        <v>11</v>
      </c>
      <c r="AM37" s="54" t="s">
        <v>12</v>
      </c>
      <c r="AN37" s="54" t="s">
        <v>13</v>
      </c>
      <c r="AO37" s="54" t="s">
        <v>14</v>
      </c>
      <c r="AP37" s="54" t="s">
        <v>15</v>
      </c>
      <c r="AQ37" s="54" t="s">
        <v>16</v>
      </c>
      <c r="AR37" s="54" t="s">
        <v>17</v>
      </c>
      <c r="AS37" s="54" t="s">
        <v>18</v>
      </c>
      <c r="AT37" s="54" t="s">
        <v>19</v>
      </c>
      <c r="AU37" s="54" t="s">
        <v>20</v>
      </c>
      <c r="AV37" s="54" t="s">
        <v>21</v>
      </c>
      <c r="AW37" s="54" t="s">
        <v>22</v>
      </c>
      <c r="AX37" s="54" t="s">
        <v>23</v>
      </c>
      <c r="AY37" s="54" t="s">
        <v>24</v>
      </c>
      <c r="AZ37" s="54" t="s">
        <v>25</v>
      </c>
      <c r="BA37" s="54" t="s">
        <v>26</v>
      </c>
      <c r="BB37" s="54" t="s">
        <v>27</v>
      </c>
      <c r="BC37" s="54" t="s">
        <v>28</v>
      </c>
      <c r="BD37" s="54" t="s">
        <v>29</v>
      </c>
      <c r="BE37" s="54" t="s">
        <v>30</v>
      </c>
      <c r="BF37" s="54" t="s">
        <v>173</v>
      </c>
      <c r="BG37" s="54" t="s">
        <v>174</v>
      </c>
      <c r="BH37" s="54" t="s">
        <v>175</v>
      </c>
      <c r="BI37" s="54" t="s">
        <v>176</v>
      </c>
      <c r="BJ37" s="54" t="s">
        <v>177</v>
      </c>
      <c r="BK37" s="54" t="s">
        <v>178</v>
      </c>
      <c r="BL37" s="54" t="s">
        <v>179</v>
      </c>
      <c r="BM37" s="54" t="s">
        <v>180</v>
      </c>
      <c r="BN37" s="54" t="s">
        <v>181</v>
      </c>
    </row>
    <row r="39" spans="1:66" s="169" customFormat="1" ht="15.5" x14ac:dyDescent="0.35">
      <c r="A39" s="232" t="s">
        <v>475</v>
      </c>
      <c r="B39" s="168" t="s">
        <v>476</v>
      </c>
      <c r="C39" s="168"/>
      <c r="H39" s="167">
        <f>'CAR - HANPP, Grazing Demand'!H31</f>
        <v>831341.25</v>
      </c>
      <c r="I39" s="167">
        <f>'CAR - HANPP, Grazing Demand'!I31</f>
        <v>833873.5</v>
      </c>
      <c r="J39" s="167">
        <f>'CAR - HANPP, Grazing Demand'!J31</f>
        <v>853608.25</v>
      </c>
      <c r="K39" s="167">
        <f>'CAR - HANPP, Grazing Demand'!K31</f>
        <v>880968.5</v>
      </c>
      <c r="L39" s="167">
        <f>'CAR - HANPP, Grazing Demand'!L31</f>
        <v>924302</v>
      </c>
      <c r="M39" s="167">
        <f>'CAR - HANPP, Grazing Demand'!M31</f>
        <v>1017813.3</v>
      </c>
      <c r="N39" s="167">
        <f>'CAR - HANPP, Grazing Demand'!N31</f>
        <v>1108061.5</v>
      </c>
      <c r="O39" s="167">
        <f>'CAR - HANPP, Grazing Demand'!O31</f>
        <v>1195489.5</v>
      </c>
      <c r="P39" s="167">
        <f>'CAR - HANPP, Grazing Demand'!P31</f>
        <v>1253650</v>
      </c>
      <c r="Q39" s="167">
        <f>'CAR - HANPP, Grazing Demand'!Q31</f>
        <v>1348662.7</v>
      </c>
      <c r="R39" s="294">
        <f>'CAR - HANPP, Grazing Demand'!R31</f>
        <v>1423998.5</v>
      </c>
      <c r="S39" s="167">
        <f>'CAR - HANPP, Grazing Demand'!S31</f>
        <v>1524324.5</v>
      </c>
      <c r="T39" s="167">
        <f>'CAR - HANPP, Grazing Demand'!T31</f>
        <v>1615666.9</v>
      </c>
      <c r="U39" s="167">
        <f>'CAR - HANPP, Grazing Demand'!U31</f>
        <v>1696978.709</v>
      </c>
      <c r="V39" s="167">
        <f>'CAR - HANPP, Grazing Demand'!V31</f>
        <v>1731357.25</v>
      </c>
      <c r="W39" s="167">
        <f>'CAR - HANPP, Grazing Demand'!W31</f>
        <v>1799347</v>
      </c>
      <c r="X39" s="167">
        <f>'CAR - HANPP, Grazing Demand'!X31</f>
        <v>1978306.5</v>
      </c>
      <c r="Y39" s="167">
        <f>'CAR - HANPP, Grazing Demand'!Y31</f>
        <v>2258906.75</v>
      </c>
      <c r="Z39" s="167">
        <f>'CAR - HANPP, Grazing Demand'!Z31</f>
        <v>2988230</v>
      </c>
      <c r="AA39" s="167">
        <f>'CAR - HANPP, Grazing Demand'!AA31</f>
        <v>3220418</v>
      </c>
      <c r="AB39" s="167">
        <f>'CAR - HANPP, Grazing Demand'!AB31</f>
        <v>3310246.25</v>
      </c>
      <c r="AC39" s="167">
        <f>'CAR - HANPP, Grazing Demand'!AC31</f>
        <v>3542097.15</v>
      </c>
      <c r="AD39" s="167">
        <f>'CAR - HANPP, Grazing Demand'!AD31</f>
        <v>4023030.1359999995</v>
      </c>
      <c r="AE39" s="167">
        <f>'CAR - HANPP, Grazing Demand'!AE31</f>
        <v>3866964.4275000002</v>
      </c>
      <c r="AF39" s="167">
        <f>'CAR - HANPP, Grazing Demand'!AF31</f>
        <v>4019558.6535</v>
      </c>
      <c r="AG39" s="167">
        <f>'CAR - HANPP, Grazing Demand'!AG31</f>
        <v>4187032.45</v>
      </c>
      <c r="AH39" s="167">
        <f>'CAR - HANPP, Grazing Demand'!AH31</f>
        <v>4213768.4350000005</v>
      </c>
      <c r="AI39" s="167">
        <f>'CAR - HANPP, Grazing Demand'!AI31</f>
        <v>4360925.6629999997</v>
      </c>
      <c r="AJ39" s="167">
        <f>'CAR - HANPP, Grazing Demand'!AJ31</f>
        <v>4564273.8862500004</v>
      </c>
      <c r="AK39" s="167">
        <f>'CAR - HANPP, Grazing Demand'!AK31</f>
        <v>4728601.3504999997</v>
      </c>
      <c r="AL39" s="167">
        <f>'CAR - HANPP, Grazing Demand'!AL31</f>
        <v>5124542.3255000003</v>
      </c>
      <c r="AM39" s="167">
        <f>'CAR - HANPP, Grazing Demand'!AM31</f>
        <v>5155819.5107500004</v>
      </c>
      <c r="AN39" s="167">
        <f>'CAR - HANPP, Grazing Demand'!AN31</f>
        <v>5175442.3</v>
      </c>
      <c r="AO39" s="167">
        <f>'CAR - HANPP, Grazing Demand'!AO31</f>
        <v>5311871.4749999996</v>
      </c>
      <c r="AP39" s="167">
        <f>'CAR - HANPP, Grazing Demand'!AP31</f>
        <v>5452253.1500000004</v>
      </c>
      <c r="AQ39" s="167">
        <f>'CAR - HANPP, Grazing Demand'!AQ31</f>
        <v>5600471.245000001</v>
      </c>
      <c r="AR39" s="167">
        <f>'CAR - HANPP, Grazing Demand'!AR31</f>
        <v>5749214.5</v>
      </c>
      <c r="AS39" s="167">
        <f>'CAR - HANPP, Grazing Demand'!AS31</f>
        <v>5899216.3499999996</v>
      </c>
      <c r="AT39" s="167">
        <f>'CAR - HANPP, Grazing Demand'!AT31</f>
        <v>6052461.5</v>
      </c>
      <c r="AU39" s="167">
        <f>'CAR - HANPP, Grazing Demand'!AU31</f>
        <v>6210603</v>
      </c>
      <c r="AV39" s="167">
        <f>'CAR - HANPP, Grazing Demand'!AV31</f>
        <v>6379073.5</v>
      </c>
      <c r="AW39" s="167">
        <f>'CAR - HANPP, Grazing Demand'!AW31</f>
        <v>6550544.6500000004</v>
      </c>
      <c r="AX39" s="167">
        <f>'CAR - HANPP, Grazing Demand'!AX31</f>
        <v>6726524.25</v>
      </c>
      <c r="AY39" s="167">
        <f>'CAR - HANPP, Grazing Demand'!AY31</f>
        <v>6890116.25</v>
      </c>
      <c r="AZ39" s="167">
        <f>'CAR - HANPP, Grazing Demand'!AZ31</f>
        <v>7074430</v>
      </c>
      <c r="BA39" s="167">
        <f>'CAR - HANPP, Grazing Demand'!BA31</f>
        <v>7301323.5</v>
      </c>
      <c r="BB39" s="167">
        <f>'CAR - HANPP, Grazing Demand'!BB31</f>
        <v>7815385.75</v>
      </c>
      <c r="BC39" s="167">
        <f>'CAR - HANPP, Grazing Demand'!BC31</f>
        <v>7744625.25</v>
      </c>
      <c r="BD39" s="167">
        <f>'CAR - HANPP, Grazing Demand'!BD31</f>
        <v>7963085.25</v>
      </c>
      <c r="BE39" s="167">
        <f>'CAR - HANPP, Grazing Demand'!BE31</f>
        <v>8189983.75</v>
      </c>
      <c r="BF39" s="167">
        <f>'CAR - HANPP, Grazing Demand'!BF31</f>
        <v>8913938</v>
      </c>
      <c r="BG39" s="167">
        <f>'CAR - HANPP, Grazing Demand'!BG31</f>
        <v>9040662.5</v>
      </c>
      <c r="BH39" s="167">
        <f>'CAR - HANPP, Grazing Demand'!BH31</f>
        <v>9130425</v>
      </c>
      <c r="BI39" s="167">
        <f>'CAR - HANPP, Grazing Demand'!BI31</f>
        <v>9223033.9000000004</v>
      </c>
      <c r="BJ39" s="167">
        <f>'CAR - HANPP, Grazing Demand'!BJ31</f>
        <v>9402504.3242499977</v>
      </c>
      <c r="BK39" s="167">
        <f>'CAR - HANPP, Grazing Demand'!BK31</f>
        <v>9757039.3289999999</v>
      </c>
      <c r="BL39" s="167">
        <f>'CAR - HANPP, Grazing Demand'!BL31</f>
        <v>9893363.0930000003</v>
      </c>
      <c r="BM39" s="167">
        <f>'CAR - HANPP, Grazing Demand'!BM31</f>
        <v>10100525.572999999</v>
      </c>
      <c r="BN39" s="167">
        <f>'CAR - HANPP, Grazing Demand'!BN31</f>
        <v>10309392.953</v>
      </c>
    </row>
    <row r="40" spans="1:66" s="169" customFormat="1" ht="15.5" x14ac:dyDescent="0.35">
      <c r="A40" s="168"/>
      <c r="B40" s="168"/>
      <c r="C40" s="168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94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</row>
    <row r="41" spans="1:66" s="54" customFormat="1" x14ac:dyDescent="0.35">
      <c r="A41" s="36"/>
      <c r="C41" s="121"/>
      <c r="R41" s="265"/>
    </row>
    <row r="42" spans="1:66" s="157" customFormat="1" ht="15.5" x14ac:dyDescent="0.35">
      <c r="A42" s="261" t="s">
        <v>473</v>
      </c>
      <c r="B42" s="157" t="s">
        <v>474</v>
      </c>
      <c r="C42" s="50"/>
      <c r="R42" s="295"/>
    </row>
    <row r="43" spans="1:66" s="54" customFormat="1" x14ac:dyDescent="0.35">
      <c r="A43" s="262"/>
      <c r="C43" s="121"/>
      <c r="R43" s="265"/>
    </row>
    <row r="44" spans="1:66" s="112" customFormat="1" x14ac:dyDescent="0.35">
      <c r="A44" s="233" t="s">
        <v>471</v>
      </c>
      <c r="B44" s="112" t="s">
        <v>472</v>
      </c>
      <c r="C44" s="181"/>
      <c r="D44" s="181"/>
      <c r="F44" s="181"/>
      <c r="G44" s="134"/>
      <c r="H44" s="183">
        <f>'CAR - HANPP, Crops Residue'!H79</f>
        <v>140421.59849999999</v>
      </c>
      <c r="I44" s="183">
        <f>'CAR - HANPP, Crops Residue'!I79</f>
        <v>154972.54312500003</v>
      </c>
      <c r="J44" s="183">
        <f>'CAR - HANPP, Crops Residue'!J79</f>
        <v>151658.73487499999</v>
      </c>
      <c r="K44" s="183">
        <f>'CAR - HANPP, Crops Residue'!K79</f>
        <v>153686.26912499999</v>
      </c>
      <c r="L44" s="183">
        <f>'CAR - HANPP, Crops Residue'!L79</f>
        <v>159953.33212499999</v>
      </c>
      <c r="M44" s="183">
        <f>'CAR - HANPP, Crops Residue'!M79</f>
        <v>173325.435375</v>
      </c>
      <c r="N44" s="183">
        <f>'CAR - HANPP, Crops Residue'!N79</f>
        <v>187452.06599999999</v>
      </c>
      <c r="O44" s="183">
        <f>'CAR - HANPP, Crops Residue'!O79</f>
        <v>189179.11125000002</v>
      </c>
      <c r="P44" s="183">
        <f>'CAR - HANPP, Crops Residue'!P79</f>
        <v>225252.203415</v>
      </c>
      <c r="Q44" s="183">
        <f>'CAR - HANPP, Crops Residue'!Q79</f>
        <v>224449.05221999998</v>
      </c>
      <c r="R44" s="296">
        <f>'CAR - HANPP, Crops Residue'!R79</f>
        <v>226558.84802999999</v>
      </c>
      <c r="S44" s="183">
        <f>'CAR - HANPP, Crops Residue'!S79</f>
        <v>264047.85975</v>
      </c>
      <c r="T44" s="183">
        <f>'CAR - HANPP, Crops Residue'!T79</f>
        <v>267845.52862500004</v>
      </c>
      <c r="U44" s="183">
        <f>'CAR - HANPP, Crops Residue'!U79</f>
        <v>275160.75662624999</v>
      </c>
      <c r="V44" s="183">
        <f>'CAR - HANPP, Crops Residue'!V79</f>
        <v>298956.84355125</v>
      </c>
      <c r="W44" s="183">
        <f>'CAR - HANPP, Crops Residue'!W79</f>
        <v>297328.20187499997</v>
      </c>
      <c r="X44" s="183">
        <f>'CAR - HANPP, Crops Residue'!X79</f>
        <v>280633.36499999999</v>
      </c>
      <c r="Y44" s="183">
        <f>'CAR - HANPP, Crops Residue'!Y79</f>
        <v>257476.33662374999</v>
      </c>
      <c r="Z44" s="183">
        <f>'CAR - HANPP, Crops Residue'!Z79</f>
        <v>259676.13792374998</v>
      </c>
      <c r="AA44" s="183">
        <f>'CAR - HANPP, Crops Residue'!AA79</f>
        <v>257764.90296749998</v>
      </c>
      <c r="AB44" s="183">
        <f>'CAR - HANPP, Crops Residue'!AB79</f>
        <v>261893.83553625</v>
      </c>
      <c r="AC44" s="183">
        <f>'CAR - HANPP, Crops Residue'!AC79</f>
        <v>268484.39977499994</v>
      </c>
      <c r="AD44" s="183">
        <f>'CAR - HANPP, Crops Residue'!AD79</f>
        <v>260230.65819000002</v>
      </c>
      <c r="AE44" s="183">
        <f>'CAR - HANPP, Crops Residue'!AE79</f>
        <v>244637.45482499999</v>
      </c>
      <c r="AF44" s="183">
        <f>'CAR - HANPP, Crops Residue'!AF79</f>
        <v>251399.89835999999</v>
      </c>
      <c r="AG44" s="183">
        <f>'CAR - HANPP, Crops Residue'!AG79</f>
        <v>288358.01931</v>
      </c>
      <c r="AH44" s="183">
        <f>'CAR - HANPP, Crops Residue'!AH79</f>
        <v>249706.66672874999</v>
      </c>
      <c r="AI44" s="183">
        <f>'CAR - HANPP, Crops Residue'!AI79</f>
        <v>264657.9800175</v>
      </c>
      <c r="AJ44" s="183">
        <f>'CAR - HANPP, Crops Residue'!AJ79</f>
        <v>256564.54089</v>
      </c>
      <c r="AK44" s="183">
        <f>'CAR - HANPP, Crops Residue'!AK79</f>
        <v>240964.15084500003</v>
      </c>
      <c r="AL44" s="183">
        <f>'CAR - HANPP, Crops Residue'!AL79</f>
        <v>214456.1146425</v>
      </c>
      <c r="AM44" s="183">
        <f>'CAR - HANPP, Crops Residue'!AM79</f>
        <v>204867.46067999999</v>
      </c>
      <c r="AN44" s="183">
        <f>'CAR - HANPP, Crops Residue'!AN79</f>
        <v>188320.86758249998</v>
      </c>
      <c r="AO44" s="183">
        <f>'CAR - HANPP, Crops Residue'!AO79</f>
        <v>197272.73053499998</v>
      </c>
      <c r="AP44" s="183">
        <f>'CAR - HANPP, Crops Residue'!AP79</f>
        <v>190580.79935625001</v>
      </c>
      <c r="AQ44" s="183">
        <f>'CAR - HANPP, Crops Residue'!AQ79</f>
        <v>205877.65256249998</v>
      </c>
      <c r="AR44" s="183">
        <f>'CAR - HANPP, Crops Residue'!AR79</f>
        <v>216417.67942125001</v>
      </c>
      <c r="AS44" s="183">
        <f>'CAR - HANPP, Crops Residue'!AS79</f>
        <v>219926.76374249998</v>
      </c>
      <c r="AT44" s="183">
        <f>'CAR - HANPP, Crops Residue'!AT79</f>
        <v>210837.07912124999</v>
      </c>
      <c r="AU44" s="183">
        <f>'CAR - HANPP, Crops Residue'!AU79</f>
        <v>204319.87087499999</v>
      </c>
      <c r="AV44" s="183">
        <f>'CAR - HANPP, Crops Residue'!AV79</f>
        <v>223073.14864874998</v>
      </c>
      <c r="AW44" s="183">
        <f>'CAR - HANPP, Crops Residue'!AW79</f>
        <v>218310.55949999997</v>
      </c>
      <c r="AX44" s="183">
        <f>'CAR - HANPP, Crops Residue'!AX79</f>
        <v>214526.61457500001</v>
      </c>
      <c r="AY44" s="183">
        <f>'CAR - HANPP, Crops Residue'!AY79</f>
        <v>219703.423725</v>
      </c>
      <c r="AZ44" s="183">
        <f>'CAR - HANPP, Crops Residue'!AZ79</f>
        <v>220394.47605</v>
      </c>
      <c r="BA44" s="183">
        <f>'CAR - HANPP, Crops Residue'!BA79</f>
        <v>220617.67800000001</v>
      </c>
      <c r="BB44" s="183">
        <f>'CAR - HANPP, Crops Residue'!BB79</f>
        <v>226836.03846374998</v>
      </c>
      <c r="BC44" s="183">
        <f>'CAR - HANPP, Crops Residue'!BC79</f>
        <v>218554.80528</v>
      </c>
      <c r="BD44" s="183">
        <f>'CAR - HANPP, Crops Residue'!BD79</f>
        <v>224388.88512000002</v>
      </c>
      <c r="BE44" s="183">
        <f>'CAR - HANPP, Crops Residue'!BE79</f>
        <v>202846.24992</v>
      </c>
      <c r="BF44" s="183">
        <f>'CAR - HANPP, Crops Residue'!BF79</f>
        <v>213058.62544124998</v>
      </c>
      <c r="BG44" s="183">
        <f>'CAR - HANPP, Crops Residue'!BG79</f>
        <v>212847.24613499999</v>
      </c>
      <c r="BH44" s="183">
        <f>'CAR - HANPP, Crops Residue'!BH79</f>
        <v>196559.20137</v>
      </c>
      <c r="BI44" s="183">
        <f>'CAR - HANPP, Crops Residue'!BI79</f>
        <v>165710.80386750001</v>
      </c>
      <c r="BJ44" s="183">
        <f>'CAR - HANPP, Crops Residue'!BJ79</f>
        <v>162217.58473124998</v>
      </c>
      <c r="BK44" s="183">
        <f>'CAR - HANPP, Crops Residue'!BK79</f>
        <v>169562.90596875001</v>
      </c>
      <c r="BL44" s="183">
        <f>'CAR - HANPP, Crops Residue'!BL79</f>
        <v>174943.27152000001</v>
      </c>
      <c r="BM44" s="183">
        <f>'CAR - HANPP, Crops Residue'!BM79</f>
        <v>176509.56480374999</v>
      </c>
      <c r="BN44" s="183">
        <f>'CAR - HANPP, Crops Residue'!BN79</f>
        <v>165665.44668000002</v>
      </c>
    </row>
    <row r="45" spans="1:66" s="172" customFormat="1" ht="15.5" x14ac:dyDescent="0.35">
      <c r="A45" s="263"/>
      <c r="B45" s="187"/>
      <c r="G45" s="131"/>
      <c r="R45" s="297"/>
    </row>
    <row r="46" spans="1:66" s="112" customFormat="1" x14ac:dyDescent="0.35">
      <c r="A46" s="233" t="s">
        <v>469</v>
      </c>
      <c r="B46" s="112" t="s">
        <v>470</v>
      </c>
      <c r="C46" s="181"/>
      <c r="D46" s="181"/>
      <c r="F46" s="181"/>
      <c r="G46" s="134"/>
      <c r="H46" s="183">
        <f>'CAR - HANPP, Fodder Crops'!H35</f>
        <v>9822.0849999999991</v>
      </c>
      <c r="I46" s="183">
        <f>'CAR - HANPP, Fodder Crops'!I35</f>
        <v>10547.775600000001</v>
      </c>
      <c r="J46" s="183">
        <f>'CAR - HANPP, Fodder Crops'!J35</f>
        <v>10117.5244</v>
      </c>
      <c r="K46" s="183">
        <f>'CAR - HANPP, Fodder Crops'!K35</f>
        <v>9867.5980999999992</v>
      </c>
      <c r="L46" s="183">
        <f>'CAR - HANPP, Fodder Crops'!L35</f>
        <v>9774.1714000000011</v>
      </c>
      <c r="M46" s="183">
        <f>'CAR - HANPP, Fodder Crops'!M35</f>
        <v>10331.325800000001</v>
      </c>
      <c r="N46" s="183">
        <f>'CAR - HANPP, Fodder Crops'!N35</f>
        <v>12948.270900000001</v>
      </c>
      <c r="O46" s="183">
        <f>'CAR - HANPP, Fodder Crops'!O35</f>
        <v>12646.6662</v>
      </c>
      <c r="P46" s="183">
        <f>'CAR - HANPP, Fodder Crops'!P35</f>
        <v>12009.3968</v>
      </c>
      <c r="Q46" s="183">
        <f>'CAR - HANPP, Fodder Crops'!Q35</f>
        <v>13505.038399999999</v>
      </c>
      <c r="R46" s="296">
        <f>'CAR - HANPP, Fodder Crops'!R35</f>
        <v>13730.637999999999</v>
      </c>
      <c r="S46" s="183">
        <f>'CAR - HANPP, Fodder Crops'!S35</f>
        <v>13646.8652</v>
      </c>
      <c r="T46" s="183">
        <f>'CAR - HANPP, Fodder Crops'!T35</f>
        <v>13276.105599999999</v>
      </c>
      <c r="U46" s="183">
        <f>'CAR - HANPP, Fodder Crops'!U35</f>
        <v>19240.293000000001</v>
      </c>
      <c r="V46" s="183">
        <f>'CAR - HANPP, Fodder Crops'!V35</f>
        <v>16160.597600000001</v>
      </c>
      <c r="W46" s="183">
        <f>'CAR - HANPP, Fodder Crops'!W35</f>
        <v>18328.440399999999</v>
      </c>
      <c r="X46" s="183">
        <f>'CAR - HANPP, Fodder Crops'!X35</f>
        <v>18689.0056</v>
      </c>
      <c r="Y46" s="183">
        <f>'CAR - HANPP, Fodder Crops'!Y35</f>
        <v>18298.3282</v>
      </c>
      <c r="Z46" s="183">
        <f>'CAR - HANPP, Fodder Crops'!Z35</f>
        <v>20637.570200000002</v>
      </c>
      <c r="AA46" s="183">
        <f>'CAR - HANPP, Fodder Crops'!AA35</f>
        <v>21422.431800000002</v>
      </c>
      <c r="AB46" s="183">
        <f>'CAR - HANPP, Fodder Crops'!AB35</f>
        <v>21033.692999999999</v>
      </c>
      <c r="AC46" s="183">
        <f>'CAR - HANPP, Fodder Crops'!AC35</f>
        <v>22015.306400000001</v>
      </c>
      <c r="AD46" s="183">
        <f>'CAR - HANPP, Fodder Crops'!AD35</f>
        <v>21918.573099999998</v>
      </c>
      <c r="AE46" s="183">
        <f>'CAR - HANPP, Fodder Crops'!AE35</f>
        <v>18449.5016</v>
      </c>
      <c r="AF46" s="183">
        <f>'CAR - HANPP, Fodder Crops'!AF35</f>
        <v>16514.609499999999</v>
      </c>
      <c r="AG46" s="183">
        <f>'CAR - HANPP, Fodder Crops'!AG35</f>
        <v>19104.972300000001</v>
      </c>
      <c r="AH46" s="183">
        <f>'CAR - HANPP, Fodder Crops'!AH35</f>
        <v>20337.9984</v>
      </c>
      <c r="AI46" s="183">
        <f>'CAR - HANPP, Fodder Crops'!AI35</f>
        <v>19978.120800000001</v>
      </c>
      <c r="AJ46" s="183">
        <f>'CAR - HANPP, Fodder Crops'!AJ35</f>
        <v>20711.5638</v>
      </c>
      <c r="AK46" s="183">
        <f>'CAR - HANPP, Fodder Crops'!AK35</f>
        <v>16903.993200000001</v>
      </c>
      <c r="AL46" s="183">
        <f>'CAR - HANPP, Fodder Crops'!AL35</f>
        <v>16707.73</v>
      </c>
      <c r="AM46" s="183">
        <f>'CAR - HANPP, Fodder Crops'!AM35</f>
        <v>17290.250199999999</v>
      </c>
      <c r="AN46" s="183">
        <f>'CAR - HANPP, Fodder Crops'!AN35</f>
        <v>16676.2006</v>
      </c>
      <c r="AO46" s="183">
        <f>'CAR - HANPP, Fodder Crops'!AO35</f>
        <v>18578.739799999999</v>
      </c>
      <c r="AP46" s="183">
        <f>'CAR - HANPP, Fodder Crops'!AP35</f>
        <v>17749.3014</v>
      </c>
      <c r="AQ46" s="183">
        <f>'CAR - HANPP, Fodder Crops'!AQ35</f>
        <v>20481.535200000002</v>
      </c>
      <c r="AR46" s="183">
        <f>'CAR - HANPP, Fodder Crops'!AR35</f>
        <v>22912.698400000001</v>
      </c>
      <c r="AS46" s="183">
        <f>'CAR - HANPP, Fodder Crops'!AS35</f>
        <v>22644.626</v>
      </c>
      <c r="AT46" s="183">
        <f>'CAR - HANPP, Fodder Crops'!AT35</f>
        <v>24461.210999999999</v>
      </c>
      <c r="AU46" s="183">
        <f>'CAR - HANPP, Fodder Crops'!AU35</f>
        <v>22909.65</v>
      </c>
      <c r="AV46" s="183">
        <f>'CAR - HANPP, Fodder Crops'!AV35</f>
        <v>25956.230599999999</v>
      </c>
      <c r="AW46" s="183">
        <f>'CAR - HANPP, Fodder Crops'!AW35</f>
        <v>25387.824000000001</v>
      </c>
      <c r="AX46" s="183">
        <f>'CAR - HANPP, Fodder Crops'!AX35</f>
        <v>24970.169199999997</v>
      </c>
      <c r="AY46" s="183">
        <f>'CAR - HANPP, Fodder Crops'!AY35</f>
        <v>25942.254999999997</v>
      </c>
      <c r="AZ46" s="183">
        <f>'CAR - HANPP, Fodder Crops'!AZ35</f>
        <v>26981.917800000003</v>
      </c>
      <c r="BA46" s="183">
        <f>'CAR - HANPP, Fodder Crops'!BA35</f>
        <v>27000.1898</v>
      </c>
      <c r="BB46" s="183">
        <f>'CAR - HANPP, Fodder Crops'!BB35</f>
        <v>28644.427000000003</v>
      </c>
      <c r="BC46" s="183">
        <f>'CAR - HANPP, Fodder Crops'!BC35</f>
        <v>29122.555400000001</v>
      </c>
      <c r="BD46" s="183">
        <f>'CAR - HANPP, Fodder Crops'!BD35</f>
        <v>30404.497800000001</v>
      </c>
      <c r="BE46" s="183">
        <f>'CAR - HANPP, Fodder Crops'!BE35</f>
        <v>27242.479700000004</v>
      </c>
      <c r="BF46" s="183">
        <f>'CAR - HANPP, Fodder Crops'!BF35</f>
        <v>30414.155699999999</v>
      </c>
      <c r="BG46" s="183">
        <f>'CAR - HANPP, Fodder Crops'!BG35</f>
        <v>28383.425200000001</v>
      </c>
      <c r="BH46" s="183">
        <f>'CAR - HANPP, Fodder Crops'!BH35</f>
        <v>30639.933399999998</v>
      </c>
      <c r="BI46" s="234" t="s">
        <v>205</v>
      </c>
      <c r="BJ46" s="234" t="s">
        <v>205</v>
      </c>
      <c r="BK46" s="234" t="s">
        <v>205</v>
      </c>
      <c r="BL46" s="234" t="s">
        <v>205</v>
      </c>
      <c r="BM46" s="234" t="s">
        <v>205</v>
      </c>
      <c r="BN46" s="234" t="s">
        <v>205</v>
      </c>
    </row>
    <row r="47" spans="1:66" s="112" customFormat="1" x14ac:dyDescent="0.35">
      <c r="A47" s="128"/>
      <c r="C47" s="121"/>
      <c r="R47" s="298"/>
    </row>
    <row r="48" spans="1:66" s="219" customFormat="1" x14ac:dyDescent="0.35">
      <c r="A48" s="280" t="s">
        <v>478</v>
      </c>
      <c r="B48" s="281" t="s">
        <v>351</v>
      </c>
      <c r="D48" s="282"/>
      <c r="E48" s="283"/>
      <c r="F48" s="284"/>
      <c r="G48" s="285"/>
      <c r="R48" s="298"/>
      <c r="AG48" s="219" t="s">
        <v>477</v>
      </c>
    </row>
    <row r="49" spans="1:66" s="93" customFormat="1" x14ac:dyDescent="0.35">
      <c r="A49" s="264"/>
      <c r="R49" s="299"/>
    </row>
    <row r="50" spans="1:66" s="57" customFormat="1" x14ac:dyDescent="0.35">
      <c r="A50" s="140" t="s">
        <v>428</v>
      </c>
      <c r="B50" s="134" t="s">
        <v>352</v>
      </c>
      <c r="C50" s="134"/>
      <c r="D50" s="27"/>
      <c r="E50" s="27"/>
      <c r="F50" s="27"/>
      <c r="G50" s="27"/>
      <c r="H50" s="166">
        <f>H44+H46</f>
        <v>150243.68349999998</v>
      </c>
      <c r="I50" s="166">
        <f t="shared" ref="I50:BH50" si="11">I44+I46</f>
        <v>165520.31872500002</v>
      </c>
      <c r="J50" s="166">
        <f t="shared" si="11"/>
        <v>161776.25927499999</v>
      </c>
      <c r="K50" s="166">
        <f t="shared" si="11"/>
        <v>163553.86722499999</v>
      </c>
      <c r="L50" s="166">
        <f t="shared" si="11"/>
        <v>169727.50352499998</v>
      </c>
      <c r="M50" s="166">
        <f t="shared" si="11"/>
        <v>183656.76117499999</v>
      </c>
      <c r="N50" s="166">
        <f t="shared" si="11"/>
        <v>200400.33689999999</v>
      </c>
      <c r="O50" s="166">
        <f t="shared" si="11"/>
        <v>201825.77745000002</v>
      </c>
      <c r="P50" s="166">
        <f t="shared" si="11"/>
        <v>237261.60021499998</v>
      </c>
      <c r="Q50" s="166">
        <f t="shared" si="11"/>
        <v>237954.09061999997</v>
      </c>
      <c r="R50" s="267">
        <f t="shared" si="11"/>
        <v>240289.48603</v>
      </c>
      <c r="S50" s="166">
        <f t="shared" si="11"/>
        <v>277694.72495</v>
      </c>
      <c r="T50" s="166">
        <f t="shared" si="11"/>
        <v>281121.63422500005</v>
      </c>
      <c r="U50" s="166">
        <f t="shared" si="11"/>
        <v>294401.04962624999</v>
      </c>
      <c r="V50" s="166">
        <f t="shared" si="11"/>
        <v>315117.44115124998</v>
      </c>
      <c r="W50" s="166">
        <f t="shared" si="11"/>
        <v>315656.64227499999</v>
      </c>
      <c r="X50" s="166">
        <f t="shared" si="11"/>
        <v>299322.37059999997</v>
      </c>
      <c r="Y50" s="166">
        <f t="shared" si="11"/>
        <v>275774.66482374998</v>
      </c>
      <c r="Z50" s="166">
        <f t="shared" si="11"/>
        <v>280313.70812375</v>
      </c>
      <c r="AA50" s="166">
        <f t="shared" si="11"/>
        <v>279187.3347675</v>
      </c>
      <c r="AB50" s="166">
        <f t="shared" si="11"/>
        <v>282927.52853625</v>
      </c>
      <c r="AC50" s="166">
        <f t="shared" si="11"/>
        <v>290499.70617499994</v>
      </c>
      <c r="AD50" s="166">
        <f t="shared" si="11"/>
        <v>282149.23129000003</v>
      </c>
      <c r="AE50" s="166">
        <f t="shared" si="11"/>
        <v>263086.95642499998</v>
      </c>
      <c r="AF50" s="166">
        <f t="shared" si="11"/>
        <v>267914.50786000001</v>
      </c>
      <c r="AG50" s="166">
        <f t="shared" si="11"/>
        <v>307462.99161000003</v>
      </c>
      <c r="AH50" s="166">
        <f t="shared" si="11"/>
        <v>270044.66512874997</v>
      </c>
      <c r="AI50" s="166">
        <f t="shared" si="11"/>
        <v>284636.10081749997</v>
      </c>
      <c r="AJ50" s="166">
        <f t="shared" si="11"/>
        <v>277276.10469000001</v>
      </c>
      <c r="AK50" s="166">
        <f t="shared" si="11"/>
        <v>257868.14404500002</v>
      </c>
      <c r="AL50" s="166">
        <f t="shared" si="11"/>
        <v>231163.84464250001</v>
      </c>
      <c r="AM50" s="166">
        <f t="shared" si="11"/>
        <v>222157.71088</v>
      </c>
      <c r="AN50" s="166">
        <f t="shared" si="11"/>
        <v>204997.06818249999</v>
      </c>
      <c r="AO50" s="166">
        <f t="shared" si="11"/>
        <v>215851.47033499999</v>
      </c>
      <c r="AP50" s="166">
        <f t="shared" si="11"/>
        <v>208330.10075625</v>
      </c>
      <c r="AQ50" s="166">
        <f t="shared" si="11"/>
        <v>226359.18776249999</v>
      </c>
      <c r="AR50" s="166">
        <f t="shared" si="11"/>
        <v>239330.37782125</v>
      </c>
      <c r="AS50" s="166">
        <f t="shared" si="11"/>
        <v>242571.38974249997</v>
      </c>
      <c r="AT50" s="166">
        <f t="shared" si="11"/>
        <v>235298.29012125</v>
      </c>
      <c r="AU50" s="166">
        <f t="shared" si="11"/>
        <v>227229.52087499999</v>
      </c>
      <c r="AV50" s="166">
        <f t="shared" si="11"/>
        <v>249029.37924874999</v>
      </c>
      <c r="AW50" s="166">
        <f t="shared" si="11"/>
        <v>243698.38349999997</v>
      </c>
      <c r="AX50" s="166">
        <f t="shared" si="11"/>
        <v>239496.78377500002</v>
      </c>
      <c r="AY50" s="166">
        <f t="shared" si="11"/>
        <v>245645.67872500001</v>
      </c>
      <c r="AZ50" s="166">
        <f t="shared" si="11"/>
        <v>247376.39384999999</v>
      </c>
      <c r="BA50" s="166">
        <f t="shared" si="11"/>
        <v>247617.86780000001</v>
      </c>
      <c r="BB50" s="166">
        <f t="shared" si="11"/>
        <v>255480.46546374998</v>
      </c>
      <c r="BC50" s="166">
        <f t="shared" si="11"/>
        <v>247677.36068000001</v>
      </c>
      <c r="BD50" s="166">
        <f t="shared" si="11"/>
        <v>254793.38292000003</v>
      </c>
      <c r="BE50" s="166">
        <f t="shared" si="11"/>
        <v>230088.72962</v>
      </c>
      <c r="BF50" s="166">
        <f t="shared" si="11"/>
        <v>243472.78114124999</v>
      </c>
      <c r="BG50" s="166">
        <f t="shared" si="11"/>
        <v>241230.67133499999</v>
      </c>
      <c r="BH50" s="166">
        <f t="shared" si="11"/>
        <v>227199.13477</v>
      </c>
      <c r="BI50" s="236" t="s">
        <v>256</v>
      </c>
      <c r="BJ50" s="236" t="s">
        <v>256</v>
      </c>
      <c r="BK50" s="236" t="s">
        <v>256</v>
      </c>
      <c r="BL50" s="236" t="s">
        <v>256</v>
      </c>
      <c r="BM50" s="236" t="s">
        <v>256</v>
      </c>
      <c r="BN50" s="236" t="s">
        <v>256</v>
      </c>
    </row>
    <row r="51" spans="1:66" s="54" customFormat="1" x14ac:dyDescent="0.35">
      <c r="A51" s="179"/>
      <c r="B51" s="121"/>
      <c r="C51" s="121"/>
      <c r="R51" s="265"/>
      <c r="BI51" s="55"/>
      <c r="BJ51" s="55"/>
      <c r="BK51" s="55"/>
      <c r="BL51" s="55"/>
      <c r="BM51" s="55"/>
      <c r="BN51" s="55"/>
    </row>
    <row r="52" spans="1:66" s="63" customFormat="1" ht="18.5" thickBot="1" x14ac:dyDescent="0.45">
      <c r="A52" s="44" t="s">
        <v>429</v>
      </c>
      <c r="B52" s="44" t="s">
        <v>112</v>
      </c>
      <c r="C52" s="44"/>
      <c r="D52" s="44"/>
      <c r="E52" s="44"/>
      <c r="F52" s="44"/>
      <c r="G52" s="44"/>
      <c r="H52" s="195">
        <f>IF(H39-H50&gt;0, H39-H50, 0)</f>
        <v>681097.56649999996</v>
      </c>
      <c r="I52" s="195">
        <f>IF(I39-I50&gt;0, I39-I50, 0)</f>
        <v>668353.18127499998</v>
      </c>
      <c r="J52" s="195">
        <v>0</v>
      </c>
      <c r="K52" s="195">
        <v>0</v>
      </c>
      <c r="L52" s="195">
        <v>0</v>
      </c>
      <c r="M52" s="195">
        <f>IF(M39-M50&gt;0, M39-M50, 0)</f>
        <v>834156.53882500005</v>
      </c>
      <c r="N52" s="195">
        <f t="shared" ref="N52:BH52" si="12">IF(N39-N50&gt;0, N39-N50, 0)</f>
        <v>907661.16310000001</v>
      </c>
      <c r="O52" s="195">
        <f t="shared" si="12"/>
        <v>993663.72254999995</v>
      </c>
      <c r="P52" s="195">
        <f t="shared" si="12"/>
        <v>1016388.399785</v>
      </c>
      <c r="Q52" s="195">
        <f t="shared" si="12"/>
        <v>1110708.60938</v>
      </c>
      <c r="R52" s="300">
        <f t="shared" si="12"/>
        <v>1183709.01397</v>
      </c>
      <c r="S52" s="195">
        <f t="shared" si="12"/>
        <v>1246629.7750500001</v>
      </c>
      <c r="T52" s="195">
        <f t="shared" si="12"/>
        <v>1334545.2657749997</v>
      </c>
      <c r="U52" s="195">
        <f t="shared" si="12"/>
        <v>1402577.65937375</v>
      </c>
      <c r="V52" s="195">
        <f t="shared" si="12"/>
        <v>1416239.8088487501</v>
      </c>
      <c r="W52" s="195">
        <f t="shared" si="12"/>
        <v>1483690.357725</v>
      </c>
      <c r="X52" s="195">
        <f t="shared" si="12"/>
        <v>1678984.1294</v>
      </c>
      <c r="Y52" s="195">
        <f t="shared" si="12"/>
        <v>1983132.08517625</v>
      </c>
      <c r="Z52" s="195">
        <f t="shared" si="12"/>
        <v>2707916.2918762499</v>
      </c>
      <c r="AA52" s="195">
        <f t="shared" si="12"/>
        <v>2941230.6652325001</v>
      </c>
      <c r="AB52" s="195">
        <f t="shared" si="12"/>
        <v>3027318.7214637501</v>
      </c>
      <c r="AC52" s="195">
        <f t="shared" si="12"/>
        <v>3251597.443825</v>
      </c>
      <c r="AD52" s="195">
        <f t="shared" si="12"/>
        <v>3740880.9047099994</v>
      </c>
      <c r="AE52" s="195">
        <f t="shared" si="12"/>
        <v>3603877.4710750002</v>
      </c>
      <c r="AF52" s="195">
        <f t="shared" si="12"/>
        <v>3751644.1456399998</v>
      </c>
      <c r="AG52" s="195">
        <f t="shared" si="12"/>
        <v>3879569.4583900003</v>
      </c>
      <c r="AH52" s="195">
        <f t="shared" si="12"/>
        <v>3943723.7698712507</v>
      </c>
      <c r="AI52" s="195">
        <f t="shared" si="12"/>
        <v>4076289.5621824996</v>
      </c>
      <c r="AJ52" s="195">
        <f t="shared" si="12"/>
        <v>4286997.78156</v>
      </c>
      <c r="AK52" s="195">
        <f t="shared" si="12"/>
        <v>4470733.2064549997</v>
      </c>
      <c r="AL52" s="195">
        <f t="shared" si="12"/>
        <v>4893378.4808574999</v>
      </c>
      <c r="AM52" s="195">
        <f t="shared" si="12"/>
        <v>4933661.7998700002</v>
      </c>
      <c r="AN52" s="195">
        <f t="shared" si="12"/>
        <v>4970445.2318174997</v>
      </c>
      <c r="AO52" s="195">
        <f t="shared" si="12"/>
        <v>5096020.0046649994</v>
      </c>
      <c r="AP52" s="195">
        <f t="shared" si="12"/>
        <v>5243923.0492437501</v>
      </c>
      <c r="AQ52" s="195">
        <f t="shared" si="12"/>
        <v>5374112.0572375013</v>
      </c>
      <c r="AR52" s="195">
        <f t="shared" si="12"/>
        <v>5509884.1221787501</v>
      </c>
      <c r="AS52" s="195">
        <f t="shared" si="12"/>
        <v>5656644.9602574995</v>
      </c>
      <c r="AT52" s="195">
        <f t="shared" si="12"/>
        <v>5817163.2098787501</v>
      </c>
      <c r="AU52" s="195">
        <f t="shared" si="12"/>
        <v>5983373.4791249996</v>
      </c>
      <c r="AV52" s="195">
        <f t="shared" si="12"/>
        <v>6130044.1207512496</v>
      </c>
      <c r="AW52" s="195">
        <f t="shared" si="12"/>
        <v>6306846.2665000008</v>
      </c>
      <c r="AX52" s="195">
        <f t="shared" si="12"/>
        <v>6487027.4662250001</v>
      </c>
      <c r="AY52" s="195">
        <f t="shared" si="12"/>
        <v>6644470.5712749995</v>
      </c>
      <c r="AZ52" s="195">
        <f t="shared" si="12"/>
        <v>6827053.6061500004</v>
      </c>
      <c r="BA52" s="195">
        <f t="shared" si="12"/>
        <v>7053705.6321999999</v>
      </c>
      <c r="BB52" s="195">
        <f t="shared" si="12"/>
        <v>7559905.2845362499</v>
      </c>
      <c r="BC52" s="195">
        <f t="shared" si="12"/>
        <v>7496947.8893200001</v>
      </c>
      <c r="BD52" s="195">
        <f t="shared" si="12"/>
        <v>7708291.8670800002</v>
      </c>
      <c r="BE52" s="195">
        <f t="shared" si="12"/>
        <v>7959895.0203799997</v>
      </c>
      <c r="BF52" s="195">
        <f t="shared" si="12"/>
        <v>8670465.2188587505</v>
      </c>
      <c r="BG52" s="195">
        <f t="shared" si="12"/>
        <v>8799431.8286649995</v>
      </c>
      <c r="BH52" s="195">
        <f t="shared" si="12"/>
        <v>8903225.8652299996</v>
      </c>
      <c r="BI52" s="237" t="s">
        <v>256</v>
      </c>
      <c r="BJ52" s="237" t="s">
        <v>256</v>
      </c>
      <c r="BK52" s="237" t="s">
        <v>256</v>
      </c>
      <c r="BL52" s="237" t="s">
        <v>256</v>
      </c>
      <c r="BM52" s="237" t="s">
        <v>256</v>
      </c>
      <c r="BN52" s="237" t="s">
        <v>256</v>
      </c>
    </row>
    <row r="53" spans="1:66" s="54" customFormat="1" ht="15" thickTop="1" x14ac:dyDescent="0.35">
      <c r="A53" s="36"/>
      <c r="C53" s="121"/>
      <c r="R53" s="265"/>
    </row>
    <row r="54" spans="1:66" ht="42.5" x14ac:dyDescent="0.35">
      <c r="A54" s="235" t="s">
        <v>479</v>
      </c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2F010-8024-45F2-8F4D-1D12F6077D26}">
  <sheetPr>
    <tabColor theme="9" tint="0.59999389629810485"/>
  </sheetPr>
  <dimension ref="A1:BN81"/>
  <sheetViews>
    <sheetView zoomScale="85" zoomScaleNormal="85" workbookViewId="0">
      <pane xSplit="7" ySplit="1" topLeftCell="H2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A58" sqref="A58:B67"/>
    </sheetView>
  </sheetViews>
  <sheetFormatPr defaultRowHeight="14.5" x14ac:dyDescent="0.35"/>
  <cols>
    <col min="1" max="1" width="8.7265625" style="54"/>
    <col min="2" max="2" width="24.54296875" style="54" bestFit="1" customWidth="1"/>
    <col min="3" max="3" width="40" style="54" bestFit="1" customWidth="1"/>
    <col min="4" max="5" width="8.7265625" style="54"/>
    <col min="6" max="6" width="8.7265625" style="81"/>
    <col min="7" max="7" width="13" style="200" customWidth="1"/>
    <col min="8" max="8" width="11.6328125" style="56" customWidth="1"/>
    <col min="9" max="13" width="11.6328125" style="54" customWidth="1"/>
    <col min="14" max="14" width="11.6328125" style="74" customWidth="1"/>
    <col min="15" max="55" width="11.6328125" style="54" customWidth="1"/>
    <col min="56" max="56" width="11.6328125" style="258" customWidth="1"/>
    <col min="57" max="66" width="11.6328125" style="54" customWidth="1"/>
    <col min="67" max="16384" width="8.7265625" style="54"/>
  </cols>
  <sheetData>
    <row r="1" spans="1:66" ht="29" x14ac:dyDescent="0.35">
      <c r="A1" s="54" t="s">
        <v>42</v>
      </c>
      <c r="C1" s="54" t="s">
        <v>45</v>
      </c>
      <c r="D1" s="54" t="s">
        <v>47</v>
      </c>
      <c r="E1" s="81" t="s">
        <v>370</v>
      </c>
      <c r="F1" s="200" t="s">
        <v>371</v>
      </c>
      <c r="G1" s="160" t="s">
        <v>437</v>
      </c>
      <c r="H1" s="56" t="s">
        <v>143</v>
      </c>
      <c r="I1" s="54" t="s">
        <v>144</v>
      </c>
      <c r="J1" s="54" t="s">
        <v>145</v>
      </c>
      <c r="K1" s="54" t="s">
        <v>146</v>
      </c>
      <c r="L1" s="54" t="s">
        <v>147</v>
      </c>
      <c r="M1" s="54" t="s">
        <v>148</v>
      </c>
      <c r="N1" s="74" t="s">
        <v>149</v>
      </c>
      <c r="O1" s="54" t="s">
        <v>150</v>
      </c>
      <c r="P1" s="54" t="s">
        <v>151</v>
      </c>
      <c r="Q1" s="54" t="s">
        <v>152</v>
      </c>
      <c r="R1" s="54" t="s">
        <v>153</v>
      </c>
      <c r="S1" s="54" t="s">
        <v>154</v>
      </c>
      <c r="T1" s="54" t="s">
        <v>155</v>
      </c>
      <c r="U1" s="54" t="s">
        <v>156</v>
      </c>
      <c r="V1" s="54" t="s">
        <v>157</v>
      </c>
      <c r="W1" s="54" t="s">
        <v>158</v>
      </c>
      <c r="X1" s="54" t="s">
        <v>159</v>
      </c>
      <c r="Y1" s="54" t="s">
        <v>160</v>
      </c>
      <c r="Z1" s="54" t="s">
        <v>161</v>
      </c>
      <c r="AA1" s="54" t="s">
        <v>162</v>
      </c>
      <c r="AB1" s="54" t="s">
        <v>163</v>
      </c>
      <c r="AC1" s="54" t="s">
        <v>164</v>
      </c>
      <c r="AD1" s="54" t="s">
        <v>165</v>
      </c>
      <c r="AE1" s="54" t="s">
        <v>166</v>
      </c>
      <c r="AF1" s="54" t="s">
        <v>167</v>
      </c>
      <c r="AG1" s="54" t="s">
        <v>168</v>
      </c>
      <c r="AH1" s="54" t="s">
        <v>169</v>
      </c>
      <c r="AI1" s="54" t="s">
        <v>170</v>
      </c>
      <c r="AJ1" s="54" t="s">
        <v>171</v>
      </c>
      <c r="AK1" s="54" t="s">
        <v>172</v>
      </c>
      <c r="AL1" s="54" t="s">
        <v>11</v>
      </c>
      <c r="AM1" s="54" t="s">
        <v>12</v>
      </c>
      <c r="AN1" s="54" t="s">
        <v>13</v>
      </c>
      <c r="AO1" s="54" t="s">
        <v>14</v>
      </c>
      <c r="AP1" s="54" t="s">
        <v>15</v>
      </c>
      <c r="AQ1" s="54" t="s">
        <v>16</v>
      </c>
      <c r="AR1" s="54" t="s">
        <v>17</v>
      </c>
      <c r="AS1" s="54" t="s">
        <v>18</v>
      </c>
      <c r="AT1" s="54" t="s">
        <v>19</v>
      </c>
      <c r="AU1" s="54" t="s">
        <v>20</v>
      </c>
      <c r="AV1" s="54" t="s">
        <v>21</v>
      </c>
      <c r="AW1" s="54" t="s">
        <v>22</v>
      </c>
      <c r="AX1" s="54" t="s">
        <v>23</v>
      </c>
      <c r="AY1" s="54" t="s">
        <v>24</v>
      </c>
      <c r="AZ1" s="54" t="s">
        <v>25</v>
      </c>
      <c r="BA1" s="54" t="s">
        <v>26</v>
      </c>
      <c r="BB1" s="54" t="s">
        <v>27</v>
      </c>
      <c r="BC1" s="54" t="s">
        <v>28</v>
      </c>
      <c r="BD1" s="258" t="s">
        <v>29</v>
      </c>
      <c r="BE1" s="54" t="s">
        <v>30</v>
      </c>
      <c r="BF1" s="54" t="s">
        <v>173</v>
      </c>
      <c r="BG1" s="54" t="s">
        <v>174</v>
      </c>
      <c r="BH1" s="54" t="s">
        <v>175</v>
      </c>
      <c r="BI1" s="54" t="s">
        <v>176</v>
      </c>
      <c r="BJ1" s="54" t="s">
        <v>177</v>
      </c>
      <c r="BK1" s="54" t="s">
        <v>178</v>
      </c>
      <c r="BL1" s="54" t="s">
        <v>179</v>
      </c>
      <c r="BM1" s="54" t="s">
        <v>180</v>
      </c>
      <c r="BN1" s="54" t="s">
        <v>181</v>
      </c>
    </row>
    <row r="2" spans="1:66" ht="15.5" x14ac:dyDescent="0.35">
      <c r="A2" s="180" t="s">
        <v>433</v>
      </c>
      <c r="E2" s="81"/>
      <c r="F2" s="200"/>
      <c r="G2" s="54"/>
    </row>
    <row r="3" spans="1:66" x14ac:dyDescent="0.35">
      <c r="E3" s="81"/>
      <c r="F3" s="200"/>
      <c r="G3" s="54"/>
      <c r="O3" s="54" t="s">
        <v>438</v>
      </c>
    </row>
    <row r="4" spans="1:66" x14ac:dyDescent="0.35">
      <c r="A4" s="135" t="s">
        <v>440</v>
      </c>
      <c r="E4" s="81"/>
      <c r="F4" s="200"/>
      <c r="G4" s="54"/>
    </row>
    <row r="5" spans="1:66" s="27" customFormat="1" x14ac:dyDescent="0.35">
      <c r="A5" s="27">
        <v>19</v>
      </c>
      <c r="C5" s="27" t="s">
        <v>230</v>
      </c>
      <c r="D5" s="27" t="s">
        <v>0</v>
      </c>
      <c r="E5" s="154"/>
      <c r="F5" s="201"/>
      <c r="H5" s="136"/>
      <c r="I5" s="136"/>
      <c r="J5" s="136"/>
      <c r="K5" s="136"/>
      <c r="L5" s="136"/>
      <c r="M5" s="136"/>
      <c r="N5" s="158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289"/>
      <c r="BE5" s="136"/>
      <c r="BF5" s="136"/>
      <c r="BG5" s="136"/>
      <c r="BH5" s="136"/>
      <c r="BI5" s="136"/>
      <c r="BJ5" s="136"/>
      <c r="BK5" s="136"/>
      <c r="BL5" s="136"/>
      <c r="BM5" s="136"/>
      <c r="BN5" s="136"/>
    </row>
    <row r="6" spans="1:66" s="95" customFormat="1" x14ac:dyDescent="0.35">
      <c r="A6" s="95">
        <v>19</v>
      </c>
      <c r="C6" s="95" t="s">
        <v>9</v>
      </c>
      <c r="D6" s="95" t="s">
        <v>0</v>
      </c>
      <c r="E6" s="95">
        <v>0.12</v>
      </c>
      <c r="F6" s="208">
        <f t="shared" ref="F6:F14" si="0">1-E6</f>
        <v>0.88</v>
      </c>
      <c r="G6" s="95">
        <v>2.2999999999999998</v>
      </c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90"/>
      <c r="BE6" s="209"/>
      <c r="BF6" s="209"/>
      <c r="BG6" s="209"/>
      <c r="BH6" s="209"/>
      <c r="BI6" s="209"/>
      <c r="BJ6" s="209"/>
      <c r="BK6" s="209"/>
      <c r="BL6" s="209"/>
      <c r="BM6" s="209"/>
      <c r="BN6" s="209"/>
    </row>
    <row r="7" spans="1:66" s="33" customFormat="1" x14ac:dyDescent="0.35">
      <c r="A7" s="33">
        <v>19</v>
      </c>
      <c r="C7" s="33" t="s">
        <v>336</v>
      </c>
      <c r="D7" s="33" t="s">
        <v>0</v>
      </c>
      <c r="E7" s="156">
        <f>0.26*0.67</f>
        <v>0.17420000000000002</v>
      </c>
      <c r="F7" s="231">
        <f t="shared" si="0"/>
        <v>0.82579999999999998</v>
      </c>
      <c r="G7" s="33">
        <v>1.5</v>
      </c>
      <c r="H7" s="40">
        <f>'CAR FAO - Data, Crops'!D3*$F7*$G7</f>
        <v>3716.1000000000004</v>
      </c>
      <c r="I7" s="40">
        <f>'CAR FAO - Data, Crops'!E3*$F7*$G7</f>
        <v>4087.71</v>
      </c>
      <c r="J7" s="40">
        <f>'CAR FAO - Data, Crops'!F3*$F7*$G7</f>
        <v>5326.41</v>
      </c>
      <c r="K7" s="40">
        <f>'CAR FAO - Data, Crops'!G3*$F7*$G7</f>
        <v>7432.2000000000007</v>
      </c>
      <c r="L7" s="40">
        <f>'CAR FAO - Data, Crops'!H3*$F7*$G7</f>
        <v>8051.5499999999993</v>
      </c>
      <c r="M7" s="40">
        <f>'CAR FAO - Data, Crops'!I3*$F7*$G7</f>
        <v>8051.5499999999993</v>
      </c>
      <c r="N7" s="40">
        <f>'CAR FAO - Data, Crops'!J3*$F7*$G7</f>
        <v>9414.119999999999</v>
      </c>
      <c r="O7" s="40">
        <f>'CAR FAO - Data, Crops'!K3*$F7*$G7</f>
        <v>12139.26</v>
      </c>
      <c r="P7" s="40">
        <f>'CAR FAO - Data, Crops'!L3*$F7*$G7</f>
        <v>15260.784</v>
      </c>
      <c r="Q7" s="40">
        <f>'CAR FAO - Data, Crops'!M3*$F7*$G7</f>
        <v>8670.9</v>
      </c>
      <c r="R7" s="40">
        <f>'CAR FAO - Data, Crops'!N3*$F7*$G7</f>
        <v>8769.9959999999992</v>
      </c>
      <c r="S7" s="40">
        <f>'CAR FAO - Data, Crops'!O3*$F7*$G7</f>
        <v>8051.5499999999993</v>
      </c>
      <c r="T7" s="40">
        <f>'CAR FAO - Data, Crops'!P3*$F7*$G7</f>
        <v>7494.1350000000002</v>
      </c>
      <c r="U7" s="40">
        <f>'CAR FAO - Data, Crops'!Q3*$F7*$G7</f>
        <v>15617.529600000002</v>
      </c>
      <c r="V7" s="40">
        <f>'CAR FAO - Data, Crops'!R3*$F7*$G7</f>
        <v>14458.106400000001</v>
      </c>
      <c r="W7" s="40">
        <f>'CAR FAO - Data, Crops'!S3*$F7*$G7</f>
        <v>14864.400000000001</v>
      </c>
      <c r="X7" s="40">
        <f>'CAR FAO - Data, Crops'!T3*$F7*$G7</f>
        <v>22296.6</v>
      </c>
      <c r="Y7" s="40">
        <f>'CAR FAO - Data, Crops'!U3*$F7*$G7</f>
        <v>15564.2655</v>
      </c>
      <c r="Z7" s="40">
        <f>'CAR FAO - Data, Crops'!V3*$F7*$G7</f>
        <v>15411.9054</v>
      </c>
      <c r="AA7" s="40">
        <f>'CAR FAO - Data, Crops'!W3*$F7*$G7</f>
        <v>16109.2935</v>
      </c>
      <c r="AB7" s="40">
        <f>'CAR FAO - Data, Crops'!X3*$F7*$G7</f>
        <v>18580.5</v>
      </c>
      <c r="AC7" s="40">
        <f>'CAR FAO - Data, Crops'!Y3*$F7*$G7</f>
        <v>18580.5</v>
      </c>
      <c r="AD7" s="40">
        <f>'CAR FAO - Data, Crops'!Z3*$F7*$G7</f>
        <v>14864.400000000001</v>
      </c>
      <c r="AE7" s="40">
        <f>'CAR FAO - Data, Crops'!AA3*$F7*$G7</f>
        <v>21057.9</v>
      </c>
      <c r="AF7" s="40">
        <f>'CAR FAO - Data, Crops'!AB3*$F7*$G7</f>
        <v>15768.650999999998</v>
      </c>
      <c r="AG7" s="40">
        <f>'CAR FAO - Data, Crops'!AC3*$F7*$G7</f>
        <v>11126.0034</v>
      </c>
      <c r="AH7" s="40">
        <f>'CAR FAO - Data, Crops'!AD3*$F7*$G7</f>
        <v>14147.1927</v>
      </c>
      <c r="AI7" s="40">
        <f>'CAR FAO - Data, Crops'!AE3*$F7*$G7</f>
        <v>17469.3861</v>
      </c>
      <c r="AJ7" s="40">
        <f>'CAR FAO - Data, Crops'!AF3*$F7*$G7</f>
        <v>18265.870199999998</v>
      </c>
      <c r="AK7" s="40">
        <f>'CAR FAO - Data, Crops'!AG3*$F7*$G7</f>
        <v>9687.8726999999999</v>
      </c>
      <c r="AL7" s="40">
        <f>'CAR FAO - Data, Crops'!AH3*$F7*$G7</f>
        <v>9493.3968000000004</v>
      </c>
      <c r="AM7" s="40">
        <f>'CAR FAO - Data, Crops'!AI3*$F7*$G7</f>
        <v>9909.5999999999985</v>
      </c>
      <c r="AN7" s="40">
        <f>'CAR FAO - Data, Crops'!AJ3*$F7*$G7</f>
        <v>9661.86</v>
      </c>
      <c r="AO7" s="40">
        <f>'CAR FAO - Data, Crops'!AK3*$F7*$G7</f>
        <v>9951.7157999999999</v>
      </c>
      <c r="AP7" s="40">
        <f>'CAR FAO - Data, Crops'!AL3*$F7*$G7</f>
        <v>12387</v>
      </c>
      <c r="AQ7" s="40">
        <f>'CAR FAO - Data, Crops'!AM3*$F7*$G7</f>
        <v>18580.5</v>
      </c>
      <c r="AR7" s="40">
        <f>'CAR FAO - Data, Crops'!AN3*$F7*$G7</f>
        <v>21057.9</v>
      </c>
      <c r="AS7" s="40">
        <f>'CAR FAO - Data, Crops'!AO3*$F7*$G7</f>
        <v>22915.949999999997</v>
      </c>
      <c r="AT7" s="40">
        <f>'CAR FAO - Data, Crops'!AP3*$F7*$G7</f>
        <v>26012.699999999997</v>
      </c>
      <c r="AU7" s="40">
        <f>'CAR FAO - Data, Crops'!AQ3*$F7*$G7</f>
        <v>28613.97</v>
      </c>
      <c r="AV7" s="40">
        <f>'CAR FAO - Data, Crops'!AR3*$F7*$G7</f>
        <v>31339.109999999997</v>
      </c>
      <c r="AW7" s="40">
        <f>'CAR FAO - Data, Crops'!AS3*$F7*$G7</f>
        <v>33940.379999999997</v>
      </c>
      <c r="AX7" s="40">
        <f>'CAR FAO - Data, Crops'!AT3*$F7*$G7</f>
        <v>36789.39</v>
      </c>
      <c r="AY7" s="40">
        <f>'CAR FAO - Data, Crops'!AU3*$F7*$G7</f>
        <v>39514.53</v>
      </c>
      <c r="AZ7" s="40">
        <f>'CAR FAO - Data, Crops'!AV3*$F7*$G7</f>
        <v>57227.94</v>
      </c>
      <c r="BA7" s="40">
        <f>'CAR FAO - Data, Crops'!AW3*$F7*$G7</f>
        <v>49548</v>
      </c>
      <c r="BB7" s="40">
        <f>'CAR FAO - Data, Crops'!AX3*$F7*$G7</f>
        <v>46568.926500000001</v>
      </c>
      <c r="BC7" s="40">
        <f>'CAR FAO - Data, Crops'!AY3*$F7*$G7</f>
        <v>47034.6777</v>
      </c>
      <c r="BD7" s="40">
        <f>'CAR FAO - Data, Crops'!AZ3*$F7*$G7</f>
        <v>48445.557000000001</v>
      </c>
      <c r="BE7" s="40">
        <f>'CAR FAO - Data, Crops'!BA3*$F7*$G7</f>
        <v>48309.3</v>
      </c>
      <c r="BF7" s="40">
        <f>'CAR FAO - Data, Crops'!BB3*$F7*$G7</f>
        <v>49548</v>
      </c>
      <c r="BG7" s="40">
        <f>'CAR FAO - Data, Crops'!BC3*$F7*$G7</f>
        <v>52025.399999999994</v>
      </c>
      <c r="BH7" s="40">
        <f>'CAR FAO - Data, Crops'!BD3*$F7*$G7</f>
        <v>12387</v>
      </c>
      <c r="BI7" s="40">
        <f>'CAR FAO - Data, Crops'!BE3*$F7*$G7</f>
        <v>15882.611400000002</v>
      </c>
      <c r="BJ7" s="40">
        <f>'CAR FAO - Data, Crops'!BF3*$F7*$G7</f>
        <v>12609.966</v>
      </c>
      <c r="BK7" s="40">
        <f>'CAR FAO - Data, Crops'!BG3*$F7*$G7</f>
        <v>14378.829599999999</v>
      </c>
      <c r="BL7" s="40">
        <f>'CAR FAO - Data, Crops'!BH3*$F7*$G7</f>
        <v>14864.400000000001</v>
      </c>
      <c r="BM7" s="40">
        <f>'CAR FAO - Data, Crops'!BI3*$F7*$G7</f>
        <v>14864.400000000001</v>
      </c>
      <c r="BN7" s="40">
        <f>'CAR FAO - Data, Crops'!BJ3*$F7*$G7</f>
        <v>12109.531200000001</v>
      </c>
    </row>
    <row r="8" spans="1:66" s="33" customFormat="1" x14ac:dyDescent="0.35">
      <c r="A8" s="33">
        <v>19</v>
      </c>
      <c r="C8" s="33" t="s">
        <v>3</v>
      </c>
      <c r="D8" s="33" t="s">
        <v>0</v>
      </c>
      <c r="E8" s="156">
        <v>0.75960000000000005</v>
      </c>
      <c r="F8" s="231">
        <f t="shared" si="0"/>
        <v>0.24039999999999995</v>
      </c>
      <c r="G8" s="33">
        <v>3.5</v>
      </c>
      <c r="H8" s="40">
        <f>'CAR FAO - Data, Crops'!D4*$F8*$G8</f>
        <v>33655.999999999993</v>
      </c>
      <c r="I8" s="40">
        <f>'CAR FAO - Data, Crops'!E4*$F8*$G8</f>
        <v>25241.999999999993</v>
      </c>
      <c r="J8" s="40">
        <f>'CAR FAO - Data, Crops'!F4*$F8*$G8</f>
        <v>25241.999999999993</v>
      </c>
      <c r="K8" s="40">
        <f>'CAR FAO - Data, Crops'!G4*$F8*$G8</f>
        <v>23559.199999999997</v>
      </c>
      <c r="L8" s="40">
        <f>'CAR FAO - Data, Crops'!H4*$F8*$G8</f>
        <v>26924.799999999996</v>
      </c>
      <c r="M8" s="40">
        <f>'CAR FAO - Data, Crops'!I4*$F8*$G8</f>
        <v>30290.399999999994</v>
      </c>
      <c r="N8" s="40">
        <f>'CAR FAO - Data, Crops'!J4*$F8*$G8</f>
        <v>33655.999999999993</v>
      </c>
      <c r="O8" s="40">
        <f>'CAR FAO - Data, Crops'!K4*$F8*$G8</f>
        <v>42069.999999999993</v>
      </c>
      <c r="P8" s="40">
        <f>'CAR FAO - Data, Crops'!L4*$F8*$G8</f>
        <v>39677.058399999987</v>
      </c>
      <c r="Q8" s="40">
        <f>'CAR FAO - Data, Crops'!M4*$F8*$G8</f>
        <v>35496.983199999988</v>
      </c>
      <c r="R8" s="40">
        <f>'CAR FAO - Data, Crops'!N4*$F8*$G8</f>
        <v>36514.235799999988</v>
      </c>
      <c r="S8" s="40">
        <f>'CAR FAO - Data, Crops'!O4*$F8*$G8</f>
        <v>37358.159999999996</v>
      </c>
      <c r="T8" s="40">
        <f>'CAR FAO - Data, Crops'!P4*$F8*$G8</f>
        <v>38367.839999999997</v>
      </c>
      <c r="U8" s="40">
        <f>'CAR FAO - Data, Crops'!Q4*$F8*$G8</f>
        <v>38497.415599999993</v>
      </c>
      <c r="V8" s="40">
        <f>'CAR FAO - Data, Crops'!R4*$F8*$G8</f>
        <v>34497.399999999994</v>
      </c>
      <c r="W8" s="40">
        <f>'CAR FAO - Data, Crops'!S4*$F8*$G8</f>
        <v>35338.799999999988</v>
      </c>
      <c r="X8" s="40">
        <f>'CAR FAO - Data, Crops'!T4*$F8*$G8</f>
        <v>27766.199999999993</v>
      </c>
      <c r="Y8" s="40">
        <f>'CAR FAO - Data, Crops'!U4*$F8*$G8</f>
        <v>33111.614199999996</v>
      </c>
      <c r="Z8" s="40">
        <f>'CAR FAO - Data, Crops'!V4*$F8*$G8</f>
        <v>28357.704199999996</v>
      </c>
      <c r="AA8" s="40">
        <f>'CAR FAO - Data, Crops'!W4*$F8*$G8</f>
        <v>34377.079799999992</v>
      </c>
      <c r="AB8" s="40">
        <f>'CAR FAO - Data, Crops'!X4*$F8*$G8</f>
        <v>38765.822199999988</v>
      </c>
      <c r="AC8" s="40">
        <f>'CAR FAO - Data, Crops'!Y4*$F8*$G8</f>
        <v>40555.479999999989</v>
      </c>
      <c r="AD8" s="40">
        <f>'CAR FAO - Data, Crops'!Z4*$F8*$G8</f>
        <v>33383.386399999988</v>
      </c>
      <c r="AE8" s="40">
        <f>'CAR FAO - Data, Crops'!AA4*$F8*$G8</f>
        <v>35422.939999999995</v>
      </c>
      <c r="AF8" s="40">
        <f>'CAR FAO - Data, Crops'!AB4*$F8*$G8</f>
        <v>38361.108799999987</v>
      </c>
      <c r="AG8" s="40">
        <f>'CAR FAO - Data, Crops'!AC4*$F8*$G8</f>
        <v>79250.624599999981</v>
      </c>
      <c r="AH8" s="40">
        <f>'CAR FAO - Data, Crops'!AD4*$F8*$G8</f>
        <v>55526.51019999999</v>
      </c>
      <c r="AI8" s="40">
        <f>'CAR FAO - Data, Crops'!AE4*$F8*$G8</f>
        <v>58892.110199999996</v>
      </c>
      <c r="AJ8" s="40">
        <f>'CAR FAO - Data, Crops'!AF4*$F8*$G8</f>
        <v>51913.538599999985</v>
      </c>
      <c r="AK8" s="40">
        <f>'CAR FAO - Data, Crops'!AG4*$F8*$G8</f>
        <v>42995.539999999986</v>
      </c>
      <c r="AL8" s="40">
        <f>'CAR FAO - Data, Crops'!AH4*$F8*$G8</f>
        <v>48498.295999999988</v>
      </c>
      <c r="AM8" s="40">
        <f>'CAR FAO - Data, Crops'!AI4*$F8*$G8</f>
        <v>49598.005799999984</v>
      </c>
      <c r="AN8" s="40">
        <f>'CAR FAO - Data, Crops'!AJ4*$F8*$G8</f>
        <v>48826.441999999988</v>
      </c>
      <c r="AO8" s="40">
        <f>'CAR FAO - Data, Crops'!AK4*$F8*$G8</f>
        <v>52732.220799999988</v>
      </c>
      <c r="AP8" s="40">
        <f>'CAR FAO - Data, Crops'!AL4*$F8*$G8</f>
        <v>59586.265199999987</v>
      </c>
      <c r="AQ8" s="40">
        <f>'CAR FAO - Data, Crops'!AM4*$F8*$G8</f>
        <v>63778.119999999988</v>
      </c>
      <c r="AR8" s="40">
        <f>'CAR FAO - Data, Crops'!AN4*$F8*$G8</f>
        <v>69499.639999999985</v>
      </c>
      <c r="AS8" s="40">
        <f>'CAR FAO - Data, Crops'!AO4*$F8*$G8</f>
        <v>74043.199999999983</v>
      </c>
      <c r="AT8" s="40">
        <f>'CAR FAO - Data, Crops'!AP4*$F8*$G8</f>
        <v>79932.999999999985</v>
      </c>
      <c r="AU8" s="40">
        <f>'CAR FAO - Data, Crops'!AQ4*$F8*$G8</f>
        <v>84728.979999999981</v>
      </c>
      <c r="AV8" s="40">
        <f>'CAR FAO - Data, Crops'!AR4*$F8*$G8</f>
        <v>90029.799999999988</v>
      </c>
      <c r="AW8" s="40">
        <f>'CAR FAO - Data, Crops'!AS4*$F8*$G8</f>
        <v>95078.199999999983</v>
      </c>
      <c r="AX8" s="40">
        <f>'CAR FAO - Data, Crops'!AT4*$F8*$G8</f>
        <v>100126.59999999998</v>
      </c>
      <c r="AY8" s="40">
        <f>'CAR FAO - Data, Crops'!AU4*$F8*$G8</f>
        <v>105174.99999999997</v>
      </c>
      <c r="AZ8" s="40">
        <f>'CAR FAO - Data, Crops'!AV4*$F8*$G8</f>
        <v>110223.39999999998</v>
      </c>
      <c r="BA8" s="40">
        <f>'CAR FAO - Data, Crops'!AW4*$F8*$G8</f>
        <v>110223.39999999998</v>
      </c>
      <c r="BB8" s="40">
        <f>'CAR FAO - Data, Crops'!AX4*$F8*$G8</f>
        <v>117607.52639999997</v>
      </c>
      <c r="BC8" s="40">
        <f>'CAR FAO - Data, Crops'!AY4*$F8*$G8</f>
        <v>123488.07099999997</v>
      </c>
      <c r="BD8" s="40">
        <f>'CAR FAO - Data, Crops'!AZ4*$F8*$G8</f>
        <v>127192.75519999997</v>
      </c>
      <c r="BE8" s="40">
        <f>'CAR FAO - Data, Crops'!BA4*$F8*$G8</f>
        <v>126209.99999999997</v>
      </c>
      <c r="BF8" s="40">
        <f>'CAR FAO - Data, Crops'!BB4*$F8*$G8</f>
        <v>134623.99999999997</v>
      </c>
      <c r="BG8" s="40">
        <f>'CAR FAO - Data, Crops'!BC4*$F8*$G8</f>
        <v>135886.09999999998</v>
      </c>
      <c r="BH8" s="40">
        <f>'CAR FAO - Data, Crops'!BD4*$F8*$G8</f>
        <v>104239.36319999998</v>
      </c>
      <c r="BI8" s="40">
        <f>'CAR FAO - Data, Crops'!BE4*$F8*$G8</f>
        <v>66971.232999999978</v>
      </c>
      <c r="BJ8" s="40">
        <f>'CAR FAO - Data, Crops'!BF4*$F8*$G8</f>
        <v>67694.836999999985</v>
      </c>
      <c r="BK8" s="40">
        <f>'CAR FAO - Data, Crops'!BG4*$F8*$G8</f>
        <v>77707.496999999988</v>
      </c>
      <c r="BL8" s="40">
        <f>'CAR FAO - Data, Crops'!BH4*$F8*$G8</f>
        <v>75725.999999999985</v>
      </c>
      <c r="BM8" s="40">
        <f>'CAR FAO - Data, Crops'!BI4*$F8*$G8</f>
        <v>75725.999999999985</v>
      </c>
      <c r="BN8" s="40">
        <f>'CAR FAO - Data, Crops'!BJ4*$F8*$G8</f>
        <v>75725.999999999985</v>
      </c>
    </row>
    <row r="9" spans="1:66" s="33" customFormat="1" x14ac:dyDescent="0.35">
      <c r="C9" s="33" t="s">
        <v>8</v>
      </c>
      <c r="E9" s="33">
        <v>0.12</v>
      </c>
      <c r="F9" s="231">
        <f t="shared" si="0"/>
        <v>0.88</v>
      </c>
      <c r="G9" s="33">
        <v>3.5</v>
      </c>
      <c r="H9" s="40">
        <f>'CAR FAO - Data, Crops'!D5*$F9*$G9</f>
        <v>15400</v>
      </c>
      <c r="I9" s="40">
        <f>'CAR FAO - Data, Crops'!E5*$F9*$G9</f>
        <v>33880</v>
      </c>
      <c r="J9" s="40">
        <f>'CAR FAO - Data, Crops'!F5*$F9*$G9</f>
        <v>33880</v>
      </c>
      <c r="K9" s="40">
        <f>'CAR FAO - Data, Crops'!G5*$F9*$G9</f>
        <v>33880</v>
      </c>
      <c r="L9" s="40">
        <f>'CAR FAO - Data, Crops'!H5*$F9*$G9</f>
        <v>33880</v>
      </c>
      <c r="M9" s="40">
        <f>'CAR FAO - Data, Crops'!I5*$F9*$G9</f>
        <v>27720</v>
      </c>
      <c r="N9" s="40">
        <f>'CAR FAO - Data, Crops'!J5*$F9*$G9</f>
        <v>27720</v>
      </c>
      <c r="O9" s="40">
        <f>'CAR FAO - Data, Crops'!K5*$F9*$G9</f>
        <v>21560</v>
      </c>
      <c r="P9" s="40">
        <f>'CAR FAO - Data, Crops'!L5*$F9*$G9</f>
        <v>27720</v>
      </c>
      <c r="Q9" s="40">
        <f>'CAR FAO - Data, Crops'!M5*$F9*$G9</f>
        <v>27720</v>
      </c>
      <c r="R9" s="40">
        <f>'CAR FAO - Data, Crops'!N5*$F9*$G9</f>
        <v>30800</v>
      </c>
      <c r="S9" s="40">
        <f>'CAR FAO - Data, Crops'!O5*$F9*$G9</f>
        <v>30800</v>
      </c>
      <c r="T9" s="40">
        <f>'CAR FAO - Data, Crops'!P5*$F9*$G9</f>
        <v>33880</v>
      </c>
      <c r="U9" s="40">
        <f>'CAR FAO - Data, Crops'!Q5*$F9*$G9</f>
        <v>27720</v>
      </c>
      <c r="V9" s="40">
        <f>'CAR FAO - Data, Crops'!R5*$F9*$G9</f>
        <v>27720</v>
      </c>
      <c r="W9" s="40">
        <f>'CAR FAO - Data, Crops'!S5*$F9*$G9</f>
        <v>27720</v>
      </c>
      <c r="X9" s="40">
        <f>'CAR FAO - Data, Crops'!T5*$F9*$G9</f>
        <v>27720</v>
      </c>
      <c r="Y9" s="40">
        <f>'CAR FAO - Data, Crops'!U5*$F9*$G9</f>
        <v>27720</v>
      </c>
      <c r="Z9" s="40">
        <f>'CAR FAO - Data, Crops'!V5*$F9*$G9</f>
        <v>30800</v>
      </c>
      <c r="AA9" s="40">
        <f>'CAR FAO - Data, Crops'!W5*$F9*$G9</f>
        <v>30800</v>
      </c>
      <c r="AB9" s="40">
        <f>'CAR FAO - Data, Crops'!X5*$F9*$G9</f>
        <v>36960</v>
      </c>
      <c r="AC9" s="40">
        <f>'CAR FAO - Data, Crops'!Y5*$F9*$G9</f>
        <v>36960</v>
      </c>
      <c r="AD9" s="40">
        <f>'CAR FAO - Data, Crops'!Z5*$F9*$G9</f>
        <v>33880</v>
      </c>
      <c r="AE9" s="40">
        <f>'CAR FAO - Data, Crops'!AA5*$F9*$G9</f>
        <v>33880</v>
      </c>
      <c r="AF9" s="40">
        <f>'CAR FAO - Data, Crops'!AB5*$F9*$G9</f>
        <v>36960</v>
      </c>
      <c r="AG9" s="40">
        <f>'CAR FAO - Data, Crops'!AC5*$F9*$G9</f>
        <v>40218.639999999999</v>
      </c>
      <c r="AH9" s="40">
        <f>'CAR FAO - Data, Crops'!AD5*$F9*$G9</f>
        <v>30800</v>
      </c>
      <c r="AI9" s="40">
        <f>'CAR FAO - Data, Crops'!AE5*$F9*$G9</f>
        <v>30800</v>
      </c>
      <c r="AJ9" s="40">
        <f>'CAR FAO - Data, Crops'!AF5*$F9*$G9</f>
        <v>30800</v>
      </c>
      <c r="AK9" s="40">
        <f>'CAR FAO - Data, Crops'!AG5*$F9*$G9</f>
        <v>30800</v>
      </c>
      <c r="AL9" s="40">
        <f>'CAR FAO - Data, Crops'!AH5*$F9*$G9</f>
        <v>24640</v>
      </c>
      <c r="AM9" s="40">
        <f>'CAR FAO - Data, Crops'!AI5*$F9*$G9</f>
        <v>19712</v>
      </c>
      <c r="AN9" s="40">
        <f>'CAR FAO - Data, Crops'!AJ5*$F9*$G9</f>
        <v>24640</v>
      </c>
      <c r="AO9" s="40">
        <f>'CAR FAO - Data, Crops'!AK5*$F9*$G9</f>
        <v>27720</v>
      </c>
      <c r="AP9" s="40">
        <f>'CAR FAO - Data, Crops'!AL5*$F9*$G9</f>
        <v>30800</v>
      </c>
      <c r="AQ9" s="40">
        <f>'CAR FAO - Data, Crops'!AM5*$F9*$G9</f>
        <v>30800</v>
      </c>
      <c r="AR9" s="40">
        <f>'CAR FAO - Data, Crops'!AN5*$F9*$G9</f>
        <v>33880</v>
      </c>
      <c r="AS9" s="40">
        <f>'CAR FAO - Data, Crops'!AO5*$F9*$G9</f>
        <v>36960</v>
      </c>
      <c r="AT9" s="40">
        <f>'CAR FAO - Data, Crops'!AP5*$F9*$G9</f>
        <v>27720</v>
      </c>
      <c r="AU9" s="40">
        <f>'CAR FAO - Data, Crops'!AQ5*$F9*$G9</f>
        <v>25748.799999999999</v>
      </c>
      <c r="AV9" s="40">
        <f>'CAR FAO - Data, Crops'!AR5*$F9*$G9</f>
        <v>30984.799999999996</v>
      </c>
      <c r="AW9" s="40">
        <f>'CAR FAO - Data, Crops'!AS5*$F9*$G9</f>
        <v>32586.399999999998</v>
      </c>
      <c r="AX9" s="40">
        <f>'CAR FAO - Data, Crops'!AT5*$F9*$G9</f>
        <v>32709.600000000002</v>
      </c>
      <c r="AY9" s="40">
        <f>'CAR FAO - Data, Crops'!AU5*$F9*$G9</f>
        <v>30800</v>
      </c>
      <c r="AZ9" s="40">
        <f>'CAR FAO - Data, Crops'!AV5*$F9*$G9</f>
        <v>31533.040000000001</v>
      </c>
      <c r="BA9" s="40">
        <f>'CAR FAO - Data, Crops'!AW5*$F9*$G9</f>
        <v>33880</v>
      </c>
      <c r="BB9" s="40">
        <f>'CAR FAO - Data, Crops'!AX5*$F9*$G9</f>
        <v>30800</v>
      </c>
      <c r="BC9" s="40">
        <f>'CAR FAO - Data, Crops'!AY5*$F9*$G9</f>
        <v>30800</v>
      </c>
      <c r="BD9" s="40">
        <f>'CAR FAO - Data, Crops'!AZ5*$F9*$G9</f>
        <v>30800</v>
      </c>
      <c r="BE9" s="40">
        <f>'CAR FAO - Data, Crops'!BA5*$F9*$G9</f>
        <v>30800</v>
      </c>
      <c r="BF9" s="40">
        <f>'CAR FAO - Data, Crops'!BB5*$F9*$G9</f>
        <v>30800</v>
      </c>
      <c r="BG9" s="40">
        <f>'CAR FAO - Data, Crops'!BC5*$F9*$G9</f>
        <v>30800</v>
      </c>
      <c r="BH9" s="40">
        <f>'CAR FAO - Data, Crops'!BD5*$F9*$G9</f>
        <v>30800</v>
      </c>
      <c r="BI9" s="40">
        <f>'CAR FAO - Data, Crops'!BE5*$F9*$G9</f>
        <v>30800</v>
      </c>
      <c r="BJ9" s="40">
        <f>'CAR FAO - Data, Crops'!BF5*$F9*$G9</f>
        <v>30800</v>
      </c>
      <c r="BK9" s="40">
        <f>'CAR FAO - Data, Crops'!BG5*$F9*$G9</f>
        <v>30800</v>
      </c>
      <c r="BL9" s="40">
        <f>'CAR FAO - Data, Crops'!BH5*$F9*$G9</f>
        <v>30800</v>
      </c>
      <c r="BM9" s="40">
        <f>'CAR FAO - Data, Crops'!BI5*$F9*$G9</f>
        <v>30800</v>
      </c>
      <c r="BN9" s="40">
        <f>'CAR FAO - Data, Crops'!BJ5*$F9*$G9</f>
        <v>30800</v>
      </c>
    </row>
    <row r="10" spans="1:66" s="33" customFormat="1" x14ac:dyDescent="0.35">
      <c r="A10" s="33">
        <v>19</v>
      </c>
      <c r="C10" s="33" t="s">
        <v>1</v>
      </c>
      <c r="D10" s="33" t="s">
        <v>0</v>
      </c>
      <c r="E10" s="156">
        <v>0.124</v>
      </c>
      <c r="F10" s="231">
        <f t="shared" si="0"/>
        <v>0.876</v>
      </c>
      <c r="G10" s="33">
        <v>3.5</v>
      </c>
      <c r="H10" s="40">
        <f>'CAR FAO - Data, Crops'!D6*$F10*$G10</f>
        <v>61320</v>
      </c>
      <c r="I10" s="40">
        <f>'CAR FAO - Data, Crops'!E6*$F10*$G10</f>
        <v>119574</v>
      </c>
      <c r="J10" s="40">
        <f>'CAR FAO - Data, Crops'!F6*$F10*$G10</f>
        <v>119574</v>
      </c>
      <c r="K10" s="40">
        <f>'CAR FAO - Data, Crops'!G6*$F10*$G10</f>
        <v>128772</v>
      </c>
      <c r="L10" s="40">
        <f>'CAR FAO - Data, Crops'!H6*$F10*$G10</f>
        <v>119574</v>
      </c>
      <c r="M10" s="40">
        <f>'CAR FAO - Data, Crops'!I6*$F10*$G10</f>
        <v>104244</v>
      </c>
      <c r="N10" s="40">
        <f>'CAR FAO - Data, Crops'!J6*$F10*$G10</f>
        <v>101178</v>
      </c>
      <c r="O10" s="40">
        <f>'CAR FAO - Data, Crops'!K6*$F10*$G10</f>
        <v>79716</v>
      </c>
      <c r="P10" s="40">
        <f>'CAR FAO - Data, Crops'!L6*$F10*$G10</f>
        <v>95046</v>
      </c>
      <c r="Q10" s="40">
        <f>'CAR FAO - Data, Crops'!M6*$F10*$G10</f>
        <v>104244</v>
      </c>
      <c r="R10" s="40">
        <f>'CAR FAO - Data, Crops'!N6*$F10*$G10</f>
        <v>107310</v>
      </c>
      <c r="S10" s="40">
        <f>'CAR FAO - Data, Crops'!O6*$F10*$G10</f>
        <v>119574</v>
      </c>
      <c r="T10" s="40">
        <f>'CAR FAO - Data, Crops'!P6*$F10*$G10</f>
        <v>125706</v>
      </c>
      <c r="U10" s="40">
        <f>'CAR FAO - Data, Crops'!Q6*$F10*$G10</f>
        <v>104244</v>
      </c>
      <c r="V10" s="40">
        <f>'CAR FAO - Data, Crops'!R6*$F10*$G10</f>
        <v>101178</v>
      </c>
      <c r="W10" s="40">
        <f>'CAR FAO - Data, Crops'!S6*$F10*$G10</f>
        <v>101178</v>
      </c>
      <c r="X10" s="40">
        <f>'CAR FAO - Data, Crops'!T6*$F10*$G10</f>
        <v>101178</v>
      </c>
      <c r="Y10" s="40">
        <f>'CAR FAO - Data, Crops'!U6*$F10*$G10</f>
        <v>98112</v>
      </c>
      <c r="Z10" s="40">
        <f>'CAR FAO - Data, Crops'!V6*$F10*$G10</f>
        <v>113442</v>
      </c>
      <c r="AA10" s="40">
        <f>'CAR FAO - Data, Crops'!W6*$F10*$G10</f>
        <v>110376</v>
      </c>
      <c r="AB10" s="40">
        <f>'CAR FAO - Data, Crops'!X6*$F10*$G10</f>
        <v>131838</v>
      </c>
      <c r="AC10" s="40">
        <f>'CAR FAO - Data, Crops'!Y6*$F10*$G10</f>
        <v>137970</v>
      </c>
      <c r="AD10" s="40">
        <f>'CAR FAO - Data, Crops'!Z6*$F10*$G10</f>
        <v>122640</v>
      </c>
      <c r="AE10" s="40">
        <f>'CAR FAO - Data, Crops'!AA6*$F10*$G10</f>
        <v>98112</v>
      </c>
      <c r="AF10" s="40">
        <f>'CAR FAO - Data, Crops'!AB6*$F10*$G10</f>
        <v>124019.69999999998</v>
      </c>
      <c r="AG10" s="40">
        <f>'CAR FAO - Data, Crops'!AC6*$F10*$G10</f>
        <v>189049.56</v>
      </c>
      <c r="AH10" s="40">
        <f>'CAR FAO - Data, Crops'!AD6*$F10*$G10</f>
        <v>119267.40000000001</v>
      </c>
      <c r="AI10" s="40">
        <f>'CAR FAO - Data, Crops'!AE6*$F10*$G10</f>
        <v>150424.092</v>
      </c>
      <c r="AJ10" s="40">
        <f>'CAR FAO - Data, Crops'!AF6*$F10*$G10</f>
        <v>113855.90999999999</v>
      </c>
      <c r="AK10" s="40">
        <f>'CAR FAO - Data, Crops'!AG6*$F10*$G10</f>
        <v>61997.586000000003</v>
      </c>
      <c r="AL10" s="40">
        <f>'CAR FAO - Data, Crops'!AH6*$F10*$G10</f>
        <v>55801.200000000004</v>
      </c>
      <c r="AM10" s="40">
        <f>'CAR FAO - Data, Crops'!AI6*$F10*$G10</f>
        <v>63159.599999999991</v>
      </c>
      <c r="AN10" s="40">
        <f>'CAR FAO - Data, Crops'!AJ6*$F10*$G10</f>
        <v>60728.262000000002</v>
      </c>
      <c r="AO10" s="40">
        <f>'CAR FAO - Data, Crops'!AK6*$F10*$G10</f>
        <v>64386</v>
      </c>
      <c r="AP10" s="40">
        <f>'CAR FAO - Data, Crops'!AL6*$F10*$G10</f>
        <v>67452</v>
      </c>
      <c r="AQ10" s="40">
        <f>'CAR FAO - Data, Crops'!AM6*$F10*$G10</f>
        <v>78489.599999999991</v>
      </c>
      <c r="AR10" s="40">
        <f>'CAR FAO - Data, Crops'!AN6*$F10*$G10</f>
        <v>85234.8</v>
      </c>
      <c r="AS10" s="40">
        <f>'CAR FAO - Data, Crops'!AO6*$F10*$G10</f>
        <v>88914</v>
      </c>
      <c r="AT10" s="40">
        <f>'CAR FAO - Data, Crops'!AP6*$F10*$G10</f>
        <v>110376</v>
      </c>
      <c r="AU10" s="40">
        <f>'CAR FAO - Data, Crops'!AQ6*$F10*$G10</f>
        <v>102527.03999999999</v>
      </c>
      <c r="AV10" s="40">
        <f>'CAR FAO - Data, Crops'!AR6*$F10*$G10</f>
        <v>123375.84</v>
      </c>
      <c r="AW10" s="40">
        <f>'CAR FAO - Data, Crops'!AS6*$F10*$G10</f>
        <v>129753.12</v>
      </c>
      <c r="AX10" s="40">
        <f>'CAR FAO - Data, Crops'!AT6*$F10*$G10</f>
        <v>130243.68000000001</v>
      </c>
      <c r="AY10" s="40">
        <f>'CAR FAO - Data, Crops'!AU6*$F10*$G10</f>
        <v>131838</v>
      </c>
      <c r="AZ10" s="40">
        <f>'CAR FAO - Data, Crops'!AV6*$F10*$G10</f>
        <v>133542.696</v>
      </c>
      <c r="BA10" s="40">
        <f>'CAR FAO - Data, Crops'!AW6*$F10*$G10</f>
        <v>137970</v>
      </c>
      <c r="BB10" s="40">
        <f>'CAR FAO - Data, Crops'!AX6*$F10*$G10</f>
        <v>150844.13399999999</v>
      </c>
      <c r="BC10" s="40">
        <f>'CAR FAO - Data, Crops'!AY6*$F10*$G10</f>
        <v>125065.20599999999</v>
      </c>
      <c r="BD10" s="40">
        <f>'CAR FAO - Data, Crops'!AZ6*$F10*$G10</f>
        <v>154492.674</v>
      </c>
      <c r="BE10" s="40">
        <f>'CAR FAO - Data, Crops'!BA6*$F10*$G10</f>
        <v>153300</v>
      </c>
      <c r="BF10" s="40">
        <f>'CAR FAO - Data, Crops'!BB6*$F10*$G10</f>
        <v>147168</v>
      </c>
      <c r="BG10" s="40">
        <f>'CAR FAO - Data, Crops'!BC6*$F10*$G10</f>
        <v>139809.60000000001</v>
      </c>
      <c r="BH10" s="40">
        <f>'CAR FAO - Data, Crops'!BD6*$F10*$G10</f>
        <v>120812.664</v>
      </c>
      <c r="BI10" s="40">
        <f>'CAR FAO - Data, Crops'!BE6*$F10*$G10</f>
        <v>94193.652000000002</v>
      </c>
      <c r="BJ10" s="40">
        <f>'CAR FAO - Data, Crops'!BF6*$F10*$G10</f>
        <v>94650.486000000004</v>
      </c>
      <c r="BK10" s="40">
        <f>'CAR FAO - Data, Crops'!BG6*$F10*$G10</f>
        <v>88831.218000000008</v>
      </c>
      <c r="BL10" s="40">
        <f>'CAR FAO - Data, Crops'!BH6*$F10*$G10</f>
        <v>91980</v>
      </c>
      <c r="BM10" s="40">
        <f>'CAR FAO - Data, Crops'!BI6*$F10*$G10</f>
        <v>91980</v>
      </c>
      <c r="BN10" s="40">
        <f>'CAR FAO - Data, Crops'!BJ6*$F10*$G10</f>
        <v>91980</v>
      </c>
    </row>
    <row r="11" spans="1:66" s="95" customFormat="1" x14ac:dyDescent="0.35">
      <c r="A11" s="95">
        <v>19</v>
      </c>
      <c r="C11" s="95" t="s">
        <v>318</v>
      </c>
      <c r="D11" s="95" t="s">
        <v>0</v>
      </c>
      <c r="E11" s="207">
        <v>0.68799999999999994</v>
      </c>
      <c r="F11" s="208">
        <f t="shared" si="0"/>
        <v>0.31200000000000006</v>
      </c>
      <c r="G11" s="95">
        <v>2.2999999999999998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</row>
    <row r="12" spans="1:66" s="95" customFormat="1" x14ac:dyDescent="0.35">
      <c r="A12" s="95">
        <v>19</v>
      </c>
      <c r="C12" s="95" t="s">
        <v>81</v>
      </c>
      <c r="D12" s="95" t="s">
        <v>0</v>
      </c>
      <c r="E12" s="207">
        <v>0.1084</v>
      </c>
      <c r="F12" s="208">
        <f t="shared" si="0"/>
        <v>0.89159999999999995</v>
      </c>
      <c r="G12" s="95">
        <v>2.2999999999999998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</row>
    <row r="13" spans="1:66" s="95" customFormat="1" x14ac:dyDescent="0.35">
      <c r="A13" s="95">
        <v>19</v>
      </c>
      <c r="C13" s="95" t="s">
        <v>335</v>
      </c>
      <c r="D13" s="95" t="s">
        <v>0</v>
      </c>
      <c r="E13" s="207">
        <v>0.13300000000000001</v>
      </c>
      <c r="F13" s="208">
        <f t="shared" si="0"/>
        <v>0.86699999999999999</v>
      </c>
      <c r="G13" s="95">
        <v>2.2999999999999998</v>
      </c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</row>
    <row r="14" spans="1:66" s="95" customFormat="1" x14ac:dyDescent="0.35">
      <c r="A14" s="95">
        <v>19</v>
      </c>
      <c r="C14" s="95" t="s">
        <v>339</v>
      </c>
      <c r="D14" s="95" t="s">
        <v>0</v>
      </c>
      <c r="E14" s="207">
        <v>0.106</v>
      </c>
      <c r="F14" s="208">
        <f t="shared" si="0"/>
        <v>0.89400000000000002</v>
      </c>
      <c r="G14" s="95">
        <v>2.2999999999999998</v>
      </c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</row>
    <row r="15" spans="1:66" s="95" customFormat="1" x14ac:dyDescent="0.35">
      <c r="A15" s="95">
        <v>19</v>
      </c>
      <c r="C15" s="95" t="s">
        <v>7</v>
      </c>
      <c r="D15" s="95" t="s">
        <v>0</v>
      </c>
      <c r="E15" s="207">
        <v>0.1</v>
      </c>
      <c r="F15" s="208">
        <f>1-E15</f>
        <v>0.9</v>
      </c>
      <c r="G15" s="95">
        <v>2.2999999999999998</v>
      </c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</row>
    <row r="16" spans="1:66" s="57" customFormat="1" x14ac:dyDescent="0.35">
      <c r="C16" s="27" t="s">
        <v>462</v>
      </c>
      <c r="E16" s="154"/>
      <c r="F16" s="201"/>
      <c r="H16" s="136">
        <f>SUM(H5:H15)</f>
        <v>114092.09999999999</v>
      </c>
      <c r="I16" s="136">
        <f t="shared" ref="I16:BN16" si="1">SUM(I5:I15)</f>
        <v>182783.71</v>
      </c>
      <c r="J16" s="136">
        <f t="shared" si="1"/>
        <v>184022.40999999997</v>
      </c>
      <c r="K16" s="136">
        <f t="shared" si="1"/>
        <v>193643.4</v>
      </c>
      <c r="L16" s="136">
        <f t="shared" si="1"/>
        <v>188430.34999999998</v>
      </c>
      <c r="M16" s="136">
        <f t="shared" si="1"/>
        <v>170305.95</v>
      </c>
      <c r="N16" s="136">
        <f t="shared" si="1"/>
        <v>171968.12</v>
      </c>
      <c r="O16" s="136">
        <f t="shared" si="1"/>
        <v>155485.26</v>
      </c>
      <c r="P16" s="136">
        <f t="shared" si="1"/>
        <v>177703.84239999999</v>
      </c>
      <c r="Q16" s="136">
        <f t="shared" si="1"/>
        <v>176131.88319999998</v>
      </c>
      <c r="R16" s="136">
        <f t="shared" si="1"/>
        <v>183394.23179999998</v>
      </c>
      <c r="S16" s="136">
        <f t="shared" si="1"/>
        <v>195783.71</v>
      </c>
      <c r="T16" s="136">
        <f t="shared" si="1"/>
        <v>205447.97500000001</v>
      </c>
      <c r="U16" s="136">
        <f t="shared" si="1"/>
        <v>186078.94519999999</v>
      </c>
      <c r="V16" s="136">
        <f t="shared" si="1"/>
        <v>177853.50640000001</v>
      </c>
      <c r="W16" s="136">
        <f t="shared" si="1"/>
        <v>179101.19999999998</v>
      </c>
      <c r="X16" s="136">
        <f t="shared" si="1"/>
        <v>178960.8</v>
      </c>
      <c r="Y16" s="136">
        <f t="shared" si="1"/>
        <v>174507.87969999999</v>
      </c>
      <c r="Z16" s="136">
        <f t="shared" si="1"/>
        <v>188011.6096</v>
      </c>
      <c r="AA16" s="136">
        <f t="shared" si="1"/>
        <v>191662.37329999998</v>
      </c>
      <c r="AB16" s="136">
        <f t="shared" si="1"/>
        <v>226144.3222</v>
      </c>
      <c r="AC16" s="136">
        <f t="shared" si="1"/>
        <v>234065.97999999998</v>
      </c>
      <c r="AD16" s="136">
        <f t="shared" si="1"/>
        <v>204767.78639999998</v>
      </c>
      <c r="AE16" s="136">
        <f t="shared" si="1"/>
        <v>188472.84</v>
      </c>
      <c r="AF16" s="136">
        <f t="shared" si="1"/>
        <v>215109.45979999995</v>
      </c>
      <c r="AG16" s="136">
        <f t="shared" si="1"/>
        <v>319644.82799999998</v>
      </c>
      <c r="AH16" s="136">
        <f t="shared" si="1"/>
        <v>219741.1029</v>
      </c>
      <c r="AI16" s="136">
        <f t="shared" si="1"/>
        <v>257585.5883</v>
      </c>
      <c r="AJ16" s="136">
        <f t="shared" si="1"/>
        <v>214835.31879999995</v>
      </c>
      <c r="AK16" s="136">
        <f t="shared" si="1"/>
        <v>145480.9987</v>
      </c>
      <c r="AL16" s="136">
        <f t="shared" si="1"/>
        <v>138432.8928</v>
      </c>
      <c r="AM16" s="136">
        <f t="shared" si="1"/>
        <v>142379.2058</v>
      </c>
      <c r="AN16" s="136">
        <f t="shared" si="1"/>
        <v>143856.56400000001</v>
      </c>
      <c r="AO16" s="136">
        <f t="shared" si="1"/>
        <v>154789.93659999999</v>
      </c>
      <c r="AP16" s="136">
        <f t="shared" si="1"/>
        <v>170225.26519999999</v>
      </c>
      <c r="AQ16" s="136">
        <f t="shared" si="1"/>
        <v>191648.21999999997</v>
      </c>
      <c r="AR16" s="136">
        <f t="shared" si="1"/>
        <v>209672.33999999997</v>
      </c>
      <c r="AS16" s="136">
        <f t="shared" si="1"/>
        <v>222833.14999999997</v>
      </c>
      <c r="AT16" s="136">
        <f t="shared" si="1"/>
        <v>244041.69999999998</v>
      </c>
      <c r="AU16" s="136">
        <f t="shared" si="1"/>
        <v>241618.78999999998</v>
      </c>
      <c r="AV16" s="136">
        <f t="shared" si="1"/>
        <v>275729.55</v>
      </c>
      <c r="AW16" s="136">
        <f t="shared" si="1"/>
        <v>291358.09999999998</v>
      </c>
      <c r="AX16" s="136">
        <f t="shared" si="1"/>
        <v>299869.27</v>
      </c>
      <c r="AY16" s="136">
        <f t="shared" si="1"/>
        <v>307327.52999999997</v>
      </c>
      <c r="AZ16" s="136">
        <f t="shared" si="1"/>
        <v>332527.076</v>
      </c>
      <c r="BA16" s="136">
        <f t="shared" si="1"/>
        <v>331621.39999999997</v>
      </c>
      <c r="BB16" s="136">
        <f t="shared" si="1"/>
        <v>345820.58689999999</v>
      </c>
      <c r="BC16" s="136">
        <f t="shared" si="1"/>
        <v>326387.95469999994</v>
      </c>
      <c r="BD16" s="136">
        <f t="shared" si="1"/>
        <v>360930.98619999998</v>
      </c>
      <c r="BE16" s="136">
        <f t="shared" si="1"/>
        <v>358619.3</v>
      </c>
      <c r="BF16" s="136">
        <f t="shared" si="1"/>
        <v>362140</v>
      </c>
      <c r="BG16" s="136">
        <f t="shared" si="1"/>
        <v>358521.1</v>
      </c>
      <c r="BH16" s="136">
        <f t="shared" si="1"/>
        <v>268239.02719999995</v>
      </c>
      <c r="BI16" s="136">
        <f t="shared" si="1"/>
        <v>207847.49639999997</v>
      </c>
      <c r="BJ16" s="136">
        <f t="shared" si="1"/>
        <v>205755.28899999999</v>
      </c>
      <c r="BK16" s="136">
        <f t="shared" si="1"/>
        <v>211717.54459999999</v>
      </c>
      <c r="BL16" s="136">
        <f t="shared" si="1"/>
        <v>213370.4</v>
      </c>
      <c r="BM16" s="136">
        <f t="shared" si="1"/>
        <v>213370.4</v>
      </c>
      <c r="BN16" s="136">
        <f t="shared" si="1"/>
        <v>210615.53119999997</v>
      </c>
    </row>
    <row r="17" spans="1:66" x14ac:dyDescent="0.35">
      <c r="E17" s="155"/>
      <c r="F17" s="202"/>
      <c r="G17" s="54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</row>
    <row r="18" spans="1:66" s="27" customFormat="1" x14ac:dyDescent="0.35">
      <c r="A18" s="27">
        <v>19</v>
      </c>
      <c r="C18" s="27" t="s">
        <v>418</v>
      </c>
      <c r="D18" s="27" t="s">
        <v>0</v>
      </c>
      <c r="E18" s="154"/>
      <c r="F18" s="201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</row>
    <row r="19" spans="1:66" s="95" customFormat="1" x14ac:dyDescent="0.35">
      <c r="A19" s="95">
        <v>19</v>
      </c>
      <c r="C19" s="95" t="s">
        <v>343</v>
      </c>
      <c r="D19" s="95" t="s">
        <v>0</v>
      </c>
      <c r="E19" s="207">
        <v>0.77</v>
      </c>
      <c r="F19" s="208">
        <f t="shared" ref="F19:F25" si="2">1-E19</f>
        <v>0.22999999999999998</v>
      </c>
      <c r="G19" s="95">
        <v>1</v>
      </c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</row>
    <row r="20" spans="1:66" s="56" customFormat="1" x14ac:dyDescent="0.35">
      <c r="A20" s="56">
        <v>19</v>
      </c>
      <c r="C20" s="56" t="s">
        <v>333</v>
      </c>
      <c r="D20" s="56" t="s">
        <v>0</v>
      </c>
      <c r="E20" s="155">
        <v>0.79</v>
      </c>
      <c r="F20" s="202">
        <f t="shared" si="2"/>
        <v>0.20999999999999996</v>
      </c>
      <c r="G20" s="56">
        <v>1</v>
      </c>
      <c r="H20" s="40">
        <f>'CAR FAO - Data, Crops'!D8*$F20*$G20</f>
        <v>37.799999999999997</v>
      </c>
      <c r="I20" s="40">
        <f>'CAR FAO - Data, Crops'!E8*$F20*$G20</f>
        <v>73.499999999999986</v>
      </c>
      <c r="J20" s="40">
        <f>'CAR FAO - Data, Crops'!F8*$F20*$G20</f>
        <v>104.99999999999999</v>
      </c>
      <c r="K20" s="40">
        <f>'CAR FAO - Data, Crops'!G8*$F20*$G20</f>
        <v>109.19999999999999</v>
      </c>
      <c r="L20" s="40">
        <f>'CAR FAO - Data, Crops'!H8*$F20*$G20</f>
        <v>88.199999999999989</v>
      </c>
      <c r="M20" s="40">
        <f>'CAR FAO - Data, Crops'!I8*$F20*$G20</f>
        <v>83.999999999999986</v>
      </c>
      <c r="N20" s="40">
        <f>'CAR FAO - Data, Crops'!J8*$F20*$G20</f>
        <v>83.999999999999986</v>
      </c>
      <c r="O20" s="40">
        <f>'CAR FAO - Data, Crops'!K8*$F20*$G20</f>
        <v>73.499999999999986</v>
      </c>
      <c r="P20" s="40">
        <f>'CAR FAO - Data, Crops'!L8*$F20*$G20</f>
        <v>83.999999999999986</v>
      </c>
      <c r="Q20" s="40">
        <f>'CAR FAO - Data, Crops'!M8*$F20*$G20</f>
        <v>83.999999999999986</v>
      </c>
      <c r="R20" s="40">
        <f>'CAR FAO - Data, Crops'!N8*$F20*$G20</f>
        <v>104.99999999999999</v>
      </c>
      <c r="S20" s="40">
        <f>'CAR FAO - Data, Crops'!O8*$F20*$G20</f>
        <v>83.999999999999986</v>
      </c>
      <c r="T20" s="40">
        <f>'CAR FAO - Data, Crops'!P8*$F20*$G20</f>
        <v>104.99999999999999</v>
      </c>
      <c r="U20" s="40">
        <f>'CAR FAO - Data, Crops'!Q8*$F20*$G20</f>
        <v>125.99999999999997</v>
      </c>
      <c r="V20" s="40">
        <f>'CAR FAO - Data, Crops'!R8*$F20*$G20</f>
        <v>146.99999999999997</v>
      </c>
      <c r="W20" s="40">
        <f>'CAR FAO - Data, Crops'!S8*$F20*$G20</f>
        <v>167.99999999999997</v>
      </c>
      <c r="X20" s="40">
        <f>'CAR FAO - Data, Crops'!T8*$F20*$G20</f>
        <v>188.99999999999997</v>
      </c>
      <c r="Y20" s="40">
        <f>'CAR FAO - Data, Crops'!U8*$F20*$G20</f>
        <v>83.999999999999986</v>
      </c>
      <c r="Z20" s="40">
        <f>'CAR FAO - Data, Crops'!V8*$F20*$G20</f>
        <v>83.999999999999986</v>
      </c>
      <c r="AA20" s="40">
        <f>'CAR FAO - Data, Crops'!W8*$F20*$G20</f>
        <v>90.299999999999983</v>
      </c>
      <c r="AB20" s="40">
        <f>'CAR FAO - Data, Crops'!X8*$F20*$G20</f>
        <v>94.499999999999986</v>
      </c>
      <c r="AC20" s="40">
        <f>'CAR FAO - Data, Crops'!Y8*$F20*$G20</f>
        <v>96.59999999999998</v>
      </c>
      <c r="AD20" s="40">
        <f>'CAR FAO - Data, Crops'!Z8*$F20*$G20</f>
        <v>96.59999999999998</v>
      </c>
      <c r="AE20" s="40">
        <f>'CAR FAO - Data, Crops'!AA8*$F20*$G20</f>
        <v>104.99999999999999</v>
      </c>
      <c r="AF20" s="40">
        <f>'CAR FAO - Data, Crops'!AB8*$F20*$G20</f>
        <v>125.99999999999997</v>
      </c>
      <c r="AG20" s="40">
        <f>'CAR FAO - Data, Crops'!AC8*$F20*$G20</f>
        <v>125.99999999999997</v>
      </c>
      <c r="AH20" s="40">
        <f>'CAR FAO - Data, Crops'!AD8*$F20*$G20</f>
        <v>146.99999999999997</v>
      </c>
      <c r="AI20" s="40">
        <f>'CAR FAO - Data, Crops'!AE8*$F20*$G20</f>
        <v>146.99999999999997</v>
      </c>
      <c r="AJ20" s="40">
        <f>'CAR FAO - Data, Crops'!AF8*$F20*$G20</f>
        <v>167.99999999999997</v>
      </c>
      <c r="AK20" s="40">
        <f>'CAR FAO - Data, Crops'!AG8*$F20*$G20</f>
        <v>178.07999999999998</v>
      </c>
      <c r="AL20" s="40">
        <f>'CAR FAO - Data, Crops'!AH8*$F20*$G20</f>
        <v>188.99999999999997</v>
      </c>
      <c r="AM20" s="40">
        <f>'CAR FAO - Data, Crops'!AI8*$F20*$G20</f>
        <v>191.30999999999997</v>
      </c>
      <c r="AN20" s="40">
        <f>'CAR FAO - Data, Crops'!AJ8*$F20*$G20</f>
        <v>195.29999999999995</v>
      </c>
      <c r="AO20" s="40">
        <f>'CAR FAO - Data, Crops'!AK8*$F20*$G20</f>
        <v>196.34999999999997</v>
      </c>
      <c r="AP20" s="40">
        <f>'CAR FAO - Data, Crops'!AL8*$F20*$G20</f>
        <v>198.02999999999997</v>
      </c>
      <c r="AQ20" s="40">
        <f>'CAR FAO - Data, Crops'!AM8*$F20*$G20</f>
        <v>199.49999999999997</v>
      </c>
      <c r="AR20" s="40">
        <f>'CAR FAO - Data, Crops'!AN8*$F20*$G20</f>
        <v>201.59999999999997</v>
      </c>
      <c r="AS20" s="40">
        <f>'CAR FAO - Data, Crops'!AO8*$F20*$G20</f>
        <v>203.69999999999996</v>
      </c>
      <c r="AT20" s="40">
        <f>'CAR FAO - Data, Crops'!AP8*$F20*$G20</f>
        <v>207.26999999999995</v>
      </c>
      <c r="AU20" s="40">
        <f>'CAR FAO - Data, Crops'!AQ8*$F20*$G20</f>
        <v>209.99999999999997</v>
      </c>
      <c r="AV20" s="40">
        <f>'CAR FAO - Data, Crops'!AR8*$F20*$G20</f>
        <v>214.19999999999996</v>
      </c>
      <c r="AW20" s="40">
        <f>'CAR FAO - Data, Crops'!AS8*$F20*$G20</f>
        <v>217.76999999999995</v>
      </c>
      <c r="AX20" s="40">
        <f>'CAR FAO - Data, Crops'!AT8*$F20*$G20</f>
        <v>221.54999999999995</v>
      </c>
      <c r="AY20" s="40">
        <f>'CAR FAO - Data, Crops'!AU8*$F20*$G20</f>
        <v>225.74999999999997</v>
      </c>
      <c r="AZ20" s="40">
        <f>'CAR FAO - Data, Crops'!AV8*$F20*$G20</f>
        <v>229.73999999999995</v>
      </c>
      <c r="BA20" s="40">
        <f>'CAR FAO - Data, Crops'!AW8*$F20*$G20</f>
        <v>231.20999999999995</v>
      </c>
      <c r="BB20" s="40">
        <f>'CAR FAO - Data, Crops'!AX8*$F20*$G20</f>
        <v>236.03999999999996</v>
      </c>
      <c r="BC20" s="40">
        <f>'CAR FAO - Data, Crops'!AY8*$F20*$G20</f>
        <v>241.28999999999996</v>
      </c>
      <c r="BD20" s="40">
        <f>'CAR FAO - Data, Crops'!AZ8*$F20*$G20</f>
        <v>246.74999999999997</v>
      </c>
      <c r="BE20" s="40">
        <f>'CAR FAO - Data, Crops'!BA8*$F20*$G20</f>
        <v>251.99999999999994</v>
      </c>
      <c r="BF20" s="40">
        <f>'CAR FAO - Data, Crops'!BB8*$F20*$G20</f>
        <v>262.49999999999994</v>
      </c>
      <c r="BG20" s="40">
        <f>'CAR FAO - Data, Crops'!BC8*$F20*$G20</f>
        <v>272.99999999999994</v>
      </c>
      <c r="BH20" s="40">
        <f>'CAR FAO - Data, Crops'!BD8*$F20*$G20</f>
        <v>272.99999999999994</v>
      </c>
      <c r="BI20" s="40">
        <f>'CAR FAO - Data, Crops'!BE8*$F20*$G20</f>
        <v>275.72999999999996</v>
      </c>
      <c r="BJ20" s="40">
        <f>'CAR FAO - Data, Crops'!BF8*$F20*$G20</f>
        <v>284.12999999999994</v>
      </c>
      <c r="BK20" s="40">
        <f>'CAR FAO - Data, Crops'!BG8*$F20*$G20</f>
        <v>290.63999999999993</v>
      </c>
      <c r="BL20" s="40">
        <f>'CAR FAO - Data, Crops'!BH8*$F20*$G20</f>
        <v>296.51999999999992</v>
      </c>
      <c r="BM20" s="40">
        <f>'CAR FAO - Data, Crops'!BI8*$F20*$G20</f>
        <v>302.39999999999998</v>
      </c>
      <c r="BN20" s="40">
        <f>'CAR FAO - Data, Crops'!BJ8*$F20*$G20</f>
        <v>308.27999999999997</v>
      </c>
    </row>
    <row r="21" spans="1:66" s="56" customFormat="1" x14ac:dyDescent="0.35">
      <c r="A21" s="56">
        <v>19</v>
      </c>
      <c r="C21" s="56" t="s">
        <v>322</v>
      </c>
      <c r="D21" s="56" t="s">
        <v>0</v>
      </c>
      <c r="E21" s="155">
        <v>0.6</v>
      </c>
      <c r="F21" s="202">
        <f t="shared" si="2"/>
        <v>0.4</v>
      </c>
      <c r="G21" s="56">
        <v>0.8</v>
      </c>
      <c r="H21" s="40">
        <f>'CAR FAO - Data, Crops'!D9*$F21*$G21</f>
        <v>230400</v>
      </c>
      <c r="I21" s="40">
        <f>'CAR FAO - Data, Crops'!E9*$F21*$G21</f>
        <v>201600</v>
      </c>
      <c r="J21" s="40">
        <f>'CAR FAO - Data, Crops'!F9*$F21*$G21</f>
        <v>198400</v>
      </c>
      <c r="K21" s="40">
        <f>'CAR FAO - Data, Crops'!G9*$F21*$G21</f>
        <v>195200</v>
      </c>
      <c r="L21" s="40">
        <f>'CAR FAO - Data, Crops'!H9*$F21*$G21</f>
        <v>249600</v>
      </c>
      <c r="M21" s="40">
        <f>'CAR FAO - Data, Crops'!I9*$F21*$G21</f>
        <v>185088</v>
      </c>
      <c r="N21" s="40">
        <f>'CAR FAO - Data, Crops'!J9*$F21*$G21</f>
        <v>201216</v>
      </c>
      <c r="O21" s="40">
        <f>'CAR FAO - Data, Crops'!K9*$F21*$G21</f>
        <v>214496</v>
      </c>
      <c r="P21" s="40">
        <f>'CAR FAO - Data, Crops'!L9*$F21*$G21</f>
        <v>229088</v>
      </c>
      <c r="Q21" s="40">
        <f>'CAR FAO - Data, Crops'!M9*$F21*$G21</f>
        <v>244416</v>
      </c>
      <c r="R21" s="40">
        <f>'CAR FAO - Data, Crops'!N9*$F21*$G21</f>
        <v>262400</v>
      </c>
      <c r="S21" s="40">
        <f>'CAR FAO - Data, Crops'!O9*$F21*$G21</f>
        <v>279392</v>
      </c>
      <c r="T21" s="40">
        <f>'CAR FAO - Data, Crops'!P9*$F21*$G21</f>
        <v>302304</v>
      </c>
      <c r="U21" s="40">
        <f>'CAR FAO - Data, Crops'!Q9*$F21*$G21</f>
        <v>287424</v>
      </c>
      <c r="V21" s="40">
        <f>'CAR FAO - Data, Crops'!R9*$F21*$G21</f>
        <v>271904</v>
      </c>
      <c r="W21" s="40">
        <f>'CAR FAO - Data, Crops'!S9*$F21*$G21</f>
        <v>272000</v>
      </c>
      <c r="X21" s="40">
        <f>'CAR FAO - Data, Crops'!T9*$F21*$G21</f>
        <v>288000</v>
      </c>
      <c r="Y21" s="40">
        <f>'CAR FAO - Data, Crops'!U9*$F21*$G21</f>
        <v>300800</v>
      </c>
      <c r="Z21" s="40">
        <f>'CAR FAO - Data, Crops'!V9*$F21*$G21</f>
        <v>300800</v>
      </c>
      <c r="AA21" s="40">
        <f>'CAR FAO - Data, Crops'!W9*$F21*$G21</f>
        <v>294400</v>
      </c>
      <c r="AB21" s="40">
        <f>'CAR FAO - Data, Crops'!X9*$F21*$G21</f>
        <v>288000</v>
      </c>
      <c r="AC21" s="40">
        <f>'CAR FAO - Data, Crops'!Y9*$F21*$G21</f>
        <v>272000</v>
      </c>
      <c r="AD21" s="40">
        <f>'CAR FAO - Data, Crops'!Z9*$F21*$G21</f>
        <v>243200</v>
      </c>
      <c r="AE21" s="40">
        <f>'CAR FAO - Data, Crops'!AA9*$F21*$G21</f>
        <v>216000</v>
      </c>
      <c r="AF21" s="40">
        <f>'CAR FAO - Data, Crops'!AB9*$F21*$G21</f>
        <v>185536</v>
      </c>
      <c r="AG21" s="40">
        <f>'CAR FAO - Data, Crops'!AC9*$F21*$G21</f>
        <v>194118.08000000002</v>
      </c>
      <c r="AH21" s="40">
        <f>'CAR FAO - Data, Crops'!AD9*$F21*$G21</f>
        <v>169237.76000000001</v>
      </c>
      <c r="AI21" s="40">
        <f>'CAR FAO - Data, Crops'!AE9*$F21*$G21</f>
        <v>170610.24000000002</v>
      </c>
      <c r="AJ21" s="40">
        <f>'CAR FAO - Data, Crops'!AF9*$F21*$G21</f>
        <v>165270.40000000002</v>
      </c>
      <c r="AK21" s="40">
        <f>'CAR FAO - Data, Crops'!AG9*$F21*$G21</f>
        <v>175135.04000000004</v>
      </c>
      <c r="AL21" s="40">
        <f>'CAR FAO - Data, Crops'!AH9*$F21*$G21</f>
        <v>187394.24000000002</v>
      </c>
      <c r="AM21" s="40">
        <f>'CAR FAO - Data, Crops'!AI9*$F21*$G21</f>
        <v>185600</v>
      </c>
      <c r="AN21" s="40">
        <f>'CAR FAO - Data, Crops'!AJ9*$F21*$G21</f>
        <v>184000</v>
      </c>
      <c r="AO21" s="40">
        <f>'CAR FAO - Data, Crops'!AK9*$F21*$G21</f>
        <v>165600</v>
      </c>
      <c r="AP21" s="40">
        <f>'CAR FAO - Data, Crops'!AL9*$F21*$G21</f>
        <v>157312</v>
      </c>
      <c r="AQ21" s="40">
        <f>'CAR FAO - Data, Crops'!AM9*$F21*$G21</f>
        <v>168352</v>
      </c>
      <c r="AR21" s="40">
        <f>'CAR FAO - Data, Crops'!AN9*$F21*$G21</f>
        <v>185184</v>
      </c>
      <c r="AS21" s="40">
        <f>'CAR FAO - Data, Crops'!AO9*$F21*$G21</f>
        <v>194432</v>
      </c>
      <c r="AT21" s="40">
        <f>'CAR FAO - Data, Crops'!AP9*$F21*$G21</f>
        <v>178880</v>
      </c>
      <c r="AU21" s="40">
        <f>'CAR FAO - Data, Crops'!AQ9*$F21*$G21</f>
        <v>179328</v>
      </c>
      <c r="AV21" s="40">
        <f>'CAR FAO - Data, Crops'!AR9*$F21*$G21</f>
        <v>179744</v>
      </c>
      <c r="AW21" s="40">
        <f>'CAR FAO - Data, Crops'!AS9*$F21*$G21</f>
        <v>180160</v>
      </c>
      <c r="AX21" s="40">
        <f>'CAR FAO - Data, Crops'!AT9*$F21*$G21</f>
        <v>180576</v>
      </c>
      <c r="AY21" s="40">
        <f>'CAR FAO - Data, Crops'!AU9*$F21*$G21</f>
        <v>180992</v>
      </c>
      <c r="AZ21" s="40">
        <f>'CAR FAO - Data, Crops'!AV9*$F21*$G21</f>
        <v>185024</v>
      </c>
      <c r="BA21" s="40">
        <f>'CAR FAO - Data, Crops'!AW9*$F21*$G21</f>
        <v>183040</v>
      </c>
      <c r="BB21" s="40">
        <f>'CAR FAO - Data, Crops'!AX9*$F21*$G21</f>
        <v>191309.76</v>
      </c>
      <c r="BC21" s="40">
        <f>'CAR FAO - Data, Crops'!AY9*$F21*$G21</f>
        <v>198962.24000000002</v>
      </c>
      <c r="BD21" s="40">
        <f>'CAR FAO - Data, Crops'!AZ9*$F21*$G21</f>
        <v>205727.04000000004</v>
      </c>
      <c r="BE21" s="40">
        <f>'CAR FAO - Data, Crops'!BA9*$F21*$G21</f>
        <v>217266.56000000003</v>
      </c>
      <c r="BF21" s="40">
        <f>'CAR FAO - Data, Crops'!BB9*$F21*$G21</f>
        <v>225955.52000000002</v>
      </c>
      <c r="BG21" s="40">
        <f>'CAR FAO - Data, Crops'!BC9*$F21*$G21</f>
        <v>218952.32000000004</v>
      </c>
      <c r="BH21" s="40">
        <f>'CAR FAO - Data, Crops'!BD9*$F21*$G21</f>
        <v>215009.28000000003</v>
      </c>
      <c r="BI21" s="40">
        <f>'CAR FAO - Data, Crops'!BE9*$F21*$G21</f>
        <v>227200</v>
      </c>
      <c r="BJ21" s="40">
        <f>'CAR FAO - Data, Crops'!BF9*$F21*$G21</f>
        <v>227200</v>
      </c>
      <c r="BK21" s="40">
        <f>'CAR FAO - Data, Crops'!BG9*$F21*$G21</f>
        <v>227482.88000000003</v>
      </c>
      <c r="BL21" s="40">
        <f>'CAR FAO - Data, Crops'!BH9*$F21*$G21</f>
        <v>229320.32000000004</v>
      </c>
      <c r="BM21" s="40">
        <f>'CAR FAO - Data, Crops'!BI9*$F21*$G21</f>
        <v>231786.23999999999</v>
      </c>
      <c r="BN21" s="40">
        <f>'CAR FAO - Data, Crops'!BJ9*$F21*$G21</f>
        <v>233715.84</v>
      </c>
    </row>
    <row r="22" spans="1:66" s="56" customFormat="1" x14ac:dyDescent="0.35">
      <c r="A22" s="56">
        <v>19</v>
      </c>
      <c r="C22" s="56" t="s">
        <v>334</v>
      </c>
      <c r="D22" s="56" t="s">
        <v>0</v>
      </c>
      <c r="E22" s="155">
        <v>0.92</v>
      </c>
      <c r="F22" s="202">
        <f t="shared" si="2"/>
        <v>7.999999999999996E-2</v>
      </c>
      <c r="G22" s="56">
        <v>1</v>
      </c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</row>
    <row r="23" spans="1:66" s="56" customFormat="1" x14ac:dyDescent="0.35">
      <c r="C23" s="56" t="s">
        <v>518</v>
      </c>
      <c r="E23" s="54">
        <v>0.70599999999999996</v>
      </c>
      <c r="F23" s="202">
        <f t="shared" si="2"/>
        <v>0.29400000000000004</v>
      </c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</row>
    <row r="24" spans="1:66" s="56" customFormat="1" x14ac:dyDescent="0.35">
      <c r="C24" s="56" t="s">
        <v>506</v>
      </c>
      <c r="E24" s="81">
        <v>0.69599999999999995</v>
      </c>
      <c r="F24" s="202">
        <f t="shared" si="2"/>
        <v>0.30400000000000005</v>
      </c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</row>
    <row r="25" spans="1:66" s="95" customFormat="1" x14ac:dyDescent="0.35">
      <c r="A25" s="95">
        <v>19</v>
      </c>
      <c r="C25" s="95" t="s">
        <v>338</v>
      </c>
      <c r="D25" s="95" t="s">
        <v>0</v>
      </c>
      <c r="E25" s="207">
        <v>0.77</v>
      </c>
      <c r="F25" s="208">
        <f t="shared" si="2"/>
        <v>0.22999999999999998</v>
      </c>
      <c r="G25" s="95">
        <v>1</v>
      </c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</row>
    <row r="26" spans="1:66" s="27" customFormat="1" x14ac:dyDescent="0.35">
      <c r="C26" s="27" t="s">
        <v>463</v>
      </c>
      <c r="E26" s="154"/>
      <c r="F26" s="201"/>
      <c r="H26" s="136">
        <f>SUM(H17:H25)</f>
        <v>230437.8</v>
      </c>
      <c r="I26" s="136">
        <f t="shared" ref="I26:BN26" si="3">SUM(I17:I25)</f>
        <v>201673.5</v>
      </c>
      <c r="J26" s="136">
        <f t="shared" si="3"/>
        <v>198505</v>
      </c>
      <c r="K26" s="136">
        <f t="shared" si="3"/>
        <v>195309.2</v>
      </c>
      <c r="L26" s="136">
        <f t="shared" si="3"/>
        <v>249688.2</v>
      </c>
      <c r="M26" s="136">
        <f t="shared" si="3"/>
        <v>185172</v>
      </c>
      <c r="N26" s="136">
        <f t="shared" si="3"/>
        <v>201300</v>
      </c>
      <c r="O26" s="136">
        <f t="shared" si="3"/>
        <v>214569.5</v>
      </c>
      <c r="P26" s="136">
        <f t="shared" si="3"/>
        <v>229172</v>
      </c>
      <c r="Q26" s="136">
        <f t="shared" si="3"/>
        <v>244500</v>
      </c>
      <c r="R26" s="136">
        <f t="shared" si="3"/>
        <v>262505</v>
      </c>
      <c r="S26" s="136">
        <f t="shared" si="3"/>
        <v>279476</v>
      </c>
      <c r="T26" s="136">
        <f t="shared" si="3"/>
        <v>302409</v>
      </c>
      <c r="U26" s="136">
        <f t="shared" si="3"/>
        <v>287550</v>
      </c>
      <c r="V26" s="136">
        <f t="shared" si="3"/>
        <v>272051</v>
      </c>
      <c r="W26" s="136">
        <f t="shared" si="3"/>
        <v>272168</v>
      </c>
      <c r="X26" s="136">
        <f t="shared" si="3"/>
        <v>288189</v>
      </c>
      <c r="Y26" s="136">
        <f t="shared" si="3"/>
        <v>300884</v>
      </c>
      <c r="Z26" s="136">
        <f t="shared" si="3"/>
        <v>300884</v>
      </c>
      <c r="AA26" s="136">
        <f t="shared" si="3"/>
        <v>294490.3</v>
      </c>
      <c r="AB26" s="136">
        <f t="shared" si="3"/>
        <v>288094.5</v>
      </c>
      <c r="AC26" s="136">
        <f t="shared" si="3"/>
        <v>272096.59999999998</v>
      </c>
      <c r="AD26" s="136">
        <f t="shared" si="3"/>
        <v>243296.6</v>
      </c>
      <c r="AE26" s="136">
        <f t="shared" si="3"/>
        <v>216105</v>
      </c>
      <c r="AF26" s="136">
        <f t="shared" si="3"/>
        <v>185662</v>
      </c>
      <c r="AG26" s="136">
        <f t="shared" si="3"/>
        <v>194244.08000000002</v>
      </c>
      <c r="AH26" s="136">
        <f t="shared" si="3"/>
        <v>169384.76</v>
      </c>
      <c r="AI26" s="136">
        <f t="shared" si="3"/>
        <v>170757.24000000002</v>
      </c>
      <c r="AJ26" s="136">
        <f t="shared" si="3"/>
        <v>165438.40000000002</v>
      </c>
      <c r="AK26" s="136">
        <f t="shared" si="3"/>
        <v>175313.12000000002</v>
      </c>
      <c r="AL26" s="136">
        <f t="shared" si="3"/>
        <v>187583.24000000002</v>
      </c>
      <c r="AM26" s="136">
        <f t="shared" si="3"/>
        <v>185791.31</v>
      </c>
      <c r="AN26" s="136">
        <f t="shared" si="3"/>
        <v>184195.3</v>
      </c>
      <c r="AO26" s="136">
        <f t="shared" si="3"/>
        <v>165796.35</v>
      </c>
      <c r="AP26" s="136">
        <f t="shared" si="3"/>
        <v>157510.03</v>
      </c>
      <c r="AQ26" s="136">
        <f t="shared" si="3"/>
        <v>168551.5</v>
      </c>
      <c r="AR26" s="136">
        <f t="shared" si="3"/>
        <v>185385.60000000001</v>
      </c>
      <c r="AS26" s="136">
        <f t="shared" si="3"/>
        <v>194635.7</v>
      </c>
      <c r="AT26" s="136">
        <f t="shared" si="3"/>
        <v>179087.27</v>
      </c>
      <c r="AU26" s="136">
        <f t="shared" si="3"/>
        <v>179538</v>
      </c>
      <c r="AV26" s="136">
        <f t="shared" si="3"/>
        <v>179958.2</v>
      </c>
      <c r="AW26" s="136">
        <f t="shared" si="3"/>
        <v>180377.77</v>
      </c>
      <c r="AX26" s="136">
        <f t="shared" si="3"/>
        <v>180797.55</v>
      </c>
      <c r="AY26" s="136">
        <f t="shared" si="3"/>
        <v>181217.75</v>
      </c>
      <c r="AZ26" s="136">
        <f t="shared" si="3"/>
        <v>185253.74</v>
      </c>
      <c r="BA26" s="136">
        <f t="shared" si="3"/>
        <v>183271.21</v>
      </c>
      <c r="BB26" s="136">
        <f t="shared" si="3"/>
        <v>191545.80000000002</v>
      </c>
      <c r="BC26" s="136">
        <f t="shared" si="3"/>
        <v>199203.53000000003</v>
      </c>
      <c r="BD26" s="136">
        <f t="shared" si="3"/>
        <v>205973.79000000004</v>
      </c>
      <c r="BE26" s="136">
        <f t="shared" si="3"/>
        <v>217518.56000000003</v>
      </c>
      <c r="BF26" s="136">
        <f t="shared" si="3"/>
        <v>226218.02000000002</v>
      </c>
      <c r="BG26" s="136">
        <f t="shared" si="3"/>
        <v>219225.32000000004</v>
      </c>
      <c r="BH26" s="136">
        <f t="shared" si="3"/>
        <v>215282.28000000003</v>
      </c>
      <c r="BI26" s="136">
        <f t="shared" si="3"/>
        <v>227475.73</v>
      </c>
      <c r="BJ26" s="136">
        <f t="shared" si="3"/>
        <v>227484.13</v>
      </c>
      <c r="BK26" s="136">
        <f t="shared" si="3"/>
        <v>227773.52000000005</v>
      </c>
      <c r="BL26" s="136">
        <f t="shared" si="3"/>
        <v>229616.84000000003</v>
      </c>
      <c r="BM26" s="136">
        <f t="shared" si="3"/>
        <v>232088.63999999998</v>
      </c>
      <c r="BN26" s="136">
        <f t="shared" si="3"/>
        <v>234024.12</v>
      </c>
    </row>
    <row r="27" spans="1:66" s="56" customFormat="1" x14ac:dyDescent="0.35">
      <c r="E27" s="155"/>
      <c r="F27" s="202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</row>
    <row r="28" spans="1:66" s="56" customFormat="1" x14ac:dyDescent="0.35">
      <c r="C28" s="27" t="s">
        <v>436</v>
      </c>
      <c r="E28" s="155"/>
      <c r="F28" s="202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</row>
    <row r="29" spans="1:66" s="67" customFormat="1" x14ac:dyDescent="0.35">
      <c r="A29" s="67">
        <v>19</v>
      </c>
      <c r="C29" s="67" t="s">
        <v>346</v>
      </c>
      <c r="D29" s="67" t="s">
        <v>0</v>
      </c>
      <c r="E29" s="155">
        <v>0.8</v>
      </c>
      <c r="F29" s="202">
        <f>1-E29</f>
        <v>0.19999999999999996</v>
      </c>
      <c r="G29" s="67">
        <v>0.7</v>
      </c>
      <c r="H29" s="40">
        <f>'CAR FAO - Data, Crops'!D14*$F29*$G29</f>
        <v>0</v>
      </c>
      <c r="I29" s="40">
        <f>'CAR FAO - Data, Crops'!E14*$F29*$G29</f>
        <v>0</v>
      </c>
      <c r="J29" s="40">
        <f>'CAR FAO - Data, Crops'!F14*$F29*$G29</f>
        <v>0</v>
      </c>
      <c r="K29" s="40">
        <f>'CAR FAO - Data, Crops'!G14*$F29*$G29</f>
        <v>0</v>
      </c>
      <c r="L29" s="40">
        <f>'CAR FAO - Data, Crops'!H14*$F29*$G29</f>
        <v>0</v>
      </c>
      <c r="M29" s="40">
        <f>'CAR FAO - Data, Crops'!I14*$F29*$G29</f>
        <v>0</v>
      </c>
      <c r="N29" s="40">
        <f>'CAR FAO - Data, Crops'!J14*$F29*$G29</f>
        <v>0</v>
      </c>
      <c r="O29" s="40">
        <f>'CAR FAO - Data, Crops'!K14*$F29*$G29</f>
        <v>0</v>
      </c>
      <c r="P29" s="40">
        <f>'CAR FAO - Data, Crops'!L14*$F29*$G29</f>
        <v>0</v>
      </c>
      <c r="Q29" s="40">
        <f>'CAR FAO - Data, Crops'!M14*$F29*$G29</f>
        <v>0</v>
      </c>
      <c r="R29" s="40">
        <f>'CAR FAO - Data, Crops'!N14*$F29*$G29</f>
        <v>0</v>
      </c>
      <c r="S29" s="40">
        <f>'CAR FAO - Data, Crops'!O14*$F29*$G29</f>
        <v>0</v>
      </c>
      <c r="T29" s="40">
        <f>'CAR FAO - Data, Crops'!P14*$F29*$G29</f>
        <v>0</v>
      </c>
      <c r="U29" s="40">
        <f>'CAR FAO - Data, Crops'!Q14*$F29*$G29</f>
        <v>0</v>
      </c>
      <c r="V29" s="40">
        <f>'CAR FAO - Data, Crops'!R14*$F29*$G29</f>
        <v>0</v>
      </c>
      <c r="W29" s="40">
        <f>'CAR FAO - Data, Crops'!S14*$F29*$G29</f>
        <v>0</v>
      </c>
      <c r="X29" s="40">
        <f>'CAR FAO - Data, Crops'!T14*$F29*$G29</f>
        <v>0</v>
      </c>
      <c r="Y29" s="40">
        <f>'CAR FAO - Data, Crops'!U14*$F29*$G29</f>
        <v>0</v>
      </c>
      <c r="Z29" s="40">
        <f>'CAR FAO - Data, Crops'!V14*$F29*$G29</f>
        <v>0</v>
      </c>
      <c r="AA29" s="40">
        <f>'CAR FAO - Data, Crops'!W14*$F29*$G29</f>
        <v>0</v>
      </c>
      <c r="AB29" s="40">
        <f>'CAR FAO - Data, Crops'!X14*$F29*$G29</f>
        <v>0</v>
      </c>
      <c r="AC29" s="40">
        <f>'CAR FAO - Data, Crops'!Y14*$F29*$G29</f>
        <v>0</v>
      </c>
      <c r="AD29" s="40">
        <f>'CAR FAO - Data, Crops'!Z14*$F29*$G29</f>
        <v>0</v>
      </c>
      <c r="AE29" s="40">
        <f>'CAR FAO - Data, Crops'!AA14*$F29*$G29</f>
        <v>0</v>
      </c>
      <c r="AF29" s="40">
        <f>'CAR FAO - Data, Crops'!AB14*$F29*$G29</f>
        <v>0</v>
      </c>
      <c r="AG29" s="40">
        <f>'CAR FAO - Data, Crops'!AC14*$F29*$G29</f>
        <v>0</v>
      </c>
      <c r="AH29" s="40">
        <f>'CAR FAO - Data, Crops'!AD14*$F29*$G29</f>
        <v>0</v>
      </c>
      <c r="AI29" s="40">
        <f>'CAR FAO - Data, Crops'!AE14*$F29*$G29</f>
        <v>6159.9999999999982</v>
      </c>
      <c r="AJ29" s="40">
        <f>'CAR FAO - Data, Crops'!AF14*$F29*$G29</f>
        <v>6999.9999999999982</v>
      </c>
      <c r="AK29" s="40">
        <f>'CAR FAO - Data, Crops'!AG14*$F29*$G29</f>
        <v>8399.9999999999982</v>
      </c>
      <c r="AL29" s="40">
        <f>'CAR FAO - Data, Crops'!AH14*$F29*$G29</f>
        <v>5599.9999999999982</v>
      </c>
      <c r="AM29" s="40">
        <f>'CAR FAO - Data, Crops'!AI14*$F29*$G29</f>
        <v>3952.1999999999989</v>
      </c>
      <c r="AN29" s="40">
        <f>'CAR FAO - Data, Crops'!AJ14*$F29*$G29</f>
        <v>10059.839999999997</v>
      </c>
      <c r="AO29" s="40">
        <f>'CAR FAO - Data, Crops'!AK14*$F29*$G29</f>
        <v>10115.419999999996</v>
      </c>
      <c r="AP29" s="40">
        <f>'CAR FAO - Data, Crops'!AL14*$F29*$G29</f>
        <v>10420.619999999997</v>
      </c>
      <c r="AQ29" s="40">
        <f>'CAR FAO - Data, Crops'!AM14*$F29*$G29</f>
        <v>11016.599999999997</v>
      </c>
      <c r="AR29" s="40">
        <f>'CAR FAO - Data, Crops'!AN14*$F29*$G29</f>
        <v>10990.839999999997</v>
      </c>
      <c r="AS29" s="40">
        <f>'CAR FAO - Data, Crops'!AO14*$F29*$G29</f>
        <v>12697.999999999996</v>
      </c>
      <c r="AT29" s="40">
        <f>'CAR FAO - Data, Crops'!AP14*$F29*$G29</f>
        <v>12739.999999999996</v>
      </c>
      <c r="AU29" s="40">
        <f>'CAR FAO - Data, Crops'!AQ14*$F29*$G29</f>
        <v>12599.999999999996</v>
      </c>
      <c r="AV29" s="40">
        <f>'CAR FAO - Data, Crops'!AR14*$F29*$G29</f>
        <v>12599.999999999996</v>
      </c>
      <c r="AW29" s="40">
        <f>'CAR FAO - Data, Crops'!AS14*$F29*$G29</f>
        <v>12599.999999999996</v>
      </c>
      <c r="AX29" s="40">
        <f>'CAR FAO - Data, Crops'!AT14*$F29*$G29</f>
        <v>12599.999999999996</v>
      </c>
      <c r="AY29" s="40">
        <f>'CAR FAO - Data, Crops'!AU14*$F29*$G29</f>
        <v>12599.999999999996</v>
      </c>
      <c r="AZ29" s="40">
        <f>'CAR FAO - Data, Crops'!AV14*$F29*$G29</f>
        <v>12599.999999999996</v>
      </c>
      <c r="BA29" s="40">
        <f>'CAR FAO - Data, Crops'!AW14*$F29*$G29</f>
        <v>13019.999999999996</v>
      </c>
      <c r="BB29" s="40">
        <f>'CAR FAO - Data, Crops'!AX14*$F29*$G29</f>
        <v>13299.999999999996</v>
      </c>
      <c r="BC29" s="40">
        <f>'CAR FAO - Data, Crops'!AY14*$F29*$G29</f>
        <v>13299.999999999996</v>
      </c>
      <c r="BD29" s="40">
        <f>'CAR FAO - Data, Crops'!AZ14*$F29*$G29</f>
        <v>13299.999999999996</v>
      </c>
      <c r="BE29" s="40">
        <f>'CAR FAO - Data, Crops'!BA14*$F29*$G29</f>
        <v>13572.159999999996</v>
      </c>
      <c r="BF29" s="40">
        <f>'CAR FAO - Data, Crops'!BB14*$F29*$G29</f>
        <v>14003.919999999996</v>
      </c>
      <c r="BG29" s="40">
        <f>'CAR FAO - Data, Crops'!BC14*$F29*$G29</f>
        <v>13856.919999999996</v>
      </c>
      <c r="BH29" s="40">
        <f>'CAR FAO - Data, Crops'!BD14*$F29*$G29</f>
        <v>13979.139999999998</v>
      </c>
      <c r="BI29" s="40">
        <f>'CAR FAO - Data, Crops'!BE14*$F29*$G29</f>
        <v>17079.999999999996</v>
      </c>
      <c r="BJ29" s="40">
        <f>'CAR FAO - Data, Crops'!BF14*$F29*$G29</f>
        <v>17639.999999999993</v>
      </c>
      <c r="BK29" s="40">
        <f>'CAR FAO - Data, Crops'!BG14*$F29*$G29</f>
        <v>18199.999999999993</v>
      </c>
      <c r="BL29" s="40">
        <f>'CAR FAO - Data, Crops'!BH14*$F29*$G29</f>
        <v>16099.999999999996</v>
      </c>
      <c r="BM29" s="40">
        <f>'CAR FAO - Data, Crops'!BI14*$F29*$G29</f>
        <v>16099.999999999996</v>
      </c>
      <c r="BN29" s="40">
        <f>'CAR FAO - Data, Crops'!BJ14*$F29*$G29</f>
        <v>16853.479999999996</v>
      </c>
    </row>
    <row r="30" spans="1:66" s="210" customFormat="1" x14ac:dyDescent="0.35">
      <c r="A30" s="210">
        <v>19</v>
      </c>
      <c r="C30" s="210" t="s">
        <v>419</v>
      </c>
      <c r="D30" s="210" t="s">
        <v>0</v>
      </c>
      <c r="E30" s="155">
        <v>0.8</v>
      </c>
      <c r="F30" s="208">
        <f>1-E30</f>
        <v>0.19999999999999996</v>
      </c>
      <c r="G30" s="210">
        <v>0.7</v>
      </c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</row>
    <row r="31" spans="1:66" s="210" customFormat="1" x14ac:dyDescent="0.35">
      <c r="A31" s="210">
        <v>19</v>
      </c>
      <c r="C31" s="210" t="s">
        <v>420</v>
      </c>
      <c r="D31" s="210" t="s">
        <v>0</v>
      </c>
      <c r="E31" s="155">
        <v>0.8</v>
      </c>
      <c r="F31" s="208">
        <f>1-E31</f>
        <v>0.19999999999999996</v>
      </c>
      <c r="G31" s="210">
        <v>0.7</v>
      </c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</row>
    <row r="32" spans="1:66" s="70" customFormat="1" x14ac:dyDescent="0.35">
      <c r="C32" s="27" t="s">
        <v>464</v>
      </c>
      <c r="E32" s="155"/>
      <c r="F32" s="202"/>
      <c r="H32" s="136">
        <f>SUM(H28:H31)</f>
        <v>0</v>
      </c>
      <c r="I32" s="136">
        <f t="shared" ref="I32:BN32" si="4">SUM(I28:I31)</f>
        <v>0</v>
      </c>
      <c r="J32" s="136">
        <f t="shared" si="4"/>
        <v>0</v>
      </c>
      <c r="K32" s="136">
        <f t="shared" si="4"/>
        <v>0</v>
      </c>
      <c r="L32" s="136">
        <f t="shared" si="4"/>
        <v>0</v>
      </c>
      <c r="M32" s="136">
        <f t="shared" si="4"/>
        <v>0</v>
      </c>
      <c r="N32" s="136">
        <f t="shared" si="4"/>
        <v>0</v>
      </c>
      <c r="O32" s="136">
        <f t="shared" si="4"/>
        <v>0</v>
      </c>
      <c r="P32" s="136">
        <f t="shared" si="4"/>
        <v>0</v>
      </c>
      <c r="Q32" s="136">
        <f t="shared" si="4"/>
        <v>0</v>
      </c>
      <c r="R32" s="136">
        <f t="shared" si="4"/>
        <v>0</v>
      </c>
      <c r="S32" s="136">
        <f t="shared" si="4"/>
        <v>0</v>
      </c>
      <c r="T32" s="136">
        <f t="shared" si="4"/>
        <v>0</v>
      </c>
      <c r="U32" s="136">
        <f t="shared" si="4"/>
        <v>0</v>
      </c>
      <c r="V32" s="136">
        <f t="shared" si="4"/>
        <v>0</v>
      </c>
      <c r="W32" s="136">
        <f t="shared" si="4"/>
        <v>0</v>
      </c>
      <c r="X32" s="136">
        <f t="shared" si="4"/>
        <v>0</v>
      </c>
      <c r="Y32" s="136">
        <f t="shared" si="4"/>
        <v>0</v>
      </c>
      <c r="Z32" s="136">
        <f t="shared" si="4"/>
        <v>0</v>
      </c>
      <c r="AA32" s="136">
        <f t="shared" si="4"/>
        <v>0</v>
      </c>
      <c r="AB32" s="136">
        <f t="shared" si="4"/>
        <v>0</v>
      </c>
      <c r="AC32" s="136">
        <f t="shared" si="4"/>
        <v>0</v>
      </c>
      <c r="AD32" s="136">
        <f t="shared" si="4"/>
        <v>0</v>
      </c>
      <c r="AE32" s="136">
        <f t="shared" si="4"/>
        <v>0</v>
      </c>
      <c r="AF32" s="136">
        <f t="shared" si="4"/>
        <v>0</v>
      </c>
      <c r="AG32" s="136">
        <f t="shared" si="4"/>
        <v>0</v>
      </c>
      <c r="AH32" s="136">
        <f t="shared" si="4"/>
        <v>0</v>
      </c>
      <c r="AI32" s="136">
        <f t="shared" si="4"/>
        <v>6159.9999999999982</v>
      </c>
      <c r="AJ32" s="136">
        <f t="shared" si="4"/>
        <v>6999.9999999999982</v>
      </c>
      <c r="AK32" s="136">
        <f t="shared" si="4"/>
        <v>8399.9999999999982</v>
      </c>
      <c r="AL32" s="136">
        <f t="shared" si="4"/>
        <v>5599.9999999999982</v>
      </c>
      <c r="AM32" s="136">
        <f t="shared" si="4"/>
        <v>3952.1999999999989</v>
      </c>
      <c r="AN32" s="136">
        <f t="shared" si="4"/>
        <v>10059.839999999997</v>
      </c>
      <c r="AO32" s="136">
        <f t="shared" si="4"/>
        <v>10115.419999999996</v>
      </c>
      <c r="AP32" s="136">
        <f t="shared" si="4"/>
        <v>10420.619999999997</v>
      </c>
      <c r="AQ32" s="136">
        <f t="shared" si="4"/>
        <v>11016.599999999997</v>
      </c>
      <c r="AR32" s="136">
        <f t="shared" si="4"/>
        <v>10990.839999999997</v>
      </c>
      <c r="AS32" s="136">
        <f t="shared" si="4"/>
        <v>12697.999999999996</v>
      </c>
      <c r="AT32" s="136">
        <f t="shared" si="4"/>
        <v>12739.999999999996</v>
      </c>
      <c r="AU32" s="136">
        <f t="shared" si="4"/>
        <v>12599.999999999996</v>
      </c>
      <c r="AV32" s="136">
        <f t="shared" si="4"/>
        <v>12599.999999999996</v>
      </c>
      <c r="AW32" s="136">
        <f t="shared" si="4"/>
        <v>12599.999999999996</v>
      </c>
      <c r="AX32" s="136">
        <f t="shared" si="4"/>
        <v>12599.999999999996</v>
      </c>
      <c r="AY32" s="136">
        <f t="shared" si="4"/>
        <v>12599.999999999996</v>
      </c>
      <c r="AZ32" s="136">
        <f t="shared" si="4"/>
        <v>12599.999999999996</v>
      </c>
      <c r="BA32" s="136">
        <f t="shared" si="4"/>
        <v>13019.999999999996</v>
      </c>
      <c r="BB32" s="136">
        <f t="shared" si="4"/>
        <v>13299.999999999996</v>
      </c>
      <c r="BC32" s="136">
        <f t="shared" si="4"/>
        <v>13299.999999999996</v>
      </c>
      <c r="BD32" s="136">
        <f t="shared" si="4"/>
        <v>13299.999999999996</v>
      </c>
      <c r="BE32" s="136">
        <f t="shared" si="4"/>
        <v>13572.159999999996</v>
      </c>
      <c r="BF32" s="136">
        <f t="shared" si="4"/>
        <v>14003.919999999996</v>
      </c>
      <c r="BG32" s="136">
        <f t="shared" si="4"/>
        <v>13856.919999999996</v>
      </c>
      <c r="BH32" s="136">
        <f t="shared" si="4"/>
        <v>13979.139999999998</v>
      </c>
      <c r="BI32" s="136">
        <f t="shared" si="4"/>
        <v>17079.999999999996</v>
      </c>
      <c r="BJ32" s="136">
        <f t="shared" si="4"/>
        <v>17639.999999999993</v>
      </c>
      <c r="BK32" s="136">
        <f t="shared" si="4"/>
        <v>18199.999999999993</v>
      </c>
      <c r="BL32" s="136">
        <f t="shared" si="4"/>
        <v>16099.999999999996</v>
      </c>
      <c r="BM32" s="136">
        <f t="shared" si="4"/>
        <v>16099.999999999996</v>
      </c>
      <c r="BN32" s="136">
        <f t="shared" si="4"/>
        <v>16853.479999999996</v>
      </c>
    </row>
    <row r="33" spans="1:66" s="112" customFormat="1" x14ac:dyDescent="0.35">
      <c r="E33" s="182"/>
      <c r="F33" s="20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</row>
    <row r="34" spans="1:66" s="112" customFormat="1" x14ac:dyDescent="0.35">
      <c r="C34" s="57" t="s">
        <v>319</v>
      </c>
      <c r="E34" s="182"/>
      <c r="F34" s="20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</row>
    <row r="35" spans="1:66" s="100" customFormat="1" x14ac:dyDescent="0.35">
      <c r="A35" s="100">
        <v>19</v>
      </c>
      <c r="C35" s="100" t="s">
        <v>331</v>
      </c>
      <c r="D35" s="100" t="s">
        <v>0</v>
      </c>
      <c r="E35" s="155">
        <v>0</v>
      </c>
      <c r="F35" s="202">
        <f>1-E35</f>
        <v>1</v>
      </c>
      <c r="G35" s="100">
        <v>0.4</v>
      </c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</row>
    <row r="36" spans="1:66" s="100" customFormat="1" x14ac:dyDescent="0.35">
      <c r="A36" s="100">
        <v>19</v>
      </c>
      <c r="C36" s="100" t="s">
        <v>321</v>
      </c>
      <c r="D36" s="100" t="s">
        <v>0</v>
      </c>
      <c r="E36" s="155">
        <v>0</v>
      </c>
      <c r="F36" s="202">
        <f>1-E36</f>
        <v>1</v>
      </c>
      <c r="G36" s="100">
        <v>0.4</v>
      </c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</row>
    <row r="37" spans="1:66" s="56" customFormat="1" x14ac:dyDescent="0.35">
      <c r="C37" s="27" t="s">
        <v>465</v>
      </c>
      <c r="E37" s="155"/>
      <c r="F37" s="202"/>
      <c r="H37" s="40">
        <f>SUM(H34:H36)</f>
        <v>0</v>
      </c>
      <c r="I37" s="40">
        <f t="shared" ref="I37:BN37" si="5">SUM(I34:I36)</f>
        <v>0</v>
      </c>
      <c r="J37" s="40">
        <f t="shared" si="5"/>
        <v>0</v>
      </c>
      <c r="K37" s="40">
        <f t="shared" si="5"/>
        <v>0</v>
      </c>
      <c r="L37" s="40">
        <f t="shared" si="5"/>
        <v>0</v>
      </c>
      <c r="M37" s="40">
        <f t="shared" si="5"/>
        <v>0</v>
      </c>
      <c r="N37" s="40">
        <f t="shared" si="5"/>
        <v>0</v>
      </c>
      <c r="O37" s="40">
        <f t="shared" si="5"/>
        <v>0</v>
      </c>
      <c r="P37" s="40">
        <f t="shared" si="5"/>
        <v>0</v>
      </c>
      <c r="Q37" s="40">
        <f t="shared" si="5"/>
        <v>0</v>
      </c>
      <c r="R37" s="40">
        <f t="shared" si="5"/>
        <v>0</v>
      </c>
      <c r="S37" s="40">
        <f t="shared" si="5"/>
        <v>0</v>
      </c>
      <c r="T37" s="40">
        <f t="shared" si="5"/>
        <v>0</v>
      </c>
      <c r="U37" s="40">
        <f t="shared" si="5"/>
        <v>0</v>
      </c>
      <c r="V37" s="40">
        <f t="shared" si="5"/>
        <v>0</v>
      </c>
      <c r="W37" s="40">
        <f t="shared" si="5"/>
        <v>0</v>
      </c>
      <c r="X37" s="40">
        <f t="shared" si="5"/>
        <v>0</v>
      </c>
      <c r="Y37" s="40">
        <f t="shared" si="5"/>
        <v>0</v>
      </c>
      <c r="Z37" s="40">
        <f t="shared" si="5"/>
        <v>0</v>
      </c>
      <c r="AA37" s="40">
        <f t="shared" si="5"/>
        <v>0</v>
      </c>
      <c r="AB37" s="40">
        <f t="shared" si="5"/>
        <v>0</v>
      </c>
      <c r="AC37" s="40">
        <f t="shared" si="5"/>
        <v>0</v>
      </c>
      <c r="AD37" s="40">
        <f t="shared" si="5"/>
        <v>0</v>
      </c>
      <c r="AE37" s="40">
        <f t="shared" si="5"/>
        <v>0</v>
      </c>
      <c r="AF37" s="40">
        <f t="shared" si="5"/>
        <v>0</v>
      </c>
      <c r="AG37" s="40">
        <f t="shared" si="5"/>
        <v>0</v>
      </c>
      <c r="AH37" s="40">
        <f t="shared" si="5"/>
        <v>0</v>
      </c>
      <c r="AI37" s="40">
        <f t="shared" si="5"/>
        <v>0</v>
      </c>
      <c r="AJ37" s="40">
        <f t="shared" si="5"/>
        <v>0</v>
      </c>
      <c r="AK37" s="40">
        <f t="shared" si="5"/>
        <v>0</v>
      </c>
      <c r="AL37" s="40">
        <f t="shared" si="5"/>
        <v>0</v>
      </c>
      <c r="AM37" s="40">
        <f t="shared" si="5"/>
        <v>0</v>
      </c>
      <c r="AN37" s="40">
        <f t="shared" si="5"/>
        <v>0</v>
      </c>
      <c r="AO37" s="40">
        <f t="shared" si="5"/>
        <v>0</v>
      </c>
      <c r="AP37" s="40">
        <f t="shared" si="5"/>
        <v>0</v>
      </c>
      <c r="AQ37" s="40">
        <f t="shared" si="5"/>
        <v>0</v>
      </c>
      <c r="AR37" s="40">
        <f t="shared" si="5"/>
        <v>0</v>
      </c>
      <c r="AS37" s="40">
        <f t="shared" si="5"/>
        <v>0</v>
      </c>
      <c r="AT37" s="40">
        <f t="shared" si="5"/>
        <v>0</v>
      </c>
      <c r="AU37" s="40">
        <f t="shared" si="5"/>
        <v>0</v>
      </c>
      <c r="AV37" s="40">
        <f t="shared" si="5"/>
        <v>0</v>
      </c>
      <c r="AW37" s="40">
        <f t="shared" si="5"/>
        <v>0</v>
      </c>
      <c r="AX37" s="40">
        <f t="shared" si="5"/>
        <v>0</v>
      </c>
      <c r="AY37" s="40">
        <f t="shared" si="5"/>
        <v>0</v>
      </c>
      <c r="AZ37" s="40">
        <f t="shared" si="5"/>
        <v>0</v>
      </c>
      <c r="BA37" s="40">
        <f t="shared" si="5"/>
        <v>0</v>
      </c>
      <c r="BB37" s="40">
        <f t="shared" si="5"/>
        <v>0</v>
      </c>
      <c r="BC37" s="40">
        <f t="shared" si="5"/>
        <v>0</v>
      </c>
      <c r="BD37" s="40">
        <f t="shared" si="5"/>
        <v>0</v>
      </c>
      <c r="BE37" s="40">
        <f t="shared" si="5"/>
        <v>0</v>
      </c>
      <c r="BF37" s="40">
        <f t="shared" si="5"/>
        <v>0</v>
      </c>
      <c r="BG37" s="40">
        <f t="shared" si="5"/>
        <v>0</v>
      </c>
      <c r="BH37" s="40">
        <f t="shared" si="5"/>
        <v>0</v>
      </c>
      <c r="BI37" s="40">
        <f t="shared" si="5"/>
        <v>0</v>
      </c>
      <c r="BJ37" s="40">
        <f t="shared" si="5"/>
        <v>0</v>
      </c>
      <c r="BK37" s="40">
        <f t="shared" si="5"/>
        <v>0</v>
      </c>
      <c r="BL37" s="40">
        <f t="shared" si="5"/>
        <v>0</v>
      </c>
      <c r="BM37" s="40">
        <f t="shared" si="5"/>
        <v>0</v>
      </c>
      <c r="BN37" s="40">
        <f t="shared" si="5"/>
        <v>0</v>
      </c>
    </row>
    <row r="38" spans="1:66" s="56" customFormat="1" x14ac:dyDescent="0.35">
      <c r="E38" s="155"/>
      <c r="F38" s="202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</row>
    <row r="39" spans="1:66" s="57" customFormat="1" x14ac:dyDescent="0.35">
      <c r="A39" s="57">
        <v>19</v>
      </c>
      <c r="C39" s="57" t="s">
        <v>375</v>
      </c>
      <c r="E39" s="154"/>
      <c r="F39" s="201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</row>
    <row r="40" spans="1:66" s="95" customFormat="1" x14ac:dyDescent="0.35">
      <c r="A40" s="95">
        <v>19</v>
      </c>
      <c r="C40" s="95" t="s">
        <v>323</v>
      </c>
      <c r="D40" s="95" t="s">
        <v>0</v>
      </c>
      <c r="E40" s="207">
        <v>7.6799999999999993E-2</v>
      </c>
      <c r="F40" s="208">
        <f>1-E40</f>
        <v>0.92320000000000002</v>
      </c>
      <c r="G40" s="95">
        <v>0.4</v>
      </c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</row>
    <row r="41" spans="1:66" s="95" customFormat="1" x14ac:dyDescent="0.35">
      <c r="C41" s="95" t="s">
        <v>406</v>
      </c>
      <c r="E41" s="207">
        <v>0.106</v>
      </c>
      <c r="F41" s="208">
        <f>1-E41</f>
        <v>0.89400000000000002</v>
      </c>
      <c r="G41" s="95">
        <v>0.4</v>
      </c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</row>
    <row r="42" spans="1:66" s="95" customFormat="1" x14ac:dyDescent="0.35">
      <c r="C42" s="95" t="s">
        <v>434</v>
      </c>
      <c r="E42" s="207">
        <v>0.11</v>
      </c>
      <c r="F42" s="208">
        <f>1-E42</f>
        <v>0.89</v>
      </c>
      <c r="G42" s="95">
        <v>0.4</v>
      </c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</row>
    <row r="43" spans="1:66" s="56" customFormat="1" x14ac:dyDescent="0.35">
      <c r="C43" s="56" t="s">
        <v>519</v>
      </c>
      <c r="E43" s="81">
        <v>0.12</v>
      </c>
      <c r="F43" s="202"/>
      <c r="H43" s="40">
        <f>'CAR FAO - Data, Crops'!D16*$F43*$G43</f>
        <v>0</v>
      </c>
      <c r="I43" s="40">
        <f>'CAR FAO - Data, Crops'!E16*$F43*$G43</f>
        <v>0</v>
      </c>
      <c r="J43" s="40">
        <f>'CAR FAO - Data, Crops'!F16*$F43*$G43</f>
        <v>0</v>
      </c>
      <c r="K43" s="40">
        <f>'CAR FAO - Data, Crops'!G16*$F43*$G43</f>
        <v>0</v>
      </c>
      <c r="L43" s="40">
        <f>'CAR FAO - Data, Crops'!H16*$F43*$G43</f>
        <v>0</v>
      </c>
      <c r="M43" s="40">
        <f>'CAR FAO - Data, Crops'!I16*$F43*$G43</f>
        <v>0</v>
      </c>
      <c r="N43" s="40">
        <f>'CAR FAO - Data, Crops'!J16*$F43*$G43</f>
        <v>0</v>
      </c>
      <c r="O43" s="40">
        <f>'CAR FAO - Data, Crops'!K16*$F43*$G43</f>
        <v>0</v>
      </c>
      <c r="P43" s="40">
        <f>'CAR FAO - Data, Crops'!L16*$F43*$G43</f>
        <v>0</v>
      </c>
      <c r="Q43" s="40">
        <f>'CAR FAO - Data, Crops'!M16*$F43*$G43</f>
        <v>0</v>
      </c>
      <c r="R43" s="40">
        <f>'CAR FAO - Data, Crops'!N16*$F43*$G43</f>
        <v>0</v>
      </c>
      <c r="S43" s="40">
        <f>'CAR FAO - Data, Crops'!O16*$F43*$G43</f>
        <v>0</v>
      </c>
      <c r="T43" s="40">
        <f>'CAR FAO - Data, Crops'!P16*$F43*$G43</f>
        <v>0</v>
      </c>
      <c r="U43" s="40">
        <f>'CAR FAO - Data, Crops'!Q16*$F43*$G43</f>
        <v>0</v>
      </c>
      <c r="V43" s="40">
        <f>'CAR FAO - Data, Crops'!R16*$F43*$G43</f>
        <v>0</v>
      </c>
      <c r="W43" s="40">
        <f>'CAR FAO - Data, Crops'!S16*$F43*$G43</f>
        <v>0</v>
      </c>
      <c r="X43" s="40">
        <f>'CAR FAO - Data, Crops'!T16*$F43*$G43</f>
        <v>0</v>
      </c>
      <c r="Y43" s="40">
        <f>'CAR FAO - Data, Crops'!U16*$F43*$G43</f>
        <v>0</v>
      </c>
      <c r="Z43" s="40">
        <f>'CAR FAO - Data, Crops'!V16*$F43*$G43</f>
        <v>0</v>
      </c>
      <c r="AA43" s="40">
        <f>'CAR FAO - Data, Crops'!W16*$F43*$G43</f>
        <v>0</v>
      </c>
      <c r="AB43" s="40">
        <f>'CAR FAO - Data, Crops'!X16*$F43*$G43</f>
        <v>0</v>
      </c>
      <c r="AC43" s="40">
        <f>'CAR FAO - Data, Crops'!Y16*$F43*$G43</f>
        <v>0</v>
      </c>
      <c r="AD43" s="40">
        <f>'CAR FAO - Data, Crops'!Z16*$F43*$G43</f>
        <v>0</v>
      </c>
      <c r="AE43" s="40">
        <f>'CAR FAO - Data, Crops'!AA16*$F43*$G43</f>
        <v>0</v>
      </c>
      <c r="AF43" s="40">
        <f>'CAR FAO - Data, Crops'!AB16*$F43*$G43</f>
        <v>0</v>
      </c>
      <c r="AG43" s="40">
        <f>'CAR FAO - Data, Crops'!AC16*$F43*$G43</f>
        <v>0</v>
      </c>
      <c r="AH43" s="40">
        <f>'CAR FAO - Data, Crops'!AD16*$F43*$G43</f>
        <v>0</v>
      </c>
      <c r="AI43" s="40">
        <f>'CAR FAO - Data, Crops'!AE16*$F43*$G43</f>
        <v>0</v>
      </c>
      <c r="AJ43" s="40">
        <f>'CAR FAO - Data, Crops'!AF16*$F43*$G43</f>
        <v>0</v>
      </c>
      <c r="AK43" s="40">
        <f>'CAR FAO - Data, Crops'!AG16*$F43*$G43</f>
        <v>0</v>
      </c>
      <c r="AL43" s="40">
        <f>'CAR FAO - Data, Crops'!AH16*$F43*$G43</f>
        <v>0</v>
      </c>
      <c r="AM43" s="40">
        <f>'CAR FAO - Data, Crops'!AI16*$F43*$G43</f>
        <v>0</v>
      </c>
      <c r="AN43" s="40">
        <f>'CAR FAO - Data, Crops'!AJ16*$F43*$G43</f>
        <v>0</v>
      </c>
      <c r="AO43" s="40">
        <f>'CAR FAO - Data, Crops'!AK16*$F43*$G43</f>
        <v>0</v>
      </c>
      <c r="AP43" s="40">
        <f>'CAR FAO - Data, Crops'!AL16*$F43*$G43</f>
        <v>0</v>
      </c>
      <c r="AQ43" s="40">
        <f>'CAR FAO - Data, Crops'!AM16*$F43*$G43</f>
        <v>0</v>
      </c>
      <c r="AR43" s="40">
        <f>'CAR FAO - Data, Crops'!AN16*$F43*$G43</f>
        <v>0</v>
      </c>
      <c r="AS43" s="40">
        <f>'CAR FAO - Data, Crops'!AO16*$F43*$G43</f>
        <v>0</v>
      </c>
      <c r="AT43" s="40">
        <f>'CAR FAO - Data, Crops'!AP16*$F43*$G43</f>
        <v>0</v>
      </c>
      <c r="AU43" s="40">
        <f>'CAR FAO - Data, Crops'!AQ16*$F43*$G43</f>
        <v>0</v>
      </c>
      <c r="AV43" s="40">
        <f>'CAR FAO - Data, Crops'!AR16*$F43*$G43</f>
        <v>0</v>
      </c>
      <c r="AW43" s="40">
        <f>'CAR FAO - Data, Crops'!AS16*$F43*$G43</f>
        <v>0</v>
      </c>
      <c r="AX43" s="40">
        <f>'CAR FAO - Data, Crops'!AT16*$F43*$G43</f>
        <v>0</v>
      </c>
      <c r="AY43" s="40">
        <f>'CAR FAO - Data, Crops'!AU16*$F43*$G43</f>
        <v>0</v>
      </c>
      <c r="AZ43" s="40">
        <f>'CAR FAO - Data, Crops'!AV16*$F43*$G43</f>
        <v>0</v>
      </c>
      <c r="BA43" s="40">
        <f>'CAR FAO - Data, Crops'!AW16*$F43*$G43</f>
        <v>0</v>
      </c>
      <c r="BB43" s="40">
        <f>'CAR FAO - Data, Crops'!AX16*$F43*$G43</f>
        <v>0</v>
      </c>
      <c r="BC43" s="40">
        <f>'CAR FAO - Data, Crops'!AY16*$F43*$G43</f>
        <v>0</v>
      </c>
      <c r="BD43" s="40">
        <f>'CAR FAO - Data, Crops'!AZ16*$F43*$G43</f>
        <v>0</v>
      </c>
      <c r="BE43" s="40">
        <f>'CAR FAO - Data, Crops'!BA16*$F43*$G43</f>
        <v>0</v>
      </c>
      <c r="BF43" s="40">
        <f>'CAR FAO - Data, Crops'!BB16*$F43*$G43</f>
        <v>0</v>
      </c>
      <c r="BG43" s="40">
        <f>'CAR FAO - Data, Crops'!BC16*$F43*$G43</f>
        <v>0</v>
      </c>
      <c r="BH43" s="40">
        <f>'CAR FAO - Data, Crops'!BD16*$F43*$G43</f>
        <v>0</v>
      </c>
      <c r="BI43" s="40">
        <f>'CAR FAO - Data, Crops'!BE16*$F43*$G43</f>
        <v>0</v>
      </c>
      <c r="BJ43" s="40">
        <f>'CAR FAO - Data, Crops'!BF16*$F43*$G43</f>
        <v>0</v>
      </c>
      <c r="BK43" s="40">
        <f>'CAR FAO - Data, Crops'!BG16*$F43*$G43</f>
        <v>0</v>
      </c>
      <c r="BL43" s="40">
        <f>'CAR FAO - Data, Crops'!BH16*$F43*$G43</f>
        <v>0</v>
      </c>
      <c r="BM43" s="40">
        <f>'CAR FAO - Data, Crops'!BI16*$F43*$G43</f>
        <v>0</v>
      </c>
      <c r="BN43" s="40">
        <f>'CAR FAO - Data, Crops'!BJ16*$F43*$G43</f>
        <v>0</v>
      </c>
    </row>
    <row r="44" spans="1:66" s="56" customFormat="1" x14ac:dyDescent="0.35">
      <c r="A44" s="56">
        <v>19</v>
      </c>
      <c r="C44" s="56" t="s">
        <v>320</v>
      </c>
      <c r="D44" s="56" t="s">
        <v>0</v>
      </c>
      <c r="E44" s="155">
        <v>0.93600000000000005</v>
      </c>
      <c r="F44" s="202">
        <f>1-E44</f>
        <v>6.3999999999999946E-2</v>
      </c>
      <c r="G44" s="56">
        <v>0.4</v>
      </c>
      <c r="H44" s="40">
        <f>'CAR FAO - Data, Crops'!D17*$F44*$G44</f>
        <v>0</v>
      </c>
      <c r="I44" s="40">
        <f>'CAR FAO - Data, Crops'!E17*$F44*$G44</f>
        <v>0</v>
      </c>
      <c r="J44" s="40">
        <f>'CAR FAO - Data, Crops'!F17*$F44*$G44</f>
        <v>0</v>
      </c>
      <c r="K44" s="40">
        <f>'CAR FAO - Data, Crops'!G17*$F44*$G44</f>
        <v>0</v>
      </c>
      <c r="L44" s="40">
        <f>'CAR FAO - Data, Crops'!H17*$F44*$G44</f>
        <v>0</v>
      </c>
      <c r="M44" s="40">
        <f>'CAR FAO - Data, Crops'!I17*$F44*$G44</f>
        <v>0</v>
      </c>
      <c r="N44" s="40">
        <f>'CAR FAO - Data, Crops'!J17*$F44*$G44</f>
        <v>0</v>
      </c>
      <c r="O44" s="40">
        <f>'CAR FAO - Data, Crops'!K17*$F44*$G44</f>
        <v>0</v>
      </c>
      <c r="P44" s="40">
        <f>'CAR FAO - Data, Crops'!L17*$F44*$G44</f>
        <v>0</v>
      </c>
      <c r="Q44" s="40">
        <f>'CAR FAO - Data, Crops'!M17*$F44*$G44</f>
        <v>0</v>
      </c>
      <c r="R44" s="40">
        <f>'CAR FAO - Data, Crops'!N17*$F44*$G44</f>
        <v>0</v>
      </c>
      <c r="S44" s="40">
        <f>'CAR FAO - Data, Crops'!O17*$F44*$G44</f>
        <v>0</v>
      </c>
      <c r="T44" s="40">
        <f>'CAR FAO - Data, Crops'!P17*$F44*$G44</f>
        <v>0</v>
      </c>
      <c r="U44" s="40">
        <f>'CAR FAO - Data, Crops'!Q17*$F44*$G44</f>
        <v>0</v>
      </c>
      <c r="V44" s="40">
        <f>'CAR FAO - Data, Crops'!R17*$F44*$G44</f>
        <v>0</v>
      </c>
      <c r="W44" s="40">
        <f>'CAR FAO - Data, Crops'!S17*$F44*$G44</f>
        <v>0</v>
      </c>
      <c r="X44" s="40">
        <f>'CAR FAO - Data, Crops'!T17*$F44*$G44</f>
        <v>0</v>
      </c>
      <c r="Y44" s="40">
        <f>'CAR FAO - Data, Crops'!U17*$F44*$G44</f>
        <v>0</v>
      </c>
      <c r="Z44" s="40">
        <f>'CAR FAO - Data, Crops'!V17*$F44*$G44</f>
        <v>0</v>
      </c>
      <c r="AA44" s="40">
        <f>'CAR FAO - Data, Crops'!W17*$F44*$G44</f>
        <v>0</v>
      </c>
      <c r="AB44" s="40">
        <f>'CAR FAO - Data, Crops'!X17*$F44*$G44</f>
        <v>0</v>
      </c>
      <c r="AC44" s="40">
        <f>'CAR FAO - Data, Crops'!Y17*$F44*$G44</f>
        <v>0</v>
      </c>
      <c r="AD44" s="40">
        <f>'CAR FAO - Data, Crops'!Z17*$F44*$G44</f>
        <v>0</v>
      </c>
      <c r="AE44" s="40">
        <f>'CAR FAO - Data, Crops'!AA17*$F44*$G44</f>
        <v>0</v>
      </c>
      <c r="AF44" s="40">
        <f>'CAR FAO - Data, Crops'!AB17*$F44*$G44</f>
        <v>0</v>
      </c>
      <c r="AG44" s="40">
        <f>'CAR FAO - Data, Crops'!AC17*$F44*$G44</f>
        <v>0</v>
      </c>
      <c r="AH44" s="40">
        <f>'CAR FAO - Data, Crops'!AD17*$F44*$G44</f>
        <v>0</v>
      </c>
      <c r="AI44" s="40">
        <f>'CAR FAO - Data, Crops'!AE17*$F44*$G44</f>
        <v>0</v>
      </c>
      <c r="AJ44" s="40">
        <f>'CAR FAO - Data, Crops'!AF17*$F44*$G44</f>
        <v>0</v>
      </c>
      <c r="AK44" s="40">
        <f>'CAR FAO - Data, Crops'!AG17*$F44*$G44</f>
        <v>0</v>
      </c>
      <c r="AL44" s="40">
        <f>'CAR FAO - Data, Crops'!AH17*$F44*$G44</f>
        <v>0</v>
      </c>
      <c r="AM44" s="40">
        <f>'CAR FAO - Data, Crops'!AI17*$F44*$G44</f>
        <v>0</v>
      </c>
      <c r="AN44" s="40">
        <f>'CAR FAO - Data, Crops'!AJ17*$F44*$G44</f>
        <v>0</v>
      </c>
      <c r="AO44" s="40">
        <f>'CAR FAO - Data, Crops'!AK17*$F44*$G44</f>
        <v>0</v>
      </c>
      <c r="AP44" s="40">
        <f>'CAR FAO - Data, Crops'!AL17*$F44*$G44</f>
        <v>0</v>
      </c>
      <c r="AQ44" s="40">
        <f>'CAR FAO - Data, Crops'!AM17*$F44*$G44</f>
        <v>0</v>
      </c>
      <c r="AR44" s="40">
        <f>'CAR FAO - Data, Crops'!AN17*$F44*$G44</f>
        <v>0</v>
      </c>
      <c r="AS44" s="40">
        <f>'CAR FAO - Data, Crops'!AO17*$F44*$G44</f>
        <v>0</v>
      </c>
      <c r="AT44" s="40">
        <f>'CAR FAO - Data, Crops'!AP17*$F44*$G44</f>
        <v>0</v>
      </c>
      <c r="AU44" s="40">
        <f>'CAR FAO - Data, Crops'!AQ17*$F44*$G44</f>
        <v>0</v>
      </c>
      <c r="AV44" s="40">
        <f>'CAR FAO - Data, Crops'!AR17*$F44*$G44</f>
        <v>0</v>
      </c>
      <c r="AW44" s="40">
        <f>'CAR FAO - Data, Crops'!AS17*$F44*$G44</f>
        <v>0</v>
      </c>
      <c r="AX44" s="40">
        <f>'CAR FAO - Data, Crops'!AT17*$F44*$G44</f>
        <v>0</v>
      </c>
      <c r="AY44" s="40">
        <f>'CAR FAO - Data, Crops'!AU17*$F44*$G44</f>
        <v>0</v>
      </c>
      <c r="AZ44" s="40">
        <f>'CAR FAO - Data, Crops'!AV17*$F44*$G44</f>
        <v>0</v>
      </c>
      <c r="BA44" s="40">
        <f>'CAR FAO - Data, Crops'!AW17*$F44*$G44</f>
        <v>0</v>
      </c>
      <c r="BB44" s="40">
        <f>'CAR FAO - Data, Crops'!AX17*$F44*$G44</f>
        <v>0</v>
      </c>
      <c r="BC44" s="40">
        <f>'CAR FAO - Data, Crops'!AY17*$F44*$G44</f>
        <v>0</v>
      </c>
      <c r="BD44" s="40">
        <f>'CAR FAO - Data, Crops'!AZ17*$F44*$G44</f>
        <v>0</v>
      </c>
      <c r="BE44" s="40">
        <f>'CAR FAO - Data, Crops'!BA17*$F44*$G44</f>
        <v>0</v>
      </c>
      <c r="BF44" s="40">
        <f>'CAR FAO - Data, Crops'!BB17*$F44*$G44</f>
        <v>0</v>
      </c>
      <c r="BG44" s="40">
        <f>'CAR FAO - Data, Crops'!BC17*$F44*$G44</f>
        <v>0</v>
      </c>
      <c r="BH44" s="40">
        <f>'CAR FAO - Data, Crops'!BD17*$F44*$G44</f>
        <v>0</v>
      </c>
      <c r="BI44" s="40">
        <f>'CAR FAO - Data, Crops'!BE17*$F44*$G44</f>
        <v>0</v>
      </c>
      <c r="BJ44" s="40">
        <f>'CAR FAO - Data, Crops'!BF17*$F44*$G44</f>
        <v>0</v>
      </c>
      <c r="BK44" s="40">
        <f>'CAR FAO - Data, Crops'!BG17*$F44*$G44</f>
        <v>0</v>
      </c>
      <c r="BL44" s="40">
        <f>'CAR FAO - Data, Crops'!BH17*$F44*$G44</f>
        <v>0</v>
      </c>
      <c r="BM44" s="40">
        <f>'CAR FAO - Data, Crops'!BI17*$F44*$G44</f>
        <v>0</v>
      </c>
      <c r="BN44" s="40">
        <f>'CAR FAO - Data, Crops'!BJ17*$F44*$G44</f>
        <v>0</v>
      </c>
    </row>
    <row r="45" spans="1:66" s="57" customFormat="1" x14ac:dyDescent="0.35">
      <c r="C45" s="27" t="s">
        <v>466</v>
      </c>
      <c r="E45" s="154"/>
      <c r="F45" s="201"/>
      <c r="H45" s="136">
        <f>SUM(H39:H44)</f>
        <v>0</v>
      </c>
      <c r="I45" s="136">
        <f t="shared" ref="I45:BN45" si="6">SUM(I39:I44)</f>
        <v>0</v>
      </c>
      <c r="J45" s="136">
        <f t="shared" si="6"/>
        <v>0</v>
      </c>
      <c r="K45" s="136">
        <f t="shared" si="6"/>
        <v>0</v>
      </c>
      <c r="L45" s="136">
        <f t="shared" si="6"/>
        <v>0</v>
      </c>
      <c r="M45" s="136">
        <f t="shared" si="6"/>
        <v>0</v>
      </c>
      <c r="N45" s="136">
        <f t="shared" si="6"/>
        <v>0</v>
      </c>
      <c r="O45" s="136">
        <f t="shared" si="6"/>
        <v>0</v>
      </c>
      <c r="P45" s="136">
        <f t="shared" si="6"/>
        <v>0</v>
      </c>
      <c r="Q45" s="136">
        <f t="shared" si="6"/>
        <v>0</v>
      </c>
      <c r="R45" s="136">
        <f t="shared" si="6"/>
        <v>0</v>
      </c>
      <c r="S45" s="136">
        <f t="shared" si="6"/>
        <v>0</v>
      </c>
      <c r="T45" s="136">
        <f t="shared" si="6"/>
        <v>0</v>
      </c>
      <c r="U45" s="136">
        <f t="shared" si="6"/>
        <v>0</v>
      </c>
      <c r="V45" s="136">
        <f t="shared" si="6"/>
        <v>0</v>
      </c>
      <c r="W45" s="136">
        <f t="shared" si="6"/>
        <v>0</v>
      </c>
      <c r="X45" s="136">
        <f t="shared" si="6"/>
        <v>0</v>
      </c>
      <c r="Y45" s="136">
        <f t="shared" si="6"/>
        <v>0</v>
      </c>
      <c r="Z45" s="136">
        <f t="shared" si="6"/>
        <v>0</v>
      </c>
      <c r="AA45" s="136">
        <f t="shared" si="6"/>
        <v>0</v>
      </c>
      <c r="AB45" s="136">
        <f t="shared" si="6"/>
        <v>0</v>
      </c>
      <c r="AC45" s="136">
        <f t="shared" si="6"/>
        <v>0</v>
      </c>
      <c r="AD45" s="136">
        <f t="shared" si="6"/>
        <v>0</v>
      </c>
      <c r="AE45" s="136">
        <f t="shared" si="6"/>
        <v>0</v>
      </c>
      <c r="AF45" s="136">
        <f t="shared" si="6"/>
        <v>0</v>
      </c>
      <c r="AG45" s="136">
        <f t="shared" si="6"/>
        <v>0</v>
      </c>
      <c r="AH45" s="136">
        <f t="shared" si="6"/>
        <v>0</v>
      </c>
      <c r="AI45" s="136">
        <f t="shared" si="6"/>
        <v>0</v>
      </c>
      <c r="AJ45" s="136">
        <f t="shared" si="6"/>
        <v>0</v>
      </c>
      <c r="AK45" s="136">
        <f t="shared" si="6"/>
        <v>0</v>
      </c>
      <c r="AL45" s="136">
        <f t="shared" si="6"/>
        <v>0</v>
      </c>
      <c r="AM45" s="136">
        <f t="shared" si="6"/>
        <v>0</v>
      </c>
      <c r="AN45" s="136">
        <f t="shared" si="6"/>
        <v>0</v>
      </c>
      <c r="AO45" s="136">
        <f t="shared" si="6"/>
        <v>0</v>
      </c>
      <c r="AP45" s="136">
        <f t="shared" si="6"/>
        <v>0</v>
      </c>
      <c r="AQ45" s="136">
        <f t="shared" si="6"/>
        <v>0</v>
      </c>
      <c r="AR45" s="136">
        <f t="shared" si="6"/>
        <v>0</v>
      </c>
      <c r="AS45" s="136">
        <f t="shared" si="6"/>
        <v>0</v>
      </c>
      <c r="AT45" s="136">
        <f t="shared" si="6"/>
        <v>0</v>
      </c>
      <c r="AU45" s="136">
        <f t="shared" si="6"/>
        <v>0</v>
      </c>
      <c r="AV45" s="136">
        <f t="shared" si="6"/>
        <v>0</v>
      </c>
      <c r="AW45" s="136">
        <f t="shared" si="6"/>
        <v>0</v>
      </c>
      <c r="AX45" s="136">
        <f t="shared" si="6"/>
        <v>0</v>
      </c>
      <c r="AY45" s="136">
        <f t="shared" si="6"/>
        <v>0</v>
      </c>
      <c r="AZ45" s="136">
        <f t="shared" si="6"/>
        <v>0</v>
      </c>
      <c r="BA45" s="136">
        <f t="shared" si="6"/>
        <v>0</v>
      </c>
      <c r="BB45" s="136">
        <f t="shared" si="6"/>
        <v>0</v>
      </c>
      <c r="BC45" s="136">
        <f t="shared" si="6"/>
        <v>0</v>
      </c>
      <c r="BD45" s="136">
        <f t="shared" si="6"/>
        <v>0</v>
      </c>
      <c r="BE45" s="136">
        <f t="shared" si="6"/>
        <v>0</v>
      </c>
      <c r="BF45" s="136">
        <f t="shared" si="6"/>
        <v>0</v>
      </c>
      <c r="BG45" s="136">
        <f t="shared" si="6"/>
        <v>0</v>
      </c>
      <c r="BH45" s="136">
        <f t="shared" si="6"/>
        <v>0</v>
      </c>
      <c r="BI45" s="136">
        <f t="shared" si="6"/>
        <v>0</v>
      </c>
      <c r="BJ45" s="136">
        <f t="shared" si="6"/>
        <v>0</v>
      </c>
      <c r="BK45" s="136">
        <f t="shared" si="6"/>
        <v>0</v>
      </c>
      <c r="BL45" s="136">
        <f t="shared" si="6"/>
        <v>0</v>
      </c>
      <c r="BM45" s="136">
        <f t="shared" si="6"/>
        <v>0</v>
      </c>
      <c r="BN45" s="136">
        <f t="shared" si="6"/>
        <v>0</v>
      </c>
    </row>
    <row r="46" spans="1:66" x14ac:dyDescent="0.35">
      <c r="E46" s="155"/>
      <c r="F46" s="202"/>
      <c r="G46" s="54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</row>
    <row r="47" spans="1:66" s="57" customFormat="1" x14ac:dyDescent="0.35">
      <c r="A47" s="57">
        <v>19</v>
      </c>
      <c r="C47" s="57" t="s">
        <v>422</v>
      </c>
      <c r="D47" s="57" t="s">
        <v>0</v>
      </c>
      <c r="E47" s="154"/>
      <c r="F47" s="201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</row>
    <row r="48" spans="1:66" s="56" customFormat="1" x14ac:dyDescent="0.35">
      <c r="A48" s="56">
        <v>19</v>
      </c>
      <c r="C48" s="56" t="s">
        <v>287</v>
      </c>
      <c r="D48" s="56" t="s">
        <v>0</v>
      </c>
      <c r="E48" s="155">
        <v>7.85E-2</v>
      </c>
      <c r="F48" s="202">
        <f t="shared" ref="F48:F55" si="7">1-E48</f>
        <v>0.92149999999999999</v>
      </c>
      <c r="G48" s="56">
        <v>2.2999999999999998</v>
      </c>
      <c r="H48" s="40">
        <f>'CAR FAO - Data, Crops'!D19*$F48*$G48</f>
        <v>57860.985000000001</v>
      </c>
      <c r="I48" s="40">
        <f>'CAR FAO - Data, Crops'!E19*$F48*$G48</f>
        <v>69306.014999999999</v>
      </c>
      <c r="J48" s="40">
        <f>'CAR FAO - Data, Crops'!F19*$F48*$G48</f>
        <v>57437.094999999994</v>
      </c>
      <c r="K48" s="40">
        <f>'CAR FAO - Data, Crops'!G19*$F48*$G48</f>
        <v>61040.159999999996</v>
      </c>
      <c r="L48" s="40">
        <f>'CAR FAO - Data, Crops'!H19*$F48*$G48</f>
        <v>51290.689999999995</v>
      </c>
      <c r="M48" s="40">
        <f>'CAR FAO - Data, Crops'!I19*$F48*$G48</f>
        <v>84354.109999999986</v>
      </c>
      <c r="N48" s="40">
        <f>'CAR FAO - Data, Crops'!J19*$F48*$G48</f>
        <v>103005.26999999999</v>
      </c>
      <c r="O48" s="40">
        <f>'CAR FAO - Data, Crops'!K19*$F48*$G48</f>
        <v>122928.09999999999</v>
      </c>
      <c r="P48" s="40">
        <f>'CAR FAO - Data, Crops'!L19*$F48*$G48</f>
        <v>125259.495</v>
      </c>
      <c r="Q48" s="40">
        <f>'CAR FAO - Data, Crops'!M19*$F48*$G48</f>
        <v>109787.50999999998</v>
      </c>
      <c r="R48" s="40">
        <f>'CAR FAO - Data, Crops'!N19*$F48*$G48</f>
        <v>94739.414999999994</v>
      </c>
      <c r="S48" s="40">
        <f>'CAR FAO - Data, Crops'!O19*$F48*$G48</f>
        <v>105972.49999999999</v>
      </c>
      <c r="T48" s="40">
        <f>'CAR FAO - Data, Crops'!P19*$F48*$G48</f>
        <v>94103.579999999987</v>
      </c>
      <c r="U48" s="40">
        <f>'CAR FAO - Data, Crops'!Q19*$F48*$G48</f>
        <v>98130.534999999989</v>
      </c>
      <c r="V48" s="40">
        <f>'CAR FAO - Data, Crops'!R19*$F48*$G48</f>
        <v>70153.794999999984</v>
      </c>
      <c r="W48" s="40">
        <f>'CAR FAO - Data, Crops'!S19*$F48*$G48</f>
        <v>85837.724999999991</v>
      </c>
      <c r="X48" s="40">
        <f>'CAR FAO - Data, Crops'!T19*$F48*$G48</f>
        <v>59344.6</v>
      </c>
      <c r="Y48" s="40">
        <f>'CAR FAO - Data, Crops'!U19*$F48*$G48</f>
        <v>67822.399999999994</v>
      </c>
      <c r="Z48" s="40">
        <f>'CAR FAO - Data, Crops'!V19*$F48*$G48</f>
        <v>71213.51999999999</v>
      </c>
      <c r="AA48" s="40">
        <f>'CAR FAO - Data, Crops'!W19*$F48*$G48</f>
        <v>60192.37999999999</v>
      </c>
      <c r="AB48" s="40">
        <f>'CAR FAO - Data, Crops'!X19*$F48*$G48</f>
        <v>48323.46</v>
      </c>
      <c r="AC48" s="40">
        <f>'CAR FAO - Data, Crops'!Y19*$F48*$G48</f>
        <v>80539.099999999991</v>
      </c>
      <c r="AD48" s="40">
        <f>'CAR FAO - Data, Crops'!Z19*$F48*$G48</f>
        <v>74180.75</v>
      </c>
      <c r="AE48" s="40">
        <f>'CAR FAO - Data, Crops'!AA19*$F48*$G48</f>
        <v>96774.087</v>
      </c>
      <c r="AF48" s="40">
        <f>'CAR FAO - Data, Crops'!AB19*$F48*$G48</f>
        <v>110876.90729999999</v>
      </c>
      <c r="AG48" s="40">
        <f>'CAR FAO - Data, Crops'!AC19*$F48*$G48</f>
        <v>72909.079999999987</v>
      </c>
      <c r="AH48" s="40">
        <f>'CAR FAO - Data, Crops'!AD19*$F48*$G48</f>
        <v>56907.232499999991</v>
      </c>
      <c r="AI48" s="40">
        <f>'CAR FAO - Data, Crops'!AE19*$F48*$G48</f>
        <v>58072.929999999993</v>
      </c>
      <c r="AJ48" s="40">
        <f>'CAR FAO - Data, Crops'!AF19*$F48*$G48</f>
        <v>56165.424999999996</v>
      </c>
      <c r="AK48" s="40">
        <f>'CAR FAO - Data, Crops'!AG19*$F48*$G48</f>
        <v>78843.539999999994</v>
      </c>
      <c r="AL48" s="40">
        <f>'CAR FAO - Data, Crops'!AH19*$F48*$G48</f>
        <v>45780.12</v>
      </c>
      <c r="AM48" s="40">
        <f>'CAR FAO - Data, Crops'!AI19*$F48*$G48</f>
        <v>50866.799999999996</v>
      </c>
      <c r="AN48" s="40">
        <f>'CAR FAO - Data, Crops'!AJ19*$F48*$G48</f>
        <v>33839.138699999996</v>
      </c>
      <c r="AO48" s="40">
        <f>'CAR FAO - Data, Crops'!AK19*$F48*$G48</f>
        <v>58284.874999999993</v>
      </c>
      <c r="AP48" s="40">
        <f>'CAR FAO - Data, Crops'!AL19*$F48*$G48</f>
        <v>68494.265650000001</v>
      </c>
      <c r="AQ48" s="40">
        <f>'CAR FAO - Data, Crops'!AM19*$F48*$G48</f>
        <v>89885.874500000005</v>
      </c>
      <c r="AR48" s="40">
        <f>'CAR FAO - Data, Crops'!AN19*$F48*$G48</f>
        <v>97573.119649999979</v>
      </c>
      <c r="AS48" s="40">
        <f>'CAR FAO - Data, Crops'!AO19*$F48*$G48</f>
        <v>81798.053299999985</v>
      </c>
      <c r="AT48" s="40">
        <f>'CAR FAO - Data, Crops'!AP19*$F48*$G48</f>
        <v>45137.926649999994</v>
      </c>
      <c r="AU48" s="40">
        <f>'CAR FAO - Data, Crops'!AQ19*$F48*$G48</f>
        <v>54045.974999999999</v>
      </c>
      <c r="AV48" s="40">
        <f>'CAR FAO - Data, Crops'!AR19*$F48*$G48</f>
        <v>69643.007549999995</v>
      </c>
      <c r="AW48" s="40">
        <f>'CAR FAO - Data, Crops'!AS19*$F48*$G48</f>
        <v>25433.399999999998</v>
      </c>
      <c r="AX48" s="40">
        <f>'CAR FAO - Data, Crops'!AT19*$F48*$G48</f>
        <v>2119.4499999999998</v>
      </c>
      <c r="AY48" s="40">
        <f>'CAR FAO - Data, Crops'!AU19*$F48*$G48</f>
        <v>3179.1749999999997</v>
      </c>
      <c r="AZ48" s="40">
        <f>'CAR FAO - Data, Crops'!AV19*$F48*$G48</f>
        <v>3179.1749999999997</v>
      </c>
      <c r="BA48" s="40">
        <f>'CAR FAO - Data, Crops'!AW19*$F48*$G48</f>
        <v>7841.9649999999983</v>
      </c>
      <c r="BB48" s="40">
        <f>'CAR FAO - Data, Crops'!AX19*$F48*$G48</f>
        <v>7780.5009499999996</v>
      </c>
      <c r="BC48" s="40">
        <f>'CAR FAO - Data, Crops'!AY19*$F48*$G48</f>
        <v>4792.0764499999996</v>
      </c>
      <c r="BD48" s="40">
        <f>'CAR FAO - Data, Crops'!AZ19*$F48*$G48</f>
        <v>15828.052599999997</v>
      </c>
      <c r="BE48" s="40">
        <f>'CAR FAO - Data, Crops'!BA19*$F48*$G48</f>
        <v>22160.969199999996</v>
      </c>
      <c r="BF48" s="40">
        <f>'CAR FAO - Data, Crops'!BB19*$F48*$G48</f>
        <v>21433.997849999996</v>
      </c>
      <c r="BG48" s="40">
        <f>'CAR FAO - Data, Crops'!BC19*$F48*$G48</f>
        <v>43999.781999999999</v>
      </c>
      <c r="BH48" s="40">
        <f>'CAR FAO - Data, Crops'!BD19*$F48*$G48</f>
        <v>44508.45</v>
      </c>
      <c r="BI48" s="40">
        <f>'CAR FAO - Data, Crops'!BE19*$F48*$G48</f>
        <v>46627.899999999994</v>
      </c>
      <c r="BJ48" s="40">
        <f>'CAR FAO - Data, Crops'!BF19*$F48*$G48</f>
        <v>46468.941249999996</v>
      </c>
      <c r="BK48" s="40">
        <f>'CAR FAO - Data, Crops'!BG19*$F48*$G48</f>
        <v>40725.231749999999</v>
      </c>
      <c r="BL48" s="40">
        <f>'CAR FAO - Data, Crops'!BH19*$F48*$G48</f>
        <v>42973.968199999996</v>
      </c>
      <c r="BM48" s="40">
        <f>'CAR FAO - Data, Crops'!BI19*$F48*$G48</f>
        <v>43953.154099999992</v>
      </c>
      <c r="BN48" s="40">
        <f>'CAR FAO - Data, Crops'!BJ19*$F48*$G48</f>
        <v>44932.34</v>
      </c>
    </row>
    <row r="49" spans="1:66" s="56" customFormat="1" x14ac:dyDescent="0.35">
      <c r="A49" s="56">
        <v>19</v>
      </c>
      <c r="C49" s="56" t="s">
        <v>285</v>
      </c>
      <c r="D49" s="56" t="s">
        <v>0</v>
      </c>
      <c r="E49" s="155">
        <v>3.7499999999999999E-2</v>
      </c>
      <c r="F49" s="202">
        <f t="shared" si="7"/>
        <v>0.96250000000000002</v>
      </c>
      <c r="G49" s="56">
        <v>2.2999999999999998</v>
      </c>
      <c r="H49" s="40">
        <f>'CAR FAO - Data, Crops'!D20*$F49*$G49</f>
        <v>9961.875</v>
      </c>
      <c r="I49" s="40">
        <f>'CAR FAO - Data, Crops'!E20*$F49*$G49</f>
        <v>19923.75</v>
      </c>
      <c r="J49" s="40">
        <f>'CAR FAO - Data, Crops'!F20*$F49*$G49</f>
        <v>19923.75</v>
      </c>
      <c r="K49" s="40">
        <f>'CAR FAO - Data, Crops'!G20*$F49*$G49</f>
        <v>18374.125</v>
      </c>
      <c r="L49" s="40">
        <f>'CAR FAO - Data, Crops'!H20*$F49*$G49</f>
        <v>16603.125</v>
      </c>
      <c r="M49" s="40">
        <f>'CAR FAO - Data, Crops'!I20*$F49*$G49</f>
        <v>20587.875</v>
      </c>
      <c r="N49" s="40">
        <f>'CAR FAO - Data, Crops'!J20*$F49*$G49</f>
        <v>28778.749999999996</v>
      </c>
      <c r="O49" s="40">
        <f>'CAR FAO - Data, Crops'!K20*$F49*$G49</f>
        <v>30992.499999999996</v>
      </c>
      <c r="P49" s="40">
        <f>'CAR FAO - Data, Crops'!L20*$F49*$G49</f>
        <v>30992.499999999996</v>
      </c>
      <c r="Q49" s="40">
        <f>'CAR FAO - Data, Crops'!M20*$F49*$G49</f>
        <v>28778.749999999996</v>
      </c>
      <c r="R49" s="40">
        <f>'CAR FAO - Data, Crops'!N20*$F49*$G49</f>
        <v>26564.999999999996</v>
      </c>
      <c r="S49" s="40">
        <f>'CAR FAO - Data, Crops'!O20*$F49*$G49</f>
        <v>26564.999999999996</v>
      </c>
      <c r="T49" s="40">
        <f>'CAR FAO - Data, Crops'!P20*$F49*$G49</f>
        <v>24351.249999999996</v>
      </c>
      <c r="U49" s="40">
        <f>'CAR FAO - Data, Crops'!Q20*$F49*$G49</f>
        <v>28448.901249999995</v>
      </c>
      <c r="V49" s="40">
        <f>'CAR FAO - Data, Crops'!R20*$F49*$G49</f>
        <v>27465.99625</v>
      </c>
      <c r="W49" s="40">
        <f>'CAR FAO - Data, Crops'!S20*$F49*$G49</f>
        <v>28778.749999999996</v>
      </c>
      <c r="X49" s="40">
        <f>'CAR FAO - Data, Crops'!T20*$F49*$G49</f>
        <v>23908.499999999996</v>
      </c>
      <c r="Y49" s="40">
        <f>'CAR FAO - Data, Crops'!U20*$F49*$G49</f>
        <v>16822.286250000001</v>
      </c>
      <c r="Z49" s="40">
        <f>'CAR FAO - Data, Crops'!V20*$F49*$G49</f>
        <v>23166.893749999999</v>
      </c>
      <c r="AA49" s="40">
        <f>'CAR FAO - Data, Crops'!W20*$F49*$G49</f>
        <v>25050.794999999998</v>
      </c>
      <c r="AB49" s="40">
        <f>'CAR FAO - Data, Crops'!X20*$F49*$G49</f>
        <v>24473.006249999999</v>
      </c>
      <c r="AC49" s="40">
        <f>'CAR FAO - Data, Crops'!Y20*$F49*$G49</f>
        <v>24129.874999999996</v>
      </c>
      <c r="AD49" s="40">
        <f>'CAR FAO - Data, Crops'!Z20*$F49*$G49</f>
        <v>17710</v>
      </c>
      <c r="AE49" s="40">
        <f>'CAR FAO - Data, Crops'!AA20*$F49*$G49</f>
        <v>19923.75</v>
      </c>
      <c r="AF49" s="40">
        <f>'CAR FAO - Data, Crops'!AB20*$F49*$G49</f>
        <v>24497.357499999998</v>
      </c>
      <c r="AG49" s="40">
        <f>'CAR FAO - Data, Crops'!AC20*$F49*$G49</f>
        <v>34720.455000000002</v>
      </c>
      <c r="AH49" s="40">
        <f>'CAR FAO - Data, Crops'!AD20*$F49*$G49</f>
        <v>36254.583749999998</v>
      </c>
      <c r="AI49" s="40">
        <f>'CAR FAO - Data, Crops'!AE20*$F49*$G49</f>
        <v>39812.080000000002</v>
      </c>
      <c r="AJ49" s="40">
        <f>'CAR FAO - Data, Crops'!AF20*$F49*$G49</f>
        <v>38032.224999999999</v>
      </c>
      <c r="AK49" s="40">
        <f>'CAR FAO - Data, Crops'!AG20*$F49*$G49</f>
        <v>46564.017500000002</v>
      </c>
      <c r="AL49" s="40">
        <f>'CAR FAO - Data, Crops'!AH20*$F49*$G49</f>
        <v>52151.522499999999</v>
      </c>
      <c r="AM49" s="40">
        <f>'CAR FAO - Data, Crops'!AI20*$F49*$G49</f>
        <v>53129.999999999993</v>
      </c>
      <c r="AN49" s="40">
        <f>'CAR FAO - Data, Crops'!AJ20*$F49*$G49</f>
        <v>54236.874999999993</v>
      </c>
      <c r="AO49" s="40">
        <f>'CAR FAO - Data, Crops'!AK20*$F49*$G49</f>
        <v>59771.249999999993</v>
      </c>
      <c r="AP49" s="40">
        <f>'CAR FAO - Data, Crops'!AL20*$F49*$G49</f>
        <v>63313.249999999993</v>
      </c>
      <c r="AQ49" s="40">
        <f>'CAR FAO - Data, Crops'!AM20*$F49*$G49</f>
        <v>67740.75</v>
      </c>
      <c r="AR49" s="40">
        <f>'CAR FAO - Data, Crops'!AN20*$F49*$G49</f>
        <v>70840</v>
      </c>
      <c r="AS49" s="40">
        <f>'CAR FAO - Data, Crops'!AO20*$F49*$G49</f>
        <v>73053.75</v>
      </c>
      <c r="AT49" s="40">
        <f>'CAR FAO - Data, Crops'!AP20*$F49*$G49</f>
        <v>79695</v>
      </c>
      <c r="AU49" s="40">
        <f>'CAR FAO - Data, Crops'!AQ20*$F49*$G49</f>
        <v>82794.25</v>
      </c>
      <c r="AV49" s="40">
        <f>'CAR FAO - Data, Crops'!AR20*$F49*$G49</f>
        <v>87221.75</v>
      </c>
      <c r="AW49" s="40">
        <f>'CAR FAO - Data, Crops'!AS20*$F49*$G49</f>
        <v>90985.125</v>
      </c>
      <c r="AX49" s="40">
        <f>'CAR FAO - Data, Crops'!AT20*$F49*$G49</f>
        <v>94748.499999999985</v>
      </c>
      <c r="AY49" s="40">
        <f>'CAR FAO - Data, Crops'!AU20*$F49*$G49</f>
        <v>98511.874999999985</v>
      </c>
      <c r="AZ49" s="40">
        <f>'CAR FAO - Data, Crops'!AV20*$F49*$G49</f>
        <v>75488.875</v>
      </c>
      <c r="BA49" s="40">
        <f>'CAR FAO - Data, Crops'!AW20*$F49*$G49</f>
        <v>92977.5</v>
      </c>
      <c r="BB49" s="40">
        <f>'CAR FAO - Data, Crops'!AX20*$F49*$G49</f>
        <v>106406.1075</v>
      </c>
      <c r="BC49" s="40">
        <f>'CAR FAO - Data, Crops'!AY20*$F49*$G49</f>
        <v>108533.52125000001</v>
      </c>
      <c r="BD49" s="40">
        <f>'CAR FAO - Data, Crops'!AZ20*$F49*$G49</f>
        <v>110705.21</v>
      </c>
      <c r="BE49" s="40">
        <f>'CAR FAO - Data, Crops'!BA20*$F49*$G49</f>
        <v>64251.88</v>
      </c>
      <c r="BF49" s="40">
        <f>'CAR FAO - Data, Crops'!BB20*$F49*$G49</f>
        <v>65535.855000000003</v>
      </c>
      <c r="BG49" s="40">
        <f>'CAR FAO - Data, Crops'!BC20*$F49*$G49</f>
        <v>62259.504999999997</v>
      </c>
      <c r="BH49" s="40">
        <f>'CAR FAO - Data, Crops'!BD20*$F49*$G49</f>
        <v>61984.999999999993</v>
      </c>
      <c r="BI49" s="40">
        <f>'CAR FAO - Data, Crops'!BE20*$F49*$G49</f>
        <v>28384.702499999999</v>
      </c>
      <c r="BJ49" s="40">
        <f>'CAR FAO - Data, Crops'!BF20*$F49*$G49</f>
        <v>22535.974999999999</v>
      </c>
      <c r="BK49" s="40">
        <f>'CAR FAO - Data, Crops'!BG20*$F49*$G49</f>
        <v>25697.21</v>
      </c>
      <c r="BL49" s="40">
        <f>'CAR FAO - Data, Crops'!BH20*$F49*$G49</f>
        <v>25458.124999999996</v>
      </c>
      <c r="BM49" s="40">
        <f>'CAR FAO - Data, Crops'!BI20*$F49*$G49</f>
        <v>23144.756249999999</v>
      </c>
      <c r="BN49" s="40">
        <f>'CAR FAO - Data, Crops'!BJ20*$F49*$G49</f>
        <v>15035.789999999999</v>
      </c>
    </row>
    <row r="50" spans="1:66" s="56" customFormat="1" x14ac:dyDescent="0.35">
      <c r="A50" s="56">
        <v>19</v>
      </c>
      <c r="C50" s="56" t="s">
        <v>288</v>
      </c>
      <c r="D50" s="56" t="s">
        <v>0</v>
      </c>
      <c r="E50" s="155">
        <f>0.0426/1.5</f>
        <v>2.8399999999999998E-2</v>
      </c>
      <c r="F50" s="202">
        <f t="shared" si="7"/>
        <v>0.97160000000000002</v>
      </c>
      <c r="G50" s="56">
        <v>1.5</v>
      </c>
      <c r="H50" s="40">
        <f>'CAR FAO - Data, Crops'!D21*$F50*$G50</f>
        <v>91816.200000000012</v>
      </c>
      <c r="I50" s="40">
        <f>'CAR FAO - Data, Crops'!E21*$F50*$G50</f>
        <v>90358.8</v>
      </c>
      <c r="J50" s="40">
        <f>'CAR FAO - Data, Crops'!F21*$F50*$G50</f>
        <v>88901.4</v>
      </c>
      <c r="K50" s="40">
        <f>'CAR FAO - Data, Crops'!G21*$F50*$G50</f>
        <v>88901.4</v>
      </c>
      <c r="L50" s="40">
        <f>'CAR FAO - Data, Crops'!H21*$F50*$G50</f>
        <v>88172.700000000012</v>
      </c>
      <c r="M50" s="40">
        <f>'CAR FAO - Data, Crops'!I21*$F50*$G50</f>
        <v>87444</v>
      </c>
      <c r="N50" s="40">
        <f>'CAR FAO - Data, Crops'!J21*$F50*$G50</f>
        <v>108284.82</v>
      </c>
      <c r="O50" s="40">
        <f>'CAR FAO - Data, Crops'!K21*$F50*$G50</f>
        <v>99248.94</v>
      </c>
      <c r="P50" s="40">
        <f>'CAR FAO - Data, Crops'!L21*$F50*$G50</f>
        <v>96188.4</v>
      </c>
      <c r="Q50" s="40">
        <f>'CAR FAO - Data, Crops'!M21*$F50*$G50</f>
        <v>99103.200000000012</v>
      </c>
      <c r="R50" s="40">
        <f>'CAR FAO - Data, Crops'!N21*$F50*$G50</f>
        <v>103475.40000000001</v>
      </c>
      <c r="S50" s="40">
        <f>'CAR FAO - Data, Crops'!O21*$F50*$G50</f>
        <v>105661.5</v>
      </c>
      <c r="T50" s="40">
        <f>'CAR FAO - Data, Crops'!P21*$F50*$G50</f>
        <v>107847.59999999999</v>
      </c>
      <c r="U50" s="40">
        <f>'CAR FAO - Data, Crops'!Q21*$F50*$G50</f>
        <v>163986.64799999999</v>
      </c>
      <c r="V50" s="40">
        <f>'CAR FAO - Data, Crops'!R21*$F50*$G50</f>
        <v>193181.28479999999</v>
      </c>
      <c r="W50" s="40">
        <f>'CAR FAO - Data, Crops'!S21*$F50*$G50</f>
        <v>167601</v>
      </c>
      <c r="X50" s="40">
        <f>'CAR FAO - Data, Crops'!T21*$F50*$G50</f>
        <v>174888</v>
      </c>
      <c r="Y50" s="40">
        <f>'CAR FAO - Data, Crops'!U21*$F50*$G50</f>
        <v>127783.37460000001</v>
      </c>
      <c r="Z50" s="40">
        <f>'CAR FAO - Data, Crops'!V21*$F50*$G50</f>
        <v>177654.1452</v>
      </c>
      <c r="AA50" s="40">
        <f>'CAR FAO - Data, Crops'!W21*$F50*$G50</f>
        <v>179974.326</v>
      </c>
      <c r="AB50" s="40">
        <f>'CAR FAO - Data, Crops'!X21*$F50*$G50</f>
        <v>181619.73060000001</v>
      </c>
      <c r="AC50" s="40">
        <f>'CAR FAO - Data, Crops'!Y21*$F50*$G50</f>
        <v>184448.54399999999</v>
      </c>
      <c r="AD50" s="40">
        <f>'CAR FAO - Data, Crops'!Z21*$F50*$G50</f>
        <v>182175</v>
      </c>
      <c r="AE50" s="40">
        <f>'CAR FAO - Data, Crops'!AA21*$F50*$G50</f>
        <v>118049.40000000001</v>
      </c>
      <c r="AF50" s="40">
        <f>'CAR FAO - Data, Crops'!AB21*$F50*$G50</f>
        <v>87524.157000000007</v>
      </c>
      <c r="AG50" s="40">
        <f>'CAR FAO - Data, Crops'!AC21*$F50*$G50</f>
        <v>162192.58859999999</v>
      </c>
      <c r="AH50" s="40">
        <f>'CAR FAO - Data, Crops'!AD21*$F50*$G50</f>
        <v>127898.5092</v>
      </c>
      <c r="AI50" s="40">
        <f>'CAR FAO - Data, Crops'!AE21*$F50*$G50</f>
        <v>141994.48199999999</v>
      </c>
      <c r="AJ50" s="40">
        <f>'CAR FAO - Data, Crops'!AF21*$F50*$G50</f>
        <v>150540.67560000002</v>
      </c>
      <c r="AK50" s="40">
        <f>'CAR FAO - Data, Crops'!AG21*$F50*$G50</f>
        <v>115892.448</v>
      </c>
      <c r="AL50" s="40">
        <f>'CAR FAO - Data, Crops'!AH21*$F50*$G50</f>
        <v>91787.051999999996</v>
      </c>
      <c r="AM50" s="40">
        <f>'CAR FAO - Data, Crops'!AI21*$F50*$G50</f>
        <v>103839.75</v>
      </c>
      <c r="AN50" s="40">
        <f>'CAR FAO - Data, Crops'!AJ21*$F50*$G50</f>
        <v>104932.79999999999</v>
      </c>
      <c r="AO50" s="40">
        <f>'CAR FAO - Data, Crops'!AK21*$F50*$G50</f>
        <v>115426.08</v>
      </c>
      <c r="AP50" s="40">
        <f>'CAR FAO - Data, Crops'!AL21*$F50*$G50</f>
        <v>124660.1664</v>
      </c>
      <c r="AQ50" s="40">
        <f>'CAR FAO - Data, Crops'!AM21*$F50*$G50</f>
        <v>132040.44</v>
      </c>
      <c r="AR50" s="40">
        <f>'CAR FAO - Data, Crops'!AN21*$F50*$G50</f>
        <v>142533.72</v>
      </c>
      <c r="AS50" s="40">
        <f>'CAR FAO - Data, Crops'!AO21*$F50*$G50</f>
        <v>148217.58000000002</v>
      </c>
      <c r="AT50" s="40">
        <f>'CAR FAO - Data, Crops'!AP21*$F50*$G50</f>
        <v>160314</v>
      </c>
      <c r="AU50" s="40">
        <f>'CAR FAO - Data, Crops'!AQ21*$F50*$G50</f>
        <v>152298.29999999999</v>
      </c>
      <c r="AV50" s="40">
        <f>'CAR FAO - Data, Crops'!AR21*$F50*$G50</f>
        <v>177657.06</v>
      </c>
      <c r="AW50" s="40">
        <f>'CAR FAO - Data, Crops'!AS21*$F50*$G50</f>
        <v>186255.72</v>
      </c>
      <c r="AX50" s="40">
        <f>'CAR FAO - Data, Crops'!AT21*$F50*$G50</f>
        <v>194708.64</v>
      </c>
      <c r="AY50" s="40">
        <f>'CAR FAO - Data, Crops'!AU21*$F50*$G50</f>
        <v>203307.30000000002</v>
      </c>
      <c r="AZ50" s="40">
        <f>'CAR FAO - Data, Crops'!AV21*$F50*$G50</f>
        <v>211905.96000000002</v>
      </c>
      <c r="BA50" s="40">
        <f>'CAR FAO - Data, Crops'!AW21*$F50*$G50</f>
        <v>212926.14</v>
      </c>
      <c r="BB50" s="40">
        <f>'CAR FAO - Data, Crops'!AX21*$F50*$G50</f>
        <v>227899.46759999997</v>
      </c>
      <c r="BC50" s="40">
        <f>'CAR FAO - Data, Crops'!AY21*$F50*$G50</f>
        <v>232456.7574</v>
      </c>
      <c r="BD50" s="40">
        <f>'CAR FAO - Data, Crops'!AZ21*$F50*$G50</f>
        <v>237105.86340000003</v>
      </c>
      <c r="BE50" s="40">
        <f>'CAR FAO - Data, Crops'!BA21*$F50*$G50</f>
        <v>204036</v>
      </c>
      <c r="BF50" s="40">
        <f>'CAR FAO - Data, Crops'!BB21*$F50*$G50</f>
        <v>233184</v>
      </c>
      <c r="BG50" s="40">
        <f>'CAR FAO - Data, Crops'!BC21*$F50*$G50</f>
        <v>217537.35359999997</v>
      </c>
      <c r="BH50" s="40">
        <f>'CAR FAO - Data, Crops'!BD21*$F50*$G50</f>
        <v>236098.80000000002</v>
      </c>
      <c r="BI50" s="40">
        <f>'CAR FAO - Data, Crops'!BE21*$F50*$G50</f>
        <v>178321.63440000001</v>
      </c>
      <c r="BJ50" s="40">
        <f>'CAR FAO - Data, Crops'!BF21*$F50*$G50</f>
        <v>169634.073</v>
      </c>
      <c r="BK50" s="40">
        <f>'CAR FAO - Data, Crops'!BG21*$F50*$G50</f>
        <v>196947.20640000002</v>
      </c>
      <c r="BL50" s="40">
        <f>'CAR FAO - Data, Crops'!BH21*$F50*$G50</f>
        <v>218610</v>
      </c>
      <c r="BM50" s="40">
        <f>'CAR FAO - Data, Crops'!BI21*$F50*$G50</f>
        <v>226705.85700000002</v>
      </c>
      <c r="BN50" s="40">
        <f>'CAR FAO - Data, Crops'!BJ21*$F50*$G50</f>
        <v>209303.04360000003</v>
      </c>
    </row>
    <row r="51" spans="1:66" s="95" customFormat="1" x14ac:dyDescent="0.35">
      <c r="A51" s="95">
        <v>19</v>
      </c>
      <c r="C51" s="95" t="s">
        <v>340</v>
      </c>
      <c r="D51" s="95" t="s">
        <v>0</v>
      </c>
      <c r="E51" s="207">
        <v>0.68</v>
      </c>
      <c r="F51" s="208">
        <f t="shared" si="7"/>
        <v>0.31999999999999995</v>
      </c>
      <c r="G51" s="95">
        <v>1.5</v>
      </c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</row>
    <row r="52" spans="1:66" s="95" customFormat="1" x14ac:dyDescent="0.35">
      <c r="C52" s="95" t="s">
        <v>401</v>
      </c>
      <c r="E52" s="207">
        <v>0.05</v>
      </c>
      <c r="F52" s="208">
        <f t="shared" si="7"/>
        <v>0.95</v>
      </c>
      <c r="G52" s="95">
        <v>2.2999999999999998</v>
      </c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</row>
    <row r="53" spans="1:66" s="56" customFormat="1" x14ac:dyDescent="0.35">
      <c r="C53" s="56" t="s">
        <v>435</v>
      </c>
      <c r="E53" s="155">
        <v>0.22</v>
      </c>
      <c r="F53" s="202">
        <f t="shared" si="7"/>
        <v>0.78</v>
      </c>
      <c r="G53" s="56">
        <v>2.2999999999999998</v>
      </c>
      <c r="H53" s="40">
        <f>'CAR FAO - Data, Crops'!D22*$F53*$G53</f>
        <v>0</v>
      </c>
      <c r="I53" s="40">
        <f>'CAR FAO - Data, Crops'!E22*$F53*$G53</f>
        <v>0</v>
      </c>
      <c r="J53" s="40">
        <f>'CAR FAO - Data, Crops'!F22*$F53*$G53</f>
        <v>0</v>
      </c>
      <c r="K53" s="40">
        <f>'CAR FAO - Data, Crops'!G22*$F53*$G53</f>
        <v>0</v>
      </c>
      <c r="L53" s="40">
        <f>'CAR FAO - Data, Crops'!H22*$F53*$G53</f>
        <v>0</v>
      </c>
      <c r="M53" s="40">
        <f>'CAR FAO - Data, Crops'!I22*$F53*$G53</f>
        <v>0</v>
      </c>
      <c r="N53" s="40">
        <f>'CAR FAO - Data, Crops'!J22*$F53*$G53</f>
        <v>0</v>
      </c>
      <c r="O53" s="40">
        <f>'CAR FAO - Data, Crops'!K22*$F53*$G53</f>
        <v>0</v>
      </c>
      <c r="P53" s="40">
        <f>'CAR FAO - Data, Crops'!L22*$F53*$G53</f>
        <v>0</v>
      </c>
      <c r="Q53" s="40">
        <f>'CAR FAO - Data, Crops'!M22*$F53*$G53</f>
        <v>0</v>
      </c>
      <c r="R53" s="40">
        <f>'CAR FAO - Data, Crops'!N22*$F53*$G53</f>
        <v>0</v>
      </c>
      <c r="S53" s="40">
        <f>'CAR FAO - Data, Crops'!O22*$F53*$G53</f>
        <v>0</v>
      </c>
      <c r="T53" s="40">
        <f>'CAR FAO - Data, Crops'!P22*$F53*$G53</f>
        <v>0</v>
      </c>
      <c r="U53" s="40">
        <f>'CAR FAO - Data, Crops'!Q22*$F53*$G53</f>
        <v>0</v>
      </c>
      <c r="V53" s="40">
        <f>'CAR FAO - Data, Crops'!R22*$F53*$G53</f>
        <v>0</v>
      </c>
      <c r="W53" s="40">
        <f>'CAR FAO - Data, Crops'!S22*$F53*$G53</f>
        <v>0</v>
      </c>
      <c r="X53" s="40">
        <f>'CAR FAO - Data, Crops'!T22*$F53*$G53</f>
        <v>0</v>
      </c>
      <c r="Y53" s="40">
        <f>'CAR FAO - Data, Crops'!U22*$F53*$G53</f>
        <v>0</v>
      </c>
      <c r="Z53" s="40">
        <f>'CAR FAO - Data, Crops'!V22*$F53*$G53</f>
        <v>0</v>
      </c>
      <c r="AA53" s="40">
        <f>'CAR FAO - Data, Crops'!W22*$F53*$G53</f>
        <v>0</v>
      </c>
      <c r="AB53" s="40">
        <f>'CAR FAO - Data, Crops'!X22*$F53*$G53</f>
        <v>0</v>
      </c>
      <c r="AC53" s="40">
        <f>'CAR FAO - Data, Crops'!Y22*$F53*$G53</f>
        <v>0</v>
      </c>
      <c r="AD53" s="40">
        <f>'CAR FAO - Data, Crops'!Z22*$F53*$G53</f>
        <v>0</v>
      </c>
      <c r="AE53" s="40">
        <f>'CAR FAO - Data, Crops'!AA22*$F53*$G53</f>
        <v>8970</v>
      </c>
      <c r="AF53" s="40">
        <f>'CAR FAO - Data, Crops'!AB22*$F53*$G53</f>
        <v>17940</v>
      </c>
      <c r="AG53" s="40">
        <f>'CAR FAO - Data, Crops'!AC22*$F53*$G53</f>
        <v>23587.511999999999</v>
      </c>
      <c r="AH53" s="40">
        <f>'CAR FAO - Data, Crops'!AD22*$F53*$G53</f>
        <v>21185.345999999998</v>
      </c>
      <c r="AI53" s="40">
        <f>'CAR FAO - Data, Crops'!AE22*$F53*$G53</f>
        <v>23668.241999999998</v>
      </c>
      <c r="AJ53" s="40">
        <f>'CAR FAO - Data, Crops'!AF22*$F53*$G53</f>
        <v>29181.203999999998</v>
      </c>
      <c r="AK53" s="40">
        <f>'CAR FAO - Data, Crops'!AG22*$F53*$G53</f>
        <v>23009.844000000001</v>
      </c>
      <c r="AL53" s="40">
        <f>'CAR FAO - Data, Crops'!AH22*$F53*$G53</f>
        <v>19734</v>
      </c>
      <c r="AM53" s="40">
        <f>'CAR FAO - Data, Crops'!AI22*$F53*$G53</f>
        <v>21528</v>
      </c>
      <c r="AN53" s="40">
        <f>'CAR FAO - Data, Crops'!AJ22*$F53*$G53</f>
        <v>19893.665999999997</v>
      </c>
      <c r="AO53" s="40">
        <f>'CAR FAO - Data, Crops'!AK22*$F53*$G53</f>
        <v>23549.837999999996</v>
      </c>
      <c r="AP53" s="40">
        <f>'CAR FAO - Data, Crops'!AL22*$F53*$G53</f>
        <v>25320.516</v>
      </c>
      <c r="AQ53" s="40">
        <f>'CAR FAO - Data, Crops'!AM22*$F53*$G53</f>
        <v>28886.988000000001</v>
      </c>
      <c r="AR53" s="40">
        <f>'CAR FAO - Data, Crops'!AN22*$F53*$G53</f>
        <v>22425</v>
      </c>
      <c r="AS53" s="40">
        <f>'CAR FAO - Data, Crops'!AO22*$F53*$G53</f>
        <v>23322</v>
      </c>
      <c r="AT53" s="40">
        <f>'CAR FAO - Data, Crops'!AP22*$F53*$G53</f>
        <v>24218.999999999996</v>
      </c>
      <c r="AU53" s="40">
        <f>'CAR FAO - Data, Crops'!AQ22*$F53*$G53</f>
        <v>25115.999999999996</v>
      </c>
      <c r="AV53" s="40">
        <f>'CAR FAO - Data, Crops'!AR22*$F53*$G53</f>
        <v>28619.681999999997</v>
      </c>
      <c r="AW53" s="40">
        <f>'CAR FAO - Data, Crops'!AS22*$F53*$G53</f>
        <v>23322</v>
      </c>
      <c r="AX53" s="40">
        <f>'CAR FAO - Data, Crops'!AT22*$F53*$G53</f>
        <v>21407.801999999996</v>
      </c>
      <c r="AY53" s="40">
        <f>'CAR FAO - Data, Crops'!AU22*$F53*$G53</f>
        <v>23185.656000000003</v>
      </c>
      <c r="AZ53" s="40">
        <f>'CAR FAO - Data, Crops'!AV22*$F53*$G53</f>
        <v>23201.801999999996</v>
      </c>
      <c r="BA53" s="40">
        <f>'CAR FAO - Data, Crops'!AW22*$F53*$G53</f>
        <v>26909.999999999996</v>
      </c>
      <c r="BB53" s="40">
        <f>'CAR FAO - Data, Crops'!AX22*$F53*$G53</f>
        <v>28582.008000000002</v>
      </c>
      <c r="BC53" s="40">
        <f>'CAR FAO - Data, Crops'!AY22*$F53*$G53</f>
        <v>28592.772000000001</v>
      </c>
      <c r="BD53" s="40">
        <f>'CAR FAO - Data, Crops'!AZ22*$F53*$G53</f>
        <v>29502.329999999998</v>
      </c>
      <c r="BE53" s="40">
        <f>'CAR FAO - Data, Crops'!BA22*$F53*$G53</f>
        <v>27733.446</v>
      </c>
      <c r="BF53" s="40">
        <f>'CAR FAO - Data, Crops'!BB22*$F53*$G53</f>
        <v>30447.767999999996</v>
      </c>
      <c r="BG53" s="40">
        <f>'CAR FAO - Data, Crops'!BC22*$F53*$G53</f>
        <v>32291.999999999996</v>
      </c>
      <c r="BH53" s="40">
        <f>'CAR FAO - Data, Crops'!BD22*$F53*$G53</f>
        <v>32650.799999999999</v>
      </c>
      <c r="BI53" s="40">
        <f>'CAR FAO - Data, Crops'!BE22*$F53*$G53</f>
        <v>31807.619999999995</v>
      </c>
      <c r="BJ53" s="40">
        <f>'CAR FAO - Data, Crops'!BF22*$F53*$G53</f>
        <v>31995.99</v>
      </c>
      <c r="BK53" s="40">
        <f>'CAR FAO - Data, Crops'!BG22*$F53*$G53</f>
        <v>32514.456000000002</v>
      </c>
      <c r="BL53" s="40">
        <f>'CAR FAO - Data, Crops'!BH22*$F53*$G53</f>
        <v>32932.457999999999</v>
      </c>
      <c r="BM53" s="40">
        <f>'CAR FAO - Data, Crops'!BI22*$F53*$G53</f>
        <v>33352.254000000001</v>
      </c>
      <c r="BN53" s="40">
        <f>'CAR FAO - Data, Crops'!BJ22*$F53*$G53</f>
        <v>33770.256000000001</v>
      </c>
    </row>
    <row r="54" spans="1:66" s="56" customFormat="1" x14ac:dyDescent="0.35">
      <c r="C54" s="56" t="s">
        <v>520</v>
      </c>
      <c r="E54" s="155">
        <v>0.68</v>
      </c>
      <c r="F54" s="202">
        <f t="shared" si="7"/>
        <v>0.31999999999999995</v>
      </c>
      <c r="H54" s="40">
        <f>'CAR FAO - Data, Crops'!D23*$F54*$G54</f>
        <v>0</v>
      </c>
      <c r="I54" s="40">
        <f>'CAR FAO - Data, Crops'!E23*$F54*$G54</f>
        <v>0</v>
      </c>
      <c r="J54" s="40">
        <f>'CAR FAO - Data, Crops'!F23*$F54*$G54</f>
        <v>0</v>
      </c>
      <c r="K54" s="40">
        <f>'CAR FAO - Data, Crops'!G23*$F54*$G54</f>
        <v>0</v>
      </c>
      <c r="L54" s="40">
        <f>'CAR FAO - Data, Crops'!H23*$F54*$G54</f>
        <v>0</v>
      </c>
      <c r="M54" s="40">
        <f>'CAR FAO - Data, Crops'!I23*$F54*$G54</f>
        <v>0</v>
      </c>
      <c r="N54" s="40">
        <f>'CAR FAO - Data, Crops'!J23*$F54*$G54</f>
        <v>0</v>
      </c>
      <c r="O54" s="40">
        <f>'CAR FAO - Data, Crops'!K23*$F54*$G54</f>
        <v>0</v>
      </c>
      <c r="P54" s="40">
        <f>'CAR FAO - Data, Crops'!L23*$F54*$G54</f>
        <v>0</v>
      </c>
      <c r="Q54" s="40">
        <f>'CAR FAO - Data, Crops'!M23*$F54*$G54</f>
        <v>0</v>
      </c>
      <c r="R54" s="40">
        <f>'CAR FAO - Data, Crops'!N23*$F54*$G54</f>
        <v>0</v>
      </c>
      <c r="S54" s="40">
        <f>'CAR FAO - Data, Crops'!O23*$F54*$G54</f>
        <v>0</v>
      </c>
      <c r="T54" s="40">
        <f>'CAR FAO - Data, Crops'!P23*$F54*$G54</f>
        <v>0</v>
      </c>
      <c r="U54" s="40">
        <f>'CAR FAO - Data, Crops'!Q23*$F54*$G54</f>
        <v>0</v>
      </c>
      <c r="V54" s="40">
        <f>'CAR FAO - Data, Crops'!R23*$F54*$G54</f>
        <v>0</v>
      </c>
      <c r="W54" s="40">
        <f>'CAR FAO - Data, Crops'!S23*$F54*$G54</f>
        <v>0</v>
      </c>
      <c r="X54" s="40">
        <f>'CAR FAO - Data, Crops'!T23*$F54*$G54</f>
        <v>0</v>
      </c>
      <c r="Y54" s="40">
        <f>'CAR FAO - Data, Crops'!U23*$F54*$G54</f>
        <v>0</v>
      </c>
      <c r="Z54" s="40">
        <f>'CAR FAO - Data, Crops'!V23*$F54*$G54</f>
        <v>0</v>
      </c>
      <c r="AA54" s="40">
        <f>'CAR FAO - Data, Crops'!W23*$F54*$G54</f>
        <v>0</v>
      </c>
      <c r="AB54" s="40">
        <f>'CAR FAO - Data, Crops'!X23*$F54*$G54</f>
        <v>0</v>
      </c>
      <c r="AC54" s="40">
        <f>'CAR FAO - Data, Crops'!Y23*$F54*$G54</f>
        <v>0</v>
      </c>
      <c r="AD54" s="40">
        <f>'CAR FAO - Data, Crops'!Z23*$F54*$G54</f>
        <v>0</v>
      </c>
      <c r="AE54" s="40">
        <f>'CAR FAO - Data, Crops'!AA23*$F54*$G54</f>
        <v>0</v>
      </c>
      <c r="AF54" s="40">
        <f>'CAR FAO - Data, Crops'!AB23*$F54*$G54</f>
        <v>0</v>
      </c>
      <c r="AG54" s="40">
        <f>'CAR FAO - Data, Crops'!AC23*$F54*$G54</f>
        <v>0</v>
      </c>
      <c r="AH54" s="40">
        <f>'CAR FAO - Data, Crops'!AD23*$F54*$G54</f>
        <v>0</v>
      </c>
      <c r="AI54" s="40">
        <f>'CAR FAO - Data, Crops'!AE23*$F54*$G54</f>
        <v>0</v>
      </c>
      <c r="AJ54" s="40">
        <f>'CAR FAO - Data, Crops'!AF23*$F54*$G54</f>
        <v>0</v>
      </c>
      <c r="AK54" s="40">
        <f>'CAR FAO - Data, Crops'!AG23*$F54*$G54</f>
        <v>0</v>
      </c>
      <c r="AL54" s="40">
        <f>'CAR FAO - Data, Crops'!AH23*$F54*$G54</f>
        <v>0</v>
      </c>
      <c r="AM54" s="40">
        <f>'CAR FAO - Data, Crops'!AI23*$F54*$G54</f>
        <v>0</v>
      </c>
      <c r="AN54" s="40">
        <f>'CAR FAO - Data, Crops'!AJ23*$F54*$G54</f>
        <v>0</v>
      </c>
      <c r="AO54" s="40">
        <f>'CAR FAO - Data, Crops'!AK23*$F54*$G54</f>
        <v>0</v>
      </c>
      <c r="AP54" s="40">
        <f>'CAR FAO - Data, Crops'!AL23*$F54*$G54</f>
        <v>0</v>
      </c>
      <c r="AQ54" s="40">
        <f>'CAR FAO - Data, Crops'!AM23*$F54*$G54</f>
        <v>0</v>
      </c>
      <c r="AR54" s="40">
        <f>'CAR FAO - Data, Crops'!AN23*$F54*$G54</f>
        <v>0</v>
      </c>
      <c r="AS54" s="40">
        <f>'CAR FAO - Data, Crops'!AO23*$F54*$G54</f>
        <v>0</v>
      </c>
      <c r="AT54" s="40">
        <f>'CAR FAO - Data, Crops'!AP23*$F54*$G54</f>
        <v>0</v>
      </c>
      <c r="AU54" s="40">
        <f>'CAR FAO - Data, Crops'!AQ23*$F54*$G54</f>
        <v>0</v>
      </c>
      <c r="AV54" s="40">
        <f>'CAR FAO - Data, Crops'!AR23*$F54*$G54</f>
        <v>0</v>
      </c>
      <c r="AW54" s="40">
        <f>'CAR FAO - Data, Crops'!AS23*$F54*$G54</f>
        <v>0</v>
      </c>
      <c r="AX54" s="40">
        <f>'CAR FAO - Data, Crops'!AT23*$F54*$G54</f>
        <v>0</v>
      </c>
      <c r="AY54" s="40">
        <f>'CAR FAO - Data, Crops'!AU23*$F54*$G54</f>
        <v>0</v>
      </c>
      <c r="AZ54" s="40">
        <f>'CAR FAO - Data, Crops'!AV23*$F54*$G54</f>
        <v>0</v>
      </c>
      <c r="BA54" s="40">
        <f>'CAR FAO - Data, Crops'!AW23*$F54*$G54</f>
        <v>0</v>
      </c>
      <c r="BB54" s="40">
        <f>'CAR FAO - Data, Crops'!AX23*$F54*$G54</f>
        <v>0</v>
      </c>
      <c r="BC54" s="40">
        <f>'CAR FAO - Data, Crops'!AY23*$F54*$G54</f>
        <v>0</v>
      </c>
      <c r="BD54" s="40">
        <f>'CAR FAO - Data, Crops'!AZ23*$F54*$G54</f>
        <v>0</v>
      </c>
      <c r="BE54" s="40">
        <f>'CAR FAO - Data, Crops'!BA23*$F54*$G54</f>
        <v>0</v>
      </c>
      <c r="BF54" s="40">
        <f>'CAR FAO - Data, Crops'!BB23*$F54*$G54</f>
        <v>0</v>
      </c>
      <c r="BG54" s="40">
        <f>'CAR FAO - Data, Crops'!BC23*$F54*$G54</f>
        <v>0</v>
      </c>
      <c r="BH54" s="40">
        <f>'CAR FAO - Data, Crops'!BD23*$F54*$G54</f>
        <v>0</v>
      </c>
      <c r="BI54" s="40">
        <f>'CAR FAO - Data, Crops'!BE23*$F54*$G54</f>
        <v>0</v>
      </c>
      <c r="BJ54" s="40">
        <f>'CAR FAO - Data, Crops'!BF23*$F54*$G54</f>
        <v>0</v>
      </c>
      <c r="BK54" s="40">
        <f>'CAR FAO - Data, Crops'!BG23*$F54*$G54</f>
        <v>0</v>
      </c>
      <c r="BL54" s="40">
        <f>'CAR FAO - Data, Crops'!BH23*$F54*$G54</f>
        <v>0</v>
      </c>
      <c r="BM54" s="40">
        <f>'CAR FAO - Data, Crops'!BI23*$F54*$G54</f>
        <v>0</v>
      </c>
      <c r="BN54" s="40">
        <f>'CAR FAO - Data, Crops'!BJ23*$F54*$G54</f>
        <v>0</v>
      </c>
    </row>
    <row r="55" spans="1:66" s="95" customFormat="1" x14ac:dyDescent="0.35">
      <c r="A55" s="95">
        <v>19</v>
      </c>
      <c r="B55" s="95" t="s">
        <v>521</v>
      </c>
      <c r="C55" s="95" t="s">
        <v>325</v>
      </c>
      <c r="D55" s="95" t="s">
        <v>0</v>
      </c>
      <c r="E55" s="207">
        <v>6.9599999999999995E-2</v>
      </c>
      <c r="F55" s="208">
        <f t="shared" si="7"/>
        <v>0.9304</v>
      </c>
      <c r="G55" s="95">
        <v>2.2999999999999998</v>
      </c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</row>
    <row r="56" spans="1:66" s="57" customFormat="1" x14ac:dyDescent="0.35">
      <c r="C56" s="27" t="s">
        <v>467</v>
      </c>
      <c r="E56" s="154"/>
      <c r="F56" s="201"/>
      <c r="H56" s="136">
        <f>SUM(H47:H55)</f>
        <v>159639.06</v>
      </c>
      <c r="I56" s="136">
        <f t="shared" ref="I56:BN56" si="8">SUM(I47:I55)</f>
        <v>179588.565</v>
      </c>
      <c r="J56" s="136">
        <f t="shared" si="8"/>
        <v>166262.245</v>
      </c>
      <c r="K56" s="136">
        <f t="shared" si="8"/>
        <v>168315.685</v>
      </c>
      <c r="L56" s="136">
        <f t="shared" si="8"/>
        <v>156066.51500000001</v>
      </c>
      <c r="M56" s="136">
        <f t="shared" si="8"/>
        <v>192385.98499999999</v>
      </c>
      <c r="N56" s="136">
        <f t="shared" si="8"/>
        <v>240068.84</v>
      </c>
      <c r="O56" s="136">
        <f t="shared" si="8"/>
        <v>253169.53999999998</v>
      </c>
      <c r="P56" s="136">
        <f t="shared" si="8"/>
        <v>252440.39499999999</v>
      </c>
      <c r="Q56" s="136">
        <f t="shared" si="8"/>
        <v>237669.46</v>
      </c>
      <c r="R56" s="136">
        <f t="shared" si="8"/>
        <v>224779.815</v>
      </c>
      <c r="S56" s="136">
        <f t="shared" si="8"/>
        <v>238198.99999999997</v>
      </c>
      <c r="T56" s="136">
        <f t="shared" si="8"/>
        <v>226302.43</v>
      </c>
      <c r="U56" s="136">
        <f t="shared" si="8"/>
        <v>290566.08424999996</v>
      </c>
      <c r="V56" s="136">
        <f t="shared" si="8"/>
        <v>290801.07604999997</v>
      </c>
      <c r="W56" s="136">
        <f t="shared" si="8"/>
        <v>282217.47499999998</v>
      </c>
      <c r="X56" s="136">
        <f t="shared" si="8"/>
        <v>258141.09999999998</v>
      </c>
      <c r="Y56" s="136">
        <f t="shared" si="8"/>
        <v>212428.06085000001</v>
      </c>
      <c r="Z56" s="136">
        <f t="shared" si="8"/>
        <v>272034.55894999998</v>
      </c>
      <c r="AA56" s="136">
        <f t="shared" si="8"/>
        <v>265217.50099999999</v>
      </c>
      <c r="AB56" s="136">
        <f t="shared" si="8"/>
        <v>254416.19685000001</v>
      </c>
      <c r="AC56" s="136">
        <f t="shared" si="8"/>
        <v>289117.51899999997</v>
      </c>
      <c r="AD56" s="136">
        <f t="shared" si="8"/>
        <v>274065.75</v>
      </c>
      <c r="AE56" s="136">
        <f t="shared" si="8"/>
        <v>243717.23700000002</v>
      </c>
      <c r="AF56" s="136">
        <f t="shared" si="8"/>
        <v>240838.42180000001</v>
      </c>
      <c r="AG56" s="136">
        <f t="shared" si="8"/>
        <v>293409.63559999998</v>
      </c>
      <c r="AH56" s="136">
        <f t="shared" si="8"/>
        <v>242245.67144999999</v>
      </c>
      <c r="AI56" s="136">
        <f t="shared" si="8"/>
        <v>263547.73399999994</v>
      </c>
      <c r="AJ56" s="136">
        <f t="shared" si="8"/>
        <v>273919.52960000001</v>
      </c>
      <c r="AK56" s="136">
        <f t="shared" si="8"/>
        <v>264309.84950000001</v>
      </c>
      <c r="AL56" s="136">
        <f t="shared" si="8"/>
        <v>209452.69449999998</v>
      </c>
      <c r="AM56" s="136">
        <f t="shared" si="8"/>
        <v>229364.55</v>
      </c>
      <c r="AN56" s="136">
        <f t="shared" si="8"/>
        <v>212902.47969999997</v>
      </c>
      <c r="AO56" s="136">
        <f t="shared" si="8"/>
        <v>257032.04299999998</v>
      </c>
      <c r="AP56" s="136">
        <f t="shared" si="8"/>
        <v>281788.19805000001</v>
      </c>
      <c r="AQ56" s="136">
        <f t="shared" si="8"/>
        <v>318554.05249999999</v>
      </c>
      <c r="AR56" s="136">
        <f t="shared" si="8"/>
        <v>333371.83964999998</v>
      </c>
      <c r="AS56" s="136">
        <f t="shared" si="8"/>
        <v>326391.38329999999</v>
      </c>
      <c r="AT56" s="136">
        <f t="shared" si="8"/>
        <v>309365.92664999998</v>
      </c>
      <c r="AU56" s="136">
        <f t="shared" si="8"/>
        <v>314254.52500000002</v>
      </c>
      <c r="AV56" s="136">
        <f t="shared" si="8"/>
        <v>363141.49954999995</v>
      </c>
      <c r="AW56" s="136">
        <f t="shared" si="8"/>
        <v>325996.245</v>
      </c>
      <c r="AX56" s="136">
        <f t="shared" si="8"/>
        <v>312984.39199999999</v>
      </c>
      <c r="AY56" s="136">
        <f t="shared" si="8"/>
        <v>328184.00599999999</v>
      </c>
      <c r="AZ56" s="136">
        <f t="shared" si="8"/>
        <v>313775.81200000003</v>
      </c>
      <c r="BA56" s="136">
        <f t="shared" si="8"/>
        <v>340655.60499999998</v>
      </c>
      <c r="BB56" s="136">
        <f t="shared" si="8"/>
        <v>370668.08404999995</v>
      </c>
      <c r="BC56" s="136">
        <f t="shared" si="8"/>
        <v>374375.12709999998</v>
      </c>
      <c r="BD56" s="136">
        <f t="shared" si="8"/>
        <v>393141.45600000006</v>
      </c>
      <c r="BE56" s="136">
        <f t="shared" si="8"/>
        <v>318182.29519999999</v>
      </c>
      <c r="BF56" s="136">
        <f t="shared" si="8"/>
        <v>350601.62085000001</v>
      </c>
      <c r="BG56" s="136">
        <f t="shared" si="8"/>
        <v>356088.64059999998</v>
      </c>
      <c r="BH56" s="136">
        <f t="shared" si="8"/>
        <v>375243.05</v>
      </c>
      <c r="BI56" s="136">
        <f t="shared" si="8"/>
        <v>285141.85690000001</v>
      </c>
      <c r="BJ56" s="136">
        <f t="shared" si="8"/>
        <v>270634.97924999997</v>
      </c>
      <c r="BK56" s="136">
        <f t="shared" si="8"/>
        <v>295884.10415000003</v>
      </c>
      <c r="BL56" s="136">
        <f t="shared" si="8"/>
        <v>319974.55119999999</v>
      </c>
      <c r="BM56" s="136">
        <f t="shared" si="8"/>
        <v>327156.02135</v>
      </c>
      <c r="BN56" s="136">
        <f t="shared" si="8"/>
        <v>303041.42960000003</v>
      </c>
    </row>
    <row r="57" spans="1:66" x14ac:dyDescent="0.35">
      <c r="E57" s="155"/>
      <c r="F57" s="202"/>
      <c r="G57" s="54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</row>
    <row r="58" spans="1:66" s="57" customFormat="1" x14ac:dyDescent="0.35">
      <c r="A58" s="57">
        <v>19</v>
      </c>
      <c r="B58" s="112" t="s">
        <v>522</v>
      </c>
      <c r="C58" s="57" t="s">
        <v>348</v>
      </c>
      <c r="D58" s="27" t="s">
        <v>0</v>
      </c>
      <c r="E58" s="154">
        <v>0.25</v>
      </c>
      <c r="F58" s="202">
        <f>1-E58</f>
        <v>0.75</v>
      </c>
      <c r="G58" s="57">
        <v>1.9</v>
      </c>
      <c r="H58" s="40">
        <f>'CAR FAO - Data, Crops'!D27*$F58*$G58</f>
        <v>35625</v>
      </c>
      <c r="I58" s="40">
        <f>'CAR FAO - Data, Crops'!E27*$F58*$G58</f>
        <v>35625</v>
      </c>
      <c r="J58" s="40">
        <f>'CAR FAO - Data, Crops'!F27*$F58*$G58</f>
        <v>35625</v>
      </c>
      <c r="K58" s="40">
        <f>'CAR FAO - Data, Crops'!G27*$F58*$G58</f>
        <v>35625</v>
      </c>
      <c r="L58" s="40">
        <f>'CAR FAO - Data, Crops'!H27*$F58*$G58</f>
        <v>35625</v>
      </c>
      <c r="M58" s="40">
        <f>'CAR FAO - Data, Crops'!I27*$F58*$G58</f>
        <v>57000</v>
      </c>
      <c r="N58" s="40">
        <f>'CAR FAO - Data, Crops'!J27*$F58*$G58</f>
        <v>57000</v>
      </c>
      <c r="O58" s="40">
        <f>'CAR FAO - Data, Crops'!K27*$F58*$G58</f>
        <v>57000</v>
      </c>
      <c r="P58" s="40">
        <f>'CAR FAO - Data, Crops'!L27*$F58*$G58</f>
        <v>85500</v>
      </c>
      <c r="Q58" s="40">
        <f>'CAR FAO - Data, Crops'!M27*$F58*$G58</f>
        <v>85500</v>
      </c>
      <c r="R58" s="40">
        <f>'CAR FAO - Data, Crops'!N27*$F58*$G58</f>
        <v>85500</v>
      </c>
      <c r="S58" s="40">
        <f>'CAR FAO - Data, Crops'!O27*$F58*$G58</f>
        <v>114000</v>
      </c>
      <c r="T58" s="40">
        <f>'CAR FAO - Data, Crops'!P27*$F58*$G58</f>
        <v>114000</v>
      </c>
      <c r="U58" s="40">
        <f>'CAR FAO - Data, Crops'!Q27*$F58*$G58</f>
        <v>114000</v>
      </c>
      <c r="V58" s="40">
        <f>'CAR FAO - Data, Crops'!R27*$F58*$G58</f>
        <v>142500</v>
      </c>
      <c r="W58" s="40">
        <f>'CAR FAO - Data, Crops'!S27*$F58*$G58</f>
        <v>142500</v>
      </c>
      <c r="X58" s="40">
        <f>'CAR FAO - Data, Crops'!T27*$F58*$G58</f>
        <v>128250</v>
      </c>
      <c r="Y58" s="40">
        <f>'CAR FAO - Data, Crops'!U27*$F58*$G58</f>
        <v>114000</v>
      </c>
      <c r="Z58" s="40">
        <f>'CAR FAO - Data, Crops'!V27*$F58*$G58</f>
        <v>99750</v>
      </c>
      <c r="AA58" s="40">
        <f>'CAR FAO - Data, Crops'!W27*$F58*$G58</f>
        <v>99750</v>
      </c>
      <c r="AB58" s="40">
        <f>'CAR FAO - Data, Crops'!X27*$F58*$G58</f>
        <v>99750</v>
      </c>
      <c r="AC58" s="40">
        <f>'CAR FAO - Data, Crops'!Y27*$F58*$G58</f>
        <v>99750</v>
      </c>
      <c r="AD58" s="40">
        <f>'CAR FAO - Data, Crops'!Z27*$F58*$G58</f>
        <v>106875</v>
      </c>
      <c r="AE58" s="40">
        <f>'CAR FAO - Data, Crops'!AA27*$F58*$G58</f>
        <v>106875</v>
      </c>
      <c r="AF58" s="40">
        <f>'CAR FAO - Data, Crops'!AB27*$F58*$G58</f>
        <v>114000</v>
      </c>
      <c r="AG58" s="40">
        <f>'CAR FAO - Data, Crops'!AC27*$F58*$G58</f>
        <v>114000</v>
      </c>
      <c r="AH58" s="40">
        <f>'CAR FAO - Data, Crops'!AD27*$F58*$G58</f>
        <v>114000</v>
      </c>
      <c r="AI58" s="40">
        <f>'CAR FAO - Data, Crops'!AE27*$F58*$G58</f>
        <v>114000</v>
      </c>
      <c r="AJ58" s="40">
        <f>'CAR FAO - Data, Crops'!AF27*$F58*$G58</f>
        <v>114000</v>
      </c>
      <c r="AK58" s="40">
        <f>'CAR FAO - Data, Crops'!AG27*$F58*$G58</f>
        <v>114000</v>
      </c>
      <c r="AL58" s="40">
        <f>'CAR FAO - Data, Crops'!AH27*$F58*$G58</f>
        <v>99750</v>
      </c>
      <c r="AM58" s="40">
        <f>'CAR FAO - Data, Crops'!AI27*$F58*$G58</f>
        <v>85500</v>
      </c>
      <c r="AN58" s="40">
        <f>'CAR FAO - Data, Crops'!AJ27*$F58*$G58</f>
        <v>71250</v>
      </c>
      <c r="AO58" s="40">
        <f>'CAR FAO - Data, Crops'!AK27*$F58*$G58</f>
        <v>71250</v>
      </c>
      <c r="AP58" s="40">
        <f>'CAR FAO - Data, Crops'!AL27*$F58*$G58</f>
        <v>57000</v>
      </c>
      <c r="AQ58" s="40">
        <f>'CAR FAO - Data, Crops'!AM27*$F58*$G58</f>
        <v>57000</v>
      </c>
      <c r="AR58" s="40">
        <f>'CAR FAO - Data, Crops'!AN27*$F58*$G58</f>
        <v>57000</v>
      </c>
      <c r="AS58" s="40">
        <f>'CAR FAO - Data, Crops'!AO27*$F58*$G58</f>
        <v>57000</v>
      </c>
      <c r="AT58" s="40">
        <f>'CAR FAO - Data, Crops'!AP27*$F58*$G58</f>
        <v>49875</v>
      </c>
      <c r="AU58" s="40">
        <f>'CAR FAO - Data, Crops'!AQ27*$F58*$G58</f>
        <v>42750</v>
      </c>
      <c r="AV58" s="40">
        <f>'CAR FAO - Data, Crops'!AR27*$F58*$G58</f>
        <v>42750</v>
      </c>
      <c r="AW58" s="40">
        <f>'CAR FAO - Data, Crops'!AS27*$F58*$G58</f>
        <v>42750</v>
      </c>
      <c r="AX58" s="40">
        <f>'CAR FAO - Data, Crops'!AT27*$F58*$G58</f>
        <v>39900</v>
      </c>
      <c r="AY58" s="40">
        <f>'CAR FAO - Data, Crops'!AU27*$F58*$G58</f>
        <v>39900</v>
      </c>
      <c r="AZ58" s="40">
        <f>'CAR FAO - Data, Crops'!AV27*$F58*$G58</f>
        <v>37406.25</v>
      </c>
      <c r="BA58" s="40">
        <f>'CAR FAO - Data, Crops'!AW27*$F58*$G58</f>
        <v>32062.5</v>
      </c>
      <c r="BB58" s="40">
        <f>'CAR FAO - Data, Crops'!AX27*$F58*$G58</f>
        <v>26718.75</v>
      </c>
      <c r="BC58" s="40">
        <f>'CAR FAO - Data, Crops'!AY27*$F58*$G58</f>
        <v>20539.95</v>
      </c>
      <c r="BD58" s="40">
        <f>'CAR FAO - Data, Crops'!AZ27*$F58*$G58</f>
        <v>13110</v>
      </c>
      <c r="BE58" s="40">
        <f>'CAR FAO - Data, Crops'!BA27*$F58*$G58</f>
        <v>6727.4249999999993</v>
      </c>
      <c r="BF58" s="40">
        <f>'CAR FAO - Data, Crops'!BB27*$F58*$G58</f>
        <v>7125</v>
      </c>
      <c r="BG58" s="40">
        <f>'CAR FAO - Data, Crops'!BC27*$F58*$G58</f>
        <v>7837.5</v>
      </c>
      <c r="BH58" s="40">
        <f>'CAR FAO - Data, Crops'!BD27*$F58*$G58</f>
        <v>8265</v>
      </c>
      <c r="BI58" s="40">
        <f>'CAR FAO - Data, Crops'!BE27*$F58*$G58</f>
        <v>8293.5</v>
      </c>
      <c r="BJ58" s="40">
        <f>'CAR FAO - Data, Crops'!BF27*$F58*$G58</f>
        <v>8407.5</v>
      </c>
      <c r="BK58" s="40">
        <f>'CAR FAO - Data, Crops'!BG27*$F58*$G58</f>
        <v>8550</v>
      </c>
      <c r="BL58" s="40">
        <f>'CAR FAO - Data, Crops'!BH27*$F58*$G58</f>
        <v>8265</v>
      </c>
      <c r="BM58" s="40">
        <f>'CAR FAO - Data, Crops'!BI27*$F58*$G58</f>
        <v>7752</v>
      </c>
      <c r="BN58" s="40">
        <f>'CAR FAO - Data, Crops'!BJ27*$F58*$G58</f>
        <v>2421.0749999999998</v>
      </c>
    </row>
    <row r="59" spans="1:66" x14ac:dyDescent="0.35">
      <c r="E59" s="155"/>
      <c r="F59" s="202"/>
      <c r="G59" s="54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</row>
    <row r="60" spans="1:66" s="218" customFormat="1" x14ac:dyDescent="0.35">
      <c r="A60" s="218">
        <v>19</v>
      </c>
      <c r="C60" s="218" t="s">
        <v>342</v>
      </c>
      <c r="D60" s="218" t="s">
        <v>0</v>
      </c>
      <c r="E60" s="207">
        <f>0.426/2</f>
        <v>0.21299999999999999</v>
      </c>
      <c r="F60" s="208">
        <f>1-E60</f>
        <v>0.78700000000000003</v>
      </c>
      <c r="G60" s="218">
        <v>1.5</v>
      </c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</row>
    <row r="61" spans="1:66" x14ac:dyDescent="0.35">
      <c r="E61" s="155"/>
      <c r="F61" s="202"/>
      <c r="G61" s="54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</row>
    <row r="62" spans="1:66" s="218" customFormat="1" x14ac:dyDescent="0.35">
      <c r="A62" s="218">
        <v>19</v>
      </c>
      <c r="C62" s="218" t="s">
        <v>423</v>
      </c>
      <c r="D62" s="218" t="s">
        <v>0</v>
      </c>
      <c r="E62" s="288"/>
      <c r="F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</row>
    <row r="63" spans="1:66" x14ac:dyDescent="0.35">
      <c r="F63" s="155"/>
      <c r="G63" s="202"/>
      <c r="H63" s="40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90"/>
      <c r="BE63" s="26"/>
      <c r="BF63" s="26"/>
      <c r="BG63" s="26"/>
      <c r="BH63" s="26"/>
      <c r="BI63" s="26"/>
      <c r="BJ63" s="26"/>
      <c r="BK63" s="26"/>
      <c r="BL63" s="26"/>
      <c r="BM63" s="26"/>
      <c r="BN63" s="26"/>
    </row>
    <row r="64" spans="1:66" x14ac:dyDescent="0.35">
      <c r="C64" s="32"/>
      <c r="H64" s="40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90"/>
      <c r="BE64" s="26"/>
      <c r="BF64" s="26"/>
      <c r="BG64" s="26"/>
      <c r="BH64" s="26"/>
      <c r="BI64" s="26"/>
      <c r="BJ64" s="26"/>
      <c r="BK64" s="26"/>
      <c r="BL64" s="26"/>
      <c r="BM64" s="26"/>
      <c r="BN64" s="26"/>
    </row>
    <row r="65" spans="1:66" x14ac:dyDescent="0.35">
      <c r="A65" s="135" t="s">
        <v>439</v>
      </c>
      <c r="F65" s="54"/>
      <c r="G65" s="204"/>
      <c r="N65" s="54"/>
    </row>
    <row r="66" spans="1:66" x14ac:dyDescent="0.35">
      <c r="A66" s="184"/>
      <c r="F66" s="54"/>
      <c r="G66" s="204"/>
      <c r="N66" s="54"/>
    </row>
    <row r="67" spans="1:66" s="93" customFormat="1" ht="58" x14ac:dyDescent="0.35">
      <c r="B67" s="131" t="s">
        <v>350</v>
      </c>
      <c r="C67" s="161"/>
      <c r="D67" s="94" t="s">
        <v>372</v>
      </c>
      <c r="E67" s="94" t="s">
        <v>373</v>
      </c>
      <c r="F67" s="94" t="s">
        <v>374</v>
      </c>
      <c r="G67" s="205" t="s">
        <v>441</v>
      </c>
      <c r="BD67" s="291"/>
    </row>
    <row r="68" spans="1:66" x14ac:dyDescent="0.35">
      <c r="A68" s="54" t="s">
        <v>383</v>
      </c>
      <c r="B68" s="137" t="s">
        <v>345</v>
      </c>
      <c r="C68" s="129"/>
      <c r="D68" s="159">
        <v>0.9</v>
      </c>
      <c r="E68" s="159">
        <v>0.5</v>
      </c>
      <c r="F68" s="55">
        <v>0.5</v>
      </c>
      <c r="G68" s="204">
        <f>D68*E68*F68</f>
        <v>0.22500000000000001</v>
      </c>
      <c r="H68" s="40">
        <f t="shared" ref="H68:AM68" si="9">$G68*H16</f>
        <v>25670.7225</v>
      </c>
      <c r="I68" s="26">
        <f t="shared" si="9"/>
        <v>41126.334750000002</v>
      </c>
      <c r="J68" s="26">
        <f t="shared" si="9"/>
        <v>41405.042249999999</v>
      </c>
      <c r="K68" s="26">
        <f t="shared" si="9"/>
        <v>43569.764999999999</v>
      </c>
      <c r="L68" s="26">
        <f t="shared" si="9"/>
        <v>42396.828749999993</v>
      </c>
      <c r="M68" s="26">
        <f t="shared" si="9"/>
        <v>38318.838750000003</v>
      </c>
      <c r="N68" s="26">
        <f t="shared" si="9"/>
        <v>38692.826999999997</v>
      </c>
      <c r="O68" s="26">
        <f t="shared" si="9"/>
        <v>34984.183500000006</v>
      </c>
      <c r="P68" s="26">
        <f t="shared" si="9"/>
        <v>39983.364540000002</v>
      </c>
      <c r="Q68" s="26">
        <f t="shared" si="9"/>
        <v>39629.673719999999</v>
      </c>
      <c r="R68" s="26">
        <f t="shared" si="9"/>
        <v>41263.702154999999</v>
      </c>
      <c r="S68" s="26">
        <f t="shared" si="9"/>
        <v>44051.334750000002</v>
      </c>
      <c r="T68" s="26">
        <f t="shared" si="9"/>
        <v>46225.794375000005</v>
      </c>
      <c r="U68" s="26">
        <f t="shared" si="9"/>
        <v>41867.762669999996</v>
      </c>
      <c r="V68" s="26">
        <f t="shared" si="9"/>
        <v>40017.038940000006</v>
      </c>
      <c r="W68" s="26">
        <f t="shared" si="9"/>
        <v>40297.769999999997</v>
      </c>
      <c r="X68" s="26">
        <f t="shared" si="9"/>
        <v>40266.18</v>
      </c>
      <c r="Y68" s="26">
        <f t="shared" si="9"/>
        <v>39264.272932499996</v>
      </c>
      <c r="Z68" s="26">
        <f t="shared" si="9"/>
        <v>42302.612159999997</v>
      </c>
      <c r="AA68" s="26">
        <f t="shared" si="9"/>
        <v>43124.033992499993</v>
      </c>
      <c r="AB68" s="26">
        <f t="shared" si="9"/>
        <v>50882.472495000002</v>
      </c>
      <c r="AC68" s="26">
        <f t="shared" si="9"/>
        <v>52664.845499999996</v>
      </c>
      <c r="AD68" s="26">
        <f t="shared" si="9"/>
        <v>46072.751939999995</v>
      </c>
      <c r="AE68" s="26">
        <f t="shared" si="9"/>
        <v>42406.389000000003</v>
      </c>
      <c r="AF68" s="26">
        <f t="shared" si="9"/>
        <v>48399.628454999991</v>
      </c>
      <c r="AG68" s="26">
        <f t="shared" si="9"/>
        <v>71920.086299999995</v>
      </c>
      <c r="AH68" s="26">
        <f t="shared" si="9"/>
        <v>49441.748152500004</v>
      </c>
      <c r="AI68" s="26">
        <f t="shared" si="9"/>
        <v>57956.757367500002</v>
      </c>
      <c r="AJ68" s="26">
        <f t="shared" si="9"/>
        <v>48337.946729999989</v>
      </c>
      <c r="AK68" s="26">
        <f t="shared" si="9"/>
        <v>32733.224707500001</v>
      </c>
      <c r="AL68" s="26">
        <f t="shared" si="9"/>
        <v>31147.400880000001</v>
      </c>
      <c r="AM68" s="26">
        <f t="shared" si="9"/>
        <v>32035.321305000001</v>
      </c>
      <c r="AN68" s="26">
        <f t="shared" ref="AN68:BN68" si="10">$G68*AN16</f>
        <v>32367.726900000005</v>
      </c>
      <c r="AO68" s="26">
        <f t="shared" si="10"/>
        <v>34827.735734999995</v>
      </c>
      <c r="AP68" s="26">
        <f t="shared" si="10"/>
        <v>38300.684670000002</v>
      </c>
      <c r="AQ68" s="26">
        <f t="shared" si="10"/>
        <v>43120.849499999997</v>
      </c>
      <c r="AR68" s="26">
        <f t="shared" si="10"/>
        <v>47176.276499999993</v>
      </c>
      <c r="AS68" s="26">
        <f t="shared" si="10"/>
        <v>50137.458749999991</v>
      </c>
      <c r="AT68" s="26">
        <f t="shared" si="10"/>
        <v>54909.3825</v>
      </c>
      <c r="AU68" s="26">
        <f t="shared" si="10"/>
        <v>54364.227749999998</v>
      </c>
      <c r="AV68" s="26">
        <f t="shared" si="10"/>
        <v>62039.14875</v>
      </c>
      <c r="AW68" s="26">
        <f t="shared" si="10"/>
        <v>65555.572499999995</v>
      </c>
      <c r="AX68" s="26">
        <f t="shared" si="10"/>
        <v>67470.585750000013</v>
      </c>
      <c r="AY68" s="26">
        <f t="shared" si="10"/>
        <v>69148.69425</v>
      </c>
      <c r="AZ68" s="26">
        <f t="shared" si="10"/>
        <v>74818.592100000009</v>
      </c>
      <c r="BA68" s="26">
        <f t="shared" si="10"/>
        <v>74614.814999999988</v>
      </c>
      <c r="BB68" s="26">
        <f t="shared" si="10"/>
        <v>77809.632052500005</v>
      </c>
      <c r="BC68" s="26">
        <f t="shared" si="10"/>
        <v>73437.289807499983</v>
      </c>
      <c r="BD68" s="290">
        <f t="shared" si="10"/>
        <v>81209.471894999995</v>
      </c>
      <c r="BE68" s="26">
        <f t="shared" si="10"/>
        <v>80689.342499999999</v>
      </c>
      <c r="BF68" s="26">
        <f t="shared" si="10"/>
        <v>81481.5</v>
      </c>
      <c r="BG68" s="26">
        <f t="shared" si="10"/>
        <v>80667.247499999998</v>
      </c>
      <c r="BH68" s="26">
        <f t="shared" si="10"/>
        <v>60353.781119999992</v>
      </c>
      <c r="BI68" s="26">
        <f t="shared" si="10"/>
        <v>46765.686689999995</v>
      </c>
      <c r="BJ68" s="26">
        <f t="shared" si="10"/>
        <v>46294.940024999996</v>
      </c>
      <c r="BK68" s="26">
        <f t="shared" si="10"/>
        <v>47636.447534999999</v>
      </c>
      <c r="BL68" s="26">
        <f t="shared" si="10"/>
        <v>48008.34</v>
      </c>
      <c r="BM68" s="26">
        <f t="shared" si="10"/>
        <v>48008.34</v>
      </c>
      <c r="BN68" s="26">
        <f t="shared" si="10"/>
        <v>47388.494519999993</v>
      </c>
    </row>
    <row r="69" spans="1:66" x14ac:dyDescent="0.35">
      <c r="B69" s="137" t="s">
        <v>2</v>
      </c>
      <c r="C69" s="129"/>
      <c r="D69" s="159">
        <v>0.75</v>
      </c>
      <c r="E69" s="159">
        <v>0.5</v>
      </c>
      <c r="F69" s="55">
        <v>0.5</v>
      </c>
      <c r="G69" s="204">
        <f t="shared" ref="G69:G78" si="11">D69*E69*F69</f>
        <v>0.1875</v>
      </c>
      <c r="H69" s="40">
        <f t="shared" ref="H69:AM69" si="12">$G69*H26</f>
        <v>43207.087499999994</v>
      </c>
      <c r="I69" s="26">
        <f t="shared" si="12"/>
        <v>37813.78125</v>
      </c>
      <c r="J69" s="26">
        <f t="shared" si="12"/>
        <v>37219.6875</v>
      </c>
      <c r="K69" s="26">
        <f t="shared" si="12"/>
        <v>36620.475000000006</v>
      </c>
      <c r="L69" s="26">
        <f t="shared" si="12"/>
        <v>46816.537500000006</v>
      </c>
      <c r="M69" s="26">
        <f t="shared" si="12"/>
        <v>34719.75</v>
      </c>
      <c r="N69" s="26">
        <f t="shared" si="12"/>
        <v>37743.75</v>
      </c>
      <c r="O69" s="26">
        <f t="shared" si="12"/>
        <v>40231.78125</v>
      </c>
      <c r="P69" s="26">
        <f t="shared" si="12"/>
        <v>42969.75</v>
      </c>
      <c r="Q69" s="26">
        <f t="shared" si="12"/>
        <v>45843.75</v>
      </c>
      <c r="R69" s="26">
        <f t="shared" si="12"/>
        <v>49219.6875</v>
      </c>
      <c r="S69" s="26">
        <f t="shared" si="12"/>
        <v>52401.75</v>
      </c>
      <c r="T69" s="26">
        <f t="shared" si="12"/>
        <v>56701.6875</v>
      </c>
      <c r="U69" s="26">
        <f t="shared" si="12"/>
        <v>53915.625</v>
      </c>
      <c r="V69" s="26">
        <f t="shared" si="12"/>
        <v>51009.5625</v>
      </c>
      <c r="W69" s="26">
        <f t="shared" si="12"/>
        <v>51031.5</v>
      </c>
      <c r="X69" s="26">
        <f t="shared" si="12"/>
        <v>54035.4375</v>
      </c>
      <c r="Y69" s="26">
        <f t="shared" si="12"/>
        <v>56415.75</v>
      </c>
      <c r="Z69" s="26">
        <f t="shared" si="12"/>
        <v>56415.75</v>
      </c>
      <c r="AA69" s="26">
        <f t="shared" si="12"/>
        <v>55216.931249999994</v>
      </c>
      <c r="AB69" s="26">
        <f t="shared" si="12"/>
        <v>54017.71875</v>
      </c>
      <c r="AC69" s="26">
        <f t="shared" si="12"/>
        <v>51018.112499999996</v>
      </c>
      <c r="AD69" s="26">
        <f t="shared" si="12"/>
        <v>45618.112500000003</v>
      </c>
      <c r="AE69" s="26">
        <f t="shared" si="12"/>
        <v>40519.6875</v>
      </c>
      <c r="AF69" s="26">
        <f t="shared" si="12"/>
        <v>34811.625</v>
      </c>
      <c r="AG69" s="26">
        <f t="shared" si="12"/>
        <v>36420.764999999999</v>
      </c>
      <c r="AH69" s="26">
        <f t="shared" si="12"/>
        <v>31759.642500000002</v>
      </c>
      <c r="AI69" s="26">
        <f t="shared" si="12"/>
        <v>32016.982500000006</v>
      </c>
      <c r="AJ69" s="26">
        <f t="shared" si="12"/>
        <v>31019.700000000004</v>
      </c>
      <c r="AK69" s="26">
        <f t="shared" si="12"/>
        <v>32871.210000000006</v>
      </c>
      <c r="AL69" s="26">
        <f t="shared" si="12"/>
        <v>35171.857500000006</v>
      </c>
      <c r="AM69" s="26">
        <f t="shared" si="12"/>
        <v>34835.870624999996</v>
      </c>
      <c r="AN69" s="26">
        <f t="shared" ref="AN69:BN69" si="13">$G69*AN26</f>
        <v>34536.618749999994</v>
      </c>
      <c r="AO69" s="26">
        <f t="shared" si="13"/>
        <v>31086.815625000003</v>
      </c>
      <c r="AP69" s="26">
        <f t="shared" si="13"/>
        <v>29533.130624999998</v>
      </c>
      <c r="AQ69" s="26">
        <f t="shared" si="13"/>
        <v>31603.40625</v>
      </c>
      <c r="AR69" s="26">
        <f t="shared" si="13"/>
        <v>34759.800000000003</v>
      </c>
      <c r="AS69" s="26">
        <f t="shared" si="13"/>
        <v>36494.193750000006</v>
      </c>
      <c r="AT69" s="26">
        <f t="shared" si="13"/>
        <v>33578.863124999996</v>
      </c>
      <c r="AU69" s="26">
        <f t="shared" si="13"/>
        <v>33663.375</v>
      </c>
      <c r="AV69" s="26">
        <f t="shared" si="13"/>
        <v>33742.162500000006</v>
      </c>
      <c r="AW69" s="26">
        <f t="shared" si="13"/>
        <v>33820.831874999996</v>
      </c>
      <c r="AX69" s="26">
        <f t="shared" si="13"/>
        <v>33899.540624999994</v>
      </c>
      <c r="AY69" s="26">
        <f t="shared" si="13"/>
        <v>33978.328125</v>
      </c>
      <c r="AZ69" s="26">
        <f t="shared" si="13"/>
        <v>34735.076249999998</v>
      </c>
      <c r="BA69" s="26">
        <f t="shared" si="13"/>
        <v>34363.351875</v>
      </c>
      <c r="BB69" s="26">
        <f t="shared" si="13"/>
        <v>35914.837500000001</v>
      </c>
      <c r="BC69" s="26">
        <f t="shared" si="13"/>
        <v>37350.661875000005</v>
      </c>
      <c r="BD69" s="290">
        <f t="shared" si="13"/>
        <v>38620.085625000007</v>
      </c>
      <c r="BE69" s="26">
        <f t="shared" si="13"/>
        <v>40784.730000000003</v>
      </c>
      <c r="BF69" s="26">
        <f t="shared" si="13"/>
        <v>42415.878750000003</v>
      </c>
      <c r="BG69" s="26">
        <f t="shared" si="13"/>
        <v>41104.747500000005</v>
      </c>
      <c r="BH69" s="26">
        <f t="shared" si="13"/>
        <v>40365.427500000005</v>
      </c>
      <c r="BI69" s="26">
        <f t="shared" si="13"/>
        <v>42651.699375000004</v>
      </c>
      <c r="BJ69" s="26">
        <f t="shared" si="13"/>
        <v>42653.274375000001</v>
      </c>
      <c r="BK69" s="26">
        <f t="shared" si="13"/>
        <v>42707.535000000011</v>
      </c>
      <c r="BL69" s="26">
        <f t="shared" si="13"/>
        <v>43053.157500000001</v>
      </c>
      <c r="BM69" s="26">
        <f t="shared" si="13"/>
        <v>43516.619999999995</v>
      </c>
      <c r="BN69" s="26">
        <f t="shared" si="13"/>
        <v>43879.522499999999</v>
      </c>
    </row>
    <row r="70" spans="1:66" x14ac:dyDescent="0.35">
      <c r="B70" s="137" t="s">
        <v>346</v>
      </c>
      <c r="C70" s="129"/>
      <c r="D70" s="159">
        <v>0.9</v>
      </c>
      <c r="E70" s="159">
        <v>0.5</v>
      </c>
      <c r="F70" s="55">
        <v>0.5</v>
      </c>
      <c r="G70" s="204">
        <f t="shared" si="11"/>
        <v>0.22500000000000001</v>
      </c>
      <c r="H70" s="40">
        <f t="shared" ref="H70:AM70" si="14">$G70*H29</f>
        <v>0</v>
      </c>
      <c r="I70" s="26">
        <f t="shared" si="14"/>
        <v>0</v>
      </c>
      <c r="J70" s="26">
        <f t="shared" si="14"/>
        <v>0</v>
      </c>
      <c r="K70" s="26">
        <f t="shared" si="14"/>
        <v>0</v>
      </c>
      <c r="L70" s="26">
        <f t="shared" si="14"/>
        <v>0</v>
      </c>
      <c r="M70" s="26">
        <f t="shared" si="14"/>
        <v>0</v>
      </c>
      <c r="N70" s="26">
        <f t="shared" si="14"/>
        <v>0</v>
      </c>
      <c r="O70" s="26">
        <f t="shared" si="14"/>
        <v>0</v>
      </c>
      <c r="P70" s="26">
        <f t="shared" si="14"/>
        <v>0</v>
      </c>
      <c r="Q70" s="26">
        <f t="shared" si="14"/>
        <v>0</v>
      </c>
      <c r="R70" s="26">
        <f t="shared" si="14"/>
        <v>0</v>
      </c>
      <c r="S70" s="26">
        <f t="shared" si="14"/>
        <v>0</v>
      </c>
      <c r="T70" s="26">
        <f t="shared" si="14"/>
        <v>0</v>
      </c>
      <c r="U70" s="26">
        <f t="shared" si="14"/>
        <v>0</v>
      </c>
      <c r="V70" s="26">
        <f t="shared" si="14"/>
        <v>0</v>
      </c>
      <c r="W70" s="26">
        <f t="shared" si="14"/>
        <v>0</v>
      </c>
      <c r="X70" s="26">
        <f t="shared" si="14"/>
        <v>0</v>
      </c>
      <c r="Y70" s="26">
        <f t="shared" si="14"/>
        <v>0</v>
      </c>
      <c r="Z70" s="26">
        <f t="shared" si="14"/>
        <v>0</v>
      </c>
      <c r="AA70" s="26">
        <f t="shared" si="14"/>
        <v>0</v>
      </c>
      <c r="AB70" s="26">
        <f t="shared" si="14"/>
        <v>0</v>
      </c>
      <c r="AC70" s="26">
        <f t="shared" si="14"/>
        <v>0</v>
      </c>
      <c r="AD70" s="26">
        <f t="shared" si="14"/>
        <v>0</v>
      </c>
      <c r="AE70" s="26">
        <f t="shared" si="14"/>
        <v>0</v>
      </c>
      <c r="AF70" s="26">
        <f t="shared" si="14"/>
        <v>0</v>
      </c>
      <c r="AG70" s="26">
        <f t="shared" si="14"/>
        <v>0</v>
      </c>
      <c r="AH70" s="26">
        <f t="shared" si="14"/>
        <v>0</v>
      </c>
      <c r="AI70" s="26">
        <f t="shared" si="14"/>
        <v>1385.9999999999995</v>
      </c>
      <c r="AJ70" s="26">
        <f t="shared" si="14"/>
        <v>1574.9999999999995</v>
      </c>
      <c r="AK70" s="26">
        <f t="shared" si="14"/>
        <v>1889.9999999999995</v>
      </c>
      <c r="AL70" s="26">
        <f t="shared" si="14"/>
        <v>1259.9999999999995</v>
      </c>
      <c r="AM70" s="26">
        <f t="shared" si="14"/>
        <v>889.24499999999978</v>
      </c>
      <c r="AN70" s="26">
        <f t="shared" ref="AN70:BN70" si="15">$G70*AN29</f>
        <v>2263.4639999999995</v>
      </c>
      <c r="AO70" s="26">
        <f t="shared" si="15"/>
        <v>2275.9694999999992</v>
      </c>
      <c r="AP70" s="26">
        <f t="shared" si="15"/>
        <v>2344.6394999999993</v>
      </c>
      <c r="AQ70" s="26">
        <f t="shared" si="15"/>
        <v>2478.7349999999992</v>
      </c>
      <c r="AR70" s="26">
        <f t="shared" si="15"/>
        <v>2472.9389999999994</v>
      </c>
      <c r="AS70" s="26">
        <f t="shared" si="15"/>
        <v>2857.0499999999993</v>
      </c>
      <c r="AT70" s="26">
        <f t="shared" si="15"/>
        <v>2866.4999999999991</v>
      </c>
      <c r="AU70" s="26">
        <f t="shared" si="15"/>
        <v>2834.9999999999991</v>
      </c>
      <c r="AV70" s="26">
        <f t="shared" si="15"/>
        <v>2834.9999999999991</v>
      </c>
      <c r="AW70" s="26">
        <f t="shared" si="15"/>
        <v>2834.9999999999991</v>
      </c>
      <c r="AX70" s="26">
        <f t="shared" si="15"/>
        <v>2834.9999999999991</v>
      </c>
      <c r="AY70" s="26">
        <f t="shared" si="15"/>
        <v>2834.9999999999991</v>
      </c>
      <c r="AZ70" s="26">
        <f t="shared" si="15"/>
        <v>2834.9999999999991</v>
      </c>
      <c r="BA70" s="26">
        <f t="shared" si="15"/>
        <v>2929.4999999999991</v>
      </c>
      <c r="BB70" s="26">
        <f t="shared" si="15"/>
        <v>2992.4999999999991</v>
      </c>
      <c r="BC70" s="26">
        <f t="shared" si="15"/>
        <v>2992.4999999999991</v>
      </c>
      <c r="BD70" s="290">
        <f t="shared" si="15"/>
        <v>2992.4999999999991</v>
      </c>
      <c r="BE70" s="26">
        <f t="shared" si="15"/>
        <v>3053.7359999999994</v>
      </c>
      <c r="BF70" s="26">
        <f t="shared" si="15"/>
        <v>3150.8819999999992</v>
      </c>
      <c r="BG70" s="26">
        <f t="shared" si="15"/>
        <v>3117.8069999999993</v>
      </c>
      <c r="BH70" s="26">
        <f t="shared" si="15"/>
        <v>3145.3064999999997</v>
      </c>
      <c r="BI70" s="26">
        <f t="shared" si="15"/>
        <v>3842.9999999999991</v>
      </c>
      <c r="BJ70" s="26">
        <f t="shared" si="15"/>
        <v>3968.9999999999986</v>
      </c>
      <c r="BK70" s="26">
        <f t="shared" si="15"/>
        <v>4094.9999999999986</v>
      </c>
      <c r="BL70" s="26">
        <f t="shared" si="15"/>
        <v>3622.4999999999991</v>
      </c>
      <c r="BM70" s="26">
        <f t="shared" si="15"/>
        <v>3622.4999999999991</v>
      </c>
      <c r="BN70" s="26">
        <f t="shared" si="15"/>
        <v>3792.032999999999</v>
      </c>
    </row>
    <row r="71" spans="1:66" x14ac:dyDescent="0.35">
      <c r="B71" s="137" t="s">
        <v>347</v>
      </c>
      <c r="C71" s="129"/>
      <c r="D71" s="159">
        <v>0.75</v>
      </c>
      <c r="E71" s="159">
        <v>0.5</v>
      </c>
      <c r="F71" s="55">
        <v>0.5</v>
      </c>
      <c r="G71" s="204">
        <f t="shared" si="11"/>
        <v>0.1875</v>
      </c>
      <c r="H71" s="40">
        <v>0</v>
      </c>
      <c r="I71" s="26">
        <v>0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0</v>
      </c>
      <c r="AF71" s="26">
        <v>0</v>
      </c>
      <c r="AG71" s="26">
        <v>0</v>
      </c>
      <c r="AH71" s="26">
        <v>0</v>
      </c>
      <c r="AI71" s="26">
        <v>0</v>
      </c>
      <c r="AJ71" s="26">
        <v>0</v>
      </c>
      <c r="AK71" s="26">
        <v>0</v>
      </c>
      <c r="AL71" s="26">
        <v>0</v>
      </c>
      <c r="AM71" s="26">
        <v>0</v>
      </c>
      <c r="AN71" s="26">
        <v>0</v>
      </c>
      <c r="AO71" s="26">
        <v>0</v>
      </c>
      <c r="AP71" s="26">
        <v>0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90">
        <v>0</v>
      </c>
      <c r="BE71" s="26">
        <v>0</v>
      </c>
      <c r="BF71" s="26">
        <v>0</v>
      </c>
      <c r="BG71" s="26">
        <v>0</v>
      </c>
      <c r="BH71" s="26">
        <v>0</v>
      </c>
      <c r="BI71" s="26">
        <v>0</v>
      </c>
      <c r="BJ71" s="26">
        <v>0</v>
      </c>
      <c r="BK71" s="26">
        <v>0</v>
      </c>
      <c r="BL71" s="26">
        <v>0</v>
      </c>
      <c r="BM71" s="26">
        <v>0</v>
      </c>
      <c r="BN71" s="26">
        <v>0</v>
      </c>
    </row>
    <row r="72" spans="1:66" x14ac:dyDescent="0.35">
      <c r="B72" s="137" t="s">
        <v>359</v>
      </c>
      <c r="C72" s="129"/>
      <c r="D72" s="159">
        <v>0.8</v>
      </c>
      <c r="E72" s="159">
        <v>0.5</v>
      </c>
      <c r="F72" s="55">
        <v>0.5</v>
      </c>
      <c r="G72" s="204">
        <f t="shared" si="11"/>
        <v>0.2</v>
      </c>
      <c r="H72" s="40">
        <f t="shared" ref="H72:AM72" si="16">H31</f>
        <v>0</v>
      </c>
      <c r="I72" s="26">
        <f t="shared" si="16"/>
        <v>0</v>
      </c>
      <c r="J72" s="26">
        <f t="shared" si="16"/>
        <v>0</v>
      </c>
      <c r="K72" s="26">
        <f t="shared" si="16"/>
        <v>0</v>
      </c>
      <c r="L72" s="26">
        <f t="shared" si="16"/>
        <v>0</v>
      </c>
      <c r="M72" s="26">
        <f t="shared" si="16"/>
        <v>0</v>
      </c>
      <c r="N72" s="26">
        <f t="shared" si="16"/>
        <v>0</v>
      </c>
      <c r="O72" s="26">
        <f t="shared" si="16"/>
        <v>0</v>
      </c>
      <c r="P72" s="26">
        <f t="shared" si="16"/>
        <v>0</v>
      </c>
      <c r="Q72" s="26">
        <f t="shared" si="16"/>
        <v>0</v>
      </c>
      <c r="R72" s="26">
        <f t="shared" si="16"/>
        <v>0</v>
      </c>
      <c r="S72" s="26">
        <f t="shared" si="16"/>
        <v>0</v>
      </c>
      <c r="T72" s="26">
        <f t="shared" si="16"/>
        <v>0</v>
      </c>
      <c r="U72" s="26">
        <f t="shared" si="16"/>
        <v>0</v>
      </c>
      <c r="V72" s="26">
        <f t="shared" si="16"/>
        <v>0</v>
      </c>
      <c r="W72" s="26">
        <f t="shared" si="16"/>
        <v>0</v>
      </c>
      <c r="X72" s="26">
        <f t="shared" si="16"/>
        <v>0</v>
      </c>
      <c r="Y72" s="26">
        <f t="shared" si="16"/>
        <v>0</v>
      </c>
      <c r="Z72" s="26">
        <f t="shared" si="16"/>
        <v>0</v>
      </c>
      <c r="AA72" s="26">
        <f t="shared" si="16"/>
        <v>0</v>
      </c>
      <c r="AB72" s="26">
        <f t="shared" si="16"/>
        <v>0</v>
      </c>
      <c r="AC72" s="26">
        <f t="shared" si="16"/>
        <v>0</v>
      </c>
      <c r="AD72" s="26">
        <f t="shared" si="16"/>
        <v>0</v>
      </c>
      <c r="AE72" s="26">
        <f t="shared" si="16"/>
        <v>0</v>
      </c>
      <c r="AF72" s="26">
        <f t="shared" si="16"/>
        <v>0</v>
      </c>
      <c r="AG72" s="26">
        <f t="shared" si="16"/>
        <v>0</v>
      </c>
      <c r="AH72" s="26">
        <f t="shared" si="16"/>
        <v>0</v>
      </c>
      <c r="AI72" s="26">
        <f t="shared" si="16"/>
        <v>0</v>
      </c>
      <c r="AJ72" s="26">
        <f t="shared" si="16"/>
        <v>0</v>
      </c>
      <c r="AK72" s="26">
        <f t="shared" si="16"/>
        <v>0</v>
      </c>
      <c r="AL72" s="26">
        <f t="shared" si="16"/>
        <v>0</v>
      </c>
      <c r="AM72" s="26">
        <f t="shared" si="16"/>
        <v>0</v>
      </c>
      <c r="AN72" s="26">
        <f t="shared" ref="AN72:BN72" si="17">AN31</f>
        <v>0</v>
      </c>
      <c r="AO72" s="26">
        <f t="shared" si="17"/>
        <v>0</v>
      </c>
      <c r="AP72" s="26">
        <f t="shared" si="17"/>
        <v>0</v>
      </c>
      <c r="AQ72" s="26">
        <f t="shared" si="17"/>
        <v>0</v>
      </c>
      <c r="AR72" s="26">
        <f t="shared" si="17"/>
        <v>0</v>
      </c>
      <c r="AS72" s="26">
        <f t="shared" si="17"/>
        <v>0</v>
      </c>
      <c r="AT72" s="26">
        <f t="shared" si="17"/>
        <v>0</v>
      </c>
      <c r="AU72" s="26">
        <f t="shared" si="17"/>
        <v>0</v>
      </c>
      <c r="AV72" s="26">
        <f t="shared" si="17"/>
        <v>0</v>
      </c>
      <c r="AW72" s="26">
        <f t="shared" si="17"/>
        <v>0</v>
      </c>
      <c r="AX72" s="26">
        <f t="shared" si="17"/>
        <v>0</v>
      </c>
      <c r="AY72" s="26">
        <f t="shared" si="17"/>
        <v>0</v>
      </c>
      <c r="AZ72" s="26">
        <f t="shared" si="17"/>
        <v>0</v>
      </c>
      <c r="BA72" s="26">
        <f t="shared" si="17"/>
        <v>0</v>
      </c>
      <c r="BB72" s="26">
        <f t="shared" si="17"/>
        <v>0</v>
      </c>
      <c r="BC72" s="26">
        <f t="shared" si="17"/>
        <v>0</v>
      </c>
      <c r="BD72" s="290">
        <f t="shared" si="17"/>
        <v>0</v>
      </c>
      <c r="BE72" s="26">
        <f t="shared" si="17"/>
        <v>0</v>
      </c>
      <c r="BF72" s="26">
        <f t="shared" si="17"/>
        <v>0</v>
      </c>
      <c r="BG72" s="26">
        <f t="shared" si="17"/>
        <v>0</v>
      </c>
      <c r="BH72" s="26">
        <f t="shared" si="17"/>
        <v>0</v>
      </c>
      <c r="BI72" s="26">
        <f t="shared" si="17"/>
        <v>0</v>
      </c>
      <c r="BJ72" s="26">
        <f t="shared" si="17"/>
        <v>0</v>
      </c>
      <c r="BK72" s="26">
        <f t="shared" si="17"/>
        <v>0</v>
      </c>
      <c r="BL72" s="26">
        <f t="shared" si="17"/>
        <v>0</v>
      </c>
      <c r="BM72" s="26">
        <f t="shared" si="17"/>
        <v>0</v>
      </c>
      <c r="BN72" s="26">
        <f t="shared" si="17"/>
        <v>0</v>
      </c>
    </row>
    <row r="73" spans="1:66" x14ac:dyDescent="0.35">
      <c r="B73" s="137" t="s">
        <v>360</v>
      </c>
      <c r="C73" s="129"/>
      <c r="D73" s="159">
        <v>0.5</v>
      </c>
      <c r="E73" s="159">
        <v>0.5</v>
      </c>
      <c r="F73" s="55">
        <v>0.5</v>
      </c>
      <c r="G73" s="204">
        <f t="shared" si="11"/>
        <v>0.125</v>
      </c>
      <c r="H73" s="40">
        <f t="shared" ref="H73:AM73" si="18">$G73*H37</f>
        <v>0</v>
      </c>
      <c r="I73" s="26">
        <f t="shared" si="18"/>
        <v>0</v>
      </c>
      <c r="J73" s="26">
        <f t="shared" si="18"/>
        <v>0</v>
      </c>
      <c r="K73" s="26">
        <f t="shared" si="18"/>
        <v>0</v>
      </c>
      <c r="L73" s="26">
        <f t="shared" si="18"/>
        <v>0</v>
      </c>
      <c r="M73" s="26">
        <f t="shared" si="18"/>
        <v>0</v>
      </c>
      <c r="N73" s="26">
        <f t="shared" si="18"/>
        <v>0</v>
      </c>
      <c r="O73" s="26">
        <f t="shared" si="18"/>
        <v>0</v>
      </c>
      <c r="P73" s="26">
        <f t="shared" si="18"/>
        <v>0</v>
      </c>
      <c r="Q73" s="26">
        <f t="shared" si="18"/>
        <v>0</v>
      </c>
      <c r="R73" s="26">
        <f t="shared" si="18"/>
        <v>0</v>
      </c>
      <c r="S73" s="26">
        <f t="shared" si="18"/>
        <v>0</v>
      </c>
      <c r="T73" s="26">
        <f t="shared" si="18"/>
        <v>0</v>
      </c>
      <c r="U73" s="26">
        <f t="shared" si="18"/>
        <v>0</v>
      </c>
      <c r="V73" s="26">
        <f t="shared" si="18"/>
        <v>0</v>
      </c>
      <c r="W73" s="26">
        <f t="shared" si="18"/>
        <v>0</v>
      </c>
      <c r="X73" s="26">
        <f t="shared" si="18"/>
        <v>0</v>
      </c>
      <c r="Y73" s="26">
        <f t="shared" si="18"/>
        <v>0</v>
      </c>
      <c r="Z73" s="26">
        <f t="shared" si="18"/>
        <v>0</v>
      </c>
      <c r="AA73" s="26">
        <f t="shared" si="18"/>
        <v>0</v>
      </c>
      <c r="AB73" s="26">
        <f t="shared" si="18"/>
        <v>0</v>
      </c>
      <c r="AC73" s="26">
        <f t="shared" si="18"/>
        <v>0</v>
      </c>
      <c r="AD73" s="26">
        <f t="shared" si="18"/>
        <v>0</v>
      </c>
      <c r="AE73" s="26">
        <f t="shared" si="18"/>
        <v>0</v>
      </c>
      <c r="AF73" s="26">
        <f t="shared" si="18"/>
        <v>0</v>
      </c>
      <c r="AG73" s="26">
        <f t="shared" si="18"/>
        <v>0</v>
      </c>
      <c r="AH73" s="26">
        <f t="shared" si="18"/>
        <v>0</v>
      </c>
      <c r="AI73" s="26">
        <f t="shared" si="18"/>
        <v>0</v>
      </c>
      <c r="AJ73" s="26">
        <f t="shared" si="18"/>
        <v>0</v>
      </c>
      <c r="AK73" s="26">
        <f t="shared" si="18"/>
        <v>0</v>
      </c>
      <c r="AL73" s="26">
        <f t="shared" si="18"/>
        <v>0</v>
      </c>
      <c r="AM73" s="26">
        <f t="shared" si="18"/>
        <v>0</v>
      </c>
      <c r="AN73" s="26">
        <f t="shared" ref="AN73:BN73" si="19">$G73*AN37</f>
        <v>0</v>
      </c>
      <c r="AO73" s="26">
        <f t="shared" si="19"/>
        <v>0</v>
      </c>
      <c r="AP73" s="26">
        <f t="shared" si="19"/>
        <v>0</v>
      </c>
      <c r="AQ73" s="26">
        <f t="shared" si="19"/>
        <v>0</v>
      </c>
      <c r="AR73" s="26">
        <f t="shared" si="19"/>
        <v>0</v>
      </c>
      <c r="AS73" s="26">
        <f t="shared" si="19"/>
        <v>0</v>
      </c>
      <c r="AT73" s="26">
        <f t="shared" si="19"/>
        <v>0</v>
      </c>
      <c r="AU73" s="26">
        <f t="shared" si="19"/>
        <v>0</v>
      </c>
      <c r="AV73" s="26">
        <f t="shared" si="19"/>
        <v>0</v>
      </c>
      <c r="AW73" s="26">
        <f t="shared" si="19"/>
        <v>0</v>
      </c>
      <c r="AX73" s="26">
        <f t="shared" si="19"/>
        <v>0</v>
      </c>
      <c r="AY73" s="26">
        <f t="shared" si="19"/>
        <v>0</v>
      </c>
      <c r="AZ73" s="26">
        <f t="shared" si="19"/>
        <v>0</v>
      </c>
      <c r="BA73" s="26">
        <f t="shared" si="19"/>
        <v>0</v>
      </c>
      <c r="BB73" s="26">
        <f t="shared" si="19"/>
        <v>0</v>
      </c>
      <c r="BC73" s="26">
        <f t="shared" si="19"/>
        <v>0</v>
      </c>
      <c r="BD73" s="290">
        <f t="shared" si="19"/>
        <v>0</v>
      </c>
      <c r="BE73" s="26">
        <f t="shared" si="19"/>
        <v>0</v>
      </c>
      <c r="BF73" s="26">
        <f t="shared" si="19"/>
        <v>0</v>
      </c>
      <c r="BG73" s="26">
        <f t="shared" si="19"/>
        <v>0</v>
      </c>
      <c r="BH73" s="26">
        <f t="shared" si="19"/>
        <v>0</v>
      </c>
      <c r="BI73" s="26">
        <f t="shared" si="19"/>
        <v>0</v>
      </c>
      <c r="BJ73" s="26">
        <f t="shared" si="19"/>
        <v>0</v>
      </c>
      <c r="BK73" s="26">
        <f t="shared" si="19"/>
        <v>0</v>
      </c>
      <c r="BL73" s="26">
        <f t="shared" si="19"/>
        <v>0</v>
      </c>
      <c r="BM73" s="26">
        <f t="shared" si="19"/>
        <v>0</v>
      </c>
      <c r="BN73" s="26">
        <f t="shared" si="19"/>
        <v>0</v>
      </c>
    </row>
    <row r="74" spans="1:66" x14ac:dyDescent="0.35">
      <c r="B74" s="137" t="s">
        <v>376</v>
      </c>
      <c r="C74" s="129"/>
      <c r="D74" s="159">
        <v>0.9</v>
      </c>
      <c r="E74" s="159">
        <v>0.5</v>
      </c>
      <c r="F74" s="55">
        <v>0.5</v>
      </c>
      <c r="G74" s="204">
        <f t="shared" si="11"/>
        <v>0.22500000000000001</v>
      </c>
      <c r="H74" s="40">
        <f>$G74*H45</f>
        <v>0</v>
      </c>
      <c r="I74" s="26">
        <f t="shared" ref="I74:BN74" si="20">$G74*I45</f>
        <v>0</v>
      </c>
      <c r="J74" s="26">
        <f t="shared" si="20"/>
        <v>0</v>
      </c>
      <c r="K74" s="26">
        <f t="shared" si="20"/>
        <v>0</v>
      </c>
      <c r="L74" s="26">
        <f t="shared" si="20"/>
        <v>0</v>
      </c>
      <c r="M74" s="26">
        <f t="shared" si="20"/>
        <v>0</v>
      </c>
      <c r="N74" s="26">
        <f t="shared" si="20"/>
        <v>0</v>
      </c>
      <c r="O74" s="26">
        <f t="shared" si="20"/>
        <v>0</v>
      </c>
      <c r="P74" s="26">
        <f t="shared" si="20"/>
        <v>0</v>
      </c>
      <c r="Q74" s="26">
        <f t="shared" si="20"/>
        <v>0</v>
      </c>
      <c r="R74" s="26">
        <f t="shared" si="20"/>
        <v>0</v>
      </c>
      <c r="S74" s="26">
        <f t="shared" si="20"/>
        <v>0</v>
      </c>
      <c r="T74" s="26">
        <f t="shared" si="20"/>
        <v>0</v>
      </c>
      <c r="U74" s="26">
        <f t="shared" si="20"/>
        <v>0</v>
      </c>
      <c r="V74" s="26">
        <f t="shared" si="20"/>
        <v>0</v>
      </c>
      <c r="W74" s="26">
        <f t="shared" si="20"/>
        <v>0</v>
      </c>
      <c r="X74" s="26">
        <f t="shared" si="20"/>
        <v>0</v>
      </c>
      <c r="Y74" s="26">
        <f t="shared" si="20"/>
        <v>0</v>
      </c>
      <c r="Z74" s="26">
        <f t="shared" si="20"/>
        <v>0</v>
      </c>
      <c r="AA74" s="26">
        <f t="shared" si="20"/>
        <v>0</v>
      </c>
      <c r="AB74" s="26">
        <f t="shared" si="20"/>
        <v>0</v>
      </c>
      <c r="AC74" s="26">
        <f t="shared" si="20"/>
        <v>0</v>
      </c>
      <c r="AD74" s="26">
        <f t="shared" si="20"/>
        <v>0</v>
      </c>
      <c r="AE74" s="26">
        <f t="shared" si="20"/>
        <v>0</v>
      </c>
      <c r="AF74" s="26">
        <f t="shared" si="20"/>
        <v>0</v>
      </c>
      <c r="AG74" s="26">
        <f t="shared" si="20"/>
        <v>0</v>
      </c>
      <c r="AH74" s="26">
        <f t="shared" si="20"/>
        <v>0</v>
      </c>
      <c r="AI74" s="26">
        <f t="shared" si="20"/>
        <v>0</v>
      </c>
      <c r="AJ74" s="26">
        <f t="shared" si="20"/>
        <v>0</v>
      </c>
      <c r="AK74" s="26">
        <f t="shared" si="20"/>
        <v>0</v>
      </c>
      <c r="AL74" s="26">
        <f t="shared" si="20"/>
        <v>0</v>
      </c>
      <c r="AM74" s="26">
        <f t="shared" si="20"/>
        <v>0</v>
      </c>
      <c r="AN74" s="26">
        <f t="shared" si="20"/>
        <v>0</v>
      </c>
      <c r="AO74" s="26">
        <f t="shared" si="20"/>
        <v>0</v>
      </c>
      <c r="AP74" s="26">
        <f t="shared" si="20"/>
        <v>0</v>
      </c>
      <c r="AQ74" s="26">
        <f t="shared" si="20"/>
        <v>0</v>
      </c>
      <c r="AR74" s="26">
        <f t="shared" si="20"/>
        <v>0</v>
      </c>
      <c r="AS74" s="26">
        <f t="shared" si="20"/>
        <v>0</v>
      </c>
      <c r="AT74" s="26">
        <f t="shared" si="20"/>
        <v>0</v>
      </c>
      <c r="AU74" s="26">
        <f t="shared" si="20"/>
        <v>0</v>
      </c>
      <c r="AV74" s="26">
        <f t="shared" si="20"/>
        <v>0</v>
      </c>
      <c r="AW74" s="26">
        <f t="shared" si="20"/>
        <v>0</v>
      </c>
      <c r="AX74" s="26">
        <f t="shared" si="20"/>
        <v>0</v>
      </c>
      <c r="AY74" s="26">
        <f t="shared" si="20"/>
        <v>0</v>
      </c>
      <c r="AZ74" s="26">
        <f t="shared" si="20"/>
        <v>0</v>
      </c>
      <c r="BA74" s="26">
        <f t="shared" si="20"/>
        <v>0</v>
      </c>
      <c r="BB74" s="26">
        <f t="shared" si="20"/>
        <v>0</v>
      </c>
      <c r="BC74" s="26">
        <f t="shared" si="20"/>
        <v>0</v>
      </c>
      <c r="BD74" s="290">
        <f t="shared" si="20"/>
        <v>0</v>
      </c>
      <c r="BE74" s="26">
        <f t="shared" si="20"/>
        <v>0</v>
      </c>
      <c r="BF74" s="26">
        <f t="shared" si="20"/>
        <v>0</v>
      </c>
      <c r="BG74" s="26">
        <f t="shared" si="20"/>
        <v>0</v>
      </c>
      <c r="BH74" s="26">
        <f t="shared" si="20"/>
        <v>0</v>
      </c>
      <c r="BI74" s="26">
        <f t="shared" si="20"/>
        <v>0</v>
      </c>
      <c r="BJ74" s="26">
        <f t="shared" si="20"/>
        <v>0</v>
      </c>
      <c r="BK74" s="26">
        <f t="shared" si="20"/>
        <v>0</v>
      </c>
      <c r="BL74" s="26">
        <f t="shared" si="20"/>
        <v>0</v>
      </c>
      <c r="BM74" s="26">
        <f t="shared" si="20"/>
        <v>0</v>
      </c>
      <c r="BN74" s="26">
        <f t="shared" si="20"/>
        <v>0</v>
      </c>
    </row>
    <row r="75" spans="1:66" x14ac:dyDescent="0.35">
      <c r="B75" s="137" t="s">
        <v>361</v>
      </c>
      <c r="C75" s="129"/>
      <c r="D75" s="159">
        <v>0.9</v>
      </c>
      <c r="E75" s="159">
        <v>0.5</v>
      </c>
      <c r="F75" s="55">
        <v>0.5</v>
      </c>
      <c r="G75" s="204">
        <f t="shared" si="11"/>
        <v>0.22500000000000001</v>
      </c>
      <c r="H75" s="40">
        <f>$G75*H56</f>
        <v>35918.788500000002</v>
      </c>
      <c r="I75" s="26">
        <f t="shared" ref="I75:BN75" si="21">$G75*I56</f>
        <v>40407.427125000002</v>
      </c>
      <c r="J75" s="26">
        <f t="shared" si="21"/>
        <v>37409.005125000003</v>
      </c>
      <c r="K75" s="26">
        <f t="shared" si="21"/>
        <v>37871.029125000001</v>
      </c>
      <c r="L75" s="26">
        <f t="shared" si="21"/>
        <v>35114.965875000002</v>
      </c>
      <c r="M75" s="26">
        <f t="shared" si="21"/>
        <v>43286.846624999998</v>
      </c>
      <c r="N75" s="26">
        <f t="shared" si="21"/>
        <v>54015.489000000001</v>
      </c>
      <c r="O75" s="26">
        <f t="shared" si="21"/>
        <v>56963.146499999995</v>
      </c>
      <c r="P75" s="26">
        <f t="shared" si="21"/>
        <v>56799.088875000001</v>
      </c>
      <c r="Q75" s="26">
        <f t="shared" si="21"/>
        <v>53475.628499999999</v>
      </c>
      <c r="R75" s="26">
        <f t="shared" si="21"/>
        <v>50575.458375000002</v>
      </c>
      <c r="S75" s="26">
        <f t="shared" si="21"/>
        <v>53594.774999999994</v>
      </c>
      <c r="T75" s="26">
        <f t="shared" si="21"/>
        <v>50918.046750000001</v>
      </c>
      <c r="U75" s="26">
        <f t="shared" si="21"/>
        <v>65377.368956249993</v>
      </c>
      <c r="V75" s="26">
        <f t="shared" si="21"/>
        <v>65430.242111249994</v>
      </c>
      <c r="W75" s="26">
        <f t="shared" si="21"/>
        <v>63498.931874999995</v>
      </c>
      <c r="X75" s="26">
        <f t="shared" si="21"/>
        <v>58081.747499999998</v>
      </c>
      <c r="Y75" s="26">
        <f t="shared" si="21"/>
        <v>47796.313691250005</v>
      </c>
      <c r="Z75" s="26">
        <f t="shared" si="21"/>
        <v>61207.775763749996</v>
      </c>
      <c r="AA75" s="26">
        <f t="shared" si="21"/>
        <v>59673.937724999996</v>
      </c>
      <c r="AB75" s="26">
        <f t="shared" si="21"/>
        <v>57243.644291250006</v>
      </c>
      <c r="AC75" s="26">
        <f t="shared" si="21"/>
        <v>65051.441774999992</v>
      </c>
      <c r="AD75" s="26">
        <f t="shared" si="21"/>
        <v>61664.793750000004</v>
      </c>
      <c r="AE75" s="26">
        <f t="shared" si="21"/>
        <v>54836.378325000005</v>
      </c>
      <c r="AF75" s="26">
        <f t="shared" si="21"/>
        <v>54188.644905000001</v>
      </c>
      <c r="AG75" s="26">
        <f t="shared" si="21"/>
        <v>66017.168009999994</v>
      </c>
      <c r="AH75" s="26">
        <f t="shared" si="21"/>
        <v>54505.276076249997</v>
      </c>
      <c r="AI75" s="26">
        <f t="shared" si="21"/>
        <v>59298.240149999991</v>
      </c>
      <c r="AJ75" s="26">
        <f t="shared" si="21"/>
        <v>61631.894160000003</v>
      </c>
      <c r="AK75" s="26">
        <f t="shared" si="21"/>
        <v>59469.716137500007</v>
      </c>
      <c r="AL75" s="26">
        <f t="shared" si="21"/>
        <v>47126.856262499998</v>
      </c>
      <c r="AM75" s="26">
        <f t="shared" si="21"/>
        <v>51607.02375</v>
      </c>
      <c r="AN75" s="26">
        <f t="shared" si="21"/>
        <v>47903.057932499993</v>
      </c>
      <c r="AO75" s="26">
        <f t="shared" si="21"/>
        <v>57832.209674999998</v>
      </c>
      <c r="AP75" s="26">
        <f t="shared" si="21"/>
        <v>63402.34456125</v>
      </c>
      <c r="AQ75" s="26">
        <f t="shared" si="21"/>
        <v>71674.661812499995</v>
      </c>
      <c r="AR75" s="26">
        <f t="shared" si="21"/>
        <v>75008.663921250001</v>
      </c>
      <c r="AS75" s="26">
        <f t="shared" si="21"/>
        <v>73438.0612425</v>
      </c>
      <c r="AT75" s="26">
        <f t="shared" si="21"/>
        <v>69607.333496249994</v>
      </c>
      <c r="AU75" s="26">
        <f t="shared" si="21"/>
        <v>70707.268125000002</v>
      </c>
      <c r="AV75" s="26">
        <f t="shared" si="21"/>
        <v>81706.837398749994</v>
      </c>
      <c r="AW75" s="26">
        <f t="shared" si="21"/>
        <v>73349.155125000005</v>
      </c>
      <c r="AX75" s="26">
        <f t="shared" si="21"/>
        <v>70421.488200000007</v>
      </c>
      <c r="AY75" s="26">
        <f t="shared" si="21"/>
        <v>73841.40135</v>
      </c>
      <c r="AZ75" s="26">
        <f t="shared" si="21"/>
        <v>70599.557700000005</v>
      </c>
      <c r="BA75" s="26">
        <f t="shared" si="21"/>
        <v>76647.511125000005</v>
      </c>
      <c r="BB75" s="26">
        <f t="shared" si="21"/>
        <v>83400.318911249997</v>
      </c>
      <c r="BC75" s="26">
        <f t="shared" si="21"/>
        <v>84234.403597500001</v>
      </c>
      <c r="BD75" s="290">
        <f t="shared" si="21"/>
        <v>88456.827600000019</v>
      </c>
      <c r="BE75" s="26">
        <f t="shared" si="21"/>
        <v>71591.01642</v>
      </c>
      <c r="BF75" s="26">
        <f t="shared" si="21"/>
        <v>78885.364691249997</v>
      </c>
      <c r="BG75" s="26">
        <f t="shared" si="21"/>
        <v>80119.944134999998</v>
      </c>
      <c r="BH75" s="26">
        <f t="shared" si="21"/>
        <v>84429.686249999999</v>
      </c>
      <c r="BI75" s="26">
        <f t="shared" si="21"/>
        <v>64156.917802500007</v>
      </c>
      <c r="BJ75" s="26">
        <f t="shared" si="21"/>
        <v>60892.870331249993</v>
      </c>
      <c r="BK75" s="26">
        <f t="shared" si="21"/>
        <v>66573.923433750009</v>
      </c>
      <c r="BL75" s="26">
        <f t="shared" si="21"/>
        <v>71994.274019999997</v>
      </c>
      <c r="BM75" s="26">
        <f t="shared" si="21"/>
        <v>73610.10480375</v>
      </c>
      <c r="BN75" s="26">
        <f t="shared" si="21"/>
        <v>68184.321660000016</v>
      </c>
    </row>
    <row r="76" spans="1:66" x14ac:dyDescent="0.35">
      <c r="B76" s="137" t="s">
        <v>348</v>
      </c>
      <c r="C76" s="129"/>
      <c r="D76" s="159">
        <v>0.9</v>
      </c>
      <c r="E76" s="159">
        <v>0.5</v>
      </c>
      <c r="F76" s="55">
        <v>0.5</v>
      </c>
      <c r="G76" s="204">
        <f t="shared" si="11"/>
        <v>0.22500000000000001</v>
      </c>
      <c r="H76" s="40">
        <f>H58</f>
        <v>35625</v>
      </c>
      <c r="I76" s="26">
        <f t="shared" ref="I76:BN76" si="22">I58</f>
        <v>35625</v>
      </c>
      <c r="J76" s="26">
        <f t="shared" si="22"/>
        <v>35625</v>
      </c>
      <c r="K76" s="26">
        <f t="shared" si="22"/>
        <v>35625</v>
      </c>
      <c r="L76" s="26">
        <f t="shared" si="22"/>
        <v>35625</v>
      </c>
      <c r="M76" s="26">
        <f t="shared" si="22"/>
        <v>57000</v>
      </c>
      <c r="N76" s="26">
        <f t="shared" si="22"/>
        <v>57000</v>
      </c>
      <c r="O76" s="26">
        <f t="shared" si="22"/>
        <v>57000</v>
      </c>
      <c r="P76" s="26">
        <f t="shared" si="22"/>
        <v>85500</v>
      </c>
      <c r="Q76" s="26">
        <f t="shared" si="22"/>
        <v>85500</v>
      </c>
      <c r="R76" s="26">
        <f t="shared" si="22"/>
        <v>85500</v>
      </c>
      <c r="S76" s="26">
        <f t="shared" si="22"/>
        <v>114000</v>
      </c>
      <c r="T76" s="26">
        <f t="shared" si="22"/>
        <v>114000</v>
      </c>
      <c r="U76" s="26">
        <f t="shared" si="22"/>
        <v>114000</v>
      </c>
      <c r="V76" s="26">
        <f t="shared" si="22"/>
        <v>142500</v>
      </c>
      <c r="W76" s="26">
        <f t="shared" si="22"/>
        <v>142500</v>
      </c>
      <c r="X76" s="26">
        <f t="shared" si="22"/>
        <v>128250</v>
      </c>
      <c r="Y76" s="26">
        <f t="shared" si="22"/>
        <v>114000</v>
      </c>
      <c r="Z76" s="26">
        <f t="shared" si="22"/>
        <v>99750</v>
      </c>
      <c r="AA76" s="26">
        <f t="shared" si="22"/>
        <v>99750</v>
      </c>
      <c r="AB76" s="26">
        <f t="shared" si="22"/>
        <v>99750</v>
      </c>
      <c r="AC76" s="26">
        <f t="shared" si="22"/>
        <v>99750</v>
      </c>
      <c r="AD76" s="26">
        <f t="shared" si="22"/>
        <v>106875</v>
      </c>
      <c r="AE76" s="26">
        <f t="shared" si="22"/>
        <v>106875</v>
      </c>
      <c r="AF76" s="26">
        <f t="shared" si="22"/>
        <v>114000</v>
      </c>
      <c r="AG76" s="26">
        <f t="shared" si="22"/>
        <v>114000</v>
      </c>
      <c r="AH76" s="26">
        <f t="shared" si="22"/>
        <v>114000</v>
      </c>
      <c r="AI76" s="26">
        <f t="shared" si="22"/>
        <v>114000</v>
      </c>
      <c r="AJ76" s="26">
        <f t="shared" si="22"/>
        <v>114000</v>
      </c>
      <c r="AK76" s="26">
        <f t="shared" si="22"/>
        <v>114000</v>
      </c>
      <c r="AL76" s="26">
        <f t="shared" si="22"/>
        <v>99750</v>
      </c>
      <c r="AM76" s="26">
        <f t="shared" si="22"/>
        <v>85500</v>
      </c>
      <c r="AN76" s="26">
        <f t="shared" si="22"/>
        <v>71250</v>
      </c>
      <c r="AO76" s="26">
        <f t="shared" si="22"/>
        <v>71250</v>
      </c>
      <c r="AP76" s="26">
        <f t="shared" si="22"/>
        <v>57000</v>
      </c>
      <c r="AQ76" s="26">
        <f t="shared" si="22"/>
        <v>57000</v>
      </c>
      <c r="AR76" s="26">
        <f t="shared" si="22"/>
        <v>57000</v>
      </c>
      <c r="AS76" s="26">
        <f t="shared" si="22"/>
        <v>57000</v>
      </c>
      <c r="AT76" s="26">
        <f t="shared" si="22"/>
        <v>49875</v>
      </c>
      <c r="AU76" s="26">
        <f t="shared" si="22"/>
        <v>42750</v>
      </c>
      <c r="AV76" s="26">
        <f t="shared" si="22"/>
        <v>42750</v>
      </c>
      <c r="AW76" s="26">
        <f t="shared" si="22"/>
        <v>42750</v>
      </c>
      <c r="AX76" s="26">
        <f t="shared" si="22"/>
        <v>39900</v>
      </c>
      <c r="AY76" s="26">
        <f t="shared" si="22"/>
        <v>39900</v>
      </c>
      <c r="AZ76" s="26">
        <f t="shared" si="22"/>
        <v>37406.25</v>
      </c>
      <c r="BA76" s="26">
        <f t="shared" si="22"/>
        <v>32062.5</v>
      </c>
      <c r="BB76" s="26">
        <f t="shared" si="22"/>
        <v>26718.75</v>
      </c>
      <c r="BC76" s="26">
        <f t="shared" si="22"/>
        <v>20539.95</v>
      </c>
      <c r="BD76" s="290">
        <f t="shared" si="22"/>
        <v>13110</v>
      </c>
      <c r="BE76" s="26">
        <f t="shared" si="22"/>
        <v>6727.4249999999993</v>
      </c>
      <c r="BF76" s="26">
        <f t="shared" si="22"/>
        <v>7125</v>
      </c>
      <c r="BG76" s="26">
        <f t="shared" si="22"/>
        <v>7837.5</v>
      </c>
      <c r="BH76" s="26">
        <f t="shared" si="22"/>
        <v>8265</v>
      </c>
      <c r="BI76" s="26">
        <f t="shared" si="22"/>
        <v>8293.5</v>
      </c>
      <c r="BJ76" s="26">
        <f t="shared" si="22"/>
        <v>8407.5</v>
      </c>
      <c r="BK76" s="26">
        <f t="shared" si="22"/>
        <v>8550</v>
      </c>
      <c r="BL76" s="26">
        <f t="shared" si="22"/>
        <v>8265</v>
      </c>
      <c r="BM76" s="26">
        <f t="shared" si="22"/>
        <v>7752</v>
      </c>
      <c r="BN76" s="26">
        <f t="shared" si="22"/>
        <v>2421.0749999999998</v>
      </c>
    </row>
    <row r="77" spans="1:66" x14ac:dyDescent="0.35">
      <c r="B77" s="137" t="s">
        <v>362</v>
      </c>
      <c r="C77" s="129"/>
      <c r="D77" s="159">
        <v>0.5</v>
      </c>
      <c r="E77" s="159">
        <v>0.5</v>
      </c>
      <c r="F77" s="55">
        <v>0.5</v>
      </c>
      <c r="G77" s="204">
        <f t="shared" si="11"/>
        <v>0.125</v>
      </c>
      <c r="H77" s="40">
        <f>$G77*H60</f>
        <v>0</v>
      </c>
      <c r="I77" s="26">
        <f t="shared" ref="I77:BN77" si="23">$G77*I60</f>
        <v>0</v>
      </c>
      <c r="J77" s="26">
        <f t="shared" si="23"/>
        <v>0</v>
      </c>
      <c r="K77" s="26">
        <f t="shared" si="23"/>
        <v>0</v>
      </c>
      <c r="L77" s="26">
        <f t="shared" si="23"/>
        <v>0</v>
      </c>
      <c r="M77" s="26">
        <f t="shared" si="23"/>
        <v>0</v>
      </c>
      <c r="N77" s="26">
        <f t="shared" si="23"/>
        <v>0</v>
      </c>
      <c r="O77" s="26">
        <f t="shared" si="23"/>
        <v>0</v>
      </c>
      <c r="P77" s="26">
        <f t="shared" si="23"/>
        <v>0</v>
      </c>
      <c r="Q77" s="26">
        <f t="shared" si="23"/>
        <v>0</v>
      </c>
      <c r="R77" s="26">
        <f t="shared" si="23"/>
        <v>0</v>
      </c>
      <c r="S77" s="26">
        <f t="shared" si="23"/>
        <v>0</v>
      </c>
      <c r="T77" s="26">
        <f t="shared" si="23"/>
        <v>0</v>
      </c>
      <c r="U77" s="26">
        <f t="shared" si="23"/>
        <v>0</v>
      </c>
      <c r="V77" s="26">
        <f t="shared" si="23"/>
        <v>0</v>
      </c>
      <c r="W77" s="26">
        <f t="shared" si="23"/>
        <v>0</v>
      </c>
      <c r="X77" s="26">
        <f t="shared" si="23"/>
        <v>0</v>
      </c>
      <c r="Y77" s="26">
        <f t="shared" si="23"/>
        <v>0</v>
      </c>
      <c r="Z77" s="26">
        <f t="shared" si="23"/>
        <v>0</v>
      </c>
      <c r="AA77" s="26">
        <f t="shared" si="23"/>
        <v>0</v>
      </c>
      <c r="AB77" s="26">
        <f t="shared" si="23"/>
        <v>0</v>
      </c>
      <c r="AC77" s="26">
        <f t="shared" si="23"/>
        <v>0</v>
      </c>
      <c r="AD77" s="26">
        <f t="shared" si="23"/>
        <v>0</v>
      </c>
      <c r="AE77" s="26">
        <f t="shared" si="23"/>
        <v>0</v>
      </c>
      <c r="AF77" s="26">
        <f t="shared" si="23"/>
        <v>0</v>
      </c>
      <c r="AG77" s="26">
        <f t="shared" si="23"/>
        <v>0</v>
      </c>
      <c r="AH77" s="26">
        <f t="shared" si="23"/>
        <v>0</v>
      </c>
      <c r="AI77" s="26">
        <f t="shared" si="23"/>
        <v>0</v>
      </c>
      <c r="AJ77" s="26">
        <f t="shared" si="23"/>
        <v>0</v>
      </c>
      <c r="AK77" s="26">
        <f t="shared" si="23"/>
        <v>0</v>
      </c>
      <c r="AL77" s="26">
        <f t="shared" si="23"/>
        <v>0</v>
      </c>
      <c r="AM77" s="26">
        <f t="shared" si="23"/>
        <v>0</v>
      </c>
      <c r="AN77" s="26">
        <f t="shared" si="23"/>
        <v>0</v>
      </c>
      <c r="AO77" s="26">
        <f t="shared" si="23"/>
        <v>0</v>
      </c>
      <c r="AP77" s="26">
        <f t="shared" si="23"/>
        <v>0</v>
      </c>
      <c r="AQ77" s="26">
        <f t="shared" si="23"/>
        <v>0</v>
      </c>
      <c r="AR77" s="26">
        <f t="shared" si="23"/>
        <v>0</v>
      </c>
      <c r="AS77" s="26">
        <f t="shared" si="23"/>
        <v>0</v>
      </c>
      <c r="AT77" s="26">
        <f t="shared" si="23"/>
        <v>0</v>
      </c>
      <c r="AU77" s="26">
        <f t="shared" si="23"/>
        <v>0</v>
      </c>
      <c r="AV77" s="26">
        <f t="shared" si="23"/>
        <v>0</v>
      </c>
      <c r="AW77" s="26">
        <f t="shared" si="23"/>
        <v>0</v>
      </c>
      <c r="AX77" s="26">
        <f t="shared" si="23"/>
        <v>0</v>
      </c>
      <c r="AY77" s="26">
        <f t="shared" si="23"/>
        <v>0</v>
      </c>
      <c r="AZ77" s="26">
        <f t="shared" si="23"/>
        <v>0</v>
      </c>
      <c r="BA77" s="26">
        <f t="shared" si="23"/>
        <v>0</v>
      </c>
      <c r="BB77" s="26">
        <f t="shared" si="23"/>
        <v>0</v>
      </c>
      <c r="BC77" s="26">
        <f t="shared" si="23"/>
        <v>0</v>
      </c>
      <c r="BD77" s="290">
        <f t="shared" si="23"/>
        <v>0</v>
      </c>
      <c r="BE77" s="26">
        <f t="shared" si="23"/>
        <v>0</v>
      </c>
      <c r="BF77" s="26">
        <f t="shared" si="23"/>
        <v>0</v>
      </c>
      <c r="BG77" s="26">
        <f t="shared" si="23"/>
        <v>0</v>
      </c>
      <c r="BH77" s="26">
        <f t="shared" si="23"/>
        <v>0</v>
      </c>
      <c r="BI77" s="26">
        <f t="shared" si="23"/>
        <v>0</v>
      </c>
      <c r="BJ77" s="26">
        <f t="shared" si="23"/>
        <v>0</v>
      </c>
      <c r="BK77" s="26">
        <f t="shared" si="23"/>
        <v>0</v>
      </c>
      <c r="BL77" s="26">
        <f t="shared" si="23"/>
        <v>0</v>
      </c>
      <c r="BM77" s="26">
        <f t="shared" si="23"/>
        <v>0</v>
      </c>
      <c r="BN77" s="26">
        <f t="shared" si="23"/>
        <v>0</v>
      </c>
    </row>
    <row r="78" spans="1:66" x14ac:dyDescent="0.35">
      <c r="B78" s="137" t="s">
        <v>423</v>
      </c>
      <c r="C78" s="129"/>
      <c r="D78" s="159">
        <v>0.7</v>
      </c>
      <c r="E78" s="159">
        <v>0.5</v>
      </c>
      <c r="F78" s="55">
        <v>0.5</v>
      </c>
      <c r="G78" s="204">
        <f t="shared" si="11"/>
        <v>0.17499999999999999</v>
      </c>
      <c r="H78" s="40">
        <f>H63</f>
        <v>0</v>
      </c>
      <c r="I78" s="26">
        <f t="shared" ref="I78:BN78" si="24">I63</f>
        <v>0</v>
      </c>
      <c r="J78" s="26">
        <f t="shared" si="24"/>
        <v>0</v>
      </c>
      <c r="K78" s="26">
        <f t="shared" si="24"/>
        <v>0</v>
      </c>
      <c r="L78" s="26">
        <f t="shared" si="24"/>
        <v>0</v>
      </c>
      <c r="M78" s="26">
        <f t="shared" si="24"/>
        <v>0</v>
      </c>
      <c r="N78" s="26">
        <f t="shared" si="24"/>
        <v>0</v>
      </c>
      <c r="O78" s="26">
        <f t="shared" si="24"/>
        <v>0</v>
      </c>
      <c r="P78" s="26">
        <f t="shared" si="24"/>
        <v>0</v>
      </c>
      <c r="Q78" s="26">
        <f t="shared" si="24"/>
        <v>0</v>
      </c>
      <c r="R78" s="26">
        <f t="shared" si="24"/>
        <v>0</v>
      </c>
      <c r="S78" s="26">
        <f t="shared" si="24"/>
        <v>0</v>
      </c>
      <c r="T78" s="26">
        <f t="shared" si="24"/>
        <v>0</v>
      </c>
      <c r="U78" s="26">
        <f t="shared" si="24"/>
        <v>0</v>
      </c>
      <c r="V78" s="26">
        <f t="shared" si="24"/>
        <v>0</v>
      </c>
      <c r="W78" s="26">
        <f t="shared" si="24"/>
        <v>0</v>
      </c>
      <c r="X78" s="26">
        <f t="shared" si="24"/>
        <v>0</v>
      </c>
      <c r="Y78" s="26">
        <f t="shared" si="24"/>
        <v>0</v>
      </c>
      <c r="Z78" s="26">
        <f t="shared" si="24"/>
        <v>0</v>
      </c>
      <c r="AA78" s="26">
        <f t="shared" si="24"/>
        <v>0</v>
      </c>
      <c r="AB78" s="26">
        <f t="shared" si="24"/>
        <v>0</v>
      </c>
      <c r="AC78" s="26">
        <f t="shared" si="24"/>
        <v>0</v>
      </c>
      <c r="AD78" s="26">
        <f t="shared" si="24"/>
        <v>0</v>
      </c>
      <c r="AE78" s="26">
        <f t="shared" si="24"/>
        <v>0</v>
      </c>
      <c r="AF78" s="26">
        <f t="shared" si="24"/>
        <v>0</v>
      </c>
      <c r="AG78" s="26">
        <f t="shared" si="24"/>
        <v>0</v>
      </c>
      <c r="AH78" s="26">
        <f t="shared" si="24"/>
        <v>0</v>
      </c>
      <c r="AI78" s="26">
        <f t="shared" si="24"/>
        <v>0</v>
      </c>
      <c r="AJ78" s="26">
        <f t="shared" si="24"/>
        <v>0</v>
      </c>
      <c r="AK78" s="26">
        <f t="shared" si="24"/>
        <v>0</v>
      </c>
      <c r="AL78" s="26">
        <f t="shared" si="24"/>
        <v>0</v>
      </c>
      <c r="AM78" s="26">
        <f t="shared" si="24"/>
        <v>0</v>
      </c>
      <c r="AN78" s="26">
        <f t="shared" si="24"/>
        <v>0</v>
      </c>
      <c r="AO78" s="26">
        <f t="shared" si="24"/>
        <v>0</v>
      </c>
      <c r="AP78" s="26">
        <f t="shared" si="24"/>
        <v>0</v>
      </c>
      <c r="AQ78" s="26">
        <f t="shared" si="24"/>
        <v>0</v>
      </c>
      <c r="AR78" s="26">
        <f t="shared" si="24"/>
        <v>0</v>
      </c>
      <c r="AS78" s="26">
        <f t="shared" si="24"/>
        <v>0</v>
      </c>
      <c r="AT78" s="26">
        <f t="shared" si="24"/>
        <v>0</v>
      </c>
      <c r="AU78" s="26">
        <f t="shared" si="24"/>
        <v>0</v>
      </c>
      <c r="AV78" s="26">
        <f t="shared" si="24"/>
        <v>0</v>
      </c>
      <c r="AW78" s="26">
        <f t="shared" si="24"/>
        <v>0</v>
      </c>
      <c r="AX78" s="26">
        <f t="shared" si="24"/>
        <v>0</v>
      </c>
      <c r="AY78" s="26">
        <f t="shared" si="24"/>
        <v>0</v>
      </c>
      <c r="AZ78" s="26">
        <f t="shared" si="24"/>
        <v>0</v>
      </c>
      <c r="BA78" s="26">
        <f t="shared" si="24"/>
        <v>0</v>
      </c>
      <c r="BB78" s="26">
        <f t="shared" si="24"/>
        <v>0</v>
      </c>
      <c r="BC78" s="26">
        <f t="shared" si="24"/>
        <v>0</v>
      </c>
      <c r="BD78" s="290">
        <f t="shared" si="24"/>
        <v>0</v>
      </c>
      <c r="BE78" s="26">
        <f t="shared" si="24"/>
        <v>0</v>
      </c>
      <c r="BF78" s="26">
        <f t="shared" si="24"/>
        <v>0</v>
      </c>
      <c r="BG78" s="26">
        <f t="shared" si="24"/>
        <v>0</v>
      </c>
      <c r="BH78" s="26">
        <f t="shared" si="24"/>
        <v>0</v>
      </c>
      <c r="BI78" s="26">
        <f t="shared" si="24"/>
        <v>0</v>
      </c>
      <c r="BJ78" s="26">
        <f t="shared" si="24"/>
        <v>0</v>
      </c>
      <c r="BK78" s="26">
        <f t="shared" si="24"/>
        <v>0</v>
      </c>
      <c r="BL78" s="26">
        <f t="shared" si="24"/>
        <v>0</v>
      </c>
      <c r="BM78" s="26">
        <f t="shared" si="24"/>
        <v>0</v>
      </c>
      <c r="BN78" s="26">
        <f t="shared" si="24"/>
        <v>0</v>
      </c>
    </row>
    <row r="79" spans="1:66" s="57" customFormat="1" x14ac:dyDescent="0.35">
      <c r="A79" s="179" t="s">
        <v>468</v>
      </c>
      <c r="C79" s="162"/>
      <c r="D79" s="163"/>
      <c r="E79" s="164"/>
      <c r="F79" s="165"/>
      <c r="G79" s="206"/>
      <c r="H79" s="136">
        <f>SUM(H68:H78)</f>
        <v>140421.59849999999</v>
      </c>
      <c r="I79" s="60">
        <f t="shared" ref="I79:BN79" si="25">SUM(I68:I78)</f>
        <v>154972.54312500003</v>
      </c>
      <c r="J79" s="60">
        <f t="shared" si="25"/>
        <v>151658.73487499999</v>
      </c>
      <c r="K79" s="60">
        <f t="shared" si="25"/>
        <v>153686.26912499999</v>
      </c>
      <c r="L79" s="60">
        <f t="shared" si="25"/>
        <v>159953.33212499999</v>
      </c>
      <c r="M79" s="60">
        <f t="shared" si="25"/>
        <v>173325.435375</v>
      </c>
      <c r="N79" s="60">
        <f t="shared" si="25"/>
        <v>187452.06599999999</v>
      </c>
      <c r="O79" s="60">
        <f t="shared" si="25"/>
        <v>189179.11125000002</v>
      </c>
      <c r="P79" s="60">
        <f t="shared" si="25"/>
        <v>225252.203415</v>
      </c>
      <c r="Q79" s="60">
        <f t="shared" si="25"/>
        <v>224449.05221999998</v>
      </c>
      <c r="R79" s="60">
        <f t="shared" si="25"/>
        <v>226558.84802999999</v>
      </c>
      <c r="S79" s="60">
        <f t="shared" si="25"/>
        <v>264047.85975</v>
      </c>
      <c r="T79" s="60">
        <f t="shared" si="25"/>
        <v>267845.52862500004</v>
      </c>
      <c r="U79" s="60">
        <f t="shared" si="25"/>
        <v>275160.75662624999</v>
      </c>
      <c r="V79" s="60">
        <f t="shared" si="25"/>
        <v>298956.84355125</v>
      </c>
      <c r="W79" s="60">
        <f t="shared" si="25"/>
        <v>297328.20187499997</v>
      </c>
      <c r="X79" s="60">
        <f t="shared" si="25"/>
        <v>280633.36499999999</v>
      </c>
      <c r="Y79" s="60">
        <f t="shared" si="25"/>
        <v>257476.33662374999</v>
      </c>
      <c r="Z79" s="60">
        <f t="shared" si="25"/>
        <v>259676.13792374998</v>
      </c>
      <c r="AA79" s="60">
        <f t="shared" si="25"/>
        <v>257764.90296749998</v>
      </c>
      <c r="AB79" s="60">
        <f t="shared" si="25"/>
        <v>261893.83553625</v>
      </c>
      <c r="AC79" s="60">
        <f t="shared" si="25"/>
        <v>268484.39977499994</v>
      </c>
      <c r="AD79" s="60">
        <f t="shared" si="25"/>
        <v>260230.65819000002</v>
      </c>
      <c r="AE79" s="60">
        <f t="shared" si="25"/>
        <v>244637.45482499999</v>
      </c>
      <c r="AF79" s="60">
        <f t="shared" si="25"/>
        <v>251399.89835999999</v>
      </c>
      <c r="AG79" s="60">
        <f t="shared" si="25"/>
        <v>288358.01931</v>
      </c>
      <c r="AH79" s="60">
        <f t="shared" si="25"/>
        <v>249706.66672874999</v>
      </c>
      <c r="AI79" s="60">
        <f t="shared" si="25"/>
        <v>264657.9800175</v>
      </c>
      <c r="AJ79" s="60">
        <f t="shared" si="25"/>
        <v>256564.54089</v>
      </c>
      <c r="AK79" s="60">
        <f t="shared" si="25"/>
        <v>240964.15084500003</v>
      </c>
      <c r="AL79" s="60">
        <f t="shared" si="25"/>
        <v>214456.1146425</v>
      </c>
      <c r="AM79" s="60">
        <f t="shared" si="25"/>
        <v>204867.46067999999</v>
      </c>
      <c r="AN79" s="60">
        <f t="shared" si="25"/>
        <v>188320.86758249998</v>
      </c>
      <c r="AO79" s="60">
        <f t="shared" si="25"/>
        <v>197272.73053499998</v>
      </c>
      <c r="AP79" s="60">
        <f t="shared" si="25"/>
        <v>190580.79935625001</v>
      </c>
      <c r="AQ79" s="60">
        <f t="shared" si="25"/>
        <v>205877.65256249998</v>
      </c>
      <c r="AR79" s="60">
        <f t="shared" si="25"/>
        <v>216417.67942125001</v>
      </c>
      <c r="AS79" s="60">
        <f t="shared" si="25"/>
        <v>219926.76374249998</v>
      </c>
      <c r="AT79" s="60">
        <f t="shared" si="25"/>
        <v>210837.07912124999</v>
      </c>
      <c r="AU79" s="60">
        <f t="shared" si="25"/>
        <v>204319.87087499999</v>
      </c>
      <c r="AV79" s="60">
        <f t="shared" si="25"/>
        <v>223073.14864874998</v>
      </c>
      <c r="AW79" s="60">
        <f t="shared" si="25"/>
        <v>218310.55949999997</v>
      </c>
      <c r="AX79" s="60">
        <f t="shared" si="25"/>
        <v>214526.61457500001</v>
      </c>
      <c r="AY79" s="60">
        <f t="shared" si="25"/>
        <v>219703.423725</v>
      </c>
      <c r="AZ79" s="60">
        <f t="shared" si="25"/>
        <v>220394.47605</v>
      </c>
      <c r="BA79" s="60">
        <f t="shared" si="25"/>
        <v>220617.67800000001</v>
      </c>
      <c r="BB79" s="60">
        <f t="shared" si="25"/>
        <v>226836.03846374998</v>
      </c>
      <c r="BC79" s="60">
        <f t="shared" si="25"/>
        <v>218554.80528</v>
      </c>
      <c r="BD79" s="289">
        <f t="shared" si="25"/>
        <v>224388.88512000002</v>
      </c>
      <c r="BE79" s="60">
        <f t="shared" si="25"/>
        <v>202846.24992</v>
      </c>
      <c r="BF79" s="60">
        <f t="shared" si="25"/>
        <v>213058.62544124998</v>
      </c>
      <c r="BG79" s="60">
        <f t="shared" si="25"/>
        <v>212847.24613499999</v>
      </c>
      <c r="BH79" s="60">
        <f t="shared" si="25"/>
        <v>196559.20137</v>
      </c>
      <c r="BI79" s="60">
        <f t="shared" si="25"/>
        <v>165710.80386750001</v>
      </c>
      <c r="BJ79" s="60">
        <f t="shared" si="25"/>
        <v>162217.58473124998</v>
      </c>
      <c r="BK79" s="60">
        <f t="shared" si="25"/>
        <v>169562.90596875001</v>
      </c>
      <c r="BL79" s="60">
        <f t="shared" si="25"/>
        <v>174943.27152000001</v>
      </c>
      <c r="BM79" s="60">
        <f t="shared" si="25"/>
        <v>176509.56480374999</v>
      </c>
      <c r="BN79" s="60">
        <f t="shared" si="25"/>
        <v>165665.44668000002</v>
      </c>
    </row>
    <row r="80" spans="1:66" x14ac:dyDescent="0.35">
      <c r="H80" s="40"/>
      <c r="I80" s="26"/>
      <c r="J80" s="26"/>
      <c r="K80" s="26"/>
      <c r="L80" s="26"/>
      <c r="M80" s="26"/>
      <c r="N80" s="83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90"/>
      <c r="BE80" s="26"/>
      <c r="BF80" s="26"/>
      <c r="BG80" s="26"/>
      <c r="BH80" s="26"/>
      <c r="BI80" s="26"/>
      <c r="BJ80" s="26"/>
      <c r="BK80" s="26"/>
      <c r="BL80" s="26"/>
      <c r="BM80" s="26"/>
      <c r="BN80" s="26"/>
    </row>
    <row r="81" spans="8:66" x14ac:dyDescent="0.35">
      <c r="H81" s="40"/>
      <c r="I81" s="26"/>
      <c r="J81" s="26"/>
      <c r="K81" s="26"/>
      <c r="L81" s="26"/>
      <c r="M81" s="26"/>
      <c r="N81" s="83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90"/>
      <c r="BE81" s="26"/>
      <c r="BF81" s="26"/>
      <c r="BG81" s="26"/>
      <c r="BH81" s="26"/>
      <c r="BI81" s="26"/>
      <c r="BJ81" s="26"/>
      <c r="BK81" s="26"/>
      <c r="BL81" s="26"/>
      <c r="BM81" s="26"/>
      <c r="BN81" s="26"/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CFB0-5262-45CB-B338-CF12C2789FC8}">
  <sheetPr>
    <tabColor theme="9" tint="0.59999389629810485"/>
  </sheetPr>
  <dimension ref="A1:BH59"/>
  <sheetViews>
    <sheetView workbookViewId="0">
      <pane xSplit="4" ySplit="1" topLeftCell="E2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A58" sqref="A58:B67"/>
    </sheetView>
  </sheetViews>
  <sheetFormatPr defaultRowHeight="14" x14ac:dyDescent="0.3"/>
  <cols>
    <col min="1" max="1" width="8.7265625" style="125"/>
    <col min="2" max="2" width="11.08984375" style="125" customWidth="1"/>
    <col min="3" max="3" width="19.90625" style="125" bestFit="1" customWidth="1"/>
    <col min="4" max="4" width="21.453125" style="125" bestFit="1" customWidth="1"/>
    <col min="5" max="5" width="19.1796875" style="215" customWidth="1"/>
    <col min="6" max="7" width="8.7265625" style="125"/>
    <col min="8" max="68" width="10.1796875" style="125" customWidth="1"/>
    <col min="69" max="16384" width="8.7265625" style="125"/>
  </cols>
  <sheetData>
    <row r="1" spans="1:60" s="126" customFormat="1" x14ac:dyDescent="0.3">
      <c r="A1" s="188"/>
      <c r="B1" s="188"/>
      <c r="C1" s="188"/>
      <c r="D1" s="188"/>
      <c r="E1" s="213"/>
      <c r="F1" s="188"/>
      <c r="G1" s="188"/>
      <c r="H1" s="189">
        <v>1961</v>
      </c>
      <c r="I1" s="189">
        <v>1962</v>
      </c>
      <c r="J1" s="189">
        <v>1963</v>
      </c>
      <c r="K1" s="189">
        <v>1964</v>
      </c>
      <c r="L1" s="189">
        <v>1965</v>
      </c>
      <c r="M1" s="189">
        <v>1966</v>
      </c>
      <c r="N1" s="189">
        <v>1967</v>
      </c>
      <c r="O1" s="189">
        <v>1968</v>
      </c>
      <c r="P1" s="189">
        <v>1969</v>
      </c>
      <c r="Q1" s="189">
        <v>1970</v>
      </c>
      <c r="R1" s="189">
        <v>1971</v>
      </c>
      <c r="S1" s="189">
        <v>1972</v>
      </c>
      <c r="T1" s="189">
        <v>1973</v>
      </c>
      <c r="U1" s="189">
        <v>1974</v>
      </c>
      <c r="V1" s="189">
        <v>1975</v>
      </c>
      <c r="W1" s="189">
        <v>1976</v>
      </c>
      <c r="X1" s="189">
        <v>1977</v>
      </c>
      <c r="Y1" s="189">
        <v>1978</v>
      </c>
      <c r="Z1" s="189">
        <v>1979</v>
      </c>
      <c r="AA1" s="189">
        <v>1980</v>
      </c>
      <c r="AB1" s="189">
        <v>1981</v>
      </c>
      <c r="AC1" s="189">
        <v>1982</v>
      </c>
      <c r="AD1" s="189">
        <v>1983</v>
      </c>
      <c r="AE1" s="189">
        <v>1984</v>
      </c>
      <c r="AF1" s="189">
        <v>1985</v>
      </c>
      <c r="AG1" s="189">
        <v>1986</v>
      </c>
      <c r="AH1" s="189">
        <v>1987</v>
      </c>
      <c r="AI1" s="189">
        <v>1988</v>
      </c>
      <c r="AJ1" s="189">
        <v>1989</v>
      </c>
      <c r="AK1" s="189">
        <v>1990</v>
      </c>
      <c r="AL1" s="189">
        <v>1991</v>
      </c>
      <c r="AM1" s="189">
        <v>1992</v>
      </c>
      <c r="AN1" s="189">
        <v>1993</v>
      </c>
      <c r="AO1" s="189">
        <v>1994</v>
      </c>
      <c r="AP1" s="189">
        <v>1995</v>
      </c>
      <c r="AQ1" s="189">
        <v>1996</v>
      </c>
      <c r="AR1" s="189">
        <v>1997</v>
      </c>
      <c r="AS1" s="189">
        <v>1998</v>
      </c>
      <c r="AT1" s="189">
        <v>1999</v>
      </c>
      <c r="AU1" s="189">
        <v>2000</v>
      </c>
      <c r="AV1" s="189">
        <v>2001</v>
      </c>
      <c r="AW1" s="189">
        <v>2002</v>
      </c>
      <c r="AX1" s="189">
        <v>2003</v>
      </c>
      <c r="AY1" s="189">
        <v>2004</v>
      </c>
      <c r="AZ1" s="189">
        <v>2005</v>
      </c>
      <c r="BA1" s="189">
        <v>2006</v>
      </c>
      <c r="BB1" s="189">
        <v>2007</v>
      </c>
      <c r="BC1" s="189">
        <v>2008</v>
      </c>
      <c r="BD1" s="189">
        <v>2009</v>
      </c>
      <c r="BE1" s="189">
        <v>2010</v>
      </c>
      <c r="BF1" s="189">
        <v>2011</v>
      </c>
      <c r="BG1" s="189">
        <v>2012</v>
      </c>
      <c r="BH1" s="189">
        <v>2013</v>
      </c>
    </row>
    <row r="2" spans="1:60" x14ac:dyDescent="0.3">
      <c r="A2" s="190"/>
      <c r="B2" s="190"/>
      <c r="C2" s="190"/>
      <c r="D2" s="190"/>
      <c r="E2" s="214"/>
      <c r="F2" s="190"/>
      <c r="G2" s="190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</row>
    <row r="3" spans="1:60" x14ac:dyDescent="0.3">
      <c r="A3" s="190"/>
      <c r="B3" s="192" t="s">
        <v>424</v>
      </c>
      <c r="C3" s="190"/>
      <c r="D3" s="190"/>
      <c r="E3" s="214"/>
      <c r="F3" s="190"/>
      <c r="G3" s="190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</row>
    <row r="4" spans="1:60" x14ac:dyDescent="0.3">
      <c r="A4" s="190"/>
      <c r="B4" s="192"/>
      <c r="C4" s="190"/>
      <c r="D4" s="190"/>
      <c r="E4" s="214"/>
      <c r="F4" s="190"/>
      <c r="G4" s="190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</row>
    <row r="5" spans="1:60" s="54" customFormat="1" ht="14.5" x14ac:dyDescent="0.35">
      <c r="A5" s="54">
        <v>37</v>
      </c>
      <c r="B5" s="54" t="s">
        <v>487</v>
      </c>
      <c r="C5" s="54">
        <v>2600</v>
      </c>
      <c r="D5" s="54" t="s">
        <v>123</v>
      </c>
      <c r="E5" s="54">
        <v>5520</v>
      </c>
      <c r="F5" s="54" t="s">
        <v>80</v>
      </c>
      <c r="G5" s="54" t="s">
        <v>0</v>
      </c>
      <c r="H5" s="26">
        <v>4165</v>
      </c>
      <c r="I5" s="26">
        <v>5098</v>
      </c>
      <c r="J5" s="26">
        <v>4844</v>
      </c>
      <c r="K5" s="26">
        <v>5178</v>
      </c>
      <c r="L5" s="26">
        <v>5113</v>
      </c>
      <c r="M5" s="26">
        <v>4936</v>
      </c>
      <c r="N5" s="26">
        <v>5211</v>
      </c>
      <c r="O5" s="26">
        <v>6014</v>
      </c>
      <c r="P5" s="26">
        <v>6485</v>
      </c>
      <c r="Q5" s="26">
        <v>6703</v>
      </c>
      <c r="R5" s="26">
        <v>6882</v>
      </c>
      <c r="S5" s="26">
        <v>6155</v>
      </c>
      <c r="T5" s="26">
        <v>5770</v>
      </c>
      <c r="U5" s="26">
        <v>6146</v>
      </c>
      <c r="V5" s="26">
        <v>5790</v>
      </c>
      <c r="W5" s="26">
        <v>5420</v>
      </c>
      <c r="X5" s="26">
        <v>5651</v>
      </c>
      <c r="Y5" s="26">
        <v>5605</v>
      </c>
      <c r="Z5" s="26">
        <v>6031</v>
      </c>
      <c r="AA5" s="26">
        <v>5969</v>
      </c>
      <c r="AB5" s="26">
        <v>6942</v>
      </c>
      <c r="AC5" s="26">
        <v>8027</v>
      </c>
      <c r="AD5" s="26">
        <v>7274</v>
      </c>
      <c r="AE5" s="26">
        <v>6534</v>
      </c>
      <c r="AF5" s="26">
        <v>7054</v>
      </c>
      <c r="AG5" s="26">
        <v>6773</v>
      </c>
      <c r="AH5" s="26">
        <v>7505</v>
      </c>
      <c r="AI5" s="26">
        <v>7499</v>
      </c>
      <c r="AJ5" s="26">
        <v>8421</v>
      </c>
      <c r="AK5" s="26">
        <v>7977</v>
      </c>
      <c r="AL5" s="26">
        <v>8120</v>
      </c>
      <c r="AM5" s="26">
        <v>8193</v>
      </c>
      <c r="AN5" s="26">
        <v>8456</v>
      </c>
      <c r="AO5" s="26">
        <v>9369</v>
      </c>
      <c r="AP5" s="26">
        <v>7891</v>
      </c>
      <c r="AQ5" s="26">
        <v>11185</v>
      </c>
      <c r="AR5" s="26">
        <v>9343</v>
      </c>
      <c r="AS5" s="26">
        <v>9616</v>
      </c>
      <c r="AT5" s="26">
        <v>10894</v>
      </c>
      <c r="AU5" s="26">
        <v>10829</v>
      </c>
      <c r="AV5" s="26">
        <v>11965</v>
      </c>
      <c r="AW5" s="26">
        <v>13119</v>
      </c>
      <c r="AX5" s="26">
        <v>16327</v>
      </c>
      <c r="AY5" s="26">
        <v>13752</v>
      </c>
      <c r="AZ5" s="26">
        <v>15631</v>
      </c>
      <c r="BA5" s="26">
        <v>14960</v>
      </c>
      <c r="BB5" s="26">
        <v>15722</v>
      </c>
      <c r="BC5" s="26">
        <v>15500</v>
      </c>
      <c r="BD5" s="26">
        <v>15599</v>
      </c>
      <c r="BE5" s="26">
        <v>17609</v>
      </c>
      <c r="BF5" s="26">
        <v>17716</v>
      </c>
      <c r="BG5" s="26">
        <v>17863</v>
      </c>
      <c r="BH5" s="26">
        <v>16624</v>
      </c>
    </row>
    <row r="6" spans="1:60" s="54" customFormat="1" ht="14.5" x14ac:dyDescent="0.35">
      <c r="A6" s="54">
        <v>37</v>
      </c>
      <c r="B6" s="54" t="s">
        <v>487</v>
      </c>
      <c r="C6" s="54">
        <v>2518</v>
      </c>
      <c r="D6" s="54" t="s">
        <v>444</v>
      </c>
      <c r="E6" s="54">
        <v>5520</v>
      </c>
      <c r="F6" s="54" t="s">
        <v>80</v>
      </c>
      <c r="G6" s="54" t="s">
        <v>0</v>
      </c>
      <c r="H6" s="26">
        <v>400</v>
      </c>
      <c r="I6" s="26">
        <v>780</v>
      </c>
      <c r="J6" s="26">
        <v>780</v>
      </c>
      <c r="K6" s="26">
        <v>840</v>
      </c>
      <c r="L6" s="26">
        <v>780</v>
      </c>
      <c r="M6" s="26">
        <v>680</v>
      </c>
      <c r="N6" s="26">
        <v>660</v>
      </c>
      <c r="O6" s="26">
        <v>520</v>
      </c>
      <c r="P6" s="26">
        <v>620</v>
      </c>
      <c r="Q6" s="26">
        <v>680</v>
      </c>
      <c r="R6" s="26">
        <v>700</v>
      </c>
      <c r="S6" s="26">
        <v>780</v>
      </c>
      <c r="T6" s="26">
        <v>820</v>
      </c>
      <c r="U6" s="26">
        <v>680</v>
      </c>
      <c r="V6" s="26">
        <v>660</v>
      </c>
      <c r="W6" s="26">
        <v>660</v>
      </c>
      <c r="X6" s="26">
        <v>660</v>
      </c>
      <c r="Y6" s="26">
        <v>640</v>
      </c>
      <c r="Z6" s="26">
        <v>740</v>
      </c>
      <c r="AA6" s="26">
        <v>720</v>
      </c>
      <c r="AB6" s="26">
        <v>860</v>
      </c>
      <c r="AC6" s="26">
        <v>900</v>
      </c>
      <c r="AD6" s="26">
        <v>800</v>
      </c>
      <c r="AE6" s="26">
        <v>640</v>
      </c>
      <c r="AF6" s="26">
        <v>849</v>
      </c>
      <c r="AG6" s="26">
        <v>1233</v>
      </c>
      <c r="AH6" s="26">
        <v>778</v>
      </c>
      <c r="AI6" s="26">
        <v>983</v>
      </c>
      <c r="AJ6" s="26">
        <v>843</v>
      </c>
      <c r="AK6" s="26">
        <v>804</v>
      </c>
      <c r="AL6" s="26">
        <v>664</v>
      </c>
      <c r="AM6" s="26">
        <v>612</v>
      </c>
      <c r="AN6" s="26">
        <v>598</v>
      </c>
      <c r="AO6" s="26">
        <v>680</v>
      </c>
      <c r="AP6" s="26">
        <v>440</v>
      </c>
      <c r="AQ6" s="26">
        <v>712</v>
      </c>
      <c r="AR6" s="26">
        <v>656</v>
      </c>
      <c r="AS6" s="26">
        <v>580</v>
      </c>
      <c r="AT6" s="26">
        <v>840</v>
      </c>
      <c r="AU6" s="26">
        <v>669</v>
      </c>
      <c r="AV6" s="26">
        <v>805</v>
      </c>
      <c r="AW6" s="26">
        <v>966</v>
      </c>
      <c r="AX6" s="26">
        <v>850</v>
      </c>
      <c r="AY6" s="26">
        <v>860</v>
      </c>
      <c r="AZ6" s="26">
        <v>971</v>
      </c>
      <c r="BA6" s="26">
        <v>900</v>
      </c>
      <c r="BB6" s="26">
        <v>986</v>
      </c>
      <c r="BC6" s="26">
        <v>816</v>
      </c>
      <c r="BD6" s="26">
        <v>1008</v>
      </c>
      <c r="BE6" s="26">
        <v>1000</v>
      </c>
      <c r="BF6" s="26">
        <v>960</v>
      </c>
      <c r="BG6" s="26">
        <v>912</v>
      </c>
      <c r="BH6" s="26">
        <v>940</v>
      </c>
    </row>
    <row r="7" spans="1:60" s="54" customFormat="1" ht="14.5" x14ac:dyDescent="0.35">
      <c r="A7" s="54">
        <v>37</v>
      </c>
      <c r="B7" s="54" t="s">
        <v>487</v>
      </c>
      <c r="C7" s="54">
        <v>2913</v>
      </c>
      <c r="D7" s="54" t="s">
        <v>10</v>
      </c>
      <c r="E7" s="54">
        <v>5520</v>
      </c>
      <c r="F7" s="54" t="s">
        <v>80</v>
      </c>
      <c r="G7" s="54" t="s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16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684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661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</row>
    <row r="10" spans="1:60" x14ac:dyDescent="0.3">
      <c r="B10" s="62" t="s">
        <v>425</v>
      </c>
    </row>
    <row r="11" spans="1:60" x14ac:dyDescent="0.3">
      <c r="B11" s="62"/>
    </row>
    <row r="12" spans="1:60" s="54" customFormat="1" ht="14.5" x14ac:dyDescent="0.35">
      <c r="A12" s="54">
        <v>37</v>
      </c>
      <c r="B12" s="54" t="s">
        <v>487</v>
      </c>
      <c r="C12" s="54">
        <v>2597</v>
      </c>
      <c r="D12" s="54" t="s">
        <v>442</v>
      </c>
      <c r="E12" s="54">
        <v>5520</v>
      </c>
      <c r="F12" s="54" t="s">
        <v>80</v>
      </c>
      <c r="G12" s="54" t="s">
        <v>0</v>
      </c>
      <c r="H12" s="26">
        <v>510</v>
      </c>
      <c r="I12" s="26">
        <v>1020</v>
      </c>
      <c r="J12" s="26">
        <v>510</v>
      </c>
      <c r="K12" s="26">
        <v>765</v>
      </c>
      <c r="L12" s="26">
        <v>1020</v>
      </c>
      <c r="M12" s="26">
        <v>1020</v>
      </c>
      <c r="N12" s="26">
        <v>1785</v>
      </c>
      <c r="O12" s="26">
        <v>3060</v>
      </c>
      <c r="P12" s="26">
        <v>3570</v>
      </c>
      <c r="Q12" s="26">
        <v>3570</v>
      </c>
      <c r="R12" s="26">
        <v>3570</v>
      </c>
      <c r="S12" s="26">
        <v>2550</v>
      </c>
      <c r="T12" s="26">
        <v>2550</v>
      </c>
      <c r="U12" s="26">
        <v>3060</v>
      </c>
      <c r="V12" s="26">
        <v>2550</v>
      </c>
      <c r="W12" s="26">
        <v>2550</v>
      </c>
      <c r="X12" s="26">
        <v>2550</v>
      </c>
      <c r="Y12" s="26">
        <v>2550</v>
      </c>
      <c r="Z12" s="26">
        <v>3060</v>
      </c>
      <c r="AA12" s="26">
        <v>3060</v>
      </c>
      <c r="AB12" s="26">
        <v>3060</v>
      </c>
      <c r="AC12" s="26">
        <v>3060</v>
      </c>
      <c r="AD12" s="26">
        <v>2601</v>
      </c>
      <c r="AE12" s="26">
        <v>2652</v>
      </c>
      <c r="AF12" s="26">
        <v>2805</v>
      </c>
      <c r="AG12" s="26">
        <v>3213</v>
      </c>
      <c r="AH12" s="26">
        <v>3570</v>
      </c>
      <c r="AI12" s="26">
        <v>4080</v>
      </c>
      <c r="AJ12" s="26">
        <v>3570</v>
      </c>
      <c r="AK12" s="26">
        <v>4080</v>
      </c>
      <c r="AL12" s="26">
        <v>4080</v>
      </c>
      <c r="AM12" s="26">
        <v>4284</v>
      </c>
      <c r="AN12" s="26">
        <v>4488</v>
      </c>
      <c r="AO12" s="26">
        <v>4488</v>
      </c>
      <c r="AP12" s="26">
        <v>4488</v>
      </c>
      <c r="AQ12" s="26">
        <v>5100</v>
      </c>
      <c r="AR12" s="26">
        <v>6120</v>
      </c>
      <c r="AS12" s="26">
        <v>7140</v>
      </c>
      <c r="AT12" s="26">
        <v>8160</v>
      </c>
      <c r="AU12" s="26">
        <v>9180</v>
      </c>
      <c r="AV12" s="26">
        <v>8160</v>
      </c>
      <c r="AW12" s="26">
        <v>8160</v>
      </c>
      <c r="AX12" s="26">
        <v>8160</v>
      </c>
      <c r="AY12" s="26">
        <v>8160</v>
      </c>
      <c r="AZ12" s="26">
        <v>8160</v>
      </c>
      <c r="BA12" s="26">
        <v>8160</v>
      </c>
      <c r="BB12" s="26">
        <v>8160</v>
      </c>
      <c r="BC12" s="26">
        <v>8262</v>
      </c>
      <c r="BD12" s="26">
        <v>8160</v>
      </c>
      <c r="BE12" s="26">
        <v>8313</v>
      </c>
      <c r="BF12" s="26">
        <v>8415</v>
      </c>
      <c r="BG12" s="26">
        <v>8160</v>
      </c>
      <c r="BH12" s="26">
        <v>8160</v>
      </c>
    </row>
    <row r="13" spans="1:60" s="54" customFormat="1" ht="14.5" x14ac:dyDescent="0.35">
      <c r="A13" s="54">
        <v>37</v>
      </c>
      <c r="B13" s="54" t="s">
        <v>487</v>
      </c>
      <c r="C13" s="54">
        <v>2594</v>
      </c>
      <c r="D13" s="54" t="s">
        <v>124</v>
      </c>
      <c r="E13" s="54">
        <v>5520</v>
      </c>
      <c r="F13" s="54" t="s">
        <v>80</v>
      </c>
      <c r="G13" s="54" t="s">
        <v>0</v>
      </c>
      <c r="H13" s="26">
        <v>575</v>
      </c>
      <c r="I13" s="26">
        <v>1700</v>
      </c>
      <c r="J13" s="26">
        <v>1400</v>
      </c>
      <c r="K13" s="26">
        <v>1700</v>
      </c>
      <c r="L13" s="26">
        <v>1150</v>
      </c>
      <c r="M13" s="26">
        <v>825</v>
      </c>
      <c r="N13" s="26">
        <v>865</v>
      </c>
      <c r="O13" s="26">
        <v>650</v>
      </c>
      <c r="P13" s="26">
        <v>150</v>
      </c>
      <c r="Q13" s="26">
        <v>2100</v>
      </c>
      <c r="R13" s="26">
        <v>1900</v>
      </c>
      <c r="S13" s="26">
        <v>2400</v>
      </c>
      <c r="T13" s="26">
        <v>2500</v>
      </c>
      <c r="U13" s="26">
        <v>2600</v>
      </c>
      <c r="V13" s="26">
        <v>2700</v>
      </c>
      <c r="W13" s="26">
        <v>3000</v>
      </c>
      <c r="X13" s="26">
        <v>3150</v>
      </c>
      <c r="Y13" s="26">
        <v>3250</v>
      </c>
      <c r="Z13" s="26">
        <v>3250</v>
      </c>
      <c r="AA13" s="26">
        <v>3250</v>
      </c>
      <c r="AB13" s="26">
        <v>3300</v>
      </c>
      <c r="AC13" s="26">
        <v>3500</v>
      </c>
      <c r="AD13" s="26">
        <v>5000</v>
      </c>
      <c r="AE13" s="26">
        <v>5500</v>
      </c>
      <c r="AF13" s="26">
        <v>6000</v>
      </c>
      <c r="AG13" s="26">
        <v>5500</v>
      </c>
      <c r="AH13" s="26">
        <v>5000</v>
      </c>
      <c r="AI13" s="26">
        <v>4500</v>
      </c>
      <c r="AJ13" s="26">
        <v>4500</v>
      </c>
      <c r="AK13" s="26">
        <v>5000</v>
      </c>
      <c r="AL13" s="26">
        <v>5000</v>
      </c>
      <c r="AM13" s="26">
        <v>5000</v>
      </c>
      <c r="AN13" s="26">
        <v>3500</v>
      </c>
      <c r="AO13" s="26">
        <v>3391</v>
      </c>
      <c r="AP13" s="26">
        <v>4343</v>
      </c>
      <c r="AQ13" s="26">
        <v>4977</v>
      </c>
      <c r="AR13" s="26">
        <v>7200</v>
      </c>
      <c r="AS13" s="26">
        <v>6973</v>
      </c>
      <c r="AT13" s="26">
        <v>6228</v>
      </c>
      <c r="AU13" s="26">
        <v>4500</v>
      </c>
      <c r="AV13" s="26">
        <v>5940</v>
      </c>
      <c r="AW13" s="26">
        <v>3012</v>
      </c>
      <c r="AX13" s="26">
        <v>225</v>
      </c>
      <c r="AY13" s="26">
        <v>225</v>
      </c>
      <c r="AZ13" s="26">
        <v>300</v>
      </c>
      <c r="BA13" s="26">
        <v>500</v>
      </c>
      <c r="BB13" s="26">
        <v>450</v>
      </c>
      <c r="BC13" s="26">
        <v>269</v>
      </c>
      <c r="BD13" s="26">
        <v>447</v>
      </c>
      <c r="BE13" s="26">
        <v>1700</v>
      </c>
      <c r="BF13" s="26">
        <v>1137</v>
      </c>
      <c r="BG13" s="26">
        <v>1137</v>
      </c>
      <c r="BH13" s="26">
        <v>1250</v>
      </c>
    </row>
    <row r="14" spans="1:60" s="54" customFormat="1" ht="14.5" x14ac:dyDescent="0.35">
      <c r="A14" s="54">
        <v>37</v>
      </c>
      <c r="B14" s="54" t="s">
        <v>487</v>
      </c>
      <c r="C14" s="54">
        <v>2591</v>
      </c>
      <c r="D14" s="54" t="s">
        <v>125</v>
      </c>
      <c r="E14" s="54">
        <v>5520</v>
      </c>
      <c r="F14" s="54" t="s">
        <v>80</v>
      </c>
      <c r="G14" s="54" t="s">
        <v>0</v>
      </c>
      <c r="H14" s="26">
        <v>19150</v>
      </c>
      <c r="I14" s="26">
        <v>19032</v>
      </c>
      <c r="J14" s="26">
        <v>18943</v>
      </c>
      <c r="K14" s="26">
        <v>17882</v>
      </c>
      <c r="L14" s="26">
        <v>17983</v>
      </c>
      <c r="M14" s="26">
        <v>19451</v>
      </c>
      <c r="N14" s="26">
        <v>24048</v>
      </c>
      <c r="O14" s="26">
        <v>22389</v>
      </c>
      <c r="P14" s="26">
        <v>21071</v>
      </c>
      <c r="Q14" s="26">
        <v>22223</v>
      </c>
      <c r="R14" s="26">
        <v>22885</v>
      </c>
      <c r="S14" s="26">
        <v>23219</v>
      </c>
      <c r="T14" s="26">
        <v>22357</v>
      </c>
      <c r="U14" s="26">
        <v>34035</v>
      </c>
      <c r="V14" s="26">
        <v>28097</v>
      </c>
      <c r="W14" s="26">
        <v>32263</v>
      </c>
      <c r="X14" s="26">
        <v>32857</v>
      </c>
      <c r="Y14" s="26">
        <v>31954</v>
      </c>
      <c r="Z14" s="26">
        <v>36269</v>
      </c>
      <c r="AA14" s="26">
        <v>37821</v>
      </c>
      <c r="AB14" s="26">
        <v>37035</v>
      </c>
      <c r="AC14" s="26">
        <v>38858</v>
      </c>
      <c r="AD14" s="26">
        <v>37627</v>
      </c>
      <c r="AE14" s="26">
        <v>29942</v>
      </c>
      <c r="AF14" s="26">
        <v>25315</v>
      </c>
      <c r="AG14" s="26">
        <v>30741</v>
      </c>
      <c r="AH14" s="26">
        <v>33423</v>
      </c>
      <c r="AI14" s="26">
        <v>32676</v>
      </c>
      <c r="AJ14" s="26">
        <v>34686</v>
      </c>
      <c r="AK14" s="26">
        <v>25854</v>
      </c>
      <c r="AL14" s="26">
        <v>25450</v>
      </c>
      <c r="AM14" s="26">
        <v>26449</v>
      </c>
      <c r="AN14" s="26">
        <v>26467</v>
      </c>
      <c r="AO14" s="26">
        <v>30491</v>
      </c>
      <c r="AP14" s="26">
        <v>27843</v>
      </c>
      <c r="AQ14" s="26">
        <v>31794</v>
      </c>
      <c r="AR14" s="26">
        <v>34048</v>
      </c>
      <c r="AS14" s="26">
        <v>32720</v>
      </c>
      <c r="AT14" s="26">
        <v>36195</v>
      </c>
      <c r="AU14" s="26">
        <v>33600</v>
      </c>
      <c r="AV14" s="26">
        <v>39557</v>
      </c>
      <c r="AW14" s="26">
        <v>41280</v>
      </c>
      <c r="AX14" s="26">
        <v>43174</v>
      </c>
      <c r="AY14" s="26">
        <v>45175</v>
      </c>
      <c r="AZ14" s="26">
        <v>47241</v>
      </c>
      <c r="BA14" s="26">
        <v>47081</v>
      </c>
      <c r="BB14" s="26">
        <v>50515</v>
      </c>
      <c r="BC14" s="26">
        <v>51578</v>
      </c>
      <c r="BD14" s="26">
        <v>54141</v>
      </c>
      <c r="BE14" s="26">
        <v>46244</v>
      </c>
      <c r="BF14" s="26">
        <v>53229</v>
      </c>
      <c r="BG14" s="26">
        <v>49294</v>
      </c>
      <c r="BH14" s="26">
        <v>53823</v>
      </c>
    </row>
    <row r="15" spans="1:60" s="54" customFormat="1" ht="14.5" x14ac:dyDescent="0.35">
      <c r="A15" s="54">
        <v>37</v>
      </c>
      <c r="B15" s="54" t="s">
        <v>487</v>
      </c>
      <c r="C15" s="54">
        <v>2590</v>
      </c>
      <c r="D15" s="54" t="s">
        <v>377</v>
      </c>
      <c r="E15" s="54">
        <v>5520</v>
      </c>
      <c r="F15" s="54" t="s">
        <v>80</v>
      </c>
      <c r="G15" s="54" t="s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15</v>
      </c>
      <c r="BH15" s="26">
        <v>28</v>
      </c>
    </row>
    <row r="16" spans="1:60" s="54" customFormat="1" ht="14.5" x14ac:dyDescent="0.35">
      <c r="A16" s="54">
        <v>37</v>
      </c>
      <c r="B16" s="54" t="s">
        <v>487</v>
      </c>
      <c r="C16" s="54">
        <v>2598</v>
      </c>
      <c r="D16" s="54" t="s">
        <v>443</v>
      </c>
      <c r="E16" s="54">
        <v>5520</v>
      </c>
      <c r="F16" s="54" t="s">
        <v>80</v>
      </c>
      <c r="G16" s="54" t="s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103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723</v>
      </c>
      <c r="AR16" s="26">
        <v>0</v>
      </c>
      <c r="AS16" s="26">
        <v>0</v>
      </c>
      <c r="AT16" s="26">
        <v>0</v>
      </c>
      <c r="AU16" s="26">
        <v>175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</row>
    <row r="19" spans="1:60" x14ac:dyDescent="0.3">
      <c r="B19" s="62" t="s">
        <v>517</v>
      </c>
    </row>
    <row r="20" spans="1:60" x14ac:dyDescent="0.3">
      <c r="B20" s="62"/>
    </row>
    <row r="21" spans="1:60" x14ac:dyDescent="0.3">
      <c r="B21" s="125" t="s">
        <v>370</v>
      </c>
      <c r="E21" s="9" t="s">
        <v>378</v>
      </c>
      <c r="F21" s="9" t="s">
        <v>379</v>
      </c>
      <c r="G21" s="121"/>
    </row>
    <row r="22" spans="1:60" x14ac:dyDescent="0.3">
      <c r="D22" s="125" t="s">
        <v>111</v>
      </c>
      <c r="G22" s="131"/>
    </row>
    <row r="23" spans="1:60" ht="14.5" x14ac:dyDescent="0.35">
      <c r="A23" s="191"/>
      <c r="B23" s="191"/>
      <c r="C23" s="54" t="s">
        <v>514</v>
      </c>
      <c r="E23" s="216">
        <v>7.3200000000000001E-2</v>
      </c>
      <c r="F23" s="193">
        <f>1-E23</f>
        <v>0.92679999999999996</v>
      </c>
      <c r="G23" s="191"/>
      <c r="H23" s="125">
        <f>H5*$F23</f>
        <v>3860.1219999999998</v>
      </c>
      <c r="I23" s="125">
        <f t="shared" ref="I23:BH23" si="0">I5*$F23</f>
        <v>4724.8263999999999</v>
      </c>
      <c r="J23" s="125">
        <f t="shared" si="0"/>
        <v>4489.4191999999994</v>
      </c>
      <c r="K23" s="125">
        <f t="shared" si="0"/>
        <v>4798.9704000000002</v>
      </c>
      <c r="L23" s="125">
        <f t="shared" si="0"/>
        <v>4738.7284</v>
      </c>
      <c r="M23" s="125">
        <f t="shared" si="0"/>
        <v>4574.6848</v>
      </c>
      <c r="N23" s="125">
        <f t="shared" si="0"/>
        <v>4829.5547999999999</v>
      </c>
      <c r="O23" s="125">
        <f t="shared" si="0"/>
        <v>5573.7752</v>
      </c>
      <c r="P23" s="125">
        <f t="shared" si="0"/>
        <v>6010.2979999999998</v>
      </c>
      <c r="Q23" s="125">
        <f t="shared" si="0"/>
        <v>6212.3404</v>
      </c>
      <c r="R23" s="125">
        <f t="shared" si="0"/>
        <v>6378.2375999999995</v>
      </c>
      <c r="S23" s="125">
        <f t="shared" si="0"/>
        <v>5704.4539999999997</v>
      </c>
      <c r="T23" s="125">
        <f t="shared" si="0"/>
        <v>5347.6359999999995</v>
      </c>
      <c r="U23" s="125">
        <f t="shared" si="0"/>
        <v>5696.1127999999999</v>
      </c>
      <c r="V23" s="125">
        <f t="shared" si="0"/>
        <v>5366.1719999999996</v>
      </c>
      <c r="W23" s="125">
        <f t="shared" si="0"/>
        <v>5023.2559999999994</v>
      </c>
      <c r="X23" s="125">
        <f t="shared" si="0"/>
        <v>5237.3467999999993</v>
      </c>
      <c r="Y23" s="125">
        <f t="shared" si="0"/>
        <v>5194.7139999999999</v>
      </c>
      <c r="Z23" s="125">
        <f t="shared" si="0"/>
        <v>5589.5307999999995</v>
      </c>
      <c r="AA23" s="125">
        <f t="shared" si="0"/>
        <v>5532.0691999999999</v>
      </c>
      <c r="AB23" s="125">
        <f t="shared" si="0"/>
        <v>6433.8455999999996</v>
      </c>
      <c r="AC23" s="125">
        <f t="shared" si="0"/>
        <v>7439.4236000000001</v>
      </c>
      <c r="AD23" s="125">
        <f t="shared" si="0"/>
        <v>6741.5432000000001</v>
      </c>
      <c r="AE23" s="125">
        <f t="shared" si="0"/>
        <v>6055.7111999999997</v>
      </c>
      <c r="AF23" s="125">
        <f t="shared" si="0"/>
        <v>6537.6471999999994</v>
      </c>
      <c r="AG23" s="125">
        <f t="shared" si="0"/>
        <v>6277.2163999999993</v>
      </c>
      <c r="AH23" s="125">
        <f t="shared" si="0"/>
        <v>6955.634</v>
      </c>
      <c r="AI23" s="125">
        <f t="shared" si="0"/>
        <v>6950.0731999999998</v>
      </c>
      <c r="AJ23" s="125">
        <f t="shared" si="0"/>
        <v>7804.5827999999992</v>
      </c>
      <c r="AK23" s="125">
        <f t="shared" si="0"/>
        <v>7393.0835999999999</v>
      </c>
      <c r="AL23" s="125">
        <f t="shared" si="0"/>
        <v>7525.616</v>
      </c>
      <c r="AM23" s="125">
        <f t="shared" si="0"/>
        <v>7593.2723999999998</v>
      </c>
      <c r="AN23" s="125">
        <f t="shared" si="0"/>
        <v>7837.0207999999993</v>
      </c>
      <c r="AO23" s="125">
        <f t="shared" si="0"/>
        <v>8683.1891999999989</v>
      </c>
      <c r="AP23" s="125">
        <f t="shared" si="0"/>
        <v>7313.3787999999995</v>
      </c>
      <c r="AQ23" s="125">
        <f t="shared" si="0"/>
        <v>10366.258</v>
      </c>
      <c r="AR23" s="125">
        <f t="shared" si="0"/>
        <v>8659.0923999999995</v>
      </c>
      <c r="AS23" s="125">
        <f t="shared" si="0"/>
        <v>8912.1088</v>
      </c>
      <c r="AT23" s="125">
        <f t="shared" si="0"/>
        <v>10096.5592</v>
      </c>
      <c r="AU23" s="125">
        <f t="shared" si="0"/>
        <v>10036.3172</v>
      </c>
      <c r="AV23" s="125">
        <f t="shared" si="0"/>
        <v>11089.162</v>
      </c>
      <c r="AW23" s="125">
        <f t="shared" si="0"/>
        <v>12158.689199999999</v>
      </c>
      <c r="AX23" s="125">
        <f t="shared" si="0"/>
        <v>15131.863599999999</v>
      </c>
      <c r="AY23" s="125">
        <f t="shared" si="0"/>
        <v>12745.353599999999</v>
      </c>
      <c r="AZ23" s="125">
        <f t="shared" si="0"/>
        <v>14486.810799999999</v>
      </c>
      <c r="BA23" s="125">
        <f t="shared" si="0"/>
        <v>13864.928</v>
      </c>
      <c r="BB23" s="125">
        <f t="shared" si="0"/>
        <v>14571.149599999999</v>
      </c>
      <c r="BC23" s="125">
        <f t="shared" si="0"/>
        <v>14365.4</v>
      </c>
      <c r="BD23" s="125">
        <f t="shared" si="0"/>
        <v>14457.153199999999</v>
      </c>
      <c r="BE23" s="125">
        <f t="shared" si="0"/>
        <v>16320.021199999999</v>
      </c>
      <c r="BF23" s="125">
        <f t="shared" si="0"/>
        <v>16419.1888</v>
      </c>
      <c r="BG23" s="125">
        <f t="shared" si="0"/>
        <v>16555.428400000001</v>
      </c>
      <c r="BH23" s="125">
        <f t="shared" si="0"/>
        <v>15407.1232</v>
      </c>
    </row>
    <row r="24" spans="1:60" ht="14.5" x14ac:dyDescent="0.35">
      <c r="A24" s="191"/>
      <c r="B24" s="191"/>
      <c r="C24" s="54" t="s">
        <v>444</v>
      </c>
      <c r="E24" s="216">
        <v>0.124</v>
      </c>
      <c r="F24" s="193">
        <f>1-E24</f>
        <v>0.876</v>
      </c>
      <c r="G24" s="191"/>
      <c r="H24" s="125">
        <f>H6*$F24</f>
        <v>350.4</v>
      </c>
      <c r="I24" s="125">
        <f t="shared" ref="I24:BH24" si="1">I6*$F24</f>
        <v>683.28</v>
      </c>
      <c r="J24" s="125">
        <f t="shared" si="1"/>
        <v>683.28</v>
      </c>
      <c r="K24" s="125">
        <f t="shared" si="1"/>
        <v>735.84</v>
      </c>
      <c r="L24" s="125">
        <f t="shared" si="1"/>
        <v>683.28</v>
      </c>
      <c r="M24" s="125">
        <f t="shared" si="1"/>
        <v>595.67999999999995</v>
      </c>
      <c r="N24" s="125">
        <f t="shared" si="1"/>
        <v>578.16</v>
      </c>
      <c r="O24" s="125">
        <f t="shared" si="1"/>
        <v>455.52</v>
      </c>
      <c r="P24" s="125">
        <f t="shared" si="1"/>
        <v>543.12</v>
      </c>
      <c r="Q24" s="125">
        <f t="shared" si="1"/>
        <v>595.67999999999995</v>
      </c>
      <c r="R24" s="125">
        <f t="shared" si="1"/>
        <v>613.20000000000005</v>
      </c>
      <c r="S24" s="125">
        <f t="shared" si="1"/>
        <v>683.28</v>
      </c>
      <c r="T24" s="125">
        <f t="shared" si="1"/>
        <v>718.32</v>
      </c>
      <c r="U24" s="125">
        <f t="shared" si="1"/>
        <v>595.67999999999995</v>
      </c>
      <c r="V24" s="125">
        <f t="shared" si="1"/>
        <v>578.16</v>
      </c>
      <c r="W24" s="125">
        <f t="shared" si="1"/>
        <v>578.16</v>
      </c>
      <c r="X24" s="125">
        <f t="shared" si="1"/>
        <v>578.16</v>
      </c>
      <c r="Y24" s="125">
        <f t="shared" si="1"/>
        <v>560.64</v>
      </c>
      <c r="Z24" s="125">
        <f t="shared" si="1"/>
        <v>648.24</v>
      </c>
      <c r="AA24" s="125">
        <f t="shared" si="1"/>
        <v>630.72</v>
      </c>
      <c r="AB24" s="125">
        <f t="shared" si="1"/>
        <v>753.36</v>
      </c>
      <c r="AC24" s="125">
        <f t="shared" si="1"/>
        <v>788.4</v>
      </c>
      <c r="AD24" s="125">
        <f t="shared" si="1"/>
        <v>700.8</v>
      </c>
      <c r="AE24" s="125">
        <f t="shared" si="1"/>
        <v>560.64</v>
      </c>
      <c r="AF24" s="125">
        <f t="shared" si="1"/>
        <v>743.72400000000005</v>
      </c>
      <c r="AG24" s="125">
        <f t="shared" si="1"/>
        <v>1080.1079999999999</v>
      </c>
      <c r="AH24" s="125">
        <f t="shared" si="1"/>
        <v>681.52800000000002</v>
      </c>
      <c r="AI24" s="125">
        <f t="shared" si="1"/>
        <v>861.10799999999995</v>
      </c>
      <c r="AJ24" s="125">
        <f t="shared" si="1"/>
        <v>738.46799999999996</v>
      </c>
      <c r="AK24" s="125">
        <f t="shared" si="1"/>
        <v>704.30399999999997</v>
      </c>
      <c r="AL24" s="125">
        <f t="shared" si="1"/>
        <v>581.66399999999999</v>
      </c>
      <c r="AM24" s="125">
        <f t="shared" si="1"/>
        <v>536.11199999999997</v>
      </c>
      <c r="AN24" s="125">
        <f t="shared" si="1"/>
        <v>523.84799999999996</v>
      </c>
      <c r="AO24" s="125">
        <f t="shared" si="1"/>
        <v>595.67999999999995</v>
      </c>
      <c r="AP24" s="125">
        <f t="shared" si="1"/>
        <v>385.44</v>
      </c>
      <c r="AQ24" s="125">
        <f t="shared" si="1"/>
        <v>623.71199999999999</v>
      </c>
      <c r="AR24" s="125">
        <f t="shared" si="1"/>
        <v>574.65599999999995</v>
      </c>
      <c r="AS24" s="125">
        <f t="shared" si="1"/>
        <v>508.08</v>
      </c>
      <c r="AT24" s="125">
        <f t="shared" si="1"/>
        <v>735.84</v>
      </c>
      <c r="AU24" s="125">
        <f t="shared" si="1"/>
        <v>586.04399999999998</v>
      </c>
      <c r="AV24" s="125">
        <f t="shared" si="1"/>
        <v>705.18</v>
      </c>
      <c r="AW24" s="125">
        <f t="shared" si="1"/>
        <v>846.21600000000001</v>
      </c>
      <c r="AX24" s="125">
        <f t="shared" si="1"/>
        <v>744.6</v>
      </c>
      <c r="AY24" s="125">
        <f t="shared" si="1"/>
        <v>753.36</v>
      </c>
      <c r="AZ24" s="125">
        <f t="shared" si="1"/>
        <v>850.596</v>
      </c>
      <c r="BA24" s="125">
        <f t="shared" si="1"/>
        <v>788.4</v>
      </c>
      <c r="BB24" s="125">
        <f t="shared" si="1"/>
        <v>863.73599999999999</v>
      </c>
      <c r="BC24" s="125">
        <f t="shared" si="1"/>
        <v>714.81600000000003</v>
      </c>
      <c r="BD24" s="125">
        <f t="shared" si="1"/>
        <v>883.00800000000004</v>
      </c>
      <c r="BE24" s="125">
        <f t="shared" si="1"/>
        <v>876</v>
      </c>
      <c r="BF24" s="125">
        <f t="shared" si="1"/>
        <v>840.96</v>
      </c>
      <c r="BG24" s="125">
        <f t="shared" si="1"/>
        <v>798.91200000000003</v>
      </c>
      <c r="BH24" s="125">
        <f t="shared" si="1"/>
        <v>823.44</v>
      </c>
    </row>
    <row r="25" spans="1:60" ht="14.5" x14ac:dyDescent="0.35">
      <c r="A25" s="191"/>
      <c r="B25" s="191"/>
      <c r="C25" s="54" t="s">
        <v>515</v>
      </c>
      <c r="D25" s="125" t="s">
        <v>516</v>
      </c>
      <c r="E25" s="216">
        <v>0.25</v>
      </c>
      <c r="F25" s="193">
        <f>1-E25</f>
        <v>0.75</v>
      </c>
      <c r="G25" s="191"/>
      <c r="H25" s="125">
        <f>H7*$F25</f>
        <v>0</v>
      </c>
      <c r="I25" s="125">
        <f t="shared" ref="I25:BH25" si="2">I7*$F25</f>
        <v>0</v>
      </c>
      <c r="J25" s="125">
        <f t="shared" si="2"/>
        <v>0</v>
      </c>
      <c r="K25" s="125">
        <f t="shared" si="2"/>
        <v>0</v>
      </c>
      <c r="L25" s="125">
        <f t="shared" si="2"/>
        <v>0</v>
      </c>
      <c r="M25" s="125">
        <f t="shared" si="2"/>
        <v>0</v>
      </c>
      <c r="N25" s="125">
        <f t="shared" si="2"/>
        <v>0</v>
      </c>
      <c r="O25" s="125">
        <f t="shared" si="2"/>
        <v>0</v>
      </c>
      <c r="P25" s="125">
        <f t="shared" si="2"/>
        <v>0</v>
      </c>
      <c r="Q25" s="125">
        <f t="shared" si="2"/>
        <v>0</v>
      </c>
      <c r="R25" s="125">
        <f t="shared" si="2"/>
        <v>0</v>
      </c>
      <c r="S25" s="125">
        <f t="shared" si="2"/>
        <v>0</v>
      </c>
      <c r="T25" s="125">
        <f t="shared" si="2"/>
        <v>0</v>
      </c>
      <c r="U25" s="125">
        <f t="shared" si="2"/>
        <v>0</v>
      </c>
      <c r="V25" s="125">
        <f t="shared" si="2"/>
        <v>0</v>
      </c>
      <c r="W25" s="125">
        <f t="shared" si="2"/>
        <v>0</v>
      </c>
      <c r="X25" s="125">
        <f t="shared" si="2"/>
        <v>0</v>
      </c>
      <c r="Y25" s="125">
        <f t="shared" si="2"/>
        <v>0</v>
      </c>
      <c r="Z25" s="125">
        <f t="shared" si="2"/>
        <v>0</v>
      </c>
      <c r="AA25" s="125">
        <f t="shared" si="2"/>
        <v>0</v>
      </c>
      <c r="AB25" s="125">
        <f t="shared" si="2"/>
        <v>12</v>
      </c>
      <c r="AC25" s="125">
        <f t="shared" si="2"/>
        <v>0</v>
      </c>
      <c r="AD25" s="125">
        <f t="shared" si="2"/>
        <v>0</v>
      </c>
      <c r="AE25" s="125">
        <f t="shared" si="2"/>
        <v>0</v>
      </c>
      <c r="AF25" s="125">
        <f t="shared" si="2"/>
        <v>0</v>
      </c>
      <c r="AG25" s="125">
        <f t="shared" si="2"/>
        <v>0</v>
      </c>
      <c r="AH25" s="125">
        <f t="shared" si="2"/>
        <v>0</v>
      </c>
      <c r="AI25" s="125">
        <f t="shared" si="2"/>
        <v>0</v>
      </c>
      <c r="AJ25" s="125">
        <f t="shared" si="2"/>
        <v>0</v>
      </c>
      <c r="AK25" s="125">
        <f t="shared" si="2"/>
        <v>0</v>
      </c>
      <c r="AL25" s="125">
        <f t="shared" si="2"/>
        <v>0</v>
      </c>
      <c r="AM25" s="125">
        <f t="shared" si="2"/>
        <v>0</v>
      </c>
      <c r="AN25" s="125">
        <f t="shared" si="2"/>
        <v>0</v>
      </c>
      <c r="AO25" s="125">
        <f t="shared" si="2"/>
        <v>0</v>
      </c>
      <c r="AP25" s="125">
        <f t="shared" si="2"/>
        <v>0</v>
      </c>
      <c r="AQ25" s="125">
        <f t="shared" si="2"/>
        <v>0</v>
      </c>
      <c r="AR25" s="125">
        <f t="shared" si="2"/>
        <v>0</v>
      </c>
      <c r="AS25" s="125">
        <f t="shared" si="2"/>
        <v>0</v>
      </c>
      <c r="AT25" s="125">
        <f t="shared" si="2"/>
        <v>0</v>
      </c>
      <c r="AU25" s="125">
        <f t="shared" si="2"/>
        <v>0</v>
      </c>
      <c r="AV25" s="125">
        <f t="shared" si="2"/>
        <v>513</v>
      </c>
      <c r="AW25" s="125">
        <f t="shared" si="2"/>
        <v>0</v>
      </c>
      <c r="AX25" s="125">
        <f t="shared" si="2"/>
        <v>0</v>
      </c>
      <c r="AY25" s="125">
        <f t="shared" si="2"/>
        <v>0</v>
      </c>
      <c r="AZ25" s="125">
        <f t="shared" si="2"/>
        <v>0</v>
      </c>
      <c r="BA25" s="125">
        <f t="shared" si="2"/>
        <v>0</v>
      </c>
      <c r="BB25" s="125">
        <f t="shared" si="2"/>
        <v>495.75</v>
      </c>
      <c r="BC25" s="125">
        <f t="shared" si="2"/>
        <v>0</v>
      </c>
      <c r="BD25" s="125">
        <f t="shared" si="2"/>
        <v>0</v>
      </c>
      <c r="BE25" s="125">
        <f t="shared" si="2"/>
        <v>0</v>
      </c>
      <c r="BF25" s="125">
        <f t="shared" si="2"/>
        <v>0</v>
      </c>
      <c r="BG25" s="125">
        <f t="shared" si="2"/>
        <v>0</v>
      </c>
      <c r="BH25" s="125">
        <f t="shared" si="2"/>
        <v>0</v>
      </c>
    </row>
    <row r="26" spans="1:60" ht="14.5" x14ac:dyDescent="0.35">
      <c r="A26" s="191"/>
      <c r="B26" s="191"/>
      <c r="C26" s="54"/>
      <c r="E26" s="216"/>
      <c r="F26" s="193"/>
      <c r="G26" s="191"/>
    </row>
    <row r="27" spans="1:60" ht="14.5" x14ac:dyDescent="0.35">
      <c r="C27" s="54" t="s">
        <v>442</v>
      </c>
      <c r="E27" s="212">
        <v>4.7E-2</v>
      </c>
      <c r="F27" s="193">
        <f>1-E27</f>
        <v>0.95299999999999996</v>
      </c>
      <c r="G27" s="131"/>
      <c r="H27" s="125">
        <f>H12*$F27</f>
        <v>486.03</v>
      </c>
      <c r="I27" s="125">
        <f t="shared" ref="I27:BH27" si="3">I12*$F27</f>
        <v>972.06</v>
      </c>
      <c r="J27" s="125">
        <f t="shared" si="3"/>
        <v>486.03</v>
      </c>
      <c r="K27" s="125">
        <f t="shared" si="3"/>
        <v>729.04499999999996</v>
      </c>
      <c r="L27" s="125">
        <f t="shared" si="3"/>
        <v>972.06</v>
      </c>
      <c r="M27" s="125">
        <f t="shared" si="3"/>
        <v>972.06</v>
      </c>
      <c r="N27" s="125">
        <f t="shared" si="3"/>
        <v>1701.105</v>
      </c>
      <c r="O27" s="125">
        <f t="shared" si="3"/>
        <v>2916.18</v>
      </c>
      <c r="P27" s="125">
        <f t="shared" si="3"/>
        <v>3402.21</v>
      </c>
      <c r="Q27" s="125">
        <f t="shared" si="3"/>
        <v>3402.21</v>
      </c>
      <c r="R27" s="125">
        <f t="shared" si="3"/>
        <v>3402.21</v>
      </c>
      <c r="S27" s="125">
        <f t="shared" si="3"/>
        <v>2430.15</v>
      </c>
      <c r="T27" s="125">
        <f t="shared" si="3"/>
        <v>2430.15</v>
      </c>
      <c r="U27" s="125">
        <f t="shared" si="3"/>
        <v>2916.18</v>
      </c>
      <c r="V27" s="125">
        <f t="shared" si="3"/>
        <v>2430.15</v>
      </c>
      <c r="W27" s="125">
        <f t="shared" si="3"/>
        <v>2430.15</v>
      </c>
      <c r="X27" s="125">
        <f t="shared" si="3"/>
        <v>2430.15</v>
      </c>
      <c r="Y27" s="125">
        <f t="shared" si="3"/>
        <v>2430.15</v>
      </c>
      <c r="Z27" s="125">
        <f t="shared" si="3"/>
        <v>2916.18</v>
      </c>
      <c r="AA27" s="125">
        <f t="shared" si="3"/>
        <v>2916.18</v>
      </c>
      <c r="AB27" s="125">
        <f t="shared" si="3"/>
        <v>2916.18</v>
      </c>
      <c r="AC27" s="125">
        <f t="shared" si="3"/>
        <v>2916.18</v>
      </c>
      <c r="AD27" s="125">
        <f t="shared" si="3"/>
        <v>2478.7529999999997</v>
      </c>
      <c r="AE27" s="125">
        <f t="shared" si="3"/>
        <v>2527.3559999999998</v>
      </c>
      <c r="AF27" s="125">
        <f t="shared" si="3"/>
        <v>2673.165</v>
      </c>
      <c r="AG27" s="125">
        <f t="shared" si="3"/>
        <v>3061.989</v>
      </c>
      <c r="AH27" s="125">
        <f t="shared" si="3"/>
        <v>3402.21</v>
      </c>
      <c r="AI27" s="125">
        <f t="shared" si="3"/>
        <v>3888.24</v>
      </c>
      <c r="AJ27" s="125">
        <f t="shared" si="3"/>
        <v>3402.21</v>
      </c>
      <c r="AK27" s="125">
        <f t="shared" si="3"/>
        <v>3888.24</v>
      </c>
      <c r="AL27" s="125">
        <f t="shared" si="3"/>
        <v>3888.24</v>
      </c>
      <c r="AM27" s="125">
        <f t="shared" si="3"/>
        <v>4082.652</v>
      </c>
      <c r="AN27" s="125">
        <f t="shared" si="3"/>
        <v>4277.0639999999994</v>
      </c>
      <c r="AO27" s="125">
        <f t="shared" si="3"/>
        <v>4277.0639999999994</v>
      </c>
      <c r="AP27" s="125">
        <f t="shared" si="3"/>
        <v>4277.0639999999994</v>
      </c>
      <c r="AQ27" s="125">
        <f t="shared" si="3"/>
        <v>4860.3</v>
      </c>
      <c r="AR27" s="125">
        <f t="shared" si="3"/>
        <v>5832.36</v>
      </c>
      <c r="AS27" s="125">
        <f t="shared" si="3"/>
        <v>6804.42</v>
      </c>
      <c r="AT27" s="125">
        <f t="shared" si="3"/>
        <v>7776.48</v>
      </c>
      <c r="AU27" s="125">
        <f t="shared" si="3"/>
        <v>8748.5399999999991</v>
      </c>
      <c r="AV27" s="125">
        <f t="shared" si="3"/>
        <v>7776.48</v>
      </c>
      <c r="AW27" s="125">
        <f t="shared" si="3"/>
        <v>7776.48</v>
      </c>
      <c r="AX27" s="125">
        <f t="shared" si="3"/>
        <v>7776.48</v>
      </c>
      <c r="AY27" s="125">
        <f t="shared" si="3"/>
        <v>7776.48</v>
      </c>
      <c r="AZ27" s="125">
        <f t="shared" si="3"/>
        <v>7776.48</v>
      </c>
      <c r="BA27" s="125">
        <f t="shared" si="3"/>
        <v>7776.48</v>
      </c>
      <c r="BB27" s="125">
        <f t="shared" si="3"/>
        <v>7776.48</v>
      </c>
      <c r="BC27" s="125">
        <f t="shared" si="3"/>
        <v>7873.6859999999997</v>
      </c>
      <c r="BD27" s="125">
        <f t="shared" si="3"/>
        <v>7776.48</v>
      </c>
      <c r="BE27" s="125">
        <f t="shared" si="3"/>
        <v>7922.2889999999998</v>
      </c>
      <c r="BF27" s="125">
        <f t="shared" si="3"/>
        <v>8019.4949999999999</v>
      </c>
      <c r="BG27" s="125">
        <f t="shared" si="3"/>
        <v>7776.48</v>
      </c>
      <c r="BH27" s="125">
        <f t="shared" si="3"/>
        <v>7776.48</v>
      </c>
    </row>
    <row r="28" spans="1:60" ht="14.5" x14ac:dyDescent="0.35">
      <c r="A28" s="191"/>
      <c r="B28" s="191"/>
      <c r="C28" s="54" t="s">
        <v>124</v>
      </c>
      <c r="E28" s="216">
        <v>0.04</v>
      </c>
      <c r="F28" s="193">
        <f>1-E28</f>
        <v>0.96</v>
      </c>
      <c r="G28" s="191"/>
      <c r="H28" s="125">
        <f>H13*$F28</f>
        <v>552</v>
      </c>
      <c r="I28" s="125">
        <f t="shared" ref="I28:BH28" si="4">I13*$F28</f>
        <v>1632</v>
      </c>
      <c r="J28" s="125">
        <f t="shared" si="4"/>
        <v>1344</v>
      </c>
      <c r="K28" s="125">
        <f t="shared" si="4"/>
        <v>1632</v>
      </c>
      <c r="L28" s="125">
        <f t="shared" si="4"/>
        <v>1104</v>
      </c>
      <c r="M28" s="125">
        <f t="shared" si="4"/>
        <v>792</v>
      </c>
      <c r="N28" s="125">
        <f t="shared" si="4"/>
        <v>830.4</v>
      </c>
      <c r="O28" s="125">
        <f t="shared" si="4"/>
        <v>624</v>
      </c>
      <c r="P28" s="125">
        <f t="shared" si="4"/>
        <v>144</v>
      </c>
      <c r="Q28" s="125">
        <f t="shared" si="4"/>
        <v>2016</v>
      </c>
      <c r="R28" s="125">
        <f t="shared" si="4"/>
        <v>1824</v>
      </c>
      <c r="S28" s="125">
        <f t="shared" si="4"/>
        <v>2304</v>
      </c>
      <c r="T28" s="125">
        <f t="shared" si="4"/>
        <v>2400</v>
      </c>
      <c r="U28" s="125">
        <f t="shared" si="4"/>
        <v>2496</v>
      </c>
      <c r="V28" s="125">
        <f t="shared" si="4"/>
        <v>2592</v>
      </c>
      <c r="W28" s="125">
        <f t="shared" si="4"/>
        <v>2880</v>
      </c>
      <c r="X28" s="125">
        <f t="shared" si="4"/>
        <v>3024</v>
      </c>
      <c r="Y28" s="125">
        <f t="shared" si="4"/>
        <v>3120</v>
      </c>
      <c r="Z28" s="125">
        <f t="shared" si="4"/>
        <v>3120</v>
      </c>
      <c r="AA28" s="125">
        <f t="shared" si="4"/>
        <v>3120</v>
      </c>
      <c r="AB28" s="125">
        <f t="shared" si="4"/>
        <v>3168</v>
      </c>
      <c r="AC28" s="125">
        <f t="shared" si="4"/>
        <v>3360</v>
      </c>
      <c r="AD28" s="125">
        <f t="shared" si="4"/>
        <v>4800</v>
      </c>
      <c r="AE28" s="125">
        <f t="shared" si="4"/>
        <v>5280</v>
      </c>
      <c r="AF28" s="125">
        <f t="shared" si="4"/>
        <v>5760</v>
      </c>
      <c r="AG28" s="125">
        <f t="shared" si="4"/>
        <v>5280</v>
      </c>
      <c r="AH28" s="125">
        <f t="shared" si="4"/>
        <v>4800</v>
      </c>
      <c r="AI28" s="125">
        <f t="shared" si="4"/>
        <v>4320</v>
      </c>
      <c r="AJ28" s="125">
        <f t="shared" si="4"/>
        <v>4320</v>
      </c>
      <c r="AK28" s="125">
        <f t="shared" si="4"/>
        <v>4800</v>
      </c>
      <c r="AL28" s="125">
        <f t="shared" si="4"/>
        <v>4800</v>
      </c>
      <c r="AM28" s="125">
        <f t="shared" si="4"/>
        <v>4800</v>
      </c>
      <c r="AN28" s="125">
        <f t="shared" si="4"/>
        <v>3360</v>
      </c>
      <c r="AO28" s="125">
        <f t="shared" si="4"/>
        <v>3255.3599999999997</v>
      </c>
      <c r="AP28" s="125">
        <f t="shared" si="4"/>
        <v>4169.28</v>
      </c>
      <c r="AQ28" s="125">
        <f t="shared" si="4"/>
        <v>4777.92</v>
      </c>
      <c r="AR28" s="125">
        <f t="shared" si="4"/>
        <v>6912</v>
      </c>
      <c r="AS28" s="125">
        <f t="shared" si="4"/>
        <v>6694.08</v>
      </c>
      <c r="AT28" s="125">
        <f t="shared" si="4"/>
        <v>5978.88</v>
      </c>
      <c r="AU28" s="125">
        <f t="shared" si="4"/>
        <v>4320</v>
      </c>
      <c r="AV28" s="125">
        <f t="shared" si="4"/>
        <v>5702.4</v>
      </c>
      <c r="AW28" s="125">
        <f t="shared" si="4"/>
        <v>2891.52</v>
      </c>
      <c r="AX28" s="125">
        <f t="shared" si="4"/>
        <v>216</v>
      </c>
      <c r="AY28" s="125">
        <f t="shared" si="4"/>
        <v>216</v>
      </c>
      <c r="AZ28" s="125">
        <f t="shared" si="4"/>
        <v>288</v>
      </c>
      <c r="BA28" s="125">
        <f t="shared" si="4"/>
        <v>480</v>
      </c>
      <c r="BB28" s="125">
        <f t="shared" si="4"/>
        <v>432</v>
      </c>
      <c r="BC28" s="125">
        <f t="shared" si="4"/>
        <v>258.24</v>
      </c>
      <c r="BD28" s="125">
        <f t="shared" si="4"/>
        <v>429.12</v>
      </c>
      <c r="BE28" s="125">
        <f t="shared" si="4"/>
        <v>1632</v>
      </c>
      <c r="BF28" s="125">
        <f t="shared" si="4"/>
        <v>1091.52</v>
      </c>
      <c r="BG28" s="125">
        <f t="shared" si="4"/>
        <v>1091.52</v>
      </c>
      <c r="BH28" s="125">
        <f t="shared" si="4"/>
        <v>1200</v>
      </c>
    </row>
    <row r="29" spans="1:60" ht="14.5" x14ac:dyDescent="0.35">
      <c r="A29" s="191"/>
      <c r="B29" s="191"/>
      <c r="C29" s="54" t="s">
        <v>125</v>
      </c>
      <c r="E29" s="216">
        <v>2.8400000000000002E-2</v>
      </c>
      <c r="F29" s="193">
        <f>1-E29</f>
        <v>0.97160000000000002</v>
      </c>
      <c r="G29" s="191"/>
      <c r="H29" s="125">
        <f>H14*$F29</f>
        <v>18606.14</v>
      </c>
      <c r="I29" s="125">
        <f t="shared" ref="I29:BH29" si="5">I14*$F29</f>
        <v>18491.4912</v>
      </c>
      <c r="J29" s="125">
        <f t="shared" si="5"/>
        <v>18405.018800000002</v>
      </c>
      <c r="K29" s="125">
        <f t="shared" si="5"/>
        <v>17374.1512</v>
      </c>
      <c r="L29" s="125">
        <f t="shared" si="5"/>
        <v>17472.282800000001</v>
      </c>
      <c r="M29" s="125">
        <f t="shared" si="5"/>
        <v>18898.5916</v>
      </c>
      <c r="N29" s="125">
        <f t="shared" si="5"/>
        <v>23365.036800000002</v>
      </c>
      <c r="O29" s="125">
        <f t="shared" si="5"/>
        <v>21753.152399999999</v>
      </c>
      <c r="P29" s="125">
        <f t="shared" si="5"/>
        <v>20472.583600000002</v>
      </c>
      <c r="Q29" s="125">
        <f t="shared" si="5"/>
        <v>21591.8668</v>
      </c>
      <c r="R29" s="125">
        <f t="shared" si="5"/>
        <v>22235.065999999999</v>
      </c>
      <c r="S29" s="125">
        <f t="shared" si="5"/>
        <v>22559.580399999999</v>
      </c>
      <c r="T29" s="125">
        <f t="shared" si="5"/>
        <v>21722.0612</v>
      </c>
      <c r="U29" s="125">
        <f t="shared" si="5"/>
        <v>33068.406000000003</v>
      </c>
      <c r="V29" s="125">
        <f t="shared" si="5"/>
        <v>27299.0452</v>
      </c>
      <c r="W29" s="125">
        <f t="shared" si="5"/>
        <v>31346.730800000001</v>
      </c>
      <c r="X29" s="125">
        <f t="shared" si="5"/>
        <v>31923.861199999999</v>
      </c>
      <c r="Y29" s="125">
        <f t="shared" si="5"/>
        <v>31046.506400000002</v>
      </c>
      <c r="Z29" s="125">
        <f t="shared" si="5"/>
        <v>35238.960400000004</v>
      </c>
      <c r="AA29" s="125">
        <f t="shared" si="5"/>
        <v>36746.883600000001</v>
      </c>
      <c r="AB29" s="125">
        <f t="shared" si="5"/>
        <v>35983.205999999998</v>
      </c>
      <c r="AC29" s="125">
        <f t="shared" si="5"/>
        <v>37754.432800000002</v>
      </c>
      <c r="AD29" s="125">
        <f t="shared" si="5"/>
        <v>36558.393199999999</v>
      </c>
      <c r="AE29" s="125">
        <f t="shared" si="5"/>
        <v>29091.647199999999</v>
      </c>
      <c r="AF29" s="125">
        <f t="shared" si="5"/>
        <v>24596.054</v>
      </c>
      <c r="AG29" s="125">
        <f t="shared" si="5"/>
        <v>29867.955600000001</v>
      </c>
      <c r="AH29" s="125">
        <f t="shared" si="5"/>
        <v>32473.786800000002</v>
      </c>
      <c r="AI29" s="125">
        <f t="shared" si="5"/>
        <v>31748.0016</v>
      </c>
      <c r="AJ29" s="125">
        <f t="shared" si="5"/>
        <v>33700.917600000001</v>
      </c>
      <c r="AK29" s="125">
        <f t="shared" si="5"/>
        <v>25119.7464</v>
      </c>
      <c r="AL29" s="125">
        <f t="shared" si="5"/>
        <v>24727.22</v>
      </c>
      <c r="AM29" s="125">
        <f t="shared" si="5"/>
        <v>25697.848399999999</v>
      </c>
      <c r="AN29" s="125">
        <f t="shared" si="5"/>
        <v>25715.337200000002</v>
      </c>
      <c r="AO29" s="125">
        <f t="shared" si="5"/>
        <v>29625.0556</v>
      </c>
      <c r="AP29" s="125">
        <f t="shared" si="5"/>
        <v>27052.2588</v>
      </c>
      <c r="AQ29" s="125">
        <f t="shared" si="5"/>
        <v>30891.0504</v>
      </c>
      <c r="AR29" s="125">
        <f t="shared" si="5"/>
        <v>33081.036800000002</v>
      </c>
      <c r="AS29" s="125">
        <f t="shared" si="5"/>
        <v>31790.752</v>
      </c>
      <c r="AT29" s="125">
        <f t="shared" si="5"/>
        <v>35167.061999999998</v>
      </c>
      <c r="AU29" s="125">
        <f t="shared" si="5"/>
        <v>32645.760000000002</v>
      </c>
      <c r="AV29" s="125">
        <f t="shared" si="5"/>
        <v>38433.581200000001</v>
      </c>
      <c r="AW29" s="125">
        <f t="shared" si="5"/>
        <v>40107.648000000001</v>
      </c>
      <c r="AX29" s="125">
        <f t="shared" si="5"/>
        <v>41947.858399999997</v>
      </c>
      <c r="AY29" s="125">
        <f t="shared" si="5"/>
        <v>43892.03</v>
      </c>
      <c r="AZ29" s="125">
        <f t="shared" si="5"/>
        <v>45899.355600000003</v>
      </c>
      <c r="BA29" s="125">
        <f t="shared" si="5"/>
        <v>45743.899600000004</v>
      </c>
      <c r="BB29" s="125">
        <f t="shared" si="5"/>
        <v>49080.374000000003</v>
      </c>
      <c r="BC29" s="125">
        <f t="shared" si="5"/>
        <v>50113.184800000003</v>
      </c>
      <c r="BD29" s="125">
        <f t="shared" si="5"/>
        <v>52603.395600000003</v>
      </c>
      <c r="BE29" s="125">
        <f t="shared" si="5"/>
        <v>44930.670400000003</v>
      </c>
      <c r="BF29" s="125">
        <f t="shared" si="5"/>
        <v>51717.296399999999</v>
      </c>
      <c r="BG29" s="125">
        <f t="shared" si="5"/>
        <v>47894.0504</v>
      </c>
      <c r="BH29" s="125">
        <f t="shared" si="5"/>
        <v>52294.426800000001</v>
      </c>
    </row>
    <row r="30" spans="1:60" ht="14.5" x14ac:dyDescent="0.35">
      <c r="C30" s="54" t="s">
        <v>377</v>
      </c>
      <c r="E30" s="212">
        <v>0.68</v>
      </c>
      <c r="F30" s="193">
        <f>1-E30</f>
        <v>0.31999999999999995</v>
      </c>
      <c r="G30" s="131"/>
      <c r="H30" s="125">
        <f>H15*$F30</f>
        <v>0</v>
      </c>
      <c r="I30" s="125">
        <f t="shared" ref="I30:BH30" si="6">I15*$F30</f>
        <v>0</v>
      </c>
      <c r="J30" s="125">
        <f t="shared" si="6"/>
        <v>0</v>
      </c>
      <c r="K30" s="125">
        <f t="shared" si="6"/>
        <v>0</v>
      </c>
      <c r="L30" s="125">
        <f t="shared" si="6"/>
        <v>0</v>
      </c>
      <c r="M30" s="125">
        <f t="shared" si="6"/>
        <v>0</v>
      </c>
      <c r="N30" s="125">
        <f t="shared" si="6"/>
        <v>0</v>
      </c>
      <c r="O30" s="125">
        <f t="shared" si="6"/>
        <v>0</v>
      </c>
      <c r="P30" s="125">
        <f t="shared" si="6"/>
        <v>0</v>
      </c>
      <c r="Q30" s="125">
        <f t="shared" si="6"/>
        <v>0</v>
      </c>
      <c r="R30" s="125">
        <f t="shared" si="6"/>
        <v>0</v>
      </c>
      <c r="S30" s="125">
        <f t="shared" si="6"/>
        <v>0</v>
      </c>
      <c r="T30" s="125">
        <f t="shared" si="6"/>
        <v>0</v>
      </c>
      <c r="U30" s="125">
        <f t="shared" si="6"/>
        <v>0</v>
      </c>
      <c r="V30" s="125">
        <f t="shared" si="6"/>
        <v>0</v>
      </c>
      <c r="W30" s="125">
        <f t="shared" si="6"/>
        <v>0</v>
      </c>
      <c r="X30" s="125">
        <f t="shared" si="6"/>
        <v>0</v>
      </c>
      <c r="Y30" s="125">
        <f t="shared" si="6"/>
        <v>0</v>
      </c>
      <c r="Z30" s="125">
        <f t="shared" si="6"/>
        <v>0</v>
      </c>
      <c r="AA30" s="125">
        <f t="shared" si="6"/>
        <v>0</v>
      </c>
      <c r="AB30" s="125">
        <f t="shared" si="6"/>
        <v>0</v>
      </c>
      <c r="AC30" s="125">
        <f t="shared" si="6"/>
        <v>0</v>
      </c>
      <c r="AD30" s="125">
        <f t="shared" si="6"/>
        <v>0</v>
      </c>
      <c r="AE30" s="125">
        <f t="shared" si="6"/>
        <v>0</v>
      </c>
      <c r="AF30" s="125">
        <f t="shared" si="6"/>
        <v>0</v>
      </c>
      <c r="AG30" s="125">
        <f t="shared" si="6"/>
        <v>0</v>
      </c>
      <c r="AH30" s="125">
        <f t="shared" si="6"/>
        <v>0</v>
      </c>
      <c r="AI30" s="125">
        <f t="shared" si="6"/>
        <v>0</v>
      </c>
      <c r="AJ30" s="125">
        <f t="shared" si="6"/>
        <v>0</v>
      </c>
      <c r="AK30" s="125">
        <f t="shared" si="6"/>
        <v>0</v>
      </c>
      <c r="AL30" s="125">
        <f t="shared" si="6"/>
        <v>0</v>
      </c>
      <c r="AM30" s="125">
        <f t="shared" si="6"/>
        <v>0</v>
      </c>
      <c r="AN30" s="125">
        <f t="shared" si="6"/>
        <v>0</v>
      </c>
      <c r="AO30" s="125">
        <f t="shared" si="6"/>
        <v>0</v>
      </c>
      <c r="AP30" s="125">
        <f t="shared" si="6"/>
        <v>0</v>
      </c>
      <c r="AQ30" s="125">
        <f t="shared" si="6"/>
        <v>0</v>
      </c>
      <c r="AR30" s="125">
        <f t="shared" si="6"/>
        <v>0</v>
      </c>
      <c r="AS30" s="125">
        <f t="shared" si="6"/>
        <v>0</v>
      </c>
      <c r="AT30" s="125">
        <f t="shared" si="6"/>
        <v>0</v>
      </c>
      <c r="AU30" s="125">
        <f t="shared" si="6"/>
        <v>0</v>
      </c>
      <c r="AV30" s="125">
        <f t="shared" si="6"/>
        <v>0</v>
      </c>
      <c r="AW30" s="125">
        <f t="shared" si="6"/>
        <v>0</v>
      </c>
      <c r="AX30" s="125">
        <f t="shared" si="6"/>
        <v>0</v>
      </c>
      <c r="AY30" s="125">
        <f t="shared" si="6"/>
        <v>0</v>
      </c>
      <c r="AZ30" s="125">
        <f t="shared" si="6"/>
        <v>0</v>
      </c>
      <c r="BA30" s="125">
        <f t="shared" si="6"/>
        <v>0</v>
      </c>
      <c r="BB30" s="125">
        <f t="shared" si="6"/>
        <v>0</v>
      </c>
      <c r="BC30" s="125">
        <f t="shared" si="6"/>
        <v>0</v>
      </c>
      <c r="BD30" s="125">
        <f t="shared" si="6"/>
        <v>0</v>
      </c>
      <c r="BE30" s="125">
        <f t="shared" si="6"/>
        <v>0</v>
      </c>
      <c r="BF30" s="125">
        <f t="shared" si="6"/>
        <v>0</v>
      </c>
      <c r="BG30" s="125">
        <f t="shared" si="6"/>
        <v>4.7999999999999989</v>
      </c>
      <c r="BH30" s="125">
        <f t="shared" si="6"/>
        <v>8.9599999999999991</v>
      </c>
    </row>
    <row r="31" spans="1:60" ht="14.5" x14ac:dyDescent="0.35">
      <c r="A31" s="191"/>
      <c r="B31" s="191"/>
      <c r="C31" s="54" t="s">
        <v>443</v>
      </c>
      <c r="D31" s="125" t="s">
        <v>516</v>
      </c>
      <c r="E31" s="216">
        <v>0.4</v>
      </c>
      <c r="F31" s="193">
        <f>1-E31</f>
        <v>0.6</v>
      </c>
      <c r="G31" s="191"/>
      <c r="H31" s="125">
        <f>H16*$F31</f>
        <v>0</v>
      </c>
      <c r="I31" s="125">
        <f t="shared" ref="I31:BH31" si="7">I16*$F31</f>
        <v>0</v>
      </c>
      <c r="J31" s="125">
        <f t="shared" si="7"/>
        <v>0</v>
      </c>
      <c r="K31" s="125">
        <f t="shared" si="7"/>
        <v>0</v>
      </c>
      <c r="L31" s="125">
        <f t="shared" si="7"/>
        <v>0</v>
      </c>
      <c r="M31" s="125">
        <f t="shared" si="7"/>
        <v>0</v>
      </c>
      <c r="N31" s="125">
        <f t="shared" si="7"/>
        <v>0</v>
      </c>
      <c r="O31" s="125">
        <f t="shared" si="7"/>
        <v>0</v>
      </c>
      <c r="P31" s="125">
        <f t="shared" si="7"/>
        <v>0</v>
      </c>
      <c r="Q31" s="125">
        <f t="shared" si="7"/>
        <v>0</v>
      </c>
      <c r="R31" s="125">
        <f t="shared" si="7"/>
        <v>0</v>
      </c>
      <c r="S31" s="125">
        <f t="shared" si="7"/>
        <v>0</v>
      </c>
      <c r="T31" s="125">
        <f t="shared" si="7"/>
        <v>0</v>
      </c>
      <c r="U31" s="125">
        <f t="shared" si="7"/>
        <v>0</v>
      </c>
      <c r="V31" s="125">
        <f t="shared" si="7"/>
        <v>0</v>
      </c>
      <c r="W31" s="125">
        <f t="shared" si="7"/>
        <v>0</v>
      </c>
      <c r="X31" s="125">
        <f t="shared" si="7"/>
        <v>0</v>
      </c>
      <c r="Y31" s="125">
        <f t="shared" si="7"/>
        <v>0</v>
      </c>
      <c r="Z31" s="125">
        <f t="shared" si="7"/>
        <v>0</v>
      </c>
      <c r="AA31" s="125">
        <f t="shared" si="7"/>
        <v>61.8</v>
      </c>
      <c r="AB31" s="125">
        <f t="shared" si="7"/>
        <v>0</v>
      </c>
      <c r="AC31" s="125">
        <f t="shared" si="7"/>
        <v>0</v>
      </c>
      <c r="AD31" s="125">
        <f t="shared" si="7"/>
        <v>0</v>
      </c>
      <c r="AE31" s="125">
        <f t="shared" si="7"/>
        <v>0</v>
      </c>
      <c r="AF31" s="125">
        <f t="shared" si="7"/>
        <v>0</v>
      </c>
      <c r="AG31" s="125">
        <f t="shared" si="7"/>
        <v>0</v>
      </c>
      <c r="AH31" s="125">
        <f t="shared" si="7"/>
        <v>0</v>
      </c>
      <c r="AI31" s="125">
        <f t="shared" si="7"/>
        <v>0</v>
      </c>
      <c r="AJ31" s="125">
        <f t="shared" si="7"/>
        <v>0</v>
      </c>
      <c r="AK31" s="125">
        <f t="shared" si="7"/>
        <v>0</v>
      </c>
      <c r="AL31" s="125">
        <f t="shared" si="7"/>
        <v>0</v>
      </c>
      <c r="AM31" s="125">
        <f t="shared" si="7"/>
        <v>0</v>
      </c>
      <c r="AN31" s="125">
        <f t="shared" si="7"/>
        <v>0</v>
      </c>
      <c r="AO31" s="125">
        <f t="shared" si="7"/>
        <v>0</v>
      </c>
      <c r="AP31" s="125">
        <f t="shared" si="7"/>
        <v>0</v>
      </c>
      <c r="AQ31" s="125">
        <f t="shared" si="7"/>
        <v>433.8</v>
      </c>
      <c r="AR31" s="125">
        <f t="shared" si="7"/>
        <v>0</v>
      </c>
      <c r="AS31" s="125">
        <f t="shared" si="7"/>
        <v>0</v>
      </c>
      <c r="AT31" s="125">
        <f t="shared" si="7"/>
        <v>0</v>
      </c>
      <c r="AU31" s="125">
        <f t="shared" si="7"/>
        <v>105</v>
      </c>
      <c r="AV31" s="125">
        <f t="shared" si="7"/>
        <v>0</v>
      </c>
      <c r="AW31" s="125">
        <f t="shared" si="7"/>
        <v>0</v>
      </c>
      <c r="AX31" s="125">
        <f t="shared" si="7"/>
        <v>0</v>
      </c>
      <c r="AY31" s="125">
        <f t="shared" si="7"/>
        <v>0</v>
      </c>
      <c r="AZ31" s="125">
        <f t="shared" si="7"/>
        <v>0</v>
      </c>
      <c r="BA31" s="125">
        <f t="shared" si="7"/>
        <v>0</v>
      </c>
      <c r="BB31" s="125">
        <f t="shared" si="7"/>
        <v>0</v>
      </c>
      <c r="BC31" s="125">
        <f t="shared" si="7"/>
        <v>0</v>
      </c>
      <c r="BD31" s="125">
        <f t="shared" si="7"/>
        <v>0</v>
      </c>
      <c r="BE31" s="125">
        <f t="shared" si="7"/>
        <v>0</v>
      </c>
      <c r="BF31" s="125">
        <f t="shared" si="7"/>
        <v>0</v>
      </c>
      <c r="BG31" s="125">
        <f t="shared" si="7"/>
        <v>0</v>
      </c>
      <c r="BH31" s="125">
        <f t="shared" si="7"/>
        <v>0</v>
      </c>
    </row>
    <row r="33" spans="1:60" s="62" customFormat="1" x14ac:dyDescent="0.3">
      <c r="B33" s="62" t="s">
        <v>427</v>
      </c>
      <c r="E33" s="217"/>
      <c r="H33" s="62">
        <f t="shared" ref="H33:AM33" si="8">SUM(H27:H31)</f>
        <v>19644.169999999998</v>
      </c>
      <c r="I33" s="62">
        <f t="shared" si="8"/>
        <v>21095.551200000002</v>
      </c>
      <c r="J33" s="62">
        <f t="shared" si="8"/>
        <v>20235.0488</v>
      </c>
      <c r="K33" s="62">
        <f t="shared" si="8"/>
        <v>19735.196199999998</v>
      </c>
      <c r="L33" s="62">
        <f t="shared" si="8"/>
        <v>19548.342800000002</v>
      </c>
      <c r="M33" s="62">
        <f t="shared" si="8"/>
        <v>20662.651600000001</v>
      </c>
      <c r="N33" s="62">
        <f t="shared" si="8"/>
        <v>25896.541800000003</v>
      </c>
      <c r="O33" s="62">
        <f t="shared" si="8"/>
        <v>25293.332399999999</v>
      </c>
      <c r="P33" s="62">
        <f t="shared" si="8"/>
        <v>24018.793600000001</v>
      </c>
      <c r="Q33" s="62">
        <f t="shared" si="8"/>
        <v>27010.076799999999</v>
      </c>
      <c r="R33" s="62">
        <f t="shared" si="8"/>
        <v>27461.275999999998</v>
      </c>
      <c r="S33" s="62">
        <f t="shared" si="8"/>
        <v>27293.7304</v>
      </c>
      <c r="T33" s="62">
        <f t="shared" si="8"/>
        <v>26552.211199999998</v>
      </c>
      <c r="U33" s="62">
        <f t="shared" si="8"/>
        <v>38480.586000000003</v>
      </c>
      <c r="V33" s="62">
        <f t="shared" si="8"/>
        <v>32321.195200000002</v>
      </c>
      <c r="W33" s="62">
        <f t="shared" si="8"/>
        <v>36656.880799999999</v>
      </c>
      <c r="X33" s="62">
        <f t="shared" si="8"/>
        <v>37378.011200000001</v>
      </c>
      <c r="Y33" s="62">
        <f t="shared" si="8"/>
        <v>36596.6564</v>
      </c>
      <c r="Z33" s="62">
        <f t="shared" si="8"/>
        <v>41275.140400000004</v>
      </c>
      <c r="AA33" s="62">
        <f t="shared" si="8"/>
        <v>42844.863600000004</v>
      </c>
      <c r="AB33" s="62">
        <f t="shared" si="8"/>
        <v>42067.385999999999</v>
      </c>
      <c r="AC33" s="62">
        <f t="shared" si="8"/>
        <v>44030.612800000003</v>
      </c>
      <c r="AD33" s="62">
        <f t="shared" si="8"/>
        <v>43837.146199999996</v>
      </c>
      <c r="AE33" s="62">
        <f t="shared" si="8"/>
        <v>36899.003199999999</v>
      </c>
      <c r="AF33" s="62">
        <f t="shared" si="8"/>
        <v>33029.218999999997</v>
      </c>
      <c r="AG33" s="62">
        <f t="shared" si="8"/>
        <v>38209.944600000003</v>
      </c>
      <c r="AH33" s="62">
        <f t="shared" si="8"/>
        <v>40675.996800000001</v>
      </c>
      <c r="AI33" s="62">
        <f t="shared" si="8"/>
        <v>39956.241600000001</v>
      </c>
      <c r="AJ33" s="62">
        <f t="shared" si="8"/>
        <v>41423.1276</v>
      </c>
      <c r="AK33" s="62">
        <f t="shared" si="8"/>
        <v>33807.986400000002</v>
      </c>
      <c r="AL33" s="62">
        <f t="shared" si="8"/>
        <v>33415.46</v>
      </c>
      <c r="AM33" s="62">
        <f t="shared" si="8"/>
        <v>34580.500399999997</v>
      </c>
      <c r="AN33" s="62">
        <f t="shared" ref="AN33:BH33" si="9">SUM(AN27:AN31)</f>
        <v>33352.4012</v>
      </c>
      <c r="AO33" s="62">
        <f t="shared" si="9"/>
        <v>37157.479599999999</v>
      </c>
      <c r="AP33" s="62">
        <f t="shared" si="9"/>
        <v>35498.602800000001</v>
      </c>
      <c r="AQ33" s="62">
        <f t="shared" si="9"/>
        <v>40963.070400000004</v>
      </c>
      <c r="AR33" s="62">
        <f t="shared" si="9"/>
        <v>45825.396800000002</v>
      </c>
      <c r="AS33" s="62">
        <f t="shared" si="9"/>
        <v>45289.252</v>
      </c>
      <c r="AT33" s="62">
        <f t="shared" si="9"/>
        <v>48922.421999999999</v>
      </c>
      <c r="AU33" s="62">
        <f t="shared" si="9"/>
        <v>45819.3</v>
      </c>
      <c r="AV33" s="62">
        <f t="shared" si="9"/>
        <v>51912.461199999998</v>
      </c>
      <c r="AW33" s="62">
        <f t="shared" si="9"/>
        <v>50775.648000000001</v>
      </c>
      <c r="AX33" s="62">
        <f t="shared" si="9"/>
        <v>49940.338399999993</v>
      </c>
      <c r="AY33" s="62">
        <f t="shared" si="9"/>
        <v>51884.509999999995</v>
      </c>
      <c r="AZ33" s="62">
        <f t="shared" si="9"/>
        <v>53963.835600000006</v>
      </c>
      <c r="BA33" s="62">
        <f t="shared" si="9"/>
        <v>54000.3796</v>
      </c>
      <c r="BB33" s="62">
        <f t="shared" si="9"/>
        <v>57288.854000000007</v>
      </c>
      <c r="BC33" s="62">
        <f t="shared" si="9"/>
        <v>58245.110800000002</v>
      </c>
      <c r="BD33" s="62">
        <f t="shared" si="9"/>
        <v>60808.995600000002</v>
      </c>
      <c r="BE33" s="62">
        <f t="shared" si="9"/>
        <v>54484.959400000007</v>
      </c>
      <c r="BF33" s="62">
        <f t="shared" si="9"/>
        <v>60828.311399999999</v>
      </c>
      <c r="BG33" s="62">
        <f t="shared" si="9"/>
        <v>56766.850400000003</v>
      </c>
      <c r="BH33" s="62">
        <f t="shared" si="9"/>
        <v>61279.866799999996</v>
      </c>
    </row>
    <row r="34" spans="1:60" x14ac:dyDescent="0.3">
      <c r="A34" s="62"/>
    </row>
    <row r="35" spans="1:60" s="62" customFormat="1" x14ac:dyDescent="0.3">
      <c r="B35" s="62" t="s">
        <v>426</v>
      </c>
      <c r="E35" s="217"/>
      <c r="F35" s="194">
        <v>0.5</v>
      </c>
      <c r="H35" s="62">
        <f>H33*$F35</f>
        <v>9822.0849999999991</v>
      </c>
      <c r="I35" s="62">
        <f t="shared" ref="I35:BH35" si="10">I33*$F35</f>
        <v>10547.775600000001</v>
      </c>
      <c r="J35" s="62">
        <f t="shared" si="10"/>
        <v>10117.5244</v>
      </c>
      <c r="K35" s="62">
        <f t="shared" si="10"/>
        <v>9867.5980999999992</v>
      </c>
      <c r="L35" s="62">
        <f t="shared" si="10"/>
        <v>9774.1714000000011</v>
      </c>
      <c r="M35" s="62">
        <f t="shared" si="10"/>
        <v>10331.325800000001</v>
      </c>
      <c r="N35" s="62">
        <f t="shared" si="10"/>
        <v>12948.270900000001</v>
      </c>
      <c r="O35" s="62">
        <f t="shared" si="10"/>
        <v>12646.6662</v>
      </c>
      <c r="P35" s="62">
        <f t="shared" si="10"/>
        <v>12009.3968</v>
      </c>
      <c r="Q35" s="62">
        <f t="shared" si="10"/>
        <v>13505.038399999999</v>
      </c>
      <c r="R35" s="62">
        <f t="shared" si="10"/>
        <v>13730.637999999999</v>
      </c>
      <c r="S35" s="62">
        <f t="shared" si="10"/>
        <v>13646.8652</v>
      </c>
      <c r="T35" s="62">
        <f t="shared" si="10"/>
        <v>13276.105599999999</v>
      </c>
      <c r="U35" s="62">
        <f t="shared" si="10"/>
        <v>19240.293000000001</v>
      </c>
      <c r="V35" s="62">
        <f t="shared" si="10"/>
        <v>16160.597600000001</v>
      </c>
      <c r="W35" s="62">
        <f t="shared" si="10"/>
        <v>18328.440399999999</v>
      </c>
      <c r="X35" s="62">
        <f t="shared" si="10"/>
        <v>18689.0056</v>
      </c>
      <c r="Y35" s="62">
        <f t="shared" si="10"/>
        <v>18298.3282</v>
      </c>
      <c r="Z35" s="62">
        <f t="shared" si="10"/>
        <v>20637.570200000002</v>
      </c>
      <c r="AA35" s="62">
        <f t="shared" si="10"/>
        <v>21422.431800000002</v>
      </c>
      <c r="AB35" s="62">
        <f t="shared" si="10"/>
        <v>21033.692999999999</v>
      </c>
      <c r="AC35" s="62">
        <f t="shared" si="10"/>
        <v>22015.306400000001</v>
      </c>
      <c r="AD35" s="62">
        <f t="shared" si="10"/>
        <v>21918.573099999998</v>
      </c>
      <c r="AE35" s="62">
        <f t="shared" si="10"/>
        <v>18449.5016</v>
      </c>
      <c r="AF35" s="62">
        <f t="shared" si="10"/>
        <v>16514.609499999999</v>
      </c>
      <c r="AG35" s="62">
        <f t="shared" si="10"/>
        <v>19104.972300000001</v>
      </c>
      <c r="AH35" s="62">
        <f t="shared" si="10"/>
        <v>20337.9984</v>
      </c>
      <c r="AI35" s="62">
        <f t="shared" si="10"/>
        <v>19978.120800000001</v>
      </c>
      <c r="AJ35" s="62">
        <f t="shared" si="10"/>
        <v>20711.5638</v>
      </c>
      <c r="AK35" s="62">
        <f t="shared" si="10"/>
        <v>16903.993200000001</v>
      </c>
      <c r="AL35" s="62">
        <f t="shared" si="10"/>
        <v>16707.73</v>
      </c>
      <c r="AM35" s="62">
        <f t="shared" si="10"/>
        <v>17290.250199999999</v>
      </c>
      <c r="AN35" s="62">
        <f t="shared" si="10"/>
        <v>16676.2006</v>
      </c>
      <c r="AO35" s="62">
        <f t="shared" si="10"/>
        <v>18578.739799999999</v>
      </c>
      <c r="AP35" s="62">
        <f t="shared" si="10"/>
        <v>17749.3014</v>
      </c>
      <c r="AQ35" s="62">
        <f t="shared" si="10"/>
        <v>20481.535200000002</v>
      </c>
      <c r="AR35" s="62">
        <f t="shared" si="10"/>
        <v>22912.698400000001</v>
      </c>
      <c r="AS35" s="62">
        <f t="shared" si="10"/>
        <v>22644.626</v>
      </c>
      <c r="AT35" s="62">
        <f t="shared" si="10"/>
        <v>24461.210999999999</v>
      </c>
      <c r="AU35" s="62">
        <f t="shared" si="10"/>
        <v>22909.65</v>
      </c>
      <c r="AV35" s="62">
        <f t="shared" si="10"/>
        <v>25956.230599999999</v>
      </c>
      <c r="AW35" s="62">
        <f t="shared" si="10"/>
        <v>25387.824000000001</v>
      </c>
      <c r="AX35" s="62">
        <f t="shared" si="10"/>
        <v>24970.169199999997</v>
      </c>
      <c r="AY35" s="62">
        <f t="shared" si="10"/>
        <v>25942.254999999997</v>
      </c>
      <c r="AZ35" s="62">
        <f t="shared" si="10"/>
        <v>26981.917800000003</v>
      </c>
      <c r="BA35" s="62">
        <f t="shared" si="10"/>
        <v>27000.1898</v>
      </c>
      <c r="BB35" s="62">
        <f t="shared" si="10"/>
        <v>28644.427000000003</v>
      </c>
      <c r="BC35" s="62">
        <f t="shared" si="10"/>
        <v>29122.555400000001</v>
      </c>
      <c r="BD35" s="62">
        <f t="shared" si="10"/>
        <v>30404.497800000001</v>
      </c>
      <c r="BE35" s="62">
        <f t="shared" si="10"/>
        <v>27242.479700000004</v>
      </c>
      <c r="BF35" s="62">
        <f t="shared" si="10"/>
        <v>30414.155699999999</v>
      </c>
      <c r="BG35" s="62">
        <f t="shared" si="10"/>
        <v>28383.425200000001</v>
      </c>
      <c r="BH35" s="62">
        <f t="shared" si="10"/>
        <v>30639.933399999998</v>
      </c>
    </row>
    <row r="36" spans="1:60" s="121" customFormat="1" x14ac:dyDescent="0.3">
      <c r="E36" s="9"/>
    </row>
    <row r="42" spans="1:60" ht="14.5" x14ac:dyDescent="0.35">
      <c r="D42" s="56"/>
      <c r="E42" s="56"/>
      <c r="F42" s="56"/>
    </row>
    <row r="43" spans="1:60" ht="14.5" x14ac:dyDescent="0.35">
      <c r="D43" s="56"/>
      <c r="E43" s="56"/>
      <c r="F43" s="155"/>
    </row>
    <row r="44" spans="1:60" ht="14.5" x14ac:dyDescent="0.35">
      <c r="D44" s="56"/>
      <c r="E44" s="56"/>
      <c r="F44" s="155"/>
    </row>
    <row r="45" spans="1:60" ht="14.5" x14ac:dyDescent="0.35">
      <c r="D45" s="56"/>
      <c r="E45" s="56"/>
      <c r="F45" s="56"/>
    </row>
    <row r="46" spans="1:60" ht="14.5" x14ac:dyDescent="0.35">
      <c r="D46" s="56"/>
      <c r="E46" s="56"/>
      <c r="F46" s="155"/>
    </row>
    <row r="47" spans="1:60" ht="14.5" x14ac:dyDescent="0.35">
      <c r="D47" s="56"/>
      <c r="E47" s="56"/>
      <c r="F47" s="155"/>
    </row>
    <row r="48" spans="1:60" ht="14.5" x14ac:dyDescent="0.35">
      <c r="D48" s="56"/>
      <c r="E48" s="56"/>
      <c r="F48" s="155"/>
    </row>
    <row r="49" spans="4:6" ht="14.5" x14ac:dyDescent="0.35">
      <c r="D49" s="56"/>
      <c r="E49" s="56"/>
      <c r="F49" s="155"/>
    </row>
    <row r="50" spans="4:6" ht="14.5" x14ac:dyDescent="0.35">
      <c r="D50" s="56"/>
      <c r="E50" s="56"/>
      <c r="F50" s="155"/>
    </row>
    <row r="51" spans="4:6" ht="14.5" x14ac:dyDescent="0.35">
      <c r="D51" s="56"/>
      <c r="E51" s="56"/>
      <c r="F51" s="155"/>
    </row>
    <row r="52" spans="4:6" ht="14.5" x14ac:dyDescent="0.35">
      <c r="D52" s="27"/>
      <c r="E52" s="27"/>
      <c r="F52" s="154"/>
    </row>
    <row r="53" spans="4:6" ht="14.5" x14ac:dyDescent="0.35">
      <c r="D53" s="56"/>
      <c r="E53" s="56"/>
      <c r="F53" s="155"/>
    </row>
    <row r="54" spans="4:6" ht="14.5" x14ac:dyDescent="0.35">
      <c r="D54" s="27"/>
      <c r="E54" s="27"/>
      <c r="F54" s="154"/>
    </row>
    <row r="55" spans="4:6" ht="14.5" x14ac:dyDescent="0.35">
      <c r="D55" s="56"/>
      <c r="E55" s="56"/>
      <c r="F55" s="155"/>
    </row>
    <row r="56" spans="4:6" ht="14.5" x14ac:dyDescent="0.35">
      <c r="D56" s="56"/>
      <c r="E56" s="56"/>
      <c r="F56" s="155"/>
    </row>
    <row r="57" spans="4:6" ht="14.5" x14ac:dyDescent="0.35">
      <c r="D57" s="56"/>
      <c r="E57" s="56"/>
      <c r="F57" s="155"/>
    </row>
    <row r="58" spans="4:6" ht="14.5" x14ac:dyDescent="0.35">
      <c r="D58" s="56"/>
      <c r="E58" s="56"/>
      <c r="F58" s="155"/>
    </row>
    <row r="59" spans="4:6" ht="14.5" x14ac:dyDescent="0.35">
      <c r="D59" s="56"/>
      <c r="E59" s="56"/>
      <c r="F59" s="155"/>
    </row>
  </sheetData>
  <pageMargins left="0.7" right="0.7" top="0.75" bottom="0.75" header="0.3" footer="0.3"/>
  <pageSetup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9332-6DEE-46FB-B048-052560DA08E3}">
  <sheetPr>
    <tabColor theme="9" tint="0.59999389629810485"/>
  </sheetPr>
  <dimension ref="A1:BN31"/>
  <sheetViews>
    <sheetView zoomScale="85" zoomScaleNormal="85" workbookViewId="0">
      <pane xSplit="7" ySplit="5" topLeftCell="BA6" activePane="bottomRight" state="frozen"/>
      <selection activeCell="A58" sqref="A58:B67"/>
      <selection pane="topRight" activeCell="A58" sqref="A58:B67"/>
      <selection pane="bottomLeft" activeCell="A58" sqref="A58:B67"/>
      <selection pane="bottomRight" activeCell="G33" sqref="G33"/>
    </sheetView>
  </sheetViews>
  <sheetFormatPr defaultRowHeight="14.5" x14ac:dyDescent="0.35"/>
  <cols>
    <col min="1" max="3" width="8.7265625" style="54"/>
    <col min="4" max="4" width="17.26953125" style="54" bestFit="1" customWidth="1"/>
    <col min="5" max="5" width="10.90625" style="54" bestFit="1" customWidth="1"/>
    <col min="6" max="6" width="27.26953125" style="54" bestFit="1" customWidth="1"/>
    <col min="7" max="7" width="12.26953125" style="54" customWidth="1"/>
    <col min="8" max="64" width="11.6328125" style="54" customWidth="1"/>
    <col min="65" max="66" width="12.453125" style="54" bestFit="1" customWidth="1"/>
    <col min="67" max="16384" width="8.7265625" style="54"/>
  </cols>
  <sheetData>
    <row r="1" spans="1:66" ht="15.5" x14ac:dyDescent="0.35">
      <c r="A1" s="119" t="s">
        <v>413</v>
      </c>
      <c r="C1" s="121"/>
    </row>
    <row r="2" spans="1:66" ht="15.5" x14ac:dyDescent="0.35">
      <c r="A2" s="119"/>
      <c r="C2" s="121"/>
    </row>
    <row r="3" spans="1:66" ht="15.5" x14ac:dyDescent="0.35">
      <c r="A3" s="50" t="s">
        <v>412</v>
      </c>
      <c r="C3" s="121"/>
    </row>
    <row r="4" spans="1:66" ht="15.5" x14ac:dyDescent="0.35">
      <c r="A4" s="50" t="s">
        <v>414</v>
      </c>
      <c r="C4" s="121"/>
    </row>
    <row r="5" spans="1:66" s="93" customFormat="1" x14ac:dyDescent="0.35">
      <c r="C5" s="131"/>
      <c r="H5" s="30" t="s">
        <v>143</v>
      </c>
      <c r="I5" s="30" t="s">
        <v>144</v>
      </c>
      <c r="J5" s="30" t="s">
        <v>145</v>
      </c>
      <c r="K5" s="30" t="s">
        <v>146</v>
      </c>
      <c r="L5" s="30" t="s">
        <v>147</v>
      </c>
      <c r="M5" s="30" t="s">
        <v>148</v>
      </c>
      <c r="N5" s="30" t="s">
        <v>149</v>
      </c>
      <c r="O5" s="30" t="s">
        <v>150</v>
      </c>
      <c r="P5" s="30" t="s">
        <v>151</v>
      </c>
      <c r="Q5" s="30" t="s">
        <v>152</v>
      </c>
      <c r="R5" s="30" t="s">
        <v>153</v>
      </c>
      <c r="S5" s="30" t="s">
        <v>154</v>
      </c>
      <c r="T5" s="30" t="s">
        <v>155</v>
      </c>
      <c r="U5" s="30" t="s">
        <v>156</v>
      </c>
      <c r="V5" s="30" t="s">
        <v>157</v>
      </c>
      <c r="W5" s="30" t="s">
        <v>158</v>
      </c>
      <c r="X5" s="30" t="s">
        <v>159</v>
      </c>
      <c r="Y5" s="30" t="s">
        <v>160</v>
      </c>
      <c r="Z5" s="30" t="s">
        <v>161</v>
      </c>
      <c r="AA5" s="30" t="s">
        <v>162</v>
      </c>
      <c r="AB5" s="30" t="s">
        <v>163</v>
      </c>
      <c r="AC5" s="30" t="s">
        <v>164</v>
      </c>
      <c r="AD5" s="30" t="s">
        <v>165</v>
      </c>
      <c r="AE5" s="30" t="s">
        <v>166</v>
      </c>
      <c r="AF5" s="30" t="s">
        <v>167</v>
      </c>
      <c r="AG5" s="30" t="s">
        <v>168</v>
      </c>
      <c r="AH5" s="30" t="s">
        <v>169</v>
      </c>
      <c r="AI5" s="30" t="s">
        <v>170</v>
      </c>
      <c r="AJ5" s="30" t="s">
        <v>171</v>
      </c>
      <c r="AK5" s="30" t="s">
        <v>172</v>
      </c>
      <c r="AL5" s="30" t="s">
        <v>11</v>
      </c>
      <c r="AM5" s="30" t="s">
        <v>12</v>
      </c>
      <c r="AN5" s="30" t="s">
        <v>13</v>
      </c>
      <c r="AO5" s="30" t="s">
        <v>14</v>
      </c>
      <c r="AP5" s="30" t="s">
        <v>15</v>
      </c>
      <c r="AQ5" s="30" t="s">
        <v>16</v>
      </c>
      <c r="AR5" s="30" t="s">
        <v>17</v>
      </c>
      <c r="AS5" s="30" t="s">
        <v>18</v>
      </c>
      <c r="AT5" s="30" t="s">
        <v>19</v>
      </c>
      <c r="AU5" s="30" t="s">
        <v>20</v>
      </c>
      <c r="AV5" s="30" t="s">
        <v>21</v>
      </c>
      <c r="AW5" s="30" t="s">
        <v>22</v>
      </c>
      <c r="AX5" s="30" t="s">
        <v>23</v>
      </c>
      <c r="AY5" s="30" t="s">
        <v>24</v>
      </c>
      <c r="AZ5" s="30" t="s">
        <v>25</v>
      </c>
      <c r="BA5" s="30" t="s">
        <v>26</v>
      </c>
      <c r="BB5" s="30" t="s">
        <v>27</v>
      </c>
      <c r="BC5" s="30" t="s">
        <v>28</v>
      </c>
      <c r="BD5" s="30" t="s">
        <v>29</v>
      </c>
      <c r="BE5" s="30" t="s">
        <v>30</v>
      </c>
      <c r="BF5" s="30" t="s">
        <v>173</v>
      </c>
      <c r="BG5" s="30" t="s">
        <v>174</v>
      </c>
      <c r="BH5" s="30" t="s">
        <v>175</v>
      </c>
      <c r="BI5" s="30" t="s">
        <v>176</v>
      </c>
      <c r="BJ5" s="30" t="s">
        <v>177</v>
      </c>
      <c r="BK5" s="30" t="s">
        <v>178</v>
      </c>
      <c r="BL5" s="30" t="s">
        <v>179</v>
      </c>
      <c r="BM5" s="30" t="s">
        <v>180</v>
      </c>
      <c r="BN5" s="30" t="s">
        <v>181</v>
      </c>
    </row>
    <row r="6" spans="1:66" s="93" customFormat="1" x14ac:dyDescent="0.35">
      <c r="A6" s="177" t="s">
        <v>349</v>
      </c>
      <c r="C6" s="131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</row>
    <row r="7" spans="1:66" s="26" customFormat="1" x14ac:dyDescent="0.35">
      <c r="A7" s="125"/>
      <c r="C7" s="125"/>
      <c r="E7" s="69"/>
    </row>
    <row r="8" spans="1:66" s="60" customFormat="1" x14ac:dyDescent="0.35">
      <c r="A8" s="138" t="s">
        <v>369</v>
      </c>
      <c r="E8" s="150"/>
    </row>
    <row r="9" spans="1:66" s="26" customFormat="1" ht="59.5" customHeight="1" x14ac:dyDescent="0.35">
      <c r="A9" s="127" t="s">
        <v>367</v>
      </c>
      <c r="C9" s="121"/>
      <c r="D9" s="170" t="s">
        <v>381</v>
      </c>
      <c r="E9" s="69" t="s">
        <v>380</v>
      </c>
    </row>
    <row r="10" spans="1:66" x14ac:dyDescent="0.35">
      <c r="A10" s="121"/>
      <c r="B10" s="8" t="s">
        <v>32</v>
      </c>
      <c r="D10" s="141">
        <v>9</v>
      </c>
      <c r="E10" s="51">
        <v>0.5</v>
      </c>
      <c r="F10" s="132"/>
      <c r="G10" s="132"/>
      <c r="H10" s="26">
        <f>'CAR FAO - Data, Livestock'!E3*$D10*$E10</f>
        <v>2025</v>
      </c>
      <c r="I10" s="26">
        <f>'CAR FAO - Data, Livestock'!F3*$D10*$E10</f>
        <v>2430</v>
      </c>
      <c r="J10" s="26">
        <f>'CAR FAO - Data, Livestock'!G3*$D10*$E10</f>
        <v>2700</v>
      </c>
      <c r="K10" s="26">
        <f>'CAR FAO - Data, Livestock'!H3*$D10*$E10</f>
        <v>3375</v>
      </c>
      <c r="L10" s="26">
        <f>'CAR FAO - Data, Livestock'!I3*$D10*$E10</f>
        <v>4050</v>
      </c>
      <c r="M10" s="26">
        <f>'CAR FAO - Data, Livestock'!J3*$D10*$E10</f>
        <v>5575.5</v>
      </c>
      <c r="N10" s="26">
        <f>'CAR FAO - Data, Livestock'!K3*$D10*$E10</f>
        <v>5940</v>
      </c>
      <c r="O10" s="26">
        <f>'CAR FAO - Data, Livestock'!L3*$D10*$E10</f>
        <v>6169.5</v>
      </c>
      <c r="P10" s="26">
        <f>'CAR FAO - Data, Livestock'!M3*$D10*$E10</f>
        <v>6318</v>
      </c>
      <c r="Q10" s="26">
        <f>'CAR FAO - Data, Livestock'!N3*$D10*$E10</f>
        <v>6682.5</v>
      </c>
      <c r="R10" s="26">
        <f>'CAR FAO - Data, Livestock'!O3*$D10*$E10</f>
        <v>6979.5</v>
      </c>
      <c r="S10" s="26">
        <f>'CAR FAO - Data, Livestock'!P3*$D10*$E10</f>
        <v>7209</v>
      </c>
      <c r="T10" s="26">
        <f>'CAR FAO - Data, Livestock'!Q3*$D10*$E10</f>
        <v>7425</v>
      </c>
      <c r="U10" s="26">
        <f>'CAR FAO - Data, Livestock'!R3*$D10*$E10</f>
        <v>7614</v>
      </c>
      <c r="V10" s="26">
        <f>'CAR FAO - Data, Livestock'!S3*$D10*$E10</f>
        <v>13500</v>
      </c>
      <c r="W10" s="26">
        <f>'CAR FAO - Data, Livestock'!T3*$D10*$E10</f>
        <v>17550</v>
      </c>
      <c r="X10" s="26">
        <f>'CAR FAO - Data, Livestock'!U3*$D10*$E10</f>
        <v>17550</v>
      </c>
      <c r="Y10" s="26">
        <f>'CAR FAO - Data, Livestock'!V3*$D10*$E10</f>
        <v>20250</v>
      </c>
      <c r="Z10" s="26">
        <f>'CAR FAO - Data, Livestock'!W3*$D10*$E10</f>
        <v>20250</v>
      </c>
      <c r="AA10" s="26">
        <f>'CAR FAO - Data, Livestock'!X3*$D10*$E10</f>
        <v>20250</v>
      </c>
      <c r="AB10" s="26">
        <f>'CAR FAO - Data, Livestock'!Y3*$D10*$E10</f>
        <v>25650</v>
      </c>
      <c r="AC10" s="26">
        <f>'CAR FAO - Data, Livestock'!Z3*$D10*$E10</f>
        <v>25650</v>
      </c>
      <c r="AD10" s="26">
        <f>'CAR FAO - Data, Livestock'!AA3*$D10*$E10</f>
        <v>26550</v>
      </c>
      <c r="AE10" s="26">
        <f>'CAR FAO - Data, Livestock'!AB3*$D10*$E10</f>
        <v>27450</v>
      </c>
      <c r="AF10" s="26">
        <f>'CAR FAO - Data, Livestock'!AC3*$D10*$E10</f>
        <v>27900</v>
      </c>
      <c r="AG10" s="26">
        <f>'CAR FAO - Data, Livestock'!AD3*$D10*$E10</f>
        <v>29250</v>
      </c>
      <c r="AH10" s="26">
        <f>'CAR FAO - Data, Livestock'!AE3*$D10*$E10</f>
        <v>30915</v>
      </c>
      <c r="AI10" s="26">
        <f>'CAR FAO - Data, Livestock'!AF3*$D10*$E10</f>
        <v>31860</v>
      </c>
      <c r="AJ10" s="26">
        <f>'CAR FAO - Data, Livestock'!AG3*$D10*$E10</f>
        <v>32805</v>
      </c>
      <c r="AK10" s="26">
        <f>'CAR FAO - Data, Livestock'!AH3*$D10*$E10</f>
        <v>35775</v>
      </c>
      <c r="AL10" s="26">
        <f>'CAR FAO - Data, Livestock'!AI3*$D10*$E10</f>
        <v>36000</v>
      </c>
      <c r="AM10" s="26">
        <f>'CAR FAO - Data, Livestock'!AJ3*$D10*$E10</f>
        <v>36450</v>
      </c>
      <c r="AN10" s="26">
        <f>'CAR FAO - Data, Livestock'!AK3*$D10*$E10</f>
        <v>39150</v>
      </c>
      <c r="AO10" s="26">
        <f>'CAR FAO - Data, Livestock'!AL3*$D10*$E10</f>
        <v>41850</v>
      </c>
      <c r="AP10" s="26">
        <f>'CAR FAO - Data, Livestock'!AM3*$D10*$E10</f>
        <v>44550</v>
      </c>
      <c r="AQ10" s="26">
        <f>'CAR FAO - Data, Livestock'!AN3*$D10*$E10</f>
        <v>50935.5</v>
      </c>
      <c r="AR10" s="26">
        <f>'CAR FAO - Data, Livestock'!AO3*$D10*$E10</f>
        <v>53100</v>
      </c>
      <c r="AS10" s="26">
        <f>'CAR FAO - Data, Livestock'!AP3*$D10*$E10</f>
        <v>53550</v>
      </c>
      <c r="AT10" s="26">
        <f>'CAR FAO - Data, Livestock'!AQ3*$D10*$E10</f>
        <v>54000</v>
      </c>
      <c r="AU10" s="26">
        <f>'CAR FAO - Data, Livestock'!AR3*$D10*$E10</f>
        <v>54000</v>
      </c>
      <c r="AV10" s="26">
        <f>'CAR FAO - Data, Livestock'!AS3*$D10*$E10</f>
        <v>56250</v>
      </c>
      <c r="AW10" s="26">
        <f>'CAR FAO - Data, Livestock'!AT3*$D10*$E10</f>
        <v>56250</v>
      </c>
      <c r="AX10" s="26">
        <f>'CAR FAO - Data, Livestock'!AU3*$D10*$E10</f>
        <v>58050</v>
      </c>
      <c r="AY10" s="26">
        <f>'CAR FAO - Data, Livestock'!AV3*$D10*$E10</f>
        <v>60750</v>
      </c>
      <c r="AZ10" s="26">
        <f>'CAR FAO - Data, Livestock'!AW3*$D10*$E10</f>
        <v>60120</v>
      </c>
      <c r="BA10" s="26">
        <f>'CAR FAO - Data, Livestock'!AX3*$D10*$E10</f>
        <v>59593.5</v>
      </c>
      <c r="BB10" s="26">
        <f>'CAR FAO - Data, Livestock'!AY3*$D10*$E10</f>
        <v>59400</v>
      </c>
      <c r="BC10" s="26">
        <f>'CAR FAO - Data, Livestock'!AZ3*$D10*$E10</f>
        <v>76275</v>
      </c>
      <c r="BD10" s="26">
        <f>'CAR FAO - Data, Livestock'!BA3*$D10*$E10</f>
        <v>79425</v>
      </c>
      <c r="BE10" s="26">
        <f>'CAR FAO - Data, Livestock'!BB3*$D10*$E10</f>
        <v>84285</v>
      </c>
      <c r="BF10" s="26">
        <f>'CAR FAO - Data, Livestock'!BC3*$D10*$E10</f>
        <v>81832.5</v>
      </c>
      <c r="BG10" s="26">
        <f>'CAR FAO - Data, Livestock'!BD3*$D10*$E10</f>
        <v>73575</v>
      </c>
      <c r="BH10" s="26">
        <f>'CAR FAO - Data, Livestock'!BE3*$D10*$E10</f>
        <v>76500</v>
      </c>
      <c r="BI10" s="26">
        <f>'CAR FAO - Data, Livestock'!BF3*$D10*$E10</f>
        <v>82647</v>
      </c>
      <c r="BJ10" s="26">
        <f>'CAR FAO - Data, Livestock'!BG3*$D10*$E10</f>
        <v>81040.5</v>
      </c>
      <c r="BK10" s="26">
        <f>'CAR FAO - Data, Livestock'!BH3*$D10*$E10</f>
        <v>88312.5</v>
      </c>
      <c r="BL10" s="26">
        <f>'CAR FAO - Data, Livestock'!BI3*$D10*$E10</f>
        <v>88348.5</v>
      </c>
      <c r="BM10" s="26">
        <f>'CAR FAO - Data, Livestock'!BJ3*$D10*$E10</f>
        <v>90216</v>
      </c>
      <c r="BN10" s="26">
        <f>'CAR FAO - Data, Livestock'!BK3*$D10*$E10</f>
        <v>92160</v>
      </c>
    </row>
    <row r="11" spans="1:66" x14ac:dyDescent="0.35">
      <c r="A11" s="121"/>
      <c r="B11" s="8" t="s">
        <v>33</v>
      </c>
      <c r="D11" s="141">
        <v>3.6</v>
      </c>
      <c r="E11" s="51">
        <v>0.5</v>
      </c>
      <c r="F11" s="132"/>
      <c r="G11" s="132"/>
      <c r="H11" s="26">
        <f>'CAR FAO - Data, Livestock'!E4*$D11*$E11</f>
        <v>900</v>
      </c>
      <c r="I11" s="26">
        <f>'CAR FAO - Data, Livestock'!F4*$D11*$E11</f>
        <v>1008</v>
      </c>
      <c r="J11" s="26">
        <f>'CAR FAO - Data, Livestock'!G4*$D11*$E11</f>
        <v>1071</v>
      </c>
      <c r="K11" s="26">
        <f>'CAR FAO - Data, Livestock'!H4*$D11*$E11</f>
        <v>1134</v>
      </c>
      <c r="L11" s="26">
        <f>'CAR FAO - Data, Livestock'!I4*$D11*$E11</f>
        <v>1197</v>
      </c>
      <c r="M11" s="26">
        <f>'CAR FAO - Data, Livestock'!J4*$D11*$E11</f>
        <v>1234.8</v>
      </c>
      <c r="N11" s="26">
        <f>'CAR FAO - Data, Livestock'!K4*$D11*$E11</f>
        <v>1260</v>
      </c>
      <c r="O11" s="26">
        <f>'CAR FAO - Data, Livestock'!L4*$D11*$E11</f>
        <v>1260</v>
      </c>
      <c r="P11" s="26">
        <f>'CAR FAO - Data, Livestock'!M4*$D11*$E11</f>
        <v>1323</v>
      </c>
      <c r="Q11" s="26">
        <f>'CAR FAO - Data, Livestock'!N4*$D11*$E11</f>
        <v>1348.2</v>
      </c>
      <c r="R11" s="26">
        <f>'CAR FAO - Data, Livestock'!O4*$D11*$E11</f>
        <v>1386</v>
      </c>
      <c r="S11" s="26">
        <f>'CAR FAO - Data, Livestock'!P4*$D11*$E11</f>
        <v>1449</v>
      </c>
      <c r="T11" s="26">
        <f>'CAR FAO - Data, Livestock'!Q4*$D11*$E11</f>
        <v>1499.4</v>
      </c>
      <c r="U11" s="26">
        <f>'CAR FAO - Data, Livestock'!R4*$D11*$E11</f>
        <v>1575</v>
      </c>
      <c r="V11" s="26">
        <f>'CAR FAO - Data, Livestock'!S4*$D11*$E11</f>
        <v>1764</v>
      </c>
      <c r="W11" s="26">
        <f>'CAR FAO - Data, Livestock'!T4*$D11*$E11</f>
        <v>1890</v>
      </c>
      <c r="X11" s="26">
        <f>'CAR FAO - Data, Livestock'!U4*$D11*$E11</f>
        <v>2079</v>
      </c>
      <c r="Y11" s="26">
        <f>'CAR FAO - Data, Livestock'!V4*$D11*$E11</f>
        <v>2268</v>
      </c>
      <c r="Z11" s="26">
        <f>'CAR FAO - Data, Livestock'!W4*$D11*$E11</f>
        <v>2565</v>
      </c>
      <c r="AA11" s="26">
        <f>'CAR FAO - Data, Livestock'!X4*$D11*$E11</f>
        <v>2700</v>
      </c>
      <c r="AB11" s="26">
        <f>'CAR FAO - Data, Livestock'!Y4*$D11*$E11</f>
        <v>2970</v>
      </c>
      <c r="AC11" s="26">
        <f>'CAR FAO - Data, Livestock'!Z4*$D11*$E11</f>
        <v>3038.4</v>
      </c>
      <c r="AD11" s="26">
        <f>'CAR FAO - Data, Livestock'!AA4*$D11*$E11</f>
        <v>3105</v>
      </c>
      <c r="AE11" s="26">
        <f>'CAR FAO - Data, Livestock'!AB4*$D11*$E11</f>
        <v>3240</v>
      </c>
      <c r="AF11" s="26">
        <f>'CAR FAO - Data, Livestock'!AC4*$D11*$E11</f>
        <v>3240</v>
      </c>
      <c r="AG11" s="26">
        <f>'CAR FAO - Data, Livestock'!AD4*$D11*$E11</f>
        <v>3645</v>
      </c>
      <c r="AH11" s="26">
        <f>'CAR FAO - Data, Livestock'!AE4*$D11*$E11</f>
        <v>4095</v>
      </c>
      <c r="AI11" s="26">
        <f>'CAR FAO - Data, Livestock'!AF4*$D11*$E11</f>
        <v>4215.6000000000004</v>
      </c>
      <c r="AJ11" s="26">
        <f>'CAR FAO - Data, Livestock'!AG4*$D11*$E11</f>
        <v>4343.4000000000005</v>
      </c>
      <c r="AK11" s="26">
        <f>'CAR FAO - Data, Livestock'!AH4*$D11*$E11</f>
        <v>4492.8</v>
      </c>
      <c r="AL11" s="26">
        <f>'CAR FAO - Data, Livestock'!AI4*$D11*$E11</f>
        <v>4500</v>
      </c>
      <c r="AM11" s="26">
        <f>'CAR FAO - Data, Livestock'!AJ4*$D11*$E11</f>
        <v>4500</v>
      </c>
      <c r="AN11" s="26">
        <f>'CAR FAO - Data, Livestock'!AK4*$D11*$E11</f>
        <v>4680</v>
      </c>
      <c r="AO11" s="26">
        <f>'CAR FAO - Data, Livestock'!AL4*$D11*$E11</f>
        <v>5040</v>
      </c>
      <c r="AP11" s="26">
        <f>'CAR FAO - Data, Livestock'!AM4*$D11*$E11</f>
        <v>5220</v>
      </c>
      <c r="AQ11" s="26">
        <f>'CAR FAO - Data, Livestock'!AN4*$D11*$E11</f>
        <v>5760</v>
      </c>
      <c r="AR11" s="26">
        <f>'CAR FAO - Data, Livestock'!AO4*$D11*$E11</f>
        <v>5940</v>
      </c>
      <c r="AS11" s="26">
        <f>'CAR FAO - Data, Livestock'!AP4*$D11*$E11</f>
        <v>4860</v>
      </c>
      <c r="AT11" s="26">
        <f>'CAR FAO - Data, Livestock'!AQ4*$D11*$E11</f>
        <v>4680</v>
      </c>
      <c r="AU11" s="26">
        <f>'CAR FAO - Data, Livestock'!AR4*$D11*$E11</f>
        <v>5760</v>
      </c>
      <c r="AV11" s="26">
        <f>'CAR FAO - Data, Livestock'!AS4*$D11*$E11</f>
        <v>5940</v>
      </c>
      <c r="AW11" s="26">
        <f>'CAR FAO - Data, Livestock'!AT4*$D11*$E11</f>
        <v>7412.4000000000005</v>
      </c>
      <c r="AX11" s="26">
        <f>'CAR FAO - Data, Livestock'!AU4*$D11*$E11</f>
        <v>7560</v>
      </c>
      <c r="AY11" s="26">
        <f>'CAR FAO - Data, Livestock'!AV4*$D11*$E11</f>
        <v>7560</v>
      </c>
      <c r="AZ11" s="26">
        <f>'CAR FAO - Data, Livestock'!AW4*$D11*$E11</f>
        <v>7830</v>
      </c>
      <c r="BA11" s="26">
        <f>'CAR FAO - Data, Livestock'!AX4*$D11*$E11</f>
        <v>7920</v>
      </c>
      <c r="BB11" s="26">
        <f>'CAR FAO - Data, Livestock'!AY4*$D11*$E11</f>
        <v>9000</v>
      </c>
      <c r="BC11" s="26">
        <f>'CAR FAO - Data, Livestock'!AZ4*$D11*$E11</f>
        <v>9360</v>
      </c>
      <c r="BD11" s="26">
        <f>'CAR FAO - Data, Livestock'!BA4*$D11*$E11</f>
        <v>9900</v>
      </c>
      <c r="BE11" s="26">
        <f>'CAR FAO - Data, Livestock'!BB4*$D11*$E11</f>
        <v>10260</v>
      </c>
      <c r="BF11" s="26">
        <f>'CAR FAO - Data, Livestock'!BC4*$D11*$E11</f>
        <v>10548</v>
      </c>
      <c r="BG11" s="26">
        <f>'CAR FAO - Data, Livestock'!BD4*$D11*$E11</f>
        <v>10800</v>
      </c>
      <c r="BH11" s="26">
        <f>'CAR FAO - Data, Livestock'!BE4*$D11*$E11</f>
        <v>10800</v>
      </c>
      <c r="BI11" s="26">
        <f>'CAR FAO - Data, Livestock'!BF4*$D11*$E11</f>
        <v>10670.4</v>
      </c>
      <c r="BJ11" s="26">
        <f>'CAR FAO - Data, Livestock'!BG4*$D11*$E11</f>
        <v>10654.2</v>
      </c>
      <c r="BK11" s="26">
        <f>'CAR FAO - Data, Livestock'!BH4*$D11*$E11</f>
        <v>11736</v>
      </c>
      <c r="BL11" s="26">
        <f>'CAR FAO - Data, Livestock'!BI4*$D11*$E11</f>
        <v>11980.800000000001</v>
      </c>
      <c r="BM11" s="26">
        <f>'CAR FAO - Data, Livestock'!BJ4*$D11*$E11</f>
        <v>12310.2</v>
      </c>
      <c r="BN11" s="26">
        <f>'CAR FAO - Data, Livestock'!BK4*$D11*$E11</f>
        <v>12645</v>
      </c>
    </row>
    <row r="12" spans="1:66" x14ac:dyDescent="0.35">
      <c r="A12" s="121"/>
      <c r="B12" s="8" t="s">
        <v>34</v>
      </c>
      <c r="D12" s="143">
        <v>3</v>
      </c>
      <c r="E12" s="51">
        <v>0.5</v>
      </c>
      <c r="F12" s="132"/>
      <c r="G12" s="132"/>
      <c r="H12" s="26">
        <f>'CAR FAO - Data, Livestock'!E5*$D12*$E12</f>
        <v>870</v>
      </c>
      <c r="I12" s="26">
        <f>'CAR FAO - Data, Livestock'!F5*$D12*$E12</f>
        <v>900</v>
      </c>
      <c r="J12" s="26">
        <f>'CAR FAO - Data, Livestock'!G5*$D12*$E12</f>
        <v>975</v>
      </c>
      <c r="K12" s="26">
        <f>'CAR FAO - Data, Livestock'!H5*$D12*$E12</f>
        <v>1080</v>
      </c>
      <c r="L12" s="26">
        <f>'CAR FAO - Data, Livestock'!I5*$D12*$E12</f>
        <v>1080</v>
      </c>
      <c r="M12" s="26">
        <f>'CAR FAO - Data, Livestock'!J5*$D12*$E12</f>
        <v>975</v>
      </c>
      <c r="N12" s="26">
        <f>'CAR FAO - Data, Livestock'!K5*$D12*$E12</f>
        <v>1080</v>
      </c>
      <c r="O12" s="26">
        <f>'CAR FAO - Data, Livestock'!L5*$D12*$E12</f>
        <v>1080</v>
      </c>
      <c r="P12" s="26">
        <f>'CAR FAO - Data, Livestock'!M5*$D12*$E12</f>
        <v>1140</v>
      </c>
      <c r="Q12" s="26">
        <f>'CAR FAO - Data, Livestock'!N5*$D12*$E12</f>
        <v>1155</v>
      </c>
      <c r="R12" s="26">
        <f>'CAR FAO - Data, Livestock'!O5*$D12*$E12</f>
        <v>1185</v>
      </c>
      <c r="S12" s="26">
        <f>'CAR FAO - Data, Livestock'!P5*$D12*$E12</f>
        <v>1245</v>
      </c>
      <c r="T12" s="26">
        <f>'CAR FAO - Data, Livestock'!Q5*$D12*$E12</f>
        <v>1290</v>
      </c>
      <c r="U12" s="26">
        <f>'CAR FAO - Data, Livestock'!R5*$D12*$E12</f>
        <v>1297.5</v>
      </c>
      <c r="V12" s="26">
        <f>'CAR FAO - Data, Livestock'!S5*$D12*$E12</f>
        <v>1305</v>
      </c>
      <c r="W12" s="26">
        <f>'CAR FAO - Data, Livestock'!T5*$D12*$E12</f>
        <v>1335</v>
      </c>
      <c r="X12" s="26">
        <f>'CAR FAO - Data, Livestock'!U5*$D12*$E12</f>
        <v>1365</v>
      </c>
      <c r="Y12" s="26">
        <f>'CAR FAO - Data, Livestock'!V5*$D12*$E12</f>
        <v>1402.5</v>
      </c>
      <c r="Z12" s="26">
        <f>'CAR FAO - Data, Livestock'!W5*$D12*$E12</f>
        <v>1432.5</v>
      </c>
      <c r="AA12" s="26">
        <f>'CAR FAO - Data, Livestock'!X5*$D12*$E12</f>
        <v>1455</v>
      </c>
      <c r="AB12" s="26">
        <f>'CAR FAO - Data, Livestock'!Y5*$D12*$E12</f>
        <v>1462.5</v>
      </c>
      <c r="AC12" s="26">
        <f>'CAR FAO - Data, Livestock'!Z5*$D12*$E12</f>
        <v>1470</v>
      </c>
      <c r="AD12" s="26">
        <f>'CAR FAO - Data, Livestock'!AA5*$D12*$E12</f>
        <v>1470</v>
      </c>
      <c r="AE12" s="26">
        <f>'CAR FAO - Data, Livestock'!AB5*$D12*$E12</f>
        <v>1470</v>
      </c>
      <c r="AF12" s="26">
        <f>'CAR FAO - Data, Livestock'!AC5*$D12*$E12</f>
        <v>1485</v>
      </c>
      <c r="AG12" s="26">
        <f>'CAR FAO - Data, Livestock'!AD5*$D12*$E12</f>
        <v>1485</v>
      </c>
      <c r="AH12" s="26">
        <f>'CAR FAO - Data, Livestock'!AE5*$D12*$E12</f>
        <v>1837.5</v>
      </c>
      <c r="AI12" s="26">
        <f>'CAR FAO - Data, Livestock'!AF5*$D12*$E12</f>
        <v>1890</v>
      </c>
      <c r="AJ12" s="26">
        <f>'CAR FAO - Data, Livestock'!AG5*$D12*$E12</f>
        <v>1920</v>
      </c>
      <c r="AK12" s="26">
        <f>'CAR FAO - Data, Livestock'!AH5*$D12*$E12</f>
        <v>1995</v>
      </c>
      <c r="AL12" s="26">
        <f>'CAR FAO - Data, Livestock'!AI5*$D12*$E12</f>
        <v>2250</v>
      </c>
      <c r="AM12" s="26">
        <f>'CAR FAO - Data, Livestock'!AJ5*$D12*$E12</f>
        <v>2280</v>
      </c>
      <c r="AN12" s="26">
        <f>'CAR FAO - Data, Livestock'!AK5*$D12*$E12</f>
        <v>2625</v>
      </c>
      <c r="AO12" s="26">
        <f>'CAR FAO - Data, Livestock'!AL5*$D12*$E12</f>
        <v>2625</v>
      </c>
      <c r="AP12" s="26">
        <f>'CAR FAO - Data, Livestock'!AM5*$D12*$E12</f>
        <v>2925</v>
      </c>
      <c r="AQ12" s="26">
        <f>'CAR FAO - Data, Livestock'!AN5*$D12*$E12</f>
        <v>2925</v>
      </c>
      <c r="AR12" s="26">
        <f>'CAR FAO - Data, Livestock'!AO5*$D12*$E12</f>
        <v>3000</v>
      </c>
      <c r="AS12" s="26">
        <f>'CAR FAO - Data, Livestock'!AP5*$D12*$E12</f>
        <v>3000</v>
      </c>
      <c r="AT12" s="26">
        <f>'CAR FAO - Data, Livestock'!AQ5*$D12*$E12</f>
        <v>3000</v>
      </c>
      <c r="AU12" s="26">
        <f>'CAR FAO - Data, Livestock'!AR5*$D12*$E12</f>
        <v>3075</v>
      </c>
      <c r="AV12" s="26">
        <f>'CAR FAO - Data, Livestock'!AS5*$D12*$E12</f>
        <v>3150</v>
      </c>
      <c r="AW12" s="26">
        <f>'CAR FAO - Data, Livestock'!AT5*$D12*$E12</f>
        <v>3150</v>
      </c>
      <c r="AX12" s="26">
        <f>'CAR FAO - Data, Livestock'!AU5*$D12*$E12</f>
        <v>3150</v>
      </c>
      <c r="AY12" s="26">
        <f>'CAR FAO - Data, Livestock'!AV5*$D12*$E12</f>
        <v>3150</v>
      </c>
      <c r="AZ12" s="26">
        <f>'CAR FAO - Data, Livestock'!AW5*$D12*$E12</f>
        <v>3225</v>
      </c>
      <c r="BA12" s="26">
        <f>'CAR FAO - Data, Livestock'!AX5*$D12*$E12</f>
        <v>3525</v>
      </c>
      <c r="BB12" s="26">
        <f>'CAR FAO - Data, Livestock'!AY5*$D12*$E12</f>
        <v>3675</v>
      </c>
      <c r="BC12" s="26">
        <f>'CAR FAO - Data, Livestock'!AZ5*$D12*$E12</f>
        <v>3900</v>
      </c>
      <c r="BD12" s="26">
        <f>'CAR FAO - Data, Livestock'!BA5*$D12*$E12</f>
        <v>4050</v>
      </c>
      <c r="BE12" s="26">
        <f>'CAR FAO - Data, Livestock'!BB5*$D12*$E12</f>
        <v>4575</v>
      </c>
      <c r="BF12" s="26">
        <f>'CAR FAO - Data, Livestock'!BC5*$D12*$E12</f>
        <v>4800</v>
      </c>
      <c r="BG12" s="26">
        <f>'CAR FAO - Data, Livestock'!BD5*$D12*$E12</f>
        <v>3750</v>
      </c>
      <c r="BH12" s="26">
        <f>'CAR FAO - Data, Livestock'!BE5*$D12*$E12</f>
        <v>3900</v>
      </c>
      <c r="BI12" s="26">
        <f>'CAR FAO - Data, Livestock'!BF5*$D12*$E12</f>
        <v>3804</v>
      </c>
      <c r="BJ12" s="26">
        <f>'CAR FAO - Data, Livestock'!BG5*$D12*$E12</f>
        <v>3819</v>
      </c>
      <c r="BK12" s="26">
        <f>'CAR FAO - Data, Livestock'!BH5*$D12*$E12</f>
        <v>2991</v>
      </c>
      <c r="BL12" s="26">
        <f>'CAR FAO - Data, Livestock'!BI5*$D12*$E12</f>
        <v>4125</v>
      </c>
      <c r="BM12" s="26">
        <f>'CAR FAO - Data, Livestock'!BJ5*$D12*$E12</f>
        <v>3051</v>
      </c>
      <c r="BN12" s="26">
        <f>'CAR FAO - Data, Livestock'!BK5*$D12*$E12</f>
        <v>3600</v>
      </c>
    </row>
    <row r="13" spans="1:66" s="147" customFormat="1" x14ac:dyDescent="0.35">
      <c r="A13" s="145" t="s">
        <v>415</v>
      </c>
      <c r="B13" s="146"/>
      <c r="E13" s="148"/>
      <c r="G13" s="149"/>
      <c r="H13" s="147">
        <f>SUM(H10:H12)</f>
        <v>3795</v>
      </c>
      <c r="I13" s="147">
        <f>SUM(I10:I12)</f>
        <v>4338</v>
      </c>
      <c r="J13" s="147">
        <f t="shared" ref="J13:AM13" si="0">SUM(J10:J12)</f>
        <v>4746</v>
      </c>
      <c r="K13" s="147">
        <f t="shared" si="0"/>
        <v>5589</v>
      </c>
      <c r="L13" s="147">
        <f t="shared" si="0"/>
        <v>6327</v>
      </c>
      <c r="M13" s="147">
        <f t="shared" si="0"/>
        <v>7785.3</v>
      </c>
      <c r="N13" s="147">
        <f t="shared" si="0"/>
        <v>8280</v>
      </c>
      <c r="O13" s="147">
        <f t="shared" si="0"/>
        <v>8509.5</v>
      </c>
      <c r="P13" s="147">
        <f t="shared" si="0"/>
        <v>8781</v>
      </c>
      <c r="Q13" s="147">
        <f t="shared" si="0"/>
        <v>9185.7000000000007</v>
      </c>
      <c r="R13" s="147">
        <f t="shared" si="0"/>
        <v>9550.5</v>
      </c>
      <c r="S13" s="147">
        <f t="shared" si="0"/>
        <v>9903</v>
      </c>
      <c r="T13" s="147">
        <f t="shared" si="0"/>
        <v>10214.4</v>
      </c>
      <c r="U13" s="147">
        <f t="shared" si="0"/>
        <v>10486.5</v>
      </c>
      <c r="V13" s="147">
        <f t="shared" si="0"/>
        <v>16569</v>
      </c>
      <c r="W13" s="147">
        <f t="shared" si="0"/>
        <v>20775</v>
      </c>
      <c r="X13" s="147">
        <f t="shared" si="0"/>
        <v>20994</v>
      </c>
      <c r="Y13" s="147">
        <f t="shared" si="0"/>
        <v>23920.5</v>
      </c>
      <c r="Z13" s="147">
        <f t="shared" si="0"/>
        <v>24247.5</v>
      </c>
      <c r="AA13" s="147">
        <f t="shared" si="0"/>
        <v>24405</v>
      </c>
      <c r="AB13" s="147">
        <f t="shared" si="0"/>
        <v>30082.5</v>
      </c>
      <c r="AC13" s="147">
        <f t="shared" si="0"/>
        <v>30158.400000000001</v>
      </c>
      <c r="AD13" s="147">
        <f t="shared" si="0"/>
        <v>31125</v>
      </c>
      <c r="AE13" s="147">
        <f t="shared" si="0"/>
        <v>32160</v>
      </c>
      <c r="AF13" s="147">
        <f t="shared" si="0"/>
        <v>32625</v>
      </c>
      <c r="AG13" s="147">
        <f t="shared" si="0"/>
        <v>34380</v>
      </c>
      <c r="AH13" s="147">
        <f t="shared" si="0"/>
        <v>36847.5</v>
      </c>
      <c r="AI13" s="147">
        <f t="shared" si="0"/>
        <v>37965.599999999999</v>
      </c>
      <c r="AJ13" s="147">
        <f t="shared" si="0"/>
        <v>39068.400000000001</v>
      </c>
      <c r="AK13" s="147">
        <f t="shared" si="0"/>
        <v>42262.8</v>
      </c>
      <c r="AL13" s="147">
        <f t="shared" si="0"/>
        <v>42750</v>
      </c>
      <c r="AM13" s="147">
        <f t="shared" si="0"/>
        <v>43230</v>
      </c>
      <c r="AN13" s="147">
        <f t="shared" ref="AN13:BN13" si="1">SUM(AN10:AN12)</f>
        <v>46455</v>
      </c>
      <c r="AO13" s="147">
        <f t="shared" si="1"/>
        <v>49515</v>
      </c>
      <c r="AP13" s="147">
        <f t="shared" si="1"/>
        <v>52695</v>
      </c>
      <c r="AQ13" s="147">
        <f t="shared" si="1"/>
        <v>59620.5</v>
      </c>
      <c r="AR13" s="147">
        <f t="shared" si="1"/>
        <v>62040</v>
      </c>
      <c r="AS13" s="147">
        <f t="shared" si="1"/>
        <v>61410</v>
      </c>
      <c r="AT13" s="147">
        <f t="shared" si="1"/>
        <v>61680</v>
      </c>
      <c r="AU13" s="147">
        <f t="shared" si="1"/>
        <v>62835</v>
      </c>
      <c r="AV13" s="147">
        <f t="shared" si="1"/>
        <v>65340</v>
      </c>
      <c r="AW13" s="147">
        <f t="shared" si="1"/>
        <v>66812.399999999994</v>
      </c>
      <c r="AX13" s="147">
        <f t="shared" si="1"/>
        <v>68760</v>
      </c>
      <c r="AY13" s="147">
        <f t="shared" si="1"/>
        <v>71460</v>
      </c>
      <c r="AZ13" s="147">
        <f t="shared" si="1"/>
        <v>71175</v>
      </c>
      <c r="BA13" s="147">
        <f t="shared" si="1"/>
        <v>71038.5</v>
      </c>
      <c r="BB13" s="147">
        <f t="shared" si="1"/>
        <v>72075</v>
      </c>
      <c r="BC13" s="147">
        <f t="shared" si="1"/>
        <v>89535</v>
      </c>
      <c r="BD13" s="147">
        <f t="shared" si="1"/>
        <v>93375</v>
      </c>
      <c r="BE13" s="147">
        <f t="shared" si="1"/>
        <v>99120</v>
      </c>
      <c r="BF13" s="147">
        <f t="shared" si="1"/>
        <v>97180.5</v>
      </c>
      <c r="BG13" s="147">
        <f t="shared" si="1"/>
        <v>88125</v>
      </c>
      <c r="BH13" s="147">
        <f t="shared" si="1"/>
        <v>91200</v>
      </c>
      <c r="BI13" s="147">
        <f t="shared" si="1"/>
        <v>97121.4</v>
      </c>
      <c r="BJ13" s="147">
        <f t="shared" si="1"/>
        <v>95513.7</v>
      </c>
      <c r="BK13" s="147">
        <f t="shared" si="1"/>
        <v>103039.5</v>
      </c>
      <c r="BL13" s="147">
        <f t="shared" si="1"/>
        <v>104454.3</v>
      </c>
      <c r="BM13" s="147">
        <f t="shared" si="1"/>
        <v>105577.2</v>
      </c>
      <c r="BN13" s="147">
        <f t="shared" si="1"/>
        <v>108405</v>
      </c>
    </row>
    <row r="14" spans="1:66" ht="116" x14ac:dyDescent="0.35">
      <c r="A14" s="171" t="s">
        <v>382</v>
      </c>
      <c r="B14" s="8"/>
      <c r="D14" s="133"/>
      <c r="E14" s="93"/>
      <c r="F14" s="56"/>
      <c r="G14" s="5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66" s="26" customFormat="1" x14ac:dyDescent="0.35">
      <c r="A15" s="125"/>
      <c r="B15" s="125"/>
      <c r="D15" s="42"/>
      <c r="E15" s="120"/>
      <c r="F15" s="42"/>
    </row>
    <row r="16" spans="1:66" s="57" customFormat="1" x14ac:dyDescent="0.35">
      <c r="A16" s="130" t="s">
        <v>368</v>
      </c>
    </row>
    <row r="17" spans="1:66" x14ac:dyDescent="0.35">
      <c r="A17" s="121" t="s">
        <v>366</v>
      </c>
      <c r="B17" s="121"/>
      <c r="D17" s="93" t="s">
        <v>107</v>
      </c>
      <c r="E17" s="93" t="s">
        <v>108</v>
      </c>
      <c r="F17" s="93" t="s">
        <v>109</v>
      </c>
      <c r="G17" s="93" t="s">
        <v>86</v>
      </c>
    </row>
    <row r="18" spans="1:66" x14ac:dyDescent="0.35">
      <c r="A18" s="121"/>
      <c r="B18" s="121"/>
      <c r="D18" s="144" t="s">
        <v>363</v>
      </c>
      <c r="E18" s="144" t="s">
        <v>364</v>
      </c>
      <c r="F18" s="144"/>
      <c r="G18" s="144" t="s">
        <v>365</v>
      </c>
    </row>
    <row r="19" spans="1:66" x14ac:dyDescent="0.35">
      <c r="A19" s="121"/>
      <c r="B19" s="126" t="s">
        <v>353</v>
      </c>
      <c r="D19" s="141">
        <v>9.5</v>
      </c>
      <c r="E19" s="51" t="s">
        <v>110</v>
      </c>
      <c r="F19" s="51">
        <v>365</v>
      </c>
      <c r="G19" s="51">
        <v>0.5</v>
      </c>
      <c r="H19" s="26">
        <f>'CAR FAO - Data, Livestock'!E8*$D19/1000*$F19*$G19</f>
        <v>698701.25</v>
      </c>
      <c r="I19" s="26">
        <f>'CAR FAO - Data, Livestock'!F8*$D19/1000*$F19*$G19</f>
        <v>700435</v>
      </c>
      <c r="J19" s="26">
        <f>'CAR FAO - Data, Livestock'!G8*$D19/1000*$F19*$G19</f>
        <v>719506.25</v>
      </c>
      <c r="K19" s="26">
        <f>'CAR FAO - Data, Livestock'!H8*$D19/1000*$F19*$G19</f>
        <v>745512.5</v>
      </c>
      <c r="L19" s="26">
        <f>'CAR FAO - Data, Livestock'!I8*$D19/1000*$F19*$G19</f>
        <v>780187.5</v>
      </c>
      <c r="M19" s="26">
        <f>'CAR FAO - Data, Livestock'!J8*$D19/1000*$F19*$G19</f>
        <v>866875</v>
      </c>
      <c r="N19" s="26">
        <f>'CAR FAO - Data, Livestock'!K8*$D19/1000*$F19*$G19</f>
        <v>953562.5</v>
      </c>
      <c r="O19" s="26">
        <f>'CAR FAO - Data, Livestock'!L8*$D19/1000*$F19*$G19</f>
        <v>1040250</v>
      </c>
      <c r="P19" s="26">
        <f>'CAR FAO - Data, Livestock'!M8*$D19/1000*$F19*$G19</f>
        <v>1092262.5</v>
      </c>
      <c r="Q19" s="26">
        <f>'CAR FAO - Data, Livestock'!N8*$D19/1000*$F19*$G19</f>
        <v>1178950</v>
      </c>
      <c r="R19" s="26">
        <f>'CAR FAO - Data, Livestock'!O8*$D19/1000*$F19*$G19</f>
        <v>1248300</v>
      </c>
      <c r="S19" s="26">
        <f>'CAR FAO - Data, Livestock'!P8*$D19/1000*$F19*$G19</f>
        <v>1334987.5</v>
      </c>
      <c r="T19" s="26">
        <f>'CAR FAO - Data, Livestock'!Q8*$D19/1000*$F19*$G19</f>
        <v>1421675</v>
      </c>
      <c r="U19" s="26">
        <f>'CAR FAO - Data, Livestock'!R8*$D19/1000*$F19*$G19</f>
        <v>1491025</v>
      </c>
      <c r="V19" s="26">
        <f>'CAR FAO - Data, Livestock'!S8*$D19/1000*$F19*$G19</f>
        <v>1517031.25</v>
      </c>
      <c r="W19" s="26">
        <f>'CAR FAO - Data, Livestock'!T8*$D19/1000*$F19*$G19</f>
        <v>1560375</v>
      </c>
      <c r="X19" s="26">
        <f>'CAR FAO - Data, Livestock'!U8*$D19/1000*$F19*$G19</f>
        <v>1733750</v>
      </c>
      <c r="Y19" s="26">
        <f>'CAR FAO - Data, Livestock'!V8*$D19/1000*$F19*$G19</f>
        <v>2002481.25</v>
      </c>
      <c r="Z19" s="26">
        <f>'CAR FAO - Data, Livestock'!W8*$D19/1000*$F19*$G19</f>
        <v>2704650</v>
      </c>
      <c r="AA19" s="26">
        <f>'CAR FAO - Data, Livestock'!X8*$D19/1000*$F19*$G19</f>
        <v>2930037.5</v>
      </c>
      <c r="AB19" s="26">
        <f>'CAR FAO - Data, Livestock'!Y8*$D19/1000*$F19*$G19</f>
        <v>3008056.25</v>
      </c>
      <c r="AC19" s="26">
        <f>'CAR FAO - Data, Livestock'!Z8*$D19/1000*$F19*$G19</f>
        <v>3233443.75</v>
      </c>
      <c r="AD19" s="26">
        <f>'CAR FAO - Data, Livestock'!AA8*$D19/1000*$F19*$G19</f>
        <v>3705651.3674999997</v>
      </c>
      <c r="AE19" s="26">
        <f>'CAR FAO - Data, Livestock'!AB8*$D19/1000*$F19*$G19</f>
        <v>3542051.25</v>
      </c>
      <c r="AF19" s="26">
        <f>'CAR FAO - Data, Livestock'!AC8*$D19/1000*$F19*$G19</f>
        <v>3689420</v>
      </c>
      <c r="AG19" s="26">
        <f>'CAR FAO - Data, Livestock'!AD8*$D19/1000*$F19*$G19</f>
        <v>3841990</v>
      </c>
      <c r="AH19" s="26">
        <f>'CAR FAO - Data, Livestock'!AE8*$D19/1000*$F19*$G19</f>
        <v>3856907.1850000001</v>
      </c>
      <c r="AI19" s="26">
        <f>'CAR FAO - Data, Livestock'!AF8*$D19/1000*$F19*$G19</f>
        <v>3990173.6124999998</v>
      </c>
      <c r="AJ19" s="26">
        <f>'CAR FAO - Data, Livestock'!AG8*$D19/1000*$F19*$G19</f>
        <v>4178890.5662500001</v>
      </c>
      <c r="AK19" s="26">
        <f>'CAR FAO - Data, Livestock'!AH8*$D19/1000*$F19*$G19</f>
        <v>4334843.1124999998</v>
      </c>
      <c r="AL19" s="26">
        <f>'CAR FAO - Data, Livestock'!AI8*$D19/1000*$F19*$G19</f>
        <v>4641248.75</v>
      </c>
      <c r="AM19" s="26">
        <f>'CAR FAO - Data, Livestock'!AJ8*$D19/1000*$F19*$G19</f>
        <v>4647301.2712500002</v>
      </c>
      <c r="AN19" s="26">
        <f>'CAR FAO - Data, Livestock'!AK8*$D19/1000*$F19*$G19</f>
        <v>4636741</v>
      </c>
      <c r="AO19" s="26">
        <f>'CAR FAO - Data, Livestock'!AL8*$D19/1000*$F19*$G19</f>
        <v>4741979.625</v>
      </c>
      <c r="AP19" s="26">
        <f>'CAR FAO - Data, Livestock'!AM8*$D19/1000*$F19*$G19</f>
        <v>4849645.5</v>
      </c>
      <c r="AQ19" s="26">
        <f>'CAR FAO - Data, Livestock'!AN8*$D19/1000*$F19*$G19</f>
        <v>4959783.7025000006</v>
      </c>
      <c r="AR19" s="26">
        <f>'CAR FAO - Data, Livestock'!AO8*$D19/1000*$F19*$G19</f>
        <v>5072952.5</v>
      </c>
      <c r="AS19" s="26">
        <f>'CAR FAO - Data, Livestock'!AP8*$D19/1000*$F19*$G19</f>
        <v>5187380</v>
      </c>
      <c r="AT19" s="26">
        <f>'CAR FAO - Data, Livestock'!AQ8*$D19/1000*$F19*$G19</f>
        <v>5305275</v>
      </c>
      <c r="AU19" s="26">
        <f>'CAR FAO - Data, Livestock'!AR8*$D19/1000*$F19*$G19</f>
        <v>5423170</v>
      </c>
      <c r="AV19" s="26">
        <f>'CAR FAO - Data, Livestock'!AS8*$D19/1000*$F19*$G19</f>
        <v>5548000</v>
      </c>
      <c r="AW19" s="26">
        <f>'CAR FAO - Data, Livestock'!AT8*$D19/1000*$F19*$G19</f>
        <v>5674563.75</v>
      </c>
      <c r="AX19" s="26">
        <f>'CAR FAO - Data, Livestock'!AU8*$D19/1000*$F19*$G19</f>
        <v>5802861.25</v>
      </c>
      <c r="AY19" s="26">
        <f>'CAR FAO - Data, Livestock'!AV8*$D19/1000*$F19*$G19</f>
        <v>5934626.25</v>
      </c>
      <c r="AZ19" s="26">
        <f>'CAR FAO - Data, Livestock'!AW8*$D19/1000*$F19*$G19</f>
        <v>6068125</v>
      </c>
      <c r="BA19" s="26">
        <f>'CAR FAO - Data, Livestock'!AX8*$D19/1000*$F19*$G19</f>
        <v>6241500</v>
      </c>
      <c r="BB19" s="26">
        <f>'CAR FAO - Data, Livestock'!AY8*$D19/1000*$F19*$G19</f>
        <v>6687073.75</v>
      </c>
      <c r="BC19" s="26">
        <f>'CAR FAO - Data, Livestock'!AZ8*$D19/1000*$F19*$G19</f>
        <v>6454751.25</v>
      </c>
      <c r="BD19" s="26">
        <f>'CAR FAO - Data, Livestock'!BA8*$D19/1000*$F19*$G19</f>
        <v>6600386.25</v>
      </c>
      <c r="BE19" s="26">
        <f>'CAR FAO - Data, Livestock'!BB8*$D19/1000*$F19*$G19</f>
        <v>6749488.75</v>
      </c>
      <c r="BF19" s="26">
        <f>'CAR FAO - Data, Livestock'!BC8*$D19/1000*$F19*$G19</f>
        <v>7250542.5</v>
      </c>
      <c r="BG19" s="26">
        <f>'CAR FAO - Data, Livestock'!BD8*$D19/1000*$F19*$G19</f>
        <v>7368437.5</v>
      </c>
      <c r="BH19" s="26">
        <f>'CAR FAO - Data, Livestock'!BE8*$D19/1000*$F19*$G19</f>
        <v>7455125</v>
      </c>
      <c r="BI19" s="26">
        <f>'CAR FAO - Data, Livestock'!BF8*$D19/1000*$F19*$G19</f>
        <v>7541812.5</v>
      </c>
      <c r="BJ19" s="26">
        <f>'CAR FAO - Data, Livestock'!BG8*$D19/1000*$F19*$G19</f>
        <v>7695209.4987499993</v>
      </c>
      <c r="BK19" s="26">
        <f>'CAR FAO - Data, Livestock'!BH8*$D19/1000*$F19*$G19</f>
        <v>7847136.2774999999</v>
      </c>
      <c r="BL19" s="26">
        <f>'CAR FAO - Data, Livestock'!BI8*$D19/1000*$F19*$G19</f>
        <v>7961067.9249999998</v>
      </c>
      <c r="BM19" s="26">
        <f>'CAR FAO - Data, Livestock'!BJ8*$D19/1000*$F19*$G19</f>
        <v>8104913.6949999994</v>
      </c>
      <c r="BN19" s="26">
        <f>'CAR FAO - Data, Livestock'!BK8*$D19/1000*$F19*$G19</f>
        <v>8248759.4649999999</v>
      </c>
    </row>
    <row r="20" spans="1:66" x14ac:dyDescent="0.35">
      <c r="A20" s="121"/>
      <c r="B20" s="121" t="s">
        <v>106</v>
      </c>
      <c r="D20" s="141">
        <v>1.4</v>
      </c>
      <c r="E20" s="51" t="s">
        <v>110</v>
      </c>
      <c r="F20" s="51">
        <v>365</v>
      </c>
      <c r="G20" s="51">
        <v>0.5</v>
      </c>
      <c r="H20" s="26">
        <f>'CAR FAO - Data, Livestock'!E9*$D20/1000*$F20*$G20</f>
        <v>127750</v>
      </c>
      <c r="I20" s="26">
        <f>'CAR FAO - Data, Livestock'!F9*$D20/1000*$F20*$G20</f>
        <v>128005.5</v>
      </c>
      <c r="J20" s="26">
        <f>'CAR FAO - Data, Livestock'!G9*$D20/1000*$F20*$G20</f>
        <v>128260.99999999999</v>
      </c>
      <c r="K20" s="26">
        <f>'CAR FAO - Data, Livestock'!H9*$D20/1000*$F20*$G20</f>
        <v>128772</v>
      </c>
      <c r="L20" s="26">
        <f>'CAR FAO - Data, Livestock'!I9*$D20/1000*$F20*$G20</f>
        <v>136692.5</v>
      </c>
      <c r="M20" s="26">
        <f>'CAR FAO - Data, Livestock'!J9*$D20/1000*$F20*$G20</f>
        <v>142058</v>
      </c>
      <c r="N20" s="26">
        <f>'CAR FAO - Data, Livestock'!K9*$D20/1000*$F20*$G20</f>
        <v>145124</v>
      </c>
      <c r="O20" s="26">
        <f>'CAR FAO - Data, Livestock'!L9*$D20/1000*$F20*$G20</f>
        <v>145635</v>
      </c>
      <c r="P20" s="26">
        <f>'CAR FAO - Data, Livestock'!M9*$D20/1000*$F20*$G20</f>
        <v>151511.5</v>
      </c>
      <c r="Q20" s="26">
        <f>'CAR FAO - Data, Livestock'!N9*$D20/1000*$F20*$G20</f>
        <v>159432</v>
      </c>
      <c r="R20" s="26">
        <f>'CAR FAO - Data, Livestock'!O9*$D20/1000*$F20*$G20</f>
        <v>165053</v>
      </c>
      <c r="S20" s="26">
        <f>'CAR FAO - Data, Livestock'!P9*$D20/1000*$F20*$G20</f>
        <v>178339</v>
      </c>
      <c r="T20" s="26">
        <f>'CAR FAO - Data, Livestock'!Q9*$D20/1000*$F20*$G20</f>
        <v>182682.49999999997</v>
      </c>
      <c r="U20" s="26">
        <f>'CAR FAO - Data, Livestock'!R9*$D20/1000*$F20*$G20</f>
        <v>195467.209</v>
      </c>
      <c r="V20" s="26">
        <f>'CAR FAO - Data, Livestock'!S9*$D20/1000*$F20*$G20</f>
        <v>197756.99999999997</v>
      </c>
      <c r="W20" s="26">
        <f>'CAR FAO - Data, Livestock'!T9*$D20/1000*$F20*$G20</f>
        <v>218196.99999999997</v>
      </c>
      <c r="X20" s="26">
        <f>'CAR FAO - Data, Livestock'!U9*$D20/1000*$F20*$G20</f>
        <v>223562.5</v>
      </c>
      <c r="Y20" s="26">
        <f>'CAR FAO - Data, Livestock'!V9*$D20/1000*$F20*$G20</f>
        <v>232505</v>
      </c>
      <c r="Z20" s="26">
        <f>'CAR FAO - Data, Livestock'!W9*$D20/1000*$F20*$G20</f>
        <v>259332.5</v>
      </c>
      <c r="AA20" s="26">
        <f>'CAR FAO - Data, Livestock'!X9*$D20/1000*$F20*$G20</f>
        <v>265975.5</v>
      </c>
      <c r="AB20" s="26">
        <f>'CAR FAO - Data, Livestock'!Y9*$D20/1000*$F20*$G20</f>
        <v>272107.5</v>
      </c>
      <c r="AC20" s="26">
        <f>'CAR FAO - Data, Livestock'!Z9*$D20/1000*$F20*$G20</f>
        <v>278495</v>
      </c>
      <c r="AD20" s="26">
        <f>'CAR FAO - Data, Livestock'!AA9*$D20/1000*$F20*$G20</f>
        <v>286253.76849999995</v>
      </c>
      <c r="AE20" s="26">
        <f>'CAR FAO - Data, Livestock'!AB9*$D20/1000*$F20*$G20</f>
        <v>292753.17749999999</v>
      </c>
      <c r="AF20" s="26">
        <f>'CAR FAO - Data, Livestock'!AC9*$D20/1000*$F20*$G20</f>
        <v>297513.65349999996</v>
      </c>
      <c r="AG20" s="26">
        <f>'CAR FAO - Data, Livestock'!AD9*$D20/1000*$F20*$G20</f>
        <v>310662.45</v>
      </c>
      <c r="AH20" s="26">
        <f>'CAR FAO - Data, Livestock'!AE9*$D20/1000*$F20*$G20</f>
        <v>320013.75</v>
      </c>
      <c r="AI20" s="26">
        <f>'CAR FAO - Data, Livestock'!AF9*$D20/1000*$F20*$G20</f>
        <v>332786.45049999998</v>
      </c>
      <c r="AJ20" s="26">
        <f>'CAR FAO - Data, Livestock'!AG9*$D20/1000*$F20*$G20</f>
        <v>346314.92</v>
      </c>
      <c r="AK20" s="26">
        <f>'CAR FAO - Data, Livestock'!AH9*$D20/1000*$F20*$G20</f>
        <v>351495.43799999997</v>
      </c>
      <c r="AL20" s="26">
        <f>'CAR FAO - Data, Livestock'!AI9*$D20/1000*$F20*$G20</f>
        <v>440543.57549999998</v>
      </c>
      <c r="AM20" s="26">
        <f>'CAR FAO - Data, Livestock'!AJ9*$D20/1000*$F20*$G20</f>
        <v>465288.23949999997</v>
      </c>
      <c r="AN20" s="26">
        <f>'CAR FAO - Data, Livestock'!AK9*$D20/1000*$F20*$G20</f>
        <v>492246.3</v>
      </c>
      <c r="AO20" s="26">
        <f>'CAR FAO - Data, Livestock'!AL9*$D20/1000*$F20*$G20</f>
        <v>520376.85000000003</v>
      </c>
      <c r="AP20" s="26">
        <f>'CAR FAO - Data, Livestock'!AM9*$D20/1000*$F20*$G20</f>
        <v>549912.64999999991</v>
      </c>
      <c r="AQ20" s="26">
        <f>'CAR FAO - Data, Livestock'!AN9*$D20/1000*$F20*$G20</f>
        <v>581067.04249999998</v>
      </c>
      <c r="AR20" s="26">
        <f>'CAR FAO - Data, Livestock'!AO9*$D20/1000*$F20*$G20</f>
        <v>614222</v>
      </c>
      <c r="AS20" s="26">
        <f>'CAR FAO - Data, Livestock'!AP9*$D20/1000*$F20*$G20</f>
        <v>650426.35</v>
      </c>
      <c r="AT20" s="26">
        <f>'CAR FAO - Data, Livestock'!AQ9*$D20/1000*$F20*$G20</f>
        <v>685506.49999999988</v>
      </c>
      <c r="AU20" s="26">
        <f>'CAR FAO - Data, Livestock'!AR9*$D20/1000*$F20*$G20</f>
        <v>724597.99999999988</v>
      </c>
      <c r="AV20" s="26">
        <f>'CAR FAO - Data, Livestock'!AS9*$D20/1000*$F20*$G20</f>
        <v>765733.5</v>
      </c>
      <c r="AW20" s="26">
        <f>'CAR FAO - Data, Livestock'!AT9*$D20/1000*$F20*$G20</f>
        <v>809168.5</v>
      </c>
      <c r="AX20" s="26">
        <f>'CAR FAO - Data, Livestock'!AU9*$D20/1000*$F20*$G20</f>
        <v>854902.99999999988</v>
      </c>
      <c r="AY20" s="26">
        <f>'CAR FAO - Data, Livestock'!AV9*$D20/1000*$F20*$G20</f>
        <v>884030</v>
      </c>
      <c r="AZ20" s="26">
        <f>'CAR FAO - Data, Livestock'!AW9*$D20/1000*$F20*$G20</f>
        <v>935130</v>
      </c>
      <c r="BA20" s="26">
        <f>'CAR FAO - Data, Livestock'!AX9*$D20/1000*$F20*$G20</f>
        <v>988785</v>
      </c>
      <c r="BB20" s="26">
        <f>'CAR FAO - Data, Livestock'!AY9*$D20/1000*$F20*$G20</f>
        <v>1056237</v>
      </c>
      <c r="BC20" s="26">
        <f>'CAR FAO - Data, Livestock'!AZ9*$D20/1000*$F20*$G20</f>
        <v>1200339</v>
      </c>
      <c r="BD20" s="26">
        <f>'CAR FAO - Data, Livestock'!BA9*$D20/1000*$F20*$G20</f>
        <v>1269324</v>
      </c>
      <c r="BE20" s="26">
        <f>'CAR FAO - Data, Livestock'!BB9*$D20/1000*$F20*$G20</f>
        <v>1341374.9999999998</v>
      </c>
      <c r="BF20" s="26">
        <f>'CAR FAO - Data, Livestock'!BC9*$D20/1000*$F20*$G20</f>
        <v>1566215</v>
      </c>
      <c r="BG20" s="26">
        <f>'CAR FAO - Data, Livestock'!BD9*$D20/1000*$F20*$G20</f>
        <v>1584100</v>
      </c>
      <c r="BH20" s="26">
        <f>'CAR FAO - Data, Livestock'!BE9*$D20/1000*$F20*$G20</f>
        <v>1584100</v>
      </c>
      <c r="BI20" s="26">
        <f>'CAR FAO - Data, Livestock'!BF9*$D20/1000*$F20*$G20</f>
        <v>1584100</v>
      </c>
      <c r="BJ20" s="26">
        <f>'CAR FAO - Data, Livestock'!BG9*$D20/1000*$F20*$G20</f>
        <v>1611781.1254999998</v>
      </c>
      <c r="BK20" s="26">
        <f>'CAR FAO - Data, Livestock'!BH9*$D20/1000*$F20*$G20</f>
        <v>1806863.5515000001</v>
      </c>
      <c r="BL20" s="26">
        <f>'CAR FAO - Data, Livestock'!BI9*$D20/1000*$F20*$G20</f>
        <v>1827840.8679999996</v>
      </c>
      <c r="BM20" s="26">
        <f>'CAR FAO - Data, Livestock'!BJ9*$D20/1000*$F20*$G20</f>
        <v>1890034.6779999996</v>
      </c>
      <c r="BN20" s="26">
        <f>'CAR FAO - Data, Livestock'!BK9*$D20/1000*$F20*$G20</f>
        <v>1952228.4879999999</v>
      </c>
    </row>
    <row r="21" spans="1:66" x14ac:dyDescent="0.35">
      <c r="A21" s="121"/>
      <c r="B21" s="121" t="s">
        <v>63</v>
      </c>
      <c r="D21" s="142">
        <v>10</v>
      </c>
      <c r="E21" s="51" t="s">
        <v>110</v>
      </c>
      <c r="F21" s="51">
        <v>365</v>
      </c>
      <c r="G21" s="51">
        <v>0.5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</row>
    <row r="22" spans="1:66" x14ac:dyDescent="0.35">
      <c r="A22" s="121"/>
      <c r="B22" s="121" t="s">
        <v>35</v>
      </c>
      <c r="D22" s="142">
        <v>6</v>
      </c>
      <c r="E22" s="51" t="s">
        <v>110</v>
      </c>
      <c r="F22" s="51">
        <v>365</v>
      </c>
      <c r="G22" s="51">
        <v>0.5</v>
      </c>
      <c r="H22" s="26">
        <f>'CAR FAO - Data, Livestock'!E10*$D22/1000*$F22*$G22</f>
        <v>1095</v>
      </c>
      <c r="I22" s="26">
        <f>'CAR FAO - Data, Livestock'!F10*$D22/1000*$F22*$G22</f>
        <v>1095</v>
      </c>
      <c r="J22" s="26">
        <f>'CAR FAO - Data, Livestock'!G10*$D22/1000*$F22*$G22</f>
        <v>1095</v>
      </c>
      <c r="K22" s="26">
        <f>'CAR FAO - Data, Livestock'!H10*$D22/1000*$F22*$G22</f>
        <v>1095</v>
      </c>
      <c r="L22" s="26">
        <f>'CAR FAO - Data, Livestock'!I10*$D22/1000*$F22*$G22</f>
        <v>1095</v>
      </c>
      <c r="M22" s="26">
        <f>'CAR FAO - Data, Livestock'!J10*$D22/1000*$F22*$G22</f>
        <v>1095</v>
      </c>
      <c r="N22" s="26">
        <f>'CAR FAO - Data, Livestock'!K10*$D22/1000*$F22*$G22</f>
        <v>1095</v>
      </c>
      <c r="O22" s="26">
        <f>'CAR FAO - Data, Livestock'!L10*$D22/1000*$F22*$G22</f>
        <v>1095</v>
      </c>
      <c r="P22" s="26">
        <f>'CAR FAO - Data, Livestock'!M10*$D22/1000*$F22*$G22</f>
        <v>1095</v>
      </c>
      <c r="Q22" s="26">
        <f>'CAR FAO - Data, Livestock'!N10*$D22/1000*$F22*$G22</f>
        <v>1095</v>
      </c>
      <c r="R22" s="26">
        <f>'CAR FAO - Data, Livestock'!O10*$D22/1000*$F22*$G22</f>
        <v>1095</v>
      </c>
      <c r="S22" s="26">
        <f>'CAR FAO - Data, Livestock'!P10*$D22/1000*$F22*$G22</f>
        <v>1095</v>
      </c>
      <c r="T22" s="26">
        <f>'CAR FAO - Data, Livestock'!Q10*$D22/1000*$F22*$G22</f>
        <v>1095</v>
      </c>
      <c r="U22" s="26">
        <f>'CAR FAO - Data, Livestock'!R10*$D22/1000*$F22*$G22</f>
        <v>0</v>
      </c>
      <c r="V22" s="26">
        <f>'CAR FAO - Data, Livestock'!S10*$D22/1000*$F22*$G22</f>
        <v>0</v>
      </c>
      <c r="W22" s="26">
        <f>'CAR FAO - Data, Livestock'!T10*$D22/1000*$F22*$G22</f>
        <v>0</v>
      </c>
      <c r="X22" s="26">
        <f>'CAR FAO - Data, Livestock'!U10*$D22/1000*$F22*$G22</f>
        <v>0</v>
      </c>
      <c r="Y22" s="26">
        <f>'CAR FAO - Data, Livestock'!V10*$D22/1000*$F22*$G22</f>
        <v>0</v>
      </c>
      <c r="Z22" s="26">
        <f>'CAR FAO - Data, Livestock'!W10*$D22/1000*$F22*$G22</f>
        <v>0</v>
      </c>
      <c r="AA22" s="26">
        <f>'CAR FAO - Data, Livestock'!X10*$D22/1000*$F22*$G22</f>
        <v>0</v>
      </c>
      <c r="AB22" s="26">
        <f>'CAR FAO - Data, Livestock'!Y10*$D22/1000*$F22*$G22</f>
        <v>0</v>
      </c>
      <c r="AC22" s="26">
        <f>'CAR FAO - Data, Livestock'!Z10*$D22/1000*$F22*$G22</f>
        <v>0</v>
      </c>
      <c r="AD22" s="26">
        <f>'CAR FAO - Data, Livestock'!AA10*$D22/1000*$F22*$G22</f>
        <v>0</v>
      </c>
      <c r="AE22" s="26">
        <f>'CAR FAO - Data, Livestock'!AB10*$D22/1000*$F22*$G22</f>
        <v>0</v>
      </c>
      <c r="AF22" s="26">
        <f>'CAR FAO - Data, Livestock'!AC10*$D22/1000*$F22*$G22</f>
        <v>0</v>
      </c>
      <c r="AG22" s="26">
        <f>'CAR FAO - Data, Livestock'!AD10*$D22/1000*$F22*$G22</f>
        <v>0</v>
      </c>
      <c r="AH22" s="26">
        <f>'CAR FAO - Data, Livestock'!AE10*$D22/1000*$F22*$G22</f>
        <v>0</v>
      </c>
      <c r="AI22" s="26">
        <f>'CAR FAO - Data, Livestock'!AF10*$D22/1000*$F22*$G22</f>
        <v>0</v>
      </c>
      <c r="AJ22" s="26">
        <f>'CAR FAO - Data, Livestock'!AG10*$D22/1000*$F22*$G22</f>
        <v>0</v>
      </c>
      <c r="AK22" s="26">
        <f>'CAR FAO - Data, Livestock'!AH10*$D22/1000*$F22*$G22</f>
        <v>0</v>
      </c>
      <c r="AL22" s="26">
        <f>'CAR FAO - Data, Livestock'!AI10*$D22/1000*$F22*$G22</f>
        <v>0</v>
      </c>
      <c r="AM22" s="26">
        <f>'CAR FAO - Data, Livestock'!AJ10*$D22/1000*$F22*$G22</f>
        <v>0</v>
      </c>
      <c r="AN22" s="26">
        <f>'CAR FAO - Data, Livestock'!AK10*$D22/1000*$F22*$G22</f>
        <v>0</v>
      </c>
      <c r="AO22" s="26">
        <f>'CAR FAO - Data, Livestock'!AL10*$D22/1000*$F22*$G22</f>
        <v>0</v>
      </c>
      <c r="AP22" s="26">
        <f>'CAR FAO - Data, Livestock'!AM10*$D22/1000*$F22*$G22</f>
        <v>0</v>
      </c>
      <c r="AQ22" s="26">
        <f>'CAR FAO - Data, Livestock'!AN10*$D22/1000*$F22*$G22</f>
        <v>0</v>
      </c>
      <c r="AR22" s="26">
        <f>'CAR FAO - Data, Livestock'!AO10*$D22/1000*$F22*$G22</f>
        <v>0</v>
      </c>
      <c r="AS22" s="26">
        <f>'CAR FAO - Data, Livestock'!AP10*$D22/1000*$F22*$G22</f>
        <v>0</v>
      </c>
      <c r="AT22" s="26">
        <f>'CAR FAO - Data, Livestock'!AQ10*$D22/1000*$F22*$G22</f>
        <v>0</v>
      </c>
      <c r="AU22" s="26">
        <f>'CAR FAO - Data, Livestock'!AR10*$D22/1000*$F22*$G22</f>
        <v>0</v>
      </c>
      <c r="AV22" s="26">
        <f>'CAR FAO - Data, Livestock'!AS10*$D22/1000*$F22*$G22</f>
        <v>0</v>
      </c>
      <c r="AW22" s="26">
        <f>'CAR FAO - Data, Livestock'!AT10*$D22/1000*$F22*$G22</f>
        <v>0</v>
      </c>
      <c r="AX22" s="26">
        <f>'CAR FAO - Data, Livestock'!AU10*$D22/1000*$F22*$G22</f>
        <v>0</v>
      </c>
      <c r="AY22" s="26">
        <f>'CAR FAO - Data, Livestock'!AV10*$D22/1000*$F22*$G22</f>
        <v>0</v>
      </c>
      <c r="AZ22" s="26">
        <f>'CAR FAO - Data, Livestock'!AW10*$D22/1000*$F22*$G22</f>
        <v>0</v>
      </c>
      <c r="BA22" s="26">
        <f>'CAR FAO - Data, Livestock'!AX10*$D22/1000*$F22*$G22</f>
        <v>0</v>
      </c>
      <c r="BB22" s="26">
        <f>'CAR FAO - Data, Livestock'!AY10*$D22/1000*$F22*$G22</f>
        <v>0</v>
      </c>
      <c r="BC22" s="26">
        <f>'CAR FAO - Data, Livestock'!AZ10*$D22/1000*$F22*$G22</f>
        <v>0</v>
      </c>
      <c r="BD22" s="26">
        <f>'CAR FAO - Data, Livestock'!BA10*$D22/1000*$F22*$G22</f>
        <v>0</v>
      </c>
      <c r="BE22" s="26">
        <f>'CAR FAO - Data, Livestock'!BB10*$D22/1000*$F22*$G22</f>
        <v>0</v>
      </c>
      <c r="BF22" s="26">
        <f>'CAR FAO - Data, Livestock'!BC10*$D22/1000*$F22*$G22</f>
        <v>0</v>
      </c>
      <c r="BG22" s="26">
        <f>'CAR FAO - Data, Livestock'!BD10*$D22/1000*$F22*$G22</f>
        <v>0</v>
      </c>
      <c r="BH22" s="26">
        <f>'CAR FAO - Data, Livestock'!BE10*$D22/1000*$F22*$G22</f>
        <v>0</v>
      </c>
      <c r="BI22" s="26">
        <f>'CAR FAO - Data, Livestock'!BF10*$D22/1000*$F22*$G22</f>
        <v>0</v>
      </c>
      <c r="BJ22" s="26">
        <f>'CAR FAO - Data, Livestock'!BG10*$D22/1000*$F22*$G22</f>
        <v>0</v>
      </c>
      <c r="BK22" s="26">
        <f>'CAR FAO - Data, Livestock'!BH10*$D22/1000*$F22*$G22</f>
        <v>0</v>
      </c>
      <c r="BL22" s="26">
        <f>'CAR FAO - Data, Livestock'!BI10*$D22/1000*$F22*$G22</f>
        <v>0</v>
      </c>
      <c r="BM22" s="26">
        <f>'CAR FAO - Data, Livestock'!BJ10*$D22/1000*$F22*$G22</f>
        <v>0</v>
      </c>
      <c r="BN22" s="26">
        <f>'CAR FAO - Data, Livestock'!BK10*$D22/1000*$F22*$G22</f>
        <v>0</v>
      </c>
    </row>
    <row r="23" spans="1:66" x14ac:dyDescent="0.35">
      <c r="A23" s="121"/>
      <c r="B23" s="127" t="s">
        <v>37</v>
      </c>
      <c r="D23" s="142">
        <v>6</v>
      </c>
      <c r="E23" s="51" t="s">
        <v>110</v>
      </c>
      <c r="F23" s="51">
        <v>365</v>
      </c>
      <c r="G23" s="51">
        <v>0.5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</row>
    <row r="24" spans="1:66" x14ac:dyDescent="0.35">
      <c r="A24" s="121"/>
      <c r="B24" s="126" t="s">
        <v>354</v>
      </c>
      <c r="D24" s="142">
        <v>10</v>
      </c>
      <c r="E24" s="51" t="s">
        <v>110</v>
      </c>
      <c r="F24" s="51">
        <v>365</v>
      </c>
      <c r="G24" s="51">
        <v>0.5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</row>
    <row r="25" spans="1:66" x14ac:dyDescent="0.35">
      <c r="A25" s="121"/>
      <c r="B25" s="126" t="s">
        <v>355</v>
      </c>
      <c r="D25" s="142">
        <v>0.1</v>
      </c>
      <c r="E25" s="51" t="s">
        <v>110</v>
      </c>
      <c r="F25" s="51">
        <v>365</v>
      </c>
      <c r="G25" s="51">
        <v>0.5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</row>
    <row r="26" spans="1:66" x14ac:dyDescent="0.35">
      <c r="A26" s="121"/>
      <c r="B26" s="126" t="s">
        <v>356</v>
      </c>
      <c r="D26" s="142">
        <v>0.1</v>
      </c>
      <c r="E26" s="51" t="s">
        <v>110</v>
      </c>
      <c r="F26" s="51">
        <v>365</v>
      </c>
      <c r="G26" s="51">
        <v>0.5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</row>
    <row r="27" spans="1:66" x14ac:dyDescent="0.35">
      <c r="A27" s="121"/>
      <c r="B27" s="126" t="s">
        <v>357</v>
      </c>
      <c r="D27" s="142">
        <v>10</v>
      </c>
      <c r="E27" s="51" t="s">
        <v>110</v>
      </c>
      <c r="F27" s="51">
        <v>365</v>
      </c>
      <c r="G27" s="51">
        <v>0.5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</row>
    <row r="28" spans="1:66" x14ac:dyDescent="0.35">
      <c r="A28" s="121"/>
      <c r="B28" s="126" t="s">
        <v>358</v>
      </c>
      <c r="D28" s="142">
        <v>5</v>
      </c>
      <c r="E28" s="51" t="s">
        <v>110</v>
      </c>
      <c r="F28" s="51">
        <v>365</v>
      </c>
      <c r="G28" s="51">
        <v>0.5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</row>
    <row r="29" spans="1:66" s="147" customFormat="1" x14ac:dyDescent="0.35">
      <c r="A29" s="145" t="s">
        <v>416</v>
      </c>
      <c r="C29" s="146"/>
      <c r="E29" s="148"/>
      <c r="G29" s="149"/>
      <c r="H29" s="147">
        <f t="shared" ref="H29:AM29" si="2">SUM(H19:H28)</f>
        <v>827546.25</v>
      </c>
      <c r="I29" s="147">
        <f t="shared" si="2"/>
        <v>829535.5</v>
      </c>
      <c r="J29" s="147">
        <f t="shared" si="2"/>
        <v>848862.25</v>
      </c>
      <c r="K29" s="147">
        <f t="shared" si="2"/>
        <v>875379.5</v>
      </c>
      <c r="L29" s="147">
        <f t="shared" si="2"/>
        <v>917975</v>
      </c>
      <c r="M29" s="147">
        <f t="shared" si="2"/>
        <v>1010028</v>
      </c>
      <c r="N29" s="147">
        <f t="shared" si="2"/>
        <v>1099781.5</v>
      </c>
      <c r="O29" s="147">
        <f t="shared" si="2"/>
        <v>1186980</v>
      </c>
      <c r="P29" s="147">
        <f t="shared" si="2"/>
        <v>1244869</v>
      </c>
      <c r="Q29" s="147">
        <f t="shared" si="2"/>
        <v>1339477</v>
      </c>
      <c r="R29" s="147">
        <f t="shared" si="2"/>
        <v>1414448</v>
      </c>
      <c r="S29" s="147">
        <f t="shared" si="2"/>
        <v>1514421.5</v>
      </c>
      <c r="T29" s="147">
        <f t="shared" si="2"/>
        <v>1605452.5</v>
      </c>
      <c r="U29" s="147">
        <f t="shared" si="2"/>
        <v>1686492.209</v>
      </c>
      <c r="V29" s="147">
        <f t="shared" si="2"/>
        <v>1714788.25</v>
      </c>
      <c r="W29" s="147">
        <f t="shared" si="2"/>
        <v>1778572</v>
      </c>
      <c r="X29" s="147">
        <f t="shared" si="2"/>
        <v>1957312.5</v>
      </c>
      <c r="Y29" s="147">
        <f t="shared" si="2"/>
        <v>2234986.25</v>
      </c>
      <c r="Z29" s="147">
        <f t="shared" si="2"/>
        <v>2963982.5</v>
      </c>
      <c r="AA29" s="147">
        <f t="shared" si="2"/>
        <v>3196013</v>
      </c>
      <c r="AB29" s="147">
        <f t="shared" si="2"/>
        <v>3280163.75</v>
      </c>
      <c r="AC29" s="147">
        <f t="shared" si="2"/>
        <v>3511938.75</v>
      </c>
      <c r="AD29" s="147">
        <f t="shared" si="2"/>
        <v>3991905.1359999995</v>
      </c>
      <c r="AE29" s="147">
        <f t="shared" si="2"/>
        <v>3834804.4275000002</v>
      </c>
      <c r="AF29" s="147">
        <f t="shared" si="2"/>
        <v>3986933.6535</v>
      </c>
      <c r="AG29" s="147">
        <f t="shared" si="2"/>
        <v>4152652.45</v>
      </c>
      <c r="AH29" s="147">
        <f t="shared" si="2"/>
        <v>4176920.9350000001</v>
      </c>
      <c r="AI29" s="147">
        <f t="shared" si="2"/>
        <v>4322960.0630000001</v>
      </c>
      <c r="AJ29" s="147">
        <f t="shared" si="2"/>
        <v>4525205.4862500001</v>
      </c>
      <c r="AK29" s="147">
        <f t="shared" si="2"/>
        <v>4686338.5504999999</v>
      </c>
      <c r="AL29" s="147">
        <f t="shared" si="2"/>
        <v>5081792.3255000003</v>
      </c>
      <c r="AM29" s="147">
        <f t="shared" si="2"/>
        <v>5112589.5107500004</v>
      </c>
      <c r="AN29" s="147">
        <f t="shared" ref="AN29:BN29" si="3">SUM(AN19:AN28)</f>
        <v>5128987.3</v>
      </c>
      <c r="AO29" s="147">
        <f t="shared" si="3"/>
        <v>5262356.4749999996</v>
      </c>
      <c r="AP29" s="147">
        <f t="shared" si="3"/>
        <v>5399558.1500000004</v>
      </c>
      <c r="AQ29" s="147">
        <f t="shared" si="3"/>
        <v>5540850.745000001</v>
      </c>
      <c r="AR29" s="147">
        <f t="shared" si="3"/>
        <v>5687174.5</v>
      </c>
      <c r="AS29" s="147">
        <f t="shared" si="3"/>
        <v>5837806.3499999996</v>
      </c>
      <c r="AT29" s="147">
        <f t="shared" si="3"/>
        <v>5990781.5</v>
      </c>
      <c r="AU29" s="147">
        <f t="shared" si="3"/>
        <v>6147768</v>
      </c>
      <c r="AV29" s="147">
        <f t="shared" si="3"/>
        <v>6313733.5</v>
      </c>
      <c r="AW29" s="147">
        <f t="shared" si="3"/>
        <v>6483732.25</v>
      </c>
      <c r="AX29" s="147">
        <f t="shared" si="3"/>
        <v>6657764.25</v>
      </c>
      <c r="AY29" s="147">
        <f t="shared" si="3"/>
        <v>6818656.25</v>
      </c>
      <c r="AZ29" s="147">
        <f t="shared" si="3"/>
        <v>7003255</v>
      </c>
      <c r="BA29" s="147">
        <f t="shared" si="3"/>
        <v>7230285</v>
      </c>
      <c r="BB29" s="147">
        <f t="shared" si="3"/>
        <v>7743310.75</v>
      </c>
      <c r="BC29" s="147">
        <f t="shared" si="3"/>
        <v>7655090.25</v>
      </c>
      <c r="BD29" s="147">
        <f t="shared" si="3"/>
        <v>7869710.25</v>
      </c>
      <c r="BE29" s="147">
        <f t="shared" si="3"/>
        <v>8090863.75</v>
      </c>
      <c r="BF29" s="147">
        <f t="shared" si="3"/>
        <v>8816757.5</v>
      </c>
      <c r="BG29" s="147">
        <f t="shared" si="3"/>
        <v>8952537.5</v>
      </c>
      <c r="BH29" s="147">
        <f t="shared" si="3"/>
        <v>9039225</v>
      </c>
      <c r="BI29" s="147">
        <f t="shared" si="3"/>
        <v>9125912.5</v>
      </c>
      <c r="BJ29" s="147">
        <f t="shared" si="3"/>
        <v>9306990.6242499985</v>
      </c>
      <c r="BK29" s="147">
        <f t="shared" si="3"/>
        <v>9653999.8289999999</v>
      </c>
      <c r="BL29" s="147">
        <f t="shared" si="3"/>
        <v>9788908.7929999996</v>
      </c>
      <c r="BM29" s="147">
        <f t="shared" si="3"/>
        <v>9994948.3729999997</v>
      </c>
      <c r="BN29" s="147">
        <f t="shared" si="3"/>
        <v>10200987.953</v>
      </c>
    </row>
    <row r="30" spans="1:66" s="27" customFormat="1" x14ac:dyDescent="0.35">
      <c r="A30" s="135"/>
      <c r="C30" s="135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</row>
    <row r="31" spans="1:66" s="28" customFormat="1" ht="18.5" x14ac:dyDescent="0.45">
      <c r="A31" s="63" t="s">
        <v>417</v>
      </c>
      <c r="H31" s="178">
        <f t="shared" ref="H31:AM31" si="4">H13+H29</f>
        <v>831341.25</v>
      </c>
      <c r="I31" s="178">
        <f t="shared" si="4"/>
        <v>833873.5</v>
      </c>
      <c r="J31" s="178">
        <f t="shared" si="4"/>
        <v>853608.25</v>
      </c>
      <c r="K31" s="178">
        <f t="shared" si="4"/>
        <v>880968.5</v>
      </c>
      <c r="L31" s="178">
        <f t="shared" si="4"/>
        <v>924302</v>
      </c>
      <c r="M31" s="178">
        <f t="shared" si="4"/>
        <v>1017813.3</v>
      </c>
      <c r="N31" s="178">
        <f t="shared" si="4"/>
        <v>1108061.5</v>
      </c>
      <c r="O31" s="178">
        <f t="shared" si="4"/>
        <v>1195489.5</v>
      </c>
      <c r="P31" s="178">
        <f t="shared" si="4"/>
        <v>1253650</v>
      </c>
      <c r="Q31" s="178">
        <f t="shared" si="4"/>
        <v>1348662.7</v>
      </c>
      <c r="R31" s="178">
        <f t="shared" si="4"/>
        <v>1423998.5</v>
      </c>
      <c r="S31" s="178">
        <f t="shared" si="4"/>
        <v>1524324.5</v>
      </c>
      <c r="T31" s="178">
        <f t="shared" si="4"/>
        <v>1615666.9</v>
      </c>
      <c r="U31" s="178">
        <f t="shared" si="4"/>
        <v>1696978.709</v>
      </c>
      <c r="V31" s="178">
        <f t="shared" si="4"/>
        <v>1731357.25</v>
      </c>
      <c r="W31" s="178">
        <f t="shared" si="4"/>
        <v>1799347</v>
      </c>
      <c r="X31" s="178">
        <f t="shared" si="4"/>
        <v>1978306.5</v>
      </c>
      <c r="Y31" s="178">
        <f t="shared" si="4"/>
        <v>2258906.75</v>
      </c>
      <c r="Z31" s="178">
        <f t="shared" si="4"/>
        <v>2988230</v>
      </c>
      <c r="AA31" s="178">
        <f t="shared" si="4"/>
        <v>3220418</v>
      </c>
      <c r="AB31" s="178">
        <f t="shared" si="4"/>
        <v>3310246.25</v>
      </c>
      <c r="AC31" s="178">
        <f t="shared" si="4"/>
        <v>3542097.15</v>
      </c>
      <c r="AD31" s="178">
        <f t="shared" si="4"/>
        <v>4023030.1359999995</v>
      </c>
      <c r="AE31" s="178">
        <f t="shared" si="4"/>
        <v>3866964.4275000002</v>
      </c>
      <c r="AF31" s="178">
        <f t="shared" si="4"/>
        <v>4019558.6535</v>
      </c>
      <c r="AG31" s="178">
        <f t="shared" si="4"/>
        <v>4187032.45</v>
      </c>
      <c r="AH31" s="178">
        <f t="shared" si="4"/>
        <v>4213768.4350000005</v>
      </c>
      <c r="AI31" s="178">
        <f t="shared" si="4"/>
        <v>4360925.6629999997</v>
      </c>
      <c r="AJ31" s="178">
        <f t="shared" si="4"/>
        <v>4564273.8862500004</v>
      </c>
      <c r="AK31" s="178">
        <f t="shared" si="4"/>
        <v>4728601.3504999997</v>
      </c>
      <c r="AL31" s="178">
        <f t="shared" si="4"/>
        <v>5124542.3255000003</v>
      </c>
      <c r="AM31" s="178">
        <f t="shared" si="4"/>
        <v>5155819.5107500004</v>
      </c>
      <c r="AN31" s="178">
        <f t="shared" ref="AN31:BN31" si="5">AN13+AN29</f>
        <v>5175442.3</v>
      </c>
      <c r="AO31" s="178">
        <f t="shared" si="5"/>
        <v>5311871.4749999996</v>
      </c>
      <c r="AP31" s="178">
        <f t="shared" si="5"/>
        <v>5452253.1500000004</v>
      </c>
      <c r="AQ31" s="178">
        <f t="shared" si="5"/>
        <v>5600471.245000001</v>
      </c>
      <c r="AR31" s="178">
        <f t="shared" si="5"/>
        <v>5749214.5</v>
      </c>
      <c r="AS31" s="178">
        <f t="shared" si="5"/>
        <v>5899216.3499999996</v>
      </c>
      <c r="AT31" s="178">
        <f t="shared" si="5"/>
        <v>6052461.5</v>
      </c>
      <c r="AU31" s="178">
        <f>AU13+AU29</f>
        <v>6210603</v>
      </c>
      <c r="AV31" s="178">
        <f t="shared" si="5"/>
        <v>6379073.5</v>
      </c>
      <c r="AW31" s="178">
        <f t="shared" si="5"/>
        <v>6550544.6500000004</v>
      </c>
      <c r="AX31" s="178">
        <f t="shared" si="5"/>
        <v>6726524.25</v>
      </c>
      <c r="AY31" s="178">
        <f t="shared" si="5"/>
        <v>6890116.25</v>
      </c>
      <c r="AZ31" s="178">
        <f t="shared" si="5"/>
        <v>7074430</v>
      </c>
      <c r="BA31" s="178">
        <f t="shared" si="5"/>
        <v>7301323.5</v>
      </c>
      <c r="BB31" s="178">
        <f t="shared" si="5"/>
        <v>7815385.75</v>
      </c>
      <c r="BC31" s="178">
        <f t="shared" si="5"/>
        <v>7744625.25</v>
      </c>
      <c r="BD31" s="178">
        <f t="shared" si="5"/>
        <v>7963085.25</v>
      </c>
      <c r="BE31" s="178">
        <f t="shared" si="5"/>
        <v>8189983.75</v>
      </c>
      <c r="BF31" s="178">
        <f t="shared" si="5"/>
        <v>8913938</v>
      </c>
      <c r="BG31" s="178">
        <f t="shared" si="5"/>
        <v>9040662.5</v>
      </c>
      <c r="BH31" s="178">
        <f t="shared" si="5"/>
        <v>9130425</v>
      </c>
      <c r="BI31" s="178">
        <f t="shared" si="5"/>
        <v>9223033.9000000004</v>
      </c>
      <c r="BJ31" s="178">
        <f t="shared" si="5"/>
        <v>9402504.3242499977</v>
      </c>
      <c r="BK31" s="178">
        <f t="shared" si="5"/>
        <v>9757039.3289999999</v>
      </c>
      <c r="BL31" s="178">
        <f t="shared" si="5"/>
        <v>9893363.0930000003</v>
      </c>
      <c r="BM31" s="178">
        <f t="shared" si="5"/>
        <v>10100525.572999999</v>
      </c>
      <c r="BN31" s="178">
        <f t="shared" si="5"/>
        <v>10309392.953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CAR Summary</vt:lpstr>
      <vt:lpstr>definitions</vt:lpstr>
      <vt:lpstr>CAR Graphs</vt:lpstr>
      <vt:lpstr>CAR - HANPP, Wood</vt:lpstr>
      <vt:lpstr>CAR FAO - Data, Forest</vt:lpstr>
      <vt:lpstr>CAR - HANPPh Total Grazing</vt:lpstr>
      <vt:lpstr>CAR - HANPP, Crops Residue</vt:lpstr>
      <vt:lpstr>CAR - HANPP, Fodder Crops</vt:lpstr>
      <vt:lpstr>CAR - HANPP, Grazing Demand</vt:lpstr>
      <vt:lpstr>CAR FAO - Data, Crops</vt:lpstr>
      <vt:lpstr>CAR FAO - Data, Livestock</vt:lpstr>
      <vt:lpstr>CAR HANPP - Perm Crops</vt:lpstr>
      <vt:lpstr>CAR FAO - Data, Perm Crops</vt:lpstr>
      <vt:lpstr>CAR HANPP - Harvest, Ann Crops</vt:lpstr>
      <vt:lpstr>CARFAO - Data, Land Use</vt:lpstr>
      <vt:lpstr>CAR - Output LPJmL NPPo</vt:lpstr>
      <vt:lpstr>CAR - HANPP, Infrastructure</vt:lpstr>
      <vt:lpstr>CAR FAO - Data, Land Cover</vt:lpstr>
      <vt:lpstr>CAR - HANPP Burning</vt:lpstr>
      <vt:lpstr>CAR FAO - Data, Burned Biomass</vt:lpstr>
      <vt:lpstr>car raw lpjml 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ifitz</dc:creator>
  <cp:lastModifiedBy>ifitz</cp:lastModifiedBy>
  <dcterms:created xsi:type="dcterms:W3CDTF">2021-03-15T17:02:50Z</dcterms:created>
  <dcterms:modified xsi:type="dcterms:W3CDTF">2022-06-14T01:41:40Z</dcterms:modified>
</cp:coreProperties>
</file>